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i\Google Drive\Trading\AlgoSys\Outputs\"/>
    </mc:Choice>
  </mc:AlternateContent>
  <xr:revisionPtr revIDLastSave="0" documentId="13_ncr:1_{A1EA5A28-FAA8-4B3E-914E-987A715D808B}" xr6:coauthVersionLast="43" xr6:coauthVersionMax="43" xr10:uidLastSave="{00000000-0000-0000-0000-000000000000}"/>
  <bookViews>
    <workbookView xWindow="-120" yWindow="-120" windowWidth="29040" windowHeight="15840" activeTab="6" xr2:uid="{00000000-000D-0000-FFFF-FFFF00000000}"/>
  </bookViews>
  <sheets>
    <sheet name="Start" sheetId="1" r:id="rId1"/>
    <sheet name="latest_signals" sheetId="34" r:id="rId2"/>
    <sheet name="Metrics" sheetId="11" r:id="rId3"/>
    <sheet name="Metrics (All)" sheetId="42" r:id="rId4"/>
    <sheet name="Backtest" sheetId="24" r:id="rId5"/>
    <sheet name="Orders" sheetId="4" r:id="rId6"/>
    <sheet name="Trades" sheetId="5" r:id="rId7"/>
    <sheet name="Order Manager" sheetId="40" r:id="rId8"/>
    <sheet name="Calcs_RS" sheetId="16" state="hidden" r:id="rId9"/>
    <sheet name="Calcs" sheetId="25" state="hidden" r:id="rId10"/>
    <sheet name="IB" sheetId="35" state="hidden" r:id="rId11"/>
    <sheet name="Trade Analysis" sheetId="37" r:id="rId12"/>
  </sheets>
  <functionGroups builtInGroupCount="19"/>
  <externalReferences>
    <externalReference r:id="rId13"/>
  </externalReferences>
  <definedNames>
    <definedName name="_xlnm._FilterDatabase" localSheetId="5" hidden="1">Orders!$A$1:$O$18355</definedName>
    <definedName name="_xlnm._FilterDatabase" localSheetId="6" hidden="1">Trades!$A$1:$Q$32339</definedName>
    <definedName name="AmountToRiskPerTrade">[1]Summary!$K$1</definedName>
    <definedName name="backtest">Start!$B$4</definedName>
    <definedName name="bt_cols">Start!$D$2:$E$23</definedName>
    <definedName name="environment">Start!$B$2</definedName>
    <definedName name="execReportTypes">'[1]Executions Reporting'!$T$8:$T$11</definedName>
    <definedName name="kjkj" hidden="1">{#N/A,#N/A,FALSE,"Cover";#N/A,#N/A,FALSE,"Contents-Pg1";#N/A,#N/A,FALSE,"High-Com-pg2";#N/A,#N/A,FALSE,"1 Full";#N/A,#N/A,FALSE,"1chts";#N/A,#N/A,FALSE,"Table 2";#N/A,#N/A,FALSE,"3New Iss";#N/A,#N/A,FALSE,"4Money raised";#N/A,#N/A,FALSE,"5Aim";#N/A,#N/A,FALSE,"AiM charts";#N/A,#N/A,FALSE,"6FT Smll";#N/A,#N/A,FALSE,"11SEATS";#N/A,#N/A,FALSE,"12Notes"}</definedName>
    <definedName name="latest_signals">Start!$B$6</definedName>
    <definedName name="metrics_only">Start!$B$3</definedName>
    <definedName name="NC_IB">Start!$A$10:$B$233</definedName>
    <definedName name="orders_trades">Start!$B$5</definedName>
    <definedName name="os" hidden="1">{#N/A,#N/A,FALSE,"Cover";#N/A,#N/A,FALSE,"Contents-Pg1";#N/A,#N/A,FALSE,"High-Com-pg2";#N/A,#N/A,FALSE,"1 Full";#N/A,#N/A,FALSE,"1chts";#N/A,#N/A,FALSE,"Table 2";#N/A,#N/A,FALSE,"3New Iss";#N/A,#N/A,FALSE,"4Money raised";#N/A,#N/A,FALSE,"5Aim";#N/A,#N/A,FALSE,"AiM charts";#N/A,#N/A,FALSE,"6FT Smll";#N/A,#N/A,FALSE,"11SEATS";#N/A,#N/A,FALSE,"12Notes"}</definedName>
    <definedName name="RC_IB">Start!$A$235:$B$458</definedName>
    <definedName name="SL">Start!$A$10:$B$233</definedName>
    <definedName name="table3new" hidden="1">{#N/A,#N/A,FALSE,"Cover";#N/A,#N/A,FALSE,"Contents-Pg1";#N/A,#N/A,FALSE,"High-Com-pg2";#N/A,#N/A,FALSE,"1 Full";#N/A,#N/A,FALSE,"1chts";#N/A,#N/A,FALSE,"Table 2";#N/A,#N/A,FALSE,"3New Iss";#N/A,#N/A,FALSE,"4Money raised";#N/A,#N/A,FALSE,"5Aim";#N/A,#N/A,FALSE,"AiM charts";#N/A,#N/A,FALSE,"6FT Smll";#N/A,#N/A,FALSE,"11SEATS";#N/A,#N/A,FALSE,"12Notes"}</definedName>
    <definedName name="wrn.small." hidden="1">{#N/A,#N/A,FALSE,"Cover";#N/A,#N/A,FALSE,"Contents-Pg1";#N/A,#N/A,FALSE,"High-Com-pg2";#N/A,#N/A,FALSE,"1 Full";#N/A,#N/A,FALSE,"1chts";#N/A,#N/A,FALSE,"Table 2";#N/A,#N/A,FALSE,"3New Iss";#N/A,#N/A,FALSE,"4Money raised";#N/A,#N/A,FALSE,"5Aim";#N/A,#N/A,FALSE,"AiM charts";#N/A,#N/A,FALSE,"6FT Smll";#N/A,#N/A,FALSE,"11SEATS";#N/A,#N/A,FALSE,"12Notes"}</definedName>
  </definedNames>
  <calcPr calcId="18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0" i="40" l="1"/>
  <c r="I10" i="40"/>
  <c r="J9" i="40"/>
  <c r="I9" i="40"/>
  <c r="I8" i="40"/>
  <c r="I5" i="40"/>
  <c r="J8" i="40"/>
  <c r="J7" i="40"/>
  <c r="J6" i="40"/>
  <c r="I7" i="40"/>
  <c r="F5" i="40"/>
  <c r="C9" i="40"/>
  <c r="C11" i="40" s="1"/>
  <c r="C13" i="40" s="1"/>
  <c r="C15" i="40" s="1"/>
  <c r="C16" i="40" s="1"/>
  <c r="C7" i="40"/>
  <c r="E7" i="40"/>
  <c r="M18" i="1" l="1"/>
  <c r="I29" i="35"/>
  <c r="I28" i="35"/>
  <c r="Q54" i="25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C50" i="25"/>
  <c r="AC49" i="25"/>
  <c r="AC48" i="25"/>
  <c r="AC47" i="25"/>
  <c r="AC46" i="25"/>
  <c r="AC45" i="25"/>
  <c r="AC44" i="25"/>
  <c r="AC43" i="25"/>
  <c r="AC42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F34" i="25"/>
  <c r="AF35" i="25"/>
  <c r="AF36" i="25"/>
  <c r="AF37" i="25"/>
  <c r="AF38" i="25"/>
  <c r="AF39" i="25"/>
  <c r="AF40" i="25"/>
  <c r="AF41" i="25"/>
  <c r="AF42" i="25"/>
  <c r="AF43" i="25"/>
  <c r="AF44" i="25"/>
  <c r="AF45" i="25"/>
  <c r="AF46" i="25"/>
  <c r="AF47" i="25"/>
  <c r="AF48" i="25"/>
  <c r="AF49" i="25"/>
  <c r="AF50" i="25"/>
  <c r="AF51" i="25"/>
  <c r="AI51" i="25"/>
  <c r="AF18" i="25"/>
  <c r="Y19" i="25"/>
  <c r="Z19" i="25"/>
  <c r="Y20" i="25"/>
  <c r="Z20" i="25"/>
  <c r="Y21" i="25"/>
  <c r="Z21" i="25"/>
  <c r="Y22" i="25"/>
  <c r="Z22" i="25"/>
  <c r="Y23" i="25"/>
  <c r="Z23" i="25"/>
  <c r="Y24" i="25"/>
  <c r="Z24" i="25"/>
  <c r="Y25" i="25"/>
  <c r="Z25" i="25"/>
  <c r="Y26" i="25"/>
  <c r="Z26" i="25"/>
  <c r="Y27" i="25"/>
  <c r="Z27" i="25"/>
  <c r="Y28" i="25"/>
  <c r="Z28" i="25"/>
  <c r="Y29" i="25"/>
  <c r="Z29" i="25"/>
  <c r="Y30" i="25"/>
  <c r="Z30" i="25"/>
  <c r="AE30" i="25"/>
  <c r="Y31" i="25"/>
  <c r="Z31" i="25"/>
  <c r="Y32" i="25"/>
  <c r="Z32" i="25"/>
  <c r="Y33" i="25"/>
  <c r="Z33" i="25"/>
  <c r="AE33" i="25"/>
  <c r="Y34" i="25"/>
  <c r="Z34" i="25"/>
  <c r="Y35" i="25"/>
  <c r="Z35" i="25"/>
  <c r="Y36" i="25"/>
  <c r="Z36" i="25"/>
  <c r="Y37" i="25"/>
  <c r="Z37" i="25"/>
  <c r="Y38" i="25"/>
  <c r="Z38" i="25"/>
  <c r="Y39" i="25"/>
  <c r="Z39" i="25"/>
  <c r="Y40" i="25"/>
  <c r="Z40" i="25"/>
  <c r="Y41" i="25"/>
  <c r="Z41" i="25"/>
  <c r="Y42" i="25"/>
  <c r="Z42" i="25"/>
  <c r="Y43" i="25"/>
  <c r="Z43" i="25"/>
  <c r="Y44" i="25"/>
  <c r="Z44" i="25"/>
  <c r="Y45" i="25"/>
  <c r="Z45" i="25"/>
  <c r="AE45" i="25"/>
  <c r="Y46" i="25"/>
  <c r="Z46" i="25"/>
  <c r="Y47" i="25"/>
  <c r="Z47" i="25"/>
  <c r="AE47" i="25"/>
  <c r="Y48" i="25"/>
  <c r="Z48" i="25"/>
  <c r="Y49" i="25"/>
  <c r="Z49" i="25"/>
  <c r="AE49" i="25"/>
  <c r="Y50" i="25"/>
  <c r="Z50" i="25"/>
  <c r="AE50" i="25"/>
  <c r="Y51" i="25"/>
  <c r="Z51" i="25"/>
  <c r="AE51" i="25"/>
  <c r="Z18" i="25"/>
  <c r="Y18" i="25"/>
  <c r="U51" i="25"/>
  <c r="U50" i="25"/>
  <c r="T50" i="25"/>
  <c r="AD50" i="25"/>
  <c r="U49" i="25"/>
  <c r="U48" i="25"/>
  <c r="T48" i="25"/>
  <c r="AD48" i="25"/>
  <c r="U47" i="25"/>
  <c r="U46" i="25"/>
  <c r="T46" i="25"/>
  <c r="AD46" i="25"/>
  <c r="T42" i="25"/>
  <c r="U42" i="25"/>
  <c r="AD42" i="25"/>
  <c r="T43" i="25"/>
  <c r="U43" i="25"/>
  <c r="AD43" i="25"/>
  <c r="T44" i="25"/>
  <c r="U44" i="25"/>
  <c r="AD44" i="25"/>
  <c r="T45" i="25"/>
  <c r="U45" i="25"/>
  <c r="AD45" i="25"/>
  <c r="T47" i="25"/>
  <c r="AD47" i="25"/>
  <c r="T49" i="25"/>
  <c r="AD49" i="25"/>
  <c r="T51" i="25"/>
  <c r="AD51" i="25"/>
  <c r="AG51" i="25"/>
  <c r="U41" i="25"/>
  <c r="U40" i="25"/>
  <c r="U39" i="25"/>
  <c r="U38" i="25"/>
  <c r="U37" i="25"/>
  <c r="U36" i="25"/>
  <c r="U35" i="25"/>
  <c r="U34" i="25"/>
  <c r="U33" i="25"/>
  <c r="U32" i="25"/>
  <c r="U31" i="25"/>
  <c r="U30" i="25"/>
  <c r="U29" i="25"/>
  <c r="U28" i="25"/>
  <c r="U27" i="25"/>
  <c r="U26" i="25"/>
  <c r="U25" i="25"/>
  <c r="U24" i="25"/>
  <c r="U23" i="25"/>
  <c r="U22" i="25"/>
  <c r="U21" i="25"/>
  <c r="U20" i="25"/>
  <c r="T20" i="25"/>
  <c r="AD20" i="25"/>
  <c r="U19" i="25"/>
  <c r="U18" i="25"/>
  <c r="T18" i="25"/>
  <c r="T19" i="25"/>
  <c r="T21" i="25"/>
  <c r="T22" i="25"/>
  <c r="T23" i="25"/>
  <c r="AD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AD39" i="25"/>
  <c r="T40" i="25"/>
  <c r="T41" i="25"/>
  <c r="AE37" i="25"/>
  <c r="AE48" i="25"/>
  <c r="AE46" i="25"/>
  <c r="AE42" i="25"/>
  <c r="AE38" i="25"/>
  <c r="AE34" i="25"/>
  <c r="AE32" i="25"/>
  <c r="AE26" i="25"/>
  <c r="AE24" i="25"/>
  <c r="AE22" i="25"/>
  <c r="V40" i="25"/>
  <c r="AA42" i="25"/>
  <c r="AD35" i="25"/>
  <c r="AD31" i="25"/>
  <c r="AD27" i="25"/>
  <c r="V51" i="25"/>
  <c r="AD40" i="25"/>
  <c r="AD32" i="25"/>
  <c r="AD28" i="25"/>
  <c r="AD24" i="25"/>
  <c r="AE18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G3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R37" i="25"/>
  <c r="R38" i="25"/>
  <c r="R39" i="25"/>
  <c r="R40" i="25"/>
  <c r="R41" i="25"/>
  <c r="R42" i="25"/>
  <c r="R43" i="25"/>
  <c r="R44" i="25"/>
  <c r="R45" i="25"/>
  <c r="R46" i="25"/>
  <c r="R47" i="25"/>
  <c r="R48" i="25"/>
  <c r="R49" i="25"/>
  <c r="R50" i="25"/>
  <c r="R51" i="25"/>
  <c r="P51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H50" i="25"/>
  <c r="H49" i="25"/>
  <c r="H48" i="25"/>
  <c r="H47" i="25"/>
  <c r="H46" i="25"/>
  <c r="H45" i="25"/>
  <c r="H44" i="25"/>
  <c r="H43" i="25"/>
  <c r="H42" i="25"/>
  <c r="G4" i="25"/>
  <c r="G2" i="25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I1" i="16"/>
  <c r="E24" i="16"/>
  <c r="G24" i="16" s="1"/>
  <c r="E33" i="16"/>
  <c r="G33" i="16" s="1"/>
  <c r="F33" i="16"/>
  <c r="H33" i="16" s="1"/>
  <c r="E34" i="16"/>
  <c r="G34" i="16" s="1"/>
  <c r="F34" i="16"/>
  <c r="H34" i="16" s="1"/>
  <c r="E35" i="16"/>
  <c r="G35" i="16" s="1"/>
  <c r="F35" i="16"/>
  <c r="H35" i="16" s="1"/>
  <c r="E36" i="16"/>
  <c r="G36" i="16" s="1"/>
  <c r="F36" i="16"/>
  <c r="H36" i="16" s="1"/>
  <c r="E37" i="16"/>
  <c r="G37" i="16" s="1"/>
  <c r="F37" i="16"/>
  <c r="H37" i="16" s="1"/>
  <c r="E38" i="16"/>
  <c r="G38" i="16" s="1"/>
  <c r="F38" i="16"/>
  <c r="H38" i="16" s="1"/>
  <c r="E39" i="16"/>
  <c r="G39" i="16" s="1"/>
  <c r="F39" i="16"/>
  <c r="H39" i="16" s="1"/>
  <c r="E40" i="16"/>
  <c r="G40" i="16" s="1"/>
  <c r="F40" i="16"/>
  <c r="H40" i="16" s="1"/>
  <c r="E41" i="16"/>
  <c r="G41" i="16" s="1"/>
  <c r="F41" i="16"/>
  <c r="H41" i="16" s="1"/>
  <c r="E42" i="16"/>
  <c r="G42" i="16" s="1"/>
  <c r="F42" i="16"/>
  <c r="H42" i="16" s="1"/>
  <c r="E43" i="16"/>
  <c r="G43" i="16" s="1"/>
  <c r="F43" i="16"/>
  <c r="H43" i="16" s="1"/>
  <c r="E44" i="16"/>
  <c r="G44" i="16" s="1"/>
  <c r="F44" i="16"/>
  <c r="H44" i="16" s="1"/>
  <c r="E45" i="16"/>
  <c r="G45" i="16" s="1"/>
  <c r="F45" i="16"/>
  <c r="H45" i="16" s="1"/>
  <c r="E46" i="16"/>
  <c r="G46" i="16" s="1"/>
  <c r="F46" i="16"/>
  <c r="H46" i="16" s="1"/>
  <c r="E47" i="16"/>
  <c r="G47" i="16" s="1"/>
  <c r="F47" i="16"/>
  <c r="H47" i="16" s="1"/>
  <c r="E48" i="16"/>
  <c r="G48" i="16" s="1"/>
  <c r="F48" i="16"/>
  <c r="H48" i="16" s="1"/>
  <c r="E49" i="16"/>
  <c r="G49" i="16" s="1"/>
  <c r="F49" i="16"/>
  <c r="H49" i="16" s="1"/>
  <c r="E50" i="16"/>
  <c r="G50" i="16" s="1"/>
  <c r="F50" i="16"/>
  <c r="H50" i="16" s="1"/>
  <c r="E51" i="16"/>
  <c r="G51" i="16" s="1"/>
  <c r="F51" i="16"/>
  <c r="H51" i="16" s="1"/>
  <c r="E52" i="16"/>
  <c r="G52" i="16" s="1"/>
  <c r="F52" i="16"/>
  <c r="H52" i="16" s="1"/>
  <c r="E53" i="16"/>
  <c r="G53" i="16" s="1"/>
  <c r="F53" i="16"/>
  <c r="H53" i="16" s="1"/>
  <c r="E54" i="16"/>
  <c r="G54" i="16" s="1"/>
  <c r="F54" i="16"/>
  <c r="H54" i="16" s="1"/>
  <c r="E55" i="16"/>
  <c r="G55" i="16" s="1"/>
  <c r="F55" i="16"/>
  <c r="H55" i="16" s="1"/>
  <c r="E56" i="16"/>
  <c r="G56" i="16" s="1"/>
  <c r="F56" i="16"/>
  <c r="H56" i="16" s="1"/>
  <c r="E57" i="16"/>
  <c r="G57" i="16" s="1"/>
  <c r="F57" i="16"/>
  <c r="H57" i="16" s="1"/>
  <c r="E58" i="16"/>
  <c r="G58" i="16" s="1"/>
  <c r="F58" i="16"/>
  <c r="H58" i="16" s="1"/>
  <c r="E59" i="16"/>
  <c r="G59" i="16" s="1"/>
  <c r="F59" i="16"/>
  <c r="H59" i="16" s="1"/>
  <c r="E60" i="16"/>
  <c r="G60" i="16" s="1"/>
  <c r="F60" i="16"/>
  <c r="H60" i="16" s="1"/>
  <c r="E61" i="16"/>
  <c r="G61" i="16" s="1"/>
  <c r="F61" i="16"/>
  <c r="H61" i="16" s="1"/>
  <c r="E62" i="16"/>
  <c r="G62" i="16" s="1"/>
  <c r="F62" i="16"/>
  <c r="H62" i="16" s="1"/>
  <c r="E63" i="16"/>
  <c r="G63" i="16" s="1"/>
  <c r="F63" i="16"/>
  <c r="H63" i="16" s="1"/>
  <c r="E64" i="16"/>
  <c r="G64" i="16" s="1"/>
  <c r="F64" i="16"/>
  <c r="H64" i="16" s="1"/>
  <c r="E65" i="16"/>
  <c r="G65" i="16" s="1"/>
  <c r="F65" i="16"/>
  <c r="H65" i="16" s="1"/>
  <c r="E66" i="16"/>
  <c r="G66" i="16" s="1"/>
  <c r="F66" i="16"/>
  <c r="H66" i="16" s="1"/>
  <c r="E67" i="16"/>
  <c r="G67" i="16" s="1"/>
  <c r="F67" i="16"/>
  <c r="H67" i="16" s="1"/>
  <c r="E68" i="16"/>
  <c r="G68" i="16" s="1"/>
  <c r="F68" i="16"/>
  <c r="H68" i="16" s="1"/>
  <c r="E69" i="16"/>
  <c r="G69" i="16" s="1"/>
  <c r="F69" i="16"/>
  <c r="H69" i="16" s="1"/>
  <c r="E70" i="16"/>
  <c r="G70" i="16" s="1"/>
  <c r="F70" i="16"/>
  <c r="H70" i="16" s="1"/>
  <c r="E71" i="16"/>
  <c r="G71" i="16" s="1"/>
  <c r="F71" i="16"/>
  <c r="H71" i="16" s="1"/>
  <c r="E72" i="16"/>
  <c r="G72" i="16" s="1"/>
  <c r="F72" i="16"/>
  <c r="H72" i="16" s="1"/>
  <c r="E73" i="16"/>
  <c r="G73" i="16" s="1"/>
  <c r="F73" i="16"/>
  <c r="H73" i="16" s="1"/>
  <c r="E74" i="16"/>
  <c r="G74" i="16" s="1"/>
  <c r="F74" i="16"/>
  <c r="H74" i="16" s="1"/>
  <c r="E75" i="16"/>
  <c r="G75" i="16" s="1"/>
  <c r="F75" i="16"/>
  <c r="H75" i="16" s="1"/>
  <c r="E76" i="16"/>
  <c r="G76" i="16" s="1"/>
  <c r="F76" i="16"/>
  <c r="H76" i="16" s="1"/>
  <c r="E77" i="16"/>
  <c r="G77" i="16" s="1"/>
  <c r="F77" i="16"/>
  <c r="H77" i="16" s="1"/>
  <c r="E78" i="16"/>
  <c r="G78" i="16" s="1"/>
  <c r="F78" i="16"/>
  <c r="H78" i="16" s="1"/>
  <c r="E79" i="16"/>
  <c r="G79" i="16" s="1"/>
  <c r="F79" i="16"/>
  <c r="H79" i="16" s="1"/>
  <c r="E80" i="16"/>
  <c r="G80" i="16" s="1"/>
  <c r="F80" i="16"/>
  <c r="H80" i="16" s="1"/>
  <c r="E81" i="16"/>
  <c r="G81" i="16" s="1"/>
  <c r="F81" i="16"/>
  <c r="H81" i="16" s="1"/>
  <c r="E82" i="16"/>
  <c r="G82" i="16" s="1"/>
  <c r="F82" i="16"/>
  <c r="H82" i="16" s="1"/>
  <c r="E83" i="16"/>
  <c r="G83" i="16" s="1"/>
  <c r="F83" i="16"/>
  <c r="H83" i="16" s="1"/>
  <c r="E84" i="16"/>
  <c r="G84" i="16" s="1"/>
  <c r="F84" i="16"/>
  <c r="H84" i="16" s="1"/>
  <c r="E85" i="16"/>
  <c r="G85" i="16" s="1"/>
  <c r="F85" i="16"/>
  <c r="H85" i="16" s="1"/>
  <c r="E86" i="16"/>
  <c r="G86" i="16" s="1"/>
  <c r="F86" i="16"/>
  <c r="H86" i="16" s="1"/>
  <c r="E87" i="16"/>
  <c r="G87" i="16" s="1"/>
  <c r="F87" i="16"/>
  <c r="H87" i="16" s="1"/>
  <c r="E88" i="16"/>
  <c r="G88" i="16" s="1"/>
  <c r="F88" i="16"/>
  <c r="H88" i="16" s="1"/>
  <c r="E89" i="16"/>
  <c r="G89" i="16" s="1"/>
  <c r="F89" i="16"/>
  <c r="H89" i="16" s="1"/>
  <c r="E90" i="16"/>
  <c r="G90" i="16" s="1"/>
  <c r="F90" i="16"/>
  <c r="H90" i="16" s="1"/>
  <c r="E91" i="16"/>
  <c r="G91" i="16" s="1"/>
  <c r="F91" i="16"/>
  <c r="H91" i="16" s="1"/>
  <c r="E92" i="16"/>
  <c r="G92" i="16" s="1"/>
  <c r="F92" i="16"/>
  <c r="H92" i="16" s="1"/>
  <c r="E93" i="16"/>
  <c r="G93" i="16" s="1"/>
  <c r="F93" i="16"/>
  <c r="H93" i="16" s="1"/>
  <c r="E94" i="16"/>
  <c r="G94" i="16" s="1"/>
  <c r="F94" i="16"/>
  <c r="H94" i="16" s="1"/>
  <c r="E95" i="16"/>
  <c r="G95" i="16" s="1"/>
  <c r="F95" i="16"/>
  <c r="H95" i="16" s="1"/>
  <c r="E96" i="16"/>
  <c r="G96" i="16" s="1"/>
  <c r="F96" i="16"/>
  <c r="H96" i="16" s="1"/>
  <c r="E97" i="16"/>
  <c r="G97" i="16" s="1"/>
  <c r="F97" i="16"/>
  <c r="H97" i="16" s="1"/>
  <c r="E98" i="16"/>
  <c r="G98" i="16" s="1"/>
  <c r="F98" i="16"/>
  <c r="H98" i="16" s="1"/>
  <c r="E99" i="16"/>
  <c r="G99" i="16" s="1"/>
  <c r="F99" i="16"/>
  <c r="H99" i="16" s="1"/>
  <c r="E100" i="16"/>
  <c r="G100" i="16" s="1"/>
  <c r="F100" i="16"/>
  <c r="H100" i="16" s="1"/>
  <c r="E101" i="16"/>
  <c r="G101" i="16" s="1"/>
  <c r="F101" i="16"/>
  <c r="H101" i="16" s="1"/>
  <c r="E102" i="16"/>
  <c r="G102" i="16" s="1"/>
  <c r="F102" i="16"/>
  <c r="H102" i="16" s="1"/>
  <c r="E103" i="16"/>
  <c r="G103" i="16" s="1"/>
  <c r="F103" i="16"/>
  <c r="H103" i="16" s="1"/>
  <c r="E104" i="16"/>
  <c r="G104" i="16" s="1"/>
  <c r="F104" i="16"/>
  <c r="H104" i="16" s="1"/>
  <c r="E105" i="16"/>
  <c r="G105" i="16" s="1"/>
  <c r="F105" i="16"/>
  <c r="H105" i="16" s="1"/>
  <c r="E106" i="16"/>
  <c r="G106" i="16" s="1"/>
  <c r="F106" i="16"/>
  <c r="H106" i="16" s="1"/>
  <c r="E107" i="16"/>
  <c r="G107" i="16" s="1"/>
  <c r="F107" i="16"/>
  <c r="H107" i="16" s="1"/>
  <c r="E108" i="16"/>
  <c r="G108" i="16" s="1"/>
  <c r="F108" i="16"/>
  <c r="H108" i="16" s="1"/>
  <c r="E109" i="16"/>
  <c r="G109" i="16" s="1"/>
  <c r="F109" i="16"/>
  <c r="H109" i="16" s="1"/>
  <c r="E110" i="16"/>
  <c r="G110" i="16" s="1"/>
  <c r="F110" i="16"/>
  <c r="H110" i="16" s="1"/>
  <c r="E111" i="16"/>
  <c r="G111" i="16" s="1"/>
  <c r="F111" i="16"/>
  <c r="H111" i="16" s="1"/>
  <c r="E112" i="16"/>
  <c r="G112" i="16" s="1"/>
  <c r="F112" i="16"/>
  <c r="H112" i="16" s="1"/>
  <c r="E113" i="16"/>
  <c r="G113" i="16" s="1"/>
  <c r="F113" i="16"/>
  <c r="H113" i="16" s="1"/>
  <c r="E114" i="16"/>
  <c r="G114" i="16" s="1"/>
  <c r="F114" i="16"/>
  <c r="H114" i="16" s="1"/>
  <c r="E115" i="16"/>
  <c r="G115" i="16" s="1"/>
  <c r="F115" i="16"/>
  <c r="H115" i="16" s="1"/>
  <c r="E116" i="16"/>
  <c r="G116" i="16" s="1"/>
  <c r="F116" i="16"/>
  <c r="H116" i="16" s="1"/>
  <c r="E117" i="16"/>
  <c r="G117" i="16" s="1"/>
  <c r="F117" i="16"/>
  <c r="H117" i="16" s="1"/>
  <c r="E118" i="16"/>
  <c r="G118" i="16" s="1"/>
  <c r="F118" i="16"/>
  <c r="H118" i="16" s="1"/>
  <c r="E119" i="16"/>
  <c r="G119" i="16" s="1"/>
  <c r="F119" i="16"/>
  <c r="H119" i="16" s="1"/>
  <c r="E120" i="16"/>
  <c r="G120" i="16" s="1"/>
  <c r="F120" i="16"/>
  <c r="H120" i="16" s="1"/>
  <c r="E121" i="16"/>
  <c r="G121" i="16" s="1"/>
  <c r="F121" i="16"/>
  <c r="H121" i="16" s="1"/>
  <c r="E122" i="16"/>
  <c r="G122" i="16" s="1"/>
  <c r="F122" i="16"/>
  <c r="H122" i="16" s="1"/>
  <c r="E123" i="16"/>
  <c r="G123" i="16" s="1"/>
  <c r="F123" i="16"/>
  <c r="H123" i="16" s="1"/>
  <c r="E124" i="16"/>
  <c r="G124" i="16" s="1"/>
  <c r="F124" i="16"/>
  <c r="H124" i="16" s="1"/>
  <c r="E125" i="16"/>
  <c r="G125" i="16" s="1"/>
  <c r="F125" i="16"/>
  <c r="H125" i="16" s="1"/>
  <c r="E126" i="16"/>
  <c r="G126" i="16" s="1"/>
  <c r="F126" i="16"/>
  <c r="H126" i="16" s="1"/>
  <c r="E127" i="16"/>
  <c r="G127" i="16" s="1"/>
  <c r="F127" i="16"/>
  <c r="H127" i="16" s="1"/>
  <c r="E128" i="16"/>
  <c r="G128" i="16" s="1"/>
  <c r="F128" i="16"/>
  <c r="H128" i="16" s="1"/>
  <c r="E129" i="16"/>
  <c r="G129" i="16" s="1"/>
  <c r="F129" i="16"/>
  <c r="H129" i="16" s="1"/>
  <c r="E130" i="16"/>
  <c r="G130" i="16" s="1"/>
  <c r="F130" i="16"/>
  <c r="H130" i="16" s="1"/>
  <c r="E131" i="16"/>
  <c r="G131" i="16" s="1"/>
  <c r="F131" i="16"/>
  <c r="H131" i="16" s="1"/>
  <c r="E132" i="16"/>
  <c r="G132" i="16" s="1"/>
  <c r="F132" i="16"/>
  <c r="H132" i="16" s="1"/>
  <c r="E133" i="16"/>
  <c r="G133" i="16" s="1"/>
  <c r="F133" i="16"/>
  <c r="H133" i="16" s="1"/>
  <c r="E134" i="16"/>
  <c r="G134" i="16" s="1"/>
  <c r="F134" i="16"/>
  <c r="H134" i="16" s="1"/>
  <c r="E135" i="16"/>
  <c r="G135" i="16" s="1"/>
  <c r="F135" i="16"/>
  <c r="H135" i="16" s="1"/>
  <c r="E136" i="16"/>
  <c r="G136" i="16" s="1"/>
  <c r="F136" i="16"/>
  <c r="H136" i="16" s="1"/>
  <c r="E137" i="16"/>
  <c r="G137" i="16" s="1"/>
  <c r="F137" i="16"/>
  <c r="H137" i="16" s="1"/>
  <c r="E138" i="16"/>
  <c r="G138" i="16" s="1"/>
  <c r="F138" i="16"/>
  <c r="H138" i="16" s="1"/>
  <c r="E139" i="16"/>
  <c r="G139" i="16" s="1"/>
  <c r="F139" i="16"/>
  <c r="H139" i="16" s="1"/>
  <c r="E140" i="16"/>
  <c r="G140" i="16" s="1"/>
  <c r="F140" i="16"/>
  <c r="H140" i="16" s="1"/>
  <c r="E141" i="16"/>
  <c r="G141" i="16" s="1"/>
  <c r="F141" i="16"/>
  <c r="H141" i="16" s="1"/>
  <c r="E142" i="16"/>
  <c r="G142" i="16" s="1"/>
  <c r="F142" i="16"/>
  <c r="H142" i="16" s="1"/>
  <c r="E143" i="16"/>
  <c r="G143" i="16" s="1"/>
  <c r="F143" i="16"/>
  <c r="H143" i="16" s="1"/>
  <c r="E144" i="16"/>
  <c r="G144" i="16" s="1"/>
  <c r="F144" i="16"/>
  <c r="H144" i="16" s="1"/>
  <c r="E145" i="16"/>
  <c r="G145" i="16" s="1"/>
  <c r="F145" i="16"/>
  <c r="H145" i="16" s="1"/>
  <c r="E146" i="16"/>
  <c r="G146" i="16" s="1"/>
  <c r="F146" i="16"/>
  <c r="H146" i="16" s="1"/>
  <c r="E147" i="16"/>
  <c r="G147" i="16" s="1"/>
  <c r="F147" i="16"/>
  <c r="H147" i="16" s="1"/>
  <c r="E148" i="16"/>
  <c r="G148" i="16" s="1"/>
  <c r="F148" i="16"/>
  <c r="H148" i="16" s="1"/>
  <c r="E149" i="16"/>
  <c r="G149" i="16" s="1"/>
  <c r="F149" i="16"/>
  <c r="H149" i="16" s="1"/>
  <c r="E150" i="16"/>
  <c r="G150" i="16" s="1"/>
  <c r="F150" i="16"/>
  <c r="H150" i="16" s="1"/>
  <c r="E151" i="16"/>
  <c r="G151" i="16" s="1"/>
  <c r="F151" i="16"/>
  <c r="H151" i="16" s="1"/>
  <c r="E152" i="16"/>
  <c r="G152" i="16" s="1"/>
  <c r="F152" i="16"/>
  <c r="H152" i="16" s="1"/>
  <c r="E153" i="16"/>
  <c r="G153" i="16" s="1"/>
  <c r="F153" i="16"/>
  <c r="H153" i="16" s="1"/>
  <c r="E154" i="16"/>
  <c r="G154" i="16" s="1"/>
  <c r="F154" i="16"/>
  <c r="H154" i="16" s="1"/>
  <c r="E155" i="16"/>
  <c r="G155" i="16" s="1"/>
  <c r="F155" i="16"/>
  <c r="H155" i="16" s="1"/>
  <c r="E156" i="16"/>
  <c r="G156" i="16" s="1"/>
  <c r="F156" i="16"/>
  <c r="H156" i="16" s="1"/>
  <c r="E157" i="16"/>
  <c r="G157" i="16" s="1"/>
  <c r="F157" i="16"/>
  <c r="H157" i="16" s="1"/>
  <c r="E158" i="16"/>
  <c r="G158" i="16" s="1"/>
  <c r="F158" i="16"/>
  <c r="H158" i="16" s="1"/>
  <c r="E159" i="16"/>
  <c r="G159" i="16" s="1"/>
  <c r="F159" i="16"/>
  <c r="H159" i="16" s="1"/>
  <c r="E160" i="16"/>
  <c r="G160" i="16" s="1"/>
  <c r="F160" i="16"/>
  <c r="H160" i="16" s="1"/>
  <c r="E161" i="16"/>
  <c r="G161" i="16" s="1"/>
  <c r="F161" i="16"/>
  <c r="H161" i="16" s="1"/>
  <c r="E162" i="16"/>
  <c r="G162" i="16" s="1"/>
  <c r="F162" i="16"/>
  <c r="H162" i="16" s="1"/>
  <c r="E163" i="16"/>
  <c r="G163" i="16" s="1"/>
  <c r="F163" i="16"/>
  <c r="H163" i="16" s="1"/>
  <c r="E164" i="16"/>
  <c r="G164" i="16" s="1"/>
  <c r="F164" i="16"/>
  <c r="H164" i="16" s="1"/>
  <c r="E165" i="16"/>
  <c r="G165" i="16" s="1"/>
  <c r="F165" i="16"/>
  <c r="H165" i="16" s="1"/>
  <c r="E166" i="16"/>
  <c r="G166" i="16" s="1"/>
  <c r="F166" i="16"/>
  <c r="H166" i="16" s="1"/>
  <c r="E167" i="16"/>
  <c r="G167" i="16" s="1"/>
  <c r="F167" i="16"/>
  <c r="H167" i="16" s="1"/>
  <c r="E168" i="16"/>
  <c r="G168" i="16" s="1"/>
  <c r="F168" i="16"/>
  <c r="H168" i="16" s="1"/>
  <c r="E169" i="16"/>
  <c r="G169" i="16" s="1"/>
  <c r="F169" i="16"/>
  <c r="H169" i="16" s="1"/>
  <c r="E170" i="16"/>
  <c r="G170" i="16" s="1"/>
  <c r="F170" i="16"/>
  <c r="H170" i="16" s="1"/>
  <c r="E171" i="16"/>
  <c r="G171" i="16" s="1"/>
  <c r="F171" i="16"/>
  <c r="H171" i="16" s="1"/>
  <c r="E172" i="16"/>
  <c r="G172" i="16" s="1"/>
  <c r="F172" i="16"/>
  <c r="H172" i="16" s="1"/>
  <c r="E173" i="16"/>
  <c r="G173" i="16" s="1"/>
  <c r="F173" i="16"/>
  <c r="H173" i="16" s="1"/>
  <c r="E174" i="16"/>
  <c r="G174" i="16" s="1"/>
  <c r="F174" i="16"/>
  <c r="H174" i="16" s="1"/>
  <c r="E175" i="16"/>
  <c r="G175" i="16" s="1"/>
  <c r="F175" i="16"/>
  <c r="H175" i="16" s="1"/>
  <c r="E176" i="16"/>
  <c r="G176" i="16" s="1"/>
  <c r="F176" i="16"/>
  <c r="H176" i="16" s="1"/>
  <c r="E177" i="16"/>
  <c r="G177" i="16" s="1"/>
  <c r="F177" i="16"/>
  <c r="H177" i="16" s="1"/>
  <c r="E178" i="16"/>
  <c r="G178" i="16" s="1"/>
  <c r="F178" i="16"/>
  <c r="H178" i="16" s="1"/>
  <c r="E179" i="16"/>
  <c r="G179" i="16" s="1"/>
  <c r="F179" i="16"/>
  <c r="H179" i="16" s="1"/>
  <c r="E180" i="16"/>
  <c r="G180" i="16" s="1"/>
  <c r="F180" i="16"/>
  <c r="H180" i="16" s="1"/>
  <c r="E181" i="16"/>
  <c r="G181" i="16" s="1"/>
  <c r="F181" i="16"/>
  <c r="H181" i="16" s="1"/>
  <c r="E182" i="16"/>
  <c r="G182" i="16" s="1"/>
  <c r="F182" i="16"/>
  <c r="H182" i="16" s="1"/>
  <c r="E183" i="16"/>
  <c r="G183" i="16" s="1"/>
  <c r="F183" i="16"/>
  <c r="H183" i="16" s="1"/>
  <c r="E184" i="16"/>
  <c r="G184" i="16" s="1"/>
  <c r="F184" i="16"/>
  <c r="H184" i="16" s="1"/>
  <c r="E185" i="16"/>
  <c r="G185" i="16" s="1"/>
  <c r="F185" i="16"/>
  <c r="H185" i="16" s="1"/>
  <c r="E186" i="16"/>
  <c r="G186" i="16" s="1"/>
  <c r="F186" i="16"/>
  <c r="H186" i="16" s="1"/>
  <c r="E187" i="16"/>
  <c r="G187" i="16" s="1"/>
  <c r="F187" i="16"/>
  <c r="H187" i="16" s="1"/>
  <c r="E188" i="16"/>
  <c r="G188" i="16" s="1"/>
  <c r="F188" i="16"/>
  <c r="H188" i="16" s="1"/>
  <c r="E189" i="16"/>
  <c r="G189" i="16" s="1"/>
  <c r="F189" i="16"/>
  <c r="H189" i="16" s="1"/>
  <c r="E190" i="16"/>
  <c r="G190" i="16" s="1"/>
  <c r="F190" i="16"/>
  <c r="H190" i="16" s="1"/>
  <c r="E191" i="16"/>
  <c r="G191" i="16" s="1"/>
  <c r="F191" i="16"/>
  <c r="H191" i="16" s="1"/>
  <c r="E192" i="16"/>
  <c r="G192" i="16" s="1"/>
  <c r="F192" i="16"/>
  <c r="H192" i="16" s="1"/>
  <c r="E193" i="16"/>
  <c r="G193" i="16" s="1"/>
  <c r="F193" i="16"/>
  <c r="H193" i="16" s="1"/>
  <c r="E194" i="16"/>
  <c r="G194" i="16" s="1"/>
  <c r="F194" i="16"/>
  <c r="H194" i="16" s="1"/>
  <c r="E195" i="16"/>
  <c r="G195" i="16" s="1"/>
  <c r="F195" i="16"/>
  <c r="H195" i="16" s="1"/>
  <c r="E196" i="16"/>
  <c r="G196" i="16" s="1"/>
  <c r="F196" i="16"/>
  <c r="H196" i="16" s="1"/>
  <c r="E197" i="16"/>
  <c r="G197" i="16" s="1"/>
  <c r="F197" i="16"/>
  <c r="H197" i="16" s="1"/>
  <c r="E198" i="16"/>
  <c r="G198" i="16" s="1"/>
  <c r="F198" i="16"/>
  <c r="H198" i="16" s="1"/>
  <c r="E199" i="16"/>
  <c r="G199" i="16" s="1"/>
  <c r="F199" i="16"/>
  <c r="H199" i="16" s="1"/>
  <c r="E200" i="16"/>
  <c r="G200" i="16" s="1"/>
  <c r="F200" i="16"/>
  <c r="H200" i="16" s="1"/>
  <c r="E201" i="16"/>
  <c r="G201" i="16" s="1"/>
  <c r="F201" i="16"/>
  <c r="H201" i="16" s="1"/>
  <c r="E202" i="16"/>
  <c r="G202" i="16" s="1"/>
  <c r="F202" i="16"/>
  <c r="H202" i="16" s="1"/>
  <c r="E203" i="16"/>
  <c r="G203" i="16" s="1"/>
  <c r="F203" i="16"/>
  <c r="H203" i="16" s="1"/>
  <c r="E204" i="16"/>
  <c r="G204" i="16" s="1"/>
  <c r="F204" i="16"/>
  <c r="H204" i="16" s="1"/>
  <c r="E205" i="16"/>
  <c r="G205" i="16" s="1"/>
  <c r="F205" i="16"/>
  <c r="H205" i="16" s="1"/>
  <c r="E206" i="16"/>
  <c r="G206" i="16" s="1"/>
  <c r="F206" i="16"/>
  <c r="H206" i="16" s="1"/>
  <c r="E207" i="16"/>
  <c r="G207" i="16" s="1"/>
  <c r="F207" i="16"/>
  <c r="H207" i="16" s="1"/>
  <c r="E208" i="16"/>
  <c r="G208" i="16" s="1"/>
  <c r="F208" i="16"/>
  <c r="H208" i="16" s="1"/>
  <c r="E209" i="16"/>
  <c r="G209" i="16" s="1"/>
  <c r="F209" i="16"/>
  <c r="H209" i="16" s="1"/>
  <c r="E210" i="16"/>
  <c r="G210" i="16" s="1"/>
  <c r="F210" i="16"/>
  <c r="H210" i="16" s="1"/>
  <c r="E211" i="16"/>
  <c r="G211" i="16" s="1"/>
  <c r="F211" i="16"/>
  <c r="H211" i="16" s="1"/>
  <c r="E212" i="16"/>
  <c r="G212" i="16" s="1"/>
  <c r="F212" i="16"/>
  <c r="H212" i="16" s="1"/>
  <c r="E213" i="16"/>
  <c r="G213" i="16" s="1"/>
  <c r="F213" i="16"/>
  <c r="H213" i="16" s="1"/>
  <c r="E214" i="16"/>
  <c r="G214" i="16" s="1"/>
  <c r="F214" i="16"/>
  <c r="H214" i="16" s="1"/>
  <c r="E215" i="16"/>
  <c r="G215" i="16" s="1"/>
  <c r="F215" i="16"/>
  <c r="H215" i="16" s="1"/>
  <c r="E216" i="16"/>
  <c r="G216" i="16" s="1"/>
  <c r="F216" i="16"/>
  <c r="H216" i="16" s="1"/>
  <c r="E217" i="16"/>
  <c r="G217" i="16" s="1"/>
  <c r="F217" i="16"/>
  <c r="H217" i="16" s="1"/>
  <c r="E218" i="16"/>
  <c r="G218" i="16" s="1"/>
  <c r="F218" i="16"/>
  <c r="H218" i="16" s="1"/>
  <c r="E219" i="16"/>
  <c r="G219" i="16" s="1"/>
  <c r="F219" i="16"/>
  <c r="H219" i="16" s="1"/>
  <c r="E220" i="16"/>
  <c r="G220" i="16" s="1"/>
  <c r="F220" i="16"/>
  <c r="H220" i="16" s="1"/>
  <c r="E221" i="16"/>
  <c r="G221" i="16" s="1"/>
  <c r="F221" i="16"/>
  <c r="H221" i="16" s="1"/>
  <c r="E222" i="16"/>
  <c r="G222" i="16" s="1"/>
  <c r="F222" i="16"/>
  <c r="H222" i="16" s="1"/>
  <c r="E223" i="16"/>
  <c r="G223" i="16" s="1"/>
  <c r="F223" i="16"/>
  <c r="H223" i="16" s="1"/>
  <c r="E224" i="16"/>
  <c r="G224" i="16" s="1"/>
  <c r="F224" i="16"/>
  <c r="H224" i="16" s="1"/>
  <c r="E225" i="16"/>
  <c r="G225" i="16" s="1"/>
  <c r="F225" i="16"/>
  <c r="H225" i="16" s="1"/>
  <c r="E226" i="16"/>
  <c r="G226" i="16" s="1"/>
  <c r="F226" i="16"/>
  <c r="H226" i="16" s="1"/>
  <c r="E227" i="16"/>
  <c r="G227" i="16" s="1"/>
  <c r="F227" i="16"/>
  <c r="H227" i="16" s="1"/>
  <c r="E228" i="16"/>
  <c r="G228" i="16" s="1"/>
  <c r="F228" i="16"/>
  <c r="H228" i="16" s="1"/>
  <c r="E229" i="16"/>
  <c r="G229" i="16" s="1"/>
  <c r="F229" i="16"/>
  <c r="H229" i="16" s="1"/>
  <c r="E230" i="16"/>
  <c r="G230" i="16" s="1"/>
  <c r="F230" i="16"/>
  <c r="H230" i="16" s="1"/>
  <c r="E231" i="16"/>
  <c r="G231" i="16" s="1"/>
  <c r="F231" i="16"/>
  <c r="H231" i="16" s="1"/>
  <c r="E232" i="16"/>
  <c r="G232" i="16" s="1"/>
  <c r="F232" i="16"/>
  <c r="H232" i="16" s="1"/>
  <c r="E233" i="16"/>
  <c r="G233" i="16" s="1"/>
  <c r="F233" i="16"/>
  <c r="H233" i="16" s="1"/>
  <c r="E234" i="16"/>
  <c r="G234" i="16" s="1"/>
  <c r="F234" i="16"/>
  <c r="H234" i="16" s="1"/>
  <c r="E235" i="16"/>
  <c r="G235" i="16" s="1"/>
  <c r="F235" i="16"/>
  <c r="H235" i="16" s="1"/>
  <c r="E236" i="16"/>
  <c r="G236" i="16" s="1"/>
  <c r="F236" i="16"/>
  <c r="H236" i="16" s="1"/>
  <c r="E237" i="16"/>
  <c r="G237" i="16" s="1"/>
  <c r="F237" i="16"/>
  <c r="H237" i="16" s="1"/>
  <c r="E238" i="16"/>
  <c r="G238" i="16" s="1"/>
  <c r="F238" i="16"/>
  <c r="H238" i="16" s="1"/>
  <c r="E239" i="16"/>
  <c r="G239" i="16" s="1"/>
  <c r="F239" i="16"/>
  <c r="H239" i="16" s="1"/>
  <c r="E240" i="16"/>
  <c r="G240" i="16" s="1"/>
  <c r="F240" i="16"/>
  <c r="H240" i="16" s="1"/>
  <c r="E241" i="16"/>
  <c r="G241" i="16" s="1"/>
  <c r="F241" i="16"/>
  <c r="H241" i="16" s="1"/>
  <c r="E242" i="16"/>
  <c r="G242" i="16" s="1"/>
  <c r="F242" i="16"/>
  <c r="H242" i="16" s="1"/>
  <c r="E243" i="16"/>
  <c r="G243" i="16" s="1"/>
  <c r="F243" i="16"/>
  <c r="H243" i="16" s="1"/>
  <c r="E244" i="16"/>
  <c r="G244" i="16" s="1"/>
  <c r="F244" i="16"/>
  <c r="H244" i="16" s="1"/>
  <c r="E245" i="16"/>
  <c r="G245" i="16" s="1"/>
  <c r="F245" i="16"/>
  <c r="H245" i="16" s="1"/>
  <c r="E246" i="16"/>
  <c r="G246" i="16" s="1"/>
  <c r="F246" i="16"/>
  <c r="H246" i="16" s="1"/>
  <c r="E247" i="16"/>
  <c r="G247" i="16" s="1"/>
  <c r="F247" i="16"/>
  <c r="H247" i="16" s="1"/>
  <c r="E248" i="16"/>
  <c r="G248" i="16" s="1"/>
  <c r="F248" i="16"/>
  <c r="H248" i="16" s="1"/>
  <c r="E249" i="16"/>
  <c r="G249" i="16" s="1"/>
  <c r="F249" i="16"/>
  <c r="H249" i="16" s="1"/>
  <c r="E250" i="16"/>
  <c r="G250" i="16" s="1"/>
  <c r="F250" i="16"/>
  <c r="H250" i="16" s="1"/>
  <c r="E251" i="16"/>
  <c r="G251" i="16" s="1"/>
  <c r="F251" i="16"/>
  <c r="H251" i="16" s="1"/>
  <c r="E252" i="16"/>
  <c r="G252" i="16" s="1"/>
  <c r="F252" i="16"/>
  <c r="H252" i="16" s="1"/>
  <c r="E253" i="16"/>
  <c r="G253" i="16" s="1"/>
  <c r="F253" i="16"/>
  <c r="H253" i="16" s="1"/>
  <c r="E254" i="16"/>
  <c r="G254" i="16" s="1"/>
  <c r="F254" i="16"/>
  <c r="H254" i="16" s="1"/>
  <c r="E255" i="16"/>
  <c r="G255" i="16" s="1"/>
  <c r="F255" i="16"/>
  <c r="H255" i="16" s="1"/>
  <c r="E256" i="16"/>
  <c r="G256" i="16" s="1"/>
  <c r="F256" i="16"/>
  <c r="H256" i="16" s="1"/>
  <c r="E257" i="16"/>
  <c r="G257" i="16" s="1"/>
  <c r="F257" i="16"/>
  <c r="H257" i="16" s="1"/>
  <c r="E258" i="16"/>
  <c r="G258" i="16" s="1"/>
  <c r="F258" i="16"/>
  <c r="H258" i="16" s="1"/>
  <c r="E259" i="16"/>
  <c r="G259" i="16" s="1"/>
  <c r="F259" i="16"/>
  <c r="H259" i="16" s="1"/>
  <c r="E260" i="16"/>
  <c r="G260" i="16" s="1"/>
  <c r="F260" i="16"/>
  <c r="H260" i="16" s="1"/>
  <c r="E261" i="16"/>
  <c r="G261" i="16" s="1"/>
  <c r="F261" i="16"/>
  <c r="H261" i="16" s="1"/>
  <c r="E262" i="16"/>
  <c r="G262" i="16" s="1"/>
  <c r="F262" i="16"/>
  <c r="H262" i="16" s="1"/>
  <c r="E263" i="16"/>
  <c r="G263" i="16" s="1"/>
  <c r="F263" i="16"/>
  <c r="H263" i="16" s="1"/>
  <c r="E264" i="16"/>
  <c r="G264" i="16" s="1"/>
  <c r="F264" i="16"/>
  <c r="H264" i="16" s="1"/>
  <c r="E265" i="16"/>
  <c r="G265" i="16" s="1"/>
  <c r="F265" i="16"/>
  <c r="H265" i="16" s="1"/>
  <c r="E266" i="16"/>
  <c r="G266" i="16" s="1"/>
  <c r="F266" i="16"/>
  <c r="H266" i="16" s="1"/>
  <c r="E267" i="16"/>
  <c r="G267" i="16" s="1"/>
  <c r="F267" i="16"/>
  <c r="H267" i="16" s="1"/>
  <c r="E268" i="16"/>
  <c r="G268" i="16" s="1"/>
  <c r="F268" i="16"/>
  <c r="H268" i="16" s="1"/>
  <c r="E269" i="16"/>
  <c r="G269" i="16" s="1"/>
  <c r="F269" i="16"/>
  <c r="H269" i="16" s="1"/>
  <c r="E270" i="16"/>
  <c r="G270" i="16" s="1"/>
  <c r="F270" i="16"/>
  <c r="H270" i="16" s="1"/>
  <c r="E271" i="16"/>
  <c r="G271" i="16" s="1"/>
  <c r="F271" i="16"/>
  <c r="H271" i="16" s="1"/>
  <c r="E272" i="16"/>
  <c r="G272" i="16" s="1"/>
  <c r="F272" i="16"/>
  <c r="H272" i="16" s="1"/>
  <c r="E273" i="16"/>
  <c r="G273" i="16" s="1"/>
  <c r="F273" i="16"/>
  <c r="H273" i="16" s="1"/>
  <c r="E274" i="16"/>
  <c r="G274" i="16" s="1"/>
  <c r="F274" i="16"/>
  <c r="H274" i="16" s="1"/>
  <c r="E275" i="16"/>
  <c r="G275" i="16" s="1"/>
  <c r="F275" i="16"/>
  <c r="H275" i="16" s="1"/>
  <c r="E276" i="16"/>
  <c r="G276" i="16" s="1"/>
  <c r="F276" i="16"/>
  <c r="H276" i="16" s="1"/>
  <c r="E277" i="16"/>
  <c r="G277" i="16" s="1"/>
  <c r="F277" i="16"/>
  <c r="H277" i="16" s="1"/>
  <c r="E278" i="16"/>
  <c r="G278" i="16" s="1"/>
  <c r="F278" i="16"/>
  <c r="H278" i="16" s="1"/>
  <c r="E279" i="16"/>
  <c r="G279" i="16" s="1"/>
  <c r="F279" i="16"/>
  <c r="H279" i="16" s="1"/>
  <c r="E280" i="16"/>
  <c r="G280" i="16" s="1"/>
  <c r="F280" i="16"/>
  <c r="H280" i="16" s="1"/>
  <c r="E281" i="16"/>
  <c r="G281" i="16" s="1"/>
  <c r="F281" i="16"/>
  <c r="H281" i="16" s="1"/>
  <c r="E282" i="16"/>
  <c r="G282" i="16" s="1"/>
  <c r="F282" i="16"/>
  <c r="H282" i="16" s="1"/>
  <c r="E283" i="16"/>
  <c r="G283" i="16" s="1"/>
  <c r="F283" i="16"/>
  <c r="H283" i="16" s="1"/>
  <c r="E284" i="16"/>
  <c r="G284" i="16" s="1"/>
  <c r="F284" i="16"/>
  <c r="H284" i="16" s="1"/>
  <c r="E285" i="16"/>
  <c r="G285" i="16" s="1"/>
  <c r="F285" i="16"/>
  <c r="H285" i="16" s="1"/>
  <c r="E286" i="16"/>
  <c r="G286" i="16" s="1"/>
  <c r="F286" i="16"/>
  <c r="H286" i="16" s="1"/>
  <c r="E287" i="16"/>
  <c r="G287" i="16" s="1"/>
  <c r="F287" i="16"/>
  <c r="H287" i="16" s="1"/>
  <c r="E288" i="16"/>
  <c r="G288" i="16" s="1"/>
  <c r="F288" i="16"/>
  <c r="H288" i="16" s="1"/>
  <c r="E289" i="16"/>
  <c r="G289" i="16" s="1"/>
  <c r="F289" i="16"/>
  <c r="H289" i="16" s="1"/>
  <c r="E290" i="16"/>
  <c r="G290" i="16" s="1"/>
  <c r="F290" i="16"/>
  <c r="H290" i="16" s="1"/>
  <c r="E291" i="16"/>
  <c r="G291" i="16" s="1"/>
  <c r="F291" i="16"/>
  <c r="H291" i="16" s="1"/>
  <c r="E292" i="16"/>
  <c r="G292" i="16" s="1"/>
  <c r="F292" i="16"/>
  <c r="H292" i="16" s="1"/>
  <c r="E293" i="16"/>
  <c r="G293" i="16" s="1"/>
  <c r="F293" i="16"/>
  <c r="H293" i="16" s="1"/>
  <c r="E294" i="16"/>
  <c r="G294" i="16" s="1"/>
  <c r="F294" i="16"/>
  <c r="H294" i="16" s="1"/>
  <c r="E295" i="16"/>
  <c r="G295" i="16" s="1"/>
  <c r="F295" i="16"/>
  <c r="H295" i="16" s="1"/>
  <c r="E296" i="16"/>
  <c r="G296" i="16" s="1"/>
  <c r="F296" i="16"/>
  <c r="H296" i="16" s="1"/>
  <c r="E297" i="16"/>
  <c r="G297" i="16" s="1"/>
  <c r="F297" i="16"/>
  <c r="H297" i="16" s="1"/>
  <c r="E298" i="16"/>
  <c r="G298" i="16" s="1"/>
  <c r="F298" i="16"/>
  <c r="H298" i="16" s="1"/>
  <c r="E299" i="16"/>
  <c r="G299" i="16" s="1"/>
  <c r="F299" i="16"/>
  <c r="H299" i="16" s="1"/>
  <c r="E300" i="16"/>
  <c r="G300" i="16" s="1"/>
  <c r="F300" i="16"/>
  <c r="H300" i="16" s="1"/>
  <c r="E301" i="16"/>
  <c r="G301" i="16" s="1"/>
  <c r="F301" i="16"/>
  <c r="H301" i="16" s="1"/>
  <c r="E302" i="16"/>
  <c r="G302" i="16" s="1"/>
  <c r="F302" i="16"/>
  <c r="H302" i="16" s="1"/>
  <c r="E303" i="16"/>
  <c r="G303" i="16" s="1"/>
  <c r="F303" i="16"/>
  <c r="H303" i="16" s="1"/>
  <c r="E304" i="16"/>
  <c r="G304" i="16" s="1"/>
  <c r="F304" i="16"/>
  <c r="H304" i="16" s="1"/>
  <c r="E305" i="16"/>
  <c r="G305" i="16" s="1"/>
  <c r="F305" i="16"/>
  <c r="H305" i="16" s="1"/>
  <c r="E306" i="16"/>
  <c r="G306" i="16" s="1"/>
  <c r="F306" i="16"/>
  <c r="H306" i="16" s="1"/>
  <c r="E307" i="16"/>
  <c r="G307" i="16" s="1"/>
  <c r="F307" i="16"/>
  <c r="H307" i="16" s="1"/>
  <c r="E308" i="16"/>
  <c r="G308" i="16" s="1"/>
  <c r="F308" i="16"/>
  <c r="H308" i="16" s="1"/>
  <c r="E309" i="16"/>
  <c r="G309" i="16" s="1"/>
  <c r="F309" i="16"/>
  <c r="H309" i="16" s="1"/>
  <c r="E310" i="16"/>
  <c r="G310" i="16" s="1"/>
  <c r="F310" i="16"/>
  <c r="H310" i="16" s="1"/>
  <c r="E311" i="16"/>
  <c r="G311" i="16" s="1"/>
  <c r="F311" i="16"/>
  <c r="H311" i="16" s="1"/>
  <c r="E312" i="16"/>
  <c r="G312" i="16" s="1"/>
  <c r="F312" i="16"/>
  <c r="H312" i="16" s="1"/>
  <c r="E313" i="16"/>
  <c r="G313" i="16" s="1"/>
  <c r="F313" i="16"/>
  <c r="H313" i="16" s="1"/>
  <c r="E314" i="16"/>
  <c r="G314" i="16" s="1"/>
  <c r="F314" i="16"/>
  <c r="H314" i="16" s="1"/>
  <c r="E315" i="16"/>
  <c r="G315" i="16" s="1"/>
  <c r="F315" i="16"/>
  <c r="H315" i="16" s="1"/>
  <c r="E316" i="16"/>
  <c r="G316" i="16" s="1"/>
  <c r="F316" i="16"/>
  <c r="H316" i="16" s="1"/>
  <c r="E317" i="16"/>
  <c r="G317" i="16" s="1"/>
  <c r="F317" i="16"/>
  <c r="H317" i="16" s="1"/>
  <c r="E318" i="16"/>
  <c r="G318" i="16" s="1"/>
  <c r="F318" i="16"/>
  <c r="H318" i="16" s="1"/>
  <c r="E319" i="16"/>
  <c r="G319" i="16" s="1"/>
  <c r="F319" i="16"/>
  <c r="H319" i="16" s="1"/>
  <c r="E320" i="16"/>
  <c r="G320" i="16" s="1"/>
  <c r="F320" i="16"/>
  <c r="H320" i="16" s="1"/>
  <c r="E321" i="16"/>
  <c r="G321" i="16" s="1"/>
  <c r="F321" i="16"/>
  <c r="H321" i="16" s="1"/>
  <c r="E322" i="16"/>
  <c r="G322" i="16" s="1"/>
  <c r="F322" i="16"/>
  <c r="H322" i="16" s="1"/>
  <c r="E323" i="16"/>
  <c r="G323" i="16" s="1"/>
  <c r="F323" i="16"/>
  <c r="H323" i="16" s="1"/>
  <c r="E324" i="16"/>
  <c r="G324" i="16" s="1"/>
  <c r="F324" i="16"/>
  <c r="H324" i="16" s="1"/>
  <c r="E325" i="16"/>
  <c r="G325" i="16" s="1"/>
  <c r="F325" i="16"/>
  <c r="H325" i="16" s="1"/>
  <c r="E326" i="16"/>
  <c r="G326" i="16" s="1"/>
  <c r="F326" i="16"/>
  <c r="H326" i="16" s="1"/>
  <c r="E327" i="16"/>
  <c r="G327" i="16" s="1"/>
  <c r="F327" i="16"/>
  <c r="H327" i="16" s="1"/>
  <c r="E328" i="16"/>
  <c r="G328" i="16" s="1"/>
  <c r="F328" i="16"/>
  <c r="H328" i="16" s="1"/>
  <c r="E329" i="16"/>
  <c r="G329" i="16" s="1"/>
  <c r="F329" i="16"/>
  <c r="H329" i="16" s="1"/>
  <c r="E330" i="16"/>
  <c r="G330" i="16" s="1"/>
  <c r="F330" i="16"/>
  <c r="H330" i="16" s="1"/>
  <c r="E331" i="16"/>
  <c r="G331" i="16" s="1"/>
  <c r="F331" i="16"/>
  <c r="H331" i="16" s="1"/>
  <c r="E332" i="16"/>
  <c r="G332" i="16" s="1"/>
  <c r="F332" i="16"/>
  <c r="H332" i="16" s="1"/>
  <c r="E333" i="16"/>
  <c r="G333" i="16" s="1"/>
  <c r="F333" i="16"/>
  <c r="H333" i="16" s="1"/>
  <c r="E334" i="16"/>
  <c r="G334" i="16" s="1"/>
  <c r="F334" i="16"/>
  <c r="H334" i="16" s="1"/>
  <c r="E335" i="16"/>
  <c r="G335" i="16" s="1"/>
  <c r="F335" i="16"/>
  <c r="H335" i="16" s="1"/>
  <c r="E336" i="16"/>
  <c r="G336" i="16" s="1"/>
  <c r="F336" i="16"/>
  <c r="H336" i="16" s="1"/>
  <c r="E337" i="16"/>
  <c r="G337" i="16" s="1"/>
  <c r="F337" i="16"/>
  <c r="H337" i="16" s="1"/>
  <c r="E338" i="16"/>
  <c r="G338" i="16" s="1"/>
  <c r="F338" i="16"/>
  <c r="H338" i="16" s="1"/>
  <c r="E339" i="16"/>
  <c r="G339" i="16" s="1"/>
  <c r="F339" i="16"/>
  <c r="H339" i="16" s="1"/>
  <c r="E340" i="16"/>
  <c r="G340" i="16" s="1"/>
  <c r="F340" i="16"/>
  <c r="H340" i="16" s="1"/>
  <c r="E341" i="16"/>
  <c r="G341" i="16" s="1"/>
  <c r="F341" i="16"/>
  <c r="H341" i="16" s="1"/>
  <c r="E342" i="16"/>
  <c r="G342" i="16" s="1"/>
  <c r="F342" i="16"/>
  <c r="H342" i="16" s="1"/>
  <c r="E343" i="16"/>
  <c r="G343" i="16" s="1"/>
  <c r="F343" i="16"/>
  <c r="H343" i="16" s="1"/>
  <c r="E344" i="16"/>
  <c r="G344" i="16" s="1"/>
  <c r="F344" i="16"/>
  <c r="H344" i="16" s="1"/>
  <c r="E345" i="16"/>
  <c r="G345" i="16" s="1"/>
  <c r="F345" i="16"/>
  <c r="H345" i="16" s="1"/>
  <c r="E346" i="16"/>
  <c r="G346" i="16" s="1"/>
  <c r="F346" i="16"/>
  <c r="H346" i="16" s="1"/>
  <c r="E347" i="16"/>
  <c r="G347" i="16" s="1"/>
  <c r="F347" i="16"/>
  <c r="H347" i="16" s="1"/>
  <c r="E348" i="16"/>
  <c r="G348" i="16" s="1"/>
  <c r="F348" i="16"/>
  <c r="H348" i="16" s="1"/>
  <c r="E349" i="16"/>
  <c r="G349" i="16" s="1"/>
  <c r="F349" i="16"/>
  <c r="H349" i="16" s="1"/>
  <c r="E350" i="16"/>
  <c r="G350" i="16" s="1"/>
  <c r="F350" i="16"/>
  <c r="H350" i="16" s="1"/>
  <c r="E351" i="16"/>
  <c r="G351" i="16" s="1"/>
  <c r="F351" i="16"/>
  <c r="H351" i="16" s="1"/>
  <c r="E352" i="16"/>
  <c r="G352" i="16" s="1"/>
  <c r="F352" i="16"/>
  <c r="H352" i="16" s="1"/>
  <c r="E353" i="16"/>
  <c r="G353" i="16" s="1"/>
  <c r="F353" i="16"/>
  <c r="H353" i="16" s="1"/>
  <c r="E354" i="16"/>
  <c r="G354" i="16" s="1"/>
  <c r="F354" i="16"/>
  <c r="H354" i="16" s="1"/>
  <c r="E355" i="16"/>
  <c r="G355" i="16" s="1"/>
  <c r="F355" i="16"/>
  <c r="H355" i="16" s="1"/>
  <c r="E356" i="16"/>
  <c r="G356" i="16" s="1"/>
  <c r="F356" i="16"/>
  <c r="H356" i="16" s="1"/>
  <c r="E357" i="16"/>
  <c r="G357" i="16" s="1"/>
  <c r="F357" i="16"/>
  <c r="H357" i="16" s="1"/>
  <c r="E358" i="16"/>
  <c r="G358" i="16" s="1"/>
  <c r="F358" i="16"/>
  <c r="H358" i="16" s="1"/>
  <c r="E359" i="16"/>
  <c r="G359" i="16" s="1"/>
  <c r="F359" i="16"/>
  <c r="H359" i="16" s="1"/>
  <c r="E360" i="16"/>
  <c r="G360" i="16" s="1"/>
  <c r="F360" i="16"/>
  <c r="H360" i="16" s="1"/>
  <c r="E361" i="16"/>
  <c r="G361" i="16" s="1"/>
  <c r="F361" i="16"/>
  <c r="H361" i="16" s="1"/>
  <c r="E362" i="16"/>
  <c r="G362" i="16" s="1"/>
  <c r="F362" i="16"/>
  <c r="H362" i="16" s="1"/>
  <c r="E363" i="16"/>
  <c r="G363" i="16" s="1"/>
  <c r="F363" i="16"/>
  <c r="H363" i="16" s="1"/>
  <c r="E364" i="16"/>
  <c r="G364" i="16" s="1"/>
  <c r="F364" i="16"/>
  <c r="H364" i="16" s="1"/>
  <c r="E365" i="16"/>
  <c r="G365" i="16" s="1"/>
  <c r="F365" i="16"/>
  <c r="H365" i="16" s="1"/>
  <c r="E366" i="16"/>
  <c r="G366" i="16" s="1"/>
  <c r="F366" i="16"/>
  <c r="H366" i="16" s="1"/>
  <c r="E367" i="16"/>
  <c r="G367" i="16" s="1"/>
  <c r="F367" i="16"/>
  <c r="H367" i="16" s="1"/>
  <c r="E368" i="16"/>
  <c r="G368" i="16" s="1"/>
  <c r="F368" i="16"/>
  <c r="H368" i="16" s="1"/>
  <c r="E369" i="16"/>
  <c r="G369" i="16" s="1"/>
  <c r="F369" i="16"/>
  <c r="H369" i="16" s="1"/>
  <c r="E370" i="16"/>
  <c r="G370" i="16" s="1"/>
  <c r="F370" i="16"/>
  <c r="H370" i="16" s="1"/>
  <c r="E371" i="16"/>
  <c r="G371" i="16" s="1"/>
  <c r="F371" i="16"/>
  <c r="H371" i="16" s="1"/>
  <c r="E372" i="16"/>
  <c r="G372" i="16" s="1"/>
  <c r="F372" i="16"/>
  <c r="H372" i="16" s="1"/>
  <c r="E373" i="16"/>
  <c r="G373" i="16" s="1"/>
  <c r="F373" i="16"/>
  <c r="H373" i="16" s="1"/>
  <c r="E374" i="16"/>
  <c r="G374" i="16" s="1"/>
  <c r="F374" i="16"/>
  <c r="H374" i="16" s="1"/>
  <c r="E375" i="16"/>
  <c r="G375" i="16" s="1"/>
  <c r="F375" i="16"/>
  <c r="H375" i="16" s="1"/>
  <c r="E376" i="16"/>
  <c r="G376" i="16" s="1"/>
  <c r="F376" i="16"/>
  <c r="H376" i="16" s="1"/>
  <c r="E377" i="16"/>
  <c r="G377" i="16" s="1"/>
  <c r="F377" i="16"/>
  <c r="H377" i="16" s="1"/>
  <c r="E378" i="16"/>
  <c r="G378" i="16" s="1"/>
  <c r="F378" i="16"/>
  <c r="H378" i="16" s="1"/>
  <c r="E379" i="16"/>
  <c r="G379" i="16" s="1"/>
  <c r="F379" i="16"/>
  <c r="H379" i="16" s="1"/>
  <c r="E380" i="16"/>
  <c r="G380" i="16" s="1"/>
  <c r="F380" i="16"/>
  <c r="H380" i="16" s="1"/>
  <c r="E381" i="16"/>
  <c r="G381" i="16" s="1"/>
  <c r="F381" i="16"/>
  <c r="H381" i="16" s="1"/>
  <c r="E382" i="16"/>
  <c r="G382" i="16" s="1"/>
  <c r="F382" i="16"/>
  <c r="H382" i="16" s="1"/>
  <c r="E383" i="16"/>
  <c r="G383" i="16" s="1"/>
  <c r="F383" i="16"/>
  <c r="H383" i="16" s="1"/>
  <c r="E384" i="16"/>
  <c r="G384" i="16" s="1"/>
  <c r="F384" i="16"/>
  <c r="H384" i="16" s="1"/>
  <c r="E385" i="16"/>
  <c r="G385" i="16" s="1"/>
  <c r="F385" i="16"/>
  <c r="H385" i="16" s="1"/>
  <c r="E386" i="16"/>
  <c r="G386" i="16" s="1"/>
  <c r="F386" i="16"/>
  <c r="H386" i="16" s="1"/>
  <c r="E387" i="16"/>
  <c r="G387" i="16" s="1"/>
  <c r="F387" i="16"/>
  <c r="H387" i="16" s="1"/>
  <c r="E388" i="16"/>
  <c r="G388" i="16" s="1"/>
  <c r="F388" i="16"/>
  <c r="H388" i="16" s="1"/>
  <c r="E389" i="16"/>
  <c r="G389" i="16" s="1"/>
  <c r="F389" i="16"/>
  <c r="H389" i="16" s="1"/>
  <c r="E390" i="16"/>
  <c r="G390" i="16" s="1"/>
  <c r="F390" i="16"/>
  <c r="H390" i="16" s="1"/>
  <c r="E391" i="16"/>
  <c r="G391" i="16" s="1"/>
  <c r="F391" i="16"/>
  <c r="H391" i="16" s="1"/>
  <c r="E392" i="16"/>
  <c r="G392" i="16" s="1"/>
  <c r="F392" i="16"/>
  <c r="H392" i="16" s="1"/>
  <c r="E393" i="16"/>
  <c r="G393" i="16" s="1"/>
  <c r="F393" i="16"/>
  <c r="H393" i="16" s="1"/>
  <c r="E394" i="16"/>
  <c r="G394" i="16" s="1"/>
  <c r="F394" i="16"/>
  <c r="H394" i="16" s="1"/>
  <c r="E395" i="16"/>
  <c r="G395" i="16" s="1"/>
  <c r="F395" i="16"/>
  <c r="H395" i="16" s="1"/>
  <c r="E396" i="16"/>
  <c r="G396" i="16" s="1"/>
  <c r="F396" i="16"/>
  <c r="H396" i="16" s="1"/>
  <c r="E397" i="16"/>
  <c r="G397" i="16" s="1"/>
  <c r="F397" i="16"/>
  <c r="H397" i="16" s="1"/>
  <c r="E398" i="16"/>
  <c r="G398" i="16" s="1"/>
  <c r="F398" i="16"/>
  <c r="H398" i="16" s="1"/>
  <c r="E399" i="16"/>
  <c r="G399" i="16" s="1"/>
  <c r="F399" i="16"/>
  <c r="H399" i="16" s="1"/>
  <c r="E400" i="16"/>
  <c r="G400" i="16" s="1"/>
  <c r="F400" i="16"/>
  <c r="H400" i="16" s="1"/>
  <c r="E401" i="16"/>
  <c r="G401" i="16" s="1"/>
  <c r="F401" i="16"/>
  <c r="H401" i="16" s="1"/>
  <c r="E402" i="16"/>
  <c r="G402" i="16" s="1"/>
  <c r="F402" i="16"/>
  <c r="H402" i="16" s="1"/>
  <c r="E403" i="16"/>
  <c r="G403" i="16" s="1"/>
  <c r="F403" i="16"/>
  <c r="H403" i="16" s="1"/>
  <c r="E404" i="16"/>
  <c r="G404" i="16" s="1"/>
  <c r="F404" i="16"/>
  <c r="H404" i="16" s="1"/>
  <c r="E405" i="16"/>
  <c r="G405" i="16" s="1"/>
  <c r="F405" i="16"/>
  <c r="H405" i="16" s="1"/>
  <c r="E406" i="16"/>
  <c r="G406" i="16" s="1"/>
  <c r="F406" i="16"/>
  <c r="H406" i="16" s="1"/>
  <c r="E407" i="16"/>
  <c r="G407" i="16" s="1"/>
  <c r="F407" i="16"/>
  <c r="H407" i="16" s="1"/>
  <c r="E408" i="16"/>
  <c r="G408" i="16" s="1"/>
  <c r="F408" i="16"/>
  <c r="H408" i="16" s="1"/>
  <c r="E409" i="16"/>
  <c r="G409" i="16" s="1"/>
  <c r="F409" i="16"/>
  <c r="H409" i="16" s="1"/>
  <c r="E410" i="16"/>
  <c r="G410" i="16" s="1"/>
  <c r="F410" i="16"/>
  <c r="H410" i="16" s="1"/>
  <c r="E411" i="16"/>
  <c r="G411" i="16" s="1"/>
  <c r="F411" i="16"/>
  <c r="H411" i="16" s="1"/>
  <c r="E412" i="16"/>
  <c r="G412" i="16" s="1"/>
  <c r="F412" i="16"/>
  <c r="H412" i="16" s="1"/>
  <c r="E413" i="16"/>
  <c r="G413" i="16" s="1"/>
  <c r="F413" i="16"/>
  <c r="H413" i="16" s="1"/>
  <c r="E414" i="16"/>
  <c r="G414" i="16" s="1"/>
  <c r="F414" i="16"/>
  <c r="H414" i="16" s="1"/>
  <c r="E415" i="16"/>
  <c r="G415" i="16" s="1"/>
  <c r="F415" i="16"/>
  <c r="H415" i="16" s="1"/>
  <c r="E416" i="16"/>
  <c r="G416" i="16" s="1"/>
  <c r="F416" i="16"/>
  <c r="H416" i="16" s="1"/>
  <c r="E417" i="16"/>
  <c r="G417" i="16" s="1"/>
  <c r="F417" i="16"/>
  <c r="H417" i="16" s="1"/>
  <c r="E418" i="16"/>
  <c r="G418" i="16" s="1"/>
  <c r="F418" i="16"/>
  <c r="H418" i="16" s="1"/>
  <c r="E419" i="16"/>
  <c r="G419" i="16" s="1"/>
  <c r="F419" i="16"/>
  <c r="H419" i="16" s="1"/>
  <c r="E420" i="16"/>
  <c r="G420" i="16" s="1"/>
  <c r="F420" i="16"/>
  <c r="H420" i="16" s="1"/>
  <c r="E421" i="16"/>
  <c r="G421" i="16" s="1"/>
  <c r="F421" i="16"/>
  <c r="H421" i="16" s="1"/>
  <c r="E422" i="16"/>
  <c r="G422" i="16" s="1"/>
  <c r="F422" i="16"/>
  <c r="H422" i="16" s="1"/>
  <c r="E423" i="16"/>
  <c r="G423" i="16" s="1"/>
  <c r="F423" i="16"/>
  <c r="H423" i="16" s="1"/>
  <c r="E424" i="16"/>
  <c r="G424" i="16" s="1"/>
  <c r="F424" i="16"/>
  <c r="H424" i="16" s="1"/>
  <c r="E425" i="16"/>
  <c r="G425" i="16" s="1"/>
  <c r="F425" i="16"/>
  <c r="H425" i="16" s="1"/>
  <c r="E426" i="16"/>
  <c r="G426" i="16" s="1"/>
  <c r="F426" i="16"/>
  <c r="H426" i="16" s="1"/>
  <c r="E427" i="16"/>
  <c r="G427" i="16" s="1"/>
  <c r="F427" i="16"/>
  <c r="H427" i="16" s="1"/>
  <c r="E428" i="16"/>
  <c r="G428" i="16" s="1"/>
  <c r="F428" i="16"/>
  <c r="H428" i="16" s="1"/>
  <c r="E429" i="16"/>
  <c r="G429" i="16" s="1"/>
  <c r="F429" i="16"/>
  <c r="H429" i="16" s="1"/>
  <c r="E430" i="16"/>
  <c r="G430" i="16" s="1"/>
  <c r="F430" i="16"/>
  <c r="H430" i="16" s="1"/>
  <c r="E431" i="16"/>
  <c r="G431" i="16" s="1"/>
  <c r="F431" i="16"/>
  <c r="H431" i="16" s="1"/>
  <c r="E432" i="16"/>
  <c r="G432" i="16" s="1"/>
  <c r="F432" i="16"/>
  <c r="H432" i="16" s="1"/>
  <c r="E433" i="16"/>
  <c r="G433" i="16" s="1"/>
  <c r="F433" i="16"/>
  <c r="H433" i="16" s="1"/>
  <c r="E434" i="16"/>
  <c r="G434" i="16" s="1"/>
  <c r="F434" i="16"/>
  <c r="H434" i="16" s="1"/>
  <c r="E435" i="16"/>
  <c r="G435" i="16" s="1"/>
  <c r="F435" i="16"/>
  <c r="H435" i="16" s="1"/>
  <c r="E436" i="16"/>
  <c r="G436" i="16" s="1"/>
  <c r="F436" i="16"/>
  <c r="H436" i="16" s="1"/>
  <c r="E437" i="16"/>
  <c r="G437" i="16" s="1"/>
  <c r="F437" i="16"/>
  <c r="H437" i="16" s="1"/>
  <c r="E438" i="16"/>
  <c r="G438" i="16" s="1"/>
  <c r="F438" i="16"/>
  <c r="H438" i="16" s="1"/>
  <c r="E439" i="16"/>
  <c r="G439" i="16" s="1"/>
  <c r="F439" i="16"/>
  <c r="H439" i="16" s="1"/>
  <c r="E440" i="16"/>
  <c r="G440" i="16" s="1"/>
  <c r="F440" i="16"/>
  <c r="H440" i="16" s="1"/>
  <c r="E441" i="16"/>
  <c r="G441" i="16" s="1"/>
  <c r="F441" i="16"/>
  <c r="H441" i="16" s="1"/>
  <c r="E442" i="16"/>
  <c r="G442" i="16" s="1"/>
  <c r="F442" i="16"/>
  <c r="H442" i="16" s="1"/>
  <c r="E443" i="16"/>
  <c r="G443" i="16" s="1"/>
  <c r="F443" i="16"/>
  <c r="H443" i="16" s="1"/>
  <c r="E444" i="16"/>
  <c r="G444" i="16" s="1"/>
  <c r="F444" i="16"/>
  <c r="H444" i="16" s="1"/>
  <c r="E445" i="16"/>
  <c r="G445" i="16" s="1"/>
  <c r="F445" i="16"/>
  <c r="H445" i="16" s="1"/>
  <c r="E446" i="16"/>
  <c r="G446" i="16" s="1"/>
  <c r="F446" i="16"/>
  <c r="H446" i="16" s="1"/>
  <c r="E447" i="16"/>
  <c r="G447" i="16" s="1"/>
  <c r="F447" i="16"/>
  <c r="H447" i="16" s="1"/>
  <c r="E448" i="16"/>
  <c r="G448" i="16" s="1"/>
  <c r="F448" i="16"/>
  <c r="H448" i="16" s="1"/>
  <c r="E449" i="16"/>
  <c r="G449" i="16" s="1"/>
  <c r="F449" i="16"/>
  <c r="H449" i="16" s="1"/>
  <c r="E450" i="16"/>
  <c r="G450" i="16" s="1"/>
  <c r="F450" i="16"/>
  <c r="H450" i="16" s="1"/>
  <c r="E451" i="16"/>
  <c r="G451" i="16" s="1"/>
  <c r="F451" i="16"/>
  <c r="H451" i="16" s="1"/>
  <c r="E452" i="16"/>
  <c r="G452" i="16" s="1"/>
  <c r="F452" i="16"/>
  <c r="H452" i="16" s="1"/>
  <c r="E453" i="16"/>
  <c r="G453" i="16" s="1"/>
  <c r="F453" i="16"/>
  <c r="H453" i="16" s="1"/>
  <c r="E454" i="16"/>
  <c r="G454" i="16" s="1"/>
  <c r="F454" i="16"/>
  <c r="H454" i="16" s="1"/>
  <c r="E455" i="16"/>
  <c r="G455" i="16" s="1"/>
  <c r="F455" i="16"/>
  <c r="H455" i="16" s="1"/>
  <c r="E456" i="16"/>
  <c r="G456" i="16" s="1"/>
  <c r="F456" i="16"/>
  <c r="H456" i="16" s="1"/>
  <c r="E457" i="16"/>
  <c r="G457" i="16" s="1"/>
  <c r="F457" i="16"/>
  <c r="H457" i="16" s="1"/>
  <c r="E458" i="16"/>
  <c r="G458" i="16" s="1"/>
  <c r="F458" i="16"/>
  <c r="H458" i="16" s="1"/>
  <c r="E459" i="16"/>
  <c r="G459" i="16" s="1"/>
  <c r="F459" i="16"/>
  <c r="H459" i="16" s="1"/>
  <c r="E460" i="16"/>
  <c r="G460" i="16" s="1"/>
  <c r="F460" i="16"/>
  <c r="H460" i="16" s="1"/>
  <c r="E461" i="16"/>
  <c r="G461" i="16" s="1"/>
  <c r="F461" i="16"/>
  <c r="H461" i="16" s="1"/>
  <c r="E462" i="16"/>
  <c r="G462" i="16" s="1"/>
  <c r="F462" i="16"/>
  <c r="H462" i="16" s="1"/>
  <c r="E463" i="16"/>
  <c r="G463" i="16" s="1"/>
  <c r="F463" i="16"/>
  <c r="H463" i="16" s="1"/>
  <c r="E464" i="16"/>
  <c r="G464" i="16" s="1"/>
  <c r="F464" i="16"/>
  <c r="H464" i="16" s="1"/>
  <c r="E465" i="16"/>
  <c r="G465" i="16" s="1"/>
  <c r="F465" i="16"/>
  <c r="H465" i="16" s="1"/>
  <c r="E466" i="16"/>
  <c r="G466" i="16" s="1"/>
  <c r="F466" i="16"/>
  <c r="H466" i="16" s="1"/>
  <c r="E467" i="16"/>
  <c r="G467" i="16" s="1"/>
  <c r="F467" i="16"/>
  <c r="H467" i="16" s="1"/>
  <c r="E468" i="16"/>
  <c r="G468" i="16" s="1"/>
  <c r="F468" i="16"/>
  <c r="H468" i="16" s="1"/>
  <c r="E469" i="16"/>
  <c r="G469" i="16" s="1"/>
  <c r="F469" i="16"/>
  <c r="H469" i="16" s="1"/>
  <c r="E470" i="16"/>
  <c r="G470" i="16" s="1"/>
  <c r="F470" i="16"/>
  <c r="H470" i="16" s="1"/>
  <c r="E471" i="16"/>
  <c r="G471" i="16" s="1"/>
  <c r="F471" i="16"/>
  <c r="H471" i="16" s="1"/>
  <c r="E472" i="16"/>
  <c r="G472" i="16" s="1"/>
  <c r="F472" i="16"/>
  <c r="H472" i="16" s="1"/>
  <c r="E473" i="16"/>
  <c r="G473" i="16" s="1"/>
  <c r="F473" i="16"/>
  <c r="H473" i="16" s="1"/>
  <c r="E474" i="16"/>
  <c r="G474" i="16" s="1"/>
  <c r="F474" i="16"/>
  <c r="H474" i="16" s="1"/>
  <c r="E475" i="16"/>
  <c r="G475" i="16" s="1"/>
  <c r="F475" i="16"/>
  <c r="H475" i="16" s="1"/>
  <c r="E476" i="16"/>
  <c r="G476" i="16" s="1"/>
  <c r="F476" i="16"/>
  <c r="H476" i="16" s="1"/>
  <c r="E477" i="16"/>
  <c r="G477" i="16" s="1"/>
  <c r="F477" i="16"/>
  <c r="H477" i="16" s="1"/>
  <c r="E478" i="16"/>
  <c r="G478" i="16" s="1"/>
  <c r="F478" i="16"/>
  <c r="H478" i="16" s="1"/>
  <c r="E479" i="16"/>
  <c r="G479" i="16" s="1"/>
  <c r="F479" i="16"/>
  <c r="H479" i="16" s="1"/>
  <c r="E480" i="16"/>
  <c r="G480" i="16" s="1"/>
  <c r="F480" i="16"/>
  <c r="H480" i="16" s="1"/>
  <c r="E481" i="16"/>
  <c r="G481" i="16" s="1"/>
  <c r="F481" i="16"/>
  <c r="H481" i="16" s="1"/>
  <c r="E482" i="16"/>
  <c r="G482" i="16" s="1"/>
  <c r="F482" i="16"/>
  <c r="H482" i="16" s="1"/>
  <c r="E483" i="16"/>
  <c r="G483" i="16" s="1"/>
  <c r="F483" i="16"/>
  <c r="H483" i="16" s="1"/>
  <c r="E484" i="16"/>
  <c r="G484" i="16" s="1"/>
  <c r="F484" i="16"/>
  <c r="H484" i="16" s="1"/>
  <c r="E485" i="16"/>
  <c r="G485" i="16" s="1"/>
  <c r="F485" i="16"/>
  <c r="H485" i="16" s="1"/>
  <c r="E486" i="16"/>
  <c r="G486" i="16" s="1"/>
  <c r="F486" i="16"/>
  <c r="H486" i="16" s="1"/>
  <c r="E487" i="16"/>
  <c r="G487" i="16" s="1"/>
  <c r="F487" i="16"/>
  <c r="H487" i="16" s="1"/>
  <c r="E488" i="16"/>
  <c r="G488" i="16" s="1"/>
  <c r="F488" i="16"/>
  <c r="H488" i="16" s="1"/>
  <c r="E489" i="16"/>
  <c r="G489" i="16" s="1"/>
  <c r="F489" i="16"/>
  <c r="H489" i="16" s="1"/>
  <c r="E490" i="16"/>
  <c r="G490" i="16" s="1"/>
  <c r="F490" i="16"/>
  <c r="H490" i="16" s="1"/>
  <c r="E491" i="16"/>
  <c r="G491" i="16" s="1"/>
  <c r="F491" i="16"/>
  <c r="H491" i="16" s="1"/>
  <c r="E492" i="16"/>
  <c r="G492" i="16" s="1"/>
  <c r="F492" i="16"/>
  <c r="H492" i="16" s="1"/>
  <c r="E493" i="16"/>
  <c r="G493" i="16" s="1"/>
  <c r="F493" i="16"/>
  <c r="H493" i="16" s="1"/>
  <c r="E494" i="16"/>
  <c r="G494" i="16" s="1"/>
  <c r="F494" i="16"/>
  <c r="H494" i="16" s="1"/>
  <c r="E495" i="16"/>
  <c r="G495" i="16" s="1"/>
  <c r="F495" i="16"/>
  <c r="H495" i="16" s="1"/>
  <c r="E496" i="16"/>
  <c r="G496" i="16" s="1"/>
  <c r="F496" i="16"/>
  <c r="H496" i="16" s="1"/>
  <c r="E497" i="16"/>
  <c r="G497" i="16" s="1"/>
  <c r="F497" i="16"/>
  <c r="H497" i="16" s="1"/>
  <c r="E498" i="16"/>
  <c r="G498" i="16" s="1"/>
  <c r="F498" i="16"/>
  <c r="H498" i="16" s="1"/>
  <c r="E499" i="16"/>
  <c r="G499" i="16" s="1"/>
  <c r="F499" i="16"/>
  <c r="H499" i="16" s="1"/>
  <c r="E500" i="16"/>
  <c r="G500" i="16" s="1"/>
  <c r="F500" i="16"/>
  <c r="H500" i="16" s="1"/>
  <c r="E501" i="16"/>
  <c r="G501" i="16" s="1"/>
  <c r="F501" i="16"/>
  <c r="H501" i="16" s="1"/>
  <c r="E502" i="16"/>
  <c r="G502" i="16" s="1"/>
  <c r="F502" i="16"/>
  <c r="H502" i="16" s="1"/>
  <c r="E503" i="16"/>
  <c r="G503" i="16" s="1"/>
  <c r="F503" i="16"/>
  <c r="H503" i="16" s="1"/>
  <c r="E504" i="16"/>
  <c r="G504" i="16" s="1"/>
  <c r="F504" i="16"/>
  <c r="H504" i="16" s="1"/>
  <c r="E505" i="16"/>
  <c r="G505" i="16" s="1"/>
  <c r="F505" i="16"/>
  <c r="H505" i="16" s="1"/>
  <c r="E506" i="16"/>
  <c r="G506" i="16" s="1"/>
  <c r="F506" i="16"/>
  <c r="H506" i="16" s="1"/>
  <c r="E507" i="16"/>
  <c r="G507" i="16" s="1"/>
  <c r="F507" i="16"/>
  <c r="H507" i="16" s="1"/>
  <c r="E508" i="16"/>
  <c r="G508" i="16" s="1"/>
  <c r="F508" i="16"/>
  <c r="H508" i="16" s="1"/>
  <c r="E509" i="16"/>
  <c r="G509" i="16" s="1"/>
  <c r="F509" i="16"/>
  <c r="H509" i="16" s="1"/>
  <c r="E510" i="16"/>
  <c r="G510" i="16" s="1"/>
  <c r="F510" i="16"/>
  <c r="H510" i="16" s="1"/>
  <c r="E511" i="16"/>
  <c r="G511" i="16" s="1"/>
  <c r="F511" i="16"/>
  <c r="H511" i="16" s="1"/>
  <c r="E512" i="16"/>
  <c r="G512" i="16" s="1"/>
  <c r="F512" i="16"/>
  <c r="H512" i="16" s="1"/>
  <c r="E513" i="16"/>
  <c r="G513" i="16" s="1"/>
  <c r="F513" i="16"/>
  <c r="H513" i="16" s="1"/>
  <c r="E514" i="16"/>
  <c r="G514" i="16" s="1"/>
  <c r="F514" i="16"/>
  <c r="H514" i="16" s="1"/>
  <c r="E515" i="16"/>
  <c r="G515" i="16" s="1"/>
  <c r="F515" i="16"/>
  <c r="H515" i="16" s="1"/>
  <c r="E516" i="16"/>
  <c r="G516" i="16" s="1"/>
  <c r="F516" i="16"/>
  <c r="H516" i="16" s="1"/>
  <c r="E517" i="16"/>
  <c r="G517" i="16" s="1"/>
  <c r="F517" i="16"/>
  <c r="H517" i="16" s="1"/>
  <c r="E518" i="16"/>
  <c r="G518" i="16" s="1"/>
  <c r="F518" i="16"/>
  <c r="H518" i="16" s="1"/>
  <c r="E519" i="16"/>
  <c r="G519" i="16" s="1"/>
  <c r="F519" i="16"/>
  <c r="H519" i="16" s="1"/>
  <c r="E520" i="16"/>
  <c r="G520" i="16" s="1"/>
  <c r="F520" i="16"/>
  <c r="H520" i="16" s="1"/>
  <c r="E521" i="16"/>
  <c r="G521" i="16" s="1"/>
  <c r="F521" i="16"/>
  <c r="H521" i="16" s="1"/>
  <c r="E522" i="16"/>
  <c r="G522" i="16" s="1"/>
  <c r="F522" i="16"/>
  <c r="H522" i="16" s="1"/>
  <c r="E523" i="16"/>
  <c r="G523" i="16" s="1"/>
  <c r="F523" i="16"/>
  <c r="H523" i="16" s="1"/>
  <c r="E524" i="16"/>
  <c r="G524" i="16" s="1"/>
  <c r="F524" i="16"/>
  <c r="H524" i="16" s="1"/>
  <c r="E525" i="16"/>
  <c r="G525" i="16" s="1"/>
  <c r="F525" i="16"/>
  <c r="H525" i="16" s="1"/>
  <c r="E526" i="16"/>
  <c r="G526" i="16" s="1"/>
  <c r="F526" i="16"/>
  <c r="H526" i="16" s="1"/>
  <c r="E527" i="16"/>
  <c r="G527" i="16" s="1"/>
  <c r="F527" i="16"/>
  <c r="H527" i="16" s="1"/>
  <c r="E528" i="16"/>
  <c r="G528" i="16" s="1"/>
  <c r="F528" i="16"/>
  <c r="H528" i="16" s="1"/>
  <c r="E529" i="16"/>
  <c r="G529" i="16" s="1"/>
  <c r="F529" i="16"/>
  <c r="H529" i="16" s="1"/>
  <c r="E530" i="16"/>
  <c r="G530" i="16" s="1"/>
  <c r="F530" i="16"/>
  <c r="H530" i="16" s="1"/>
  <c r="E531" i="16"/>
  <c r="G531" i="16" s="1"/>
  <c r="F531" i="16"/>
  <c r="H531" i="16" s="1"/>
  <c r="E532" i="16"/>
  <c r="G532" i="16" s="1"/>
  <c r="F532" i="16"/>
  <c r="H532" i="16" s="1"/>
  <c r="E533" i="16"/>
  <c r="G533" i="16" s="1"/>
  <c r="F533" i="16"/>
  <c r="H533" i="16" s="1"/>
  <c r="E534" i="16"/>
  <c r="G534" i="16" s="1"/>
  <c r="F534" i="16"/>
  <c r="H534" i="16" s="1"/>
  <c r="E535" i="16"/>
  <c r="G535" i="16" s="1"/>
  <c r="F535" i="16"/>
  <c r="H535" i="16" s="1"/>
  <c r="E536" i="16"/>
  <c r="G536" i="16" s="1"/>
  <c r="F536" i="16"/>
  <c r="H536" i="16" s="1"/>
  <c r="E537" i="16"/>
  <c r="G537" i="16" s="1"/>
  <c r="F537" i="16"/>
  <c r="H537" i="16" s="1"/>
  <c r="E538" i="16"/>
  <c r="G538" i="16" s="1"/>
  <c r="F538" i="16"/>
  <c r="H538" i="16" s="1"/>
  <c r="E539" i="16"/>
  <c r="G539" i="16" s="1"/>
  <c r="F539" i="16"/>
  <c r="H539" i="16" s="1"/>
  <c r="E540" i="16"/>
  <c r="G540" i="16" s="1"/>
  <c r="F540" i="16"/>
  <c r="H540" i="16" s="1"/>
  <c r="E541" i="16"/>
  <c r="G541" i="16" s="1"/>
  <c r="F541" i="16"/>
  <c r="H541" i="16" s="1"/>
  <c r="E542" i="16"/>
  <c r="G542" i="16" s="1"/>
  <c r="F542" i="16"/>
  <c r="H542" i="16" s="1"/>
  <c r="E543" i="16"/>
  <c r="G543" i="16" s="1"/>
  <c r="F543" i="16"/>
  <c r="H543" i="16" s="1"/>
  <c r="E544" i="16"/>
  <c r="G544" i="16" s="1"/>
  <c r="F544" i="16"/>
  <c r="H544" i="16" s="1"/>
  <c r="E545" i="16"/>
  <c r="G545" i="16" s="1"/>
  <c r="F545" i="16"/>
  <c r="H545" i="16" s="1"/>
  <c r="E546" i="16"/>
  <c r="G546" i="16" s="1"/>
  <c r="F546" i="16"/>
  <c r="H546" i="16" s="1"/>
  <c r="E547" i="16"/>
  <c r="G547" i="16" s="1"/>
  <c r="F547" i="16"/>
  <c r="H547" i="16" s="1"/>
  <c r="E548" i="16"/>
  <c r="G548" i="16" s="1"/>
  <c r="F548" i="16"/>
  <c r="H548" i="16" s="1"/>
  <c r="E549" i="16"/>
  <c r="G549" i="16" s="1"/>
  <c r="F549" i="16"/>
  <c r="H549" i="16" s="1"/>
  <c r="E550" i="16"/>
  <c r="G550" i="16" s="1"/>
  <c r="F550" i="16"/>
  <c r="H550" i="16" s="1"/>
  <c r="E551" i="16"/>
  <c r="G551" i="16" s="1"/>
  <c r="F551" i="16"/>
  <c r="H551" i="16" s="1"/>
  <c r="E552" i="16"/>
  <c r="G552" i="16" s="1"/>
  <c r="F552" i="16"/>
  <c r="H552" i="16" s="1"/>
  <c r="E553" i="16"/>
  <c r="G553" i="16" s="1"/>
  <c r="F553" i="16"/>
  <c r="H553" i="16" s="1"/>
  <c r="E554" i="16"/>
  <c r="G554" i="16" s="1"/>
  <c r="F554" i="16"/>
  <c r="H554" i="16" s="1"/>
  <c r="E555" i="16"/>
  <c r="G555" i="16" s="1"/>
  <c r="F555" i="16"/>
  <c r="H555" i="16" s="1"/>
  <c r="E556" i="16"/>
  <c r="G556" i="16" s="1"/>
  <c r="F556" i="16"/>
  <c r="H556" i="16" s="1"/>
  <c r="E557" i="16"/>
  <c r="G557" i="16" s="1"/>
  <c r="F557" i="16"/>
  <c r="H557" i="16" s="1"/>
  <c r="E558" i="16"/>
  <c r="G558" i="16" s="1"/>
  <c r="F558" i="16"/>
  <c r="H558" i="16" s="1"/>
  <c r="E559" i="16"/>
  <c r="G559" i="16" s="1"/>
  <c r="F559" i="16"/>
  <c r="H559" i="16" s="1"/>
  <c r="E560" i="16"/>
  <c r="G560" i="16" s="1"/>
  <c r="F560" i="16"/>
  <c r="H560" i="16" s="1"/>
  <c r="E561" i="16"/>
  <c r="G561" i="16" s="1"/>
  <c r="F561" i="16"/>
  <c r="H561" i="16" s="1"/>
  <c r="E562" i="16"/>
  <c r="G562" i="16" s="1"/>
  <c r="F562" i="16"/>
  <c r="H562" i="16" s="1"/>
  <c r="E563" i="16"/>
  <c r="G563" i="16" s="1"/>
  <c r="F563" i="16"/>
  <c r="H563" i="16" s="1"/>
  <c r="E564" i="16"/>
  <c r="G564" i="16" s="1"/>
  <c r="F564" i="16"/>
  <c r="H564" i="16" s="1"/>
  <c r="E565" i="16"/>
  <c r="G565" i="16" s="1"/>
  <c r="F565" i="16"/>
  <c r="H565" i="16" s="1"/>
  <c r="E566" i="16"/>
  <c r="G566" i="16" s="1"/>
  <c r="F566" i="16"/>
  <c r="H566" i="16" s="1"/>
  <c r="E567" i="16"/>
  <c r="G567" i="16" s="1"/>
  <c r="F567" i="16"/>
  <c r="H567" i="16" s="1"/>
  <c r="E568" i="16"/>
  <c r="G568" i="16" s="1"/>
  <c r="F568" i="16"/>
  <c r="H568" i="16" s="1"/>
  <c r="E569" i="16"/>
  <c r="G569" i="16" s="1"/>
  <c r="F569" i="16"/>
  <c r="H569" i="16" s="1"/>
  <c r="E570" i="16"/>
  <c r="G570" i="16" s="1"/>
  <c r="F570" i="16"/>
  <c r="H570" i="16" s="1"/>
  <c r="E571" i="16"/>
  <c r="G571" i="16" s="1"/>
  <c r="F571" i="16"/>
  <c r="H571" i="16" s="1"/>
  <c r="E572" i="16"/>
  <c r="G572" i="16" s="1"/>
  <c r="F572" i="16"/>
  <c r="H572" i="16" s="1"/>
  <c r="E573" i="16"/>
  <c r="G573" i="16" s="1"/>
  <c r="F573" i="16"/>
  <c r="H573" i="16" s="1"/>
  <c r="E574" i="16"/>
  <c r="G574" i="16" s="1"/>
  <c r="F574" i="16"/>
  <c r="H574" i="16" s="1"/>
  <c r="E575" i="16"/>
  <c r="G575" i="16" s="1"/>
  <c r="F575" i="16"/>
  <c r="H575" i="16" s="1"/>
  <c r="E576" i="16"/>
  <c r="G576" i="16" s="1"/>
  <c r="F576" i="16"/>
  <c r="H576" i="16" s="1"/>
  <c r="E577" i="16"/>
  <c r="G577" i="16" s="1"/>
  <c r="F577" i="16"/>
  <c r="H577" i="16" s="1"/>
  <c r="E578" i="16"/>
  <c r="G578" i="16" s="1"/>
  <c r="F578" i="16"/>
  <c r="H578" i="16" s="1"/>
  <c r="E579" i="16"/>
  <c r="G579" i="16" s="1"/>
  <c r="F579" i="16"/>
  <c r="H579" i="16" s="1"/>
  <c r="E580" i="16"/>
  <c r="G580" i="16" s="1"/>
  <c r="F580" i="16"/>
  <c r="H580" i="16" s="1"/>
  <c r="E581" i="16"/>
  <c r="G581" i="16" s="1"/>
  <c r="F581" i="16"/>
  <c r="H581" i="16" s="1"/>
  <c r="E582" i="16"/>
  <c r="G582" i="16" s="1"/>
  <c r="F582" i="16"/>
  <c r="H582" i="16" s="1"/>
  <c r="E583" i="16"/>
  <c r="G583" i="16" s="1"/>
  <c r="F583" i="16"/>
  <c r="H583" i="16" s="1"/>
  <c r="E584" i="16"/>
  <c r="G584" i="16" s="1"/>
  <c r="F584" i="16"/>
  <c r="H584" i="16" s="1"/>
  <c r="E585" i="16"/>
  <c r="G585" i="16" s="1"/>
  <c r="F585" i="16"/>
  <c r="H585" i="16" s="1"/>
  <c r="E586" i="16"/>
  <c r="G586" i="16" s="1"/>
  <c r="F586" i="16"/>
  <c r="H586" i="16" s="1"/>
  <c r="E587" i="16"/>
  <c r="G587" i="16" s="1"/>
  <c r="F587" i="16"/>
  <c r="H587" i="16" s="1"/>
  <c r="E588" i="16"/>
  <c r="G588" i="16" s="1"/>
  <c r="F588" i="16"/>
  <c r="H588" i="16" s="1"/>
  <c r="E589" i="16"/>
  <c r="G589" i="16" s="1"/>
  <c r="F589" i="16"/>
  <c r="H589" i="16" s="1"/>
  <c r="E590" i="16"/>
  <c r="G590" i="16" s="1"/>
  <c r="F590" i="16"/>
  <c r="H590" i="16" s="1"/>
  <c r="E591" i="16"/>
  <c r="G591" i="16" s="1"/>
  <c r="F591" i="16"/>
  <c r="H591" i="16" s="1"/>
  <c r="E592" i="16"/>
  <c r="G592" i="16" s="1"/>
  <c r="F592" i="16"/>
  <c r="H592" i="16" s="1"/>
  <c r="E593" i="16"/>
  <c r="G593" i="16" s="1"/>
  <c r="F593" i="16"/>
  <c r="H593" i="16" s="1"/>
  <c r="E594" i="16"/>
  <c r="G594" i="16" s="1"/>
  <c r="F594" i="16"/>
  <c r="H594" i="16" s="1"/>
  <c r="E595" i="16"/>
  <c r="G595" i="16" s="1"/>
  <c r="F595" i="16"/>
  <c r="H595" i="16" s="1"/>
  <c r="E596" i="16"/>
  <c r="G596" i="16" s="1"/>
  <c r="F596" i="16"/>
  <c r="H596" i="16" s="1"/>
  <c r="E597" i="16"/>
  <c r="G597" i="16" s="1"/>
  <c r="F597" i="16"/>
  <c r="H597" i="16" s="1"/>
  <c r="E598" i="16"/>
  <c r="G598" i="16" s="1"/>
  <c r="F598" i="16"/>
  <c r="H598" i="16" s="1"/>
  <c r="E599" i="16"/>
  <c r="G599" i="16" s="1"/>
  <c r="F599" i="16"/>
  <c r="H599" i="16" s="1"/>
  <c r="E600" i="16"/>
  <c r="G600" i="16" s="1"/>
  <c r="F600" i="16"/>
  <c r="H600" i="16" s="1"/>
  <c r="E601" i="16"/>
  <c r="G601" i="16" s="1"/>
  <c r="F601" i="16"/>
  <c r="H601" i="16" s="1"/>
  <c r="E602" i="16"/>
  <c r="G602" i="16" s="1"/>
  <c r="F602" i="16"/>
  <c r="H602" i="16" s="1"/>
  <c r="E603" i="16"/>
  <c r="G603" i="16" s="1"/>
  <c r="F603" i="16"/>
  <c r="H603" i="16" s="1"/>
  <c r="E604" i="16"/>
  <c r="G604" i="16" s="1"/>
  <c r="F604" i="16"/>
  <c r="H604" i="16" s="1"/>
  <c r="E605" i="16"/>
  <c r="G605" i="16" s="1"/>
  <c r="F605" i="16"/>
  <c r="H605" i="16" s="1"/>
  <c r="E606" i="16"/>
  <c r="G606" i="16" s="1"/>
  <c r="F606" i="16"/>
  <c r="H606" i="16" s="1"/>
  <c r="E607" i="16"/>
  <c r="G607" i="16" s="1"/>
  <c r="F607" i="16"/>
  <c r="H607" i="16" s="1"/>
  <c r="E608" i="16"/>
  <c r="G608" i="16" s="1"/>
  <c r="F608" i="16"/>
  <c r="H608" i="16" s="1"/>
  <c r="E609" i="16"/>
  <c r="G609" i="16" s="1"/>
  <c r="F609" i="16"/>
  <c r="H609" i="16" s="1"/>
  <c r="E610" i="16"/>
  <c r="G610" i="16" s="1"/>
  <c r="F610" i="16"/>
  <c r="H610" i="16" s="1"/>
  <c r="E611" i="16"/>
  <c r="G611" i="16" s="1"/>
  <c r="F611" i="16"/>
  <c r="H611" i="16" s="1"/>
  <c r="E612" i="16"/>
  <c r="G612" i="16" s="1"/>
  <c r="F612" i="16"/>
  <c r="H612" i="16" s="1"/>
  <c r="E613" i="16"/>
  <c r="G613" i="16" s="1"/>
  <c r="F613" i="16"/>
  <c r="H613" i="16" s="1"/>
  <c r="E614" i="16"/>
  <c r="G614" i="16" s="1"/>
  <c r="F614" i="16"/>
  <c r="H614" i="16" s="1"/>
  <c r="E615" i="16"/>
  <c r="G615" i="16" s="1"/>
  <c r="F615" i="16"/>
  <c r="H615" i="16" s="1"/>
  <c r="E616" i="16"/>
  <c r="G616" i="16" s="1"/>
  <c r="F616" i="16"/>
  <c r="H616" i="16" s="1"/>
  <c r="E617" i="16"/>
  <c r="G617" i="16" s="1"/>
  <c r="F617" i="16"/>
  <c r="H617" i="16" s="1"/>
  <c r="E618" i="16"/>
  <c r="G618" i="16" s="1"/>
  <c r="F618" i="16"/>
  <c r="H618" i="16" s="1"/>
  <c r="E619" i="16"/>
  <c r="G619" i="16" s="1"/>
  <c r="F619" i="16"/>
  <c r="H619" i="16" s="1"/>
  <c r="E620" i="16"/>
  <c r="G620" i="16" s="1"/>
  <c r="F620" i="16"/>
  <c r="H620" i="16" s="1"/>
  <c r="E621" i="16"/>
  <c r="G621" i="16" s="1"/>
  <c r="F621" i="16"/>
  <c r="H621" i="16" s="1"/>
  <c r="E622" i="16"/>
  <c r="G622" i="16" s="1"/>
  <c r="F622" i="16"/>
  <c r="H622" i="16" s="1"/>
  <c r="E623" i="16"/>
  <c r="G623" i="16" s="1"/>
  <c r="F623" i="16"/>
  <c r="H623" i="16" s="1"/>
  <c r="E624" i="16"/>
  <c r="G624" i="16" s="1"/>
  <c r="F624" i="16"/>
  <c r="H624" i="16" s="1"/>
  <c r="E625" i="16"/>
  <c r="G625" i="16" s="1"/>
  <c r="F625" i="16"/>
  <c r="H625" i="16" s="1"/>
  <c r="E626" i="16"/>
  <c r="G626" i="16" s="1"/>
  <c r="F626" i="16"/>
  <c r="H626" i="16" s="1"/>
  <c r="E627" i="16"/>
  <c r="G627" i="16" s="1"/>
  <c r="F627" i="16"/>
  <c r="H627" i="16" s="1"/>
  <c r="E628" i="16"/>
  <c r="G628" i="16" s="1"/>
  <c r="F628" i="16"/>
  <c r="H628" i="16" s="1"/>
  <c r="E629" i="16"/>
  <c r="G629" i="16" s="1"/>
  <c r="F629" i="16"/>
  <c r="H629" i="16" s="1"/>
  <c r="E630" i="16"/>
  <c r="G630" i="16" s="1"/>
  <c r="F630" i="16"/>
  <c r="H630" i="16" s="1"/>
  <c r="E631" i="16"/>
  <c r="G631" i="16" s="1"/>
  <c r="F631" i="16"/>
  <c r="H631" i="16" s="1"/>
  <c r="E632" i="16"/>
  <c r="G632" i="16" s="1"/>
  <c r="F632" i="16"/>
  <c r="H632" i="16" s="1"/>
  <c r="E633" i="16"/>
  <c r="G633" i="16" s="1"/>
  <c r="F633" i="16"/>
  <c r="H633" i="16" s="1"/>
  <c r="E634" i="16"/>
  <c r="G634" i="16" s="1"/>
  <c r="F634" i="16"/>
  <c r="H634" i="16" s="1"/>
  <c r="E635" i="16"/>
  <c r="G635" i="16" s="1"/>
  <c r="F635" i="16"/>
  <c r="H635" i="16" s="1"/>
  <c r="E636" i="16"/>
  <c r="G636" i="16" s="1"/>
  <c r="F636" i="16"/>
  <c r="H636" i="16" s="1"/>
  <c r="E637" i="16"/>
  <c r="G637" i="16" s="1"/>
  <c r="F637" i="16"/>
  <c r="H637" i="16" s="1"/>
  <c r="E638" i="16"/>
  <c r="G638" i="16" s="1"/>
  <c r="F638" i="16"/>
  <c r="H638" i="16" s="1"/>
  <c r="E639" i="16"/>
  <c r="G639" i="16" s="1"/>
  <c r="F639" i="16"/>
  <c r="H639" i="16" s="1"/>
  <c r="E640" i="16"/>
  <c r="G640" i="16" s="1"/>
  <c r="F640" i="16"/>
  <c r="H640" i="16" s="1"/>
  <c r="E641" i="16"/>
  <c r="G641" i="16" s="1"/>
  <c r="F641" i="16"/>
  <c r="H641" i="16" s="1"/>
  <c r="E642" i="16"/>
  <c r="G642" i="16" s="1"/>
  <c r="F642" i="16"/>
  <c r="H642" i="16" s="1"/>
  <c r="E643" i="16"/>
  <c r="G643" i="16" s="1"/>
  <c r="F643" i="16"/>
  <c r="H643" i="16" s="1"/>
  <c r="E644" i="16"/>
  <c r="G644" i="16" s="1"/>
  <c r="F644" i="16"/>
  <c r="H644" i="16" s="1"/>
  <c r="E645" i="16"/>
  <c r="G645" i="16" s="1"/>
  <c r="F645" i="16"/>
  <c r="H645" i="16" s="1"/>
  <c r="E646" i="16"/>
  <c r="G646" i="16" s="1"/>
  <c r="F646" i="16"/>
  <c r="H646" i="16" s="1"/>
  <c r="E647" i="16"/>
  <c r="G647" i="16" s="1"/>
  <c r="F647" i="16"/>
  <c r="H647" i="16" s="1"/>
  <c r="E648" i="16"/>
  <c r="G648" i="16" s="1"/>
  <c r="F648" i="16"/>
  <c r="H648" i="16" s="1"/>
  <c r="E649" i="16"/>
  <c r="G649" i="16" s="1"/>
  <c r="F649" i="16"/>
  <c r="H649" i="16" s="1"/>
  <c r="E650" i="16"/>
  <c r="G650" i="16" s="1"/>
  <c r="F650" i="16"/>
  <c r="H650" i="16" s="1"/>
  <c r="E651" i="16"/>
  <c r="G651" i="16" s="1"/>
  <c r="F651" i="16"/>
  <c r="H651" i="16" s="1"/>
  <c r="E652" i="16"/>
  <c r="G652" i="16" s="1"/>
  <c r="F652" i="16"/>
  <c r="H652" i="16" s="1"/>
  <c r="E653" i="16"/>
  <c r="G653" i="16" s="1"/>
  <c r="F653" i="16"/>
  <c r="H653" i="16" s="1"/>
  <c r="E654" i="16"/>
  <c r="G654" i="16" s="1"/>
  <c r="F654" i="16"/>
  <c r="H654" i="16" s="1"/>
  <c r="E655" i="16"/>
  <c r="G655" i="16" s="1"/>
  <c r="F655" i="16"/>
  <c r="H655" i="16" s="1"/>
  <c r="E656" i="16"/>
  <c r="G656" i="16" s="1"/>
  <c r="F656" i="16"/>
  <c r="H656" i="16" s="1"/>
  <c r="E657" i="16"/>
  <c r="G657" i="16" s="1"/>
  <c r="F657" i="16"/>
  <c r="H657" i="16" s="1"/>
  <c r="E658" i="16"/>
  <c r="G658" i="16" s="1"/>
  <c r="F658" i="16"/>
  <c r="H658" i="16" s="1"/>
  <c r="E659" i="16"/>
  <c r="G659" i="16" s="1"/>
  <c r="F659" i="16"/>
  <c r="H659" i="16" s="1"/>
  <c r="E660" i="16"/>
  <c r="G660" i="16" s="1"/>
  <c r="F660" i="16"/>
  <c r="H660" i="16" s="1"/>
  <c r="E661" i="16"/>
  <c r="G661" i="16" s="1"/>
  <c r="F661" i="16"/>
  <c r="H661" i="16" s="1"/>
  <c r="E662" i="16"/>
  <c r="G662" i="16" s="1"/>
  <c r="F662" i="16"/>
  <c r="H662" i="16" s="1"/>
  <c r="E663" i="16"/>
  <c r="G663" i="16" s="1"/>
  <c r="F663" i="16"/>
  <c r="H663" i="16" s="1"/>
  <c r="E664" i="16"/>
  <c r="G664" i="16" s="1"/>
  <c r="F664" i="16"/>
  <c r="H664" i="16" s="1"/>
  <c r="E665" i="16"/>
  <c r="G665" i="16" s="1"/>
  <c r="F665" i="16"/>
  <c r="H665" i="16" s="1"/>
  <c r="E666" i="16"/>
  <c r="G666" i="16" s="1"/>
  <c r="F666" i="16"/>
  <c r="H666" i="16" s="1"/>
  <c r="E667" i="16"/>
  <c r="G667" i="16" s="1"/>
  <c r="F667" i="16"/>
  <c r="H667" i="16" s="1"/>
  <c r="E668" i="16"/>
  <c r="G668" i="16" s="1"/>
  <c r="F668" i="16"/>
  <c r="H668" i="16" s="1"/>
  <c r="E669" i="16"/>
  <c r="G669" i="16" s="1"/>
  <c r="F669" i="16"/>
  <c r="H669" i="16" s="1"/>
  <c r="E670" i="16"/>
  <c r="G670" i="16" s="1"/>
  <c r="F670" i="16"/>
  <c r="H670" i="16" s="1"/>
  <c r="E671" i="16"/>
  <c r="G671" i="16" s="1"/>
  <c r="F671" i="16"/>
  <c r="H671" i="16" s="1"/>
  <c r="E672" i="16"/>
  <c r="G672" i="16" s="1"/>
  <c r="F672" i="16"/>
  <c r="H672" i="16" s="1"/>
  <c r="E673" i="16"/>
  <c r="G673" i="16" s="1"/>
  <c r="F673" i="16"/>
  <c r="H673" i="16" s="1"/>
  <c r="E674" i="16"/>
  <c r="G674" i="16" s="1"/>
  <c r="F674" i="16"/>
  <c r="H674" i="16" s="1"/>
  <c r="E675" i="16"/>
  <c r="G675" i="16" s="1"/>
  <c r="F675" i="16"/>
  <c r="H675" i="16" s="1"/>
  <c r="E676" i="16"/>
  <c r="G676" i="16" s="1"/>
  <c r="F676" i="16"/>
  <c r="H676" i="16" s="1"/>
  <c r="E677" i="16"/>
  <c r="G677" i="16" s="1"/>
  <c r="F677" i="16"/>
  <c r="H677" i="16" s="1"/>
  <c r="E678" i="16"/>
  <c r="G678" i="16" s="1"/>
  <c r="F678" i="16"/>
  <c r="H678" i="16" s="1"/>
  <c r="E679" i="16"/>
  <c r="G679" i="16" s="1"/>
  <c r="F679" i="16"/>
  <c r="H679" i="16" s="1"/>
  <c r="E680" i="16"/>
  <c r="G680" i="16" s="1"/>
  <c r="F680" i="16"/>
  <c r="H680" i="16" s="1"/>
  <c r="E681" i="16"/>
  <c r="G681" i="16" s="1"/>
  <c r="F681" i="16"/>
  <c r="H681" i="16" s="1"/>
  <c r="E682" i="16"/>
  <c r="G682" i="16" s="1"/>
  <c r="F682" i="16"/>
  <c r="H682" i="16" s="1"/>
  <c r="E683" i="16"/>
  <c r="G683" i="16" s="1"/>
  <c r="F683" i="16"/>
  <c r="H683" i="16" s="1"/>
  <c r="E684" i="16"/>
  <c r="G684" i="16" s="1"/>
  <c r="F684" i="16"/>
  <c r="H684" i="16" s="1"/>
  <c r="E685" i="16"/>
  <c r="G685" i="16" s="1"/>
  <c r="F685" i="16"/>
  <c r="H685" i="16" s="1"/>
  <c r="E686" i="16"/>
  <c r="G686" i="16" s="1"/>
  <c r="F686" i="16"/>
  <c r="H686" i="16" s="1"/>
  <c r="E687" i="16"/>
  <c r="G687" i="16" s="1"/>
  <c r="F687" i="16"/>
  <c r="H687" i="16" s="1"/>
  <c r="E688" i="16"/>
  <c r="G688" i="16" s="1"/>
  <c r="F688" i="16"/>
  <c r="H688" i="16" s="1"/>
  <c r="E689" i="16"/>
  <c r="G689" i="16" s="1"/>
  <c r="F689" i="16"/>
  <c r="H689" i="16" s="1"/>
  <c r="E690" i="16"/>
  <c r="G690" i="16" s="1"/>
  <c r="F690" i="16"/>
  <c r="H690" i="16" s="1"/>
  <c r="E691" i="16"/>
  <c r="G691" i="16" s="1"/>
  <c r="F691" i="16"/>
  <c r="H691" i="16" s="1"/>
  <c r="E692" i="16"/>
  <c r="G692" i="16" s="1"/>
  <c r="F692" i="16"/>
  <c r="H692" i="16" s="1"/>
  <c r="E693" i="16"/>
  <c r="G693" i="16" s="1"/>
  <c r="F693" i="16"/>
  <c r="H693" i="16" s="1"/>
  <c r="E694" i="16"/>
  <c r="G694" i="16" s="1"/>
  <c r="F694" i="16"/>
  <c r="H694" i="16" s="1"/>
  <c r="E695" i="16"/>
  <c r="G695" i="16" s="1"/>
  <c r="F695" i="16"/>
  <c r="H695" i="16" s="1"/>
  <c r="E696" i="16"/>
  <c r="G696" i="16" s="1"/>
  <c r="F696" i="16"/>
  <c r="H696" i="16" s="1"/>
  <c r="E697" i="16"/>
  <c r="G697" i="16" s="1"/>
  <c r="F697" i="16"/>
  <c r="H697" i="16" s="1"/>
  <c r="E698" i="16"/>
  <c r="G698" i="16" s="1"/>
  <c r="F698" i="16"/>
  <c r="H698" i="16" s="1"/>
  <c r="E699" i="16"/>
  <c r="G699" i="16" s="1"/>
  <c r="F699" i="16"/>
  <c r="H699" i="16" s="1"/>
  <c r="E700" i="16"/>
  <c r="G700" i="16" s="1"/>
  <c r="F700" i="16"/>
  <c r="H700" i="16" s="1"/>
  <c r="E701" i="16"/>
  <c r="G701" i="16" s="1"/>
  <c r="F701" i="16"/>
  <c r="H701" i="16" s="1"/>
  <c r="E702" i="16"/>
  <c r="G702" i="16" s="1"/>
  <c r="F702" i="16"/>
  <c r="H702" i="16" s="1"/>
  <c r="E703" i="16"/>
  <c r="G703" i="16" s="1"/>
  <c r="F703" i="16"/>
  <c r="H703" i="16" s="1"/>
  <c r="E704" i="16"/>
  <c r="G704" i="16" s="1"/>
  <c r="F704" i="16"/>
  <c r="H704" i="16" s="1"/>
  <c r="E705" i="16"/>
  <c r="G705" i="16" s="1"/>
  <c r="F705" i="16"/>
  <c r="H705" i="16" s="1"/>
  <c r="E706" i="16"/>
  <c r="G706" i="16" s="1"/>
  <c r="F706" i="16"/>
  <c r="H706" i="16" s="1"/>
  <c r="E707" i="16"/>
  <c r="G707" i="16" s="1"/>
  <c r="F707" i="16"/>
  <c r="H707" i="16" s="1"/>
  <c r="E708" i="16"/>
  <c r="G708" i="16" s="1"/>
  <c r="F708" i="16"/>
  <c r="H708" i="16" s="1"/>
  <c r="E709" i="16"/>
  <c r="G709" i="16" s="1"/>
  <c r="F709" i="16"/>
  <c r="H709" i="16" s="1"/>
  <c r="E710" i="16"/>
  <c r="G710" i="16" s="1"/>
  <c r="F710" i="16"/>
  <c r="H710" i="16" s="1"/>
  <c r="E711" i="16"/>
  <c r="G711" i="16" s="1"/>
  <c r="F711" i="16"/>
  <c r="H711" i="16" s="1"/>
  <c r="E712" i="16"/>
  <c r="G712" i="16" s="1"/>
  <c r="F712" i="16"/>
  <c r="H712" i="16" s="1"/>
  <c r="E713" i="16"/>
  <c r="G713" i="16" s="1"/>
  <c r="F713" i="16"/>
  <c r="H713" i="16" s="1"/>
  <c r="E714" i="16"/>
  <c r="G714" i="16" s="1"/>
  <c r="F714" i="16"/>
  <c r="H714" i="16" s="1"/>
  <c r="E715" i="16"/>
  <c r="G715" i="16" s="1"/>
  <c r="F715" i="16"/>
  <c r="H715" i="16" s="1"/>
  <c r="E716" i="16"/>
  <c r="G716" i="16" s="1"/>
  <c r="F716" i="16"/>
  <c r="H716" i="16" s="1"/>
  <c r="E717" i="16"/>
  <c r="G717" i="16" s="1"/>
  <c r="F717" i="16"/>
  <c r="H717" i="16" s="1"/>
  <c r="E718" i="16"/>
  <c r="G718" i="16" s="1"/>
  <c r="F718" i="16"/>
  <c r="H718" i="16" s="1"/>
  <c r="E719" i="16"/>
  <c r="G719" i="16" s="1"/>
  <c r="F719" i="16"/>
  <c r="H719" i="16" s="1"/>
  <c r="E720" i="16"/>
  <c r="G720" i="16" s="1"/>
  <c r="F720" i="16"/>
  <c r="H720" i="16" s="1"/>
  <c r="E721" i="16"/>
  <c r="G721" i="16" s="1"/>
  <c r="F721" i="16"/>
  <c r="H721" i="16" s="1"/>
  <c r="E722" i="16"/>
  <c r="G722" i="16" s="1"/>
  <c r="F722" i="16"/>
  <c r="H722" i="16" s="1"/>
  <c r="E723" i="16"/>
  <c r="G723" i="16" s="1"/>
  <c r="F723" i="16"/>
  <c r="H723" i="16" s="1"/>
  <c r="E724" i="16"/>
  <c r="G724" i="16" s="1"/>
  <c r="F724" i="16"/>
  <c r="H724" i="16" s="1"/>
  <c r="E725" i="16"/>
  <c r="G725" i="16" s="1"/>
  <c r="F725" i="16"/>
  <c r="H725" i="16" s="1"/>
  <c r="E726" i="16"/>
  <c r="G726" i="16" s="1"/>
  <c r="F726" i="16"/>
  <c r="H726" i="16" s="1"/>
  <c r="E727" i="16"/>
  <c r="G727" i="16" s="1"/>
  <c r="F727" i="16"/>
  <c r="H727" i="16" s="1"/>
  <c r="E728" i="16"/>
  <c r="G728" i="16" s="1"/>
  <c r="F728" i="16"/>
  <c r="H728" i="16" s="1"/>
  <c r="E729" i="16"/>
  <c r="G729" i="16" s="1"/>
  <c r="F729" i="16"/>
  <c r="H729" i="16" s="1"/>
  <c r="E730" i="16"/>
  <c r="G730" i="16" s="1"/>
  <c r="F730" i="16"/>
  <c r="H730" i="16" s="1"/>
  <c r="E731" i="16"/>
  <c r="G731" i="16" s="1"/>
  <c r="F731" i="16"/>
  <c r="H731" i="16" s="1"/>
  <c r="E732" i="16"/>
  <c r="G732" i="16" s="1"/>
  <c r="F732" i="16"/>
  <c r="H732" i="16" s="1"/>
  <c r="E733" i="16"/>
  <c r="G733" i="16" s="1"/>
  <c r="F733" i="16"/>
  <c r="H733" i="16" s="1"/>
  <c r="E734" i="16"/>
  <c r="G734" i="16" s="1"/>
  <c r="F734" i="16"/>
  <c r="H734" i="16" s="1"/>
  <c r="E735" i="16"/>
  <c r="G735" i="16" s="1"/>
  <c r="F735" i="16"/>
  <c r="H735" i="16" s="1"/>
  <c r="E736" i="16"/>
  <c r="G736" i="16" s="1"/>
  <c r="F736" i="16"/>
  <c r="H736" i="16" s="1"/>
  <c r="E737" i="16"/>
  <c r="G737" i="16" s="1"/>
  <c r="F737" i="16"/>
  <c r="H737" i="16" s="1"/>
  <c r="E738" i="16"/>
  <c r="G738" i="16" s="1"/>
  <c r="F738" i="16"/>
  <c r="H738" i="16" s="1"/>
  <c r="E739" i="16"/>
  <c r="G739" i="16" s="1"/>
  <c r="F739" i="16"/>
  <c r="H739" i="16" s="1"/>
  <c r="E740" i="16"/>
  <c r="G740" i="16" s="1"/>
  <c r="F740" i="16"/>
  <c r="H740" i="16" s="1"/>
  <c r="E741" i="16"/>
  <c r="G741" i="16" s="1"/>
  <c r="F741" i="16"/>
  <c r="H741" i="16" s="1"/>
  <c r="E742" i="16"/>
  <c r="G742" i="16" s="1"/>
  <c r="F742" i="16"/>
  <c r="H742" i="16" s="1"/>
  <c r="E743" i="16"/>
  <c r="G743" i="16" s="1"/>
  <c r="F743" i="16"/>
  <c r="H743" i="16" s="1"/>
  <c r="E744" i="16"/>
  <c r="G744" i="16" s="1"/>
  <c r="F744" i="16"/>
  <c r="H744" i="16" s="1"/>
  <c r="E745" i="16"/>
  <c r="G745" i="16" s="1"/>
  <c r="F745" i="16"/>
  <c r="H745" i="16" s="1"/>
  <c r="E746" i="16"/>
  <c r="G746" i="16" s="1"/>
  <c r="F746" i="16"/>
  <c r="H746" i="16" s="1"/>
  <c r="E747" i="16"/>
  <c r="G747" i="16" s="1"/>
  <c r="F747" i="16"/>
  <c r="H747" i="16" s="1"/>
  <c r="E748" i="16"/>
  <c r="G748" i="16" s="1"/>
  <c r="F748" i="16"/>
  <c r="H748" i="16" s="1"/>
  <c r="E749" i="16"/>
  <c r="G749" i="16" s="1"/>
  <c r="F749" i="16"/>
  <c r="H749" i="16" s="1"/>
  <c r="E750" i="16"/>
  <c r="G750" i="16" s="1"/>
  <c r="F750" i="16"/>
  <c r="H750" i="16" s="1"/>
  <c r="E751" i="16"/>
  <c r="G751" i="16" s="1"/>
  <c r="F751" i="16"/>
  <c r="H751" i="16" s="1"/>
  <c r="E752" i="16"/>
  <c r="G752" i="16" s="1"/>
  <c r="F752" i="16"/>
  <c r="H752" i="16" s="1"/>
  <c r="E753" i="16"/>
  <c r="G753" i="16" s="1"/>
  <c r="F753" i="16"/>
  <c r="H753" i="16" s="1"/>
  <c r="E754" i="16"/>
  <c r="G754" i="16" s="1"/>
  <c r="F754" i="16"/>
  <c r="H754" i="16" s="1"/>
  <c r="E755" i="16"/>
  <c r="G755" i="16" s="1"/>
  <c r="F755" i="16"/>
  <c r="H755" i="16" s="1"/>
  <c r="E756" i="16"/>
  <c r="G756" i="16" s="1"/>
  <c r="F756" i="16"/>
  <c r="H756" i="16" s="1"/>
  <c r="E757" i="16"/>
  <c r="G757" i="16" s="1"/>
  <c r="F757" i="16"/>
  <c r="H757" i="16" s="1"/>
  <c r="E758" i="16"/>
  <c r="G758" i="16" s="1"/>
  <c r="F758" i="16"/>
  <c r="H758" i="16" s="1"/>
  <c r="E759" i="16"/>
  <c r="G759" i="16" s="1"/>
  <c r="F759" i="16"/>
  <c r="H759" i="16" s="1"/>
  <c r="E760" i="16"/>
  <c r="G760" i="16" s="1"/>
  <c r="F760" i="16"/>
  <c r="H760" i="16" s="1"/>
  <c r="E761" i="16"/>
  <c r="G761" i="16" s="1"/>
  <c r="F761" i="16"/>
  <c r="H761" i="16" s="1"/>
  <c r="E762" i="16"/>
  <c r="G762" i="16" s="1"/>
  <c r="F762" i="16"/>
  <c r="H762" i="16" s="1"/>
  <c r="E763" i="16"/>
  <c r="G763" i="16" s="1"/>
  <c r="F763" i="16"/>
  <c r="H763" i="16" s="1"/>
  <c r="E764" i="16"/>
  <c r="G764" i="16" s="1"/>
  <c r="F764" i="16"/>
  <c r="H764" i="16" s="1"/>
  <c r="E765" i="16"/>
  <c r="G765" i="16" s="1"/>
  <c r="F765" i="16"/>
  <c r="H765" i="16" s="1"/>
  <c r="E766" i="16"/>
  <c r="G766" i="16" s="1"/>
  <c r="F766" i="16"/>
  <c r="H766" i="16" s="1"/>
  <c r="E767" i="16"/>
  <c r="G767" i="16" s="1"/>
  <c r="F767" i="16"/>
  <c r="H767" i="16" s="1"/>
  <c r="E768" i="16"/>
  <c r="G768" i="16" s="1"/>
  <c r="F768" i="16"/>
  <c r="H768" i="16" s="1"/>
  <c r="E769" i="16"/>
  <c r="G769" i="16" s="1"/>
  <c r="F769" i="16"/>
  <c r="H769" i="16" s="1"/>
  <c r="E770" i="16"/>
  <c r="G770" i="16" s="1"/>
  <c r="F770" i="16"/>
  <c r="H770" i="16" s="1"/>
  <c r="E771" i="16"/>
  <c r="G771" i="16" s="1"/>
  <c r="F771" i="16"/>
  <c r="H771" i="16" s="1"/>
  <c r="E772" i="16"/>
  <c r="G772" i="16" s="1"/>
  <c r="F772" i="16"/>
  <c r="H772" i="16" s="1"/>
  <c r="E773" i="16"/>
  <c r="G773" i="16" s="1"/>
  <c r="F773" i="16"/>
  <c r="H773" i="16" s="1"/>
  <c r="E774" i="16"/>
  <c r="G774" i="16" s="1"/>
  <c r="F774" i="16"/>
  <c r="H774" i="16" s="1"/>
  <c r="E775" i="16"/>
  <c r="G775" i="16" s="1"/>
  <c r="F775" i="16"/>
  <c r="H775" i="16" s="1"/>
  <c r="E776" i="16"/>
  <c r="G776" i="16" s="1"/>
  <c r="F776" i="16"/>
  <c r="H776" i="16" s="1"/>
  <c r="E777" i="16"/>
  <c r="G777" i="16" s="1"/>
  <c r="F777" i="16"/>
  <c r="H777" i="16" s="1"/>
  <c r="E778" i="16"/>
  <c r="G778" i="16" s="1"/>
  <c r="F778" i="16"/>
  <c r="H778" i="16" s="1"/>
  <c r="E779" i="16"/>
  <c r="G779" i="16" s="1"/>
  <c r="F779" i="16"/>
  <c r="H779" i="16" s="1"/>
  <c r="E780" i="16"/>
  <c r="G780" i="16" s="1"/>
  <c r="F780" i="16"/>
  <c r="H780" i="16" s="1"/>
  <c r="E781" i="16"/>
  <c r="G781" i="16" s="1"/>
  <c r="F781" i="16"/>
  <c r="H781" i="16" s="1"/>
  <c r="E782" i="16"/>
  <c r="G782" i="16" s="1"/>
  <c r="F782" i="16"/>
  <c r="H782" i="16" s="1"/>
  <c r="E783" i="16"/>
  <c r="G783" i="16" s="1"/>
  <c r="F783" i="16"/>
  <c r="H783" i="16" s="1"/>
  <c r="E784" i="16"/>
  <c r="G784" i="16" s="1"/>
  <c r="F784" i="16"/>
  <c r="H784" i="16" s="1"/>
  <c r="E785" i="16"/>
  <c r="G785" i="16" s="1"/>
  <c r="F785" i="16"/>
  <c r="H785" i="16" s="1"/>
  <c r="E786" i="16"/>
  <c r="G786" i="16" s="1"/>
  <c r="F786" i="16"/>
  <c r="H786" i="16" s="1"/>
  <c r="E787" i="16"/>
  <c r="G787" i="16" s="1"/>
  <c r="F787" i="16"/>
  <c r="H787" i="16" s="1"/>
  <c r="E788" i="16"/>
  <c r="G788" i="16" s="1"/>
  <c r="F788" i="16"/>
  <c r="H788" i="16" s="1"/>
  <c r="E789" i="16"/>
  <c r="G789" i="16" s="1"/>
  <c r="F789" i="16"/>
  <c r="H789" i="16" s="1"/>
  <c r="E790" i="16"/>
  <c r="G790" i="16" s="1"/>
  <c r="F790" i="16"/>
  <c r="H790" i="16" s="1"/>
  <c r="E791" i="16"/>
  <c r="G791" i="16" s="1"/>
  <c r="F791" i="16"/>
  <c r="H791" i="16" s="1"/>
  <c r="E792" i="16"/>
  <c r="G792" i="16" s="1"/>
  <c r="F792" i="16"/>
  <c r="H792" i="16" s="1"/>
  <c r="E793" i="16"/>
  <c r="G793" i="16" s="1"/>
  <c r="F793" i="16"/>
  <c r="H793" i="16" s="1"/>
  <c r="E794" i="16"/>
  <c r="G794" i="16" s="1"/>
  <c r="F794" i="16"/>
  <c r="H794" i="16" s="1"/>
  <c r="E795" i="16"/>
  <c r="G795" i="16" s="1"/>
  <c r="F795" i="16"/>
  <c r="H795" i="16" s="1"/>
  <c r="E796" i="16"/>
  <c r="G796" i="16" s="1"/>
  <c r="F796" i="16"/>
  <c r="H796" i="16" s="1"/>
  <c r="E797" i="16"/>
  <c r="G797" i="16" s="1"/>
  <c r="F797" i="16"/>
  <c r="H797" i="16" s="1"/>
  <c r="E798" i="16"/>
  <c r="G798" i="16" s="1"/>
  <c r="F798" i="16"/>
  <c r="H798" i="16" s="1"/>
  <c r="E799" i="16"/>
  <c r="G799" i="16" s="1"/>
  <c r="F799" i="16"/>
  <c r="H799" i="16" s="1"/>
  <c r="E800" i="16"/>
  <c r="G800" i="16" s="1"/>
  <c r="F800" i="16"/>
  <c r="H800" i="16" s="1"/>
  <c r="E801" i="16"/>
  <c r="G801" i="16" s="1"/>
  <c r="F801" i="16"/>
  <c r="H801" i="16" s="1"/>
  <c r="E802" i="16"/>
  <c r="G802" i="16" s="1"/>
  <c r="F802" i="16"/>
  <c r="H802" i="16" s="1"/>
  <c r="E803" i="16"/>
  <c r="G803" i="16" s="1"/>
  <c r="F803" i="16"/>
  <c r="H803" i="16" s="1"/>
  <c r="E804" i="16"/>
  <c r="G804" i="16" s="1"/>
  <c r="F804" i="16"/>
  <c r="H804" i="16" s="1"/>
  <c r="E805" i="16"/>
  <c r="G805" i="16" s="1"/>
  <c r="F805" i="16"/>
  <c r="H805" i="16" s="1"/>
  <c r="E806" i="16"/>
  <c r="G806" i="16" s="1"/>
  <c r="F806" i="16"/>
  <c r="H806" i="16" s="1"/>
  <c r="E807" i="16"/>
  <c r="G807" i="16" s="1"/>
  <c r="F807" i="16"/>
  <c r="H807" i="16" s="1"/>
  <c r="E808" i="16"/>
  <c r="G808" i="16" s="1"/>
  <c r="F808" i="16"/>
  <c r="H808" i="16" s="1"/>
  <c r="E809" i="16"/>
  <c r="G809" i="16" s="1"/>
  <c r="F809" i="16"/>
  <c r="H809" i="16" s="1"/>
  <c r="E810" i="16"/>
  <c r="G810" i="16" s="1"/>
  <c r="F810" i="16"/>
  <c r="H810" i="16" s="1"/>
  <c r="E811" i="16"/>
  <c r="G811" i="16" s="1"/>
  <c r="F811" i="16"/>
  <c r="H811" i="16" s="1"/>
  <c r="E812" i="16"/>
  <c r="G812" i="16" s="1"/>
  <c r="F812" i="16"/>
  <c r="H812" i="16" s="1"/>
  <c r="E813" i="16"/>
  <c r="G813" i="16" s="1"/>
  <c r="F813" i="16"/>
  <c r="H813" i="16" s="1"/>
  <c r="E814" i="16"/>
  <c r="G814" i="16" s="1"/>
  <c r="F814" i="16"/>
  <c r="H814" i="16" s="1"/>
  <c r="E815" i="16"/>
  <c r="G815" i="16" s="1"/>
  <c r="F815" i="16"/>
  <c r="H815" i="16" s="1"/>
  <c r="E816" i="16"/>
  <c r="G816" i="16" s="1"/>
  <c r="F816" i="16"/>
  <c r="H816" i="16" s="1"/>
  <c r="E817" i="16"/>
  <c r="G817" i="16" s="1"/>
  <c r="F817" i="16"/>
  <c r="H817" i="16" s="1"/>
  <c r="E818" i="16"/>
  <c r="G818" i="16" s="1"/>
  <c r="F818" i="16"/>
  <c r="H818" i="16" s="1"/>
  <c r="E819" i="16"/>
  <c r="G819" i="16" s="1"/>
  <c r="F819" i="16"/>
  <c r="H819" i="16" s="1"/>
  <c r="E820" i="16"/>
  <c r="G820" i="16" s="1"/>
  <c r="F820" i="16"/>
  <c r="H820" i="16" s="1"/>
  <c r="E821" i="16"/>
  <c r="G821" i="16" s="1"/>
  <c r="F821" i="16"/>
  <c r="H821" i="16" s="1"/>
  <c r="E822" i="16"/>
  <c r="G822" i="16" s="1"/>
  <c r="F822" i="16"/>
  <c r="H822" i="16" s="1"/>
  <c r="E823" i="16"/>
  <c r="G823" i="16" s="1"/>
  <c r="F823" i="16"/>
  <c r="H823" i="16" s="1"/>
  <c r="E824" i="16"/>
  <c r="G824" i="16" s="1"/>
  <c r="F824" i="16"/>
  <c r="H824" i="16" s="1"/>
  <c r="E825" i="16"/>
  <c r="G825" i="16" s="1"/>
  <c r="F825" i="16"/>
  <c r="H825" i="16" s="1"/>
  <c r="E826" i="16"/>
  <c r="G826" i="16" s="1"/>
  <c r="F826" i="16"/>
  <c r="H826" i="16" s="1"/>
  <c r="E827" i="16"/>
  <c r="G827" i="16" s="1"/>
  <c r="F827" i="16"/>
  <c r="H827" i="16" s="1"/>
  <c r="E828" i="16"/>
  <c r="G828" i="16" s="1"/>
  <c r="F828" i="16"/>
  <c r="H828" i="16" s="1"/>
  <c r="E829" i="16"/>
  <c r="G829" i="16" s="1"/>
  <c r="F829" i="16"/>
  <c r="H829" i="16" s="1"/>
  <c r="E830" i="16"/>
  <c r="G830" i="16" s="1"/>
  <c r="F830" i="16"/>
  <c r="H830" i="16" s="1"/>
  <c r="E831" i="16"/>
  <c r="G831" i="16" s="1"/>
  <c r="F831" i="16"/>
  <c r="H831" i="16" s="1"/>
  <c r="E832" i="16"/>
  <c r="G832" i="16" s="1"/>
  <c r="F832" i="16"/>
  <c r="H832" i="16" s="1"/>
  <c r="E833" i="16"/>
  <c r="G833" i="16" s="1"/>
  <c r="F833" i="16"/>
  <c r="H833" i="16" s="1"/>
  <c r="E834" i="16"/>
  <c r="G834" i="16" s="1"/>
  <c r="F834" i="16"/>
  <c r="H834" i="16" s="1"/>
  <c r="E835" i="16"/>
  <c r="G835" i="16" s="1"/>
  <c r="F835" i="16"/>
  <c r="H835" i="16" s="1"/>
  <c r="E836" i="16"/>
  <c r="G836" i="16" s="1"/>
  <c r="F836" i="16"/>
  <c r="H836" i="16" s="1"/>
  <c r="E837" i="16"/>
  <c r="G837" i="16" s="1"/>
  <c r="F837" i="16"/>
  <c r="H837" i="16" s="1"/>
  <c r="E838" i="16"/>
  <c r="G838" i="16" s="1"/>
  <c r="F838" i="16"/>
  <c r="H838" i="16" s="1"/>
  <c r="E839" i="16"/>
  <c r="G839" i="16" s="1"/>
  <c r="F839" i="16"/>
  <c r="H839" i="16" s="1"/>
  <c r="E840" i="16"/>
  <c r="G840" i="16" s="1"/>
  <c r="F840" i="16"/>
  <c r="H840" i="16" s="1"/>
  <c r="E841" i="16"/>
  <c r="G841" i="16" s="1"/>
  <c r="F841" i="16"/>
  <c r="H841" i="16" s="1"/>
  <c r="E842" i="16"/>
  <c r="G842" i="16" s="1"/>
  <c r="F842" i="16"/>
  <c r="H842" i="16" s="1"/>
  <c r="E843" i="16"/>
  <c r="G843" i="16" s="1"/>
  <c r="F843" i="16"/>
  <c r="H843" i="16" s="1"/>
  <c r="E844" i="16"/>
  <c r="G844" i="16" s="1"/>
  <c r="F844" i="16"/>
  <c r="H844" i="16" s="1"/>
  <c r="E845" i="16"/>
  <c r="G845" i="16" s="1"/>
  <c r="F845" i="16"/>
  <c r="H845" i="16" s="1"/>
  <c r="E846" i="16"/>
  <c r="G846" i="16" s="1"/>
  <c r="F846" i="16"/>
  <c r="H846" i="16" s="1"/>
  <c r="E847" i="16"/>
  <c r="G847" i="16" s="1"/>
  <c r="F847" i="16"/>
  <c r="H847" i="16" s="1"/>
  <c r="E848" i="16"/>
  <c r="G848" i="16" s="1"/>
  <c r="F848" i="16"/>
  <c r="H848" i="16" s="1"/>
  <c r="E849" i="16"/>
  <c r="G849" i="16" s="1"/>
  <c r="F849" i="16"/>
  <c r="H849" i="16" s="1"/>
  <c r="E850" i="16"/>
  <c r="G850" i="16" s="1"/>
  <c r="F850" i="16"/>
  <c r="H850" i="16" s="1"/>
  <c r="E851" i="16"/>
  <c r="G851" i="16" s="1"/>
  <c r="F851" i="16"/>
  <c r="H851" i="16" s="1"/>
  <c r="E852" i="16"/>
  <c r="G852" i="16" s="1"/>
  <c r="F852" i="16"/>
  <c r="H852" i="16" s="1"/>
  <c r="E853" i="16"/>
  <c r="G853" i="16" s="1"/>
  <c r="F853" i="16"/>
  <c r="H853" i="16" s="1"/>
  <c r="E854" i="16"/>
  <c r="G854" i="16" s="1"/>
  <c r="F854" i="16"/>
  <c r="H854" i="16" s="1"/>
  <c r="E855" i="16"/>
  <c r="G855" i="16" s="1"/>
  <c r="F855" i="16"/>
  <c r="H855" i="16" s="1"/>
  <c r="E856" i="16"/>
  <c r="G856" i="16" s="1"/>
  <c r="F856" i="16"/>
  <c r="H856" i="16" s="1"/>
  <c r="E857" i="16"/>
  <c r="G857" i="16" s="1"/>
  <c r="F857" i="16"/>
  <c r="H857" i="16" s="1"/>
  <c r="E858" i="16"/>
  <c r="G858" i="16" s="1"/>
  <c r="F858" i="16"/>
  <c r="H858" i="16" s="1"/>
  <c r="E859" i="16"/>
  <c r="G859" i="16" s="1"/>
  <c r="F859" i="16"/>
  <c r="H859" i="16" s="1"/>
  <c r="E860" i="16"/>
  <c r="G860" i="16" s="1"/>
  <c r="F860" i="16"/>
  <c r="H860" i="16" s="1"/>
  <c r="E861" i="16"/>
  <c r="G861" i="16" s="1"/>
  <c r="F861" i="16"/>
  <c r="H861" i="16" s="1"/>
  <c r="E862" i="16"/>
  <c r="G862" i="16" s="1"/>
  <c r="F862" i="16"/>
  <c r="H862" i="16" s="1"/>
  <c r="E863" i="16"/>
  <c r="G863" i="16" s="1"/>
  <c r="F863" i="16"/>
  <c r="H863" i="16" s="1"/>
  <c r="E864" i="16"/>
  <c r="G864" i="16" s="1"/>
  <c r="F864" i="16"/>
  <c r="H864" i="16" s="1"/>
  <c r="E865" i="16"/>
  <c r="G865" i="16" s="1"/>
  <c r="F865" i="16"/>
  <c r="H865" i="16" s="1"/>
  <c r="E866" i="16"/>
  <c r="G866" i="16" s="1"/>
  <c r="F866" i="16"/>
  <c r="H866" i="16" s="1"/>
  <c r="E867" i="16"/>
  <c r="G867" i="16" s="1"/>
  <c r="F867" i="16"/>
  <c r="H867" i="16" s="1"/>
  <c r="E868" i="16"/>
  <c r="G868" i="16" s="1"/>
  <c r="F868" i="16"/>
  <c r="H868" i="16" s="1"/>
  <c r="E869" i="16"/>
  <c r="G869" i="16" s="1"/>
  <c r="F869" i="16"/>
  <c r="H869" i="16" s="1"/>
  <c r="E870" i="16"/>
  <c r="G870" i="16" s="1"/>
  <c r="F870" i="16"/>
  <c r="H870" i="16" s="1"/>
  <c r="E871" i="16"/>
  <c r="G871" i="16" s="1"/>
  <c r="F871" i="16"/>
  <c r="H871" i="16" s="1"/>
  <c r="E872" i="16"/>
  <c r="G872" i="16" s="1"/>
  <c r="F872" i="16"/>
  <c r="H872" i="16" s="1"/>
  <c r="E873" i="16"/>
  <c r="G873" i="16" s="1"/>
  <c r="F873" i="16"/>
  <c r="H873" i="16" s="1"/>
  <c r="E874" i="16"/>
  <c r="G874" i="16" s="1"/>
  <c r="F874" i="16"/>
  <c r="H874" i="16" s="1"/>
  <c r="E875" i="16"/>
  <c r="G875" i="16" s="1"/>
  <c r="F875" i="16"/>
  <c r="H875" i="16" s="1"/>
  <c r="E876" i="16"/>
  <c r="G876" i="16" s="1"/>
  <c r="F876" i="16"/>
  <c r="H876" i="16" s="1"/>
  <c r="E877" i="16"/>
  <c r="G877" i="16" s="1"/>
  <c r="F877" i="16"/>
  <c r="H877" i="16" s="1"/>
  <c r="E878" i="16"/>
  <c r="G878" i="16" s="1"/>
  <c r="F878" i="16"/>
  <c r="H878" i="16" s="1"/>
  <c r="E879" i="16"/>
  <c r="G879" i="16" s="1"/>
  <c r="F879" i="16"/>
  <c r="H879" i="16" s="1"/>
  <c r="E880" i="16"/>
  <c r="G880" i="16" s="1"/>
  <c r="F880" i="16"/>
  <c r="H880" i="16" s="1"/>
  <c r="E881" i="16"/>
  <c r="G881" i="16" s="1"/>
  <c r="F881" i="16"/>
  <c r="H881" i="16" s="1"/>
  <c r="E882" i="16"/>
  <c r="G882" i="16" s="1"/>
  <c r="F882" i="16"/>
  <c r="H882" i="16" s="1"/>
  <c r="E883" i="16"/>
  <c r="G883" i="16" s="1"/>
  <c r="F883" i="16"/>
  <c r="H883" i="16" s="1"/>
  <c r="E884" i="16"/>
  <c r="G884" i="16" s="1"/>
  <c r="F884" i="16"/>
  <c r="H884" i="16" s="1"/>
  <c r="E885" i="16"/>
  <c r="G885" i="16" s="1"/>
  <c r="F885" i="16"/>
  <c r="H885" i="16" s="1"/>
  <c r="E886" i="16"/>
  <c r="G886" i="16" s="1"/>
  <c r="F886" i="16"/>
  <c r="H886" i="16" s="1"/>
  <c r="E887" i="16"/>
  <c r="G887" i="16" s="1"/>
  <c r="F887" i="16"/>
  <c r="H887" i="16" s="1"/>
  <c r="E888" i="16"/>
  <c r="G888" i="16" s="1"/>
  <c r="F888" i="16"/>
  <c r="H888" i="16" s="1"/>
  <c r="E889" i="16"/>
  <c r="G889" i="16" s="1"/>
  <c r="F889" i="16"/>
  <c r="H889" i="16" s="1"/>
  <c r="E890" i="16"/>
  <c r="G890" i="16" s="1"/>
  <c r="F890" i="16"/>
  <c r="H890" i="16" s="1"/>
  <c r="E891" i="16"/>
  <c r="G891" i="16" s="1"/>
  <c r="F891" i="16"/>
  <c r="H891" i="16" s="1"/>
  <c r="E892" i="16"/>
  <c r="G892" i="16" s="1"/>
  <c r="F892" i="16"/>
  <c r="H892" i="16" s="1"/>
  <c r="E893" i="16"/>
  <c r="G893" i="16" s="1"/>
  <c r="F893" i="16"/>
  <c r="H893" i="16" s="1"/>
  <c r="E894" i="16"/>
  <c r="G894" i="16" s="1"/>
  <c r="F894" i="16"/>
  <c r="H894" i="16" s="1"/>
  <c r="E895" i="16"/>
  <c r="G895" i="16" s="1"/>
  <c r="F895" i="16"/>
  <c r="H895" i="16" s="1"/>
  <c r="E896" i="16"/>
  <c r="G896" i="16" s="1"/>
  <c r="F896" i="16"/>
  <c r="H896" i="16" s="1"/>
  <c r="E897" i="16"/>
  <c r="G897" i="16" s="1"/>
  <c r="F897" i="16"/>
  <c r="H897" i="16" s="1"/>
  <c r="E898" i="16"/>
  <c r="G898" i="16" s="1"/>
  <c r="F898" i="16"/>
  <c r="H898" i="16" s="1"/>
  <c r="E899" i="16"/>
  <c r="G899" i="16" s="1"/>
  <c r="F899" i="16"/>
  <c r="H899" i="16" s="1"/>
  <c r="E900" i="16"/>
  <c r="G900" i="16" s="1"/>
  <c r="F900" i="16"/>
  <c r="H900" i="16" s="1"/>
  <c r="E901" i="16"/>
  <c r="G901" i="16" s="1"/>
  <c r="F901" i="16"/>
  <c r="H901" i="16" s="1"/>
  <c r="E902" i="16"/>
  <c r="G902" i="16" s="1"/>
  <c r="F902" i="16"/>
  <c r="H902" i="16" s="1"/>
  <c r="E903" i="16"/>
  <c r="G903" i="16" s="1"/>
  <c r="F903" i="16"/>
  <c r="H903" i="16" s="1"/>
  <c r="E904" i="16"/>
  <c r="G904" i="16" s="1"/>
  <c r="F904" i="16"/>
  <c r="H904" i="16" s="1"/>
  <c r="E905" i="16"/>
  <c r="G905" i="16" s="1"/>
  <c r="F905" i="16"/>
  <c r="H905" i="16" s="1"/>
  <c r="E906" i="16"/>
  <c r="G906" i="16" s="1"/>
  <c r="F906" i="16"/>
  <c r="H906" i="16" s="1"/>
  <c r="E907" i="16"/>
  <c r="G907" i="16" s="1"/>
  <c r="F907" i="16"/>
  <c r="H907" i="16" s="1"/>
  <c r="E908" i="16"/>
  <c r="G908" i="16" s="1"/>
  <c r="F908" i="16"/>
  <c r="H908" i="16" s="1"/>
  <c r="E909" i="16"/>
  <c r="G909" i="16" s="1"/>
  <c r="F909" i="16"/>
  <c r="H909" i="16" s="1"/>
  <c r="E910" i="16"/>
  <c r="G910" i="16" s="1"/>
  <c r="F910" i="16"/>
  <c r="H910" i="16" s="1"/>
  <c r="E911" i="16"/>
  <c r="G911" i="16" s="1"/>
  <c r="F911" i="16"/>
  <c r="H911" i="16" s="1"/>
  <c r="E912" i="16"/>
  <c r="G912" i="16" s="1"/>
  <c r="F912" i="16"/>
  <c r="H912" i="16" s="1"/>
  <c r="E913" i="16"/>
  <c r="G913" i="16" s="1"/>
  <c r="F913" i="16"/>
  <c r="H913" i="16" s="1"/>
  <c r="E914" i="16"/>
  <c r="G914" i="16" s="1"/>
  <c r="F914" i="16"/>
  <c r="H914" i="16" s="1"/>
  <c r="E915" i="16"/>
  <c r="G915" i="16" s="1"/>
  <c r="F915" i="16"/>
  <c r="H915" i="16" s="1"/>
  <c r="E916" i="16"/>
  <c r="G916" i="16" s="1"/>
  <c r="F916" i="16"/>
  <c r="H916" i="16" s="1"/>
  <c r="E917" i="16"/>
  <c r="G917" i="16" s="1"/>
  <c r="F917" i="16"/>
  <c r="H917" i="16" s="1"/>
  <c r="E918" i="16"/>
  <c r="G918" i="16" s="1"/>
  <c r="F918" i="16"/>
  <c r="H918" i="16" s="1"/>
  <c r="E919" i="16"/>
  <c r="G919" i="16" s="1"/>
  <c r="F919" i="16"/>
  <c r="H919" i="16" s="1"/>
  <c r="E920" i="16"/>
  <c r="G920" i="16" s="1"/>
  <c r="F920" i="16"/>
  <c r="H920" i="16" s="1"/>
  <c r="E921" i="16"/>
  <c r="G921" i="16" s="1"/>
  <c r="F921" i="16"/>
  <c r="H921" i="16" s="1"/>
  <c r="E922" i="16"/>
  <c r="G922" i="16" s="1"/>
  <c r="F922" i="16"/>
  <c r="H922" i="16" s="1"/>
  <c r="E923" i="16"/>
  <c r="G923" i="16" s="1"/>
  <c r="F923" i="16"/>
  <c r="H923" i="16" s="1"/>
  <c r="E924" i="16"/>
  <c r="G924" i="16" s="1"/>
  <c r="F924" i="16"/>
  <c r="H924" i="16" s="1"/>
  <c r="E925" i="16"/>
  <c r="G925" i="16" s="1"/>
  <c r="F925" i="16"/>
  <c r="H925" i="16" s="1"/>
  <c r="E926" i="16"/>
  <c r="G926" i="16" s="1"/>
  <c r="F926" i="16"/>
  <c r="H926" i="16" s="1"/>
  <c r="E927" i="16"/>
  <c r="G927" i="16" s="1"/>
  <c r="F927" i="16"/>
  <c r="H927" i="16" s="1"/>
  <c r="E928" i="16"/>
  <c r="G928" i="16" s="1"/>
  <c r="F928" i="16"/>
  <c r="H928" i="16" s="1"/>
  <c r="E929" i="16"/>
  <c r="G929" i="16" s="1"/>
  <c r="F929" i="16"/>
  <c r="H929" i="16" s="1"/>
  <c r="E930" i="16"/>
  <c r="G930" i="16" s="1"/>
  <c r="F930" i="16"/>
  <c r="H930" i="16" s="1"/>
  <c r="E931" i="16"/>
  <c r="G931" i="16" s="1"/>
  <c r="F931" i="16"/>
  <c r="H931" i="16" s="1"/>
  <c r="E932" i="16"/>
  <c r="G932" i="16" s="1"/>
  <c r="F932" i="16"/>
  <c r="H932" i="16" s="1"/>
  <c r="E933" i="16"/>
  <c r="G933" i="16" s="1"/>
  <c r="F933" i="16"/>
  <c r="H933" i="16" s="1"/>
  <c r="E934" i="16"/>
  <c r="G934" i="16" s="1"/>
  <c r="F934" i="16"/>
  <c r="H934" i="16" s="1"/>
  <c r="E935" i="16"/>
  <c r="G935" i="16" s="1"/>
  <c r="F935" i="16"/>
  <c r="H935" i="16" s="1"/>
  <c r="E936" i="16"/>
  <c r="G936" i="16" s="1"/>
  <c r="F936" i="16"/>
  <c r="H936" i="16" s="1"/>
  <c r="E937" i="16"/>
  <c r="G937" i="16" s="1"/>
  <c r="F937" i="16"/>
  <c r="H937" i="16" s="1"/>
  <c r="E938" i="16"/>
  <c r="G938" i="16" s="1"/>
  <c r="F938" i="16"/>
  <c r="H938" i="16" s="1"/>
  <c r="E939" i="16"/>
  <c r="G939" i="16" s="1"/>
  <c r="F939" i="16"/>
  <c r="H939" i="16" s="1"/>
  <c r="E940" i="16"/>
  <c r="G940" i="16" s="1"/>
  <c r="F940" i="16"/>
  <c r="H940" i="16" s="1"/>
  <c r="E941" i="16"/>
  <c r="G941" i="16" s="1"/>
  <c r="F941" i="16"/>
  <c r="H941" i="16" s="1"/>
  <c r="E942" i="16"/>
  <c r="G942" i="16" s="1"/>
  <c r="F942" i="16"/>
  <c r="H942" i="16" s="1"/>
  <c r="E943" i="16"/>
  <c r="G943" i="16" s="1"/>
  <c r="F943" i="16"/>
  <c r="H943" i="16" s="1"/>
  <c r="E944" i="16"/>
  <c r="G944" i="16" s="1"/>
  <c r="F944" i="16"/>
  <c r="H944" i="16" s="1"/>
  <c r="E945" i="16"/>
  <c r="G945" i="16" s="1"/>
  <c r="F945" i="16"/>
  <c r="H945" i="16" s="1"/>
  <c r="E946" i="16"/>
  <c r="G946" i="16" s="1"/>
  <c r="F946" i="16"/>
  <c r="H946" i="16" s="1"/>
  <c r="E947" i="16"/>
  <c r="G947" i="16" s="1"/>
  <c r="F947" i="16"/>
  <c r="H947" i="16" s="1"/>
  <c r="E948" i="16"/>
  <c r="G948" i="16" s="1"/>
  <c r="F948" i="16"/>
  <c r="H948" i="16" s="1"/>
  <c r="E949" i="16"/>
  <c r="G949" i="16" s="1"/>
  <c r="F949" i="16"/>
  <c r="H949" i="16" s="1"/>
  <c r="E950" i="16"/>
  <c r="G950" i="16" s="1"/>
  <c r="F950" i="16"/>
  <c r="H950" i="16" s="1"/>
  <c r="E951" i="16"/>
  <c r="G951" i="16" s="1"/>
  <c r="F951" i="16"/>
  <c r="H951" i="16" s="1"/>
  <c r="E952" i="16"/>
  <c r="G952" i="16" s="1"/>
  <c r="F952" i="16"/>
  <c r="H952" i="16" s="1"/>
  <c r="E953" i="16"/>
  <c r="G953" i="16" s="1"/>
  <c r="F953" i="16"/>
  <c r="H953" i="16" s="1"/>
  <c r="E954" i="16"/>
  <c r="G954" i="16" s="1"/>
  <c r="F954" i="16"/>
  <c r="H954" i="16" s="1"/>
  <c r="E955" i="16"/>
  <c r="G955" i="16" s="1"/>
  <c r="F955" i="16"/>
  <c r="H955" i="16" s="1"/>
  <c r="E956" i="16"/>
  <c r="G956" i="16" s="1"/>
  <c r="F956" i="16"/>
  <c r="H956" i="16" s="1"/>
  <c r="E957" i="16"/>
  <c r="G957" i="16" s="1"/>
  <c r="F957" i="16"/>
  <c r="H957" i="16" s="1"/>
  <c r="E958" i="16"/>
  <c r="G958" i="16" s="1"/>
  <c r="F958" i="16"/>
  <c r="H958" i="16" s="1"/>
  <c r="E959" i="16"/>
  <c r="G959" i="16" s="1"/>
  <c r="F959" i="16"/>
  <c r="H959" i="16" s="1"/>
  <c r="E960" i="16"/>
  <c r="G960" i="16" s="1"/>
  <c r="F960" i="16"/>
  <c r="H960" i="16" s="1"/>
  <c r="E961" i="16"/>
  <c r="G961" i="16" s="1"/>
  <c r="F961" i="16"/>
  <c r="H961" i="16" s="1"/>
  <c r="E962" i="16"/>
  <c r="G962" i="16" s="1"/>
  <c r="F962" i="16"/>
  <c r="H962" i="16" s="1"/>
  <c r="E963" i="16"/>
  <c r="G963" i="16" s="1"/>
  <c r="F963" i="16"/>
  <c r="H963" i="16" s="1"/>
  <c r="E964" i="16"/>
  <c r="G964" i="16" s="1"/>
  <c r="F964" i="16"/>
  <c r="H964" i="16" s="1"/>
  <c r="E965" i="16"/>
  <c r="G965" i="16" s="1"/>
  <c r="F965" i="16"/>
  <c r="H965" i="16" s="1"/>
  <c r="E966" i="16"/>
  <c r="G966" i="16" s="1"/>
  <c r="F966" i="16"/>
  <c r="H966" i="16" s="1"/>
  <c r="E967" i="16"/>
  <c r="G967" i="16" s="1"/>
  <c r="F967" i="16"/>
  <c r="H967" i="16" s="1"/>
  <c r="E968" i="16"/>
  <c r="G968" i="16" s="1"/>
  <c r="F968" i="16"/>
  <c r="H968" i="16" s="1"/>
  <c r="E969" i="16"/>
  <c r="G969" i="16" s="1"/>
  <c r="F969" i="16"/>
  <c r="H969" i="16" s="1"/>
  <c r="E970" i="16"/>
  <c r="G970" i="16" s="1"/>
  <c r="F970" i="16"/>
  <c r="H970" i="16" s="1"/>
  <c r="E971" i="16"/>
  <c r="G971" i="16" s="1"/>
  <c r="F971" i="16"/>
  <c r="H971" i="16" s="1"/>
  <c r="E972" i="16"/>
  <c r="G972" i="16" s="1"/>
  <c r="F972" i="16"/>
  <c r="H972" i="16" s="1"/>
  <c r="E973" i="16"/>
  <c r="G973" i="16" s="1"/>
  <c r="F973" i="16"/>
  <c r="H973" i="16" s="1"/>
  <c r="E974" i="16"/>
  <c r="G974" i="16" s="1"/>
  <c r="F974" i="16"/>
  <c r="H974" i="16" s="1"/>
  <c r="E975" i="16"/>
  <c r="G975" i="16" s="1"/>
  <c r="F975" i="16"/>
  <c r="H975" i="16" s="1"/>
  <c r="E976" i="16"/>
  <c r="G976" i="16" s="1"/>
  <c r="F976" i="16"/>
  <c r="H976" i="16" s="1"/>
  <c r="E977" i="16"/>
  <c r="G977" i="16" s="1"/>
  <c r="F977" i="16"/>
  <c r="H977" i="16" s="1"/>
  <c r="E978" i="16"/>
  <c r="G978" i="16" s="1"/>
  <c r="F978" i="16"/>
  <c r="H978" i="16" s="1"/>
  <c r="E979" i="16"/>
  <c r="G979" i="16" s="1"/>
  <c r="F979" i="16"/>
  <c r="H979" i="16" s="1"/>
  <c r="E980" i="16"/>
  <c r="G980" i="16" s="1"/>
  <c r="F980" i="16"/>
  <c r="H980" i="16" s="1"/>
  <c r="E981" i="16"/>
  <c r="G981" i="16" s="1"/>
  <c r="F981" i="16"/>
  <c r="H981" i="16" s="1"/>
  <c r="E982" i="16"/>
  <c r="G982" i="16" s="1"/>
  <c r="F982" i="16"/>
  <c r="H982" i="16" s="1"/>
  <c r="E983" i="16"/>
  <c r="G983" i="16" s="1"/>
  <c r="F983" i="16"/>
  <c r="H983" i="16" s="1"/>
  <c r="E984" i="16"/>
  <c r="G984" i="16" s="1"/>
  <c r="F984" i="16"/>
  <c r="H984" i="16" s="1"/>
  <c r="E985" i="16"/>
  <c r="G985" i="16" s="1"/>
  <c r="F985" i="16"/>
  <c r="H985" i="16" s="1"/>
  <c r="E986" i="16"/>
  <c r="G986" i="16" s="1"/>
  <c r="F986" i="16"/>
  <c r="H986" i="16" s="1"/>
  <c r="E987" i="16"/>
  <c r="G987" i="16" s="1"/>
  <c r="F987" i="16"/>
  <c r="H987" i="16" s="1"/>
  <c r="E988" i="16"/>
  <c r="G988" i="16" s="1"/>
  <c r="F988" i="16"/>
  <c r="H988" i="16" s="1"/>
  <c r="E989" i="16"/>
  <c r="G989" i="16" s="1"/>
  <c r="F989" i="16"/>
  <c r="H989" i="16" s="1"/>
  <c r="E990" i="16"/>
  <c r="G990" i="16" s="1"/>
  <c r="F990" i="16"/>
  <c r="H990" i="16" s="1"/>
  <c r="E991" i="16"/>
  <c r="G991" i="16" s="1"/>
  <c r="F991" i="16"/>
  <c r="H991" i="16" s="1"/>
  <c r="E992" i="16"/>
  <c r="G992" i="16" s="1"/>
  <c r="F992" i="16"/>
  <c r="H992" i="16" s="1"/>
  <c r="E993" i="16"/>
  <c r="G993" i="16" s="1"/>
  <c r="F993" i="16"/>
  <c r="H993" i="16" s="1"/>
  <c r="E994" i="16"/>
  <c r="G994" i="16" s="1"/>
  <c r="F994" i="16"/>
  <c r="H994" i="16" s="1"/>
  <c r="E995" i="16"/>
  <c r="G995" i="16" s="1"/>
  <c r="F995" i="16"/>
  <c r="H995" i="16" s="1"/>
  <c r="E996" i="16"/>
  <c r="G996" i="16" s="1"/>
  <c r="F996" i="16"/>
  <c r="H996" i="16" s="1"/>
  <c r="E997" i="16"/>
  <c r="G997" i="16" s="1"/>
  <c r="F997" i="16"/>
  <c r="H997" i="16" s="1"/>
  <c r="E998" i="16"/>
  <c r="G998" i="16" s="1"/>
  <c r="F998" i="16"/>
  <c r="H998" i="16" s="1"/>
  <c r="E999" i="16"/>
  <c r="G999" i="16" s="1"/>
  <c r="F999" i="16"/>
  <c r="H999" i="16" s="1"/>
  <c r="E1000" i="16"/>
  <c r="G1000" i="16" s="1"/>
  <c r="F1000" i="16"/>
  <c r="H1000" i="16" s="1"/>
  <c r="E1001" i="16"/>
  <c r="G1001" i="16" s="1"/>
  <c r="F1001" i="16"/>
  <c r="H1001" i="16" s="1"/>
  <c r="E1002" i="16"/>
  <c r="G1002" i="16" s="1"/>
  <c r="F1002" i="16"/>
  <c r="H1002" i="16" s="1"/>
  <c r="E1003" i="16"/>
  <c r="G1003" i="16" s="1"/>
  <c r="F1003" i="16"/>
  <c r="H1003" i="16" s="1"/>
  <c r="E1004" i="16"/>
  <c r="G1004" i="16" s="1"/>
  <c r="F1004" i="16"/>
  <c r="H1004" i="16" s="1"/>
  <c r="E1005" i="16"/>
  <c r="G1005" i="16" s="1"/>
  <c r="F1005" i="16"/>
  <c r="H1005" i="16" s="1"/>
  <c r="E1006" i="16"/>
  <c r="G1006" i="16" s="1"/>
  <c r="F1006" i="16"/>
  <c r="H1006" i="16" s="1"/>
  <c r="E1007" i="16"/>
  <c r="G1007" i="16" s="1"/>
  <c r="F1007" i="16"/>
  <c r="H1007" i="16" s="1"/>
  <c r="E1008" i="16"/>
  <c r="G1008" i="16" s="1"/>
  <c r="F1008" i="16"/>
  <c r="H1008" i="16" s="1"/>
  <c r="E1009" i="16"/>
  <c r="G1009" i="16" s="1"/>
  <c r="F1009" i="16"/>
  <c r="H1009" i="16" s="1"/>
  <c r="E1010" i="16"/>
  <c r="G1010" i="16" s="1"/>
  <c r="F1010" i="16"/>
  <c r="H1010" i="16" s="1"/>
  <c r="E1011" i="16"/>
  <c r="G1011" i="16" s="1"/>
  <c r="F1011" i="16"/>
  <c r="H1011" i="16" s="1"/>
  <c r="E1012" i="16"/>
  <c r="G1012" i="16" s="1"/>
  <c r="F1012" i="16"/>
  <c r="H1012" i="16" s="1"/>
  <c r="E1013" i="16"/>
  <c r="G1013" i="16" s="1"/>
  <c r="F1013" i="16"/>
  <c r="H1013" i="16" s="1"/>
  <c r="E1014" i="16"/>
  <c r="G1014" i="16" s="1"/>
  <c r="F1014" i="16"/>
  <c r="H1014" i="16" s="1"/>
  <c r="E1015" i="16"/>
  <c r="G1015" i="16" s="1"/>
  <c r="F1015" i="16"/>
  <c r="H1015" i="16" s="1"/>
  <c r="E1016" i="16"/>
  <c r="G1016" i="16" s="1"/>
  <c r="F1016" i="16"/>
  <c r="H1016" i="16" s="1"/>
  <c r="E1017" i="16"/>
  <c r="G1017" i="16" s="1"/>
  <c r="F1017" i="16"/>
  <c r="H1017" i="16" s="1"/>
  <c r="E1018" i="16"/>
  <c r="G1018" i="16" s="1"/>
  <c r="F1018" i="16"/>
  <c r="H1018" i="16" s="1"/>
  <c r="E1019" i="16"/>
  <c r="G1019" i="16" s="1"/>
  <c r="F1019" i="16"/>
  <c r="H1019" i="16" s="1"/>
  <c r="E1020" i="16"/>
  <c r="G1020" i="16" s="1"/>
  <c r="F1020" i="16"/>
  <c r="H1020" i="16" s="1"/>
  <c r="E1021" i="16"/>
  <c r="G1021" i="16" s="1"/>
  <c r="F1021" i="16"/>
  <c r="H1021" i="16" s="1"/>
  <c r="E1022" i="16"/>
  <c r="G1022" i="16" s="1"/>
  <c r="F1022" i="16"/>
  <c r="H1022" i="16" s="1"/>
  <c r="E1023" i="16"/>
  <c r="G1023" i="16" s="1"/>
  <c r="F1023" i="16"/>
  <c r="H1023" i="16" s="1"/>
  <c r="E1024" i="16"/>
  <c r="G1024" i="16" s="1"/>
  <c r="F1024" i="16"/>
  <c r="H1024" i="16" s="1"/>
  <c r="E1025" i="16"/>
  <c r="G1025" i="16" s="1"/>
  <c r="F1025" i="16"/>
  <c r="H1025" i="16" s="1"/>
  <c r="E1026" i="16"/>
  <c r="G1026" i="16" s="1"/>
  <c r="F1026" i="16"/>
  <c r="H1026" i="16" s="1"/>
  <c r="E1027" i="16"/>
  <c r="G1027" i="16" s="1"/>
  <c r="F1027" i="16"/>
  <c r="H1027" i="16" s="1"/>
  <c r="E1028" i="16"/>
  <c r="G1028" i="16" s="1"/>
  <c r="F1028" i="16"/>
  <c r="H1028" i="16" s="1"/>
  <c r="E1029" i="16"/>
  <c r="G1029" i="16" s="1"/>
  <c r="F1029" i="16"/>
  <c r="H1029" i="16" s="1"/>
  <c r="E1030" i="16"/>
  <c r="G1030" i="16" s="1"/>
  <c r="F1030" i="16"/>
  <c r="H1030" i="16" s="1"/>
  <c r="E1031" i="16"/>
  <c r="G1031" i="16" s="1"/>
  <c r="F1031" i="16"/>
  <c r="H1031" i="16" s="1"/>
  <c r="E1032" i="16"/>
  <c r="G1032" i="16" s="1"/>
  <c r="F1032" i="16"/>
  <c r="H1032" i="16" s="1"/>
  <c r="E1033" i="16"/>
  <c r="G1033" i="16" s="1"/>
  <c r="F1033" i="16"/>
  <c r="H1033" i="16" s="1"/>
  <c r="E1034" i="16"/>
  <c r="G1034" i="16" s="1"/>
  <c r="F1034" i="16"/>
  <c r="H1034" i="16" s="1"/>
  <c r="E1035" i="16"/>
  <c r="G1035" i="16" s="1"/>
  <c r="F1035" i="16"/>
  <c r="H1035" i="16" s="1"/>
  <c r="E1036" i="16"/>
  <c r="G1036" i="16" s="1"/>
  <c r="F1036" i="16"/>
  <c r="H1036" i="16" s="1"/>
  <c r="E1037" i="16"/>
  <c r="G1037" i="16" s="1"/>
  <c r="F1037" i="16"/>
  <c r="H1037" i="16" s="1"/>
  <c r="E1038" i="16"/>
  <c r="G1038" i="16" s="1"/>
  <c r="F1038" i="16"/>
  <c r="H1038" i="16" s="1"/>
  <c r="E1039" i="16"/>
  <c r="G1039" i="16" s="1"/>
  <c r="F1039" i="16"/>
  <c r="H1039" i="16" s="1"/>
  <c r="E1040" i="16"/>
  <c r="G1040" i="16" s="1"/>
  <c r="F1040" i="16"/>
  <c r="H1040" i="16" s="1"/>
  <c r="E1041" i="16"/>
  <c r="G1041" i="16" s="1"/>
  <c r="F1041" i="16"/>
  <c r="H1041" i="16" s="1"/>
  <c r="E1042" i="16"/>
  <c r="G1042" i="16" s="1"/>
  <c r="F1042" i="16"/>
  <c r="H1042" i="16" s="1"/>
  <c r="E1043" i="16"/>
  <c r="G1043" i="16" s="1"/>
  <c r="F1043" i="16"/>
  <c r="H1043" i="16" s="1"/>
  <c r="E1044" i="16"/>
  <c r="G1044" i="16" s="1"/>
  <c r="F1044" i="16"/>
  <c r="H1044" i="16" s="1"/>
  <c r="E1045" i="16"/>
  <c r="G1045" i="16" s="1"/>
  <c r="F1045" i="16"/>
  <c r="H1045" i="16" s="1"/>
  <c r="E1046" i="16"/>
  <c r="G1046" i="16" s="1"/>
  <c r="F1046" i="16"/>
  <c r="H1046" i="16" s="1"/>
  <c r="E1047" i="16"/>
  <c r="G1047" i="16" s="1"/>
  <c r="F1047" i="16"/>
  <c r="H1047" i="16" s="1"/>
  <c r="E1048" i="16"/>
  <c r="G1048" i="16" s="1"/>
  <c r="F1048" i="16"/>
  <c r="H1048" i="16" s="1"/>
  <c r="E1049" i="16"/>
  <c r="G1049" i="16" s="1"/>
  <c r="F1049" i="16"/>
  <c r="H1049" i="16" s="1"/>
  <c r="E1050" i="16"/>
  <c r="G1050" i="16" s="1"/>
  <c r="F1050" i="16"/>
  <c r="H1050" i="16" s="1"/>
  <c r="E1051" i="16"/>
  <c r="G1051" i="16" s="1"/>
  <c r="F1051" i="16"/>
  <c r="H1051" i="16" s="1"/>
  <c r="E1052" i="16"/>
  <c r="G1052" i="16" s="1"/>
  <c r="F1052" i="16"/>
  <c r="H1052" i="16" s="1"/>
  <c r="E1053" i="16"/>
  <c r="G1053" i="16" s="1"/>
  <c r="F1053" i="16"/>
  <c r="H1053" i="16" s="1"/>
  <c r="E1054" i="16"/>
  <c r="G1054" i="16" s="1"/>
  <c r="F1054" i="16"/>
  <c r="H1054" i="16" s="1"/>
  <c r="E1055" i="16"/>
  <c r="G1055" i="16" s="1"/>
  <c r="F1055" i="16"/>
  <c r="H1055" i="16" s="1"/>
  <c r="E1056" i="16"/>
  <c r="G1056" i="16" s="1"/>
  <c r="F1056" i="16"/>
  <c r="H1056" i="16" s="1"/>
  <c r="E1057" i="16"/>
  <c r="G1057" i="16" s="1"/>
  <c r="F1057" i="16"/>
  <c r="H1057" i="16" s="1"/>
  <c r="E1058" i="16"/>
  <c r="G1058" i="16" s="1"/>
  <c r="F1058" i="16"/>
  <c r="H1058" i="16" s="1"/>
  <c r="E1059" i="16"/>
  <c r="G1059" i="16" s="1"/>
  <c r="F1059" i="16"/>
  <c r="H1059" i="16" s="1"/>
  <c r="E1060" i="16"/>
  <c r="G1060" i="16" s="1"/>
  <c r="F1060" i="16"/>
  <c r="H1060" i="16" s="1"/>
  <c r="E1061" i="16"/>
  <c r="G1061" i="16" s="1"/>
  <c r="F1061" i="16"/>
  <c r="H1061" i="16" s="1"/>
  <c r="E1062" i="16"/>
  <c r="G1062" i="16" s="1"/>
  <c r="F1062" i="16"/>
  <c r="H1062" i="16" s="1"/>
  <c r="E1063" i="16"/>
  <c r="G1063" i="16" s="1"/>
  <c r="F1063" i="16"/>
  <c r="H1063" i="16" s="1"/>
  <c r="E1064" i="16"/>
  <c r="G1064" i="16" s="1"/>
  <c r="F1064" i="16"/>
  <c r="H1064" i="16" s="1"/>
  <c r="E1065" i="16"/>
  <c r="G1065" i="16" s="1"/>
  <c r="F1065" i="16"/>
  <c r="H1065" i="16" s="1"/>
  <c r="E1066" i="16"/>
  <c r="G1066" i="16" s="1"/>
  <c r="F1066" i="16"/>
  <c r="H1066" i="16" s="1"/>
  <c r="E1067" i="16"/>
  <c r="G1067" i="16" s="1"/>
  <c r="F1067" i="16"/>
  <c r="H1067" i="16" s="1"/>
  <c r="E1068" i="16"/>
  <c r="G1068" i="16" s="1"/>
  <c r="F1068" i="16"/>
  <c r="H1068" i="16" s="1"/>
  <c r="E1069" i="16"/>
  <c r="G1069" i="16" s="1"/>
  <c r="F1069" i="16"/>
  <c r="H1069" i="16" s="1"/>
  <c r="E1070" i="16"/>
  <c r="G1070" i="16" s="1"/>
  <c r="F1070" i="16"/>
  <c r="H1070" i="16" s="1"/>
  <c r="E1071" i="16"/>
  <c r="G1071" i="16" s="1"/>
  <c r="F1071" i="16"/>
  <c r="H1071" i="16" s="1"/>
  <c r="E1072" i="16"/>
  <c r="G1072" i="16" s="1"/>
  <c r="F1072" i="16"/>
  <c r="H1072" i="16" s="1"/>
  <c r="E1073" i="16"/>
  <c r="G1073" i="16" s="1"/>
  <c r="F1073" i="16"/>
  <c r="H1073" i="16" s="1"/>
  <c r="E1074" i="16"/>
  <c r="G1074" i="16" s="1"/>
  <c r="F1074" i="16"/>
  <c r="H1074" i="16" s="1"/>
  <c r="E1075" i="16"/>
  <c r="G1075" i="16" s="1"/>
  <c r="F1075" i="16"/>
  <c r="H1075" i="16" s="1"/>
  <c r="E1076" i="16"/>
  <c r="G1076" i="16" s="1"/>
  <c r="F1076" i="16"/>
  <c r="H1076" i="16" s="1"/>
  <c r="E1077" i="16"/>
  <c r="G1077" i="16" s="1"/>
  <c r="F1077" i="16"/>
  <c r="H1077" i="16" s="1"/>
  <c r="E1078" i="16"/>
  <c r="G1078" i="16" s="1"/>
  <c r="F1078" i="16"/>
  <c r="H1078" i="16" s="1"/>
  <c r="E1079" i="16"/>
  <c r="G1079" i="16" s="1"/>
  <c r="F1079" i="16"/>
  <c r="H1079" i="16" s="1"/>
  <c r="E1080" i="16"/>
  <c r="G1080" i="16" s="1"/>
  <c r="F1080" i="16"/>
  <c r="H1080" i="16" s="1"/>
  <c r="E1081" i="16"/>
  <c r="G1081" i="16" s="1"/>
  <c r="F1081" i="16"/>
  <c r="H1081" i="16" s="1"/>
  <c r="E1082" i="16"/>
  <c r="G1082" i="16" s="1"/>
  <c r="F1082" i="16"/>
  <c r="H1082" i="16" s="1"/>
  <c r="E1083" i="16"/>
  <c r="G1083" i="16" s="1"/>
  <c r="F1083" i="16"/>
  <c r="H1083" i="16" s="1"/>
  <c r="E1084" i="16"/>
  <c r="G1084" i="16" s="1"/>
  <c r="F1084" i="16"/>
  <c r="H1084" i="16" s="1"/>
  <c r="E1085" i="16"/>
  <c r="G1085" i="16" s="1"/>
  <c r="F1085" i="16"/>
  <c r="H1085" i="16" s="1"/>
  <c r="E1086" i="16"/>
  <c r="G1086" i="16" s="1"/>
  <c r="F1086" i="16"/>
  <c r="H1086" i="16" s="1"/>
  <c r="E1087" i="16"/>
  <c r="G1087" i="16" s="1"/>
  <c r="F1087" i="16"/>
  <c r="H1087" i="16" s="1"/>
  <c r="E1088" i="16"/>
  <c r="G1088" i="16" s="1"/>
  <c r="F1088" i="16"/>
  <c r="H1088" i="16" s="1"/>
  <c r="E1089" i="16"/>
  <c r="G1089" i="16" s="1"/>
  <c r="F1089" i="16"/>
  <c r="H1089" i="16" s="1"/>
  <c r="E1090" i="16"/>
  <c r="G1090" i="16" s="1"/>
  <c r="F1090" i="16"/>
  <c r="H1090" i="16" s="1"/>
  <c r="E1091" i="16"/>
  <c r="G1091" i="16" s="1"/>
  <c r="F1091" i="16"/>
  <c r="H1091" i="16" s="1"/>
  <c r="E1092" i="16"/>
  <c r="G1092" i="16" s="1"/>
  <c r="F1092" i="16"/>
  <c r="H1092" i="16" s="1"/>
  <c r="E1093" i="16"/>
  <c r="G1093" i="16" s="1"/>
  <c r="F1093" i="16"/>
  <c r="H1093" i="16" s="1"/>
  <c r="E1094" i="16"/>
  <c r="G1094" i="16" s="1"/>
  <c r="F1094" i="16"/>
  <c r="H1094" i="16" s="1"/>
  <c r="E1095" i="16"/>
  <c r="G1095" i="16" s="1"/>
  <c r="F1095" i="16"/>
  <c r="H1095" i="16" s="1"/>
  <c r="E1096" i="16"/>
  <c r="G1096" i="16" s="1"/>
  <c r="F1096" i="16"/>
  <c r="H1096" i="16" s="1"/>
  <c r="E1097" i="16"/>
  <c r="G1097" i="16" s="1"/>
  <c r="F1097" i="16"/>
  <c r="H1097" i="16" s="1"/>
  <c r="E1098" i="16"/>
  <c r="G1098" i="16" s="1"/>
  <c r="F1098" i="16"/>
  <c r="H1098" i="16" s="1"/>
  <c r="E1099" i="16"/>
  <c r="G1099" i="16" s="1"/>
  <c r="F1099" i="16"/>
  <c r="H1099" i="16" s="1"/>
  <c r="E1100" i="16"/>
  <c r="G1100" i="16" s="1"/>
  <c r="F1100" i="16"/>
  <c r="H1100" i="16" s="1"/>
  <c r="E1101" i="16"/>
  <c r="G1101" i="16" s="1"/>
  <c r="F1101" i="16"/>
  <c r="H1101" i="16" s="1"/>
  <c r="E1102" i="16"/>
  <c r="G1102" i="16" s="1"/>
  <c r="F1102" i="16"/>
  <c r="H1102" i="16" s="1"/>
  <c r="E1103" i="16"/>
  <c r="G1103" i="16" s="1"/>
  <c r="F1103" i="16"/>
  <c r="H1103" i="16" s="1"/>
  <c r="E1104" i="16"/>
  <c r="G1104" i="16" s="1"/>
  <c r="F1104" i="16"/>
  <c r="H1104" i="16" s="1"/>
  <c r="E1105" i="16"/>
  <c r="G1105" i="16" s="1"/>
  <c r="F1105" i="16"/>
  <c r="H1105" i="16" s="1"/>
  <c r="E1106" i="16"/>
  <c r="G1106" i="16" s="1"/>
  <c r="F1106" i="16"/>
  <c r="H1106" i="16" s="1"/>
  <c r="E1107" i="16"/>
  <c r="G1107" i="16" s="1"/>
  <c r="F1107" i="16"/>
  <c r="H1107" i="16" s="1"/>
  <c r="E1108" i="16"/>
  <c r="G1108" i="16" s="1"/>
  <c r="F1108" i="16"/>
  <c r="H1108" i="16" s="1"/>
  <c r="E1109" i="16"/>
  <c r="G1109" i="16" s="1"/>
  <c r="F1109" i="16"/>
  <c r="H1109" i="16" s="1"/>
  <c r="E1110" i="16"/>
  <c r="G1110" i="16" s="1"/>
  <c r="F1110" i="16"/>
  <c r="H1110" i="16" s="1"/>
  <c r="E1111" i="16"/>
  <c r="G1111" i="16" s="1"/>
  <c r="F1111" i="16"/>
  <c r="H1111" i="16" s="1"/>
  <c r="E1112" i="16"/>
  <c r="G1112" i="16" s="1"/>
  <c r="F1112" i="16"/>
  <c r="H1112" i="16" s="1"/>
  <c r="E1113" i="16"/>
  <c r="G1113" i="16" s="1"/>
  <c r="F1113" i="16"/>
  <c r="H1113" i="16" s="1"/>
  <c r="E1114" i="16"/>
  <c r="G1114" i="16" s="1"/>
  <c r="F1114" i="16"/>
  <c r="H1114" i="16" s="1"/>
  <c r="E1115" i="16"/>
  <c r="G1115" i="16" s="1"/>
  <c r="F1115" i="16"/>
  <c r="H1115" i="16" s="1"/>
  <c r="E1116" i="16"/>
  <c r="G1116" i="16" s="1"/>
  <c r="F1116" i="16"/>
  <c r="H1116" i="16" s="1"/>
  <c r="E1117" i="16"/>
  <c r="G1117" i="16" s="1"/>
  <c r="F1117" i="16"/>
  <c r="H1117" i="16" s="1"/>
  <c r="E1118" i="16"/>
  <c r="G1118" i="16" s="1"/>
  <c r="F1118" i="16"/>
  <c r="H1118" i="16" s="1"/>
  <c r="E1119" i="16"/>
  <c r="G1119" i="16" s="1"/>
  <c r="F1119" i="16"/>
  <c r="H1119" i="16" s="1"/>
  <c r="E1120" i="16"/>
  <c r="G1120" i="16" s="1"/>
  <c r="F1120" i="16"/>
  <c r="H1120" i="16" s="1"/>
  <c r="E1121" i="16"/>
  <c r="G1121" i="16" s="1"/>
  <c r="F1121" i="16"/>
  <c r="H1121" i="16" s="1"/>
  <c r="E1122" i="16"/>
  <c r="G1122" i="16" s="1"/>
  <c r="F1122" i="16"/>
  <c r="H1122" i="16" s="1"/>
  <c r="E1123" i="16"/>
  <c r="G1123" i="16" s="1"/>
  <c r="F1123" i="16"/>
  <c r="H1123" i="16" s="1"/>
  <c r="E1124" i="16"/>
  <c r="G1124" i="16" s="1"/>
  <c r="F1124" i="16"/>
  <c r="H1124" i="16" s="1"/>
  <c r="E1125" i="16"/>
  <c r="G1125" i="16" s="1"/>
  <c r="F1125" i="16"/>
  <c r="H1125" i="16" s="1"/>
  <c r="E1126" i="16"/>
  <c r="G1126" i="16" s="1"/>
  <c r="F1126" i="16"/>
  <c r="H1126" i="16" s="1"/>
  <c r="E1127" i="16"/>
  <c r="G1127" i="16" s="1"/>
  <c r="F1127" i="16"/>
  <c r="H1127" i="16" s="1"/>
  <c r="E1128" i="16"/>
  <c r="G1128" i="16" s="1"/>
  <c r="F1128" i="16"/>
  <c r="H1128" i="16" s="1"/>
  <c r="E1129" i="16"/>
  <c r="G1129" i="16" s="1"/>
  <c r="F1129" i="16"/>
  <c r="H1129" i="16" s="1"/>
  <c r="E1130" i="16"/>
  <c r="G1130" i="16" s="1"/>
  <c r="F1130" i="16"/>
  <c r="H1130" i="16" s="1"/>
  <c r="E1131" i="16"/>
  <c r="G1131" i="16" s="1"/>
  <c r="F1131" i="16"/>
  <c r="H1131" i="16" s="1"/>
  <c r="E1132" i="16"/>
  <c r="G1132" i="16" s="1"/>
  <c r="F1132" i="16"/>
  <c r="H1132" i="16" s="1"/>
  <c r="E1133" i="16"/>
  <c r="G1133" i="16" s="1"/>
  <c r="F1133" i="16"/>
  <c r="H1133" i="16" s="1"/>
  <c r="E1134" i="16"/>
  <c r="G1134" i="16" s="1"/>
  <c r="F1134" i="16"/>
  <c r="H1134" i="16" s="1"/>
  <c r="E1135" i="16"/>
  <c r="G1135" i="16" s="1"/>
  <c r="F1135" i="16"/>
  <c r="H1135" i="16" s="1"/>
  <c r="E1136" i="16"/>
  <c r="G1136" i="16" s="1"/>
  <c r="F1136" i="16"/>
  <c r="H1136" i="16" s="1"/>
  <c r="E1137" i="16"/>
  <c r="G1137" i="16" s="1"/>
  <c r="F1137" i="16"/>
  <c r="H1137" i="16" s="1"/>
  <c r="E1138" i="16"/>
  <c r="G1138" i="16" s="1"/>
  <c r="F1138" i="16"/>
  <c r="H1138" i="16" s="1"/>
  <c r="E1139" i="16"/>
  <c r="G1139" i="16" s="1"/>
  <c r="F1139" i="16"/>
  <c r="H1139" i="16" s="1"/>
  <c r="E1140" i="16"/>
  <c r="G1140" i="16" s="1"/>
  <c r="F1140" i="16"/>
  <c r="H1140" i="16" s="1"/>
  <c r="E1141" i="16"/>
  <c r="G1141" i="16" s="1"/>
  <c r="F1141" i="16"/>
  <c r="H1141" i="16" s="1"/>
  <c r="E1142" i="16"/>
  <c r="G1142" i="16" s="1"/>
  <c r="F1142" i="16"/>
  <c r="H1142" i="16" s="1"/>
  <c r="E1143" i="16"/>
  <c r="G1143" i="16" s="1"/>
  <c r="F1143" i="16"/>
  <c r="H1143" i="16" s="1"/>
  <c r="E1144" i="16"/>
  <c r="G1144" i="16" s="1"/>
  <c r="F1144" i="16"/>
  <c r="H1144" i="16" s="1"/>
  <c r="E1145" i="16"/>
  <c r="G1145" i="16" s="1"/>
  <c r="F1145" i="16"/>
  <c r="H1145" i="16" s="1"/>
  <c r="E1146" i="16"/>
  <c r="G1146" i="16" s="1"/>
  <c r="F1146" i="16"/>
  <c r="H1146" i="16" s="1"/>
  <c r="E1147" i="16"/>
  <c r="G1147" i="16" s="1"/>
  <c r="F1147" i="16"/>
  <c r="H1147" i="16" s="1"/>
  <c r="E1148" i="16"/>
  <c r="G1148" i="16" s="1"/>
  <c r="F1148" i="16"/>
  <c r="H1148" i="16" s="1"/>
  <c r="E1149" i="16"/>
  <c r="G1149" i="16" s="1"/>
  <c r="F1149" i="16"/>
  <c r="H1149" i="16" s="1"/>
  <c r="E1150" i="16"/>
  <c r="G1150" i="16" s="1"/>
  <c r="F1150" i="16"/>
  <c r="H1150" i="16" s="1"/>
  <c r="E1151" i="16"/>
  <c r="G1151" i="16" s="1"/>
  <c r="F1151" i="16"/>
  <c r="H1151" i="16" s="1"/>
  <c r="E1152" i="16"/>
  <c r="G1152" i="16" s="1"/>
  <c r="F1152" i="16"/>
  <c r="H1152" i="16" s="1"/>
  <c r="E1153" i="16"/>
  <c r="G1153" i="16" s="1"/>
  <c r="F1153" i="16"/>
  <c r="H1153" i="16" s="1"/>
  <c r="E1154" i="16"/>
  <c r="G1154" i="16" s="1"/>
  <c r="F1154" i="16"/>
  <c r="H1154" i="16" s="1"/>
  <c r="E1155" i="16"/>
  <c r="G1155" i="16" s="1"/>
  <c r="F1155" i="16"/>
  <c r="H1155" i="16" s="1"/>
  <c r="E1156" i="16"/>
  <c r="G1156" i="16" s="1"/>
  <c r="F1156" i="16"/>
  <c r="H1156" i="16" s="1"/>
  <c r="E1157" i="16"/>
  <c r="G1157" i="16" s="1"/>
  <c r="F1157" i="16"/>
  <c r="H1157" i="16" s="1"/>
  <c r="E1158" i="16"/>
  <c r="G1158" i="16" s="1"/>
  <c r="F1158" i="16"/>
  <c r="H1158" i="16" s="1"/>
  <c r="E1159" i="16"/>
  <c r="G1159" i="16" s="1"/>
  <c r="F1159" i="16"/>
  <c r="H1159" i="16" s="1"/>
  <c r="E1160" i="16"/>
  <c r="G1160" i="16" s="1"/>
  <c r="F1160" i="16"/>
  <c r="H1160" i="16" s="1"/>
  <c r="E1161" i="16"/>
  <c r="G1161" i="16" s="1"/>
  <c r="F1161" i="16"/>
  <c r="H1161" i="16" s="1"/>
  <c r="E1162" i="16"/>
  <c r="G1162" i="16" s="1"/>
  <c r="F1162" i="16"/>
  <c r="H1162" i="16" s="1"/>
  <c r="E1163" i="16"/>
  <c r="G1163" i="16" s="1"/>
  <c r="F1163" i="16"/>
  <c r="H1163" i="16" s="1"/>
  <c r="E1164" i="16"/>
  <c r="G1164" i="16" s="1"/>
  <c r="F1164" i="16"/>
  <c r="H1164" i="16" s="1"/>
  <c r="E1165" i="16"/>
  <c r="G1165" i="16" s="1"/>
  <c r="F1165" i="16"/>
  <c r="H1165" i="16" s="1"/>
  <c r="E1166" i="16"/>
  <c r="G1166" i="16" s="1"/>
  <c r="F1166" i="16"/>
  <c r="H1166" i="16" s="1"/>
  <c r="E1167" i="16"/>
  <c r="G1167" i="16" s="1"/>
  <c r="F1167" i="16"/>
  <c r="H1167" i="16" s="1"/>
  <c r="E1168" i="16"/>
  <c r="G1168" i="16" s="1"/>
  <c r="F1168" i="16"/>
  <c r="H1168" i="16" s="1"/>
  <c r="E1169" i="16"/>
  <c r="G1169" i="16" s="1"/>
  <c r="F1169" i="16"/>
  <c r="H1169" i="16" s="1"/>
  <c r="E1170" i="16"/>
  <c r="G1170" i="16" s="1"/>
  <c r="F1170" i="16"/>
  <c r="H1170" i="16" s="1"/>
  <c r="E1171" i="16"/>
  <c r="G1171" i="16" s="1"/>
  <c r="F1171" i="16"/>
  <c r="H1171" i="16" s="1"/>
  <c r="E1172" i="16"/>
  <c r="G1172" i="16" s="1"/>
  <c r="F1172" i="16"/>
  <c r="H1172" i="16" s="1"/>
  <c r="E1173" i="16"/>
  <c r="G1173" i="16" s="1"/>
  <c r="F1173" i="16"/>
  <c r="H1173" i="16" s="1"/>
  <c r="E1174" i="16"/>
  <c r="G1174" i="16" s="1"/>
  <c r="F1174" i="16"/>
  <c r="H1174" i="16" s="1"/>
  <c r="E1175" i="16"/>
  <c r="G1175" i="16" s="1"/>
  <c r="F1175" i="16"/>
  <c r="H1175" i="16" s="1"/>
  <c r="E1176" i="16"/>
  <c r="G1176" i="16" s="1"/>
  <c r="F1176" i="16"/>
  <c r="H1176" i="16" s="1"/>
  <c r="E1177" i="16"/>
  <c r="G1177" i="16" s="1"/>
  <c r="F1177" i="16"/>
  <c r="H1177" i="16" s="1"/>
  <c r="E1178" i="16"/>
  <c r="G1178" i="16" s="1"/>
  <c r="F1178" i="16"/>
  <c r="H1178" i="16" s="1"/>
  <c r="E1179" i="16"/>
  <c r="G1179" i="16" s="1"/>
  <c r="F1179" i="16"/>
  <c r="H1179" i="16" s="1"/>
  <c r="E1180" i="16"/>
  <c r="G1180" i="16" s="1"/>
  <c r="F1180" i="16"/>
  <c r="H1180" i="16" s="1"/>
  <c r="E1181" i="16"/>
  <c r="G1181" i="16" s="1"/>
  <c r="F1181" i="16"/>
  <c r="H1181" i="16" s="1"/>
  <c r="E1182" i="16"/>
  <c r="G1182" i="16" s="1"/>
  <c r="F1182" i="16"/>
  <c r="H1182" i="16" s="1"/>
  <c r="E1183" i="16"/>
  <c r="G1183" i="16" s="1"/>
  <c r="F1183" i="16"/>
  <c r="H1183" i="16" s="1"/>
  <c r="E1184" i="16"/>
  <c r="G1184" i="16" s="1"/>
  <c r="F1184" i="16"/>
  <c r="H1184" i="16" s="1"/>
  <c r="E1185" i="16"/>
  <c r="G1185" i="16" s="1"/>
  <c r="F1185" i="16"/>
  <c r="H1185" i="16" s="1"/>
  <c r="E1186" i="16"/>
  <c r="G1186" i="16" s="1"/>
  <c r="F1186" i="16"/>
  <c r="H1186" i="16" s="1"/>
  <c r="E1187" i="16"/>
  <c r="G1187" i="16" s="1"/>
  <c r="F1187" i="16"/>
  <c r="H1187" i="16" s="1"/>
  <c r="E1188" i="16"/>
  <c r="G1188" i="16" s="1"/>
  <c r="F1188" i="16"/>
  <c r="H1188" i="16" s="1"/>
  <c r="E1189" i="16"/>
  <c r="G1189" i="16" s="1"/>
  <c r="F1189" i="16"/>
  <c r="H1189" i="16" s="1"/>
  <c r="E1190" i="16"/>
  <c r="G1190" i="16" s="1"/>
  <c r="F1190" i="16"/>
  <c r="H1190" i="16" s="1"/>
  <c r="E1191" i="16"/>
  <c r="G1191" i="16" s="1"/>
  <c r="F1191" i="16"/>
  <c r="H1191" i="16" s="1"/>
  <c r="E1192" i="16"/>
  <c r="G1192" i="16" s="1"/>
  <c r="F1192" i="16"/>
  <c r="H1192" i="16" s="1"/>
  <c r="E1193" i="16"/>
  <c r="G1193" i="16" s="1"/>
  <c r="F1193" i="16"/>
  <c r="H1193" i="16" s="1"/>
  <c r="E1194" i="16"/>
  <c r="G1194" i="16" s="1"/>
  <c r="F1194" i="16"/>
  <c r="H1194" i="16" s="1"/>
  <c r="E1195" i="16"/>
  <c r="G1195" i="16" s="1"/>
  <c r="F1195" i="16"/>
  <c r="H1195" i="16" s="1"/>
  <c r="E1196" i="16"/>
  <c r="G1196" i="16" s="1"/>
  <c r="F1196" i="16"/>
  <c r="H1196" i="16" s="1"/>
  <c r="E1197" i="16"/>
  <c r="G1197" i="16" s="1"/>
  <c r="F1197" i="16"/>
  <c r="H1197" i="16" s="1"/>
  <c r="E1198" i="16"/>
  <c r="G1198" i="16" s="1"/>
  <c r="F1198" i="16"/>
  <c r="H1198" i="16" s="1"/>
  <c r="E1199" i="16"/>
  <c r="G1199" i="16" s="1"/>
  <c r="F1199" i="16"/>
  <c r="H1199" i="16" s="1"/>
  <c r="E1200" i="16"/>
  <c r="G1200" i="16" s="1"/>
  <c r="F1200" i="16"/>
  <c r="H1200" i="16" s="1"/>
  <c r="E1201" i="16"/>
  <c r="G1201" i="16" s="1"/>
  <c r="F1201" i="16"/>
  <c r="H1201" i="16" s="1"/>
  <c r="E1202" i="16"/>
  <c r="G1202" i="16" s="1"/>
  <c r="F1202" i="16"/>
  <c r="H1202" i="16" s="1"/>
  <c r="E1203" i="16"/>
  <c r="G1203" i="16" s="1"/>
  <c r="F1203" i="16"/>
  <c r="H1203" i="16" s="1"/>
  <c r="E1204" i="16"/>
  <c r="G1204" i="16" s="1"/>
  <c r="F1204" i="16"/>
  <c r="H1204" i="16" s="1"/>
  <c r="E1205" i="16"/>
  <c r="G1205" i="16" s="1"/>
  <c r="F1205" i="16"/>
  <c r="H1205" i="16" s="1"/>
  <c r="E1206" i="16"/>
  <c r="G1206" i="16" s="1"/>
  <c r="F1206" i="16"/>
  <c r="H1206" i="16" s="1"/>
  <c r="E1207" i="16"/>
  <c r="G1207" i="16" s="1"/>
  <c r="F1207" i="16"/>
  <c r="H1207" i="16" s="1"/>
  <c r="E1208" i="16"/>
  <c r="G1208" i="16" s="1"/>
  <c r="F1208" i="16"/>
  <c r="H1208" i="16" s="1"/>
  <c r="E1209" i="16"/>
  <c r="G1209" i="16" s="1"/>
  <c r="F1209" i="16"/>
  <c r="H1209" i="16" s="1"/>
  <c r="E1210" i="16"/>
  <c r="G1210" i="16" s="1"/>
  <c r="F1210" i="16"/>
  <c r="H1210" i="16" s="1"/>
  <c r="E1211" i="16"/>
  <c r="G1211" i="16" s="1"/>
  <c r="F1211" i="16"/>
  <c r="H1211" i="16" s="1"/>
  <c r="E1212" i="16"/>
  <c r="G1212" i="16" s="1"/>
  <c r="F1212" i="16"/>
  <c r="H1212" i="16" s="1"/>
  <c r="E1213" i="16"/>
  <c r="G1213" i="16" s="1"/>
  <c r="F1213" i="16"/>
  <c r="H1213" i="16" s="1"/>
  <c r="E1214" i="16"/>
  <c r="G1214" i="16" s="1"/>
  <c r="F1214" i="16"/>
  <c r="H1214" i="16" s="1"/>
  <c r="E1215" i="16"/>
  <c r="G1215" i="16" s="1"/>
  <c r="F1215" i="16"/>
  <c r="H1215" i="16" s="1"/>
  <c r="E1216" i="16"/>
  <c r="G1216" i="16" s="1"/>
  <c r="F1216" i="16"/>
  <c r="H1216" i="16" s="1"/>
  <c r="E1217" i="16"/>
  <c r="G1217" i="16" s="1"/>
  <c r="F1217" i="16"/>
  <c r="H1217" i="16" s="1"/>
  <c r="E1218" i="16"/>
  <c r="G1218" i="16" s="1"/>
  <c r="F1218" i="16"/>
  <c r="H1218" i="16" s="1"/>
  <c r="E1219" i="16"/>
  <c r="G1219" i="16" s="1"/>
  <c r="F1219" i="16"/>
  <c r="H1219" i="16" s="1"/>
  <c r="E1220" i="16"/>
  <c r="G1220" i="16" s="1"/>
  <c r="F1220" i="16"/>
  <c r="H1220" i="16" s="1"/>
  <c r="E1221" i="16"/>
  <c r="G1221" i="16" s="1"/>
  <c r="F1221" i="16"/>
  <c r="H1221" i="16" s="1"/>
  <c r="E1222" i="16"/>
  <c r="G1222" i="16" s="1"/>
  <c r="F1222" i="16"/>
  <c r="H1222" i="16" s="1"/>
  <c r="E1223" i="16"/>
  <c r="G1223" i="16" s="1"/>
  <c r="F1223" i="16"/>
  <c r="H1223" i="16" s="1"/>
  <c r="E1224" i="16"/>
  <c r="G1224" i="16" s="1"/>
  <c r="F1224" i="16"/>
  <c r="H1224" i="16" s="1"/>
  <c r="E1225" i="16"/>
  <c r="G1225" i="16" s="1"/>
  <c r="F1225" i="16"/>
  <c r="H1225" i="16" s="1"/>
  <c r="E1226" i="16"/>
  <c r="G1226" i="16" s="1"/>
  <c r="F1226" i="16"/>
  <c r="H1226" i="16" s="1"/>
  <c r="E1227" i="16"/>
  <c r="G1227" i="16" s="1"/>
  <c r="F1227" i="16"/>
  <c r="H1227" i="16" s="1"/>
  <c r="E1228" i="16"/>
  <c r="G1228" i="16" s="1"/>
  <c r="F1228" i="16"/>
  <c r="H1228" i="16" s="1"/>
  <c r="E1229" i="16"/>
  <c r="G1229" i="16" s="1"/>
  <c r="F1229" i="16"/>
  <c r="H1229" i="16" s="1"/>
  <c r="E1230" i="16"/>
  <c r="G1230" i="16" s="1"/>
  <c r="F1230" i="16"/>
  <c r="H1230" i="16" s="1"/>
  <c r="E1231" i="16"/>
  <c r="G1231" i="16" s="1"/>
  <c r="F1231" i="16"/>
  <c r="H1231" i="16" s="1"/>
  <c r="E1232" i="16"/>
  <c r="G1232" i="16" s="1"/>
  <c r="F1232" i="16"/>
  <c r="H1232" i="16" s="1"/>
  <c r="E1233" i="16"/>
  <c r="G1233" i="16" s="1"/>
  <c r="F1233" i="16"/>
  <c r="H1233" i="16" s="1"/>
  <c r="E1234" i="16"/>
  <c r="G1234" i="16" s="1"/>
  <c r="F1234" i="16"/>
  <c r="H1234" i="16" s="1"/>
  <c r="E1235" i="16"/>
  <c r="G1235" i="16" s="1"/>
  <c r="F1235" i="16"/>
  <c r="H1235" i="16" s="1"/>
  <c r="E1236" i="16"/>
  <c r="G1236" i="16" s="1"/>
  <c r="F1236" i="16"/>
  <c r="H1236" i="16" s="1"/>
  <c r="E1237" i="16"/>
  <c r="G1237" i="16" s="1"/>
  <c r="F1237" i="16"/>
  <c r="H1237" i="16" s="1"/>
  <c r="E1238" i="16"/>
  <c r="G1238" i="16" s="1"/>
  <c r="F1238" i="16"/>
  <c r="H1238" i="16" s="1"/>
  <c r="E1239" i="16"/>
  <c r="G1239" i="16" s="1"/>
  <c r="F1239" i="16"/>
  <c r="H1239" i="16" s="1"/>
  <c r="E1240" i="16"/>
  <c r="G1240" i="16" s="1"/>
  <c r="F1240" i="16"/>
  <c r="H1240" i="16" s="1"/>
  <c r="E1241" i="16"/>
  <c r="G1241" i="16" s="1"/>
  <c r="F1241" i="16"/>
  <c r="H1241" i="16" s="1"/>
  <c r="E1242" i="16"/>
  <c r="G1242" i="16" s="1"/>
  <c r="F1242" i="16"/>
  <c r="H1242" i="16" s="1"/>
  <c r="E1243" i="16"/>
  <c r="G1243" i="16" s="1"/>
  <c r="F1243" i="16"/>
  <c r="H1243" i="16" s="1"/>
  <c r="E1244" i="16"/>
  <c r="G1244" i="16" s="1"/>
  <c r="F1244" i="16"/>
  <c r="H1244" i="16" s="1"/>
  <c r="E1245" i="16"/>
  <c r="G1245" i="16" s="1"/>
  <c r="F1245" i="16"/>
  <c r="H1245" i="16" s="1"/>
  <c r="E1246" i="16"/>
  <c r="G1246" i="16" s="1"/>
  <c r="F1246" i="16"/>
  <c r="H1246" i="16" s="1"/>
  <c r="E1247" i="16"/>
  <c r="G1247" i="16" s="1"/>
  <c r="F1247" i="16"/>
  <c r="H1247" i="16" s="1"/>
  <c r="E1248" i="16"/>
  <c r="G1248" i="16" s="1"/>
  <c r="F1248" i="16"/>
  <c r="H1248" i="16" s="1"/>
  <c r="E1249" i="16"/>
  <c r="G1249" i="16" s="1"/>
  <c r="F1249" i="16"/>
  <c r="H1249" i="16" s="1"/>
  <c r="E1250" i="16"/>
  <c r="G1250" i="16" s="1"/>
  <c r="F1250" i="16"/>
  <c r="H1250" i="16" s="1"/>
  <c r="E1251" i="16"/>
  <c r="G1251" i="16" s="1"/>
  <c r="F1251" i="16"/>
  <c r="H1251" i="16" s="1"/>
  <c r="E1252" i="16"/>
  <c r="G1252" i="16" s="1"/>
  <c r="F1252" i="16"/>
  <c r="H1252" i="16" s="1"/>
  <c r="E1253" i="16"/>
  <c r="G1253" i="16" s="1"/>
  <c r="F1253" i="16"/>
  <c r="H1253" i="16" s="1"/>
  <c r="E1254" i="16"/>
  <c r="G1254" i="16" s="1"/>
  <c r="F1254" i="16"/>
  <c r="H1254" i="16" s="1"/>
  <c r="E1255" i="16"/>
  <c r="G1255" i="16" s="1"/>
  <c r="F1255" i="16"/>
  <c r="H1255" i="16" s="1"/>
  <c r="E1256" i="16"/>
  <c r="G1256" i="16" s="1"/>
  <c r="F1256" i="16"/>
  <c r="H1256" i="16" s="1"/>
  <c r="E1257" i="16"/>
  <c r="G1257" i="16" s="1"/>
  <c r="F1257" i="16"/>
  <c r="H1257" i="16" s="1"/>
  <c r="E1258" i="16"/>
  <c r="G1258" i="16" s="1"/>
  <c r="F1258" i="16"/>
  <c r="H1258" i="16" s="1"/>
  <c r="E1259" i="16"/>
  <c r="G1259" i="16" s="1"/>
  <c r="F1259" i="16"/>
  <c r="H1259" i="16" s="1"/>
  <c r="E1260" i="16"/>
  <c r="G1260" i="16" s="1"/>
  <c r="F1260" i="16"/>
  <c r="H1260" i="16" s="1"/>
  <c r="E1261" i="16"/>
  <c r="G1261" i="16" s="1"/>
  <c r="F1261" i="16"/>
  <c r="H1261" i="16" s="1"/>
  <c r="E1262" i="16"/>
  <c r="G1262" i="16" s="1"/>
  <c r="F1262" i="16"/>
  <c r="H1262" i="16" s="1"/>
  <c r="E1263" i="16"/>
  <c r="G1263" i="16" s="1"/>
  <c r="F1263" i="16"/>
  <c r="H1263" i="16" s="1"/>
  <c r="E1264" i="16"/>
  <c r="G1264" i="16" s="1"/>
  <c r="F1264" i="16"/>
  <c r="H1264" i="16" s="1"/>
  <c r="E1265" i="16"/>
  <c r="G1265" i="16" s="1"/>
  <c r="F1265" i="16"/>
  <c r="H1265" i="16" s="1"/>
  <c r="E1266" i="16"/>
  <c r="G1266" i="16" s="1"/>
  <c r="F1266" i="16"/>
  <c r="H1266" i="16" s="1"/>
  <c r="E1267" i="16"/>
  <c r="G1267" i="16" s="1"/>
  <c r="F1267" i="16"/>
  <c r="H1267" i="16" s="1"/>
  <c r="E1268" i="16"/>
  <c r="G1268" i="16" s="1"/>
  <c r="F1268" i="16"/>
  <c r="H1268" i="16" s="1"/>
  <c r="E1269" i="16"/>
  <c r="G1269" i="16" s="1"/>
  <c r="F1269" i="16"/>
  <c r="H1269" i="16" s="1"/>
  <c r="E1270" i="16"/>
  <c r="G1270" i="16" s="1"/>
  <c r="F1270" i="16"/>
  <c r="H1270" i="16" s="1"/>
  <c r="E1271" i="16"/>
  <c r="G1271" i="16" s="1"/>
  <c r="F1271" i="16"/>
  <c r="H1271" i="16" s="1"/>
  <c r="E1272" i="16"/>
  <c r="G1272" i="16" s="1"/>
  <c r="F1272" i="16"/>
  <c r="H1272" i="16" s="1"/>
  <c r="E1273" i="16"/>
  <c r="G1273" i="16" s="1"/>
  <c r="F1273" i="16"/>
  <c r="H1273" i="16" s="1"/>
  <c r="E1274" i="16"/>
  <c r="G1274" i="16" s="1"/>
  <c r="F1274" i="16"/>
  <c r="H1274" i="16" s="1"/>
  <c r="E1275" i="16"/>
  <c r="G1275" i="16" s="1"/>
  <c r="F1275" i="16"/>
  <c r="H1275" i="16" s="1"/>
  <c r="E1276" i="16"/>
  <c r="G1276" i="16" s="1"/>
  <c r="F1276" i="16"/>
  <c r="H1276" i="16" s="1"/>
  <c r="E1277" i="16"/>
  <c r="G1277" i="16" s="1"/>
  <c r="F1277" i="16"/>
  <c r="H1277" i="16" s="1"/>
  <c r="E1278" i="16"/>
  <c r="G1278" i="16" s="1"/>
  <c r="F1278" i="16"/>
  <c r="H1278" i="16" s="1"/>
  <c r="E1279" i="16"/>
  <c r="G1279" i="16" s="1"/>
  <c r="F1279" i="16"/>
  <c r="H1279" i="16" s="1"/>
  <c r="E1280" i="16"/>
  <c r="G1280" i="16" s="1"/>
  <c r="F1280" i="16"/>
  <c r="H1280" i="16" s="1"/>
  <c r="E1281" i="16"/>
  <c r="G1281" i="16" s="1"/>
  <c r="F1281" i="16"/>
  <c r="H1281" i="16" s="1"/>
  <c r="E1282" i="16"/>
  <c r="G1282" i="16" s="1"/>
  <c r="F1282" i="16"/>
  <c r="H1282" i="16" s="1"/>
  <c r="E1283" i="16"/>
  <c r="G1283" i="16" s="1"/>
  <c r="F1283" i="16"/>
  <c r="H1283" i="16" s="1"/>
  <c r="E1284" i="16"/>
  <c r="G1284" i="16" s="1"/>
  <c r="F1284" i="16"/>
  <c r="H1284" i="16" s="1"/>
  <c r="E1285" i="16"/>
  <c r="G1285" i="16" s="1"/>
  <c r="F1285" i="16"/>
  <c r="H1285" i="16" s="1"/>
  <c r="E1286" i="16"/>
  <c r="G1286" i="16" s="1"/>
  <c r="F1286" i="16"/>
  <c r="H1286" i="16" s="1"/>
  <c r="E1287" i="16"/>
  <c r="G1287" i="16" s="1"/>
  <c r="F1287" i="16"/>
  <c r="H1287" i="16" s="1"/>
  <c r="E1288" i="16"/>
  <c r="G1288" i="16" s="1"/>
  <c r="F1288" i="16"/>
  <c r="H1288" i="16" s="1"/>
  <c r="E1289" i="16"/>
  <c r="G1289" i="16" s="1"/>
  <c r="F1289" i="16"/>
  <c r="H1289" i="16" s="1"/>
  <c r="E1290" i="16"/>
  <c r="G1290" i="16" s="1"/>
  <c r="F1290" i="16"/>
  <c r="H1290" i="16" s="1"/>
  <c r="E1291" i="16"/>
  <c r="G1291" i="16" s="1"/>
  <c r="F1291" i="16"/>
  <c r="H1291" i="16" s="1"/>
  <c r="E1292" i="16"/>
  <c r="G1292" i="16" s="1"/>
  <c r="F1292" i="16"/>
  <c r="H1292" i="16" s="1"/>
  <c r="E1293" i="16"/>
  <c r="G1293" i="16" s="1"/>
  <c r="F1293" i="16"/>
  <c r="H1293" i="16" s="1"/>
  <c r="E1294" i="16"/>
  <c r="G1294" i="16" s="1"/>
  <c r="F1294" i="16"/>
  <c r="H1294" i="16" s="1"/>
  <c r="E1295" i="16"/>
  <c r="G1295" i="16" s="1"/>
  <c r="F1295" i="16"/>
  <c r="H1295" i="16" s="1"/>
  <c r="E1296" i="16"/>
  <c r="G1296" i="16" s="1"/>
  <c r="F1296" i="16"/>
  <c r="H1296" i="16" s="1"/>
  <c r="E1297" i="16"/>
  <c r="G1297" i="16" s="1"/>
  <c r="F1297" i="16"/>
  <c r="H1297" i="16" s="1"/>
  <c r="E1298" i="16"/>
  <c r="G1298" i="16" s="1"/>
  <c r="F1298" i="16"/>
  <c r="H1298" i="16" s="1"/>
  <c r="E1299" i="16"/>
  <c r="G1299" i="16" s="1"/>
  <c r="F1299" i="16"/>
  <c r="H1299" i="16" s="1"/>
  <c r="E1300" i="16"/>
  <c r="G1300" i="16" s="1"/>
  <c r="F1300" i="16"/>
  <c r="H1300" i="16" s="1"/>
  <c r="E1301" i="16"/>
  <c r="G1301" i="16" s="1"/>
  <c r="F1301" i="16"/>
  <c r="H1301" i="16" s="1"/>
  <c r="E1302" i="16"/>
  <c r="G1302" i="16" s="1"/>
  <c r="F1302" i="16"/>
  <c r="H1302" i="16" s="1"/>
  <c r="E1303" i="16"/>
  <c r="G1303" i="16" s="1"/>
  <c r="F1303" i="16"/>
  <c r="H1303" i="16" s="1"/>
  <c r="E1304" i="16"/>
  <c r="G1304" i="16" s="1"/>
  <c r="F1304" i="16"/>
  <c r="H1304" i="16" s="1"/>
  <c r="E1305" i="16"/>
  <c r="G1305" i="16" s="1"/>
  <c r="F1305" i="16"/>
  <c r="H1305" i="16" s="1"/>
  <c r="E1306" i="16"/>
  <c r="G1306" i="16" s="1"/>
  <c r="F1306" i="16"/>
  <c r="H1306" i="16" s="1"/>
  <c r="E1307" i="16"/>
  <c r="G1307" i="16" s="1"/>
  <c r="F1307" i="16"/>
  <c r="H1307" i="16" s="1"/>
  <c r="E1308" i="16"/>
  <c r="G1308" i="16" s="1"/>
  <c r="F1308" i="16"/>
  <c r="H1308" i="16" s="1"/>
  <c r="E1309" i="16"/>
  <c r="G1309" i="16" s="1"/>
  <c r="F1309" i="16"/>
  <c r="H1309" i="16" s="1"/>
  <c r="E1310" i="16"/>
  <c r="G1310" i="16" s="1"/>
  <c r="F1310" i="16"/>
  <c r="H1310" i="16" s="1"/>
  <c r="E1311" i="16"/>
  <c r="G1311" i="16" s="1"/>
  <c r="F1311" i="16"/>
  <c r="H1311" i="16" s="1"/>
  <c r="E1312" i="16"/>
  <c r="G1312" i="16" s="1"/>
  <c r="F1312" i="16"/>
  <c r="H1312" i="16" s="1"/>
  <c r="E1313" i="16"/>
  <c r="G1313" i="16" s="1"/>
  <c r="F1313" i="16"/>
  <c r="H1313" i="16" s="1"/>
  <c r="E1314" i="16"/>
  <c r="G1314" i="16" s="1"/>
  <c r="F1314" i="16"/>
  <c r="H1314" i="16" s="1"/>
  <c r="E1315" i="16"/>
  <c r="G1315" i="16" s="1"/>
  <c r="F1315" i="16"/>
  <c r="H1315" i="16" s="1"/>
  <c r="E1316" i="16"/>
  <c r="G1316" i="16" s="1"/>
  <c r="F1316" i="16"/>
  <c r="H1316" i="16" s="1"/>
  <c r="E1317" i="16"/>
  <c r="G1317" i="16" s="1"/>
  <c r="F1317" i="16"/>
  <c r="H1317" i="16" s="1"/>
  <c r="E1318" i="16"/>
  <c r="G1318" i="16" s="1"/>
  <c r="F1318" i="16"/>
  <c r="H1318" i="16" s="1"/>
  <c r="E1319" i="16"/>
  <c r="G1319" i="16" s="1"/>
  <c r="F1319" i="16"/>
  <c r="H1319" i="16" s="1"/>
  <c r="E1320" i="16"/>
  <c r="G1320" i="16" s="1"/>
  <c r="F1320" i="16"/>
  <c r="H1320" i="16" s="1"/>
  <c r="E1321" i="16"/>
  <c r="G1321" i="16" s="1"/>
  <c r="F1321" i="16"/>
  <c r="H1321" i="16" s="1"/>
  <c r="E1322" i="16"/>
  <c r="G1322" i="16" s="1"/>
  <c r="F1322" i="16"/>
  <c r="H1322" i="16" s="1"/>
  <c r="E1323" i="16"/>
  <c r="G1323" i="16" s="1"/>
  <c r="F1323" i="16"/>
  <c r="H1323" i="16" s="1"/>
  <c r="E1324" i="16"/>
  <c r="G1324" i="16" s="1"/>
  <c r="F1324" i="16"/>
  <c r="H1324" i="16" s="1"/>
  <c r="E1325" i="16"/>
  <c r="G1325" i="16" s="1"/>
  <c r="F1325" i="16"/>
  <c r="H1325" i="16" s="1"/>
  <c r="E1326" i="16"/>
  <c r="G1326" i="16" s="1"/>
  <c r="F1326" i="16"/>
  <c r="H1326" i="16" s="1"/>
  <c r="E1327" i="16"/>
  <c r="G1327" i="16" s="1"/>
  <c r="F1327" i="16"/>
  <c r="H1327" i="16" s="1"/>
  <c r="E1328" i="16"/>
  <c r="G1328" i="16" s="1"/>
  <c r="F1328" i="16"/>
  <c r="H1328" i="16" s="1"/>
  <c r="E1329" i="16"/>
  <c r="G1329" i="16" s="1"/>
  <c r="F1329" i="16"/>
  <c r="H1329" i="16" s="1"/>
  <c r="E1330" i="16"/>
  <c r="G1330" i="16" s="1"/>
  <c r="F1330" i="16"/>
  <c r="H1330" i="16" s="1"/>
  <c r="E1331" i="16"/>
  <c r="G1331" i="16" s="1"/>
  <c r="F1331" i="16"/>
  <c r="H1331" i="16" s="1"/>
  <c r="E1332" i="16"/>
  <c r="G1332" i="16" s="1"/>
  <c r="F1332" i="16"/>
  <c r="H1332" i="16" s="1"/>
  <c r="E1333" i="16"/>
  <c r="G1333" i="16" s="1"/>
  <c r="F1333" i="16"/>
  <c r="H1333" i="16" s="1"/>
  <c r="E1334" i="16"/>
  <c r="G1334" i="16" s="1"/>
  <c r="F1334" i="16"/>
  <c r="H1334" i="16" s="1"/>
  <c r="E1335" i="16"/>
  <c r="G1335" i="16" s="1"/>
  <c r="F1335" i="16"/>
  <c r="H1335" i="16" s="1"/>
  <c r="E1336" i="16"/>
  <c r="G1336" i="16" s="1"/>
  <c r="F1336" i="16"/>
  <c r="H1336" i="16" s="1"/>
  <c r="E1337" i="16"/>
  <c r="G1337" i="16" s="1"/>
  <c r="F1337" i="16"/>
  <c r="H1337" i="16" s="1"/>
  <c r="E1338" i="16"/>
  <c r="G1338" i="16" s="1"/>
  <c r="F1338" i="16"/>
  <c r="H1338" i="16" s="1"/>
  <c r="E1339" i="16"/>
  <c r="G1339" i="16" s="1"/>
  <c r="F1339" i="16"/>
  <c r="H1339" i="16" s="1"/>
  <c r="E1340" i="16"/>
  <c r="G1340" i="16" s="1"/>
  <c r="F1340" i="16"/>
  <c r="H1340" i="16" s="1"/>
  <c r="E1341" i="16"/>
  <c r="G1341" i="16" s="1"/>
  <c r="F1341" i="16"/>
  <c r="H1341" i="16" s="1"/>
  <c r="E1342" i="16"/>
  <c r="G1342" i="16" s="1"/>
  <c r="F1342" i="16"/>
  <c r="H1342" i="16" s="1"/>
  <c r="E1343" i="16"/>
  <c r="G1343" i="16" s="1"/>
  <c r="F1343" i="16"/>
  <c r="H1343" i="16" s="1"/>
  <c r="E1344" i="16"/>
  <c r="G1344" i="16" s="1"/>
  <c r="F1344" i="16"/>
  <c r="H1344" i="16" s="1"/>
  <c r="E1345" i="16"/>
  <c r="G1345" i="16" s="1"/>
  <c r="F1345" i="16"/>
  <c r="H1345" i="16" s="1"/>
  <c r="E1346" i="16"/>
  <c r="G1346" i="16" s="1"/>
  <c r="F1346" i="16"/>
  <c r="H1346" i="16" s="1"/>
  <c r="E1347" i="16"/>
  <c r="G1347" i="16" s="1"/>
  <c r="F1347" i="16"/>
  <c r="H1347" i="16" s="1"/>
  <c r="E1348" i="16"/>
  <c r="G1348" i="16" s="1"/>
  <c r="F1348" i="16"/>
  <c r="H1348" i="16" s="1"/>
  <c r="E1349" i="16"/>
  <c r="G1349" i="16" s="1"/>
  <c r="F1349" i="16"/>
  <c r="H1349" i="16" s="1"/>
  <c r="E1350" i="16"/>
  <c r="G1350" i="16" s="1"/>
  <c r="F1350" i="16"/>
  <c r="H1350" i="16" s="1"/>
  <c r="E1351" i="16"/>
  <c r="G1351" i="16" s="1"/>
  <c r="F1351" i="16"/>
  <c r="H1351" i="16" s="1"/>
  <c r="E1352" i="16"/>
  <c r="G1352" i="16" s="1"/>
  <c r="F1352" i="16"/>
  <c r="H1352" i="16" s="1"/>
  <c r="E1353" i="16"/>
  <c r="G1353" i="16" s="1"/>
  <c r="F1353" i="16"/>
  <c r="H1353" i="16" s="1"/>
  <c r="E1354" i="16"/>
  <c r="G1354" i="16" s="1"/>
  <c r="F1354" i="16"/>
  <c r="H1354" i="16" s="1"/>
  <c r="E1355" i="16"/>
  <c r="G1355" i="16" s="1"/>
  <c r="F1355" i="16"/>
  <c r="H1355" i="16" s="1"/>
  <c r="E1356" i="16"/>
  <c r="G1356" i="16" s="1"/>
  <c r="F1356" i="16"/>
  <c r="H1356" i="16" s="1"/>
  <c r="E1357" i="16"/>
  <c r="G1357" i="16" s="1"/>
  <c r="F1357" i="16"/>
  <c r="H1357" i="16" s="1"/>
  <c r="E1358" i="16"/>
  <c r="G1358" i="16" s="1"/>
  <c r="F1358" i="16"/>
  <c r="H1358" i="16" s="1"/>
  <c r="E1359" i="16"/>
  <c r="G1359" i="16" s="1"/>
  <c r="F1359" i="16"/>
  <c r="H1359" i="16" s="1"/>
  <c r="E1360" i="16"/>
  <c r="G1360" i="16" s="1"/>
  <c r="F1360" i="16"/>
  <c r="H1360" i="16" s="1"/>
  <c r="E1361" i="16"/>
  <c r="G1361" i="16" s="1"/>
  <c r="F1361" i="16"/>
  <c r="H1361" i="16" s="1"/>
  <c r="E1362" i="16"/>
  <c r="G1362" i="16" s="1"/>
  <c r="F1362" i="16"/>
  <c r="H1362" i="16" s="1"/>
  <c r="E1363" i="16"/>
  <c r="G1363" i="16" s="1"/>
  <c r="F1363" i="16"/>
  <c r="H1363" i="16" s="1"/>
  <c r="E1364" i="16"/>
  <c r="G1364" i="16" s="1"/>
  <c r="F1364" i="16"/>
  <c r="H1364" i="16" s="1"/>
  <c r="E1365" i="16"/>
  <c r="G1365" i="16" s="1"/>
  <c r="F1365" i="16"/>
  <c r="H1365" i="16" s="1"/>
  <c r="E1366" i="16"/>
  <c r="G1366" i="16" s="1"/>
  <c r="F1366" i="16"/>
  <c r="H1366" i="16" s="1"/>
  <c r="E1367" i="16"/>
  <c r="G1367" i="16" s="1"/>
  <c r="F1367" i="16"/>
  <c r="H1367" i="16" s="1"/>
  <c r="E1368" i="16"/>
  <c r="G1368" i="16" s="1"/>
  <c r="F1368" i="16"/>
  <c r="H1368" i="16" s="1"/>
  <c r="E1369" i="16"/>
  <c r="G1369" i="16" s="1"/>
  <c r="F1369" i="16"/>
  <c r="H1369" i="16" s="1"/>
  <c r="E1370" i="16"/>
  <c r="G1370" i="16" s="1"/>
  <c r="F1370" i="16"/>
  <c r="H1370" i="16" s="1"/>
  <c r="E1371" i="16"/>
  <c r="G1371" i="16" s="1"/>
  <c r="F1371" i="16"/>
  <c r="H1371" i="16" s="1"/>
  <c r="E1372" i="16"/>
  <c r="G1372" i="16" s="1"/>
  <c r="F1372" i="16"/>
  <c r="H1372" i="16" s="1"/>
  <c r="E1373" i="16"/>
  <c r="G1373" i="16" s="1"/>
  <c r="F1373" i="16"/>
  <c r="H1373" i="16" s="1"/>
  <c r="E1374" i="16"/>
  <c r="G1374" i="16" s="1"/>
  <c r="F1374" i="16"/>
  <c r="H1374" i="16" s="1"/>
  <c r="E1375" i="16"/>
  <c r="G1375" i="16" s="1"/>
  <c r="F1375" i="16"/>
  <c r="H1375" i="16" s="1"/>
  <c r="E1376" i="16"/>
  <c r="G1376" i="16" s="1"/>
  <c r="F1376" i="16"/>
  <c r="H1376" i="16" s="1"/>
  <c r="E1377" i="16"/>
  <c r="G1377" i="16" s="1"/>
  <c r="F1377" i="16"/>
  <c r="H1377" i="16" s="1"/>
  <c r="E1378" i="16"/>
  <c r="G1378" i="16" s="1"/>
  <c r="F1378" i="16"/>
  <c r="H1378" i="16" s="1"/>
  <c r="E1379" i="16"/>
  <c r="G1379" i="16" s="1"/>
  <c r="F1379" i="16"/>
  <c r="H1379" i="16" s="1"/>
  <c r="E1380" i="16"/>
  <c r="G1380" i="16" s="1"/>
  <c r="F1380" i="16"/>
  <c r="H1380" i="16" s="1"/>
  <c r="E1381" i="16"/>
  <c r="G1381" i="16" s="1"/>
  <c r="F1381" i="16"/>
  <c r="H1381" i="16" s="1"/>
  <c r="E1382" i="16"/>
  <c r="G1382" i="16" s="1"/>
  <c r="F1382" i="16"/>
  <c r="H1382" i="16" s="1"/>
  <c r="E1383" i="16"/>
  <c r="G1383" i="16" s="1"/>
  <c r="F1383" i="16"/>
  <c r="H1383" i="16" s="1"/>
  <c r="E1384" i="16"/>
  <c r="G1384" i="16" s="1"/>
  <c r="F1384" i="16"/>
  <c r="H1384" i="16" s="1"/>
  <c r="E1385" i="16"/>
  <c r="G1385" i="16" s="1"/>
  <c r="F1385" i="16"/>
  <c r="H1385" i="16" s="1"/>
  <c r="E1386" i="16"/>
  <c r="G1386" i="16" s="1"/>
  <c r="F1386" i="16"/>
  <c r="H1386" i="16" s="1"/>
  <c r="E1387" i="16"/>
  <c r="G1387" i="16" s="1"/>
  <c r="F1387" i="16"/>
  <c r="H1387" i="16" s="1"/>
  <c r="E1388" i="16"/>
  <c r="G1388" i="16" s="1"/>
  <c r="F1388" i="16"/>
  <c r="H1388" i="16" s="1"/>
  <c r="E1389" i="16"/>
  <c r="G1389" i="16" s="1"/>
  <c r="F1389" i="16"/>
  <c r="H1389" i="16" s="1"/>
  <c r="E1390" i="16"/>
  <c r="G1390" i="16" s="1"/>
  <c r="F1390" i="16"/>
  <c r="H1390" i="16" s="1"/>
  <c r="E1391" i="16"/>
  <c r="G1391" i="16" s="1"/>
  <c r="F1391" i="16"/>
  <c r="H1391" i="16" s="1"/>
  <c r="E1392" i="16"/>
  <c r="G1392" i="16" s="1"/>
  <c r="F1392" i="16"/>
  <c r="H1392" i="16" s="1"/>
  <c r="E1393" i="16"/>
  <c r="G1393" i="16" s="1"/>
  <c r="F1393" i="16"/>
  <c r="H1393" i="16" s="1"/>
  <c r="E1394" i="16"/>
  <c r="G1394" i="16" s="1"/>
  <c r="F1394" i="16"/>
  <c r="H1394" i="16" s="1"/>
  <c r="E1395" i="16"/>
  <c r="G1395" i="16" s="1"/>
  <c r="F1395" i="16"/>
  <c r="H1395" i="16" s="1"/>
  <c r="E1396" i="16"/>
  <c r="G1396" i="16" s="1"/>
  <c r="F1396" i="16"/>
  <c r="H1396" i="16" s="1"/>
  <c r="E1397" i="16"/>
  <c r="G1397" i="16" s="1"/>
  <c r="F1397" i="16"/>
  <c r="H1397" i="16" s="1"/>
  <c r="E1398" i="16"/>
  <c r="G1398" i="16" s="1"/>
  <c r="F1398" i="16"/>
  <c r="H1398" i="16" s="1"/>
  <c r="E1399" i="16"/>
  <c r="G1399" i="16" s="1"/>
  <c r="F1399" i="16"/>
  <c r="H1399" i="16" s="1"/>
  <c r="E1400" i="16"/>
  <c r="G1400" i="16" s="1"/>
  <c r="F1400" i="16"/>
  <c r="H1400" i="16" s="1"/>
  <c r="E1401" i="16"/>
  <c r="G1401" i="16" s="1"/>
  <c r="F1401" i="16"/>
  <c r="H1401" i="16" s="1"/>
  <c r="E1402" i="16"/>
  <c r="G1402" i="16" s="1"/>
  <c r="F1402" i="16"/>
  <c r="H1402" i="16" s="1"/>
  <c r="E1403" i="16"/>
  <c r="G1403" i="16" s="1"/>
  <c r="F1403" i="16"/>
  <c r="H1403" i="16" s="1"/>
  <c r="E1404" i="16"/>
  <c r="G1404" i="16" s="1"/>
  <c r="F1404" i="16"/>
  <c r="H1404" i="16" s="1"/>
  <c r="E1405" i="16"/>
  <c r="G1405" i="16" s="1"/>
  <c r="F1405" i="16"/>
  <c r="H1405" i="16" s="1"/>
  <c r="E1406" i="16"/>
  <c r="G1406" i="16" s="1"/>
  <c r="F1406" i="16"/>
  <c r="H1406" i="16" s="1"/>
  <c r="E1407" i="16"/>
  <c r="G1407" i="16" s="1"/>
  <c r="F1407" i="16"/>
  <c r="H1407" i="16" s="1"/>
  <c r="E1408" i="16"/>
  <c r="G1408" i="16" s="1"/>
  <c r="F1408" i="16"/>
  <c r="H1408" i="16" s="1"/>
  <c r="E1409" i="16"/>
  <c r="G1409" i="16" s="1"/>
  <c r="F1409" i="16"/>
  <c r="H1409" i="16" s="1"/>
  <c r="E1410" i="16"/>
  <c r="G1410" i="16" s="1"/>
  <c r="F1410" i="16"/>
  <c r="H1410" i="16" s="1"/>
  <c r="E1411" i="16"/>
  <c r="G1411" i="16" s="1"/>
  <c r="F1411" i="16"/>
  <c r="H1411" i="16" s="1"/>
  <c r="E1412" i="16"/>
  <c r="G1412" i="16" s="1"/>
  <c r="F1412" i="16"/>
  <c r="H1412" i="16" s="1"/>
  <c r="E1413" i="16"/>
  <c r="G1413" i="16" s="1"/>
  <c r="F1413" i="16"/>
  <c r="H1413" i="16" s="1"/>
  <c r="E1414" i="16"/>
  <c r="G1414" i="16" s="1"/>
  <c r="F1414" i="16"/>
  <c r="H1414" i="16" s="1"/>
  <c r="E1415" i="16"/>
  <c r="G1415" i="16" s="1"/>
  <c r="F1415" i="16"/>
  <c r="H1415" i="16" s="1"/>
  <c r="E1416" i="16"/>
  <c r="G1416" i="16" s="1"/>
  <c r="F1416" i="16"/>
  <c r="H1416" i="16" s="1"/>
  <c r="E1417" i="16"/>
  <c r="G1417" i="16" s="1"/>
  <c r="F1417" i="16"/>
  <c r="H1417" i="16" s="1"/>
  <c r="E1418" i="16"/>
  <c r="G1418" i="16" s="1"/>
  <c r="F1418" i="16"/>
  <c r="H1418" i="16" s="1"/>
  <c r="E1419" i="16"/>
  <c r="G1419" i="16" s="1"/>
  <c r="F1419" i="16"/>
  <c r="H1419" i="16" s="1"/>
  <c r="E1420" i="16"/>
  <c r="G1420" i="16" s="1"/>
  <c r="F1420" i="16"/>
  <c r="H1420" i="16" s="1"/>
  <c r="E1421" i="16"/>
  <c r="G1421" i="16" s="1"/>
  <c r="F1421" i="16"/>
  <c r="H1421" i="16" s="1"/>
  <c r="E1422" i="16"/>
  <c r="G1422" i="16" s="1"/>
  <c r="F1422" i="16"/>
  <c r="H1422" i="16" s="1"/>
  <c r="E1423" i="16"/>
  <c r="G1423" i="16" s="1"/>
  <c r="F1423" i="16"/>
  <c r="H1423" i="16" s="1"/>
  <c r="E1424" i="16"/>
  <c r="G1424" i="16" s="1"/>
  <c r="F1424" i="16"/>
  <c r="H1424" i="16" s="1"/>
  <c r="E1425" i="16"/>
  <c r="G1425" i="16" s="1"/>
  <c r="F1425" i="16"/>
  <c r="H1425" i="16" s="1"/>
  <c r="E1426" i="16"/>
  <c r="G1426" i="16" s="1"/>
  <c r="F1426" i="16"/>
  <c r="H1426" i="16" s="1"/>
  <c r="E1427" i="16"/>
  <c r="G1427" i="16" s="1"/>
  <c r="F1427" i="16"/>
  <c r="H1427" i="16" s="1"/>
  <c r="E1428" i="16"/>
  <c r="G1428" i="16" s="1"/>
  <c r="F1428" i="16"/>
  <c r="H1428" i="16" s="1"/>
  <c r="E1429" i="16"/>
  <c r="G1429" i="16" s="1"/>
  <c r="F1429" i="16"/>
  <c r="H1429" i="16" s="1"/>
  <c r="E1430" i="16"/>
  <c r="G1430" i="16" s="1"/>
  <c r="F1430" i="16"/>
  <c r="H1430" i="16" s="1"/>
  <c r="E1431" i="16"/>
  <c r="G1431" i="16" s="1"/>
  <c r="F1431" i="16"/>
  <c r="H1431" i="16" s="1"/>
  <c r="E1432" i="16"/>
  <c r="G1432" i="16" s="1"/>
  <c r="F1432" i="16"/>
  <c r="H1432" i="16" s="1"/>
  <c r="E1433" i="16"/>
  <c r="G1433" i="16" s="1"/>
  <c r="F1433" i="16"/>
  <c r="H1433" i="16" s="1"/>
  <c r="E1434" i="16"/>
  <c r="G1434" i="16" s="1"/>
  <c r="F1434" i="16"/>
  <c r="H1434" i="16" s="1"/>
  <c r="E1435" i="16"/>
  <c r="G1435" i="16" s="1"/>
  <c r="F1435" i="16"/>
  <c r="H1435" i="16" s="1"/>
  <c r="E1436" i="16"/>
  <c r="G1436" i="16" s="1"/>
  <c r="F1436" i="16"/>
  <c r="H1436" i="16" s="1"/>
  <c r="E1437" i="16"/>
  <c r="G1437" i="16" s="1"/>
  <c r="F1437" i="16"/>
  <c r="H1437" i="16" s="1"/>
  <c r="E1438" i="16"/>
  <c r="G1438" i="16" s="1"/>
  <c r="F1438" i="16"/>
  <c r="H1438" i="16" s="1"/>
  <c r="E1439" i="16"/>
  <c r="G1439" i="16" s="1"/>
  <c r="F1439" i="16"/>
  <c r="H1439" i="16" s="1"/>
  <c r="E1440" i="16"/>
  <c r="G1440" i="16" s="1"/>
  <c r="F1440" i="16"/>
  <c r="H1440" i="16" s="1"/>
  <c r="E1441" i="16"/>
  <c r="G1441" i="16" s="1"/>
  <c r="F1441" i="16"/>
  <c r="H1441" i="16" s="1"/>
  <c r="E1442" i="16"/>
  <c r="G1442" i="16" s="1"/>
  <c r="F1442" i="16"/>
  <c r="H1442" i="16" s="1"/>
  <c r="E1443" i="16"/>
  <c r="G1443" i="16" s="1"/>
  <c r="F1443" i="16"/>
  <c r="H1443" i="16" s="1"/>
  <c r="E1444" i="16"/>
  <c r="G1444" i="16" s="1"/>
  <c r="F1444" i="16"/>
  <c r="H1444" i="16" s="1"/>
  <c r="E1445" i="16"/>
  <c r="G1445" i="16" s="1"/>
  <c r="F1445" i="16"/>
  <c r="H1445" i="16" s="1"/>
  <c r="E1446" i="16"/>
  <c r="G1446" i="16" s="1"/>
  <c r="F1446" i="16"/>
  <c r="H1446" i="16" s="1"/>
  <c r="E1447" i="16"/>
  <c r="G1447" i="16" s="1"/>
  <c r="F1447" i="16"/>
  <c r="H1447" i="16" s="1"/>
  <c r="E1448" i="16"/>
  <c r="G1448" i="16" s="1"/>
  <c r="F1448" i="16"/>
  <c r="H1448" i="16" s="1"/>
  <c r="E1449" i="16"/>
  <c r="G1449" i="16" s="1"/>
  <c r="F1449" i="16"/>
  <c r="H1449" i="16" s="1"/>
  <c r="E1450" i="16"/>
  <c r="G1450" i="16" s="1"/>
  <c r="F1450" i="16"/>
  <c r="H1450" i="16" s="1"/>
  <c r="E1451" i="16"/>
  <c r="G1451" i="16" s="1"/>
  <c r="F1451" i="16"/>
  <c r="H1451" i="16" s="1"/>
  <c r="E1452" i="16"/>
  <c r="G1452" i="16" s="1"/>
  <c r="F1452" i="16"/>
  <c r="H1452" i="16" s="1"/>
  <c r="E1453" i="16"/>
  <c r="G1453" i="16" s="1"/>
  <c r="F1453" i="16"/>
  <c r="H1453" i="16" s="1"/>
  <c r="E1454" i="16"/>
  <c r="G1454" i="16" s="1"/>
  <c r="F1454" i="16"/>
  <c r="H1454" i="16" s="1"/>
  <c r="E1455" i="16"/>
  <c r="G1455" i="16" s="1"/>
  <c r="F1455" i="16"/>
  <c r="H1455" i="16" s="1"/>
  <c r="E1456" i="16"/>
  <c r="G1456" i="16" s="1"/>
  <c r="F1456" i="16"/>
  <c r="H1456" i="16" s="1"/>
  <c r="E1457" i="16"/>
  <c r="G1457" i="16" s="1"/>
  <c r="F1457" i="16"/>
  <c r="H1457" i="16" s="1"/>
  <c r="E1458" i="16"/>
  <c r="G1458" i="16" s="1"/>
  <c r="F1458" i="16"/>
  <c r="H1458" i="16" s="1"/>
  <c r="E1459" i="16"/>
  <c r="G1459" i="16" s="1"/>
  <c r="F1459" i="16"/>
  <c r="H1459" i="16" s="1"/>
  <c r="E1460" i="16"/>
  <c r="G1460" i="16" s="1"/>
  <c r="F1460" i="16"/>
  <c r="H1460" i="16" s="1"/>
  <c r="E1461" i="16"/>
  <c r="G1461" i="16" s="1"/>
  <c r="F1461" i="16"/>
  <c r="H1461" i="16" s="1"/>
  <c r="E1462" i="16"/>
  <c r="G1462" i="16" s="1"/>
  <c r="F1462" i="16"/>
  <c r="H1462" i="16" s="1"/>
  <c r="E1463" i="16"/>
  <c r="G1463" i="16" s="1"/>
  <c r="F1463" i="16"/>
  <c r="H1463" i="16" s="1"/>
  <c r="E1464" i="16"/>
  <c r="G1464" i="16" s="1"/>
  <c r="F1464" i="16"/>
  <c r="H1464" i="16" s="1"/>
  <c r="E1465" i="16"/>
  <c r="G1465" i="16" s="1"/>
  <c r="F1465" i="16"/>
  <c r="H1465" i="16" s="1"/>
  <c r="E1466" i="16"/>
  <c r="G1466" i="16" s="1"/>
  <c r="F1466" i="16"/>
  <c r="H1466" i="16" s="1"/>
  <c r="E1467" i="16"/>
  <c r="G1467" i="16" s="1"/>
  <c r="F1467" i="16"/>
  <c r="H1467" i="16" s="1"/>
  <c r="E1468" i="16"/>
  <c r="G1468" i="16" s="1"/>
  <c r="F1468" i="16"/>
  <c r="H1468" i="16" s="1"/>
  <c r="E1469" i="16"/>
  <c r="G1469" i="16" s="1"/>
  <c r="F1469" i="16"/>
  <c r="H1469" i="16" s="1"/>
  <c r="E1470" i="16"/>
  <c r="G1470" i="16" s="1"/>
  <c r="F1470" i="16"/>
  <c r="H1470" i="16" s="1"/>
  <c r="E1471" i="16"/>
  <c r="G1471" i="16" s="1"/>
  <c r="F1471" i="16"/>
  <c r="H1471" i="16" s="1"/>
  <c r="E1472" i="16"/>
  <c r="G1472" i="16" s="1"/>
  <c r="F1472" i="16"/>
  <c r="H1472" i="16" s="1"/>
  <c r="E1473" i="16"/>
  <c r="G1473" i="16" s="1"/>
  <c r="F1473" i="16"/>
  <c r="H1473" i="16" s="1"/>
  <c r="E1474" i="16"/>
  <c r="G1474" i="16" s="1"/>
  <c r="F1474" i="16"/>
  <c r="H1474" i="16" s="1"/>
  <c r="E1475" i="16"/>
  <c r="G1475" i="16" s="1"/>
  <c r="F1475" i="16"/>
  <c r="H1475" i="16" s="1"/>
  <c r="E1476" i="16"/>
  <c r="G1476" i="16" s="1"/>
  <c r="F1476" i="16"/>
  <c r="H1476" i="16" s="1"/>
  <c r="E1477" i="16"/>
  <c r="G1477" i="16" s="1"/>
  <c r="F1477" i="16"/>
  <c r="H1477" i="16" s="1"/>
  <c r="E1478" i="16"/>
  <c r="G1478" i="16" s="1"/>
  <c r="F1478" i="16"/>
  <c r="H1478" i="16" s="1"/>
  <c r="E1479" i="16"/>
  <c r="G1479" i="16" s="1"/>
  <c r="F1479" i="16"/>
  <c r="H1479" i="16" s="1"/>
  <c r="E1480" i="16"/>
  <c r="G1480" i="16" s="1"/>
  <c r="F1480" i="16"/>
  <c r="H1480" i="16" s="1"/>
  <c r="E1481" i="16"/>
  <c r="G1481" i="16" s="1"/>
  <c r="F1481" i="16"/>
  <c r="H1481" i="16" s="1"/>
  <c r="E1482" i="16"/>
  <c r="G1482" i="16" s="1"/>
  <c r="F1482" i="16"/>
  <c r="H1482" i="16" s="1"/>
  <c r="E1483" i="16"/>
  <c r="G1483" i="16" s="1"/>
  <c r="F1483" i="16"/>
  <c r="H1483" i="16" s="1"/>
  <c r="E1484" i="16"/>
  <c r="G1484" i="16" s="1"/>
  <c r="F1484" i="16"/>
  <c r="H1484" i="16" s="1"/>
  <c r="E1485" i="16"/>
  <c r="G1485" i="16" s="1"/>
  <c r="F1485" i="16"/>
  <c r="H1485" i="16" s="1"/>
  <c r="E1486" i="16"/>
  <c r="G1486" i="16" s="1"/>
  <c r="F1486" i="16"/>
  <c r="H1486" i="16" s="1"/>
  <c r="E1487" i="16"/>
  <c r="G1487" i="16" s="1"/>
  <c r="F1487" i="16"/>
  <c r="H1487" i="16" s="1"/>
  <c r="E1488" i="16"/>
  <c r="G1488" i="16" s="1"/>
  <c r="F1488" i="16"/>
  <c r="H1488" i="16" s="1"/>
  <c r="E1489" i="16"/>
  <c r="G1489" i="16" s="1"/>
  <c r="F1489" i="16"/>
  <c r="H1489" i="16" s="1"/>
  <c r="E1490" i="16"/>
  <c r="G1490" i="16" s="1"/>
  <c r="F1490" i="16"/>
  <c r="H1490" i="16" s="1"/>
  <c r="E1491" i="16"/>
  <c r="G1491" i="16" s="1"/>
  <c r="F1491" i="16"/>
  <c r="H1491" i="16" s="1"/>
  <c r="E1492" i="16"/>
  <c r="G1492" i="16" s="1"/>
  <c r="F1492" i="16"/>
  <c r="H1492" i="16" s="1"/>
  <c r="E1493" i="16"/>
  <c r="G1493" i="16" s="1"/>
  <c r="F1493" i="16"/>
  <c r="H1493" i="16" s="1"/>
  <c r="E1494" i="16"/>
  <c r="G1494" i="16" s="1"/>
  <c r="F1494" i="16"/>
  <c r="H1494" i="16" s="1"/>
  <c r="E1495" i="16"/>
  <c r="G1495" i="16" s="1"/>
  <c r="F1495" i="16"/>
  <c r="H1495" i="16" s="1"/>
  <c r="E1496" i="16"/>
  <c r="G1496" i="16" s="1"/>
  <c r="F1496" i="16"/>
  <c r="H1496" i="16" s="1"/>
  <c r="E1497" i="16"/>
  <c r="G1497" i="16" s="1"/>
  <c r="F1497" i="16"/>
  <c r="H1497" i="16" s="1"/>
  <c r="E1498" i="16"/>
  <c r="G1498" i="16" s="1"/>
  <c r="F1498" i="16"/>
  <c r="H1498" i="16" s="1"/>
  <c r="E1499" i="16"/>
  <c r="G1499" i="16" s="1"/>
  <c r="F1499" i="16"/>
  <c r="H1499" i="16" s="1"/>
  <c r="E1500" i="16"/>
  <c r="G1500" i="16" s="1"/>
  <c r="F1500" i="16"/>
  <c r="H1500" i="16" s="1"/>
  <c r="E1501" i="16"/>
  <c r="G1501" i="16" s="1"/>
  <c r="F1501" i="16"/>
  <c r="H1501" i="16" s="1"/>
  <c r="E1502" i="16"/>
  <c r="G1502" i="16" s="1"/>
  <c r="F1502" i="16"/>
  <c r="H1502" i="16" s="1"/>
  <c r="E1503" i="16"/>
  <c r="G1503" i="16" s="1"/>
  <c r="F1503" i="16"/>
  <c r="H1503" i="16" s="1"/>
  <c r="E1504" i="16"/>
  <c r="G1504" i="16" s="1"/>
  <c r="F1504" i="16"/>
  <c r="H1504" i="16" s="1"/>
  <c r="E1505" i="16"/>
  <c r="G1505" i="16" s="1"/>
  <c r="F1505" i="16"/>
  <c r="H1505" i="16" s="1"/>
  <c r="E1506" i="16"/>
  <c r="G1506" i="16" s="1"/>
  <c r="F1506" i="16"/>
  <c r="H1506" i="16" s="1"/>
  <c r="E1507" i="16"/>
  <c r="G1507" i="16" s="1"/>
  <c r="F1507" i="16"/>
  <c r="H1507" i="16" s="1"/>
  <c r="E1508" i="16"/>
  <c r="G1508" i="16" s="1"/>
  <c r="F1508" i="16"/>
  <c r="H1508" i="16" s="1"/>
  <c r="E1509" i="16"/>
  <c r="G1509" i="16" s="1"/>
  <c r="F1509" i="16"/>
  <c r="H1509" i="16" s="1"/>
  <c r="E1510" i="16"/>
  <c r="G1510" i="16" s="1"/>
  <c r="F1510" i="16"/>
  <c r="H1510" i="16" s="1"/>
  <c r="E1511" i="16"/>
  <c r="G1511" i="16" s="1"/>
  <c r="F1511" i="16"/>
  <c r="H1511" i="16" s="1"/>
  <c r="E1512" i="16"/>
  <c r="G1512" i="16" s="1"/>
  <c r="F1512" i="16"/>
  <c r="H1512" i="16" s="1"/>
  <c r="E1513" i="16"/>
  <c r="G1513" i="16" s="1"/>
  <c r="F1513" i="16"/>
  <c r="H1513" i="16" s="1"/>
  <c r="E1514" i="16"/>
  <c r="G1514" i="16" s="1"/>
  <c r="F1514" i="16"/>
  <c r="H1514" i="16" s="1"/>
  <c r="E1515" i="16"/>
  <c r="G1515" i="16" s="1"/>
  <c r="F1515" i="16"/>
  <c r="H1515" i="16" s="1"/>
  <c r="E1516" i="16"/>
  <c r="G1516" i="16" s="1"/>
  <c r="F1516" i="16"/>
  <c r="H1516" i="16" s="1"/>
  <c r="E1517" i="16"/>
  <c r="G1517" i="16" s="1"/>
  <c r="F1517" i="16"/>
  <c r="H1517" i="16" s="1"/>
  <c r="E1518" i="16"/>
  <c r="G1518" i="16" s="1"/>
  <c r="F1518" i="16"/>
  <c r="H1518" i="16" s="1"/>
  <c r="E1519" i="16"/>
  <c r="G1519" i="16" s="1"/>
  <c r="F1519" i="16"/>
  <c r="H1519" i="16" s="1"/>
  <c r="E1520" i="16"/>
  <c r="G1520" i="16" s="1"/>
  <c r="F1520" i="16"/>
  <c r="H1520" i="16" s="1"/>
  <c r="E1521" i="16"/>
  <c r="G1521" i="16" s="1"/>
  <c r="F1521" i="16"/>
  <c r="H1521" i="16" s="1"/>
  <c r="E1522" i="16"/>
  <c r="G1522" i="16" s="1"/>
  <c r="F1522" i="16"/>
  <c r="H1522" i="16" s="1"/>
  <c r="E1523" i="16"/>
  <c r="G1523" i="16" s="1"/>
  <c r="F1523" i="16"/>
  <c r="H1523" i="16" s="1"/>
  <c r="E1524" i="16"/>
  <c r="G1524" i="16" s="1"/>
  <c r="F1524" i="16"/>
  <c r="H1524" i="16" s="1"/>
  <c r="E1525" i="16"/>
  <c r="G1525" i="16" s="1"/>
  <c r="F1525" i="16"/>
  <c r="H1525" i="16" s="1"/>
  <c r="E1526" i="16"/>
  <c r="G1526" i="16" s="1"/>
  <c r="F1526" i="16"/>
  <c r="H1526" i="16" s="1"/>
  <c r="E1527" i="16"/>
  <c r="G1527" i="16" s="1"/>
  <c r="F1527" i="16"/>
  <c r="H1527" i="16" s="1"/>
  <c r="E1528" i="16"/>
  <c r="G1528" i="16" s="1"/>
  <c r="F1528" i="16"/>
  <c r="H1528" i="16" s="1"/>
  <c r="E1529" i="16"/>
  <c r="G1529" i="16" s="1"/>
  <c r="F1529" i="16"/>
  <c r="H1529" i="16" s="1"/>
  <c r="E1530" i="16"/>
  <c r="G1530" i="16" s="1"/>
  <c r="F1530" i="16"/>
  <c r="H1530" i="16" s="1"/>
  <c r="E1531" i="16"/>
  <c r="G1531" i="16" s="1"/>
  <c r="F1531" i="16"/>
  <c r="H1531" i="16" s="1"/>
  <c r="E1532" i="16"/>
  <c r="G1532" i="16" s="1"/>
  <c r="F1532" i="16"/>
  <c r="H1532" i="16" s="1"/>
  <c r="E1533" i="16"/>
  <c r="G1533" i="16" s="1"/>
  <c r="F1533" i="16"/>
  <c r="H1533" i="16" s="1"/>
  <c r="E1534" i="16"/>
  <c r="G1534" i="16" s="1"/>
  <c r="F1534" i="16"/>
  <c r="H1534" i="16" s="1"/>
  <c r="E1535" i="16"/>
  <c r="G1535" i="16" s="1"/>
  <c r="F1535" i="16"/>
  <c r="H1535" i="16" s="1"/>
  <c r="E1536" i="16"/>
  <c r="G1536" i="16" s="1"/>
  <c r="F1536" i="16"/>
  <c r="H1536" i="16" s="1"/>
  <c r="E1537" i="16"/>
  <c r="G1537" i="16" s="1"/>
  <c r="F1537" i="16"/>
  <c r="H1537" i="16" s="1"/>
  <c r="E1538" i="16"/>
  <c r="G1538" i="16" s="1"/>
  <c r="F1538" i="16"/>
  <c r="H1538" i="16" s="1"/>
  <c r="E1539" i="16"/>
  <c r="G1539" i="16" s="1"/>
  <c r="F1539" i="16"/>
  <c r="H1539" i="16" s="1"/>
  <c r="E1540" i="16"/>
  <c r="G1540" i="16" s="1"/>
  <c r="F1540" i="16"/>
  <c r="H1540" i="16" s="1"/>
  <c r="E1541" i="16"/>
  <c r="G1541" i="16" s="1"/>
  <c r="F1541" i="16"/>
  <c r="H1541" i="16" s="1"/>
  <c r="E1542" i="16"/>
  <c r="G1542" i="16" s="1"/>
  <c r="F1542" i="16"/>
  <c r="H1542" i="16" s="1"/>
  <c r="E1543" i="16"/>
  <c r="G1543" i="16" s="1"/>
  <c r="F1543" i="16"/>
  <c r="H1543" i="16" s="1"/>
  <c r="E1544" i="16"/>
  <c r="G1544" i="16" s="1"/>
  <c r="F1544" i="16"/>
  <c r="H1544" i="16" s="1"/>
  <c r="E1545" i="16"/>
  <c r="G1545" i="16" s="1"/>
  <c r="F1545" i="16"/>
  <c r="H1545" i="16" s="1"/>
  <c r="E1546" i="16"/>
  <c r="G1546" i="16" s="1"/>
  <c r="F1546" i="16"/>
  <c r="H1546" i="16" s="1"/>
  <c r="E1547" i="16"/>
  <c r="G1547" i="16" s="1"/>
  <c r="F1547" i="16"/>
  <c r="H1547" i="16" s="1"/>
  <c r="E1548" i="16"/>
  <c r="G1548" i="16" s="1"/>
  <c r="F1548" i="16"/>
  <c r="H1548" i="16" s="1"/>
  <c r="E1549" i="16"/>
  <c r="G1549" i="16" s="1"/>
  <c r="F1549" i="16"/>
  <c r="H1549" i="16" s="1"/>
  <c r="E1550" i="16"/>
  <c r="G1550" i="16" s="1"/>
  <c r="F1550" i="16"/>
  <c r="H1550" i="16" s="1"/>
  <c r="E1551" i="16"/>
  <c r="G1551" i="16" s="1"/>
  <c r="F1551" i="16"/>
  <c r="H1551" i="16" s="1"/>
  <c r="E1552" i="16"/>
  <c r="G1552" i="16" s="1"/>
  <c r="F1552" i="16"/>
  <c r="H1552" i="16" s="1"/>
  <c r="E1553" i="16"/>
  <c r="G1553" i="16" s="1"/>
  <c r="F1553" i="16"/>
  <c r="H1553" i="16" s="1"/>
  <c r="E1554" i="16"/>
  <c r="G1554" i="16" s="1"/>
  <c r="F1554" i="16"/>
  <c r="H1554" i="16" s="1"/>
  <c r="E1555" i="16"/>
  <c r="G1555" i="16" s="1"/>
  <c r="F1555" i="16"/>
  <c r="H1555" i="16" s="1"/>
  <c r="E1556" i="16"/>
  <c r="G1556" i="16" s="1"/>
  <c r="F1556" i="16"/>
  <c r="H1556" i="16" s="1"/>
  <c r="E1557" i="16"/>
  <c r="G1557" i="16" s="1"/>
  <c r="F1557" i="16"/>
  <c r="H1557" i="16" s="1"/>
  <c r="E1558" i="16"/>
  <c r="G1558" i="16" s="1"/>
  <c r="F1558" i="16"/>
  <c r="H1558" i="16" s="1"/>
  <c r="E1559" i="16"/>
  <c r="G1559" i="16" s="1"/>
  <c r="F1559" i="16"/>
  <c r="H1559" i="16" s="1"/>
  <c r="E1560" i="16"/>
  <c r="G1560" i="16" s="1"/>
  <c r="F1560" i="16"/>
  <c r="H1560" i="16" s="1"/>
  <c r="E1561" i="16"/>
  <c r="G1561" i="16" s="1"/>
  <c r="F1561" i="16"/>
  <c r="H1561" i="16" s="1"/>
  <c r="E1562" i="16"/>
  <c r="G1562" i="16" s="1"/>
  <c r="F1562" i="16"/>
  <c r="H1562" i="16" s="1"/>
  <c r="E1563" i="16"/>
  <c r="G1563" i="16" s="1"/>
  <c r="F1563" i="16"/>
  <c r="H1563" i="16" s="1"/>
  <c r="E1564" i="16"/>
  <c r="G1564" i="16" s="1"/>
  <c r="F1564" i="16"/>
  <c r="H1564" i="16" s="1"/>
  <c r="E1565" i="16"/>
  <c r="G1565" i="16" s="1"/>
  <c r="F1565" i="16"/>
  <c r="H1565" i="16" s="1"/>
  <c r="E1566" i="16"/>
  <c r="G1566" i="16" s="1"/>
  <c r="F1566" i="16"/>
  <c r="H1566" i="16" s="1"/>
  <c r="E1567" i="16"/>
  <c r="G1567" i="16" s="1"/>
  <c r="F1567" i="16"/>
  <c r="H1567" i="16" s="1"/>
  <c r="E1568" i="16"/>
  <c r="G1568" i="16" s="1"/>
  <c r="F1568" i="16"/>
  <c r="H1568" i="16" s="1"/>
  <c r="E1569" i="16"/>
  <c r="G1569" i="16" s="1"/>
  <c r="F1569" i="16"/>
  <c r="H1569" i="16" s="1"/>
  <c r="E1570" i="16"/>
  <c r="G1570" i="16" s="1"/>
  <c r="F1570" i="16"/>
  <c r="H1570" i="16" s="1"/>
  <c r="E1571" i="16"/>
  <c r="G1571" i="16" s="1"/>
  <c r="F1571" i="16"/>
  <c r="H1571" i="16" s="1"/>
  <c r="E1572" i="16"/>
  <c r="G1572" i="16" s="1"/>
  <c r="F1572" i="16"/>
  <c r="H1572" i="16" s="1"/>
  <c r="E1573" i="16"/>
  <c r="G1573" i="16" s="1"/>
  <c r="F1573" i="16"/>
  <c r="H1573" i="16" s="1"/>
  <c r="E1574" i="16"/>
  <c r="G1574" i="16" s="1"/>
  <c r="F1574" i="16"/>
  <c r="H1574" i="16" s="1"/>
  <c r="E1575" i="16"/>
  <c r="G1575" i="16" s="1"/>
  <c r="F1575" i="16"/>
  <c r="H1575" i="16" s="1"/>
  <c r="E1576" i="16"/>
  <c r="G1576" i="16" s="1"/>
  <c r="F1576" i="16"/>
  <c r="H1576" i="16" s="1"/>
  <c r="E1577" i="16"/>
  <c r="G1577" i="16" s="1"/>
  <c r="F1577" i="16"/>
  <c r="H1577" i="16" s="1"/>
  <c r="E1578" i="16"/>
  <c r="G1578" i="16" s="1"/>
  <c r="F1578" i="16"/>
  <c r="H1578" i="16" s="1"/>
  <c r="E1579" i="16"/>
  <c r="G1579" i="16" s="1"/>
  <c r="F1579" i="16"/>
  <c r="H1579" i="16" s="1"/>
  <c r="E1580" i="16"/>
  <c r="G1580" i="16" s="1"/>
  <c r="F1580" i="16"/>
  <c r="H1580" i="16" s="1"/>
  <c r="E1581" i="16"/>
  <c r="G1581" i="16" s="1"/>
  <c r="F1581" i="16"/>
  <c r="H1581" i="16" s="1"/>
  <c r="E1582" i="16"/>
  <c r="G1582" i="16" s="1"/>
  <c r="F1582" i="16"/>
  <c r="H1582" i="16" s="1"/>
  <c r="E1583" i="16"/>
  <c r="G1583" i="16" s="1"/>
  <c r="F1583" i="16"/>
  <c r="H1583" i="16" s="1"/>
  <c r="E1584" i="16"/>
  <c r="G1584" i="16" s="1"/>
  <c r="F1584" i="16"/>
  <c r="H1584" i="16" s="1"/>
  <c r="E1585" i="16"/>
  <c r="G1585" i="16" s="1"/>
  <c r="F1585" i="16"/>
  <c r="H1585" i="16" s="1"/>
  <c r="E1586" i="16"/>
  <c r="G1586" i="16" s="1"/>
  <c r="F1586" i="16"/>
  <c r="H1586" i="16" s="1"/>
  <c r="E1587" i="16"/>
  <c r="G1587" i="16" s="1"/>
  <c r="F1587" i="16"/>
  <c r="H1587" i="16" s="1"/>
  <c r="E1588" i="16"/>
  <c r="G1588" i="16" s="1"/>
  <c r="F1588" i="16"/>
  <c r="H1588" i="16" s="1"/>
  <c r="E1589" i="16"/>
  <c r="G1589" i="16" s="1"/>
  <c r="F1589" i="16"/>
  <c r="H1589" i="16" s="1"/>
  <c r="E1590" i="16"/>
  <c r="G1590" i="16" s="1"/>
  <c r="F1590" i="16"/>
  <c r="H1590" i="16" s="1"/>
  <c r="E1591" i="16"/>
  <c r="G1591" i="16" s="1"/>
  <c r="F1591" i="16"/>
  <c r="H1591" i="16" s="1"/>
  <c r="E1592" i="16"/>
  <c r="G1592" i="16" s="1"/>
  <c r="F1592" i="16"/>
  <c r="H1592" i="16" s="1"/>
  <c r="E1593" i="16"/>
  <c r="G1593" i="16" s="1"/>
  <c r="F1593" i="16"/>
  <c r="H1593" i="16" s="1"/>
  <c r="E1594" i="16"/>
  <c r="G1594" i="16" s="1"/>
  <c r="F1594" i="16"/>
  <c r="H1594" i="16" s="1"/>
  <c r="E1595" i="16"/>
  <c r="G1595" i="16" s="1"/>
  <c r="F1595" i="16"/>
  <c r="H1595" i="16" s="1"/>
  <c r="E1596" i="16"/>
  <c r="G1596" i="16" s="1"/>
  <c r="F1596" i="16"/>
  <c r="H1596" i="16" s="1"/>
  <c r="E1597" i="16"/>
  <c r="G1597" i="16" s="1"/>
  <c r="F1597" i="16"/>
  <c r="H1597" i="16" s="1"/>
  <c r="E1598" i="16"/>
  <c r="G1598" i="16" s="1"/>
  <c r="F1598" i="16"/>
  <c r="H1598" i="16" s="1"/>
  <c r="E1599" i="16"/>
  <c r="G1599" i="16" s="1"/>
  <c r="F1599" i="16"/>
  <c r="H1599" i="16" s="1"/>
  <c r="E1600" i="16"/>
  <c r="G1600" i="16" s="1"/>
  <c r="F1600" i="16"/>
  <c r="H1600" i="16" s="1"/>
  <c r="E1601" i="16"/>
  <c r="G1601" i="16" s="1"/>
  <c r="F1601" i="16"/>
  <c r="H1601" i="16" s="1"/>
  <c r="E1602" i="16"/>
  <c r="G1602" i="16" s="1"/>
  <c r="F1602" i="16"/>
  <c r="H1602" i="16" s="1"/>
  <c r="E1603" i="16"/>
  <c r="G1603" i="16" s="1"/>
  <c r="F1603" i="16"/>
  <c r="H1603" i="16" s="1"/>
  <c r="E1604" i="16"/>
  <c r="G1604" i="16" s="1"/>
  <c r="F1604" i="16"/>
  <c r="H1604" i="16" s="1"/>
  <c r="E1605" i="16"/>
  <c r="G1605" i="16" s="1"/>
  <c r="F1605" i="16"/>
  <c r="H1605" i="16" s="1"/>
  <c r="E1606" i="16"/>
  <c r="G1606" i="16" s="1"/>
  <c r="F1606" i="16"/>
  <c r="H1606" i="16" s="1"/>
  <c r="E1607" i="16"/>
  <c r="G1607" i="16" s="1"/>
  <c r="F1607" i="16"/>
  <c r="H1607" i="16" s="1"/>
  <c r="E1608" i="16"/>
  <c r="G1608" i="16" s="1"/>
  <c r="F1608" i="16"/>
  <c r="H1608" i="16" s="1"/>
  <c r="E1609" i="16"/>
  <c r="G1609" i="16" s="1"/>
  <c r="F1609" i="16"/>
  <c r="H1609" i="16" s="1"/>
  <c r="E1610" i="16"/>
  <c r="G1610" i="16" s="1"/>
  <c r="F1610" i="16"/>
  <c r="H1610" i="16" s="1"/>
  <c r="E1611" i="16"/>
  <c r="G1611" i="16" s="1"/>
  <c r="F1611" i="16"/>
  <c r="H1611" i="16" s="1"/>
  <c r="E1612" i="16"/>
  <c r="G1612" i="16" s="1"/>
  <c r="F1612" i="16"/>
  <c r="H1612" i="16" s="1"/>
  <c r="E1613" i="16"/>
  <c r="G1613" i="16" s="1"/>
  <c r="F1613" i="16"/>
  <c r="H1613" i="16" s="1"/>
  <c r="E1614" i="16"/>
  <c r="G1614" i="16" s="1"/>
  <c r="F1614" i="16"/>
  <c r="H1614" i="16" s="1"/>
  <c r="E1615" i="16"/>
  <c r="G1615" i="16" s="1"/>
  <c r="F1615" i="16"/>
  <c r="H1615" i="16" s="1"/>
  <c r="E1616" i="16"/>
  <c r="G1616" i="16" s="1"/>
  <c r="F1616" i="16"/>
  <c r="H1616" i="16" s="1"/>
  <c r="E1617" i="16"/>
  <c r="G1617" i="16" s="1"/>
  <c r="F1617" i="16"/>
  <c r="H1617" i="16" s="1"/>
  <c r="E1618" i="16"/>
  <c r="G1618" i="16" s="1"/>
  <c r="F1618" i="16"/>
  <c r="H1618" i="16" s="1"/>
  <c r="E1619" i="16"/>
  <c r="G1619" i="16" s="1"/>
  <c r="F1619" i="16"/>
  <c r="H1619" i="16" s="1"/>
  <c r="E1620" i="16"/>
  <c r="G1620" i="16" s="1"/>
  <c r="F1620" i="16"/>
  <c r="H1620" i="16" s="1"/>
  <c r="E1621" i="16"/>
  <c r="G1621" i="16" s="1"/>
  <c r="F1621" i="16"/>
  <c r="H1621" i="16" s="1"/>
  <c r="E1622" i="16"/>
  <c r="G1622" i="16" s="1"/>
  <c r="F1622" i="16"/>
  <c r="H1622" i="16" s="1"/>
  <c r="E1623" i="16"/>
  <c r="G1623" i="16" s="1"/>
  <c r="F1623" i="16"/>
  <c r="H1623" i="16" s="1"/>
  <c r="E1624" i="16"/>
  <c r="G1624" i="16" s="1"/>
  <c r="F1624" i="16"/>
  <c r="H1624" i="16" s="1"/>
  <c r="E1625" i="16"/>
  <c r="G1625" i="16" s="1"/>
  <c r="F1625" i="16"/>
  <c r="H1625" i="16" s="1"/>
  <c r="E1626" i="16"/>
  <c r="G1626" i="16" s="1"/>
  <c r="F1626" i="16"/>
  <c r="H1626" i="16" s="1"/>
  <c r="E1627" i="16"/>
  <c r="G1627" i="16" s="1"/>
  <c r="F1627" i="16"/>
  <c r="H1627" i="16" s="1"/>
  <c r="E1628" i="16"/>
  <c r="G1628" i="16" s="1"/>
  <c r="F1628" i="16"/>
  <c r="H1628" i="16" s="1"/>
  <c r="E1629" i="16"/>
  <c r="G1629" i="16" s="1"/>
  <c r="F1629" i="16"/>
  <c r="H1629" i="16" s="1"/>
  <c r="E1630" i="16"/>
  <c r="G1630" i="16" s="1"/>
  <c r="F1630" i="16"/>
  <c r="H1630" i="16" s="1"/>
  <c r="E1631" i="16"/>
  <c r="G1631" i="16" s="1"/>
  <c r="F1631" i="16"/>
  <c r="H1631" i="16" s="1"/>
  <c r="E1632" i="16"/>
  <c r="G1632" i="16" s="1"/>
  <c r="F1632" i="16"/>
  <c r="H1632" i="16" s="1"/>
  <c r="E1633" i="16"/>
  <c r="G1633" i="16" s="1"/>
  <c r="F1633" i="16"/>
  <c r="H1633" i="16" s="1"/>
  <c r="E1634" i="16"/>
  <c r="G1634" i="16" s="1"/>
  <c r="F1634" i="16"/>
  <c r="H1634" i="16" s="1"/>
  <c r="E1635" i="16"/>
  <c r="G1635" i="16" s="1"/>
  <c r="F1635" i="16"/>
  <c r="H1635" i="16" s="1"/>
  <c r="E1636" i="16"/>
  <c r="G1636" i="16" s="1"/>
  <c r="F1636" i="16"/>
  <c r="H1636" i="16" s="1"/>
  <c r="E1637" i="16"/>
  <c r="G1637" i="16" s="1"/>
  <c r="F1637" i="16"/>
  <c r="H1637" i="16" s="1"/>
  <c r="E1638" i="16"/>
  <c r="G1638" i="16" s="1"/>
  <c r="F1638" i="16"/>
  <c r="H1638" i="16" s="1"/>
  <c r="E1639" i="16"/>
  <c r="G1639" i="16" s="1"/>
  <c r="F1639" i="16"/>
  <c r="H1639" i="16" s="1"/>
  <c r="E1640" i="16"/>
  <c r="G1640" i="16" s="1"/>
  <c r="F1640" i="16"/>
  <c r="H1640" i="16" s="1"/>
  <c r="E1641" i="16"/>
  <c r="G1641" i="16" s="1"/>
  <c r="F1641" i="16"/>
  <c r="H1641" i="16" s="1"/>
  <c r="E1642" i="16"/>
  <c r="G1642" i="16" s="1"/>
  <c r="F1642" i="16"/>
  <c r="H1642" i="16" s="1"/>
  <c r="E1643" i="16"/>
  <c r="G1643" i="16" s="1"/>
  <c r="F1643" i="16"/>
  <c r="H1643" i="16" s="1"/>
  <c r="E1644" i="16"/>
  <c r="G1644" i="16" s="1"/>
  <c r="F1644" i="16"/>
  <c r="H1644" i="16" s="1"/>
  <c r="E1645" i="16"/>
  <c r="G1645" i="16" s="1"/>
  <c r="F1645" i="16"/>
  <c r="H1645" i="16" s="1"/>
  <c r="E1646" i="16"/>
  <c r="G1646" i="16" s="1"/>
  <c r="F1646" i="16"/>
  <c r="H1646" i="16" s="1"/>
  <c r="E1647" i="16"/>
  <c r="G1647" i="16" s="1"/>
  <c r="F1647" i="16"/>
  <c r="H1647" i="16" s="1"/>
  <c r="E1648" i="16"/>
  <c r="G1648" i="16" s="1"/>
  <c r="F1648" i="16"/>
  <c r="H1648" i="16" s="1"/>
  <c r="E1649" i="16"/>
  <c r="G1649" i="16" s="1"/>
  <c r="F1649" i="16"/>
  <c r="H1649" i="16" s="1"/>
  <c r="E1650" i="16"/>
  <c r="G1650" i="16" s="1"/>
  <c r="F1650" i="16"/>
  <c r="H1650" i="16" s="1"/>
  <c r="E1651" i="16"/>
  <c r="G1651" i="16" s="1"/>
  <c r="F1651" i="16"/>
  <c r="H1651" i="16" s="1"/>
  <c r="E1652" i="16"/>
  <c r="G1652" i="16" s="1"/>
  <c r="F1652" i="16"/>
  <c r="H1652" i="16" s="1"/>
  <c r="E1653" i="16"/>
  <c r="G1653" i="16" s="1"/>
  <c r="F1653" i="16"/>
  <c r="H1653" i="16" s="1"/>
  <c r="E1654" i="16"/>
  <c r="G1654" i="16" s="1"/>
  <c r="F1654" i="16"/>
  <c r="H1654" i="16" s="1"/>
  <c r="E1655" i="16"/>
  <c r="G1655" i="16" s="1"/>
  <c r="F1655" i="16"/>
  <c r="H1655" i="16" s="1"/>
  <c r="E1656" i="16"/>
  <c r="G1656" i="16" s="1"/>
  <c r="F1656" i="16"/>
  <c r="H1656" i="16" s="1"/>
  <c r="E1657" i="16"/>
  <c r="G1657" i="16" s="1"/>
  <c r="F1657" i="16"/>
  <c r="H1657" i="16" s="1"/>
  <c r="E1658" i="16"/>
  <c r="G1658" i="16" s="1"/>
  <c r="F1658" i="16"/>
  <c r="H1658" i="16" s="1"/>
  <c r="E1659" i="16"/>
  <c r="G1659" i="16" s="1"/>
  <c r="F1659" i="16"/>
  <c r="H1659" i="16" s="1"/>
  <c r="E1660" i="16"/>
  <c r="G1660" i="16" s="1"/>
  <c r="F1660" i="16"/>
  <c r="H1660" i="16" s="1"/>
  <c r="E1661" i="16"/>
  <c r="G1661" i="16" s="1"/>
  <c r="F1661" i="16"/>
  <c r="H1661" i="16" s="1"/>
  <c r="E1662" i="16"/>
  <c r="G1662" i="16" s="1"/>
  <c r="F1662" i="16"/>
  <c r="H1662" i="16" s="1"/>
  <c r="E1663" i="16"/>
  <c r="G1663" i="16" s="1"/>
  <c r="F1663" i="16"/>
  <c r="H1663" i="16" s="1"/>
  <c r="E1664" i="16"/>
  <c r="G1664" i="16" s="1"/>
  <c r="F1664" i="16"/>
  <c r="H1664" i="16" s="1"/>
  <c r="E1665" i="16"/>
  <c r="G1665" i="16" s="1"/>
  <c r="F1665" i="16"/>
  <c r="H1665" i="16" s="1"/>
  <c r="E1666" i="16"/>
  <c r="G1666" i="16" s="1"/>
  <c r="F1666" i="16"/>
  <c r="H1666" i="16" s="1"/>
  <c r="E1667" i="16"/>
  <c r="G1667" i="16" s="1"/>
  <c r="F1667" i="16"/>
  <c r="H1667" i="16" s="1"/>
  <c r="E1668" i="16"/>
  <c r="G1668" i="16" s="1"/>
  <c r="F1668" i="16"/>
  <c r="H1668" i="16" s="1"/>
  <c r="E1669" i="16"/>
  <c r="G1669" i="16" s="1"/>
  <c r="F1669" i="16"/>
  <c r="H1669" i="16" s="1"/>
  <c r="E1670" i="16"/>
  <c r="G1670" i="16" s="1"/>
  <c r="F1670" i="16"/>
  <c r="H1670" i="16" s="1"/>
  <c r="E1671" i="16"/>
  <c r="G1671" i="16" s="1"/>
  <c r="F1671" i="16"/>
  <c r="H1671" i="16" s="1"/>
  <c r="E1672" i="16"/>
  <c r="G1672" i="16" s="1"/>
  <c r="F1672" i="16"/>
  <c r="H1672" i="16" s="1"/>
  <c r="E1673" i="16"/>
  <c r="G1673" i="16" s="1"/>
  <c r="F1673" i="16"/>
  <c r="H1673" i="16" s="1"/>
  <c r="E1674" i="16"/>
  <c r="G1674" i="16" s="1"/>
  <c r="F1674" i="16"/>
  <c r="H1674" i="16" s="1"/>
  <c r="E1675" i="16"/>
  <c r="G1675" i="16" s="1"/>
  <c r="F1675" i="16"/>
  <c r="H1675" i="16" s="1"/>
  <c r="E1676" i="16"/>
  <c r="G1676" i="16" s="1"/>
  <c r="F1676" i="16"/>
  <c r="H1676" i="16" s="1"/>
  <c r="E1677" i="16"/>
  <c r="G1677" i="16" s="1"/>
  <c r="F1677" i="16"/>
  <c r="H1677" i="16" s="1"/>
  <c r="E1678" i="16"/>
  <c r="G1678" i="16" s="1"/>
  <c r="F1678" i="16"/>
  <c r="H1678" i="16" s="1"/>
  <c r="E1679" i="16"/>
  <c r="G1679" i="16" s="1"/>
  <c r="F1679" i="16"/>
  <c r="H1679" i="16" s="1"/>
  <c r="E1680" i="16"/>
  <c r="G1680" i="16" s="1"/>
  <c r="F1680" i="16"/>
  <c r="H1680" i="16" s="1"/>
  <c r="E1681" i="16"/>
  <c r="G1681" i="16" s="1"/>
  <c r="F1681" i="16"/>
  <c r="H1681" i="16" s="1"/>
  <c r="E1682" i="16"/>
  <c r="G1682" i="16" s="1"/>
  <c r="F1682" i="16"/>
  <c r="H1682" i="16" s="1"/>
  <c r="E1683" i="16"/>
  <c r="G1683" i="16" s="1"/>
  <c r="F1683" i="16"/>
  <c r="H1683" i="16" s="1"/>
  <c r="E1684" i="16"/>
  <c r="G1684" i="16" s="1"/>
  <c r="F1684" i="16"/>
  <c r="H1684" i="16" s="1"/>
  <c r="E1685" i="16"/>
  <c r="G1685" i="16" s="1"/>
  <c r="F1685" i="16"/>
  <c r="H1685" i="16" s="1"/>
  <c r="E1686" i="16"/>
  <c r="G1686" i="16" s="1"/>
  <c r="F1686" i="16"/>
  <c r="H1686" i="16" s="1"/>
  <c r="E1687" i="16"/>
  <c r="G1687" i="16" s="1"/>
  <c r="F1687" i="16"/>
  <c r="H1687" i="16" s="1"/>
  <c r="E1688" i="16"/>
  <c r="G1688" i="16" s="1"/>
  <c r="F1688" i="16"/>
  <c r="H1688" i="16" s="1"/>
  <c r="E1689" i="16"/>
  <c r="G1689" i="16" s="1"/>
  <c r="F1689" i="16"/>
  <c r="H1689" i="16" s="1"/>
  <c r="E1690" i="16"/>
  <c r="G1690" i="16" s="1"/>
  <c r="F1690" i="16"/>
  <c r="H1690" i="16" s="1"/>
  <c r="E1691" i="16"/>
  <c r="G1691" i="16" s="1"/>
  <c r="F1691" i="16"/>
  <c r="H1691" i="16" s="1"/>
  <c r="E1692" i="16"/>
  <c r="G1692" i="16" s="1"/>
  <c r="F1692" i="16"/>
  <c r="H1692" i="16" s="1"/>
  <c r="E1693" i="16"/>
  <c r="G1693" i="16" s="1"/>
  <c r="F1693" i="16"/>
  <c r="H1693" i="16" s="1"/>
  <c r="E1694" i="16"/>
  <c r="G1694" i="16" s="1"/>
  <c r="F1694" i="16"/>
  <c r="H1694" i="16" s="1"/>
  <c r="E1695" i="16"/>
  <c r="G1695" i="16" s="1"/>
  <c r="F1695" i="16"/>
  <c r="H1695" i="16" s="1"/>
  <c r="E1696" i="16"/>
  <c r="G1696" i="16" s="1"/>
  <c r="F1696" i="16"/>
  <c r="H1696" i="16" s="1"/>
  <c r="E1697" i="16"/>
  <c r="G1697" i="16" s="1"/>
  <c r="F1697" i="16"/>
  <c r="H1697" i="16" s="1"/>
  <c r="E1698" i="16"/>
  <c r="G1698" i="16" s="1"/>
  <c r="F1698" i="16"/>
  <c r="H1698" i="16" s="1"/>
  <c r="E1699" i="16"/>
  <c r="G1699" i="16" s="1"/>
  <c r="F1699" i="16"/>
  <c r="H1699" i="16" s="1"/>
  <c r="E1700" i="16"/>
  <c r="G1700" i="16" s="1"/>
  <c r="F1700" i="16"/>
  <c r="H1700" i="16" s="1"/>
  <c r="E1701" i="16"/>
  <c r="G1701" i="16" s="1"/>
  <c r="F1701" i="16"/>
  <c r="H1701" i="16" s="1"/>
  <c r="E1702" i="16"/>
  <c r="G1702" i="16" s="1"/>
  <c r="F1702" i="16"/>
  <c r="H1702" i="16" s="1"/>
  <c r="E1703" i="16"/>
  <c r="G1703" i="16" s="1"/>
  <c r="F1703" i="16"/>
  <c r="H1703" i="16" s="1"/>
  <c r="E1704" i="16"/>
  <c r="G1704" i="16" s="1"/>
  <c r="F1704" i="16"/>
  <c r="H1704" i="16" s="1"/>
  <c r="E1705" i="16"/>
  <c r="G1705" i="16" s="1"/>
  <c r="F1705" i="16"/>
  <c r="H1705" i="16" s="1"/>
  <c r="E1706" i="16"/>
  <c r="G1706" i="16" s="1"/>
  <c r="F1706" i="16"/>
  <c r="H1706" i="16" s="1"/>
  <c r="E1707" i="16"/>
  <c r="G1707" i="16" s="1"/>
  <c r="F1707" i="16"/>
  <c r="H1707" i="16" s="1"/>
  <c r="E1708" i="16"/>
  <c r="G1708" i="16" s="1"/>
  <c r="F1708" i="16"/>
  <c r="H1708" i="16" s="1"/>
  <c r="E1709" i="16"/>
  <c r="G1709" i="16" s="1"/>
  <c r="F1709" i="16"/>
  <c r="H1709" i="16" s="1"/>
  <c r="E1710" i="16"/>
  <c r="G1710" i="16" s="1"/>
  <c r="F1710" i="16"/>
  <c r="H1710" i="16" s="1"/>
  <c r="E1711" i="16"/>
  <c r="G1711" i="16" s="1"/>
  <c r="F1711" i="16"/>
  <c r="H1711" i="16" s="1"/>
  <c r="E1712" i="16"/>
  <c r="G1712" i="16" s="1"/>
  <c r="F1712" i="16"/>
  <c r="H1712" i="16" s="1"/>
  <c r="E1713" i="16"/>
  <c r="G1713" i="16" s="1"/>
  <c r="F1713" i="16"/>
  <c r="H1713" i="16" s="1"/>
  <c r="E1714" i="16"/>
  <c r="G1714" i="16" s="1"/>
  <c r="F1714" i="16"/>
  <c r="H1714" i="16" s="1"/>
  <c r="E1715" i="16"/>
  <c r="G1715" i="16" s="1"/>
  <c r="F1715" i="16"/>
  <c r="H1715" i="16" s="1"/>
  <c r="E1716" i="16"/>
  <c r="G1716" i="16" s="1"/>
  <c r="F1716" i="16"/>
  <c r="H1716" i="16" s="1"/>
  <c r="E1717" i="16"/>
  <c r="G1717" i="16" s="1"/>
  <c r="F1717" i="16"/>
  <c r="H1717" i="16" s="1"/>
  <c r="E1718" i="16"/>
  <c r="G1718" i="16" s="1"/>
  <c r="F1718" i="16"/>
  <c r="H1718" i="16" s="1"/>
  <c r="E1719" i="16"/>
  <c r="G1719" i="16" s="1"/>
  <c r="F1719" i="16"/>
  <c r="H1719" i="16" s="1"/>
  <c r="E1720" i="16"/>
  <c r="G1720" i="16" s="1"/>
  <c r="F1720" i="16"/>
  <c r="H1720" i="16" s="1"/>
  <c r="E1721" i="16"/>
  <c r="G1721" i="16" s="1"/>
  <c r="F1721" i="16"/>
  <c r="H1721" i="16" s="1"/>
  <c r="E1722" i="16"/>
  <c r="G1722" i="16" s="1"/>
  <c r="F1722" i="16"/>
  <c r="H1722" i="16" s="1"/>
  <c r="E1723" i="16"/>
  <c r="G1723" i="16" s="1"/>
  <c r="F1723" i="16"/>
  <c r="H1723" i="16" s="1"/>
  <c r="E1724" i="16"/>
  <c r="G1724" i="16" s="1"/>
  <c r="F1724" i="16"/>
  <c r="H1724" i="16" s="1"/>
  <c r="E1725" i="16"/>
  <c r="G1725" i="16" s="1"/>
  <c r="F1725" i="16"/>
  <c r="H1725" i="16" s="1"/>
  <c r="E1726" i="16"/>
  <c r="G1726" i="16" s="1"/>
  <c r="F1726" i="16"/>
  <c r="H1726" i="16" s="1"/>
  <c r="E1727" i="16"/>
  <c r="G1727" i="16" s="1"/>
  <c r="F1727" i="16"/>
  <c r="H1727" i="16" s="1"/>
  <c r="E1728" i="16"/>
  <c r="G1728" i="16" s="1"/>
  <c r="F1728" i="16"/>
  <c r="H1728" i="16" s="1"/>
  <c r="E1729" i="16"/>
  <c r="G1729" i="16" s="1"/>
  <c r="F1729" i="16"/>
  <c r="H1729" i="16" s="1"/>
  <c r="E1730" i="16"/>
  <c r="G1730" i="16" s="1"/>
  <c r="F1730" i="16"/>
  <c r="H1730" i="16" s="1"/>
  <c r="E1731" i="16"/>
  <c r="G1731" i="16" s="1"/>
  <c r="F1731" i="16"/>
  <c r="H1731" i="16" s="1"/>
  <c r="E1732" i="16"/>
  <c r="G1732" i="16" s="1"/>
  <c r="F1732" i="16"/>
  <c r="H1732" i="16" s="1"/>
  <c r="E1733" i="16"/>
  <c r="G1733" i="16" s="1"/>
  <c r="F1733" i="16"/>
  <c r="H1733" i="16" s="1"/>
  <c r="E1734" i="16"/>
  <c r="G1734" i="16" s="1"/>
  <c r="F1734" i="16"/>
  <c r="H1734" i="16" s="1"/>
  <c r="E1735" i="16"/>
  <c r="G1735" i="16" s="1"/>
  <c r="F1735" i="16"/>
  <c r="H1735" i="16" s="1"/>
  <c r="E1736" i="16"/>
  <c r="G1736" i="16" s="1"/>
  <c r="F1736" i="16"/>
  <c r="H1736" i="16" s="1"/>
  <c r="E1737" i="16"/>
  <c r="G1737" i="16" s="1"/>
  <c r="F1737" i="16"/>
  <c r="H1737" i="16" s="1"/>
  <c r="E1738" i="16"/>
  <c r="G1738" i="16" s="1"/>
  <c r="F1738" i="16"/>
  <c r="H1738" i="16" s="1"/>
  <c r="E1739" i="16"/>
  <c r="G1739" i="16" s="1"/>
  <c r="F1739" i="16"/>
  <c r="H1739" i="16" s="1"/>
  <c r="E1740" i="16"/>
  <c r="G1740" i="16" s="1"/>
  <c r="F1740" i="16"/>
  <c r="H1740" i="16" s="1"/>
  <c r="E1741" i="16"/>
  <c r="G1741" i="16" s="1"/>
  <c r="F1741" i="16"/>
  <c r="H1741" i="16" s="1"/>
  <c r="E1742" i="16"/>
  <c r="G1742" i="16" s="1"/>
  <c r="F1742" i="16"/>
  <c r="H1742" i="16" s="1"/>
  <c r="E1743" i="16"/>
  <c r="G1743" i="16" s="1"/>
  <c r="F1743" i="16"/>
  <c r="H1743" i="16" s="1"/>
  <c r="E1744" i="16"/>
  <c r="G1744" i="16" s="1"/>
  <c r="F1744" i="16"/>
  <c r="H1744" i="16" s="1"/>
  <c r="E1745" i="16"/>
  <c r="G1745" i="16" s="1"/>
  <c r="F1745" i="16"/>
  <c r="H1745" i="16" s="1"/>
  <c r="E1746" i="16"/>
  <c r="G1746" i="16" s="1"/>
  <c r="F1746" i="16"/>
  <c r="H1746" i="16" s="1"/>
  <c r="E1747" i="16"/>
  <c r="G1747" i="16" s="1"/>
  <c r="F1747" i="16"/>
  <c r="H1747" i="16" s="1"/>
  <c r="E1748" i="16"/>
  <c r="G1748" i="16" s="1"/>
  <c r="F1748" i="16"/>
  <c r="H1748" i="16" s="1"/>
  <c r="E1749" i="16"/>
  <c r="G1749" i="16" s="1"/>
  <c r="F1749" i="16"/>
  <c r="H1749" i="16" s="1"/>
  <c r="E1750" i="16"/>
  <c r="G1750" i="16" s="1"/>
  <c r="F1750" i="16"/>
  <c r="H1750" i="16" s="1"/>
  <c r="E1751" i="16"/>
  <c r="G1751" i="16" s="1"/>
  <c r="F1751" i="16"/>
  <c r="H1751" i="16" s="1"/>
  <c r="E1752" i="16"/>
  <c r="G1752" i="16" s="1"/>
  <c r="F1752" i="16"/>
  <c r="H1752" i="16" s="1"/>
  <c r="E1753" i="16"/>
  <c r="G1753" i="16" s="1"/>
  <c r="F1753" i="16"/>
  <c r="H1753" i="16" s="1"/>
  <c r="E1754" i="16"/>
  <c r="G1754" i="16" s="1"/>
  <c r="F1754" i="16"/>
  <c r="H1754" i="16" s="1"/>
  <c r="E1755" i="16"/>
  <c r="G1755" i="16" s="1"/>
  <c r="F1755" i="16"/>
  <c r="H1755" i="16" s="1"/>
  <c r="E1756" i="16"/>
  <c r="G1756" i="16" s="1"/>
  <c r="F1756" i="16"/>
  <c r="H1756" i="16" s="1"/>
  <c r="E1757" i="16"/>
  <c r="G1757" i="16" s="1"/>
  <c r="F1757" i="16"/>
  <c r="H1757" i="16" s="1"/>
  <c r="E1758" i="16"/>
  <c r="G1758" i="16" s="1"/>
  <c r="F1758" i="16"/>
  <c r="H1758" i="16" s="1"/>
  <c r="E1759" i="16"/>
  <c r="G1759" i="16" s="1"/>
  <c r="F1759" i="16"/>
  <c r="H1759" i="16" s="1"/>
  <c r="E1760" i="16"/>
  <c r="G1760" i="16" s="1"/>
  <c r="F1760" i="16"/>
  <c r="H1760" i="16" s="1"/>
  <c r="E1761" i="16"/>
  <c r="G1761" i="16" s="1"/>
  <c r="F1761" i="16"/>
  <c r="H1761" i="16" s="1"/>
  <c r="E1762" i="16"/>
  <c r="G1762" i="16" s="1"/>
  <c r="F1762" i="16"/>
  <c r="H1762" i="16" s="1"/>
  <c r="E1763" i="16"/>
  <c r="G1763" i="16" s="1"/>
  <c r="F1763" i="16"/>
  <c r="H1763" i="16" s="1"/>
  <c r="E1764" i="16"/>
  <c r="G1764" i="16" s="1"/>
  <c r="F1764" i="16"/>
  <c r="H1764" i="16" s="1"/>
  <c r="E1765" i="16"/>
  <c r="G1765" i="16" s="1"/>
  <c r="F1765" i="16"/>
  <c r="H1765" i="16" s="1"/>
  <c r="E1766" i="16"/>
  <c r="G1766" i="16" s="1"/>
  <c r="F1766" i="16"/>
  <c r="H1766" i="16" s="1"/>
  <c r="E1767" i="16"/>
  <c r="G1767" i="16" s="1"/>
  <c r="F1767" i="16"/>
  <c r="H1767" i="16" s="1"/>
  <c r="E1768" i="16"/>
  <c r="G1768" i="16" s="1"/>
  <c r="F1768" i="16"/>
  <c r="H1768" i="16" s="1"/>
  <c r="E1769" i="16"/>
  <c r="G1769" i="16" s="1"/>
  <c r="F1769" i="16"/>
  <c r="H1769" i="16" s="1"/>
  <c r="E1770" i="16"/>
  <c r="G1770" i="16" s="1"/>
  <c r="F1770" i="16"/>
  <c r="H1770" i="16" s="1"/>
  <c r="E1771" i="16"/>
  <c r="G1771" i="16" s="1"/>
  <c r="F1771" i="16"/>
  <c r="H1771" i="16" s="1"/>
  <c r="E1772" i="16"/>
  <c r="G1772" i="16" s="1"/>
  <c r="F1772" i="16"/>
  <c r="H1772" i="16" s="1"/>
  <c r="E1773" i="16"/>
  <c r="G1773" i="16" s="1"/>
  <c r="F1773" i="16"/>
  <c r="H1773" i="16" s="1"/>
  <c r="E1774" i="16"/>
  <c r="G1774" i="16" s="1"/>
  <c r="F1774" i="16"/>
  <c r="H1774" i="16" s="1"/>
  <c r="E1775" i="16"/>
  <c r="G1775" i="16" s="1"/>
  <c r="F1775" i="16"/>
  <c r="H1775" i="16" s="1"/>
  <c r="E1776" i="16"/>
  <c r="G1776" i="16" s="1"/>
  <c r="F1776" i="16"/>
  <c r="H1776" i="16" s="1"/>
  <c r="E1777" i="16"/>
  <c r="G1777" i="16" s="1"/>
  <c r="F1777" i="16"/>
  <c r="H1777" i="16" s="1"/>
  <c r="E1778" i="16"/>
  <c r="G1778" i="16" s="1"/>
  <c r="F1778" i="16"/>
  <c r="H1778" i="16" s="1"/>
  <c r="E1779" i="16"/>
  <c r="G1779" i="16" s="1"/>
  <c r="F1779" i="16"/>
  <c r="H1779" i="16" s="1"/>
  <c r="E1780" i="16"/>
  <c r="G1780" i="16" s="1"/>
  <c r="F1780" i="16"/>
  <c r="H1780" i="16" s="1"/>
  <c r="E1781" i="16"/>
  <c r="G1781" i="16" s="1"/>
  <c r="F1781" i="16"/>
  <c r="H1781" i="16" s="1"/>
  <c r="E1782" i="16"/>
  <c r="G1782" i="16" s="1"/>
  <c r="F1782" i="16"/>
  <c r="H1782" i="16" s="1"/>
  <c r="E1783" i="16"/>
  <c r="G1783" i="16" s="1"/>
  <c r="F1783" i="16"/>
  <c r="H1783" i="16" s="1"/>
  <c r="E1784" i="16"/>
  <c r="G1784" i="16" s="1"/>
  <c r="F1784" i="16"/>
  <c r="H1784" i="16" s="1"/>
  <c r="E1785" i="16"/>
  <c r="G1785" i="16" s="1"/>
  <c r="F1785" i="16"/>
  <c r="H1785" i="16" s="1"/>
  <c r="E1786" i="16"/>
  <c r="G1786" i="16" s="1"/>
  <c r="F1786" i="16"/>
  <c r="H1786" i="16" s="1"/>
  <c r="E1787" i="16"/>
  <c r="G1787" i="16" s="1"/>
  <c r="F1787" i="16"/>
  <c r="H1787" i="16" s="1"/>
  <c r="E1788" i="16"/>
  <c r="G1788" i="16" s="1"/>
  <c r="F1788" i="16"/>
  <c r="H1788" i="16" s="1"/>
  <c r="E1789" i="16"/>
  <c r="G1789" i="16" s="1"/>
  <c r="F1789" i="16"/>
  <c r="H1789" i="16" s="1"/>
  <c r="E1790" i="16"/>
  <c r="G1790" i="16" s="1"/>
  <c r="F1790" i="16"/>
  <c r="H1790" i="16" s="1"/>
  <c r="E1791" i="16"/>
  <c r="G1791" i="16" s="1"/>
  <c r="F1791" i="16"/>
  <c r="H1791" i="16" s="1"/>
  <c r="E1792" i="16"/>
  <c r="G1792" i="16" s="1"/>
  <c r="F1792" i="16"/>
  <c r="H1792" i="16" s="1"/>
  <c r="E1793" i="16"/>
  <c r="G1793" i="16" s="1"/>
  <c r="F1793" i="16"/>
  <c r="H1793" i="16" s="1"/>
  <c r="E1794" i="16"/>
  <c r="G1794" i="16" s="1"/>
  <c r="F1794" i="16"/>
  <c r="H1794" i="16" s="1"/>
  <c r="E1795" i="16"/>
  <c r="G1795" i="16" s="1"/>
  <c r="F1795" i="16"/>
  <c r="H1795" i="16" s="1"/>
  <c r="E1796" i="16"/>
  <c r="G1796" i="16" s="1"/>
  <c r="F1796" i="16"/>
  <c r="H1796" i="16" s="1"/>
  <c r="E1797" i="16"/>
  <c r="G1797" i="16" s="1"/>
  <c r="F1797" i="16"/>
  <c r="H1797" i="16" s="1"/>
  <c r="E1798" i="16"/>
  <c r="G1798" i="16" s="1"/>
  <c r="F1798" i="16"/>
  <c r="H1798" i="16" s="1"/>
  <c r="E1799" i="16"/>
  <c r="G1799" i="16" s="1"/>
  <c r="F1799" i="16"/>
  <c r="H1799" i="16" s="1"/>
  <c r="E1800" i="16"/>
  <c r="G1800" i="16" s="1"/>
  <c r="F1800" i="16"/>
  <c r="H1800" i="16" s="1"/>
  <c r="E1801" i="16"/>
  <c r="G1801" i="16" s="1"/>
  <c r="F1801" i="16"/>
  <c r="H1801" i="16" s="1"/>
  <c r="E1802" i="16"/>
  <c r="G1802" i="16" s="1"/>
  <c r="F1802" i="16"/>
  <c r="H1802" i="16" s="1"/>
  <c r="E1803" i="16"/>
  <c r="G1803" i="16" s="1"/>
  <c r="F1803" i="16"/>
  <c r="H1803" i="16" s="1"/>
  <c r="E1804" i="16"/>
  <c r="G1804" i="16" s="1"/>
  <c r="F1804" i="16"/>
  <c r="H1804" i="16" s="1"/>
  <c r="E1805" i="16"/>
  <c r="G1805" i="16" s="1"/>
  <c r="F1805" i="16"/>
  <c r="H1805" i="16" s="1"/>
  <c r="E1806" i="16"/>
  <c r="G1806" i="16" s="1"/>
  <c r="F1806" i="16"/>
  <c r="H1806" i="16" s="1"/>
  <c r="E1807" i="16"/>
  <c r="G1807" i="16" s="1"/>
  <c r="F1807" i="16"/>
  <c r="H1807" i="16" s="1"/>
  <c r="E1808" i="16"/>
  <c r="G1808" i="16" s="1"/>
  <c r="F1808" i="16"/>
  <c r="H1808" i="16" s="1"/>
  <c r="E1809" i="16"/>
  <c r="G1809" i="16" s="1"/>
  <c r="F1809" i="16"/>
  <c r="H1809" i="16" s="1"/>
  <c r="E1810" i="16"/>
  <c r="G1810" i="16" s="1"/>
  <c r="F1810" i="16"/>
  <c r="H1810" i="16" s="1"/>
  <c r="E1811" i="16"/>
  <c r="G1811" i="16" s="1"/>
  <c r="F1811" i="16"/>
  <c r="H1811" i="16" s="1"/>
  <c r="E1812" i="16"/>
  <c r="G1812" i="16" s="1"/>
  <c r="F1812" i="16"/>
  <c r="H1812" i="16" s="1"/>
  <c r="E1813" i="16"/>
  <c r="G1813" i="16" s="1"/>
  <c r="F1813" i="16"/>
  <c r="H1813" i="16" s="1"/>
  <c r="E1814" i="16"/>
  <c r="G1814" i="16" s="1"/>
  <c r="F1814" i="16"/>
  <c r="H1814" i="16" s="1"/>
  <c r="E1815" i="16"/>
  <c r="G1815" i="16" s="1"/>
  <c r="F1815" i="16"/>
  <c r="H1815" i="16" s="1"/>
  <c r="E1816" i="16"/>
  <c r="G1816" i="16" s="1"/>
  <c r="F1816" i="16"/>
  <c r="H1816" i="16" s="1"/>
  <c r="E1817" i="16"/>
  <c r="G1817" i="16" s="1"/>
  <c r="F1817" i="16"/>
  <c r="H1817" i="16" s="1"/>
  <c r="E1818" i="16"/>
  <c r="G1818" i="16" s="1"/>
  <c r="F1818" i="16"/>
  <c r="H1818" i="16" s="1"/>
  <c r="E1819" i="16"/>
  <c r="G1819" i="16" s="1"/>
  <c r="F1819" i="16"/>
  <c r="H1819" i="16" s="1"/>
  <c r="E1820" i="16"/>
  <c r="G1820" i="16" s="1"/>
  <c r="F1820" i="16"/>
  <c r="H1820" i="16" s="1"/>
  <c r="E1821" i="16"/>
  <c r="G1821" i="16" s="1"/>
  <c r="F1821" i="16"/>
  <c r="H1821" i="16" s="1"/>
  <c r="E1822" i="16"/>
  <c r="G1822" i="16" s="1"/>
  <c r="F1822" i="16"/>
  <c r="H1822" i="16" s="1"/>
  <c r="E1823" i="16"/>
  <c r="G1823" i="16" s="1"/>
  <c r="F1823" i="16"/>
  <c r="H1823" i="16" s="1"/>
  <c r="E1824" i="16"/>
  <c r="G1824" i="16" s="1"/>
  <c r="F1824" i="16"/>
  <c r="H1824" i="16" s="1"/>
  <c r="E1825" i="16"/>
  <c r="G1825" i="16" s="1"/>
  <c r="F1825" i="16"/>
  <c r="H1825" i="16" s="1"/>
  <c r="E1826" i="16"/>
  <c r="G1826" i="16" s="1"/>
  <c r="F1826" i="16"/>
  <c r="H1826" i="16" s="1"/>
  <c r="E1827" i="16"/>
  <c r="G1827" i="16" s="1"/>
  <c r="F1827" i="16"/>
  <c r="H1827" i="16" s="1"/>
  <c r="E1828" i="16"/>
  <c r="G1828" i="16" s="1"/>
  <c r="F1828" i="16"/>
  <c r="H1828" i="16" s="1"/>
  <c r="E1829" i="16"/>
  <c r="G1829" i="16" s="1"/>
  <c r="F1829" i="16"/>
  <c r="H1829" i="16" s="1"/>
  <c r="E1830" i="16"/>
  <c r="G1830" i="16" s="1"/>
  <c r="F1830" i="16"/>
  <c r="H1830" i="16" s="1"/>
  <c r="E1831" i="16"/>
  <c r="G1831" i="16" s="1"/>
  <c r="F1831" i="16"/>
  <c r="H1831" i="16" s="1"/>
  <c r="E1832" i="16"/>
  <c r="G1832" i="16" s="1"/>
  <c r="F1832" i="16"/>
  <c r="H1832" i="16" s="1"/>
  <c r="E1833" i="16"/>
  <c r="G1833" i="16" s="1"/>
  <c r="F1833" i="16"/>
  <c r="H1833" i="16" s="1"/>
  <c r="E1834" i="16"/>
  <c r="G1834" i="16" s="1"/>
  <c r="F1834" i="16"/>
  <c r="H1834" i="16" s="1"/>
  <c r="E1835" i="16"/>
  <c r="G1835" i="16" s="1"/>
  <c r="F1835" i="16"/>
  <c r="H1835" i="16" s="1"/>
  <c r="E1836" i="16"/>
  <c r="G1836" i="16" s="1"/>
  <c r="F1836" i="16"/>
  <c r="H1836" i="16" s="1"/>
  <c r="E1837" i="16"/>
  <c r="G1837" i="16" s="1"/>
  <c r="F1837" i="16"/>
  <c r="H1837" i="16" s="1"/>
  <c r="E1838" i="16"/>
  <c r="G1838" i="16" s="1"/>
  <c r="F1838" i="16"/>
  <c r="H1838" i="16" s="1"/>
  <c r="E1839" i="16"/>
  <c r="G1839" i="16" s="1"/>
  <c r="F1839" i="16"/>
  <c r="H1839" i="16" s="1"/>
  <c r="E1840" i="16"/>
  <c r="G1840" i="16" s="1"/>
  <c r="F1840" i="16"/>
  <c r="H1840" i="16" s="1"/>
  <c r="E1841" i="16"/>
  <c r="G1841" i="16" s="1"/>
  <c r="F1841" i="16"/>
  <c r="H1841" i="16" s="1"/>
  <c r="E1842" i="16"/>
  <c r="G1842" i="16" s="1"/>
  <c r="F1842" i="16"/>
  <c r="H1842" i="16" s="1"/>
  <c r="E1843" i="16"/>
  <c r="G1843" i="16" s="1"/>
  <c r="F1843" i="16"/>
  <c r="H1843" i="16" s="1"/>
  <c r="E1844" i="16"/>
  <c r="G1844" i="16" s="1"/>
  <c r="F1844" i="16"/>
  <c r="H1844" i="16" s="1"/>
  <c r="E1845" i="16"/>
  <c r="G1845" i="16" s="1"/>
  <c r="F1845" i="16"/>
  <c r="H1845" i="16" s="1"/>
  <c r="E1846" i="16"/>
  <c r="G1846" i="16" s="1"/>
  <c r="F1846" i="16"/>
  <c r="H1846" i="16" s="1"/>
  <c r="E1847" i="16"/>
  <c r="G1847" i="16" s="1"/>
  <c r="F1847" i="16"/>
  <c r="H1847" i="16" s="1"/>
  <c r="E1848" i="16"/>
  <c r="G1848" i="16" s="1"/>
  <c r="F1848" i="16"/>
  <c r="H1848" i="16" s="1"/>
  <c r="E1849" i="16"/>
  <c r="G1849" i="16" s="1"/>
  <c r="F1849" i="16"/>
  <c r="H1849" i="16" s="1"/>
  <c r="E1850" i="16"/>
  <c r="G1850" i="16" s="1"/>
  <c r="F1850" i="16"/>
  <c r="H1850" i="16" s="1"/>
  <c r="E1851" i="16"/>
  <c r="G1851" i="16" s="1"/>
  <c r="F1851" i="16"/>
  <c r="H1851" i="16" s="1"/>
  <c r="E1852" i="16"/>
  <c r="G1852" i="16" s="1"/>
  <c r="F1852" i="16"/>
  <c r="H1852" i="16" s="1"/>
  <c r="E1853" i="16"/>
  <c r="G1853" i="16" s="1"/>
  <c r="F1853" i="16"/>
  <c r="H1853" i="16" s="1"/>
  <c r="E1854" i="16"/>
  <c r="G1854" i="16" s="1"/>
  <c r="F1854" i="16"/>
  <c r="H1854" i="16" s="1"/>
  <c r="E1855" i="16"/>
  <c r="G1855" i="16" s="1"/>
  <c r="F1855" i="16"/>
  <c r="H1855" i="16" s="1"/>
  <c r="E1856" i="16"/>
  <c r="G1856" i="16" s="1"/>
  <c r="F1856" i="16"/>
  <c r="H1856" i="16" s="1"/>
  <c r="E1857" i="16"/>
  <c r="G1857" i="16" s="1"/>
  <c r="F1857" i="16"/>
  <c r="H1857" i="16" s="1"/>
  <c r="E1858" i="16"/>
  <c r="G1858" i="16" s="1"/>
  <c r="F1858" i="16"/>
  <c r="H1858" i="16" s="1"/>
  <c r="E1859" i="16"/>
  <c r="G1859" i="16" s="1"/>
  <c r="F1859" i="16"/>
  <c r="H1859" i="16" s="1"/>
  <c r="E1860" i="16"/>
  <c r="G1860" i="16" s="1"/>
  <c r="F1860" i="16"/>
  <c r="H1860" i="16" s="1"/>
  <c r="E1861" i="16"/>
  <c r="G1861" i="16" s="1"/>
  <c r="F1861" i="16"/>
  <c r="H1861" i="16" s="1"/>
  <c r="E1862" i="16"/>
  <c r="G1862" i="16" s="1"/>
  <c r="F1862" i="16"/>
  <c r="H1862" i="16" s="1"/>
  <c r="E1863" i="16"/>
  <c r="G1863" i="16" s="1"/>
  <c r="F1863" i="16"/>
  <c r="H1863" i="16" s="1"/>
  <c r="E1864" i="16"/>
  <c r="G1864" i="16" s="1"/>
  <c r="F1864" i="16"/>
  <c r="H1864" i="16" s="1"/>
  <c r="E1865" i="16"/>
  <c r="G1865" i="16" s="1"/>
  <c r="F1865" i="16"/>
  <c r="H1865" i="16" s="1"/>
  <c r="E1866" i="16"/>
  <c r="G1866" i="16" s="1"/>
  <c r="F1866" i="16"/>
  <c r="H1866" i="16" s="1"/>
  <c r="E1867" i="16"/>
  <c r="G1867" i="16" s="1"/>
  <c r="F1867" i="16"/>
  <c r="H1867" i="16" s="1"/>
  <c r="E1868" i="16"/>
  <c r="G1868" i="16" s="1"/>
  <c r="F1868" i="16"/>
  <c r="H1868" i="16" s="1"/>
  <c r="E1869" i="16"/>
  <c r="G1869" i="16" s="1"/>
  <c r="F1869" i="16"/>
  <c r="H1869" i="16" s="1"/>
  <c r="E1870" i="16"/>
  <c r="G1870" i="16" s="1"/>
  <c r="F1870" i="16"/>
  <c r="H1870" i="16" s="1"/>
  <c r="E1871" i="16"/>
  <c r="G1871" i="16" s="1"/>
  <c r="F1871" i="16"/>
  <c r="H1871" i="16" s="1"/>
  <c r="E1872" i="16"/>
  <c r="G1872" i="16" s="1"/>
  <c r="F1872" i="16"/>
  <c r="H1872" i="16" s="1"/>
  <c r="E1873" i="16"/>
  <c r="G1873" i="16" s="1"/>
  <c r="F1873" i="16"/>
  <c r="H1873" i="16" s="1"/>
  <c r="E1874" i="16"/>
  <c r="G1874" i="16" s="1"/>
  <c r="F1874" i="16"/>
  <c r="H1874" i="16" s="1"/>
  <c r="E1875" i="16"/>
  <c r="G1875" i="16" s="1"/>
  <c r="F1875" i="16"/>
  <c r="H1875" i="16" s="1"/>
  <c r="E1876" i="16"/>
  <c r="G1876" i="16" s="1"/>
  <c r="F1876" i="16"/>
  <c r="H1876" i="16" s="1"/>
  <c r="E1877" i="16"/>
  <c r="G1877" i="16" s="1"/>
  <c r="F1877" i="16"/>
  <c r="H1877" i="16" s="1"/>
  <c r="E1878" i="16"/>
  <c r="G1878" i="16" s="1"/>
  <c r="F1878" i="16"/>
  <c r="H1878" i="16" s="1"/>
  <c r="E1879" i="16"/>
  <c r="G1879" i="16" s="1"/>
  <c r="F1879" i="16"/>
  <c r="H1879" i="16" s="1"/>
  <c r="E1880" i="16"/>
  <c r="G1880" i="16" s="1"/>
  <c r="F1880" i="16"/>
  <c r="H1880" i="16" s="1"/>
  <c r="E1881" i="16"/>
  <c r="G1881" i="16" s="1"/>
  <c r="F1881" i="16"/>
  <c r="H1881" i="16" s="1"/>
  <c r="E1882" i="16"/>
  <c r="G1882" i="16" s="1"/>
  <c r="F1882" i="16"/>
  <c r="H1882" i="16" s="1"/>
  <c r="E1883" i="16"/>
  <c r="G1883" i="16" s="1"/>
  <c r="F1883" i="16"/>
  <c r="H1883" i="16" s="1"/>
  <c r="E1884" i="16"/>
  <c r="G1884" i="16" s="1"/>
  <c r="F1884" i="16"/>
  <c r="H1884" i="16" s="1"/>
  <c r="E1885" i="16"/>
  <c r="G1885" i="16" s="1"/>
  <c r="F1885" i="16"/>
  <c r="H1885" i="16" s="1"/>
  <c r="E1886" i="16"/>
  <c r="G1886" i="16" s="1"/>
  <c r="F1886" i="16"/>
  <c r="H1886" i="16" s="1"/>
  <c r="E1887" i="16"/>
  <c r="G1887" i="16" s="1"/>
  <c r="F1887" i="16"/>
  <c r="H1887" i="16" s="1"/>
  <c r="E1888" i="16"/>
  <c r="G1888" i="16" s="1"/>
  <c r="F1888" i="16"/>
  <c r="H1888" i="16" s="1"/>
  <c r="E1889" i="16"/>
  <c r="G1889" i="16" s="1"/>
  <c r="F1889" i="16"/>
  <c r="H1889" i="16" s="1"/>
  <c r="E1890" i="16"/>
  <c r="G1890" i="16" s="1"/>
  <c r="F1890" i="16"/>
  <c r="H1890" i="16" s="1"/>
  <c r="E1891" i="16"/>
  <c r="G1891" i="16" s="1"/>
  <c r="F1891" i="16"/>
  <c r="H1891" i="16" s="1"/>
  <c r="E1892" i="16"/>
  <c r="G1892" i="16" s="1"/>
  <c r="F1892" i="16"/>
  <c r="H1892" i="16" s="1"/>
  <c r="E1893" i="16"/>
  <c r="G1893" i="16" s="1"/>
  <c r="F1893" i="16"/>
  <c r="H1893" i="16" s="1"/>
  <c r="E1894" i="16"/>
  <c r="G1894" i="16" s="1"/>
  <c r="F1894" i="16"/>
  <c r="H1894" i="16" s="1"/>
  <c r="E1895" i="16"/>
  <c r="G1895" i="16" s="1"/>
  <c r="F1895" i="16"/>
  <c r="H1895" i="16" s="1"/>
  <c r="E1896" i="16"/>
  <c r="G1896" i="16" s="1"/>
  <c r="F1896" i="16"/>
  <c r="H1896" i="16" s="1"/>
  <c r="E1897" i="16"/>
  <c r="G1897" i="16" s="1"/>
  <c r="F1897" i="16"/>
  <c r="H1897" i="16" s="1"/>
  <c r="E1898" i="16"/>
  <c r="G1898" i="16" s="1"/>
  <c r="F1898" i="16"/>
  <c r="H1898" i="16" s="1"/>
  <c r="E1899" i="16"/>
  <c r="G1899" i="16" s="1"/>
  <c r="F1899" i="16"/>
  <c r="H1899" i="16" s="1"/>
  <c r="E1900" i="16"/>
  <c r="G1900" i="16" s="1"/>
  <c r="F1900" i="16"/>
  <c r="H1900" i="16" s="1"/>
  <c r="E1901" i="16"/>
  <c r="G1901" i="16" s="1"/>
  <c r="F1901" i="16"/>
  <c r="H1901" i="16" s="1"/>
  <c r="E1902" i="16"/>
  <c r="G1902" i="16" s="1"/>
  <c r="F1902" i="16"/>
  <c r="H1902" i="16" s="1"/>
  <c r="E1903" i="16"/>
  <c r="G1903" i="16" s="1"/>
  <c r="F1903" i="16"/>
  <c r="H1903" i="16" s="1"/>
  <c r="E1904" i="16"/>
  <c r="G1904" i="16" s="1"/>
  <c r="F1904" i="16"/>
  <c r="H1904" i="16" s="1"/>
  <c r="E1905" i="16"/>
  <c r="G1905" i="16" s="1"/>
  <c r="F1905" i="16"/>
  <c r="H1905" i="16" s="1"/>
  <c r="E1906" i="16"/>
  <c r="G1906" i="16" s="1"/>
  <c r="F1906" i="16"/>
  <c r="H1906" i="16" s="1"/>
  <c r="E1907" i="16"/>
  <c r="G1907" i="16" s="1"/>
  <c r="F1907" i="16"/>
  <c r="H1907" i="16" s="1"/>
  <c r="E1908" i="16"/>
  <c r="G1908" i="16" s="1"/>
  <c r="F1908" i="16"/>
  <c r="H1908" i="16" s="1"/>
  <c r="E1909" i="16"/>
  <c r="G1909" i="16" s="1"/>
  <c r="F1909" i="16"/>
  <c r="H1909" i="16" s="1"/>
  <c r="E1910" i="16"/>
  <c r="G1910" i="16" s="1"/>
  <c r="F1910" i="16"/>
  <c r="H1910" i="16" s="1"/>
  <c r="E1911" i="16"/>
  <c r="G1911" i="16" s="1"/>
  <c r="F1911" i="16"/>
  <c r="H1911" i="16" s="1"/>
  <c r="E1912" i="16"/>
  <c r="G1912" i="16" s="1"/>
  <c r="F1912" i="16"/>
  <c r="H1912" i="16" s="1"/>
  <c r="E1913" i="16"/>
  <c r="G1913" i="16" s="1"/>
  <c r="F1913" i="16"/>
  <c r="H1913" i="16" s="1"/>
  <c r="E1914" i="16"/>
  <c r="G1914" i="16" s="1"/>
  <c r="F1914" i="16"/>
  <c r="H1914" i="16" s="1"/>
  <c r="E1915" i="16"/>
  <c r="G1915" i="16" s="1"/>
  <c r="F1915" i="16"/>
  <c r="H1915" i="16" s="1"/>
  <c r="E1916" i="16"/>
  <c r="G1916" i="16" s="1"/>
  <c r="F1916" i="16"/>
  <c r="H1916" i="16" s="1"/>
  <c r="E1917" i="16"/>
  <c r="G1917" i="16" s="1"/>
  <c r="F1917" i="16"/>
  <c r="H1917" i="16" s="1"/>
  <c r="E1918" i="16"/>
  <c r="G1918" i="16" s="1"/>
  <c r="F1918" i="16"/>
  <c r="H1918" i="16" s="1"/>
  <c r="E1919" i="16"/>
  <c r="G1919" i="16" s="1"/>
  <c r="F1919" i="16"/>
  <c r="H1919" i="16" s="1"/>
  <c r="E1920" i="16"/>
  <c r="G1920" i="16" s="1"/>
  <c r="F1920" i="16"/>
  <c r="H1920" i="16" s="1"/>
  <c r="E1921" i="16"/>
  <c r="G1921" i="16" s="1"/>
  <c r="F1921" i="16"/>
  <c r="H1921" i="16" s="1"/>
  <c r="E1922" i="16"/>
  <c r="G1922" i="16" s="1"/>
  <c r="F1922" i="16"/>
  <c r="H1922" i="16" s="1"/>
  <c r="E1923" i="16"/>
  <c r="G1923" i="16" s="1"/>
  <c r="F1923" i="16"/>
  <c r="H1923" i="16" s="1"/>
  <c r="E1924" i="16"/>
  <c r="G1924" i="16" s="1"/>
  <c r="F1924" i="16"/>
  <c r="H1924" i="16" s="1"/>
  <c r="E1925" i="16"/>
  <c r="G1925" i="16" s="1"/>
  <c r="F1925" i="16"/>
  <c r="H1925" i="16" s="1"/>
  <c r="E1926" i="16"/>
  <c r="G1926" i="16" s="1"/>
  <c r="F1926" i="16"/>
  <c r="H1926" i="16" s="1"/>
  <c r="E1927" i="16"/>
  <c r="G1927" i="16" s="1"/>
  <c r="F1927" i="16"/>
  <c r="H1927" i="16" s="1"/>
  <c r="E1928" i="16"/>
  <c r="G1928" i="16" s="1"/>
  <c r="F1928" i="16"/>
  <c r="H1928" i="16" s="1"/>
  <c r="E1929" i="16"/>
  <c r="G1929" i="16" s="1"/>
  <c r="F1929" i="16"/>
  <c r="H1929" i="16" s="1"/>
  <c r="E1930" i="16"/>
  <c r="G1930" i="16" s="1"/>
  <c r="F1930" i="16"/>
  <c r="H1930" i="16" s="1"/>
  <c r="E1931" i="16"/>
  <c r="G1931" i="16" s="1"/>
  <c r="F1931" i="16"/>
  <c r="H1931" i="16" s="1"/>
  <c r="E1932" i="16"/>
  <c r="G1932" i="16" s="1"/>
  <c r="F1932" i="16"/>
  <c r="H1932" i="16" s="1"/>
  <c r="E1933" i="16"/>
  <c r="G1933" i="16" s="1"/>
  <c r="F1933" i="16"/>
  <c r="H1933" i="16" s="1"/>
  <c r="E1934" i="16"/>
  <c r="G1934" i="16" s="1"/>
  <c r="F1934" i="16"/>
  <c r="H1934" i="16" s="1"/>
  <c r="E1935" i="16"/>
  <c r="G1935" i="16" s="1"/>
  <c r="F1935" i="16"/>
  <c r="H1935" i="16" s="1"/>
  <c r="E1936" i="16"/>
  <c r="G1936" i="16" s="1"/>
  <c r="F1936" i="16"/>
  <c r="H1936" i="16" s="1"/>
  <c r="E1937" i="16"/>
  <c r="G1937" i="16" s="1"/>
  <c r="F1937" i="16"/>
  <c r="H1937" i="16" s="1"/>
  <c r="E1938" i="16"/>
  <c r="G1938" i="16" s="1"/>
  <c r="F1938" i="16"/>
  <c r="H1938" i="16" s="1"/>
  <c r="E1939" i="16"/>
  <c r="G1939" i="16" s="1"/>
  <c r="F1939" i="16"/>
  <c r="H1939" i="16" s="1"/>
  <c r="E1940" i="16"/>
  <c r="G1940" i="16" s="1"/>
  <c r="F1940" i="16"/>
  <c r="H1940" i="16" s="1"/>
  <c r="E1941" i="16"/>
  <c r="G1941" i="16" s="1"/>
  <c r="F1941" i="16"/>
  <c r="H1941" i="16" s="1"/>
  <c r="E1942" i="16"/>
  <c r="G1942" i="16" s="1"/>
  <c r="F1942" i="16"/>
  <c r="H1942" i="16" s="1"/>
  <c r="E1943" i="16"/>
  <c r="G1943" i="16" s="1"/>
  <c r="F1943" i="16"/>
  <c r="H1943" i="16" s="1"/>
  <c r="E1944" i="16"/>
  <c r="G1944" i="16" s="1"/>
  <c r="F1944" i="16"/>
  <c r="H1944" i="16" s="1"/>
  <c r="E1945" i="16"/>
  <c r="G1945" i="16" s="1"/>
  <c r="F1945" i="16"/>
  <c r="H1945" i="16" s="1"/>
  <c r="E1946" i="16"/>
  <c r="G1946" i="16" s="1"/>
  <c r="F1946" i="16"/>
  <c r="H1946" i="16" s="1"/>
  <c r="E1947" i="16"/>
  <c r="G1947" i="16" s="1"/>
  <c r="F1947" i="16"/>
  <c r="H1947" i="16" s="1"/>
  <c r="E1948" i="16"/>
  <c r="G1948" i="16" s="1"/>
  <c r="F1948" i="16"/>
  <c r="H1948" i="16" s="1"/>
  <c r="E1949" i="16"/>
  <c r="G1949" i="16" s="1"/>
  <c r="F1949" i="16"/>
  <c r="H1949" i="16" s="1"/>
  <c r="E1950" i="16"/>
  <c r="G1950" i="16" s="1"/>
  <c r="F1950" i="16"/>
  <c r="H1950" i="16" s="1"/>
  <c r="E1951" i="16"/>
  <c r="G1951" i="16" s="1"/>
  <c r="F1951" i="16"/>
  <c r="H1951" i="16" s="1"/>
  <c r="E1952" i="16"/>
  <c r="G1952" i="16" s="1"/>
  <c r="F1952" i="16"/>
  <c r="H1952" i="16" s="1"/>
  <c r="E1953" i="16"/>
  <c r="G1953" i="16" s="1"/>
  <c r="F1953" i="16"/>
  <c r="H1953" i="16" s="1"/>
  <c r="E1954" i="16"/>
  <c r="G1954" i="16" s="1"/>
  <c r="F1954" i="16"/>
  <c r="H1954" i="16" s="1"/>
  <c r="E1955" i="16"/>
  <c r="G1955" i="16" s="1"/>
  <c r="F1955" i="16"/>
  <c r="H1955" i="16" s="1"/>
  <c r="E1956" i="16"/>
  <c r="G1956" i="16" s="1"/>
  <c r="F1956" i="16"/>
  <c r="H1956" i="16" s="1"/>
  <c r="E1957" i="16"/>
  <c r="G1957" i="16" s="1"/>
  <c r="F1957" i="16"/>
  <c r="H1957" i="16" s="1"/>
  <c r="E1958" i="16"/>
  <c r="G1958" i="16" s="1"/>
  <c r="F1958" i="16"/>
  <c r="H1958" i="16" s="1"/>
  <c r="E1959" i="16"/>
  <c r="G1959" i="16" s="1"/>
  <c r="F1959" i="16"/>
  <c r="H1959" i="16" s="1"/>
  <c r="E1960" i="16"/>
  <c r="G1960" i="16" s="1"/>
  <c r="F1960" i="16"/>
  <c r="H1960" i="16" s="1"/>
  <c r="E1961" i="16"/>
  <c r="G1961" i="16" s="1"/>
  <c r="F1961" i="16"/>
  <c r="H1961" i="16" s="1"/>
  <c r="E1962" i="16"/>
  <c r="G1962" i="16" s="1"/>
  <c r="F1962" i="16"/>
  <c r="H1962" i="16" s="1"/>
  <c r="E1963" i="16"/>
  <c r="G1963" i="16" s="1"/>
  <c r="F1963" i="16"/>
  <c r="H1963" i="16" s="1"/>
  <c r="E1964" i="16"/>
  <c r="G1964" i="16" s="1"/>
  <c r="F1964" i="16"/>
  <c r="H1964" i="16" s="1"/>
  <c r="E1965" i="16"/>
  <c r="G1965" i="16" s="1"/>
  <c r="F1965" i="16"/>
  <c r="H1965" i="16" s="1"/>
  <c r="E1966" i="16"/>
  <c r="G1966" i="16" s="1"/>
  <c r="F1966" i="16"/>
  <c r="H1966" i="16" s="1"/>
  <c r="E1967" i="16"/>
  <c r="G1967" i="16" s="1"/>
  <c r="F1967" i="16"/>
  <c r="H1967" i="16" s="1"/>
  <c r="E1968" i="16"/>
  <c r="G1968" i="16" s="1"/>
  <c r="F1968" i="16"/>
  <c r="H1968" i="16" s="1"/>
  <c r="E1969" i="16"/>
  <c r="G1969" i="16" s="1"/>
  <c r="F1969" i="16"/>
  <c r="H1969" i="16" s="1"/>
  <c r="E1970" i="16"/>
  <c r="G1970" i="16" s="1"/>
  <c r="F1970" i="16"/>
  <c r="H1970" i="16" s="1"/>
  <c r="E1971" i="16"/>
  <c r="G1971" i="16" s="1"/>
  <c r="F1971" i="16"/>
  <c r="H1971" i="16" s="1"/>
  <c r="E1972" i="16"/>
  <c r="G1972" i="16" s="1"/>
  <c r="F1972" i="16"/>
  <c r="H1972" i="16" s="1"/>
  <c r="E1973" i="16"/>
  <c r="G1973" i="16" s="1"/>
  <c r="F1973" i="16"/>
  <c r="H1973" i="16" s="1"/>
  <c r="E1974" i="16"/>
  <c r="G1974" i="16" s="1"/>
  <c r="F1974" i="16"/>
  <c r="H1974" i="16" s="1"/>
  <c r="E1975" i="16"/>
  <c r="G1975" i="16" s="1"/>
  <c r="F1975" i="16"/>
  <c r="H1975" i="16" s="1"/>
  <c r="E1976" i="16"/>
  <c r="G1976" i="16" s="1"/>
  <c r="F1976" i="16"/>
  <c r="H1976" i="16" s="1"/>
  <c r="E1977" i="16"/>
  <c r="G1977" i="16" s="1"/>
  <c r="F1977" i="16"/>
  <c r="H1977" i="16" s="1"/>
  <c r="E1978" i="16"/>
  <c r="G1978" i="16" s="1"/>
  <c r="F1978" i="16"/>
  <c r="H1978" i="16" s="1"/>
  <c r="E1979" i="16"/>
  <c r="G1979" i="16" s="1"/>
  <c r="F1979" i="16"/>
  <c r="H1979" i="16" s="1"/>
  <c r="E1980" i="16"/>
  <c r="G1980" i="16" s="1"/>
  <c r="F1980" i="16"/>
  <c r="H1980" i="16" s="1"/>
  <c r="E1981" i="16"/>
  <c r="G1981" i="16" s="1"/>
  <c r="F1981" i="16"/>
  <c r="H1981" i="16" s="1"/>
  <c r="E1982" i="16"/>
  <c r="G1982" i="16" s="1"/>
  <c r="F1982" i="16"/>
  <c r="H1982" i="16" s="1"/>
  <c r="E1983" i="16"/>
  <c r="G1983" i="16" s="1"/>
  <c r="F1983" i="16"/>
  <c r="H1983" i="16" s="1"/>
  <c r="E1984" i="16"/>
  <c r="G1984" i="16" s="1"/>
  <c r="F1984" i="16"/>
  <c r="H1984" i="16" s="1"/>
  <c r="E1985" i="16"/>
  <c r="G1985" i="16" s="1"/>
  <c r="F1985" i="16"/>
  <c r="H1985" i="16" s="1"/>
  <c r="E1986" i="16"/>
  <c r="G1986" i="16" s="1"/>
  <c r="F1986" i="16"/>
  <c r="H1986" i="16" s="1"/>
  <c r="E1987" i="16"/>
  <c r="G1987" i="16" s="1"/>
  <c r="F1987" i="16"/>
  <c r="H1987" i="16" s="1"/>
  <c r="E1988" i="16"/>
  <c r="G1988" i="16" s="1"/>
  <c r="F1988" i="16"/>
  <c r="H1988" i="16" s="1"/>
  <c r="E1989" i="16"/>
  <c r="G1989" i="16" s="1"/>
  <c r="F1989" i="16"/>
  <c r="H1989" i="16" s="1"/>
  <c r="E1990" i="16"/>
  <c r="G1990" i="16" s="1"/>
  <c r="F1990" i="16"/>
  <c r="H1990" i="16" s="1"/>
  <c r="E1991" i="16"/>
  <c r="G1991" i="16" s="1"/>
  <c r="F1991" i="16"/>
  <c r="H1991" i="16" s="1"/>
  <c r="E1992" i="16"/>
  <c r="G1992" i="16" s="1"/>
  <c r="F1992" i="16"/>
  <c r="H1992" i="16" s="1"/>
  <c r="E1993" i="16"/>
  <c r="G1993" i="16" s="1"/>
  <c r="F1993" i="16"/>
  <c r="H1993" i="16" s="1"/>
  <c r="E1994" i="16"/>
  <c r="G1994" i="16" s="1"/>
  <c r="F1994" i="16"/>
  <c r="H1994" i="16" s="1"/>
  <c r="E1995" i="16"/>
  <c r="G1995" i="16" s="1"/>
  <c r="F1995" i="16"/>
  <c r="H1995" i="16" s="1"/>
  <c r="E1996" i="16"/>
  <c r="G1996" i="16" s="1"/>
  <c r="F1996" i="16"/>
  <c r="H1996" i="16" s="1"/>
  <c r="E1997" i="16"/>
  <c r="G1997" i="16" s="1"/>
  <c r="F1997" i="16"/>
  <c r="H1997" i="16" s="1"/>
  <c r="E1998" i="16"/>
  <c r="G1998" i="16" s="1"/>
  <c r="F1998" i="16"/>
  <c r="H1998" i="16" s="1"/>
  <c r="E1999" i="16"/>
  <c r="G1999" i="16" s="1"/>
  <c r="F1999" i="16"/>
  <c r="H1999" i="16" s="1"/>
  <c r="E2000" i="16"/>
  <c r="G2000" i="16" s="1"/>
  <c r="F2000" i="16"/>
  <c r="H2000" i="16" s="1"/>
  <c r="E2001" i="16"/>
  <c r="G2001" i="16" s="1"/>
  <c r="F2001" i="16"/>
  <c r="H2001" i="16" s="1"/>
  <c r="E2002" i="16"/>
  <c r="G2002" i="16" s="1"/>
  <c r="F2002" i="16"/>
  <c r="H2002" i="16" s="1"/>
  <c r="E2003" i="16"/>
  <c r="G2003" i="16" s="1"/>
  <c r="F2003" i="16"/>
  <c r="H2003" i="16" s="1"/>
  <c r="E2004" i="16"/>
  <c r="G2004" i="16" s="1"/>
  <c r="F2004" i="16"/>
  <c r="H2004" i="16" s="1"/>
  <c r="E2005" i="16"/>
  <c r="G2005" i="16" s="1"/>
  <c r="F2005" i="16"/>
  <c r="H2005" i="16" s="1"/>
  <c r="E2006" i="16"/>
  <c r="G2006" i="16" s="1"/>
  <c r="F2006" i="16"/>
  <c r="H2006" i="16" s="1"/>
  <c r="E2007" i="16"/>
  <c r="G2007" i="16" s="1"/>
  <c r="F2007" i="16"/>
  <c r="H2007" i="16" s="1"/>
  <c r="E2008" i="16"/>
  <c r="G2008" i="16" s="1"/>
  <c r="F2008" i="16"/>
  <c r="H2008" i="16" s="1"/>
  <c r="E2009" i="16"/>
  <c r="G2009" i="16" s="1"/>
  <c r="F2009" i="16"/>
  <c r="H2009" i="16" s="1"/>
  <c r="E2010" i="16"/>
  <c r="G2010" i="16" s="1"/>
  <c r="F2010" i="16"/>
  <c r="H2010" i="16" s="1"/>
  <c r="E2011" i="16"/>
  <c r="G2011" i="16" s="1"/>
  <c r="F2011" i="16"/>
  <c r="H2011" i="16" s="1"/>
  <c r="E2012" i="16"/>
  <c r="G2012" i="16" s="1"/>
  <c r="F2012" i="16"/>
  <c r="H2012" i="16" s="1"/>
  <c r="E2013" i="16"/>
  <c r="G2013" i="16" s="1"/>
  <c r="F2013" i="16"/>
  <c r="H2013" i="16" s="1"/>
  <c r="E2014" i="16"/>
  <c r="G2014" i="16" s="1"/>
  <c r="F2014" i="16"/>
  <c r="H2014" i="16" s="1"/>
  <c r="E2015" i="16"/>
  <c r="G2015" i="16" s="1"/>
  <c r="F2015" i="16"/>
  <c r="H2015" i="16" s="1"/>
  <c r="E2016" i="16"/>
  <c r="G2016" i="16" s="1"/>
  <c r="F2016" i="16"/>
  <c r="H2016" i="16" s="1"/>
  <c r="E2017" i="16"/>
  <c r="G2017" i="16" s="1"/>
  <c r="F2017" i="16"/>
  <c r="H2017" i="16" s="1"/>
  <c r="E2018" i="16"/>
  <c r="G2018" i="16" s="1"/>
  <c r="F2018" i="16"/>
  <c r="H2018" i="16" s="1"/>
  <c r="E2019" i="16"/>
  <c r="G2019" i="16" s="1"/>
  <c r="F2019" i="16"/>
  <c r="H2019" i="16" s="1"/>
  <c r="E2020" i="16"/>
  <c r="G2020" i="16" s="1"/>
  <c r="F2020" i="16"/>
  <c r="H2020" i="16" s="1"/>
  <c r="E2021" i="16"/>
  <c r="G2021" i="16" s="1"/>
  <c r="F2021" i="16"/>
  <c r="H2021" i="16" s="1"/>
  <c r="E2022" i="16"/>
  <c r="G2022" i="16" s="1"/>
  <c r="F2022" i="16"/>
  <c r="H2022" i="16" s="1"/>
  <c r="E2023" i="16"/>
  <c r="G2023" i="16" s="1"/>
  <c r="F2023" i="16"/>
  <c r="H2023" i="16" s="1"/>
  <c r="E2024" i="16"/>
  <c r="G2024" i="16" s="1"/>
  <c r="F2024" i="16"/>
  <c r="H2024" i="16" s="1"/>
  <c r="E2025" i="16"/>
  <c r="G2025" i="16" s="1"/>
  <c r="F2025" i="16"/>
  <c r="H2025" i="16" s="1"/>
  <c r="E2026" i="16"/>
  <c r="G2026" i="16" s="1"/>
  <c r="F2026" i="16"/>
  <c r="H2026" i="16" s="1"/>
  <c r="E2027" i="16"/>
  <c r="G2027" i="16" s="1"/>
  <c r="F2027" i="16"/>
  <c r="H2027" i="16" s="1"/>
  <c r="E2028" i="16"/>
  <c r="G2028" i="16" s="1"/>
  <c r="F2028" i="16"/>
  <c r="H2028" i="16" s="1"/>
  <c r="E2029" i="16"/>
  <c r="G2029" i="16" s="1"/>
  <c r="F2029" i="16"/>
  <c r="H2029" i="16" s="1"/>
  <c r="E2030" i="16"/>
  <c r="G2030" i="16" s="1"/>
  <c r="F2030" i="16"/>
  <c r="H2030" i="16" s="1"/>
  <c r="E2031" i="16"/>
  <c r="G2031" i="16" s="1"/>
  <c r="F2031" i="16"/>
  <c r="H2031" i="16" s="1"/>
  <c r="E2032" i="16"/>
  <c r="G2032" i="16" s="1"/>
  <c r="F2032" i="16"/>
  <c r="H2032" i="16" s="1"/>
  <c r="E2033" i="16"/>
  <c r="G2033" i="16" s="1"/>
  <c r="F2033" i="16"/>
  <c r="H2033" i="16" s="1"/>
  <c r="E2034" i="16"/>
  <c r="G2034" i="16" s="1"/>
  <c r="F2034" i="16"/>
  <c r="H2034" i="16" s="1"/>
  <c r="E2035" i="16"/>
  <c r="G2035" i="16" s="1"/>
  <c r="F2035" i="16"/>
  <c r="H2035" i="16" s="1"/>
  <c r="E2036" i="16"/>
  <c r="G2036" i="16" s="1"/>
  <c r="F2036" i="16"/>
  <c r="H2036" i="16" s="1"/>
  <c r="E2037" i="16"/>
  <c r="G2037" i="16" s="1"/>
  <c r="F2037" i="16"/>
  <c r="H2037" i="16" s="1"/>
  <c r="E2038" i="16"/>
  <c r="G2038" i="16" s="1"/>
  <c r="F2038" i="16"/>
  <c r="H2038" i="16" s="1"/>
  <c r="E2039" i="16"/>
  <c r="G2039" i="16" s="1"/>
  <c r="F2039" i="16"/>
  <c r="H2039" i="16" s="1"/>
  <c r="E2040" i="16"/>
  <c r="G2040" i="16" s="1"/>
  <c r="F2040" i="16"/>
  <c r="H2040" i="16" s="1"/>
  <c r="E2041" i="16"/>
  <c r="G2041" i="16" s="1"/>
  <c r="F2041" i="16"/>
  <c r="H2041" i="16" s="1"/>
  <c r="E2042" i="16"/>
  <c r="G2042" i="16" s="1"/>
  <c r="F2042" i="16"/>
  <c r="H2042" i="16" s="1"/>
  <c r="E2043" i="16"/>
  <c r="G2043" i="16" s="1"/>
  <c r="F2043" i="16"/>
  <c r="H2043" i="16" s="1"/>
  <c r="E2044" i="16"/>
  <c r="G2044" i="16" s="1"/>
  <c r="F2044" i="16"/>
  <c r="H2044" i="16" s="1"/>
  <c r="E2045" i="16"/>
  <c r="G2045" i="16" s="1"/>
  <c r="F2045" i="16"/>
  <c r="H2045" i="16" s="1"/>
  <c r="E2046" i="16"/>
  <c r="G2046" i="16" s="1"/>
  <c r="F2046" i="16"/>
  <c r="H2046" i="16" s="1"/>
  <c r="E2047" i="16"/>
  <c r="G2047" i="16" s="1"/>
  <c r="F2047" i="16"/>
  <c r="H2047" i="16" s="1"/>
  <c r="E2048" i="16"/>
  <c r="G2048" i="16" s="1"/>
  <c r="F2048" i="16"/>
  <c r="H2048" i="16" s="1"/>
  <c r="E2049" i="16"/>
  <c r="G2049" i="16" s="1"/>
  <c r="F2049" i="16"/>
  <c r="H2049" i="16" s="1"/>
  <c r="E2050" i="16"/>
  <c r="G2050" i="16" s="1"/>
  <c r="F2050" i="16"/>
  <c r="H2050" i="16" s="1"/>
  <c r="E2051" i="16"/>
  <c r="G2051" i="16" s="1"/>
  <c r="F2051" i="16"/>
  <c r="H2051" i="16" s="1"/>
  <c r="E2052" i="16"/>
  <c r="G2052" i="16" s="1"/>
  <c r="F2052" i="16"/>
  <c r="H2052" i="16" s="1"/>
  <c r="E2053" i="16"/>
  <c r="G2053" i="16" s="1"/>
  <c r="F2053" i="16"/>
  <c r="H2053" i="16" s="1"/>
  <c r="E2054" i="16"/>
  <c r="G2054" i="16" s="1"/>
  <c r="F2054" i="16"/>
  <c r="H2054" i="16" s="1"/>
  <c r="E2055" i="16"/>
  <c r="G2055" i="16" s="1"/>
  <c r="F2055" i="16"/>
  <c r="H2055" i="16" s="1"/>
  <c r="E2056" i="16"/>
  <c r="G2056" i="16" s="1"/>
  <c r="F2056" i="16"/>
  <c r="H2056" i="16" s="1"/>
  <c r="E2057" i="16"/>
  <c r="G2057" i="16" s="1"/>
  <c r="F2057" i="16"/>
  <c r="H2057" i="16" s="1"/>
  <c r="E2058" i="16"/>
  <c r="G2058" i="16" s="1"/>
  <c r="F2058" i="16"/>
  <c r="H2058" i="16" s="1"/>
  <c r="E2059" i="16"/>
  <c r="G2059" i="16" s="1"/>
  <c r="F2059" i="16"/>
  <c r="H2059" i="16" s="1"/>
  <c r="E2060" i="16"/>
  <c r="G2060" i="16" s="1"/>
  <c r="F2060" i="16"/>
  <c r="H2060" i="16" s="1"/>
  <c r="E2061" i="16"/>
  <c r="G2061" i="16" s="1"/>
  <c r="F2061" i="16"/>
  <c r="H2061" i="16" s="1"/>
  <c r="E2062" i="16"/>
  <c r="G2062" i="16" s="1"/>
  <c r="F2062" i="16"/>
  <c r="H2062" i="16" s="1"/>
  <c r="E2063" i="16"/>
  <c r="G2063" i="16" s="1"/>
  <c r="F2063" i="16"/>
  <c r="H2063" i="16" s="1"/>
  <c r="E2064" i="16"/>
  <c r="G2064" i="16" s="1"/>
  <c r="F2064" i="16"/>
  <c r="H2064" i="16" s="1"/>
  <c r="E2065" i="16"/>
  <c r="G2065" i="16" s="1"/>
  <c r="F2065" i="16"/>
  <c r="H2065" i="16" s="1"/>
  <c r="E2066" i="16"/>
  <c r="G2066" i="16" s="1"/>
  <c r="F2066" i="16"/>
  <c r="H2066" i="16" s="1"/>
  <c r="E2067" i="16"/>
  <c r="G2067" i="16" s="1"/>
  <c r="F2067" i="16"/>
  <c r="H2067" i="16" s="1"/>
  <c r="E2068" i="16"/>
  <c r="G2068" i="16" s="1"/>
  <c r="F2068" i="16"/>
  <c r="H2068" i="16" s="1"/>
  <c r="E2069" i="16"/>
  <c r="G2069" i="16" s="1"/>
  <c r="F2069" i="16"/>
  <c r="H2069" i="16" s="1"/>
  <c r="E2070" i="16"/>
  <c r="G2070" i="16" s="1"/>
  <c r="F2070" i="16"/>
  <c r="H2070" i="16" s="1"/>
  <c r="E2071" i="16"/>
  <c r="G2071" i="16" s="1"/>
  <c r="F2071" i="16"/>
  <c r="H2071" i="16" s="1"/>
  <c r="E2072" i="16"/>
  <c r="G2072" i="16" s="1"/>
  <c r="F2072" i="16"/>
  <c r="H2072" i="16" s="1"/>
  <c r="E2073" i="16"/>
  <c r="G2073" i="16" s="1"/>
  <c r="F2073" i="16"/>
  <c r="H2073" i="16" s="1"/>
  <c r="E2074" i="16"/>
  <c r="G2074" i="16" s="1"/>
  <c r="F2074" i="16"/>
  <c r="H2074" i="16" s="1"/>
  <c r="E2075" i="16"/>
  <c r="G2075" i="16" s="1"/>
  <c r="F2075" i="16"/>
  <c r="H2075" i="16" s="1"/>
  <c r="E2076" i="16"/>
  <c r="G2076" i="16" s="1"/>
  <c r="F2076" i="16"/>
  <c r="H2076" i="16" s="1"/>
  <c r="E2077" i="16"/>
  <c r="G2077" i="16" s="1"/>
  <c r="F2077" i="16"/>
  <c r="H2077" i="16" s="1"/>
  <c r="E2078" i="16"/>
  <c r="G2078" i="16" s="1"/>
  <c r="F2078" i="16"/>
  <c r="H2078" i="16" s="1"/>
  <c r="E2079" i="16"/>
  <c r="G2079" i="16" s="1"/>
  <c r="F2079" i="16"/>
  <c r="H2079" i="16" s="1"/>
  <c r="E2080" i="16"/>
  <c r="G2080" i="16" s="1"/>
  <c r="F2080" i="16"/>
  <c r="H2080" i="16" s="1"/>
  <c r="E2081" i="16"/>
  <c r="G2081" i="16" s="1"/>
  <c r="F2081" i="16"/>
  <c r="H2081" i="16" s="1"/>
  <c r="E2082" i="16"/>
  <c r="G2082" i="16" s="1"/>
  <c r="F2082" i="16"/>
  <c r="H2082" i="16" s="1"/>
  <c r="E2083" i="16"/>
  <c r="G2083" i="16" s="1"/>
  <c r="F2083" i="16"/>
  <c r="H2083" i="16" s="1"/>
  <c r="E2084" i="16"/>
  <c r="G2084" i="16" s="1"/>
  <c r="F2084" i="16"/>
  <c r="H2084" i="16" s="1"/>
  <c r="E2085" i="16"/>
  <c r="G2085" i="16" s="1"/>
  <c r="F2085" i="16"/>
  <c r="H2085" i="16" s="1"/>
  <c r="E2086" i="16"/>
  <c r="G2086" i="16" s="1"/>
  <c r="F2086" i="16"/>
  <c r="H2086" i="16" s="1"/>
  <c r="E2087" i="16"/>
  <c r="G2087" i="16" s="1"/>
  <c r="F2087" i="16"/>
  <c r="H2087" i="16" s="1"/>
  <c r="E2088" i="16"/>
  <c r="G2088" i="16" s="1"/>
  <c r="F2088" i="16"/>
  <c r="H2088" i="16" s="1"/>
  <c r="E2089" i="16"/>
  <c r="G2089" i="16" s="1"/>
  <c r="F2089" i="16"/>
  <c r="H2089" i="16" s="1"/>
  <c r="E2090" i="16"/>
  <c r="G2090" i="16" s="1"/>
  <c r="F2090" i="16"/>
  <c r="H2090" i="16" s="1"/>
  <c r="E2091" i="16"/>
  <c r="G2091" i="16" s="1"/>
  <c r="F2091" i="16"/>
  <c r="H2091" i="16" s="1"/>
  <c r="E2092" i="16"/>
  <c r="G2092" i="16" s="1"/>
  <c r="F2092" i="16"/>
  <c r="H2092" i="16" s="1"/>
  <c r="E2093" i="16"/>
  <c r="G2093" i="16" s="1"/>
  <c r="F2093" i="16"/>
  <c r="H2093" i="16" s="1"/>
  <c r="E2094" i="16"/>
  <c r="G2094" i="16" s="1"/>
  <c r="F2094" i="16"/>
  <c r="H2094" i="16" s="1"/>
  <c r="E2095" i="16"/>
  <c r="G2095" i="16" s="1"/>
  <c r="F2095" i="16"/>
  <c r="H2095" i="16" s="1"/>
  <c r="E2096" i="16"/>
  <c r="G2096" i="16" s="1"/>
  <c r="F2096" i="16"/>
  <c r="H2096" i="16" s="1"/>
  <c r="E2097" i="16"/>
  <c r="G2097" i="16" s="1"/>
  <c r="F2097" i="16"/>
  <c r="H2097" i="16" s="1"/>
  <c r="E2098" i="16"/>
  <c r="G2098" i="16" s="1"/>
  <c r="F2098" i="16"/>
  <c r="H2098" i="16" s="1"/>
  <c r="E2099" i="16"/>
  <c r="G2099" i="16" s="1"/>
  <c r="F2099" i="16"/>
  <c r="H2099" i="16" s="1"/>
  <c r="E2100" i="16"/>
  <c r="G2100" i="16" s="1"/>
  <c r="F2100" i="16"/>
  <c r="H2100" i="16" s="1"/>
  <c r="E2101" i="16"/>
  <c r="G2101" i="16" s="1"/>
  <c r="F2101" i="16"/>
  <c r="H2101" i="16" s="1"/>
  <c r="E2102" i="16"/>
  <c r="G2102" i="16" s="1"/>
  <c r="F2102" i="16"/>
  <c r="H2102" i="16" s="1"/>
  <c r="E2103" i="16"/>
  <c r="G2103" i="16" s="1"/>
  <c r="F2103" i="16"/>
  <c r="H2103" i="16" s="1"/>
  <c r="E2104" i="16"/>
  <c r="G2104" i="16" s="1"/>
  <c r="F2104" i="16"/>
  <c r="H2104" i="16" s="1"/>
  <c r="E2105" i="16"/>
  <c r="G2105" i="16" s="1"/>
  <c r="F2105" i="16"/>
  <c r="H2105" i="16" s="1"/>
  <c r="E2106" i="16"/>
  <c r="G2106" i="16" s="1"/>
  <c r="F2106" i="16"/>
  <c r="H2106" i="16" s="1"/>
  <c r="E2107" i="16"/>
  <c r="G2107" i="16" s="1"/>
  <c r="F2107" i="16"/>
  <c r="H2107" i="16" s="1"/>
  <c r="E2108" i="16"/>
  <c r="G2108" i="16" s="1"/>
  <c r="F2108" i="16"/>
  <c r="H2108" i="16" s="1"/>
  <c r="E2109" i="16"/>
  <c r="G2109" i="16" s="1"/>
  <c r="F2109" i="16"/>
  <c r="H2109" i="16" s="1"/>
  <c r="E2110" i="16"/>
  <c r="G2110" i="16" s="1"/>
  <c r="F2110" i="16"/>
  <c r="H2110" i="16" s="1"/>
  <c r="E2111" i="16"/>
  <c r="G2111" i="16" s="1"/>
  <c r="F2111" i="16"/>
  <c r="H2111" i="16" s="1"/>
  <c r="E2112" i="16"/>
  <c r="G2112" i="16" s="1"/>
  <c r="F2112" i="16"/>
  <c r="H2112" i="16" s="1"/>
  <c r="E2113" i="16"/>
  <c r="G2113" i="16" s="1"/>
  <c r="F2113" i="16"/>
  <c r="H2113" i="16" s="1"/>
  <c r="E2114" i="16"/>
  <c r="G2114" i="16" s="1"/>
  <c r="F2114" i="16"/>
  <c r="H2114" i="16" s="1"/>
  <c r="E2115" i="16"/>
  <c r="G2115" i="16" s="1"/>
  <c r="F2115" i="16"/>
  <c r="H2115" i="16" s="1"/>
  <c r="E2116" i="16"/>
  <c r="G2116" i="16" s="1"/>
  <c r="F2116" i="16"/>
  <c r="H2116" i="16" s="1"/>
  <c r="E2117" i="16"/>
  <c r="G2117" i="16" s="1"/>
  <c r="F2117" i="16"/>
  <c r="H2117" i="16" s="1"/>
  <c r="E2118" i="16"/>
  <c r="G2118" i="16" s="1"/>
  <c r="F2118" i="16"/>
  <c r="H2118" i="16" s="1"/>
  <c r="E2119" i="16"/>
  <c r="G2119" i="16" s="1"/>
  <c r="F2119" i="16"/>
  <c r="H2119" i="16" s="1"/>
  <c r="E2120" i="16"/>
  <c r="G2120" i="16" s="1"/>
  <c r="F2120" i="16"/>
  <c r="H2120" i="16" s="1"/>
  <c r="E2121" i="16"/>
  <c r="G2121" i="16" s="1"/>
  <c r="F2121" i="16"/>
  <c r="H2121" i="16" s="1"/>
  <c r="E2122" i="16"/>
  <c r="G2122" i="16" s="1"/>
  <c r="F2122" i="16"/>
  <c r="H2122" i="16" s="1"/>
  <c r="E2123" i="16"/>
  <c r="G2123" i="16" s="1"/>
  <c r="F2123" i="16"/>
  <c r="H2123" i="16" s="1"/>
  <c r="E2124" i="16"/>
  <c r="G2124" i="16" s="1"/>
  <c r="F2124" i="16"/>
  <c r="H2124" i="16" s="1"/>
  <c r="E2125" i="16"/>
  <c r="G2125" i="16" s="1"/>
  <c r="F2125" i="16"/>
  <c r="H2125" i="16" s="1"/>
  <c r="E2126" i="16"/>
  <c r="G2126" i="16" s="1"/>
  <c r="F2126" i="16"/>
  <c r="H2126" i="16" s="1"/>
  <c r="E2127" i="16"/>
  <c r="G2127" i="16" s="1"/>
  <c r="F2127" i="16"/>
  <c r="H2127" i="16" s="1"/>
  <c r="E2128" i="16"/>
  <c r="G2128" i="16" s="1"/>
  <c r="F2128" i="16"/>
  <c r="H2128" i="16" s="1"/>
  <c r="E2129" i="16"/>
  <c r="G2129" i="16" s="1"/>
  <c r="F2129" i="16"/>
  <c r="H2129" i="16" s="1"/>
  <c r="E2130" i="16"/>
  <c r="G2130" i="16" s="1"/>
  <c r="F2130" i="16"/>
  <c r="H2130" i="16" s="1"/>
  <c r="E2131" i="16"/>
  <c r="G2131" i="16" s="1"/>
  <c r="F2131" i="16"/>
  <c r="H2131" i="16" s="1"/>
  <c r="E2132" i="16"/>
  <c r="G2132" i="16" s="1"/>
  <c r="F2132" i="16"/>
  <c r="H2132" i="16" s="1"/>
  <c r="E2133" i="16"/>
  <c r="G2133" i="16" s="1"/>
  <c r="F2133" i="16"/>
  <c r="H2133" i="16" s="1"/>
  <c r="E2134" i="16"/>
  <c r="G2134" i="16" s="1"/>
  <c r="F2134" i="16"/>
  <c r="H2134" i="16" s="1"/>
  <c r="E2135" i="16"/>
  <c r="G2135" i="16" s="1"/>
  <c r="F2135" i="16"/>
  <c r="H2135" i="16" s="1"/>
  <c r="E2136" i="16"/>
  <c r="G2136" i="16" s="1"/>
  <c r="F2136" i="16"/>
  <c r="H2136" i="16" s="1"/>
  <c r="E2137" i="16"/>
  <c r="G2137" i="16" s="1"/>
  <c r="F2137" i="16"/>
  <c r="H2137" i="16" s="1"/>
  <c r="E2138" i="16"/>
  <c r="G2138" i="16" s="1"/>
  <c r="F2138" i="16"/>
  <c r="H2138" i="16" s="1"/>
  <c r="E2139" i="16"/>
  <c r="G2139" i="16" s="1"/>
  <c r="F2139" i="16"/>
  <c r="H2139" i="16" s="1"/>
  <c r="E2140" i="16"/>
  <c r="G2140" i="16" s="1"/>
  <c r="F2140" i="16"/>
  <c r="H2140" i="16" s="1"/>
  <c r="E2141" i="16"/>
  <c r="G2141" i="16" s="1"/>
  <c r="F2141" i="16"/>
  <c r="H2141" i="16" s="1"/>
  <c r="E2142" i="16"/>
  <c r="G2142" i="16" s="1"/>
  <c r="F2142" i="16"/>
  <c r="H2142" i="16" s="1"/>
  <c r="E2143" i="16"/>
  <c r="G2143" i="16" s="1"/>
  <c r="F2143" i="16"/>
  <c r="H2143" i="16" s="1"/>
  <c r="E2144" i="16"/>
  <c r="G2144" i="16" s="1"/>
  <c r="F2144" i="16"/>
  <c r="H2144" i="16" s="1"/>
  <c r="E2145" i="16"/>
  <c r="G2145" i="16" s="1"/>
  <c r="F2145" i="16"/>
  <c r="H2145" i="16" s="1"/>
  <c r="E2146" i="16"/>
  <c r="G2146" i="16" s="1"/>
  <c r="F2146" i="16"/>
  <c r="H2146" i="16" s="1"/>
  <c r="E2147" i="16"/>
  <c r="G2147" i="16" s="1"/>
  <c r="F2147" i="16"/>
  <c r="H2147" i="16" s="1"/>
  <c r="E2148" i="16"/>
  <c r="G2148" i="16" s="1"/>
  <c r="F2148" i="16"/>
  <c r="H2148" i="16" s="1"/>
  <c r="E2149" i="16"/>
  <c r="G2149" i="16" s="1"/>
  <c r="F2149" i="16"/>
  <c r="H2149" i="16" s="1"/>
  <c r="E2150" i="16"/>
  <c r="G2150" i="16" s="1"/>
  <c r="F2150" i="16"/>
  <c r="H2150" i="16" s="1"/>
  <c r="E2151" i="16"/>
  <c r="G2151" i="16" s="1"/>
  <c r="F2151" i="16"/>
  <c r="H2151" i="16" s="1"/>
  <c r="E2152" i="16"/>
  <c r="G2152" i="16" s="1"/>
  <c r="F2152" i="16"/>
  <c r="H2152" i="16" s="1"/>
  <c r="E2153" i="16"/>
  <c r="G2153" i="16" s="1"/>
  <c r="F2153" i="16"/>
  <c r="H2153" i="16" s="1"/>
  <c r="E2154" i="16"/>
  <c r="G2154" i="16" s="1"/>
  <c r="F2154" i="16"/>
  <c r="H2154" i="16" s="1"/>
  <c r="E2155" i="16"/>
  <c r="G2155" i="16" s="1"/>
  <c r="F2155" i="16"/>
  <c r="H2155" i="16" s="1"/>
  <c r="E2156" i="16"/>
  <c r="G2156" i="16" s="1"/>
  <c r="F2156" i="16"/>
  <c r="H2156" i="16" s="1"/>
  <c r="E2157" i="16"/>
  <c r="G2157" i="16" s="1"/>
  <c r="F2157" i="16"/>
  <c r="H2157" i="16" s="1"/>
  <c r="E2158" i="16"/>
  <c r="G2158" i="16" s="1"/>
  <c r="F2158" i="16"/>
  <c r="H2158" i="16" s="1"/>
  <c r="E2159" i="16"/>
  <c r="G2159" i="16" s="1"/>
  <c r="F2159" i="16"/>
  <c r="H2159" i="16" s="1"/>
  <c r="E2160" i="16"/>
  <c r="G2160" i="16" s="1"/>
  <c r="F2160" i="16"/>
  <c r="H2160" i="16" s="1"/>
  <c r="E2161" i="16"/>
  <c r="G2161" i="16" s="1"/>
  <c r="F2161" i="16"/>
  <c r="H2161" i="16" s="1"/>
  <c r="E2162" i="16"/>
  <c r="G2162" i="16" s="1"/>
  <c r="F2162" i="16"/>
  <c r="H2162" i="16" s="1"/>
  <c r="E2163" i="16"/>
  <c r="G2163" i="16" s="1"/>
  <c r="F2163" i="16"/>
  <c r="H2163" i="16" s="1"/>
  <c r="E2164" i="16"/>
  <c r="G2164" i="16" s="1"/>
  <c r="F2164" i="16"/>
  <c r="H2164" i="16" s="1"/>
  <c r="E2165" i="16"/>
  <c r="G2165" i="16" s="1"/>
  <c r="F2165" i="16"/>
  <c r="H2165" i="16" s="1"/>
  <c r="E2166" i="16"/>
  <c r="G2166" i="16" s="1"/>
  <c r="F2166" i="16"/>
  <c r="H2166" i="16" s="1"/>
  <c r="E2167" i="16"/>
  <c r="G2167" i="16" s="1"/>
  <c r="F2167" i="16"/>
  <c r="H2167" i="16" s="1"/>
  <c r="E2168" i="16"/>
  <c r="G2168" i="16" s="1"/>
  <c r="F2168" i="16"/>
  <c r="H2168" i="16" s="1"/>
  <c r="E2169" i="16"/>
  <c r="G2169" i="16" s="1"/>
  <c r="F2169" i="16"/>
  <c r="H2169" i="16" s="1"/>
  <c r="E2170" i="16"/>
  <c r="G2170" i="16" s="1"/>
  <c r="F2170" i="16"/>
  <c r="H2170" i="16" s="1"/>
  <c r="E2171" i="16"/>
  <c r="G2171" i="16" s="1"/>
  <c r="F2171" i="16"/>
  <c r="H2171" i="16" s="1"/>
  <c r="E2172" i="16"/>
  <c r="G2172" i="16" s="1"/>
  <c r="F2172" i="16"/>
  <c r="H2172" i="16" s="1"/>
  <c r="E2173" i="16"/>
  <c r="G2173" i="16" s="1"/>
  <c r="F2173" i="16"/>
  <c r="H2173" i="16" s="1"/>
  <c r="E2174" i="16"/>
  <c r="G2174" i="16" s="1"/>
  <c r="F2174" i="16"/>
  <c r="H2174" i="16" s="1"/>
  <c r="E2175" i="16"/>
  <c r="G2175" i="16" s="1"/>
  <c r="F2175" i="16"/>
  <c r="H2175" i="16" s="1"/>
  <c r="E2176" i="16"/>
  <c r="G2176" i="16" s="1"/>
  <c r="F2176" i="16"/>
  <c r="H2176" i="16" s="1"/>
  <c r="E2177" i="16"/>
  <c r="G2177" i="16" s="1"/>
  <c r="F2177" i="16"/>
  <c r="H2177" i="16" s="1"/>
  <c r="E2178" i="16"/>
  <c r="G2178" i="16" s="1"/>
  <c r="F2178" i="16"/>
  <c r="H2178" i="16" s="1"/>
  <c r="E2179" i="16"/>
  <c r="G2179" i="16" s="1"/>
  <c r="F2179" i="16"/>
  <c r="H2179" i="16" s="1"/>
  <c r="E2180" i="16"/>
  <c r="G2180" i="16" s="1"/>
  <c r="F2180" i="16"/>
  <c r="H2180" i="16" s="1"/>
  <c r="E2181" i="16"/>
  <c r="G2181" i="16" s="1"/>
  <c r="F2181" i="16"/>
  <c r="H2181" i="16" s="1"/>
  <c r="E2182" i="16"/>
  <c r="G2182" i="16" s="1"/>
  <c r="F2182" i="16"/>
  <c r="H2182" i="16" s="1"/>
  <c r="E2183" i="16"/>
  <c r="G2183" i="16" s="1"/>
  <c r="F2183" i="16"/>
  <c r="H2183" i="16" s="1"/>
  <c r="E2184" i="16"/>
  <c r="G2184" i="16" s="1"/>
  <c r="F2184" i="16"/>
  <c r="H2184" i="16" s="1"/>
  <c r="E2185" i="16"/>
  <c r="G2185" i="16" s="1"/>
  <c r="F2185" i="16"/>
  <c r="H2185" i="16" s="1"/>
  <c r="E2186" i="16"/>
  <c r="G2186" i="16" s="1"/>
  <c r="F2186" i="16"/>
  <c r="H2186" i="16" s="1"/>
  <c r="E2187" i="16"/>
  <c r="G2187" i="16" s="1"/>
  <c r="F2187" i="16"/>
  <c r="H2187" i="16" s="1"/>
  <c r="E2188" i="16"/>
  <c r="G2188" i="16" s="1"/>
  <c r="F2188" i="16"/>
  <c r="H2188" i="16" s="1"/>
  <c r="E2189" i="16"/>
  <c r="G2189" i="16" s="1"/>
  <c r="F2189" i="16"/>
  <c r="H2189" i="16" s="1"/>
  <c r="E2190" i="16"/>
  <c r="G2190" i="16" s="1"/>
  <c r="F2190" i="16"/>
  <c r="H2190" i="16" s="1"/>
  <c r="E2191" i="16"/>
  <c r="G2191" i="16" s="1"/>
  <c r="F2191" i="16"/>
  <c r="H2191" i="16" s="1"/>
  <c r="E2192" i="16"/>
  <c r="G2192" i="16" s="1"/>
  <c r="F2192" i="16"/>
  <c r="H2192" i="16" s="1"/>
  <c r="E2193" i="16"/>
  <c r="G2193" i="16" s="1"/>
  <c r="F2193" i="16"/>
  <c r="H2193" i="16" s="1"/>
  <c r="E2194" i="16"/>
  <c r="G2194" i="16" s="1"/>
  <c r="F2194" i="16"/>
  <c r="H2194" i="16" s="1"/>
  <c r="E2195" i="16"/>
  <c r="G2195" i="16" s="1"/>
  <c r="F2195" i="16"/>
  <c r="H2195" i="16" s="1"/>
  <c r="E2196" i="16"/>
  <c r="G2196" i="16" s="1"/>
  <c r="F2196" i="16"/>
  <c r="H2196" i="16" s="1"/>
  <c r="E2197" i="16"/>
  <c r="G2197" i="16" s="1"/>
  <c r="F2197" i="16"/>
  <c r="H2197" i="16" s="1"/>
  <c r="E2198" i="16"/>
  <c r="G2198" i="16" s="1"/>
  <c r="F2198" i="16"/>
  <c r="H2198" i="16" s="1"/>
  <c r="E2199" i="16"/>
  <c r="G2199" i="16" s="1"/>
  <c r="F2199" i="16"/>
  <c r="H2199" i="16" s="1"/>
  <c r="E2200" i="16"/>
  <c r="G2200" i="16" s="1"/>
  <c r="F2200" i="16"/>
  <c r="H2200" i="16" s="1"/>
  <c r="E2201" i="16"/>
  <c r="G2201" i="16" s="1"/>
  <c r="F2201" i="16"/>
  <c r="H2201" i="16" s="1"/>
  <c r="E2202" i="16"/>
  <c r="G2202" i="16" s="1"/>
  <c r="F2202" i="16"/>
  <c r="H2202" i="16" s="1"/>
  <c r="E2203" i="16"/>
  <c r="G2203" i="16" s="1"/>
  <c r="F2203" i="16"/>
  <c r="H2203" i="16" s="1"/>
  <c r="E2204" i="16"/>
  <c r="G2204" i="16" s="1"/>
  <c r="F2204" i="16"/>
  <c r="H2204" i="16" s="1"/>
  <c r="E2205" i="16"/>
  <c r="G2205" i="16" s="1"/>
  <c r="F2205" i="16"/>
  <c r="H2205" i="16" s="1"/>
  <c r="E2206" i="16"/>
  <c r="G2206" i="16" s="1"/>
  <c r="F2206" i="16"/>
  <c r="H2206" i="16" s="1"/>
  <c r="E2207" i="16"/>
  <c r="G2207" i="16" s="1"/>
  <c r="F2207" i="16"/>
  <c r="H2207" i="16" s="1"/>
  <c r="E2208" i="16"/>
  <c r="G2208" i="16" s="1"/>
  <c r="F2208" i="16"/>
  <c r="H2208" i="16" s="1"/>
  <c r="E2209" i="16"/>
  <c r="G2209" i="16" s="1"/>
  <c r="F2209" i="16"/>
  <c r="H2209" i="16" s="1"/>
  <c r="E2210" i="16"/>
  <c r="G2210" i="16" s="1"/>
  <c r="F2210" i="16"/>
  <c r="H2210" i="16" s="1"/>
  <c r="E2211" i="16"/>
  <c r="G2211" i="16" s="1"/>
  <c r="F2211" i="16"/>
  <c r="H2211" i="16" s="1"/>
  <c r="E2212" i="16"/>
  <c r="G2212" i="16" s="1"/>
  <c r="F2212" i="16"/>
  <c r="H2212" i="16" s="1"/>
  <c r="E2213" i="16"/>
  <c r="G2213" i="16" s="1"/>
  <c r="F2213" i="16"/>
  <c r="H2213" i="16" s="1"/>
  <c r="E2214" i="16"/>
  <c r="G2214" i="16" s="1"/>
  <c r="F2214" i="16"/>
  <c r="H2214" i="16" s="1"/>
  <c r="E2215" i="16"/>
  <c r="G2215" i="16" s="1"/>
  <c r="F2215" i="16"/>
  <c r="H2215" i="16" s="1"/>
  <c r="E2216" i="16"/>
  <c r="G2216" i="16" s="1"/>
  <c r="F2216" i="16"/>
  <c r="H2216" i="16" s="1"/>
  <c r="E2217" i="16"/>
  <c r="G2217" i="16" s="1"/>
  <c r="F2217" i="16"/>
  <c r="H2217" i="16" s="1"/>
  <c r="E2218" i="16"/>
  <c r="G2218" i="16" s="1"/>
  <c r="F2218" i="16"/>
  <c r="H2218" i="16" s="1"/>
  <c r="E2219" i="16"/>
  <c r="G2219" i="16" s="1"/>
  <c r="F2219" i="16"/>
  <c r="H2219" i="16" s="1"/>
  <c r="E2220" i="16"/>
  <c r="G2220" i="16" s="1"/>
  <c r="F2220" i="16"/>
  <c r="H2220" i="16" s="1"/>
  <c r="E2221" i="16"/>
  <c r="G2221" i="16" s="1"/>
  <c r="F2221" i="16"/>
  <c r="H2221" i="16" s="1"/>
  <c r="E2222" i="16"/>
  <c r="G2222" i="16" s="1"/>
  <c r="F2222" i="16"/>
  <c r="H2222" i="16" s="1"/>
  <c r="E2223" i="16"/>
  <c r="G2223" i="16" s="1"/>
  <c r="F2223" i="16"/>
  <c r="H2223" i="16" s="1"/>
  <c r="E2224" i="16"/>
  <c r="G2224" i="16" s="1"/>
  <c r="F2224" i="16"/>
  <c r="H2224" i="16" s="1"/>
  <c r="E2225" i="16"/>
  <c r="G2225" i="16" s="1"/>
  <c r="F2225" i="16"/>
  <c r="H2225" i="16" s="1"/>
  <c r="E2226" i="16"/>
  <c r="G2226" i="16" s="1"/>
  <c r="F2226" i="16"/>
  <c r="H2226" i="16" s="1"/>
  <c r="E2227" i="16"/>
  <c r="G2227" i="16" s="1"/>
  <c r="F2227" i="16"/>
  <c r="H2227" i="16" s="1"/>
  <c r="E2228" i="16"/>
  <c r="G2228" i="16" s="1"/>
  <c r="F2228" i="16"/>
  <c r="H2228" i="16" s="1"/>
  <c r="E2229" i="16"/>
  <c r="G2229" i="16" s="1"/>
  <c r="F2229" i="16"/>
  <c r="H2229" i="16" s="1"/>
  <c r="E2230" i="16"/>
  <c r="G2230" i="16" s="1"/>
  <c r="F2230" i="16"/>
  <c r="H2230" i="16" s="1"/>
  <c r="E2231" i="16"/>
  <c r="G2231" i="16" s="1"/>
  <c r="F2231" i="16"/>
  <c r="H2231" i="16" s="1"/>
  <c r="E2232" i="16"/>
  <c r="G2232" i="16" s="1"/>
  <c r="F2232" i="16"/>
  <c r="H2232" i="16" s="1"/>
  <c r="E2233" i="16"/>
  <c r="G2233" i="16" s="1"/>
  <c r="F2233" i="16"/>
  <c r="H2233" i="16" s="1"/>
  <c r="E2234" i="16"/>
  <c r="G2234" i="16" s="1"/>
  <c r="F2234" i="16"/>
  <c r="H2234" i="16" s="1"/>
  <c r="E2235" i="16"/>
  <c r="G2235" i="16" s="1"/>
  <c r="F2235" i="16"/>
  <c r="H2235" i="16" s="1"/>
  <c r="E2236" i="16"/>
  <c r="G2236" i="16" s="1"/>
  <c r="F2236" i="16"/>
  <c r="H2236" i="16" s="1"/>
  <c r="E2237" i="16"/>
  <c r="G2237" i="16" s="1"/>
  <c r="F2237" i="16"/>
  <c r="H2237" i="16" s="1"/>
  <c r="E2238" i="16"/>
  <c r="G2238" i="16" s="1"/>
  <c r="F2238" i="16"/>
  <c r="H2238" i="16" s="1"/>
  <c r="E2239" i="16"/>
  <c r="G2239" i="16" s="1"/>
  <c r="F2239" i="16"/>
  <c r="H2239" i="16" s="1"/>
  <c r="E2240" i="16"/>
  <c r="G2240" i="16" s="1"/>
  <c r="F2240" i="16"/>
  <c r="H2240" i="16" s="1"/>
  <c r="E2241" i="16"/>
  <c r="G2241" i="16" s="1"/>
  <c r="F2241" i="16"/>
  <c r="H2241" i="16" s="1"/>
  <c r="E2242" i="16"/>
  <c r="G2242" i="16" s="1"/>
  <c r="F2242" i="16"/>
  <c r="H2242" i="16" s="1"/>
  <c r="E2243" i="16"/>
  <c r="G2243" i="16" s="1"/>
  <c r="F2243" i="16"/>
  <c r="H2243" i="16" s="1"/>
  <c r="E2244" i="16"/>
  <c r="G2244" i="16" s="1"/>
  <c r="F2244" i="16"/>
  <c r="H2244" i="16" s="1"/>
  <c r="E2245" i="16"/>
  <c r="G2245" i="16" s="1"/>
  <c r="F2245" i="16"/>
  <c r="H2245" i="16" s="1"/>
  <c r="E2246" i="16"/>
  <c r="G2246" i="16" s="1"/>
  <c r="F2246" i="16"/>
  <c r="H2246" i="16" s="1"/>
  <c r="E2247" i="16"/>
  <c r="G2247" i="16" s="1"/>
  <c r="F2247" i="16"/>
  <c r="H2247" i="16" s="1"/>
  <c r="E2248" i="16"/>
  <c r="G2248" i="16" s="1"/>
  <c r="F2248" i="16"/>
  <c r="H2248" i="16" s="1"/>
  <c r="E2249" i="16"/>
  <c r="G2249" i="16" s="1"/>
  <c r="F2249" i="16"/>
  <c r="H2249" i="16" s="1"/>
  <c r="E2250" i="16"/>
  <c r="G2250" i="16" s="1"/>
  <c r="F2250" i="16"/>
  <c r="H2250" i="16" s="1"/>
  <c r="E2251" i="16"/>
  <c r="G2251" i="16" s="1"/>
  <c r="F2251" i="16"/>
  <c r="H2251" i="16" s="1"/>
  <c r="E2252" i="16"/>
  <c r="G2252" i="16" s="1"/>
  <c r="F2252" i="16"/>
  <c r="H2252" i="16" s="1"/>
  <c r="E2253" i="16"/>
  <c r="G2253" i="16" s="1"/>
  <c r="F2253" i="16"/>
  <c r="H2253" i="16" s="1"/>
  <c r="E2254" i="16"/>
  <c r="G2254" i="16" s="1"/>
  <c r="F2254" i="16"/>
  <c r="H2254" i="16" s="1"/>
  <c r="E2255" i="16"/>
  <c r="G2255" i="16" s="1"/>
  <c r="F2255" i="16"/>
  <c r="H2255" i="16" s="1"/>
  <c r="E2256" i="16"/>
  <c r="G2256" i="16" s="1"/>
  <c r="F2256" i="16"/>
  <c r="H2256" i="16" s="1"/>
  <c r="E2257" i="16"/>
  <c r="G2257" i="16" s="1"/>
  <c r="F2257" i="16"/>
  <c r="H2257" i="16" s="1"/>
  <c r="E2258" i="16"/>
  <c r="G2258" i="16" s="1"/>
  <c r="F2258" i="16"/>
  <c r="H2258" i="16" s="1"/>
  <c r="E2259" i="16"/>
  <c r="G2259" i="16" s="1"/>
  <c r="F2259" i="16"/>
  <c r="H2259" i="16" s="1"/>
  <c r="E2260" i="16"/>
  <c r="G2260" i="16" s="1"/>
  <c r="F2260" i="16"/>
  <c r="H2260" i="16" s="1"/>
  <c r="E2261" i="16"/>
  <c r="G2261" i="16" s="1"/>
  <c r="F2261" i="16"/>
  <c r="H2261" i="16" s="1"/>
  <c r="E2262" i="16"/>
  <c r="G2262" i="16" s="1"/>
  <c r="F2262" i="16"/>
  <c r="H2262" i="16" s="1"/>
  <c r="E2263" i="16"/>
  <c r="G2263" i="16" s="1"/>
  <c r="F2263" i="16"/>
  <c r="H2263" i="16" s="1"/>
  <c r="E2264" i="16"/>
  <c r="G2264" i="16" s="1"/>
  <c r="F2264" i="16"/>
  <c r="H2264" i="16" s="1"/>
  <c r="E2265" i="16"/>
  <c r="G2265" i="16" s="1"/>
  <c r="F2265" i="16"/>
  <c r="H2265" i="16" s="1"/>
  <c r="E2266" i="16"/>
  <c r="G2266" i="16" s="1"/>
  <c r="F2266" i="16"/>
  <c r="H2266" i="16" s="1"/>
  <c r="E2267" i="16"/>
  <c r="G2267" i="16" s="1"/>
  <c r="F2267" i="16"/>
  <c r="H2267" i="16" s="1"/>
  <c r="E2268" i="16"/>
  <c r="G2268" i="16" s="1"/>
  <c r="F2268" i="16"/>
  <c r="H2268" i="16" s="1"/>
  <c r="E2269" i="16"/>
  <c r="G2269" i="16" s="1"/>
  <c r="F2269" i="16"/>
  <c r="H2269" i="16" s="1"/>
  <c r="E2270" i="16"/>
  <c r="G2270" i="16" s="1"/>
  <c r="F2270" i="16"/>
  <c r="H2270" i="16" s="1"/>
  <c r="E2271" i="16"/>
  <c r="G2271" i="16" s="1"/>
  <c r="F2271" i="16"/>
  <c r="H2271" i="16" s="1"/>
  <c r="E2272" i="16"/>
  <c r="G2272" i="16" s="1"/>
  <c r="F2272" i="16"/>
  <c r="H2272" i="16" s="1"/>
  <c r="E2273" i="16"/>
  <c r="G2273" i="16" s="1"/>
  <c r="F2273" i="16"/>
  <c r="H2273" i="16" s="1"/>
  <c r="E2274" i="16"/>
  <c r="G2274" i="16" s="1"/>
  <c r="F2274" i="16"/>
  <c r="H2274" i="16" s="1"/>
  <c r="E2275" i="16"/>
  <c r="G2275" i="16" s="1"/>
  <c r="F2275" i="16"/>
  <c r="H2275" i="16" s="1"/>
  <c r="E2276" i="16"/>
  <c r="G2276" i="16" s="1"/>
  <c r="F2276" i="16"/>
  <c r="H2276" i="16" s="1"/>
  <c r="E2277" i="16"/>
  <c r="G2277" i="16" s="1"/>
  <c r="F2277" i="16"/>
  <c r="H2277" i="16" s="1"/>
  <c r="E2278" i="16"/>
  <c r="G2278" i="16" s="1"/>
  <c r="F2278" i="16"/>
  <c r="H2278" i="16" s="1"/>
  <c r="E2279" i="16"/>
  <c r="G2279" i="16" s="1"/>
  <c r="F2279" i="16"/>
  <c r="H2279" i="16" s="1"/>
  <c r="E2280" i="16"/>
  <c r="G2280" i="16" s="1"/>
  <c r="F2280" i="16"/>
  <c r="H2280" i="16" s="1"/>
  <c r="E2281" i="16"/>
  <c r="G2281" i="16" s="1"/>
  <c r="F2281" i="16"/>
  <c r="H2281" i="16" s="1"/>
  <c r="E2282" i="16"/>
  <c r="G2282" i="16" s="1"/>
  <c r="F2282" i="16"/>
  <c r="H2282" i="16" s="1"/>
  <c r="E2283" i="16"/>
  <c r="G2283" i="16" s="1"/>
  <c r="F2283" i="16"/>
  <c r="H2283" i="16" s="1"/>
  <c r="E2284" i="16"/>
  <c r="G2284" i="16" s="1"/>
  <c r="F2284" i="16"/>
  <c r="H2284" i="16" s="1"/>
  <c r="E2285" i="16"/>
  <c r="G2285" i="16" s="1"/>
  <c r="F2285" i="16"/>
  <c r="H2285" i="16" s="1"/>
  <c r="E2286" i="16"/>
  <c r="G2286" i="16" s="1"/>
  <c r="F2286" i="16"/>
  <c r="H2286" i="16" s="1"/>
  <c r="E2287" i="16"/>
  <c r="G2287" i="16" s="1"/>
  <c r="F2287" i="16"/>
  <c r="H2287" i="16" s="1"/>
  <c r="E2288" i="16"/>
  <c r="G2288" i="16" s="1"/>
  <c r="F2288" i="16"/>
  <c r="H2288" i="16" s="1"/>
  <c r="E2289" i="16"/>
  <c r="G2289" i="16" s="1"/>
  <c r="F2289" i="16"/>
  <c r="H2289" i="16" s="1"/>
  <c r="E2290" i="16"/>
  <c r="G2290" i="16" s="1"/>
  <c r="F2290" i="16"/>
  <c r="H2290" i="16" s="1"/>
  <c r="E2291" i="16"/>
  <c r="G2291" i="16" s="1"/>
  <c r="F2291" i="16"/>
  <c r="H2291" i="16" s="1"/>
  <c r="E2292" i="16"/>
  <c r="G2292" i="16" s="1"/>
  <c r="F2292" i="16"/>
  <c r="H2292" i="16" s="1"/>
  <c r="E2293" i="16"/>
  <c r="G2293" i="16" s="1"/>
  <c r="F2293" i="16"/>
  <c r="H2293" i="16" s="1"/>
  <c r="E2294" i="16"/>
  <c r="G2294" i="16" s="1"/>
  <c r="F2294" i="16"/>
  <c r="H2294" i="16" s="1"/>
  <c r="E2295" i="16"/>
  <c r="G2295" i="16" s="1"/>
  <c r="F2295" i="16"/>
  <c r="H2295" i="16" s="1"/>
  <c r="E2296" i="16"/>
  <c r="G2296" i="16" s="1"/>
  <c r="F2296" i="16"/>
  <c r="H2296" i="16" s="1"/>
  <c r="E2297" i="16"/>
  <c r="G2297" i="16" s="1"/>
  <c r="F2297" i="16"/>
  <c r="H2297" i="16" s="1"/>
  <c r="E2298" i="16"/>
  <c r="G2298" i="16" s="1"/>
  <c r="F2298" i="16"/>
  <c r="H2298" i="16" s="1"/>
  <c r="E2299" i="16"/>
  <c r="G2299" i="16" s="1"/>
  <c r="F2299" i="16"/>
  <c r="H2299" i="16" s="1"/>
  <c r="E2300" i="16"/>
  <c r="G2300" i="16" s="1"/>
  <c r="F2300" i="16"/>
  <c r="H2300" i="16" s="1"/>
  <c r="E2301" i="16"/>
  <c r="G2301" i="16" s="1"/>
  <c r="F2301" i="16"/>
  <c r="H2301" i="16" s="1"/>
  <c r="E2302" i="16"/>
  <c r="G2302" i="16" s="1"/>
  <c r="F2302" i="16"/>
  <c r="H2302" i="16" s="1"/>
  <c r="E2303" i="16"/>
  <c r="G2303" i="16" s="1"/>
  <c r="F2303" i="16"/>
  <c r="H2303" i="16" s="1"/>
  <c r="E2304" i="16"/>
  <c r="G2304" i="16" s="1"/>
  <c r="F2304" i="16"/>
  <c r="H2304" i="16" s="1"/>
  <c r="E2305" i="16"/>
  <c r="G2305" i="16" s="1"/>
  <c r="F2305" i="16"/>
  <c r="H2305" i="16" s="1"/>
  <c r="E2306" i="16"/>
  <c r="G2306" i="16" s="1"/>
  <c r="F2306" i="16"/>
  <c r="H2306" i="16" s="1"/>
  <c r="E2307" i="16"/>
  <c r="G2307" i="16" s="1"/>
  <c r="F2307" i="16"/>
  <c r="H2307" i="16" s="1"/>
  <c r="E2308" i="16"/>
  <c r="G2308" i="16" s="1"/>
  <c r="F2308" i="16"/>
  <c r="H2308" i="16" s="1"/>
  <c r="E2309" i="16"/>
  <c r="G2309" i="16" s="1"/>
  <c r="F2309" i="16"/>
  <c r="H2309" i="16" s="1"/>
  <c r="E2310" i="16"/>
  <c r="G2310" i="16" s="1"/>
  <c r="F2310" i="16"/>
  <c r="H2310" i="16" s="1"/>
  <c r="E2311" i="16"/>
  <c r="G2311" i="16" s="1"/>
  <c r="F2311" i="16"/>
  <c r="H2311" i="16" s="1"/>
  <c r="E2312" i="16"/>
  <c r="G2312" i="16" s="1"/>
  <c r="F2312" i="16"/>
  <c r="H2312" i="16" s="1"/>
  <c r="E2313" i="16"/>
  <c r="G2313" i="16" s="1"/>
  <c r="F2313" i="16"/>
  <c r="H2313" i="16" s="1"/>
  <c r="E2314" i="16"/>
  <c r="G2314" i="16" s="1"/>
  <c r="F2314" i="16"/>
  <c r="H2314" i="16" s="1"/>
  <c r="E2315" i="16"/>
  <c r="G2315" i="16" s="1"/>
  <c r="F2315" i="16"/>
  <c r="H2315" i="16" s="1"/>
  <c r="E2316" i="16"/>
  <c r="G2316" i="16" s="1"/>
  <c r="F2316" i="16"/>
  <c r="H2316" i="16" s="1"/>
  <c r="E2317" i="16"/>
  <c r="G2317" i="16" s="1"/>
  <c r="F2317" i="16"/>
  <c r="H2317" i="16" s="1"/>
  <c r="E2318" i="16"/>
  <c r="G2318" i="16" s="1"/>
  <c r="F2318" i="16"/>
  <c r="H2318" i="16" s="1"/>
  <c r="E2319" i="16"/>
  <c r="G2319" i="16" s="1"/>
  <c r="F2319" i="16"/>
  <c r="H2319" i="16" s="1"/>
  <c r="E2320" i="16"/>
  <c r="G2320" i="16" s="1"/>
  <c r="F2320" i="16"/>
  <c r="H2320" i="16" s="1"/>
  <c r="E2321" i="16"/>
  <c r="G2321" i="16" s="1"/>
  <c r="F2321" i="16"/>
  <c r="H2321" i="16" s="1"/>
  <c r="E2322" i="16"/>
  <c r="G2322" i="16" s="1"/>
  <c r="F2322" i="16"/>
  <c r="H2322" i="16" s="1"/>
  <c r="E2323" i="16"/>
  <c r="G2323" i="16" s="1"/>
  <c r="F2323" i="16"/>
  <c r="H2323" i="16" s="1"/>
  <c r="E2324" i="16"/>
  <c r="G2324" i="16" s="1"/>
  <c r="F2324" i="16"/>
  <c r="H2324" i="16" s="1"/>
  <c r="E2325" i="16"/>
  <c r="G2325" i="16" s="1"/>
  <c r="F2325" i="16"/>
  <c r="H2325" i="16" s="1"/>
  <c r="E2326" i="16"/>
  <c r="G2326" i="16" s="1"/>
  <c r="F2326" i="16"/>
  <c r="H2326" i="16" s="1"/>
  <c r="E2327" i="16"/>
  <c r="G2327" i="16" s="1"/>
  <c r="F2327" i="16"/>
  <c r="H2327" i="16" s="1"/>
  <c r="E2328" i="16"/>
  <c r="G2328" i="16" s="1"/>
  <c r="F2328" i="16"/>
  <c r="H2328" i="16" s="1"/>
  <c r="E2329" i="16"/>
  <c r="G2329" i="16" s="1"/>
  <c r="F2329" i="16"/>
  <c r="H2329" i="16" s="1"/>
  <c r="E2330" i="16"/>
  <c r="G2330" i="16" s="1"/>
  <c r="F2330" i="16"/>
  <c r="H2330" i="16" s="1"/>
  <c r="E2331" i="16"/>
  <c r="G2331" i="16" s="1"/>
  <c r="F2331" i="16"/>
  <c r="H2331" i="16" s="1"/>
  <c r="E2332" i="16"/>
  <c r="G2332" i="16" s="1"/>
  <c r="F2332" i="16"/>
  <c r="H2332" i="16" s="1"/>
  <c r="E2333" i="16"/>
  <c r="G2333" i="16" s="1"/>
  <c r="F2333" i="16"/>
  <c r="H2333" i="16" s="1"/>
  <c r="E2334" i="16"/>
  <c r="G2334" i="16" s="1"/>
  <c r="F2334" i="16"/>
  <c r="H2334" i="16" s="1"/>
  <c r="E2335" i="16"/>
  <c r="G2335" i="16" s="1"/>
  <c r="F2335" i="16"/>
  <c r="H2335" i="16" s="1"/>
  <c r="E2336" i="16"/>
  <c r="G2336" i="16" s="1"/>
  <c r="F2336" i="16"/>
  <c r="H2336" i="16" s="1"/>
  <c r="E2337" i="16"/>
  <c r="G2337" i="16" s="1"/>
  <c r="F2337" i="16"/>
  <c r="H2337" i="16" s="1"/>
  <c r="E2338" i="16"/>
  <c r="G2338" i="16" s="1"/>
  <c r="F2338" i="16"/>
  <c r="H2338" i="16" s="1"/>
  <c r="E2339" i="16"/>
  <c r="G2339" i="16" s="1"/>
  <c r="F2339" i="16"/>
  <c r="H2339" i="16" s="1"/>
  <c r="E2340" i="16"/>
  <c r="G2340" i="16" s="1"/>
  <c r="F2340" i="16"/>
  <c r="H2340" i="16" s="1"/>
  <c r="E2341" i="16"/>
  <c r="G2341" i="16" s="1"/>
  <c r="F2341" i="16"/>
  <c r="H2341" i="16" s="1"/>
  <c r="E2342" i="16"/>
  <c r="G2342" i="16" s="1"/>
  <c r="F2342" i="16"/>
  <c r="H2342" i="16" s="1"/>
  <c r="E2343" i="16"/>
  <c r="G2343" i="16" s="1"/>
  <c r="F2343" i="16"/>
  <c r="H2343" i="16" s="1"/>
  <c r="E2344" i="16"/>
  <c r="G2344" i="16" s="1"/>
  <c r="F2344" i="16"/>
  <c r="H2344" i="16" s="1"/>
  <c r="E2345" i="16"/>
  <c r="G2345" i="16" s="1"/>
  <c r="F2345" i="16"/>
  <c r="H2345" i="16" s="1"/>
  <c r="E2346" i="16"/>
  <c r="G2346" i="16" s="1"/>
  <c r="F2346" i="16"/>
  <c r="H2346" i="16" s="1"/>
  <c r="E2347" i="16"/>
  <c r="G2347" i="16" s="1"/>
  <c r="F2347" i="16"/>
  <c r="H2347" i="16" s="1"/>
  <c r="E2348" i="16"/>
  <c r="G2348" i="16" s="1"/>
  <c r="F2348" i="16"/>
  <c r="H2348" i="16" s="1"/>
  <c r="E2349" i="16"/>
  <c r="G2349" i="16" s="1"/>
  <c r="F2349" i="16"/>
  <c r="H2349" i="16" s="1"/>
  <c r="E2350" i="16"/>
  <c r="G2350" i="16" s="1"/>
  <c r="F2350" i="16"/>
  <c r="H2350" i="16" s="1"/>
  <c r="E2351" i="16"/>
  <c r="G2351" i="16" s="1"/>
  <c r="F2351" i="16"/>
  <c r="H2351" i="16" s="1"/>
  <c r="E2352" i="16"/>
  <c r="G2352" i="16" s="1"/>
  <c r="F2352" i="16"/>
  <c r="H2352" i="16" s="1"/>
  <c r="E2353" i="16"/>
  <c r="G2353" i="16" s="1"/>
  <c r="F2353" i="16"/>
  <c r="H2353" i="16" s="1"/>
  <c r="E2354" i="16"/>
  <c r="G2354" i="16" s="1"/>
  <c r="F2354" i="16"/>
  <c r="H2354" i="16" s="1"/>
  <c r="E2355" i="16"/>
  <c r="G2355" i="16" s="1"/>
  <c r="F2355" i="16"/>
  <c r="H2355" i="16" s="1"/>
  <c r="E2356" i="16"/>
  <c r="G2356" i="16" s="1"/>
  <c r="F2356" i="16"/>
  <c r="H2356" i="16" s="1"/>
  <c r="E2357" i="16"/>
  <c r="G2357" i="16" s="1"/>
  <c r="F2357" i="16"/>
  <c r="H2357" i="16" s="1"/>
  <c r="E2358" i="16"/>
  <c r="G2358" i="16" s="1"/>
  <c r="F2358" i="16"/>
  <c r="H2358" i="16" s="1"/>
  <c r="E2359" i="16"/>
  <c r="G2359" i="16" s="1"/>
  <c r="F2359" i="16"/>
  <c r="H2359" i="16" s="1"/>
  <c r="E2360" i="16"/>
  <c r="G2360" i="16" s="1"/>
  <c r="F2360" i="16"/>
  <c r="H2360" i="16" s="1"/>
  <c r="E2361" i="16"/>
  <c r="G2361" i="16" s="1"/>
  <c r="F2361" i="16"/>
  <c r="H2361" i="16" s="1"/>
  <c r="E2362" i="16"/>
  <c r="G2362" i="16" s="1"/>
  <c r="F2362" i="16"/>
  <c r="H2362" i="16" s="1"/>
  <c r="E2363" i="16"/>
  <c r="G2363" i="16" s="1"/>
  <c r="F2363" i="16"/>
  <c r="H2363" i="16" s="1"/>
  <c r="E2364" i="16"/>
  <c r="G2364" i="16" s="1"/>
  <c r="F2364" i="16"/>
  <c r="H2364" i="16" s="1"/>
  <c r="E2365" i="16"/>
  <c r="G2365" i="16" s="1"/>
  <c r="F2365" i="16"/>
  <c r="H2365" i="16" s="1"/>
  <c r="E2366" i="16"/>
  <c r="G2366" i="16" s="1"/>
  <c r="F2366" i="16"/>
  <c r="H2366" i="16" s="1"/>
  <c r="E2367" i="16"/>
  <c r="G2367" i="16" s="1"/>
  <c r="F2367" i="16"/>
  <c r="H2367" i="16" s="1"/>
  <c r="E2368" i="16"/>
  <c r="G2368" i="16" s="1"/>
  <c r="F2368" i="16"/>
  <c r="H2368" i="16" s="1"/>
  <c r="E2369" i="16"/>
  <c r="G2369" i="16" s="1"/>
  <c r="F2369" i="16"/>
  <c r="H2369" i="16" s="1"/>
  <c r="E2370" i="16"/>
  <c r="G2370" i="16" s="1"/>
  <c r="F2370" i="16"/>
  <c r="H2370" i="16" s="1"/>
  <c r="E2371" i="16"/>
  <c r="G2371" i="16" s="1"/>
  <c r="F2371" i="16"/>
  <c r="H2371" i="16" s="1"/>
  <c r="E2372" i="16"/>
  <c r="G2372" i="16" s="1"/>
  <c r="F2372" i="16"/>
  <c r="H2372" i="16" s="1"/>
  <c r="E2373" i="16"/>
  <c r="G2373" i="16" s="1"/>
  <c r="F2373" i="16"/>
  <c r="H2373" i="16" s="1"/>
  <c r="E2374" i="16"/>
  <c r="G2374" i="16" s="1"/>
  <c r="F2374" i="16"/>
  <c r="H2374" i="16" s="1"/>
  <c r="E2375" i="16"/>
  <c r="G2375" i="16" s="1"/>
  <c r="F2375" i="16"/>
  <c r="H2375" i="16" s="1"/>
  <c r="E2376" i="16"/>
  <c r="G2376" i="16" s="1"/>
  <c r="F2376" i="16"/>
  <c r="H2376" i="16" s="1"/>
  <c r="E2377" i="16"/>
  <c r="G2377" i="16" s="1"/>
  <c r="F2377" i="16"/>
  <c r="H2377" i="16" s="1"/>
  <c r="E2378" i="16"/>
  <c r="G2378" i="16" s="1"/>
  <c r="F2378" i="16"/>
  <c r="H2378" i="16" s="1"/>
  <c r="E2379" i="16"/>
  <c r="G2379" i="16" s="1"/>
  <c r="F2379" i="16"/>
  <c r="H2379" i="16" s="1"/>
  <c r="E2380" i="16"/>
  <c r="G2380" i="16" s="1"/>
  <c r="F2380" i="16"/>
  <c r="H2380" i="16" s="1"/>
  <c r="E2381" i="16"/>
  <c r="G2381" i="16" s="1"/>
  <c r="F2381" i="16"/>
  <c r="H2381" i="16" s="1"/>
  <c r="E2382" i="16"/>
  <c r="G2382" i="16" s="1"/>
  <c r="F2382" i="16"/>
  <c r="H2382" i="16" s="1"/>
  <c r="E2383" i="16"/>
  <c r="G2383" i="16" s="1"/>
  <c r="F2383" i="16"/>
  <c r="H2383" i="16" s="1"/>
  <c r="E2384" i="16"/>
  <c r="G2384" i="16" s="1"/>
  <c r="F2384" i="16"/>
  <c r="H2384" i="16" s="1"/>
  <c r="E2385" i="16"/>
  <c r="G2385" i="16" s="1"/>
  <c r="F2385" i="16"/>
  <c r="H2385" i="16" s="1"/>
  <c r="E2386" i="16"/>
  <c r="G2386" i="16" s="1"/>
  <c r="F2386" i="16"/>
  <c r="H2386" i="16" s="1"/>
  <c r="E2387" i="16"/>
  <c r="G2387" i="16" s="1"/>
  <c r="F2387" i="16"/>
  <c r="H2387" i="16" s="1"/>
  <c r="E2388" i="16"/>
  <c r="G2388" i="16" s="1"/>
  <c r="F2388" i="16"/>
  <c r="H2388" i="16" s="1"/>
  <c r="E2389" i="16"/>
  <c r="G2389" i="16" s="1"/>
  <c r="F2389" i="16"/>
  <c r="H2389" i="16" s="1"/>
  <c r="E2390" i="16"/>
  <c r="G2390" i="16" s="1"/>
  <c r="F2390" i="16"/>
  <c r="H2390" i="16" s="1"/>
  <c r="E2391" i="16"/>
  <c r="G2391" i="16" s="1"/>
  <c r="F2391" i="16"/>
  <c r="H2391" i="16" s="1"/>
  <c r="E2392" i="16"/>
  <c r="G2392" i="16" s="1"/>
  <c r="F2392" i="16"/>
  <c r="H2392" i="16" s="1"/>
  <c r="E2393" i="16"/>
  <c r="G2393" i="16" s="1"/>
  <c r="F2393" i="16"/>
  <c r="H2393" i="16" s="1"/>
  <c r="E2394" i="16"/>
  <c r="G2394" i="16" s="1"/>
  <c r="F2394" i="16"/>
  <c r="H2394" i="16" s="1"/>
  <c r="E2395" i="16"/>
  <c r="G2395" i="16" s="1"/>
  <c r="F2395" i="16"/>
  <c r="H2395" i="16" s="1"/>
  <c r="E2396" i="16"/>
  <c r="G2396" i="16" s="1"/>
  <c r="F2396" i="16"/>
  <c r="H2396" i="16" s="1"/>
  <c r="E2397" i="16"/>
  <c r="G2397" i="16" s="1"/>
  <c r="F2397" i="16"/>
  <c r="H2397" i="16" s="1"/>
  <c r="E2398" i="16"/>
  <c r="G2398" i="16" s="1"/>
  <c r="F2398" i="16"/>
  <c r="H2398" i="16" s="1"/>
  <c r="E2399" i="16"/>
  <c r="G2399" i="16" s="1"/>
  <c r="F2399" i="16"/>
  <c r="H2399" i="16" s="1"/>
  <c r="E2400" i="16"/>
  <c r="G2400" i="16" s="1"/>
  <c r="F2400" i="16"/>
  <c r="H2400" i="16" s="1"/>
  <c r="E2401" i="16"/>
  <c r="G2401" i="16" s="1"/>
  <c r="F2401" i="16"/>
  <c r="H2401" i="16" s="1"/>
  <c r="E2402" i="16"/>
  <c r="G2402" i="16" s="1"/>
  <c r="F2402" i="16"/>
  <c r="H2402" i="16" s="1"/>
  <c r="E2403" i="16"/>
  <c r="G2403" i="16" s="1"/>
  <c r="F2403" i="16"/>
  <c r="H2403" i="16" s="1"/>
  <c r="E2404" i="16"/>
  <c r="G2404" i="16" s="1"/>
  <c r="F2404" i="16"/>
  <c r="H2404" i="16" s="1"/>
  <c r="E2405" i="16"/>
  <c r="G2405" i="16" s="1"/>
  <c r="F2405" i="16"/>
  <c r="H2405" i="16" s="1"/>
  <c r="E2406" i="16"/>
  <c r="G2406" i="16" s="1"/>
  <c r="F2406" i="16"/>
  <c r="H2406" i="16" s="1"/>
  <c r="E2407" i="16"/>
  <c r="G2407" i="16" s="1"/>
  <c r="F2407" i="16"/>
  <c r="H2407" i="16" s="1"/>
  <c r="E2408" i="16"/>
  <c r="G2408" i="16" s="1"/>
  <c r="F2408" i="16"/>
  <c r="H2408" i="16" s="1"/>
  <c r="E2409" i="16"/>
  <c r="G2409" i="16" s="1"/>
  <c r="F2409" i="16"/>
  <c r="H2409" i="16" s="1"/>
  <c r="E2410" i="16"/>
  <c r="G2410" i="16" s="1"/>
  <c r="F2410" i="16"/>
  <c r="H2410" i="16" s="1"/>
  <c r="E2411" i="16"/>
  <c r="G2411" i="16" s="1"/>
  <c r="F2411" i="16"/>
  <c r="H2411" i="16" s="1"/>
  <c r="E2412" i="16"/>
  <c r="G2412" i="16" s="1"/>
  <c r="F2412" i="16"/>
  <c r="H2412" i="16" s="1"/>
  <c r="E2413" i="16"/>
  <c r="G2413" i="16" s="1"/>
  <c r="F2413" i="16"/>
  <c r="H2413" i="16" s="1"/>
  <c r="E2414" i="16"/>
  <c r="G2414" i="16" s="1"/>
  <c r="F2414" i="16"/>
  <c r="H2414" i="16" s="1"/>
  <c r="E2415" i="16"/>
  <c r="G2415" i="16" s="1"/>
  <c r="F2415" i="16"/>
  <c r="H2415" i="16" s="1"/>
  <c r="E2416" i="16"/>
  <c r="G2416" i="16" s="1"/>
  <c r="F2416" i="16"/>
  <c r="H2416" i="16" s="1"/>
  <c r="E2417" i="16"/>
  <c r="G2417" i="16" s="1"/>
  <c r="F2417" i="16"/>
  <c r="H2417" i="16" s="1"/>
  <c r="E2418" i="16"/>
  <c r="G2418" i="16" s="1"/>
  <c r="F2418" i="16"/>
  <c r="H2418" i="16" s="1"/>
  <c r="E2419" i="16"/>
  <c r="G2419" i="16" s="1"/>
  <c r="F2419" i="16"/>
  <c r="H2419" i="16" s="1"/>
  <c r="E2420" i="16"/>
  <c r="G2420" i="16" s="1"/>
  <c r="F2420" i="16"/>
  <c r="H2420" i="16" s="1"/>
  <c r="E2421" i="16"/>
  <c r="G2421" i="16" s="1"/>
  <c r="F2421" i="16"/>
  <c r="H2421" i="16" s="1"/>
  <c r="E2422" i="16"/>
  <c r="G2422" i="16" s="1"/>
  <c r="F2422" i="16"/>
  <c r="H2422" i="16" s="1"/>
  <c r="E2423" i="16"/>
  <c r="G2423" i="16" s="1"/>
  <c r="F2423" i="16"/>
  <c r="H2423" i="16" s="1"/>
  <c r="E2424" i="16"/>
  <c r="G2424" i="16" s="1"/>
  <c r="F2424" i="16"/>
  <c r="H2424" i="16" s="1"/>
  <c r="E2425" i="16"/>
  <c r="G2425" i="16" s="1"/>
  <c r="F2425" i="16"/>
  <c r="H2425" i="16" s="1"/>
  <c r="E2426" i="16"/>
  <c r="G2426" i="16" s="1"/>
  <c r="F2426" i="16"/>
  <c r="H2426" i="16" s="1"/>
  <c r="E2427" i="16"/>
  <c r="G2427" i="16" s="1"/>
  <c r="F2427" i="16"/>
  <c r="H2427" i="16" s="1"/>
  <c r="E2428" i="16"/>
  <c r="G2428" i="16" s="1"/>
  <c r="F2428" i="16"/>
  <c r="H2428" i="16" s="1"/>
  <c r="E2429" i="16"/>
  <c r="G2429" i="16" s="1"/>
  <c r="F2429" i="16"/>
  <c r="H2429" i="16" s="1"/>
  <c r="E2430" i="16"/>
  <c r="G2430" i="16" s="1"/>
  <c r="F2430" i="16"/>
  <c r="H2430" i="16" s="1"/>
  <c r="E2431" i="16"/>
  <c r="G2431" i="16" s="1"/>
  <c r="F2431" i="16"/>
  <c r="H2431" i="16" s="1"/>
  <c r="E2432" i="16"/>
  <c r="G2432" i="16" s="1"/>
  <c r="F2432" i="16"/>
  <c r="H2432" i="16" s="1"/>
  <c r="E2433" i="16"/>
  <c r="G2433" i="16" s="1"/>
  <c r="F2433" i="16"/>
  <c r="H2433" i="16" s="1"/>
  <c r="E2434" i="16"/>
  <c r="G2434" i="16" s="1"/>
  <c r="F2434" i="16"/>
  <c r="H2434" i="16" s="1"/>
  <c r="E2435" i="16"/>
  <c r="G2435" i="16" s="1"/>
  <c r="F2435" i="16"/>
  <c r="H2435" i="16" s="1"/>
  <c r="E2436" i="16"/>
  <c r="G2436" i="16" s="1"/>
  <c r="F2436" i="16"/>
  <c r="H2436" i="16" s="1"/>
  <c r="E2437" i="16"/>
  <c r="G2437" i="16" s="1"/>
  <c r="F2437" i="16"/>
  <c r="H2437" i="16" s="1"/>
  <c r="E2438" i="16"/>
  <c r="G2438" i="16" s="1"/>
  <c r="F2438" i="16"/>
  <c r="H2438" i="16" s="1"/>
  <c r="E2439" i="16"/>
  <c r="G2439" i="16" s="1"/>
  <c r="F2439" i="16"/>
  <c r="H2439" i="16" s="1"/>
  <c r="E2440" i="16"/>
  <c r="G2440" i="16" s="1"/>
  <c r="F2440" i="16"/>
  <c r="H2440" i="16" s="1"/>
  <c r="E2441" i="16"/>
  <c r="G2441" i="16" s="1"/>
  <c r="F2441" i="16"/>
  <c r="H2441" i="16" s="1"/>
  <c r="E2442" i="16"/>
  <c r="G2442" i="16" s="1"/>
  <c r="F2442" i="16"/>
  <c r="H2442" i="16" s="1"/>
  <c r="E2443" i="16"/>
  <c r="G2443" i="16" s="1"/>
  <c r="F2443" i="16"/>
  <c r="H2443" i="16" s="1"/>
  <c r="E2444" i="16"/>
  <c r="G2444" i="16" s="1"/>
  <c r="F2444" i="16"/>
  <c r="H2444" i="16" s="1"/>
  <c r="E2445" i="16"/>
  <c r="G2445" i="16" s="1"/>
  <c r="F2445" i="16"/>
  <c r="H2445" i="16" s="1"/>
  <c r="E2446" i="16"/>
  <c r="G2446" i="16" s="1"/>
  <c r="F2446" i="16"/>
  <c r="H2446" i="16" s="1"/>
  <c r="E2447" i="16"/>
  <c r="G2447" i="16" s="1"/>
  <c r="F2447" i="16"/>
  <c r="H2447" i="16" s="1"/>
  <c r="E2448" i="16"/>
  <c r="G2448" i="16" s="1"/>
  <c r="F2448" i="16"/>
  <c r="H2448" i="16" s="1"/>
  <c r="E2449" i="16"/>
  <c r="G2449" i="16" s="1"/>
  <c r="F2449" i="16"/>
  <c r="H2449" i="16" s="1"/>
  <c r="E2450" i="16"/>
  <c r="G2450" i="16" s="1"/>
  <c r="F2450" i="16"/>
  <c r="H2450" i="16" s="1"/>
  <c r="E2451" i="16"/>
  <c r="G2451" i="16" s="1"/>
  <c r="F2451" i="16"/>
  <c r="H2451" i="16" s="1"/>
  <c r="E2452" i="16"/>
  <c r="G2452" i="16" s="1"/>
  <c r="F2452" i="16"/>
  <c r="H2452" i="16" s="1"/>
  <c r="E2453" i="16"/>
  <c r="G2453" i="16" s="1"/>
  <c r="F2453" i="16"/>
  <c r="H2453" i="16" s="1"/>
  <c r="E2454" i="16"/>
  <c r="G2454" i="16" s="1"/>
  <c r="F2454" i="16"/>
  <c r="H2454" i="16" s="1"/>
  <c r="E2455" i="16"/>
  <c r="G2455" i="16" s="1"/>
  <c r="F2455" i="16"/>
  <c r="H2455" i="16" s="1"/>
  <c r="E2456" i="16"/>
  <c r="G2456" i="16" s="1"/>
  <c r="F2456" i="16"/>
  <c r="H2456" i="16" s="1"/>
  <c r="E2457" i="16"/>
  <c r="G2457" i="16" s="1"/>
  <c r="F2457" i="16"/>
  <c r="H2457" i="16" s="1"/>
  <c r="E2458" i="16"/>
  <c r="G2458" i="16" s="1"/>
  <c r="F2458" i="16"/>
  <c r="H2458" i="16" s="1"/>
  <c r="E2459" i="16"/>
  <c r="G2459" i="16" s="1"/>
  <c r="F2459" i="16"/>
  <c r="H2459" i="16" s="1"/>
  <c r="E2460" i="16"/>
  <c r="G2460" i="16" s="1"/>
  <c r="F2460" i="16"/>
  <c r="H2460" i="16" s="1"/>
  <c r="E2461" i="16"/>
  <c r="G2461" i="16" s="1"/>
  <c r="F2461" i="16"/>
  <c r="H2461" i="16" s="1"/>
  <c r="E2462" i="16"/>
  <c r="G2462" i="16" s="1"/>
  <c r="F2462" i="16"/>
  <c r="H2462" i="16" s="1"/>
  <c r="E2463" i="16"/>
  <c r="G2463" i="16" s="1"/>
  <c r="F2463" i="16"/>
  <c r="H2463" i="16" s="1"/>
  <c r="E2464" i="16"/>
  <c r="G2464" i="16" s="1"/>
  <c r="F2464" i="16"/>
  <c r="H2464" i="16" s="1"/>
  <c r="E2465" i="16"/>
  <c r="G2465" i="16" s="1"/>
  <c r="F2465" i="16"/>
  <c r="H2465" i="16" s="1"/>
  <c r="E2466" i="16"/>
  <c r="G2466" i="16" s="1"/>
  <c r="F2466" i="16"/>
  <c r="H2466" i="16" s="1"/>
  <c r="E2467" i="16"/>
  <c r="G2467" i="16" s="1"/>
  <c r="F2467" i="16"/>
  <c r="H2467" i="16" s="1"/>
  <c r="E2468" i="16"/>
  <c r="G2468" i="16" s="1"/>
  <c r="F2468" i="16"/>
  <c r="H2468" i="16" s="1"/>
  <c r="E2469" i="16"/>
  <c r="G2469" i="16" s="1"/>
  <c r="F2469" i="16"/>
  <c r="H2469" i="16" s="1"/>
  <c r="E2470" i="16"/>
  <c r="G2470" i="16" s="1"/>
  <c r="F2470" i="16"/>
  <c r="H2470" i="16" s="1"/>
  <c r="E2471" i="16"/>
  <c r="G2471" i="16" s="1"/>
  <c r="F2471" i="16"/>
  <c r="H2471" i="16" s="1"/>
  <c r="E2472" i="16"/>
  <c r="G2472" i="16" s="1"/>
  <c r="F2472" i="16"/>
  <c r="H2472" i="16" s="1"/>
  <c r="E2473" i="16"/>
  <c r="G2473" i="16" s="1"/>
  <c r="F2473" i="16"/>
  <c r="H2473" i="16" s="1"/>
  <c r="E2474" i="16"/>
  <c r="G2474" i="16" s="1"/>
  <c r="F2474" i="16"/>
  <c r="H2474" i="16" s="1"/>
  <c r="E2475" i="16"/>
  <c r="G2475" i="16" s="1"/>
  <c r="F2475" i="16"/>
  <c r="H2475" i="16" s="1"/>
  <c r="E2476" i="16"/>
  <c r="G2476" i="16" s="1"/>
  <c r="F2476" i="16"/>
  <c r="H2476" i="16" s="1"/>
  <c r="E2477" i="16"/>
  <c r="G2477" i="16" s="1"/>
  <c r="F2477" i="16"/>
  <c r="H2477" i="16" s="1"/>
  <c r="E2478" i="16"/>
  <c r="G2478" i="16" s="1"/>
  <c r="F2478" i="16"/>
  <c r="H2478" i="16" s="1"/>
  <c r="E2479" i="16"/>
  <c r="G2479" i="16" s="1"/>
  <c r="F2479" i="16"/>
  <c r="H2479" i="16" s="1"/>
  <c r="E2480" i="16"/>
  <c r="G2480" i="16" s="1"/>
  <c r="F2480" i="16"/>
  <c r="H2480" i="16" s="1"/>
  <c r="E2481" i="16"/>
  <c r="G2481" i="16" s="1"/>
  <c r="F2481" i="16"/>
  <c r="H2481" i="16" s="1"/>
  <c r="E2482" i="16"/>
  <c r="G2482" i="16" s="1"/>
  <c r="F2482" i="16"/>
  <c r="H2482" i="16" s="1"/>
  <c r="E2483" i="16"/>
  <c r="G2483" i="16" s="1"/>
  <c r="F2483" i="16"/>
  <c r="H2483" i="16" s="1"/>
  <c r="E2484" i="16"/>
  <c r="G2484" i="16" s="1"/>
  <c r="F2484" i="16"/>
  <c r="H2484" i="16" s="1"/>
  <c r="E2485" i="16"/>
  <c r="G2485" i="16" s="1"/>
  <c r="F2485" i="16"/>
  <c r="H2485" i="16" s="1"/>
  <c r="E2486" i="16"/>
  <c r="G2486" i="16" s="1"/>
  <c r="F2486" i="16"/>
  <c r="H2486" i="16" s="1"/>
  <c r="E2487" i="16"/>
  <c r="G2487" i="16" s="1"/>
  <c r="F2487" i="16"/>
  <c r="H2487" i="16" s="1"/>
  <c r="E2488" i="16"/>
  <c r="G2488" i="16" s="1"/>
  <c r="F2488" i="16"/>
  <c r="H2488" i="16" s="1"/>
  <c r="E2489" i="16"/>
  <c r="G2489" i="16" s="1"/>
  <c r="F2489" i="16"/>
  <c r="H2489" i="16" s="1"/>
  <c r="E2490" i="16"/>
  <c r="G2490" i="16" s="1"/>
  <c r="F2490" i="16"/>
  <c r="H2490" i="16" s="1"/>
  <c r="E2491" i="16"/>
  <c r="G2491" i="16" s="1"/>
  <c r="F2491" i="16"/>
  <c r="H2491" i="16" s="1"/>
  <c r="E2492" i="16"/>
  <c r="G2492" i="16" s="1"/>
  <c r="F2492" i="16"/>
  <c r="H2492" i="16" s="1"/>
  <c r="E2493" i="16"/>
  <c r="G2493" i="16" s="1"/>
  <c r="F2493" i="16"/>
  <c r="H2493" i="16" s="1"/>
  <c r="E2494" i="16"/>
  <c r="G2494" i="16" s="1"/>
  <c r="F2494" i="16"/>
  <c r="H2494" i="16" s="1"/>
  <c r="E2495" i="16"/>
  <c r="G2495" i="16" s="1"/>
  <c r="F2495" i="16"/>
  <c r="H2495" i="16" s="1"/>
  <c r="E2496" i="16"/>
  <c r="G2496" i="16" s="1"/>
  <c r="F2496" i="16"/>
  <c r="H2496" i="16" s="1"/>
  <c r="E2497" i="16"/>
  <c r="G2497" i="16" s="1"/>
  <c r="F2497" i="16"/>
  <c r="H2497" i="16" s="1"/>
  <c r="E2498" i="16"/>
  <c r="G2498" i="16" s="1"/>
  <c r="F2498" i="16"/>
  <c r="H2498" i="16" s="1"/>
  <c r="E2499" i="16"/>
  <c r="G2499" i="16" s="1"/>
  <c r="F2499" i="16"/>
  <c r="H2499" i="16" s="1"/>
  <c r="E2500" i="16"/>
  <c r="G2500" i="16" s="1"/>
  <c r="F2500" i="16"/>
  <c r="H2500" i="16" s="1"/>
  <c r="E2501" i="16"/>
  <c r="G2501" i="16" s="1"/>
  <c r="F2501" i="16"/>
  <c r="H2501" i="16" s="1"/>
  <c r="E2502" i="16"/>
  <c r="G2502" i="16" s="1"/>
  <c r="F2502" i="16"/>
  <c r="H2502" i="16" s="1"/>
  <c r="E2503" i="16"/>
  <c r="G2503" i="16" s="1"/>
  <c r="F2503" i="16"/>
  <c r="H2503" i="16" s="1"/>
  <c r="E2504" i="16"/>
  <c r="G2504" i="16" s="1"/>
  <c r="F2504" i="16"/>
  <c r="H2504" i="16" s="1"/>
  <c r="E2505" i="16"/>
  <c r="G2505" i="16" s="1"/>
  <c r="F2505" i="16"/>
  <c r="H2505" i="16" s="1"/>
  <c r="E2506" i="16"/>
  <c r="G2506" i="16" s="1"/>
  <c r="F2506" i="16"/>
  <c r="H2506" i="16" s="1"/>
  <c r="E2507" i="16"/>
  <c r="G2507" i="16" s="1"/>
  <c r="F2507" i="16"/>
  <c r="H2507" i="16" s="1"/>
  <c r="E2508" i="16"/>
  <c r="G2508" i="16" s="1"/>
  <c r="F2508" i="16"/>
  <c r="H2508" i="16" s="1"/>
  <c r="E2509" i="16"/>
  <c r="G2509" i="16" s="1"/>
  <c r="F2509" i="16"/>
  <c r="H2509" i="16" s="1"/>
  <c r="E2510" i="16"/>
  <c r="G2510" i="16" s="1"/>
  <c r="F2510" i="16"/>
  <c r="H2510" i="16" s="1"/>
  <c r="E2511" i="16"/>
  <c r="G2511" i="16" s="1"/>
  <c r="F2511" i="16"/>
  <c r="H2511" i="16" s="1"/>
  <c r="E2512" i="16"/>
  <c r="G2512" i="16" s="1"/>
  <c r="F2512" i="16"/>
  <c r="H2512" i="16" s="1"/>
  <c r="E2513" i="16"/>
  <c r="G2513" i="16" s="1"/>
  <c r="F2513" i="16"/>
  <c r="H2513" i="16" s="1"/>
  <c r="E2514" i="16"/>
  <c r="G2514" i="16" s="1"/>
  <c r="F2514" i="16"/>
  <c r="H2514" i="16" s="1"/>
  <c r="E2515" i="16"/>
  <c r="G2515" i="16" s="1"/>
  <c r="F2515" i="16"/>
  <c r="H2515" i="16" s="1"/>
  <c r="E2516" i="16"/>
  <c r="G2516" i="16" s="1"/>
  <c r="F2516" i="16"/>
  <c r="H2516" i="16" s="1"/>
  <c r="E2517" i="16"/>
  <c r="G2517" i="16" s="1"/>
  <c r="F2517" i="16"/>
  <c r="H2517" i="16" s="1"/>
  <c r="E2518" i="16"/>
  <c r="G2518" i="16" s="1"/>
  <c r="F2518" i="16"/>
  <c r="H2518" i="16" s="1"/>
  <c r="E2519" i="16"/>
  <c r="G2519" i="16" s="1"/>
  <c r="F2519" i="16"/>
  <c r="H2519" i="16" s="1"/>
  <c r="E2520" i="16"/>
  <c r="G2520" i="16" s="1"/>
  <c r="F2520" i="16"/>
  <c r="H2520" i="16" s="1"/>
  <c r="E2521" i="16"/>
  <c r="G2521" i="16" s="1"/>
  <c r="F2521" i="16"/>
  <c r="H2521" i="16" s="1"/>
  <c r="E2522" i="16"/>
  <c r="G2522" i="16" s="1"/>
  <c r="F2522" i="16"/>
  <c r="H2522" i="16" s="1"/>
  <c r="E2523" i="16"/>
  <c r="G2523" i="16" s="1"/>
  <c r="F2523" i="16"/>
  <c r="H2523" i="16" s="1"/>
  <c r="E2524" i="16"/>
  <c r="G2524" i="16" s="1"/>
  <c r="F2524" i="16"/>
  <c r="H2524" i="16" s="1"/>
  <c r="E2525" i="16"/>
  <c r="G2525" i="16" s="1"/>
  <c r="F2525" i="16"/>
  <c r="H2525" i="16" s="1"/>
  <c r="E2526" i="16"/>
  <c r="G2526" i="16" s="1"/>
  <c r="F2526" i="16"/>
  <c r="H2526" i="16" s="1"/>
  <c r="E2527" i="16"/>
  <c r="G2527" i="16" s="1"/>
  <c r="F2527" i="16"/>
  <c r="H2527" i="16" s="1"/>
  <c r="E2528" i="16"/>
  <c r="G2528" i="16" s="1"/>
  <c r="F2528" i="16"/>
  <c r="H2528" i="16" s="1"/>
  <c r="E2529" i="16"/>
  <c r="G2529" i="16" s="1"/>
  <c r="F2529" i="16"/>
  <c r="H2529" i="16" s="1"/>
  <c r="E2530" i="16"/>
  <c r="G2530" i="16" s="1"/>
  <c r="F2530" i="16"/>
  <c r="H2530" i="16" s="1"/>
  <c r="E2531" i="16"/>
  <c r="G2531" i="16" s="1"/>
  <c r="F2531" i="16"/>
  <c r="H2531" i="16" s="1"/>
  <c r="E2532" i="16"/>
  <c r="G2532" i="16" s="1"/>
  <c r="F2532" i="16"/>
  <c r="H2532" i="16" s="1"/>
  <c r="E2533" i="16"/>
  <c r="G2533" i="16" s="1"/>
  <c r="F2533" i="16"/>
  <c r="H2533" i="16" s="1"/>
  <c r="E2534" i="16"/>
  <c r="G2534" i="16" s="1"/>
  <c r="F2534" i="16"/>
  <c r="H2534" i="16" s="1"/>
  <c r="E2535" i="16"/>
  <c r="G2535" i="16" s="1"/>
  <c r="F2535" i="16"/>
  <c r="H2535" i="16" s="1"/>
  <c r="E2536" i="16"/>
  <c r="G2536" i="16" s="1"/>
  <c r="F2536" i="16"/>
  <c r="H2536" i="16" s="1"/>
  <c r="E2537" i="16"/>
  <c r="G2537" i="16" s="1"/>
  <c r="F2537" i="16"/>
  <c r="H2537" i="16" s="1"/>
  <c r="E2538" i="16"/>
  <c r="G2538" i="16" s="1"/>
  <c r="F2538" i="16"/>
  <c r="H2538" i="16" s="1"/>
  <c r="E2539" i="16"/>
  <c r="G2539" i="16" s="1"/>
  <c r="F2539" i="16"/>
  <c r="H2539" i="16" s="1"/>
  <c r="E2540" i="16"/>
  <c r="G2540" i="16" s="1"/>
  <c r="F2540" i="16"/>
  <c r="H2540" i="16" s="1"/>
  <c r="E2541" i="16"/>
  <c r="G2541" i="16" s="1"/>
  <c r="F2541" i="16"/>
  <c r="H2541" i="16" s="1"/>
  <c r="E2542" i="16"/>
  <c r="G2542" i="16" s="1"/>
  <c r="F2542" i="16"/>
  <c r="H2542" i="16" s="1"/>
  <c r="E2543" i="16"/>
  <c r="G2543" i="16" s="1"/>
  <c r="F2543" i="16"/>
  <c r="H2543" i="16" s="1"/>
  <c r="E2544" i="16"/>
  <c r="G2544" i="16" s="1"/>
  <c r="F2544" i="16"/>
  <c r="H2544" i="16" s="1"/>
  <c r="E2545" i="16"/>
  <c r="G2545" i="16" s="1"/>
  <c r="F2545" i="16"/>
  <c r="H2545" i="16" s="1"/>
  <c r="E2546" i="16"/>
  <c r="G2546" i="16" s="1"/>
  <c r="F2546" i="16"/>
  <c r="H2546" i="16" s="1"/>
  <c r="E2547" i="16"/>
  <c r="G2547" i="16" s="1"/>
  <c r="F2547" i="16"/>
  <c r="H2547" i="16" s="1"/>
  <c r="E2548" i="16"/>
  <c r="G2548" i="16" s="1"/>
  <c r="F2548" i="16"/>
  <c r="H2548" i="16" s="1"/>
  <c r="E2549" i="16"/>
  <c r="G2549" i="16" s="1"/>
  <c r="F2549" i="16"/>
  <c r="H2549" i="16" s="1"/>
  <c r="E2550" i="16"/>
  <c r="G2550" i="16" s="1"/>
  <c r="F2550" i="16"/>
  <c r="H2550" i="16" s="1"/>
  <c r="E2551" i="16"/>
  <c r="G2551" i="16" s="1"/>
  <c r="F2551" i="16"/>
  <c r="H2551" i="16" s="1"/>
  <c r="E2552" i="16"/>
  <c r="G2552" i="16" s="1"/>
  <c r="F2552" i="16"/>
  <c r="H2552" i="16" s="1"/>
  <c r="E2553" i="16"/>
  <c r="G2553" i="16" s="1"/>
  <c r="F2553" i="16"/>
  <c r="H2553" i="16" s="1"/>
  <c r="E2554" i="16"/>
  <c r="G2554" i="16" s="1"/>
  <c r="F2554" i="16"/>
  <c r="H2554" i="16" s="1"/>
  <c r="E2555" i="16"/>
  <c r="G2555" i="16" s="1"/>
  <c r="F2555" i="16"/>
  <c r="H2555" i="16" s="1"/>
  <c r="E2556" i="16"/>
  <c r="G2556" i="16" s="1"/>
  <c r="F2556" i="16"/>
  <c r="H2556" i="16" s="1"/>
  <c r="E2557" i="16"/>
  <c r="G2557" i="16" s="1"/>
  <c r="F2557" i="16"/>
  <c r="H2557" i="16" s="1"/>
  <c r="E2558" i="16"/>
  <c r="G2558" i="16" s="1"/>
  <c r="F2558" i="16"/>
  <c r="H2558" i="16" s="1"/>
  <c r="E2559" i="16"/>
  <c r="G2559" i="16" s="1"/>
  <c r="F2559" i="16"/>
  <c r="H2559" i="16" s="1"/>
  <c r="E2560" i="16"/>
  <c r="G2560" i="16" s="1"/>
  <c r="F2560" i="16"/>
  <c r="H2560" i="16" s="1"/>
  <c r="E2561" i="16"/>
  <c r="G2561" i="16" s="1"/>
  <c r="F2561" i="16"/>
  <c r="H2561" i="16" s="1"/>
  <c r="E2562" i="16"/>
  <c r="G2562" i="16" s="1"/>
  <c r="F2562" i="16"/>
  <c r="H2562" i="16" s="1"/>
  <c r="E2563" i="16"/>
  <c r="G2563" i="16" s="1"/>
  <c r="F2563" i="16"/>
  <c r="H2563" i="16" s="1"/>
  <c r="E2564" i="16"/>
  <c r="G2564" i="16" s="1"/>
  <c r="F2564" i="16"/>
  <c r="H2564" i="16" s="1"/>
  <c r="E2565" i="16"/>
  <c r="G2565" i="16" s="1"/>
  <c r="F2565" i="16"/>
  <c r="H2565" i="16" s="1"/>
  <c r="E2566" i="16"/>
  <c r="G2566" i="16" s="1"/>
  <c r="F2566" i="16"/>
  <c r="H2566" i="16" s="1"/>
  <c r="E2567" i="16"/>
  <c r="G2567" i="16" s="1"/>
  <c r="F2567" i="16"/>
  <c r="H2567" i="16" s="1"/>
  <c r="E2568" i="16"/>
  <c r="G2568" i="16" s="1"/>
  <c r="F2568" i="16"/>
  <c r="H2568" i="16" s="1"/>
  <c r="E2569" i="16"/>
  <c r="G2569" i="16" s="1"/>
  <c r="F2569" i="16"/>
  <c r="H2569" i="16" s="1"/>
  <c r="E2570" i="16"/>
  <c r="G2570" i="16" s="1"/>
  <c r="F2570" i="16"/>
  <c r="H2570" i="16" s="1"/>
  <c r="E2571" i="16"/>
  <c r="G2571" i="16" s="1"/>
  <c r="F2571" i="16"/>
  <c r="H2571" i="16" s="1"/>
  <c r="E2572" i="16"/>
  <c r="G2572" i="16" s="1"/>
  <c r="F2572" i="16"/>
  <c r="H2572" i="16" s="1"/>
  <c r="E2573" i="16"/>
  <c r="G2573" i="16" s="1"/>
  <c r="F2573" i="16"/>
  <c r="H2573" i="16" s="1"/>
  <c r="E2574" i="16"/>
  <c r="G2574" i="16" s="1"/>
  <c r="F2574" i="16"/>
  <c r="H2574" i="16" s="1"/>
  <c r="E2575" i="16"/>
  <c r="G2575" i="16" s="1"/>
  <c r="F2575" i="16"/>
  <c r="H2575" i="16" s="1"/>
  <c r="E2576" i="16"/>
  <c r="G2576" i="16" s="1"/>
  <c r="F2576" i="16"/>
  <c r="H2576" i="16" s="1"/>
  <c r="E2577" i="16"/>
  <c r="G2577" i="16" s="1"/>
  <c r="F2577" i="16"/>
  <c r="H2577" i="16" s="1"/>
  <c r="E2578" i="16"/>
  <c r="G2578" i="16" s="1"/>
  <c r="F2578" i="16"/>
  <c r="H2578" i="16" s="1"/>
  <c r="E2579" i="16"/>
  <c r="G2579" i="16" s="1"/>
  <c r="F2579" i="16"/>
  <c r="H2579" i="16" s="1"/>
  <c r="E2580" i="16"/>
  <c r="G2580" i="16" s="1"/>
  <c r="F2580" i="16"/>
  <c r="H2580" i="16" s="1"/>
  <c r="E2581" i="16"/>
  <c r="G2581" i="16" s="1"/>
  <c r="F2581" i="16"/>
  <c r="H2581" i="16" s="1"/>
  <c r="E2582" i="16"/>
  <c r="G2582" i="16" s="1"/>
  <c r="F2582" i="16"/>
  <c r="H2582" i="16" s="1"/>
  <c r="E2583" i="16"/>
  <c r="G2583" i="16" s="1"/>
  <c r="F2583" i="16"/>
  <c r="H2583" i="16" s="1"/>
  <c r="E2584" i="16"/>
  <c r="G2584" i="16" s="1"/>
  <c r="F2584" i="16"/>
  <c r="H2584" i="16" s="1"/>
  <c r="E2585" i="16"/>
  <c r="G2585" i="16" s="1"/>
  <c r="F2585" i="16"/>
  <c r="H2585" i="16" s="1"/>
  <c r="E2586" i="16"/>
  <c r="G2586" i="16" s="1"/>
  <c r="F2586" i="16"/>
  <c r="H2586" i="16" s="1"/>
  <c r="E2587" i="16"/>
  <c r="G2587" i="16" s="1"/>
  <c r="F2587" i="16"/>
  <c r="H2587" i="16" s="1"/>
  <c r="E2588" i="16"/>
  <c r="G2588" i="16" s="1"/>
  <c r="F2588" i="16"/>
  <c r="H2588" i="16" s="1"/>
  <c r="E2589" i="16"/>
  <c r="G2589" i="16" s="1"/>
  <c r="F2589" i="16"/>
  <c r="H2589" i="16" s="1"/>
  <c r="E2590" i="16"/>
  <c r="G2590" i="16" s="1"/>
  <c r="F2590" i="16"/>
  <c r="H2590" i="16" s="1"/>
  <c r="E2591" i="16"/>
  <c r="G2591" i="16" s="1"/>
  <c r="F2591" i="16"/>
  <c r="H2591" i="16" s="1"/>
  <c r="E2592" i="16"/>
  <c r="G2592" i="16" s="1"/>
  <c r="F2592" i="16"/>
  <c r="H2592" i="16" s="1"/>
  <c r="E2593" i="16"/>
  <c r="G2593" i="16" s="1"/>
  <c r="F2593" i="16"/>
  <c r="H2593" i="16" s="1"/>
  <c r="E2594" i="16"/>
  <c r="G2594" i="16" s="1"/>
  <c r="F2594" i="16"/>
  <c r="H2594" i="16" s="1"/>
  <c r="E2595" i="16"/>
  <c r="G2595" i="16" s="1"/>
  <c r="F2595" i="16"/>
  <c r="H2595" i="16" s="1"/>
  <c r="E2596" i="16"/>
  <c r="G2596" i="16" s="1"/>
  <c r="F2596" i="16"/>
  <c r="H2596" i="16" s="1"/>
  <c r="E2597" i="16"/>
  <c r="G2597" i="16" s="1"/>
  <c r="F2597" i="16"/>
  <c r="H2597" i="16" s="1"/>
  <c r="E2598" i="16"/>
  <c r="G2598" i="16" s="1"/>
  <c r="F2598" i="16"/>
  <c r="H2598" i="16" s="1"/>
  <c r="E2599" i="16"/>
  <c r="G2599" i="16" s="1"/>
  <c r="F2599" i="16"/>
  <c r="H2599" i="16" s="1"/>
  <c r="E2600" i="16"/>
  <c r="G2600" i="16" s="1"/>
  <c r="F2600" i="16"/>
  <c r="H2600" i="16" s="1"/>
  <c r="E2601" i="16"/>
  <c r="G2601" i="16" s="1"/>
  <c r="F2601" i="16"/>
  <c r="H2601" i="16" s="1"/>
  <c r="E2602" i="16"/>
  <c r="G2602" i="16" s="1"/>
  <c r="F2602" i="16"/>
  <c r="H2602" i="16" s="1"/>
  <c r="E2603" i="16"/>
  <c r="G2603" i="16" s="1"/>
  <c r="F2603" i="16"/>
  <c r="H2603" i="16" s="1"/>
  <c r="E2604" i="16"/>
  <c r="G2604" i="16" s="1"/>
  <c r="F2604" i="16"/>
  <c r="H2604" i="16" s="1"/>
  <c r="E2605" i="16"/>
  <c r="G2605" i="16" s="1"/>
  <c r="F2605" i="16"/>
  <c r="H2605" i="16" s="1"/>
  <c r="E2606" i="16"/>
  <c r="G2606" i="16" s="1"/>
  <c r="F2606" i="16"/>
  <c r="H2606" i="16" s="1"/>
  <c r="E2607" i="16"/>
  <c r="G2607" i="16" s="1"/>
  <c r="F2607" i="16"/>
  <c r="H2607" i="16" s="1"/>
  <c r="E2608" i="16"/>
  <c r="G2608" i="16" s="1"/>
  <c r="F2608" i="16"/>
  <c r="H2608" i="16" s="1"/>
  <c r="E2609" i="16"/>
  <c r="G2609" i="16" s="1"/>
  <c r="F2609" i="16"/>
  <c r="H2609" i="16" s="1"/>
  <c r="E2610" i="16"/>
  <c r="G2610" i="16" s="1"/>
  <c r="F2610" i="16"/>
  <c r="H2610" i="16" s="1"/>
  <c r="E2611" i="16"/>
  <c r="G2611" i="16" s="1"/>
  <c r="F2611" i="16"/>
  <c r="H2611" i="16" s="1"/>
  <c r="E2612" i="16"/>
  <c r="G2612" i="16" s="1"/>
  <c r="F2612" i="16"/>
  <c r="H2612" i="16" s="1"/>
  <c r="E2613" i="16"/>
  <c r="G2613" i="16" s="1"/>
  <c r="F2613" i="16"/>
  <c r="H2613" i="16" s="1"/>
  <c r="E2614" i="16"/>
  <c r="G2614" i="16" s="1"/>
  <c r="F2614" i="16"/>
  <c r="H2614" i="16" s="1"/>
  <c r="E2615" i="16"/>
  <c r="G2615" i="16" s="1"/>
  <c r="F2615" i="16"/>
  <c r="H2615" i="16" s="1"/>
  <c r="E2616" i="16"/>
  <c r="G2616" i="16" s="1"/>
  <c r="F2616" i="16"/>
  <c r="H2616" i="16" s="1"/>
  <c r="E2617" i="16"/>
  <c r="G2617" i="16" s="1"/>
  <c r="F2617" i="16"/>
  <c r="H2617" i="16" s="1"/>
  <c r="E2618" i="16"/>
  <c r="G2618" i="16" s="1"/>
  <c r="F2618" i="16"/>
  <c r="H2618" i="16" s="1"/>
  <c r="E2619" i="16"/>
  <c r="G2619" i="16" s="1"/>
  <c r="F2619" i="16"/>
  <c r="H2619" i="16" s="1"/>
  <c r="E2620" i="16"/>
  <c r="G2620" i="16" s="1"/>
  <c r="F2620" i="16"/>
  <c r="H2620" i="16" s="1"/>
  <c r="E2621" i="16"/>
  <c r="G2621" i="16" s="1"/>
  <c r="F2621" i="16"/>
  <c r="H2621" i="16" s="1"/>
  <c r="E2622" i="16"/>
  <c r="G2622" i="16" s="1"/>
  <c r="F2622" i="16"/>
  <c r="H2622" i="16" s="1"/>
  <c r="E2623" i="16"/>
  <c r="G2623" i="16" s="1"/>
  <c r="F2623" i="16"/>
  <c r="H2623" i="16" s="1"/>
  <c r="E2624" i="16"/>
  <c r="G2624" i="16" s="1"/>
  <c r="F2624" i="16"/>
  <c r="H2624" i="16" s="1"/>
  <c r="E2625" i="16"/>
  <c r="G2625" i="16" s="1"/>
  <c r="F2625" i="16"/>
  <c r="H2625" i="16" s="1"/>
  <c r="E2626" i="16"/>
  <c r="G2626" i="16" s="1"/>
  <c r="F2626" i="16"/>
  <c r="H2626" i="16" s="1"/>
  <c r="E2627" i="16"/>
  <c r="G2627" i="16" s="1"/>
  <c r="F2627" i="16"/>
  <c r="H2627" i="16" s="1"/>
  <c r="E2628" i="16"/>
  <c r="G2628" i="16" s="1"/>
  <c r="F2628" i="16"/>
  <c r="H2628" i="16" s="1"/>
  <c r="E2629" i="16"/>
  <c r="G2629" i="16" s="1"/>
  <c r="F2629" i="16"/>
  <c r="H2629" i="16" s="1"/>
  <c r="E2630" i="16"/>
  <c r="G2630" i="16" s="1"/>
  <c r="F2630" i="16"/>
  <c r="H2630" i="16" s="1"/>
  <c r="E2631" i="16"/>
  <c r="G2631" i="16" s="1"/>
  <c r="F2631" i="16"/>
  <c r="H2631" i="16" s="1"/>
  <c r="E2632" i="16"/>
  <c r="G2632" i="16" s="1"/>
  <c r="F2632" i="16"/>
  <c r="H2632" i="16" s="1"/>
  <c r="E2633" i="16"/>
  <c r="G2633" i="16" s="1"/>
  <c r="F2633" i="16"/>
  <c r="H2633" i="16" s="1"/>
  <c r="E2634" i="16"/>
  <c r="G2634" i="16" s="1"/>
  <c r="F2634" i="16"/>
  <c r="H2634" i="16" s="1"/>
  <c r="E2635" i="16"/>
  <c r="G2635" i="16" s="1"/>
  <c r="F2635" i="16"/>
  <c r="H2635" i="16" s="1"/>
  <c r="E2636" i="16"/>
  <c r="G2636" i="16" s="1"/>
  <c r="F2636" i="16"/>
  <c r="H2636" i="16" s="1"/>
  <c r="E2637" i="16"/>
  <c r="G2637" i="16" s="1"/>
  <c r="F2637" i="16"/>
  <c r="H2637" i="16" s="1"/>
  <c r="E2638" i="16"/>
  <c r="G2638" i="16" s="1"/>
  <c r="F2638" i="16"/>
  <c r="H2638" i="16" s="1"/>
  <c r="E2639" i="16"/>
  <c r="G2639" i="16" s="1"/>
  <c r="F2639" i="16"/>
  <c r="H2639" i="16" s="1"/>
  <c r="E2640" i="16"/>
  <c r="G2640" i="16" s="1"/>
  <c r="F2640" i="16"/>
  <c r="H2640" i="16" s="1"/>
  <c r="E2641" i="16"/>
  <c r="G2641" i="16" s="1"/>
  <c r="F2641" i="16"/>
  <c r="H2641" i="16" s="1"/>
  <c r="E2642" i="16"/>
  <c r="G2642" i="16" s="1"/>
  <c r="F2642" i="16"/>
  <c r="H2642" i="16" s="1"/>
  <c r="E2643" i="16"/>
  <c r="G2643" i="16" s="1"/>
  <c r="F2643" i="16"/>
  <c r="H2643" i="16" s="1"/>
  <c r="E2644" i="16"/>
  <c r="G2644" i="16" s="1"/>
  <c r="F2644" i="16"/>
  <c r="H2644" i="16" s="1"/>
  <c r="E2645" i="16"/>
  <c r="G2645" i="16" s="1"/>
  <c r="F2645" i="16"/>
  <c r="H2645" i="16" s="1"/>
  <c r="E2646" i="16"/>
  <c r="G2646" i="16" s="1"/>
  <c r="F2646" i="16"/>
  <c r="H2646" i="16" s="1"/>
  <c r="E2647" i="16"/>
  <c r="G2647" i="16" s="1"/>
  <c r="F2647" i="16"/>
  <c r="H2647" i="16" s="1"/>
  <c r="E2648" i="16"/>
  <c r="G2648" i="16" s="1"/>
  <c r="F2648" i="16"/>
  <c r="H2648" i="16" s="1"/>
  <c r="E2649" i="16"/>
  <c r="G2649" i="16" s="1"/>
  <c r="F2649" i="16"/>
  <c r="H2649" i="16" s="1"/>
  <c r="E2650" i="16"/>
  <c r="G2650" i="16" s="1"/>
  <c r="F2650" i="16"/>
  <c r="H2650" i="16" s="1"/>
  <c r="E2651" i="16"/>
  <c r="G2651" i="16" s="1"/>
  <c r="F2651" i="16"/>
  <c r="H2651" i="16" s="1"/>
  <c r="E2652" i="16"/>
  <c r="G2652" i="16" s="1"/>
  <c r="F2652" i="16"/>
  <c r="H2652" i="16" s="1"/>
  <c r="E2653" i="16"/>
  <c r="G2653" i="16" s="1"/>
  <c r="F2653" i="16"/>
  <c r="H2653" i="16" s="1"/>
  <c r="E2654" i="16"/>
  <c r="G2654" i="16" s="1"/>
  <c r="F2654" i="16"/>
  <c r="H2654" i="16" s="1"/>
  <c r="E2655" i="16"/>
  <c r="G2655" i="16" s="1"/>
  <c r="F2655" i="16"/>
  <c r="H2655" i="16" s="1"/>
  <c r="E2656" i="16"/>
  <c r="G2656" i="16" s="1"/>
  <c r="F2656" i="16"/>
  <c r="H2656" i="16" s="1"/>
  <c r="E2657" i="16"/>
  <c r="G2657" i="16" s="1"/>
  <c r="F2657" i="16"/>
  <c r="H2657" i="16" s="1"/>
  <c r="E2658" i="16"/>
  <c r="G2658" i="16" s="1"/>
  <c r="F2658" i="16"/>
  <c r="H2658" i="16" s="1"/>
  <c r="E2659" i="16"/>
  <c r="G2659" i="16" s="1"/>
  <c r="F2659" i="16"/>
  <c r="H2659" i="16" s="1"/>
  <c r="E2660" i="16"/>
  <c r="G2660" i="16" s="1"/>
  <c r="F2660" i="16"/>
  <c r="H2660" i="16" s="1"/>
  <c r="E2661" i="16"/>
  <c r="G2661" i="16" s="1"/>
  <c r="F2661" i="16"/>
  <c r="H2661" i="16" s="1"/>
  <c r="E2662" i="16"/>
  <c r="G2662" i="16" s="1"/>
  <c r="F2662" i="16"/>
  <c r="H2662" i="16" s="1"/>
  <c r="E2663" i="16"/>
  <c r="G2663" i="16" s="1"/>
  <c r="F2663" i="16"/>
  <c r="H2663" i="16" s="1"/>
  <c r="E2664" i="16"/>
  <c r="G2664" i="16" s="1"/>
  <c r="F2664" i="16"/>
  <c r="H2664" i="16" s="1"/>
  <c r="E2665" i="16"/>
  <c r="G2665" i="16" s="1"/>
  <c r="F2665" i="16"/>
  <c r="H2665" i="16" s="1"/>
  <c r="E2666" i="16"/>
  <c r="G2666" i="16" s="1"/>
  <c r="F2666" i="16"/>
  <c r="H2666" i="16" s="1"/>
  <c r="E2667" i="16"/>
  <c r="G2667" i="16" s="1"/>
  <c r="F2667" i="16"/>
  <c r="H2667" i="16" s="1"/>
  <c r="E2668" i="16"/>
  <c r="G2668" i="16" s="1"/>
  <c r="F2668" i="16"/>
  <c r="H2668" i="16" s="1"/>
  <c r="E2669" i="16"/>
  <c r="G2669" i="16" s="1"/>
  <c r="F2669" i="16"/>
  <c r="H2669" i="16" s="1"/>
  <c r="E2670" i="16"/>
  <c r="G2670" i="16" s="1"/>
  <c r="F2670" i="16"/>
  <c r="H2670" i="16" s="1"/>
  <c r="E2671" i="16"/>
  <c r="G2671" i="16" s="1"/>
  <c r="F2671" i="16"/>
  <c r="H2671" i="16" s="1"/>
  <c r="E2672" i="16"/>
  <c r="G2672" i="16" s="1"/>
  <c r="F2672" i="16"/>
  <c r="H2672" i="16" s="1"/>
  <c r="E2673" i="16"/>
  <c r="G2673" i="16" s="1"/>
  <c r="F2673" i="16"/>
  <c r="H2673" i="16" s="1"/>
  <c r="E2674" i="16"/>
  <c r="G2674" i="16" s="1"/>
  <c r="F2674" i="16"/>
  <c r="H2674" i="16" s="1"/>
  <c r="E2675" i="16"/>
  <c r="G2675" i="16" s="1"/>
  <c r="F2675" i="16"/>
  <c r="H2675" i="16" s="1"/>
  <c r="E2676" i="16"/>
  <c r="G2676" i="16" s="1"/>
  <c r="F2676" i="16"/>
  <c r="H2676" i="16" s="1"/>
  <c r="E2677" i="16"/>
  <c r="G2677" i="16" s="1"/>
  <c r="F2677" i="16"/>
  <c r="H2677" i="16" s="1"/>
  <c r="E2678" i="16"/>
  <c r="G2678" i="16" s="1"/>
  <c r="F2678" i="16"/>
  <c r="H2678" i="16" s="1"/>
  <c r="E2679" i="16"/>
  <c r="G2679" i="16" s="1"/>
  <c r="F2679" i="16"/>
  <c r="H2679" i="16" s="1"/>
  <c r="E2680" i="16"/>
  <c r="G2680" i="16" s="1"/>
  <c r="F2680" i="16"/>
  <c r="H2680" i="16" s="1"/>
  <c r="E2681" i="16"/>
  <c r="G2681" i="16" s="1"/>
  <c r="F2681" i="16"/>
  <c r="H2681" i="16" s="1"/>
  <c r="E2682" i="16"/>
  <c r="G2682" i="16" s="1"/>
  <c r="F2682" i="16"/>
  <c r="H2682" i="16" s="1"/>
  <c r="E2683" i="16"/>
  <c r="G2683" i="16" s="1"/>
  <c r="F2683" i="16"/>
  <c r="H2683" i="16" s="1"/>
  <c r="E2684" i="16"/>
  <c r="G2684" i="16" s="1"/>
  <c r="F2684" i="16"/>
  <c r="H2684" i="16" s="1"/>
  <c r="E2685" i="16"/>
  <c r="G2685" i="16" s="1"/>
  <c r="F2685" i="16"/>
  <c r="H2685" i="16" s="1"/>
  <c r="E2686" i="16"/>
  <c r="G2686" i="16" s="1"/>
  <c r="F2686" i="16"/>
  <c r="H2686" i="16" s="1"/>
  <c r="E2687" i="16"/>
  <c r="G2687" i="16" s="1"/>
  <c r="F2687" i="16"/>
  <c r="H2687" i="16" s="1"/>
  <c r="E2688" i="16"/>
  <c r="G2688" i="16" s="1"/>
  <c r="F2688" i="16"/>
  <c r="H2688" i="16" s="1"/>
  <c r="E2689" i="16"/>
  <c r="G2689" i="16" s="1"/>
  <c r="F2689" i="16"/>
  <c r="H2689" i="16" s="1"/>
  <c r="E2690" i="16"/>
  <c r="G2690" i="16" s="1"/>
  <c r="F2690" i="16"/>
  <c r="H2690" i="16" s="1"/>
  <c r="E2691" i="16"/>
  <c r="G2691" i="16" s="1"/>
  <c r="F2691" i="16"/>
  <c r="H2691" i="16" s="1"/>
  <c r="E2692" i="16"/>
  <c r="G2692" i="16" s="1"/>
  <c r="F2692" i="16"/>
  <c r="H2692" i="16" s="1"/>
  <c r="E2693" i="16"/>
  <c r="G2693" i="16" s="1"/>
  <c r="F2693" i="16"/>
  <c r="H2693" i="16" s="1"/>
  <c r="E2694" i="16"/>
  <c r="G2694" i="16" s="1"/>
  <c r="F2694" i="16"/>
  <c r="H2694" i="16" s="1"/>
  <c r="E2695" i="16"/>
  <c r="G2695" i="16" s="1"/>
  <c r="F2695" i="16"/>
  <c r="H2695" i="16" s="1"/>
  <c r="E2696" i="16"/>
  <c r="G2696" i="16" s="1"/>
  <c r="F2696" i="16"/>
  <c r="H2696" i="16" s="1"/>
  <c r="E2697" i="16"/>
  <c r="G2697" i="16" s="1"/>
  <c r="F2697" i="16"/>
  <c r="H2697" i="16" s="1"/>
  <c r="E2698" i="16"/>
  <c r="G2698" i="16" s="1"/>
  <c r="F2698" i="16"/>
  <c r="H2698" i="16" s="1"/>
  <c r="E2699" i="16"/>
  <c r="G2699" i="16" s="1"/>
  <c r="F2699" i="16"/>
  <c r="H2699" i="16" s="1"/>
  <c r="E2700" i="16"/>
  <c r="G2700" i="16" s="1"/>
  <c r="F2700" i="16"/>
  <c r="H2700" i="16" s="1"/>
  <c r="E2701" i="16"/>
  <c r="G2701" i="16" s="1"/>
  <c r="F2701" i="16"/>
  <c r="H2701" i="16" s="1"/>
  <c r="E2702" i="16"/>
  <c r="G2702" i="16" s="1"/>
  <c r="F2702" i="16"/>
  <c r="H2702" i="16" s="1"/>
  <c r="E2703" i="16"/>
  <c r="G2703" i="16" s="1"/>
  <c r="F2703" i="16"/>
  <c r="H2703" i="16" s="1"/>
  <c r="E2704" i="16"/>
  <c r="G2704" i="16" s="1"/>
  <c r="F2704" i="16"/>
  <c r="H2704" i="16" s="1"/>
  <c r="E2705" i="16"/>
  <c r="G2705" i="16" s="1"/>
  <c r="F2705" i="16"/>
  <c r="H2705" i="16" s="1"/>
  <c r="E2706" i="16"/>
  <c r="G2706" i="16" s="1"/>
  <c r="F2706" i="16"/>
  <c r="H2706" i="16" s="1"/>
  <c r="E2707" i="16"/>
  <c r="G2707" i="16" s="1"/>
  <c r="F2707" i="16"/>
  <c r="H2707" i="16" s="1"/>
  <c r="E2708" i="16"/>
  <c r="G2708" i="16" s="1"/>
  <c r="F2708" i="16"/>
  <c r="H2708" i="16" s="1"/>
  <c r="E2709" i="16"/>
  <c r="G2709" i="16" s="1"/>
  <c r="F2709" i="16"/>
  <c r="H2709" i="16" s="1"/>
  <c r="E2710" i="16"/>
  <c r="G2710" i="16" s="1"/>
  <c r="F2710" i="16"/>
  <c r="H2710" i="16" s="1"/>
  <c r="E2711" i="16"/>
  <c r="G2711" i="16" s="1"/>
  <c r="F2711" i="16"/>
  <c r="H2711" i="16" s="1"/>
  <c r="E2712" i="16"/>
  <c r="G2712" i="16" s="1"/>
  <c r="F2712" i="16"/>
  <c r="H2712" i="16" s="1"/>
  <c r="E2713" i="16"/>
  <c r="G2713" i="16" s="1"/>
  <c r="F2713" i="16"/>
  <c r="H2713" i="16" s="1"/>
  <c r="E2714" i="16"/>
  <c r="G2714" i="16" s="1"/>
  <c r="F2714" i="16"/>
  <c r="H2714" i="16" s="1"/>
  <c r="E2715" i="16"/>
  <c r="G2715" i="16" s="1"/>
  <c r="F2715" i="16"/>
  <c r="H2715" i="16" s="1"/>
  <c r="E2716" i="16"/>
  <c r="G2716" i="16" s="1"/>
  <c r="F2716" i="16"/>
  <c r="H2716" i="16" s="1"/>
  <c r="E2717" i="16"/>
  <c r="G2717" i="16" s="1"/>
  <c r="F2717" i="16"/>
  <c r="H2717" i="16" s="1"/>
  <c r="E2718" i="16"/>
  <c r="G2718" i="16" s="1"/>
  <c r="F2718" i="16"/>
  <c r="H2718" i="16" s="1"/>
  <c r="E2719" i="16"/>
  <c r="G2719" i="16" s="1"/>
  <c r="F2719" i="16"/>
  <c r="H2719" i="16" s="1"/>
  <c r="E2720" i="16"/>
  <c r="G2720" i="16" s="1"/>
  <c r="F2720" i="16"/>
  <c r="H2720" i="16" s="1"/>
  <c r="E2721" i="16"/>
  <c r="G2721" i="16" s="1"/>
  <c r="F2721" i="16"/>
  <c r="H2721" i="16" s="1"/>
  <c r="E2722" i="16"/>
  <c r="G2722" i="16" s="1"/>
  <c r="F2722" i="16"/>
  <c r="H2722" i="16" s="1"/>
  <c r="E2723" i="16"/>
  <c r="G2723" i="16" s="1"/>
  <c r="F2723" i="16"/>
  <c r="H2723" i="16" s="1"/>
  <c r="E2724" i="16"/>
  <c r="G2724" i="16" s="1"/>
  <c r="F2724" i="16"/>
  <c r="H2724" i="16" s="1"/>
  <c r="E2725" i="16"/>
  <c r="G2725" i="16" s="1"/>
  <c r="F2725" i="16"/>
  <c r="H2725" i="16" s="1"/>
  <c r="E2726" i="16"/>
  <c r="G2726" i="16" s="1"/>
  <c r="F2726" i="16"/>
  <c r="H2726" i="16" s="1"/>
  <c r="E2727" i="16"/>
  <c r="G2727" i="16" s="1"/>
  <c r="F2727" i="16"/>
  <c r="H2727" i="16" s="1"/>
  <c r="E2728" i="16"/>
  <c r="G2728" i="16" s="1"/>
  <c r="F2728" i="16"/>
  <c r="H2728" i="16" s="1"/>
  <c r="E2729" i="16"/>
  <c r="G2729" i="16" s="1"/>
  <c r="F2729" i="16"/>
  <c r="H2729" i="16" s="1"/>
  <c r="E2730" i="16"/>
  <c r="G2730" i="16" s="1"/>
  <c r="F2730" i="16"/>
  <c r="H2730" i="16" s="1"/>
  <c r="E2731" i="16"/>
  <c r="G2731" i="16" s="1"/>
  <c r="F2731" i="16"/>
  <c r="H2731" i="16" s="1"/>
  <c r="E2732" i="16"/>
  <c r="G2732" i="16" s="1"/>
  <c r="F2732" i="16"/>
  <c r="H2732" i="16" s="1"/>
  <c r="E2733" i="16"/>
  <c r="G2733" i="16" s="1"/>
  <c r="F2733" i="16"/>
  <c r="H2733" i="16" s="1"/>
  <c r="E2734" i="16"/>
  <c r="G2734" i="16" s="1"/>
  <c r="F2734" i="16"/>
  <c r="H2734" i="16" s="1"/>
  <c r="E2735" i="16"/>
  <c r="G2735" i="16" s="1"/>
  <c r="F2735" i="16"/>
  <c r="H2735" i="16" s="1"/>
  <c r="E2736" i="16"/>
  <c r="G2736" i="16" s="1"/>
  <c r="F2736" i="16"/>
  <c r="H2736" i="16" s="1"/>
  <c r="E2737" i="16"/>
  <c r="G2737" i="16" s="1"/>
  <c r="F2737" i="16"/>
  <c r="H2737" i="16" s="1"/>
  <c r="E2738" i="16"/>
  <c r="G2738" i="16" s="1"/>
  <c r="F2738" i="16"/>
  <c r="H2738" i="16" s="1"/>
  <c r="E2739" i="16"/>
  <c r="G2739" i="16" s="1"/>
  <c r="F2739" i="16"/>
  <c r="H2739" i="16" s="1"/>
  <c r="E2740" i="16"/>
  <c r="G2740" i="16" s="1"/>
  <c r="F2740" i="16"/>
  <c r="H2740" i="16" s="1"/>
  <c r="E2741" i="16"/>
  <c r="G2741" i="16" s="1"/>
  <c r="F2741" i="16"/>
  <c r="H2741" i="16" s="1"/>
  <c r="E2742" i="16"/>
  <c r="G2742" i="16" s="1"/>
  <c r="F2742" i="16"/>
  <c r="H2742" i="16" s="1"/>
  <c r="E2743" i="16"/>
  <c r="G2743" i="16" s="1"/>
  <c r="F2743" i="16"/>
  <c r="H2743" i="16" s="1"/>
  <c r="E2744" i="16"/>
  <c r="G2744" i="16" s="1"/>
  <c r="F2744" i="16"/>
  <c r="H2744" i="16" s="1"/>
  <c r="E2745" i="16"/>
  <c r="G2745" i="16" s="1"/>
  <c r="F2745" i="16"/>
  <c r="H2745" i="16" s="1"/>
  <c r="E2746" i="16"/>
  <c r="G2746" i="16" s="1"/>
  <c r="F2746" i="16"/>
  <c r="H2746" i="16" s="1"/>
  <c r="E2747" i="16"/>
  <c r="G2747" i="16" s="1"/>
  <c r="F2747" i="16"/>
  <c r="H2747" i="16" s="1"/>
  <c r="E2748" i="16"/>
  <c r="G2748" i="16" s="1"/>
  <c r="F2748" i="16"/>
  <c r="H2748" i="16" s="1"/>
  <c r="E2749" i="16"/>
  <c r="G2749" i="16" s="1"/>
  <c r="F2749" i="16"/>
  <c r="H2749" i="16" s="1"/>
  <c r="E2750" i="16"/>
  <c r="G2750" i="16" s="1"/>
  <c r="F2750" i="16"/>
  <c r="H2750" i="16" s="1"/>
  <c r="E2751" i="16"/>
  <c r="G2751" i="16" s="1"/>
  <c r="F2751" i="16"/>
  <c r="H2751" i="16" s="1"/>
  <c r="E2752" i="16"/>
  <c r="G2752" i="16" s="1"/>
  <c r="F2752" i="16"/>
  <c r="H2752" i="16" s="1"/>
  <c r="E2753" i="16"/>
  <c r="G2753" i="16" s="1"/>
  <c r="F2753" i="16"/>
  <c r="H2753" i="16" s="1"/>
  <c r="E2754" i="16"/>
  <c r="G2754" i="16" s="1"/>
  <c r="F2754" i="16"/>
  <c r="H2754" i="16" s="1"/>
  <c r="E2755" i="16"/>
  <c r="G2755" i="16" s="1"/>
  <c r="F2755" i="16"/>
  <c r="H2755" i="16" s="1"/>
  <c r="E2756" i="16"/>
  <c r="G2756" i="16" s="1"/>
  <c r="F2756" i="16"/>
  <c r="H2756" i="16" s="1"/>
  <c r="E2757" i="16"/>
  <c r="G2757" i="16" s="1"/>
  <c r="F2757" i="16"/>
  <c r="H2757" i="16" s="1"/>
  <c r="E2758" i="16"/>
  <c r="G2758" i="16" s="1"/>
  <c r="F2758" i="16"/>
  <c r="H2758" i="16" s="1"/>
  <c r="E2759" i="16"/>
  <c r="G2759" i="16" s="1"/>
  <c r="F2759" i="16"/>
  <c r="H2759" i="16" s="1"/>
  <c r="E2760" i="16"/>
  <c r="G2760" i="16" s="1"/>
  <c r="F2760" i="16"/>
  <c r="H2760" i="16" s="1"/>
  <c r="E2761" i="16"/>
  <c r="G2761" i="16" s="1"/>
  <c r="F2761" i="16"/>
  <c r="H2761" i="16" s="1"/>
  <c r="E2762" i="16"/>
  <c r="G2762" i="16" s="1"/>
  <c r="F2762" i="16"/>
  <c r="H2762" i="16" s="1"/>
  <c r="E2763" i="16"/>
  <c r="G2763" i="16" s="1"/>
  <c r="F2763" i="16"/>
  <c r="H2763" i="16" s="1"/>
  <c r="E2764" i="16"/>
  <c r="G2764" i="16" s="1"/>
  <c r="F2764" i="16"/>
  <c r="H2764" i="16" s="1"/>
  <c r="E2765" i="16"/>
  <c r="G2765" i="16" s="1"/>
  <c r="F2765" i="16"/>
  <c r="H2765" i="16" s="1"/>
  <c r="E2766" i="16"/>
  <c r="G2766" i="16" s="1"/>
  <c r="F2766" i="16"/>
  <c r="H2766" i="16" s="1"/>
  <c r="E2767" i="16"/>
  <c r="G2767" i="16" s="1"/>
  <c r="F2767" i="16"/>
  <c r="H2767" i="16" s="1"/>
  <c r="E2768" i="16"/>
  <c r="G2768" i="16" s="1"/>
  <c r="F2768" i="16"/>
  <c r="H2768" i="16" s="1"/>
  <c r="E2769" i="16"/>
  <c r="G2769" i="16" s="1"/>
  <c r="F2769" i="16"/>
  <c r="H2769" i="16" s="1"/>
  <c r="E2770" i="16"/>
  <c r="G2770" i="16" s="1"/>
  <c r="F2770" i="16"/>
  <c r="H2770" i="16" s="1"/>
  <c r="E2771" i="16"/>
  <c r="G2771" i="16" s="1"/>
  <c r="F2771" i="16"/>
  <c r="H2771" i="16" s="1"/>
  <c r="E2772" i="16"/>
  <c r="G2772" i="16" s="1"/>
  <c r="F2772" i="16"/>
  <c r="H2772" i="16" s="1"/>
  <c r="E2773" i="16"/>
  <c r="G2773" i="16" s="1"/>
  <c r="F2773" i="16"/>
  <c r="H2773" i="16" s="1"/>
  <c r="E2774" i="16"/>
  <c r="G2774" i="16" s="1"/>
  <c r="F2774" i="16"/>
  <c r="H2774" i="16" s="1"/>
  <c r="E2775" i="16"/>
  <c r="G2775" i="16" s="1"/>
  <c r="F2775" i="16"/>
  <c r="H2775" i="16" s="1"/>
  <c r="E2776" i="16"/>
  <c r="G2776" i="16" s="1"/>
  <c r="F2776" i="16"/>
  <c r="H2776" i="16" s="1"/>
  <c r="E2777" i="16"/>
  <c r="G2777" i="16" s="1"/>
  <c r="F2777" i="16"/>
  <c r="H2777" i="16" s="1"/>
  <c r="E2778" i="16"/>
  <c r="G2778" i="16" s="1"/>
  <c r="F2778" i="16"/>
  <c r="H2778" i="16" s="1"/>
  <c r="E2779" i="16"/>
  <c r="G2779" i="16" s="1"/>
  <c r="F2779" i="16"/>
  <c r="H2779" i="16" s="1"/>
  <c r="E2780" i="16"/>
  <c r="G2780" i="16" s="1"/>
  <c r="F2780" i="16"/>
  <c r="H2780" i="16" s="1"/>
  <c r="E2781" i="16"/>
  <c r="G2781" i="16" s="1"/>
  <c r="F2781" i="16"/>
  <c r="H2781" i="16" s="1"/>
  <c r="E2782" i="16"/>
  <c r="G2782" i="16" s="1"/>
  <c r="F2782" i="16"/>
  <c r="H2782" i="16" s="1"/>
  <c r="E2783" i="16"/>
  <c r="G2783" i="16" s="1"/>
  <c r="F2783" i="16"/>
  <c r="H2783" i="16" s="1"/>
  <c r="E2784" i="16"/>
  <c r="G2784" i="16" s="1"/>
  <c r="F2784" i="16"/>
  <c r="H2784" i="16" s="1"/>
  <c r="E2785" i="16"/>
  <c r="G2785" i="16" s="1"/>
  <c r="F2785" i="16"/>
  <c r="H2785" i="16" s="1"/>
  <c r="E2786" i="16"/>
  <c r="G2786" i="16" s="1"/>
  <c r="F2786" i="16"/>
  <c r="H2786" i="16" s="1"/>
  <c r="E2787" i="16"/>
  <c r="G2787" i="16" s="1"/>
  <c r="F2787" i="16"/>
  <c r="H2787" i="16" s="1"/>
  <c r="E2788" i="16"/>
  <c r="G2788" i="16" s="1"/>
  <c r="F2788" i="16"/>
  <c r="H2788" i="16" s="1"/>
  <c r="E2789" i="16"/>
  <c r="G2789" i="16" s="1"/>
  <c r="F2789" i="16"/>
  <c r="H2789" i="16" s="1"/>
  <c r="E2790" i="16"/>
  <c r="G2790" i="16" s="1"/>
  <c r="F2790" i="16"/>
  <c r="H2790" i="16" s="1"/>
  <c r="E2791" i="16"/>
  <c r="G2791" i="16" s="1"/>
  <c r="F2791" i="16"/>
  <c r="H2791" i="16" s="1"/>
  <c r="E2792" i="16"/>
  <c r="G2792" i="16" s="1"/>
  <c r="F2792" i="16"/>
  <c r="H2792" i="16" s="1"/>
  <c r="E2793" i="16"/>
  <c r="G2793" i="16" s="1"/>
  <c r="F2793" i="16"/>
  <c r="H2793" i="16" s="1"/>
  <c r="E2794" i="16"/>
  <c r="G2794" i="16" s="1"/>
  <c r="F2794" i="16"/>
  <c r="H2794" i="16" s="1"/>
  <c r="E2795" i="16"/>
  <c r="G2795" i="16" s="1"/>
  <c r="F2795" i="16"/>
  <c r="H2795" i="16" s="1"/>
  <c r="E2796" i="16"/>
  <c r="G2796" i="16" s="1"/>
  <c r="F2796" i="16"/>
  <c r="H2796" i="16" s="1"/>
  <c r="E2797" i="16"/>
  <c r="G2797" i="16" s="1"/>
  <c r="F2797" i="16"/>
  <c r="H2797" i="16" s="1"/>
  <c r="E2798" i="16"/>
  <c r="G2798" i="16" s="1"/>
  <c r="F2798" i="16"/>
  <c r="H2798" i="16" s="1"/>
  <c r="E2799" i="16"/>
  <c r="G2799" i="16" s="1"/>
  <c r="F2799" i="16"/>
  <c r="H2799" i="16" s="1"/>
  <c r="E2800" i="16"/>
  <c r="G2800" i="16" s="1"/>
  <c r="F2800" i="16"/>
  <c r="H2800" i="16" s="1"/>
  <c r="E2801" i="16"/>
  <c r="G2801" i="16" s="1"/>
  <c r="F2801" i="16"/>
  <c r="H2801" i="16" s="1"/>
  <c r="E2802" i="16"/>
  <c r="G2802" i="16" s="1"/>
  <c r="F2802" i="16"/>
  <c r="H2802" i="16" s="1"/>
  <c r="E2803" i="16"/>
  <c r="G2803" i="16" s="1"/>
  <c r="F2803" i="16"/>
  <c r="H2803" i="16" s="1"/>
  <c r="E2804" i="16"/>
  <c r="G2804" i="16" s="1"/>
  <c r="F2804" i="16"/>
  <c r="H2804" i="16" s="1"/>
  <c r="E2805" i="16"/>
  <c r="G2805" i="16" s="1"/>
  <c r="F2805" i="16"/>
  <c r="H2805" i="16" s="1"/>
  <c r="E2806" i="16"/>
  <c r="G2806" i="16" s="1"/>
  <c r="F2806" i="16"/>
  <c r="H2806" i="16" s="1"/>
  <c r="E2807" i="16"/>
  <c r="G2807" i="16" s="1"/>
  <c r="F2807" i="16"/>
  <c r="H2807" i="16" s="1"/>
  <c r="E2808" i="16"/>
  <c r="G2808" i="16" s="1"/>
  <c r="F2808" i="16"/>
  <c r="H2808" i="16" s="1"/>
  <c r="E2809" i="16"/>
  <c r="G2809" i="16" s="1"/>
  <c r="F2809" i="16"/>
  <c r="H2809" i="16" s="1"/>
  <c r="E2810" i="16"/>
  <c r="G2810" i="16" s="1"/>
  <c r="F2810" i="16"/>
  <c r="H2810" i="16" s="1"/>
  <c r="E2811" i="16"/>
  <c r="G2811" i="16" s="1"/>
  <c r="F2811" i="16"/>
  <c r="H2811" i="16" s="1"/>
  <c r="E2812" i="16"/>
  <c r="G2812" i="16" s="1"/>
  <c r="F2812" i="16"/>
  <c r="H2812" i="16" s="1"/>
  <c r="E2813" i="16"/>
  <c r="G2813" i="16" s="1"/>
  <c r="F2813" i="16"/>
  <c r="H2813" i="16" s="1"/>
  <c r="E2814" i="16"/>
  <c r="G2814" i="16" s="1"/>
  <c r="F2814" i="16"/>
  <c r="H2814" i="16" s="1"/>
  <c r="E2815" i="16"/>
  <c r="G2815" i="16" s="1"/>
  <c r="F2815" i="16"/>
  <c r="H2815" i="16" s="1"/>
  <c r="E2816" i="16"/>
  <c r="G2816" i="16" s="1"/>
  <c r="F2816" i="16"/>
  <c r="H2816" i="16" s="1"/>
  <c r="E2817" i="16"/>
  <c r="G2817" i="16" s="1"/>
  <c r="F2817" i="16"/>
  <c r="H2817" i="16" s="1"/>
  <c r="E2818" i="16"/>
  <c r="G2818" i="16" s="1"/>
  <c r="F2818" i="16"/>
  <c r="H2818" i="16" s="1"/>
  <c r="E2819" i="16"/>
  <c r="G2819" i="16" s="1"/>
  <c r="F2819" i="16"/>
  <c r="H2819" i="16" s="1"/>
  <c r="E2820" i="16"/>
  <c r="G2820" i="16" s="1"/>
  <c r="F2820" i="16"/>
  <c r="H2820" i="16" s="1"/>
  <c r="E2821" i="16"/>
  <c r="G2821" i="16" s="1"/>
  <c r="F2821" i="16"/>
  <c r="H2821" i="16" s="1"/>
  <c r="E2822" i="16"/>
  <c r="G2822" i="16" s="1"/>
  <c r="F2822" i="16"/>
  <c r="H2822" i="16" s="1"/>
  <c r="E2823" i="16"/>
  <c r="G2823" i="16" s="1"/>
  <c r="F2823" i="16"/>
  <c r="H2823" i="16" s="1"/>
  <c r="E2824" i="16"/>
  <c r="G2824" i="16" s="1"/>
  <c r="F2824" i="16"/>
  <c r="H2824" i="16" s="1"/>
  <c r="E2825" i="16"/>
  <c r="G2825" i="16" s="1"/>
  <c r="F2825" i="16"/>
  <c r="H2825" i="16" s="1"/>
  <c r="E2826" i="16"/>
  <c r="G2826" i="16" s="1"/>
  <c r="F2826" i="16"/>
  <c r="H2826" i="16" s="1"/>
  <c r="E2827" i="16"/>
  <c r="G2827" i="16" s="1"/>
  <c r="F2827" i="16"/>
  <c r="H2827" i="16" s="1"/>
  <c r="E2828" i="16"/>
  <c r="G2828" i="16" s="1"/>
  <c r="F2828" i="16"/>
  <c r="H2828" i="16" s="1"/>
  <c r="E2829" i="16"/>
  <c r="G2829" i="16" s="1"/>
  <c r="F2829" i="16"/>
  <c r="H2829" i="16" s="1"/>
  <c r="E2830" i="16"/>
  <c r="G2830" i="16" s="1"/>
  <c r="F2830" i="16"/>
  <c r="H2830" i="16" s="1"/>
  <c r="E2831" i="16"/>
  <c r="G2831" i="16" s="1"/>
  <c r="F2831" i="16"/>
  <c r="H2831" i="16" s="1"/>
  <c r="E2832" i="16"/>
  <c r="G2832" i="16" s="1"/>
  <c r="F2832" i="16"/>
  <c r="H2832" i="16" s="1"/>
  <c r="E2833" i="16"/>
  <c r="G2833" i="16" s="1"/>
  <c r="F2833" i="16"/>
  <c r="H2833" i="16" s="1"/>
  <c r="E2834" i="16"/>
  <c r="G2834" i="16" s="1"/>
  <c r="F2834" i="16"/>
  <c r="H2834" i="16" s="1"/>
  <c r="E2835" i="16"/>
  <c r="G2835" i="16" s="1"/>
  <c r="F2835" i="16"/>
  <c r="H2835" i="16" s="1"/>
  <c r="E2836" i="16"/>
  <c r="G2836" i="16" s="1"/>
  <c r="F2836" i="16"/>
  <c r="H2836" i="16" s="1"/>
  <c r="E2837" i="16"/>
  <c r="G2837" i="16" s="1"/>
  <c r="F2837" i="16"/>
  <c r="H2837" i="16" s="1"/>
  <c r="E2838" i="16"/>
  <c r="G2838" i="16" s="1"/>
  <c r="F2838" i="16"/>
  <c r="H2838" i="16" s="1"/>
  <c r="E2839" i="16"/>
  <c r="G2839" i="16" s="1"/>
  <c r="F2839" i="16"/>
  <c r="H2839" i="16" s="1"/>
  <c r="E2840" i="16"/>
  <c r="G2840" i="16" s="1"/>
  <c r="F2840" i="16"/>
  <c r="H2840" i="16" s="1"/>
  <c r="E2841" i="16"/>
  <c r="G2841" i="16" s="1"/>
  <c r="F2841" i="16"/>
  <c r="H2841" i="16" s="1"/>
  <c r="E2842" i="16"/>
  <c r="G2842" i="16" s="1"/>
  <c r="F2842" i="16"/>
  <c r="H2842" i="16" s="1"/>
  <c r="E2843" i="16"/>
  <c r="G2843" i="16" s="1"/>
  <c r="F2843" i="16"/>
  <c r="H2843" i="16" s="1"/>
  <c r="E2844" i="16"/>
  <c r="G2844" i="16" s="1"/>
  <c r="F2844" i="16"/>
  <c r="H2844" i="16" s="1"/>
  <c r="E2845" i="16"/>
  <c r="G2845" i="16" s="1"/>
  <c r="F2845" i="16"/>
  <c r="H2845" i="16" s="1"/>
  <c r="E2846" i="16"/>
  <c r="G2846" i="16" s="1"/>
  <c r="F2846" i="16"/>
  <c r="H2846" i="16" s="1"/>
  <c r="E2847" i="16"/>
  <c r="G2847" i="16" s="1"/>
  <c r="F2847" i="16"/>
  <c r="H2847" i="16" s="1"/>
  <c r="E2848" i="16"/>
  <c r="G2848" i="16" s="1"/>
  <c r="F2848" i="16"/>
  <c r="H2848" i="16" s="1"/>
  <c r="E2849" i="16"/>
  <c r="G2849" i="16" s="1"/>
  <c r="F2849" i="16"/>
  <c r="H2849" i="16" s="1"/>
  <c r="E2850" i="16"/>
  <c r="G2850" i="16" s="1"/>
  <c r="F2850" i="16"/>
  <c r="H2850" i="16" s="1"/>
  <c r="E2851" i="16"/>
  <c r="G2851" i="16" s="1"/>
  <c r="F2851" i="16"/>
  <c r="H2851" i="16" s="1"/>
  <c r="E2852" i="16"/>
  <c r="G2852" i="16" s="1"/>
  <c r="F2852" i="16"/>
  <c r="H2852" i="16" s="1"/>
  <c r="E2853" i="16"/>
  <c r="G2853" i="16" s="1"/>
  <c r="F2853" i="16"/>
  <c r="H2853" i="16" s="1"/>
  <c r="E2854" i="16"/>
  <c r="G2854" i="16" s="1"/>
  <c r="F2854" i="16"/>
  <c r="H2854" i="16" s="1"/>
  <c r="E2855" i="16"/>
  <c r="G2855" i="16" s="1"/>
  <c r="F2855" i="16"/>
  <c r="H2855" i="16" s="1"/>
  <c r="E2856" i="16"/>
  <c r="G2856" i="16" s="1"/>
  <c r="F2856" i="16"/>
  <c r="H2856" i="16" s="1"/>
  <c r="E2857" i="16"/>
  <c r="G2857" i="16" s="1"/>
  <c r="F2857" i="16"/>
  <c r="H2857" i="16" s="1"/>
  <c r="E2858" i="16"/>
  <c r="G2858" i="16" s="1"/>
  <c r="F2858" i="16"/>
  <c r="H2858" i="16" s="1"/>
  <c r="E2859" i="16"/>
  <c r="G2859" i="16" s="1"/>
  <c r="F2859" i="16"/>
  <c r="H2859" i="16" s="1"/>
  <c r="E2860" i="16"/>
  <c r="G2860" i="16" s="1"/>
  <c r="F2860" i="16"/>
  <c r="H2860" i="16" s="1"/>
  <c r="E2861" i="16"/>
  <c r="G2861" i="16" s="1"/>
  <c r="F2861" i="16"/>
  <c r="H2861" i="16" s="1"/>
  <c r="E2862" i="16"/>
  <c r="G2862" i="16" s="1"/>
  <c r="F2862" i="16"/>
  <c r="H2862" i="16" s="1"/>
  <c r="E2863" i="16"/>
  <c r="G2863" i="16" s="1"/>
  <c r="F2863" i="16"/>
  <c r="H2863" i="16" s="1"/>
  <c r="E2864" i="16"/>
  <c r="G2864" i="16" s="1"/>
  <c r="F2864" i="16"/>
  <c r="H2864" i="16" s="1"/>
  <c r="E2865" i="16"/>
  <c r="G2865" i="16" s="1"/>
  <c r="F2865" i="16"/>
  <c r="H2865" i="16" s="1"/>
  <c r="E2866" i="16"/>
  <c r="G2866" i="16" s="1"/>
  <c r="F2866" i="16"/>
  <c r="H2866" i="16" s="1"/>
  <c r="E2867" i="16"/>
  <c r="G2867" i="16" s="1"/>
  <c r="F2867" i="16"/>
  <c r="H2867" i="16" s="1"/>
  <c r="E2868" i="16"/>
  <c r="G2868" i="16" s="1"/>
  <c r="F2868" i="16"/>
  <c r="H2868" i="16" s="1"/>
  <c r="E2869" i="16"/>
  <c r="G2869" i="16" s="1"/>
  <c r="F2869" i="16"/>
  <c r="H2869" i="16" s="1"/>
  <c r="E2870" i="16"/>
  <c r="G2870" i="16" s="1"/>
  <c r="F2870" i="16"/>
  <c r="H2870" i="16" s="1"/>
  <c r="E2871" i="16"/>
  <c r="G2871" i="16" s="1"/>
  <c r="F2871" i="16"/>
  <c r="H2871" i="16" s="1"/>
  <c r="E2872" i="16"/>
  <c r="G2872" i="16" s="1"/>
  <c r="F2872" i="16"/>
  <c r="H2872" i="16" s="1"/>
  <c r="E2873" i="16"/>
  <c r="G2873" i="16" s="1"/>
  <c r="F2873" i="16"/>
  <c r="H2873" i="16" s="1"/>
  <c r="E2874" i="16"/>
  <c r="G2874" i="16" s="1"/>
  <c r="F2874" i="16"/>
  <c r="H2874" i="16" s="1"/>
  <c r="E2875" i="16"/>
  <c r="G2875" i="16" s="1"/>
  <c r="F2875" i="16"/>
  <c r="H2875" i="16" s="1"/>
  <c r="E2876" i="16"/>
  <c r="G2876" i="16" s="1"/>
  <c r="F2876" i="16"/>
  <c r="H2876" i="16" s="1"/>
  <c r="E2877" i="16"/>
  <c r="G2877" i="16" s="1"/>
  <c r="F2877" i="16"/>
  <c r="H2877" i="16" s="1"/>
  <c r="E2878" i="16"/>
  <c r="G2878" i="16" s="1"/>
  <c r="F2878" i="16"/>
  <c r="H2878" i="16" s="1"/>
  <c r="E2879" i="16"/>
  <c r="G2879" i="16" s="1"/>
  <c r="F2879" i="16"/>
  <c r="H2879" i="16" s="1"/>
  <c r="E2880" i="16"/>
  <c r="G2880" i="16" s="1"/>
  <c r="F2880" i="16"/>
  <c r="H2880" i="16" s="1"/>
  <c r="E2881" i="16"/>
  <c r="G2881" i="16" s="1"/>
  <c r="F2881" i="16"/>
  <c r="H2881" i="16" s="1"/>
  <c r="E2882" i="16"/>
  <c r="G2882" i="16" s="1"/>
  <c r="F2882" i="16"/>
  <c r="H2882" i="16" s="1"/>
  <c r="E2883" i="16"/>
  <c r="G2883" i="16" s="1"/>
  <c r="F2883" i="16"/>
  <c r="H2883" i="16" s="1"/>
  <c r="E2884" i="16"/>
  <c r="G2884" i="16" s="1"/>
  <c r="F2884" i="16"/>
  <c r="H2884" i="16" s="1"/>
  <c r="E2885" i="16"/>
  <c r="G2885" i="16" s="1"/>
  <c r="F2885" i="16"/>
  <c r="H2885" i="16" s="1"/>
  <c r="E2886" i="16"/>
  <c r="G2886" i="16" s="1"/>
  <c r="F2886" i="16"/>
  <c r="H2886" i="16" s="1"/>
  <c r="E2887" i="16"/>
  <c r="G2887" i="16" s="1"/>
  <c r="F2887" i="16"/>
  <c r="H2887" i="16" s="1"/>
  <c r="E2888" i="16"/>
  <c r="G2888" i="16" s="1"/>
  <c r="F2888" i="16"/>
  <c r="H2888" i="16" s="1"/>
  <c r="E2889" i="16"/>
  <c r="G2889" i="16" s="1"/>
  <c r="F2889" i="16"/>
  <c r="H2889" i="16" s="1"/>
  <c r="E2890" i="16"/>
  <c r="G2890" i="16" s="1"/>
  <c r="F2890" i="16"/>
  <c r="H2890" i="16" s="1"/>
  <c r="E2891" i="16"/>
  <c r="G2891" i="16" s="1"/>
  <c r="F2891" i="16"/>
  <c r="H2891" i="16" s="1"/>
  <c r="E2892" i="16"/>
  <c r="G2892" i="16" s="1"/>
  <c r="F2892" i="16"/>
  <c r="H2892" i="16" s="1"/>
  <c r="E2893" i="16"/>
  <c r="G2893" i="16" s="1"/>
  <c r="F2893" i="16"/>
  <c r="H2893" i="16" s="1"/>
  <c r="E2894" i="16"/>
  <c r="G2894" i="16" s="1"/>
  <c r="F2894" i="16"/>
  <c r="H2894" i="16" s="1"/>
  <c r="E2895" i="16"/>
  <c r="G2895" i="16" s="1"/>
  <c r="F2895" i="16"/>
  <c r="H2895" i="16" s="1"/>
  <c r="E2896" i="16"/>
  <c r="G2896" i="16" s="1"/>
  <c r="F2896" i="16"/>
  <c r="H2896" i="16" s="1"/>
  <c r="E2897" i="16"/>
  <c r="G2897" i="16" s="1"/>
  <c r="F2897" i="16"/>
  <c r="H2897" i="16" s="1"/>
  <c r="E2898" i="16"/>
  <c r="G2898" i="16" s="1"/>
  <c r="F2898" i="16"/>
  <c r="H2898" i="16" s="1"/>
  <c r="E2899" i="16"/>
  <c r="G2899" i="16" s="1"/>
  <c r="F2899" i="16"/>
  <c r="H2899" i="16" s="1"/>
  <c r="E2900" i="16"/>
  <c r="G2900" i="16" s="1"/>
  <c r="F2900" i="16"/>
  <c r="H2900" i="16" s="1"/>
  <c r="E2901" i="16"/>
  <c r="G2901" i="16" s="1"/>
  <c r="F2901" i="16"/>
  <c r="H2901" i="16" s="1"/>
  <c r="E2902" i="16"/>
  <c r="G2902" i="16" s="1"/>
  <c r="F2902" i="16"/>
  <c r="H2902" i="16" s="1"/>
  <c r="E2903" i="16"/>
  <c r="G2903" i="16" s="1"/>
  <c r="F2903" i="16"/>
  <c r="H2903" i="16" s="1"/>
  <c r="E2904" i="16"/>
  <c r="G2904" i="16" s="1"/>
  <c r="F2904" i="16"/>
  <c r="H2904" i="16" s="1"/>
  <c r="E2905" i="16"/>
  <c r="G2905" i="16" s="1"/>
  <c r="F2905" i="16"/>
  <c r="H2905" i="16" s="1"/>
  <c r="E2906" i="16"/>
  <c r="G2906" i="16" s="1"/>
  <c r="F2906" i="16"/>
  <c r="H2906" i="16" s="1"/>
  <c r="E2907" i="16"/>
  <c r="G2907" i="16" s="1"/>
  <c r="F2907" i="16"/>
  <c r="H2907" i="16" s="1"/>
  <c r="E2908" i="16"/>
  <c r="G2908" i="16" s="1"/>
  <c r="F2908" i="16"/>
  <c r="H2908" i="16" s="1"/>
  <c r="E2909" i="16"/>
  <c r="G2909" i="16" s="1"/>
  <c r="F2909" i="16"/>
  <c r="H2909" i="16" s="1"/>
  <c r="E2910" i="16"/>
  <c r="G2910" i="16" s="1"/>
  <c r="F2910" i="16"/>
  <c r="H2910" i="16" s="1"/>
  <c r="E2911" i="16"/>
  <c r="G2911" i="16" s="1"/>
  <c r="F2911" i="16"/>
  <c r="H2911" i="16" s="1"/>
  <c r="E2912" i="16"/>
  <c r="G2912" i="16" s="1"/>
  <c r="F2912" i="16"/>
  <c r="H2912" i="16" s="1"/>
  <c r="E2913" i="16"/>
  <c r="G2913" i="16" s="1"/>
  <c r="F2913" i="16"/>
  <c r="H2913" i="16" s="1"/>
  <c r="E2914" i="16"/>
  <c r="G2914" i="16" s="1"/>
  <c r="F2914" i="16"/>
  <c r="H2914" i="16" s="1"/>
  <c r="E2915" i="16"/>
  <c r="G2915" i="16" s="1"/>
  <c r="F2915" i="16"/>
  <c r="H2915" i="16" s="1"/>
  <c r="E2916" i="16"/>
  <c r="G2916" i="16" s="1"/>
  <c r="F2916" i="16"/>
  <c r="H2916" i="16" s="1"/>
  <c r="E2917" i="16"/>
  <c r="G2917" i="16" s="1"/>
  <c r="F2917" i="16"/>
  <c r="H2917" i="16" s="1"/>
  <c r="E2918" i="16"/>
  <c r="G2918" i="16" s="1"/>
  <c r="F2918" i="16"/>
  <c r="H2918" i="16" s="1"/>
  <c r="E2919" i="16"/>
  <c r="G2919" i="16" s="1"/>
  <c r="F2919" i="16"/>
  <c r="H2919" i="16" s="1"/>
  <c r="E2920" i="16"/>
  <c r="G2920" i="16" s="1"/>
  <c r="F2920" i="16"/>
  <c r="H2920" i="16" s="1"/>
  <c r="E2921" i="16"/>
  <c r="G2921" i="16" s="1"/>
  <c r="F2921" i="16"/>
  <c r="H2921" i="16" s="1"/>
  <c r="E2922" i="16"/>
  <c r="G2922" i="16" s="1"/>
  <c r="F2922" i="16"/>
  <c r="H2922" i="16" s="1"/>
  <c r="E2923" i="16"/>
  <c r="G2923" i="16" s="1"/>
  <c r="F2923" i="16"/>
  <c r="H2923" i="16" s="1"/>
  <c r="E2924" i="16"/>
  <c r="G2924" i="16" s="1"/>
  <c r="F2924" i="16"/>
  <c r="H2924" i="16" s="1"/>
  <c r="E2925" i="16"/>
  <c r="G2925" i="16" s="1"/>
  <c r="F2925" i="16"/>
  <c r="H2925" i="16" s="1"/>
  <c r="E2926" i="16"/>
  <c r="G2926" i="16" s="1"/>
  <c r="F2926" i="16"/>
  <c r="H2926" i="16" s="1"/>
  <c r="E2927" i="16"/>
  <c r="G2927" i="16" s="1"/>
  <c r="F2927" i="16"/>
  <c r="H2927" i="16" s="1"/>
  <c r="E2928" i="16"/>
  <c r="G2928" i="16" s="1"/>
  <c r="F2928" i="16"/>
  <c r="H2928" i="16" s="1"/>
  <c r="E2929" i="16"/>
  <c r="G2929" i="16" s="1"/>
  <c r="F2929" i="16"/>
  <c r="H2929" i="16" s="1"/>
  <c r="E2930" i="16"/>
  <c r="G2930" i="16" s="1"/>
  <c r="F2930" i="16"/>
  <c r="H2930" i="16" s="1"/>
  <c r="E2931" i="16"/>
  <c r="G2931" i="16" s="1"/>
  <c r="F2931" i="16"/>
  <c r="H2931" i="16" s="1"/>
  <c r="E2932" i="16"/>
  <c r="G2932" i="16" s="1"/>
  <c r="F2932" i="16"/>
  <c r="H2932" i="16" s="1"/>
  <c r="E2933" i="16"/>
  <c r="G2933" i="16" s="1"/>
  <c r="F2933" i="16"/>
  <c r="H2933" i="16" s="1"/>
  <c r="E2934" i="16"/>
  <c r="G2934" i="16" s="1"/>
  <c r="F2934" i="16"/>
  <c r="H2934" i="16" s="1"/>
  <c r="E2935" i="16"/>
  <c r="G2935" i="16" s="1"/>
  <c r="F2935" i="16"/>
  <c r="H2935" i="16" s="1"/>
  <c r="E2936" i="16"/>
  <c r="G2936" i="16" s="1"/>
  <c r="F2936" i="16"/>
  <c r="H2936" i="16" s="1"/>
  <c r="E2937" i="16"/>
  <c r="G2937" i="16" s="1"/>
  <c r="F2937" i="16"/>
  <c r="H2937" i="16" s="1"/>
  <c r="E2938" i="16"/>
  <c r="G2938" i="16" s="1"/>
  <c r="F2938" i="16"/>
  <c r="H2938" i="16" s="1"/>
  <c r="E2939" i="16"/>
  <c r="G2939" i="16" s="1"/>
  <c r="F2939" i="16"/>
  <c r="H2939" i="16" s="1"/>
  <c r="E2940" i="16"/>
  <c r="G2940" i="16" s="1"/>
  <c r="F2940" i="16"/>
  <c r="H2940" i="16" s="1"/>
  <c r="E2941" i="16"/>
  <c r="G2941" i="16" s="1"/>
  <c r="F2941" i="16"/>
  <c r="H2941" i="16" s="1"/>
  <c r="E2942" i="16"/>
  <c r="G2942" i="16" s="1"/>
  <c r="F2942" i="16"/>
  <c r="H2942" i="16" s="1"/>
  <c r="E2943" i="16"/>
  <c r="G2943" i="16" s="1"/>
  <c r="F2943" i="16"/>
  <c r="H2943" i="16" s="1"/>
  <c r="E2944" i="16"/>
  <c r="G2944" i="16" s="1"/>
  <c r="F2944" i="16"/>
  <c r="H2944" i="16" s="1"/>
  <c r="E2945" i="16"/>
  <c r="G2945" i="16" s="1"/>
  <c r="F2945" i="16"/>
  <c r="H2945" i="16" s="1"/>
  <c r="E2946" i="16"/>
  <c r="G2946" i="16" s="1"/>
  <c r="F2946" i="16"/>
  <c r="H2946" i="16" s="1"/>
  <c r="E2947" i="16"/>
  <c r="G2947" i="16" s="1"/>
  <c r="F2947" i="16"/>
  <c r="H2947" i="16" s="1"/>
  <c r="E2948" i="16"/>
  <c r="G2948" i="16" s="1"/>
  <c r="F2948" i="16"/>
  <c r="H2948" i="16" s="1"/>
  <c r="E2949" i="16"/>
  <c r="G2949" i="16" s="1"/>
  <c r="F2949" i="16"/>
  <c r="H2949" i="16" s="1"/>
  <c r="E2950" i="16"/>
  <c r="G2950" i="16" s="1"/>
  <c r="F2950" i="16"/>
  <c r="H2950" i="16" s="1"/>
  <c r="E2951" i="16"/>
  <c r="G2951" i="16" s="1"/>
  <c r="F2951" i="16"/>
  <c r="H2951" i="16" s="1"/>
  <c r="E2952" i="16"/>
  <c r="G2952" i="16" s="1"/>
  <c r="F2952" i="16"/>
  <c r="H2952" i="16" s="1"/>
  <c r="E2953" i="16"/>
  <c r="G2953" i="16" s="1"/>
  <c r="F2953" i="16"/>
  <c r="H2953" i="16" s="1"/>
  <c r="E2954" i="16"/>
  <c r="G2954" i="16" s="1"/>
  <c r="F2954" i="16"/>
  <c r="H2954" i="16" s="1"/>
  <c r="E2955" i="16"/>
  <c r="G2955" i="16" s="1"/>
  <c r="F2955" i="16"/>
  <c r="H2955" i="16" s="1"/>
  <c r="E2956" i="16"/>
  <c r="G2956" i="16" s="1"/>
  <c r="F2956" i="16"/>
  <c r="H2956" i="16" s="1"/>
  <c r="E2957" i="16"/>
  <c r="G2957" i="16" s="1"/>
  <c r="F2957" i="16"/>
  <c r="H2957" i="16" s="1"/>
  <c r="E2958" i="16"/>
  <c r="G2958" i="16" s="1"/>
  <c r="F2958" i="16"/>
  <c r="H2958" i="16" s="1"/>
  <c r="E2959" i="16"/>
  <c r="G2959" i="16" s="1"/>
  <c r="F2959" i="16"/>
  <c r="H2959" i="16" s="1"/>
  <c r="E2960" i="16"/>
  <c r="G2960" i="16" s="1"/>
  <c r="F2960" i="16"/>
  <c r="H2960" i="16" s="1"/>
  <c r="E2961" i="16"/>
  <c r="G2961" i="16" s="1"/>
  <c r="F2961" i="16"/>
  <c r="H2961" i="16" s="1"/>
  <c r="E2962" i="16"/>
  <c r="G2962" i="16" s="1"/>
  <c r="F2962" i="16"/>
  <c r="H2962" i="16" s="1"/>
  <c r="E2963" i="16"/>
  <c r="G2963" i="16" s="1"/>
  <c r="F2963" i="16"/>
  <c r="H2963" i="16" s="1"/>
  <c r="E2964" i="16"/>
  <c r="G2964" i="16" s="1"/>
  <c r="F2964" i="16"/>
  <c r="H2964" i="16" s="1"/>
  <c r="E2965" i="16"/>
  <c r="G2965" i="16" s="1"/>
  <c r="F2965" i="16"/>
  <c r="H2965" i="16" s="1"/>
  <c r="E2966" i="16"/>
  <c r="G2966" i="16" s="1"/>
  <c r="F2966" i="16"/>
  <c r="H2966" i="16" s="1"/>
  <c r="E2967" i="16"/>
  <c r="G2967" i="16" s="1"/>
  <c r="F2967" i="16"/>
  <c r="H2967" i="16" s="1"/>
  <c r="E2968" i="16"/>
  <c r="G2968" i="16" s="1"/>
  <c r="F2968" i="16"/>
  <c r="H2968" i="16" s="1"/>
  <c r="E2969" i="16"/>
  <c r="G2969" i="16" s="1"/>
  <c r="F2969" i="16"/>
  <c r="H2969" i="16" s="1"/>
  <c r="E2970" i="16"/>
  <c r="G2970" i="16" s="1"/>
  <c r="F2970" i="16"/>
  <c r="H2970" i="16" s="1"/>
  <c r="E2971" i="16"/>
  <c r="G2971" i="16" s="1"/>
  <c r="F2971" i="16"/>
  <c r="H2971" i="16" s="1"/>
  <c r="E2972" i="16"/>
  <c r="G2972" i="16" s="1"/>
  <c r="F2972" i="16"/>
  <c r="H2972" i="16" s="1"/>
  <c r="E2973" i="16"/>
  <c r="G2973" i="16" s="1"/>
  <c r="F2973" i="16"/>
  <c r="H2973" i="16" s="1"/>
  <c r="E2974" i="16"/>
  <c r="G2974" i="16" s="1"/>
  <c r="F2974" i="16"/>
  <c r="H2974" i="16" s="1"/>
  <c r="E2975" i="16"/>
  <c r="G2975" i="16" s="1"/>
  <c r="F2975" i="16"/>
  <c r="H2975" i="16" s="1"/>
  <c r="E2976" i="16"/>
  <c r="G2976" i="16" s="1"/>
  <c r="F2976" i="16"/>
  <c r="H2976" i="16" s="1"/>
  <c r="E2977" i="16"/>
  <c r="G2977" i="16" s="1"/>
  <c r="F2977" i="16"/>
  <c r="H2977" i="16" s="1"/>
  <c r="E2978" i="16"/>
  <c r="G2978" i="16" s="1"/>
  <c r="F2978" i="16"/>
  <c r="H2978" i="16" s="1"/>
  <c r="E2979" i="16"/>
  <c r="G2979" i="16" s="1"/>
  <c r="F2979" i="16"/>
  <c r="H2979" i="16" s="1"/>
  <c r="E2980" i="16"/>
  <c r="G2980" i="16" s="1"/>
  <c r="F2980" i="16"/>
  <c r="H2980" i="16" s="1"/>
  <c r="E2981" i="16"/>
  <c r="G2981" i="16" s="1"/>
  <c r="F2981" i="16"/>
  <c r="H2981" i="16" s="1"/>
  <c r="E2982" i="16"/>
  <c r="G2982" i="16" s="1"/>
  <c r="F2982" i="16"/>
  <c r="H2982" i="16" s="1"/>
  <c r="E2983" i="16"/>
  <c r="G2983" i="16" s="1"/>
  <c r="F2983" i="16"/>
  <c r="H2983" i="16" s="1"/>
  <c r="E2984" i="16"/>
  <c r="G2984" i="16" s="1"/>
  <c r="F2984" i="16"/>
  <c r="H2984" i="16" s="1"/>
  <c r="E2985" i="16"/>
  <c r="G2985" i="16" s="1"/>
  <c r="F2985" i="16"/>
  <c r="H2985" i="16" s="1"/>
  <c r="E2986" i="16"/>
  <c r="G2986" i="16" s="1"/>
  <c r="F2986" i="16"/>
  <c r="H2986" i="16" s="1"/>
  <c r="E2987" i="16"/>
  <c r="G2987" i="16" s="1"/>
  <c r="F2987" i="16"/>
  <c r="H2987" i="16" s="1"/>
  <c r="E2988" i="16"/>
  <c r="G2988" i="16" s="1"/>
  <c r="F2988" i="16"/>
  <c r="H2988" i="16" s="1"/>
  <c r="E2989" i="16"/>
  <c r="G2989" i="16" s="1"/>
  <c r="F2989" i="16"/>
  <c r="H2989" i="16" s="1"/>
  <c r="E2990" i="16"/>
  <c r="G2990" i="16" s="1"/>
  <c r="F2990" i="16"/>
  <c r="H2990" i="16" s="1"/>
  <c r="E2991" i="16"/>
  <c r="G2991" i="16" s="1"/>
  <c r="F2991" i="16"/>
  <c r="H2991" i="16" s="1"/>
  <c r="E2992" i="16"/>
  <c r="G2992" i="16" s="1"/>
  <c r="F2992" i="16"/>
  <c r="H2992" i="16" s="1"/>
  <c r="E2993" i="16"/>
  <c r="G2993" i="16" s="1"/>
  <c r="F2993" i="16"/>
  <c r="H2993" i="16" s="1"/>
  <c r="E2994" i="16"/>
  <c r="G2994" i="16" s="1"/>
  <c r="F2994" i="16"/>
  <c r="H2994" i="16" s="1"/>
  <c r="E2995" i="16"/>
  <c r="G2995" i="16" s="1"/>
  <c r="F2995" i="16"/>
  <c r="H2995" i="16" s="1"/>
  <c r="E2996" i="16"/>
  <c r="G2996" i="16" s="1"/>
  <c r="F2996" i="16"/>
  <c r="H2996" i="16" s="1"/>
  <c r="E2997" i="16"/>
  <c r="G2997" i="16" s="1"/>
  <c r="F2997" i="16"/>
  <c r="H2997" i="16" s="1"/>
  <c r="E2998" i="16"/>
  <c r="G2998" i="16" s="1"/>
  <c r="F2998" i="16"/>
  <c r="H2998" i="16" s="1"/>
  <c r="E2999" i="16"/>
  <c r="G2999" i="16" s="1"/>
  <c r="F2999" i="16"/>
  <c r="H2999" i="16" s="1"/>
  <c r="E3000" i="16"/>
  <c r="G3000" i="16" s="1"/>
  <c r="F3000" i="16"/>
  <c r="H3000" i="16" s="1"/>
  <c r="E3001" i="16"/>
  <c r="G3001" i="16" s="1"/>
  <c r="F3001" i="16"/>
  <c r="H3001" i="16" s="1"/>
  <c r="E3002" i="16"/>
  <c r="G3002" i="16" s="1"/>
  <c r="F3002" i="16"/>
  <c r="H3002" i="16" s="1"/>
  <c r="E3003" i="16"/>
  <c r="G3003" i="16" s="1"/>
  <c r="F3003" i="16"/>
  <c r="H3003" i="16" s="1"/>
  <c r="E3004" i="16"/>
  <c r="G3004" i="16" s="1"/>
  <c r="F3004" i="16"/>
  <c r="H3004" i="16" s="1"/>
  <c r="E3005" i="16"/>
  <c r="G3005" i="16" s="1"/>
  <c r="F3005" i="16"/>
  <c r="H3005" i="16" s="1"/>
  <c r="E3006" i="16"/>
  <c r="G3006" i="16" s="1"/>
  <c r="F3006" i="16"/>
  <c r="H3006" i="16" s="1"/>
  <c r="E3007" i="16"/>
  <c r="G3007" i="16" s="1"/>
  <c r="F3007" i="16"/>
  <c r="H3007" i="16" s="1"/>
  <c r="E3008" i="16"/>
  <c r="G3008" i="16" s="1"/>
  <c r="F3008" i="16"/>
  <c r="H3008" i="16" s="1"/>
  <c r="E3009" i="16"/>
  <c r="G3009" i="16" s="1"/>
  <c r="F3009" i="16"/>
  <c r="H3009" i="16" s="1"/>
  <c r="E3010" i="16"/>
  <c r="G3010" i="16" s="1"/>
  <c r="F3010" i="16"/>
  <c r="H3010" i="16" s="1"/>
  <c r="E3011" i="16"/>
  <c r="G3011" i="16" s="1"/>
  <c r="F3011" i="16"/>
  <c r="H3011" i="16" s="1"/>
  <c r="E3012" i="16"/>
  <c r="G3012" i="16" s="1"/>
  <c r="F3012" i="16"/>
  <c r="H3012" i="16" s="1"/>
  <c r="E3013" i="16"/>
  <c r="G3013" i="16" s="1"/>
  <c r="F3013" i="16"/>
  <c r="H3013" i="16" s="1"/>
  <c r="E3014" i="16"/>
  <c r="G3014" i="16" s="1"/>
  <c r="F3014" i="16"/>
  <c r="H3014" i="16" s="1"/>
  <c r="E3015" i="16"/>
  <c r="G3015" i="16" s="1"/>
  <c r="F3015" i="16"/>
  <c r="H3015" i="16" s="1"/>
  <c r="E3016" i="16"/>
  <c r="G3016" i="16" s="1"/>
  <c r="F3016" i="16"/>
  <c r="H3016" i="16" s="1"/>
  <c r="E3017" i="16"/>
  <c r="G3017" i="16" s="1"/>
  <c r="F3017" i="16"/>
  <c r="H3017" i="16" s="1"/>
  <c r="E3018" i="16"/>
  <c r="G3018" i="16" s="1"/>
  <c r="F3018" i="16"/>
  <c r="H3018" i="16" s="1"/>
  <c r="E3019" i="16"/>
  <c r="G3019" i="16" s="1"/>
  <c r="F3019" i="16"/>
  <c r="H3019" i="16" s="1"/>
  <c r="E3020" i="16"/>
  <c r="G3020" i="16" s="1"/>
  <c r="F3020" i="16"/>
  <c r="H3020" i="16" s="1"/>
  <c r="E3021" i="16"/>
  <c r="G3021" i="16" s="1"/>
  <c r="F3021" i="16"/>
  <c r="H3021" i="16" s="1"/>
  <c r="E3022" i="16"/>
  <c r="G3022" i="16" s="1"/>
  <c r="F3022" i="16"/>
  <c r="H3022" i="16" s="1"/>
  <c r="E3023" i="16"/>
  <c r="G3023" i="16" s="1"/>
  <c r="F3023" i="16"/>
  <c r="H3023" i="16" s="1"/>
  <c r="E3024" i="16"/>
  <c r="G3024" i="16" s="1"/>
  <c r="F3024" i="16"/>
  <c r="H3024" i="16" s="1"/>
  <c r="E3025" i="16"/>
  <c r="G3025" i="16" s="1"/>
  <c r="F3025" i="16"/>
  <c r="H3025" i="16" s="1"/>
  <c r="E3026" i="16"/>
  <c r="G3026" i="16" s="1"/>
  <c r="F3026" i="16"/>
  <c r="H3026" i="16" s="1"/>
  <c r="E3027" i="16"/>
  <c r="G3027" i="16" s="1"/>
  <c r="F3027" i="16"/>
  <c r="H3027" i="16" s="1"/>
  <c r="E3028" i="16"/>
  <c r="G3028" i="16" s="1"/>
  <c r="F3028" i="16"/>
  <c r="H3028" i="16" s="1"/>
  <c r="E3029" i="16"/>
  <c r="G3029" i="16" s="1"/>
  <c r="F3029" i="16"/>
  <c r="H3029" i="16" s="1"/>
  <c r="E3030" i="16"/>
  <c r="G3030" i="16" s="1"/>
  <c r="F3030" i="16"/>
  <c r="H3030" i="16" s="1"/>
  <c r="E3031" i="16"/>
  <c r="G3031" i="16" s="1"/>
  <c r="F3031" i="16"/>
  <c r="H3031" i="16" s="1"/>
  <c r="E3032" i="16"/>
  <c r="G3032" i="16" s="1"/>
  <c r="F3032" i="16"/>
  <c r="H3032" i="16" s="1"/>
  <c r="E3033" i="16"/>
  <c r="G3033" i="16" s="1"/>
  <c r="F3033" i="16"/>
  <c r="H3033" i="16" s="1"/>
  <c r="E3034" i="16"/>
  <c r="G3034" i="16" s="1"/>
  <c r="F3034" i="16"/>
  <c r="H3034" i="16" s="1"/>
  <c r="E3035" i="16"/>
  <c r="G3035" i="16" s="1"/>
  <c r="F3035" i="16"/>
  <c r="H3035" i="16" s="1"/>
  <c r="E3036" i="16"/>
  <c r="G3036" i="16" s="1"/>
  <c r="F3036" i="16"/>
  <c r="H3036" i="16" s="1"/>
  <c r="E3037" i="16"/>
  <c r="G3037" i="16" s="1"/>
  <c r="F3037" i="16"/>
  <c r="H3037" i="16" s="1"/>
  <c r="E3038" i="16"/>
  <c r="G3038" i="16" s="1"/>
  <c r="F3038" i="16"/>
  <c r="H3038" i="16" s="1"/>
  <c r="E3039" i="16"/>
  <c r="G3039" i="16" s="1"/>
  <c r="F3039" i="16"/>
  <c r="H3039" i="16" s="1"/>
  <c r="E3040" i="16"/>
  <c r="G3040" i="16" s="1"/>
  <c r="F3040" i="16"/>
  <c r="H3040" i="16" s="1"/>
  <c r="E3041" i="16"/>
  <c r="G3041" i="16" s="1"/>
  <c r="F3041" i="16"/>
  <c r="H3041" i="16" s="1"/>
  <c r="E3042" i="16"/>
  <c r="G3042" i="16" s="1"/>
  <c r="F3042" i="16"/>
  <c r="H3042" i="16" s="1"/>
  <c r="E3043" i="16"/>
  <c r="G3043" i="16" s="1"/>
  <c r="F3043" i="16"/>
  <c r="H3043" i="16" s="1"/>
  <c r="E3044" i="16"/>
  <c r="G3044" i="16" s="1"/>
  <c r="F3044" i="16"/>
  <c r="H3044" i="16" s="1"/>
  <c r="E3045" i="16"/>
  <c r="G3045" i="16" s="1"/>
  <c r="F3045" i="16"/>
  <c r="H3045" i="16" s="1"/>
  <c r="E3046" i="16"/>
  <c r="G3046" i="16" s="1"/>
  <c r="F3046" i="16"/>
  <c r="H3046" i="16" s="1"/>
  <c r="E3047" i="16"/>
  <c r="G3047" i="16" s="1"/>
  <c r="F3047" i="16"/>
  <c r="H3047" i="16" s="1"/>
  <c r="E3048" i="16"/>
  <c r="G3048" i="16" s="1"/>
  <c r="F3048" i="16"/>
  <c r="H3048" i="16" s="1"/>
  <c r="E3049" i="16"/>
  <c r="G3049" i="16" s="1"/>
  <c r="F3049" i="16"/>
  <c r="H3049" i="16" s="1"/>
  <c r="E3050" i="16"/>
  <c r="G3050" i="16" s="1"/>
  <c r="F3050" i="16"/>
  <c r="H3050" i="16" s="1"/>
  <c r="E3051" i="16"/>
  <c r="G3051" i="16" s="1"/>
  <c r="F3051" i="16"/>
  <c r="H3051" i="16" s="1"/>
  <c r="E3052" i="16"/>
  <c r="G3052" i="16" s="1"/>
  <c r="F3052" i="16"/>
  <c r="H3052" i="16" s="1"/>
  <c r="E3053" i="16"/>
  <c r="G3053" i="16" s="1"/>
  <c r="F3053" i="16"/>
  <c r="H3053" i="16" s="1"/>
  <c r="E3054" i="16"/>
  <c r="G3054" i="16" s="1"/>
  <c r="F3054" i="16"/>
  <c r="H3054" i="16" s="1"/>
  <c r="E3055" i="16"/>
  <c r="G3055" i="16" s="1"/>
  <c r="F3055" i="16"/>
  <c r="H3055" i="16" s="1"/>
  <c r="E3056" i="16"/>
  <c r="G3056" i="16" s="1"/>
  <c r="F3056" i="16"/>
  <c r="H3056" i="16" s="1"/>
  <c r="E3057" i="16"/>
  <c r="G3057" i="16" s="1"/>
  <c r="F3057" i="16"/>
  <c r="H3057" i="16" s="1"/>
  <c r="E3058" i="16"/>
  <c r="G3058" i="16" s="1"/>
  <c r="F3058" i="16"/>
  <c r="H3058" i="16" s="1"/>
  <c r="E3059" i="16"/>
  <c r="G3059" i="16" s="1"/>
  <c r="F3059" i="16"/>
  <c r="H3059" i="16" s="1"/>
  <c r="E3060" i="16"/>
  <c r="G3060" i="16" s="1"/>
  <c r="F3060" i="16"/>
  <c r="H3060" i="16" s="1"/>
  <c r="E3061" i="16"/>
  <c r="G3061" i="16" s="1"/>
  <c r="F3061" i="16"/>
  <c r="H3061" i="16" s="1"/>
  <c r="E3062" i="16"/>
  <c r="G3062" i="16" s="1"/>
  <c r="F3062" i="16"/>
  <c r="H3062" i="16" s="1"/>
  <c r="E3063" i="16"/>
  <c r="G3063" i="16" s="1"/>
  <c r="F3063" i="16"/>
  <c r="H3063" i="16" s="1"/>
  <c r="E3064" i="16"/>
  <c r="G3064" i="16" s="1"/>
  <c r="F3064" i="16"/>
  <c r="H3064" i="16" s="1"/>
  <c r="E3065" i="16"/>
  <c r="G3065" i="16" s="1"/>
  <c r="F3065" i="16"/>
  <c r="H3065" i="16" s="1"/>
  <c r="E3066" i="16"/>
  <c r="G3066" i="16" s="1"/>
  <c r="F3066" i="16"/>
  <c r="H3066" i="16" s="1"/>
  <c r="E3067" i="16"/>
  <c r="G3067" i="16" s="1"/>
  <c r="F3067" i="16"/>
  <c r="H3067" i="16" s="1"/>
  <c r="E3068" i="16"/>
  <c r="G3068" i="16" s="1"/>
  <c r="F3068" i="16"/>
  <c r="H3068" i="16" s="1"/>
  <c r="E3069" i="16"/>
  <c r="G3069" i="16" s="1"/>
  <c r="F3069" i="16"/>
  <c r="H3069" i="16" s="1"/>
  <c r="E3070" i="16"/>
  <c r="G3070" i="16" s="1"/>
  <c r="F3070" i="16"/>
  <c r="H3070" i="16" s="1"/>
  <c r="E3071" i="16"/>
  <c r="G3071" i="16" s="1"/>
  <c r="F3071" i="16"/>
  <c r="H3071" i="16" s="1"/>
  <c r="E3072" i="16"/>
  <c r="G3072" i="16" s="1"/>
  <c r="F3072" i="16"/>
  <c r="H3072" i="16" s="1"/>
  <c r="E3073" i="16"/>
  <c r="G3073" i="16" s="1"/>
  <c r="F3073" i="16"/>
  <c r="H3073" i="16" s="1"/>
  <c r="E3074" i="16"/>
  <c r="G3074" i="16" s="1"/>
  <c r="F3074" i="16"/>
  <c r="H3074" i="16" s="1"/>
  <c r="E3075" i="16"/>
  <c r="G3075" i="16" s="1"/>
  <c r="F3075" i="16"/>
  <c r="H3075" i="16" s="1"/>
  <c r="E3076" i="16"/>
  <c r="G3076" i="16" s="1"/>
  <c r="F3076" i="16"/>
  <c r="H3076" i="16" s="1"/>
  <c r="E3077" i="16"/>
  <c r="G3077" i="16" s="1"/>
  <c r="F3077" i="16"/>
  <c r="H3077" i="16" s="1"/>
  <c r="E3078" i="16"/>
  <c r="G3078" i="16" s="1"/>
  <c r="F3078" i="16"/>
  <c r="H3078" i="16" s="1"/>
  <c r="E3079" i="16"/>
  <c r="G3079" i="16" s="1"/>
  <c r="F3079" i="16"/>
  <c r="H3079" i="16" s="1"/>
  <c r="E3080" i="16"/>
  <c r="G3080" i="16" s="1"/>
  <c r="F3080" i="16"/>
  <c r="H3080" i="16" s="1"/>
  <c r="E3081" i="16"/>
  <c r="G3081" i="16" s="1"/>
  <c r="F3081" i="16"/>
  <c r="H3081" i="16" s="1"/>
  <c r="E3082" i="16"/>
  <c r="G3082" i="16" s="1"/>
  <c r="F3082" i="16"/>
  <c r="H3082" i="16" s="1"/>
  <c r="E3083" i="16"/>
  <c r="G3083" i="16" s="1"/>
  <c r="F3083" i="16"/>
  <c r="H3083" i="16" s="1"/>
  <c r="E3084" i="16"/>
  <c r="G3084" i="16" s="1"/>
  <c r="F3084" i="16"/>
  <c r="H3084" i="16" s="1"/>
  <c r="E3085" i="16"/>
  <c r="G3085" i="16" s="1"/>
  <c r="F3085" i="16"/>
  <c r="H3085" i="16" s="1"/>
  <c r="E3086" i="16"/>
  <c r="G3086" i="16" s="1"/>
  <c r="F3086" i="16"/>
  <c r="H3086" i="16" s="1"/>
  <c r="E3087" i="16"/>
  <c r="G3087" i="16" s="1"/>
  <c r="F3087" i="16"/>
  <c r="H3087" i="16" s="1"/>
  <c r="E3088" i="16"/>
  <c r="G3088" i="16" s="1"/>
  <c r="F3088" i="16"/>
  <c r="H3088" i="16" s="1"/>
  <c r="E3089" i="16"/>
  <c r="G3089" i="16" s="1"/>
  <c r="F3089" i="16"/>
  <c r="H3089" i="16" s="1"/>
  <c r="E3090" i="16"/>
  <c r="G3090" i="16" s="1"/>
  <c r="F3090" i="16"/>
  <c r="H3090" i="16" s="1"/>
  <c r="E3091" i="16"/>
  <c r="G3091" i="16" s="1"/>
  <c r="F3091" i="16"/>
  <c r="H3091" i="16" s="1"/>
  <c r="E3092" i="16"/>
  <c r="G3092" i="16" s="1"/>
  <c r="F3092" i="16"/>
  <c r="H3092" i="16" s="1"/>
  <c r="E3093" i="16"/>
  <c r="G3093" i="16" s="1"/>
  <c r="F3093" i="16"/>
  <c r="H3093" i="16" s="1"/>
  <c r="E3094" i="16"/>
  <c r="G3094" i="16" s="1"/>
  <c r="F3094" i="16"/>
  <c r="H3094" i="16" s="1"/>
  <c r="E3095" i="16"/>
  <c r="G3095" i="16" s="1"/>
  <c r="F3095" i="16"/>
  <c r="H3095" i="16" s="1"/>
  <c r="E3096" i="16"/>
  <c r="G3096" i="16" s="1"/>
  <c r="F3096" i="16"/>
  <c r="H3096" i="16" s="1"/>
  <c r="E3097" i="16"/>
  <c r="G3097" i="16" s="1"/>
  <c r="F3097" i="16"/>
  <c r="H3097" i="16" s="1"/>
  <c r="E3098" i="16"/>
  <c r="G3098" i="16" s="1"/>
  <c r="F3098" i="16"/>
  <c r="H3098" i="16" s="1"/>
  <c r="E3099" i="16"/>
  <c r="G3099" i="16" s="1"/>
  <c r="F3099" i="16"/>
  <c r="H3099" i="16" s="1"/>
  <c r="E3100" i="16"/>
  <c r="G3100" i="16" s="1"/>
  <c r="F3100" i="16"/>
  <c r="H3100" i="16" s="1"/>
  <c r="E3101" i="16"/>
  <c r="G3101" i="16" s="1"/>
  <c r="F3101" i="16"/>
  <c r="H3101" i="16" s="1"/>
  <c r="E3102" i="16"/>
  <c r="G3102" i="16" s="1"/>
  <c r="F3102" i="16"/>
  <c r="H3102" i="16" s="1"/>
  <c r="E3103" i="16"/>
  <c r="G3103" i="16" s="1"/>
  <c r="F3103" i="16"/>
  <c r="H3103" i="16" s="1"/>
  <c r="E3104" i="16"/>
  <c r="G3104" i="16" s="1"/>
  <c r="F3104" i="16"/>
  <c r="H3104" i="16" s="1"/>
  <c r="E3105" i="16"/>
  <c r="G3105" i="16" s="1"/>
  <c r="F3105" i="16"/>
  <c r="H3105" i="16" s="1"/>
  <c r="E3106" i="16"/>
  <c r="G3106" i="16" s="1"/>
  <c r="F3106" i="16"/>
  <c r="H3106" i="16" s="1"/>
  <c r="E3107" i="16"/>
  <c r="G3107" i="16" s="1"/>
  <c r="F3107" i="16"/>
  <c r="H3107" i="16" s="1"/>
  <c r="E3108" i="16"/>
  <c r="G3108" i="16" s="1"/>
  <c r="F3108" i="16"/>
  <c r="H3108" i="16" s="1"/>
  <c r="E3109" i="16"/>
  <c r="G3109" i="16" s="1"/>
  <c r="F3109" i="16"/>
  <c r="H3109" i="16" s="1"/>
  <c r="E3110" i="16"/>
  <c r="G3110" i="16" s="1"/>
  <c r="F3110" i="16"/>
  <c r="H3110" i="16" s="1"/>
  <c r="E3111" i="16"/>
  <c r="G3111" i="16" s="1"/>
  <c r="F3111" i="16"/>
  <c r="H3111" i="16" s="1"/>
  <c r="E3112" i="16"/>
  <c r="G3112" i="16" s="1"/>
  <c r="F3112" i="16"/>
  <c r="H3112" i="16" s="1"/>
  <c r="E3113" i="16"/>
  <c r="G3113" i="16" s="1"/>
  <c r="F3113" i="16"/>
  <c r="H3113" i="16" s="1"/>
  <c r="E3114" i="16"/>
  <c r="G3114" i="16" s="1"/>
  <c r="F3114" i="16"/>
  <c r="H3114" i="16" s="1"/>
  <c r="E3115" i="16"/>
  <c r="G3115" i="16" s="1"/>
  <c r="F3115" i="16"/>
  <c r="H3115" i="16" s="1"/>
  <c r="E3116" i="16"/>
  <c r="G3116" i="16" s="1"/>
  <c r="F3116" i="16"/>
  <c r="H3116" i="16" s="1"/>
  <c r="E3117" i="16"/>
  <c r="G3117" i="16" s="1"/>
  <c r="F3117" i="16"/>
  <c r="H3117" i="16" s="1"/>
  <c r="E3118" i="16"/>
  <c r="G3118" i="16" s="1"/>
  <c r="F3118" i="16"/>
  <c r="H3118" i="16" s="1"/>
  <c r="E3119" i="16"/>
  <c r="G3119" i="16" s="1"/>
  <c r="F3119" i="16"/>
  <c r="H3119" i="16" s="1"/>
  <c r="E3120" i="16"/>
  <c r="G3120" i="16" s="1"/>
  <c r="F3120" i="16"/>
  <c r="H3120" i="16" s="1"/>
  <c r="E3121" i="16"/>
  <c r="G3121" i="16" s="1"/>
  <c r="F3121" i="16"/>
  <c r="H3121" i="16" s="1"/>
  <c r="E3122" i="16"/>
  <c r="G3122" i="16" s="1"/>
  <c r="F3122" i="16"/>
  <c r="H3122" i="16" s="1"/>
  <c r="E3123" i="16"/>
  <c r="G3123" i="16" s="1"/>
  <c r="F3123" i="16"/>
  <c r="H3123" i="16" s="1"/>
  <c r="E3124" i="16"/>
  <c r="G3124" i="16" s="1"/>
  <c r="F3124" i="16"/>
  <c r="H3124" i="16" s="1"/>
  <c r="E3125" i="16"/>
  <c r="G3125" i="16" s="1"/>
  <c r="F3125" i="16"/>
  <c r="H3125" i="16" s="1"/>
  <c r="E3126" i="16"/>
  <c r="G3126" i="16" s="1"/>
  <c r="F3126" i="16"/>
  <c r="H3126" i="16" s="1"/>
  <c r="E3127" i="16"/>
  <c r="G3127" i="16" s="1"/>
  <c r="F3127" i="16"/>
  <c r="H3127" i="16" s="1"/>
  <c r="E3128" i="16"/>
  <c r="G3128" i="16" s="1"/>
  <c r="F3128" i="16"/>
  <c r="H3128" i="16" s="1"/>
  <c r="E3129" i="16"/>
  <c r="G3129" i="16" s="1"/>
  <c r="F3129" i="16"/>
  <c r="H3129" i="16" s="1"/>
  <c r="E3130" i="16"/>
  <c r="G3130" i="16" s="1"/>
  <c r="F3130" i="16"/>
  <c r="H3130" i="16" s="1"/>
  <c r="E3131" i="16"/>
  <c r="G3131" i="16" s="1"/>
  <c r="F3131" i="16"/>
  <c r="H3131" i="16" s="1"/>
  <c r="E3132" i="16"/>
  <c r="G3132" i="16" s="1"/>
  <c r="F3132" i="16"/>
  <c r="H3132" i="16" s="1"/>
  <c r="E3133" i="16"/>
  <c r="G3133" i="16" s="1"/>
  <c r="F3133" i="16"/>
  <c r="H3133" i="16" s="1"/>
  <c r="E3134" i="16"/>
  <c r="G3134" i="16" s="1"/>
  <c r="F3134" i="16"/>
  <c r="H3134" i="16" s="1"/>
  <c r="E3135" i="16"/>
  <c r="G3135" i="16" s="1"/>
  <c r="F3135" i="16"/>
  <c r="H3135" i="16" s="1"/>
  <c r="E3136" i="16"/>
  <c r="G3136" i="16" s="1"/>
  <c r="F3136" i="16"/>
  <c r="H3136" i="16" s="1"/>
  <c r="E3137" i="16"/>
  <c r="G3137" i="16" s="1"/>
  <c r="F3137" i="16"/>
  <c r="H3137" i="16" s="1"/>
  <c r="E3138" i="16"/>
  <c r="G3138" i="16" s="1"/>
  <c r="F3138" i="16"/>
  <c r="H3138" i="16" s="1"/>
  <c r="E3139" i="16"/>
  <c r="G3139" i="16" s="1"/>
  <c r="F3139" i="16"/>
  <c r="H3139" i="16" s="1"/>
  <c r="E3140" i="16"/>
  <c r="G3140" i="16" s="1"/>
  <c r="F3140" i="16"/>
  <c r="H3140" i="16" s="1"/>
  <c r="E3141" i="16"/>
  <c r="G3141" i="16" s="1"/>
  <c r="F3141" i="16"/>
  <c r="H3141" i="16" s="1"/>
  <c r="E3142" i="16"/>
  <c r="G3142" i="16" s="1"/>
  <c r="F3142" i="16"/>
  <c r="H3142" i="16" s="1"/>
  <c r="E3143" i="16"/>
  <c r="G3143" i="16" s="1"/>
  <c r="F3143" i="16"/>
  <c r="H3143" i="16" s="1"/>
  <c r="E3144" i="16"/>
  <c r="G3144" i="16" s="1"/>
  <c r="F3144" i="16"/>
  <c r="H3144" i="16" s="1"/>
  <c r="E3145" i="16"/>
  <c r="G3145" i="16" s="1"/>
  <c r="F3145" i="16"/>
  <c r="H3145" i="16" s="1"/>
  <c r="E3146" i="16"/>
  <c r="G3146" i="16" s="1"/>
  <c r="F3146" i="16"/>
  <c r="H3146" i="16" s="1"/>
  <c r="E3147" i="16"/>
  <c r="G3147" i="16" s="1"/>
  <c r="F3147" i="16"/>
  <c r="H3147" i="16" s="1"/>
  <c r="E3148" i="16"/>
  <c r="G3148" i="16" s="1"/>
  <c r="F3148" i="16"/>
  <c r="H3148" i="16" s="1"/>
  <c r="E3149" i="16"/>
  <c r="G3149" i="16" s="1"/>
  <c r="F3149" i="16"/>
  <c r="H3149" i="16" s="1"/>
  <c r="E3150" i="16"/>
  <c r="G3150" i="16" s="1"/>
  <c r="F3150" i="16"/>
  <c r="H3150" i="16" s="1"/>
  <c r="E3151" i="16"/>
  <c r="G3151" i="16" s="1"/>
  <c r="F3151" i="16"/>
  <c r="H3151" i="16" s="1"/>
  <c r="E3152" i="16"/>
  <c r="G3152" i="16" s="1"/>
  <c r="F3152" i="16"/>
  <c r="H3152" i="16" s="1"/>
  <c r="E3153" i="16"/>
  <c r="G3153" i="16" s="1"/>
  <c r="F3153" i="16"/>
  <c r="H3153" i="16" s="1"/>
  <c r="E3154" i="16"/>
  <c r="G3154" i="16" s="1"/>
  <c r="F3154" i="16"/>
  <c r="H3154" i="16" s="1"/>
  <c r="E3155" i="16"/>
  <c r="G3155" i="16" s="1"/>
  <c r="F3155" i="16"/>
  <c r="H3155" i="16" s="1"/>
  <c r="E3156" i="16"/>
  <c r="G3156" i="16" s="1"/>
  <c r="F3156" i="16"/>
  <c r="H3156" i="16" s="1"/>
  <c r="E3157" i="16"/>
  <c r="G3157" i="16" s="1"/>
  <c r="F3157" i="16"/>
  <c r="H3157" i="16" s="1"/>
  <c r="E3158" i="16"/>
  <c r="G3158" i="16" s="1"/>
  <c r="F3158" i="16"/>
  <c r="H3158" i="16" s="1"/>
  <c r="E3159" i="16"/>
  <c r="G3159" i="16" s="1"/>
  <c r="F3159" i="16"/>
  <c r="H3159" i="16" s="1"/>
  <c r="E3160" i="16"/>
  <c r="G3160" i="16" s="1"/>
  <c r="F3160" i="16"/>
  <c r="H3160" i="16" s="1"/>
  <c r="E3161" i="16"/>
  <c r="G3161" i="16" s="1"/>
  <c r="F3161" i="16"/>
  <c r="H3161" i="16" s="1"/>
  <c r="E3162" i="16"/>
  <c r="G3162" i="16" s="1"/>
  <c r="F3162" i="16"/>
  <c r="H3162" i="16" s="1"/>
  <c r="E3163" i="16"/>
  <c r="G3163" i="16" s="1"/>
  <c r="F3163" i="16"/>
  <c r="H3163" i="16" s="1"/>
  <c r="E3164" i="16"/>
  <c r="G3164" i="16" s="1"/>
  <c r="F3164" i="16"/>
  <c r="H3164" i="16" s="1"/>
  <c r="E3165" i="16"/>
  <c r="G3165" i="16" s="1"/>
  <c r="F3165" i="16"/>
  <c r="H3165" i="16" s="1"/>
  <c r="E3166" i="16"/>
  <c r="G3166" i="16" s="1"/>
  <c r="F3166" i="16"/>
  <c r="H3166" i="16" s="1"/>
  <c r="E3167" i="16"/>
  <c r="G3167" i="16" s="1"/>
  <c r="F3167" i="16"/>
  <c r="H3167" i="16" s="1"/>
  <c r="E3168" i="16"/>
  <c r="G3168" i="16" s="1"/>
  <c r="F3168" i="16"/>
  <c r="H3168" i="16" s="1"/>
  <c r="E3169" i="16"/>
  <c r="G3169" i="16" s="1"/>
  <c r="F3169" i="16"/>
  <c r="H3169" i="16" s="1"/>
  <c r="E3170" i="16"/>
  <c r="G3170" i="16" s="1"/>
  <c r="F3170" i="16"/>
  <c r="H3170" i="16" s="1"/>
  <c r="E3171" i="16"/>
  <c r="G3171" i="16" s="1"/>
  <c r="F3171" i="16"/>
  <c r="H3171" i="16" s="1"/>
  <c r="E3172" i="16"/>
  <c r="G3172" i="16" s="1"/>
  <c r="F3172" i="16"/>
  <c r="H3172" i="16" s="1"/>
  <c r="E3173" i="16"/>
  <c r="G3173" i="16" s="1"/>
  <c r="F3173" i="16"/>
  <c r="H3173" i="16" s="1"/>
  <c r="E3174" i="16"/>
  <c r="G3174" i="16" s="1"/>
  <c r="F3174" i="16"/>
  <c r="H3174" i="16" s="1"/>
  <c r="E3175" i="16"/>
  <c r="G3175" i="16" s="1"/>
  <c r="F3175" i="16"/>
  <c r="H3175" i="16" s="1"/>
  <c r="E3176" i="16"/>
  <c r="G3176" i="16" s="1"/>
  <c r="F3176" i="16"/>
  <c r="H3176" i="16" s="1"/>
  <c r="E3177" i="16"/>
  <c r="G3177" i="16" s="1"/>
  <c r="F3177" i="16"/>
  <c r="H3177" i="16" s="1"/>
  <c r="E3178" i="16"/>
  <c r="G3178" i="16" s="1"/>
  <c r="F3178" i="16"/>
  <c r="H3178" i="16" s="1"/>
  <c r="E3179" i="16"/>
  <c r="G3179" i="16" s="1"/>
  <c r="F3179" i="16"/>
  <c r="H3179" i="16" s="1"/>
  <c r="E3180" i="16"/>
  <c r="G3180" i="16" s="1"/>
  <c r="F3180" i="16"/>
  <c r="H3180" i="16" s="1"/>
  <c r="E3181" i="16"/>
  <c r="G3181" i="16" s="1"/>
  <c r="F3181" i="16"/>
  <c r="H3181" i="16" s="1"/>
  <c r="E3182" i="16"/>
  <c r="G3182" i="16" s="1"/>
  <c r="F3182" i="16"/>
  <c r="H3182" i="16" s="1"/>
  <c r="E3183" i="16"/>
  <c r="G3183" i="16" s="1"/>
  <c r="F3183" i="16"/>
  <c r="H3183" i="16" s="1"/>
  <c r="E3184" i="16"/>
  <c r="G3184" i="16" s="1"/>
  <c r="F3184" i="16"/>
  <c r="H3184" i="16" s="1"/>
  <c r="E3185" i="16"/>
  <c r="G3185" i="16" s="1"/>
  <c r="F3185" i="16"/>
  <c r="H3185" i="16" s="1"/>
  <c r="E3186" i="16"/>
  <c r="G3186" i="16" s="1"/>
  <c r="F3186" i="16"/>
  <c r="H3186" i="16" s="1"/>
  <c r="E3187" i="16"/>
  <c r="G3187" i="16" s="1"/>
  <c r="F3187" i="16"/>
  <c r="H3187" i="16" s="1"/>
  <c r="E3188" i="16"/>
  <c r="G3188" i="16" s="1"/>
  <c r="F3188" i="16"/>
  <c r="H3188" i="16" s="1"/>
  <c r="E3189" i="16"/>
  <c r="G3189" i="16" s="1"/>
  <c r="F3189" i="16"/>
  <c r="H3189" i="16" s="1"/>
  <c r="E3190" i="16"/>
  <c r="G3190" i="16" s="1"/>
  <c r="F3190" i="16"/>
  <c r="H3190" i="16" s="1"/>
  <c r="E3191" i="16"/>
  <c r="G3191" i="16" s="1"/>
  <c r="F3191" i="16"/>
  <c r="H3191" i="16" s="1"/>
  <c r="E3192" i="16"/>
  <c r="G3192" i="16" s="1"/>
  <c r="F3192" i="16"/>
  <c r="H3192" i="16" s="1"/>
  <c r="E3193" i="16"/>
  <c r="G3193" i="16" s="1"/>
  <c r="F3193" i="16"/>
  <c r="H3193" i="16" s="1"/>
  <c r="E3194" i="16"/>
  <c r="G3194" i="16" s="1"/>
  <c r="F3194" i="16"/>
  <c r="H3194" i="16" s="1"/>
  <c r="E3195" i="16"/>
  <c r="G3195" i="16" s="1"/>
  <c r="F3195" i="16"/>
  <c r="H3195" i="16" s="1"/>
  <c r="E3196" i="16"/>
  <c r="G3196" i="16" s="1"/>
  <c r="F3196" i="16"/>
  <c r="H3196" i="16" s="1"/>
  <c r="E3197" i="16"/>
  <c r="G3197" i="16" s="1"/>
  <c r="F3197" i="16"/>
  <c r="H3197" i="16" s="1"/>
  <c r="E3198" i="16"/>
  <c r="G3198" i="16" s="1"/>
  <c r="F3198" i="16"/>
  <c r="H3198" i="16" s="1"/>
  <c r="E3199" i="16"/>
  <c r="G3199" i="16" s="1"/>
  <c r="F3199" i="16"/>
  <c r="H3199" i="16" s="1"/>
  <c r="E3200" i="16"/>
  <c r="G3200" i="16" s="1"/>
  <c r="F3200" i="16"/>
  <c r="H3200" i="16" s="1"/>
  <c r="E3201" i="16"/>
  <c r="G3201" i="16" s="1"/>
  <c r="F3201" i="16"/>
  <c r="H3201" i="16" s="1"/>
  <c r="E3202" i="16"/>
  <c r="G3202" i="16" s="1"/>
  <c r="F3202" i="16"/>
  <c r="H3202" i="16" s="1"/>
  <c r="E3203" i="16"/>
  <c r="G3203" i="16" s="1"/>
  <c r="F3203" i="16"/>
  <c r="H3203" i="16" s="1"/>
  <c r="E3204" i="16"/>
  <c r="G3204" i="16" s="1"/>
  <c r="F3204" i="16"/>
  <c r="H3204" i="16" s="1"/>
  <c r="E3205" i="16"/>
  <c r="G3205" i="16" s="1"/>
  <c r="F3205" i="16"/>
  <c r="H3205" i="16" s="1"/>
  <c r="E3206" i="16"/>
  <c r="G3206" i="16" s="1"/>
  <c r="F3206" i="16"/>
  <c r="H3206" i="16" s="1"/>
  <c r="E3207" i="16"/>
  <c r="G3207" i="16" s="1"/>
  <c r="F3207" i="16"/>
  <c r="H3207" i="16" s="1"/>
  <c r="E3208" i="16"/>
  <c r="G3208" i="16" s="1"/>
  <c r="F3208" i="16"/>
  <c r="H3208" i="16" s="1"/>
  <c r="E3209" i="16"/>
  <c r="G3209" i="16" s="1"/>
  <c r="F3209" i="16"/>
  <c r="H3209" i="16" s="1"/>
  <c r="E3210" i="16"/>
  <c r="G3210" i="16" s="1"/>
  <c r="F3210" i="16"/>
  <c r="H3210" i="16" s="1"/>
  <c r="E3211" i="16"/>
  <c r="G3211" i="16" s="1"/>
  <c r="F3211" i="16"/>
  <c r="H3211" i="16" s="1"/>
  <c r="E3212" i="16"/>
  <c r="G3212" i="16" s="1"/>
  <c r="F3212" i="16"/>
  <c r="H3212" i="16" s="1"/>
  <c r="E3213" i="16"/>
  <c r="G3213" i="16" s="1"/>
  <c r="F3213" i="16"/>
  <c r="H3213" i="16" s="1"/>
  <c r="E3214" i="16"/>
  <c r="G3214" i="16" s="1"/>
  <c r="F3214" i="16"/>
  <c r="H3214" i="16" s="1"/>
  <c r="E3215" i="16"/>
  <c r="G3215" i="16" s="1"/>
  <c r="F3215" i="16"/>
  <c r="H3215" i="16" s="1"/>
  <c r="E3216" i="16"/>
  <c r="G3216" i="16" s="1"/>
  <c r="F3216" i="16"/>
  <c r="H3216" i="16" s="1"/>
  <c r="E3217" i="16"/>
  <c r="G3217" i="16" s="1"/>
  <c r="F3217" i="16"/>
  <c r="H3217" i="16" s="1"/>
  <c r="E3218" i="16"/>
  <c r="G3218" i="16" s="1"/>
  <c r="F3218" i="16"/>
  <c r="H3218" i="16" s="1"/>
  <c r="E3219" i="16"/>
  <c r="G3219" i="16" s="1"/>
  <c r="F3219" i="16"/>
  <c r="H3219" i="16" s="1"/>
  <c r="E3220" i="16"/>
  <c r="G3220" i="16" s="1"/>
  <c r="F3220" i="16"/>
  <c r="H3220" i="16" s="1"/>
  <c r="E3221" i="16"/>
  <c r="G3221" i="16" s="1"/>
  <c r="F3221" i="16"/>
  <c r="H3221" i="16" s="1"/>
  <c r="E3222" i="16"/>
  <c r="G3222" i="16" s="1"/>
  <c r="F3222" i="16"/>
  <c r="H3222" i="16" s="1"/>
  <c r="E3223" i="16"/>
  <c r="G3223" i="16" s="1"/>
  <c r="F3223" i="16"/>
  <c r="H3223" i="16" s="1"/>
  <c r="E3224" i="16"/>
  <c r="G3224" i="16" s="1"/>
  <c r="F3224" i="16"/>
  <c r="H3224" i="16" s="1"/>
  <c r="E3225" i="16"/>
  <c r="G3225" i="16" s="1"/>
  <c r="F3225" i="16"/>
  <c r="H3225" i="16" s="1"/>
  <c r="E3226" i="16"/>
  <c r="G3226" i="16" s="1"/>
  <c r="F3226" i="16"/>
  <c r="H3226" i="16" s="1"/>
  <c r="E3227" i="16"/>
  <c r="G3227" i="16" s="1"/>
  <c r="F3227" i="16"/>
  <c r="H3227" i="16" s="1"/>
  <c r="E3228" i="16"/>
  <c r="G3228" i="16" s="1"/>
  <c r="F3228" i="16"/>
  <c r="H3228" i="16" s="1"/>
  <c r="E3229" i="16"/>
  <c r="G3229" i="16" s="1"/>
  <c r="F3229" i="16"/>
  <c r="H3229" i="16" s="1"/>
  <c r="E3230" i="16"/>
  <c r="G3230" i="16" s="1"/>
  <c r="F3230" i="16"/>
  <c r="H3230" i="16" s="1"/>
  <c r="E3231" i="16"/>
  <c r="G3231" i="16" s="1"/>
  <c r="F3231" i="16"/>
  <c r="H3231" i="16" s="1"/>
  <c r="E3232" i="16"/>
  <c r="G3232" i="16" s="1"/>
  <c r="F3232" i="16"/>
  <c r="H3232" i="16" s="1"/>
  <c r="E3233" i="16"/>
  <c r="G3233" i="16" s="1"/>
  <c r="F3233" i="16"/>
  <c r="H3233" i="16" s="1"/>
  <c r="E3234" i="16"/>
  <c r="G3234" i="16" s="1"/>
  <c r="F3234" i="16"/>
  <c r="H3234" i="16" s="1"/>
  <c r="E3235" i="16"/>
  <c r="G3235" i="16" s="1"/>
  <c r="F3235" i="16"/>
  <c r="H3235" i="16" s="1"/>
  <c r="E3236" i="16"/>
  <c r="G3236" i="16" s="1"/>
  <c r="F3236" i="16"/>
  <c r="H3236" i="16" s="1"/>
  <c r="E3237" i="16"/>
  <c r="G3237" i="16" s="1"/>
  <c r="F3237" i="16"/>
  <c r="H3237" i="16" s="1"/>
  <c r="E3238" i="16"/>
  <c r="G3238" i="16" s="1"/>
  <c r="F3238" i="16"/>
  <c r="H3238" i="16" s="1"/>
  <c r="E3239" i="16"/>
  <c r="G3239" i="16" s="1"/>
  <c r="F3239" i="16"/>
  <c r="H3239" i="16" s="1"/>
  <c r="E3240" i="16"/>
  <c r="G3240" i="16" s="1"/>
  <c r="F3240" i="16"/>
  <c r="H3240" i="16" s="1"/>
  <c r="E3241" i="16"/>
  <c r="G3241" i="16" s="1"/>
  <c r="F3241" i="16"/>
  <c r="H3241" i="16" s="1"/>
  <c r="E3242" i="16"/>
  <c r="G3242" i="16" s="1"/>
  <c r="F3242" i="16"/>
  <c r="H3242" i="16" s="1"/>
  <c r="E3243" i="16"/>
  <c r="G3243" i="16" s="1"/>
  <c r="F3243" i="16"/>
  <c r="H3243" i="16" s="1"/>
  <c r="E3244" i="16"/>
  <c r="G3244" i="16" s="1"/>
  <c r="F3244" i="16"/>
  <c r="H3244" i="16" s="1"/>
  <c r="E3245" i="16"/>
  <c r="G3245" i="16" s="1"/>
  <c r="F3245" i="16"/>
  <c r="H3245" i="16" s="1"/>
  <c r="E3246" i="16"/>
  <c r="G3246" i="16" s="1"/>
  <c r="F3246" i="16"/>
  <c r="H3246" i="16" s="1"/>
  <c r="E3247" i="16"/>
  <c r="G3247" i="16" s="1"/>
  <c r="F3247" i="16"/>
  <c r="H3247" i="16" s="1"/>
  <c r="E3248" i="16"/>
  <c r="G3248" i="16" s="1"/>
  <c r="F3248" i="16"/>
  <c r="H3248" i="16" s="1"/>
  <c r="E3249" i="16"/>
  <c r="G3249" i="16" s="1"/>
  <c r="F3249" i="16"/>
  <c r="H3249" i="16" s="1"/>
  <c r="E3250" i="16"/>
  <c r="G3250" i="16" s="1"/>
  <c r="F3250" i="16"/>
  <c r="H3250" i="16" s="1"/>
  <c r="E3251" i="16"/>
  <c r="G3251" i="16" s="1"/>
  <c r="F3251" i="16"/>
  <c r="H3251" i="16" s="1"/>
  <c r="E3252" i="16"/>
  <c r="G3252" i="16" s="1"/>
  <c r="F3252" i="16"/>
  <c r="H3252" i="16" s="1"/>
  <c r="E3253" i="16"/>
  <c r="G3253" i="16" s="1"/>
  <c r="F3253" i="16"/>
  <c r="H3253" i="16" s="1"/>
  <c r="E3254" i="16"/>
  <c r="G3254" i="16" s="1"/>
  <c r="F3254" i="16"/>
  <c r="H3254" i="16" s="1"/>
  <c r="E3255" i="16"/>
  <c r="G3255" i="16" s="1"/>
  <c r="F3255" i="16"/>
  <c r="H3255" i="16" s="1"/>
  <c r="E3256" i="16"/>
  <c r="G3256" i="16" s="1"/>
  <c r="F3256" i="16"/>
  <c r="H3256" i="16" s="1"/>
  <c r="E3257" i="16"/>
  <c r="G3257" i="16" s="1"/>
  <c r="F3257" i="16"/>
  <c r="H3257" i="16" s="1"/>
  <c r="E3258" i="16"/>
  <c r="G3258" i="16" s="1"/>
  <c r="F3258" i="16"/>
  <c r="H3258" i="16" s="1"/>
  <c r="E3259" i="16"/>
  <c r="G3259" i="16" s="1"/>
  <c r="F3259" i="16"/>
  <c r="H3259" i="16" s="1"/>
  <c r="E3260" i="16"/>
  <c r="G3260" i="16" s="1"/>
  <c r="F3260" i="16"/>
  <c r="H3260" i="16" s="1"/>
  <c r="E3261" i="16"/>
  <c r="G3261" i="16" s="1"/>
  <c r="F3261" i="16"/>
  <c r="H3261" i="16" s="1"/>
  <c r="E3262" i="16"/>
  <c r="G3262" i="16" s="1"/>
  <c r="F3262" i="16"/>
  <c r="H3262" i="16" s="1"/>
  <c r="E3263" i="16"/>
  <c r="G3263" i="16" s="1"/>
  <c r="F3263" i="16"/>
  <c r="H3263" i="16" s="1"/>
  <c r="E3264" i="16"/>
  <c r="G3264" i="16" s="1"/>
  <c r="F3264" i="16"/>
  <c r="H3264" i="16" s="1"/>
  <c r="E3265" i="16"/>
  <c r="G3265" i="16" s="1"/>
  <c r="F3265" i="16"/>
  <c r="H3265" i="16" s="1"/>
  <c r="E3266" i="16"/>
  <c r="G3266" i="16" s="1"/>
  <c r="F3266" i="16"/>
  <c r="H3266" i="16" s="1"/>
  <c r="E3267" i="16"/>
  <c r="G3267" i="16" s="1"/>
  <c r="F3267" i="16"/>
  <c r="H3267" i="16" s="1"/>
  <c r="E3268" i="16"/>
  <c r="G3268" i="16" s="1"/>
  <c r="F3268" i="16"/>
  <c r="H3268" i="16" s="1"/>
  <c r="E3269" i="16"/>
  <c r="G3269" i="16" s="1"/>
  <c r="F3269" i="16"/>
  <c r="H3269" i="16" s="1"/>
  <c r="E3270" i="16"/>
  <c r="G3270" i="16" s="1"/>
  <c r="F3270" i="16"/>
  <c r="H3270" i="16" s="1"/>
  <c r="E3271" i="16"/>
  <c r="G3271" i="16" s="1"/>
  <c r="F3271" i="16"/>
  <c r="H3271" i="16" s="1"/>
  <c r="E3272" i="16"/>
  <c r="G3272" i="16" s="1"/>
  <c r="F3272" i="16"/>
  <c r="H3272" i="16" s="1"/>
  <c r="E3273" i="16"/>
  <c r="G3273" i="16" s="1"/>
  <c r="F3273" i="16"/>
  <c r="H3273" i="16" s="1"/>
  <c r="E3274" i="16"/>
  <c r="G3274" i="16" s="1"/>
  <c r="F3274" i="16"/>
  <c r="H3274" i="16" s="1"/>
  <c r="E3275" i="16"/>
  <c r="G3275" i="16" s="1"/>
  <c r="F3275" i="16"/>
  <c r="H3275" i="16" s="1"/>
  <c r="E3276" i="16"/>
  <c r="G3276" i="16" s="1"/>
  <c r="F3276" i="16"/>
  <c r="H3276" i="16" s="1"/>
  <c r="E3277" i="16"/>
  <c r="G3277" i="16" s="1"/>
  <c r="F3277" i="16"/>
  <c r="H3277" i="16" s="1"/>
  <c r="E3278" i="16"/>
  <c r="G3278" i="16" s="1"/>
  <c r="F3278" i="16"/>
  <c r="H3278" i="16" s="1"/>
  <c r="E3279" i="16"/>
  <c r="G3279" i="16" s="1"/>
  <c r="F3279" i="16"/>
  <c r="H3279" i="16" s="1"/>
  <c r="E3280" i="16"/>
  <c r="G3280" i="16" s="1"/>
  <c r="F3280" i="16"/>
  <c r="H3280" i="16" s="1"/>
  <c r="E3281" i="16"/>
  <c r="G3281" i="16" s="1"/>
  <c r="F3281" i="16"/>
  <c r="H3281" i="16" s="1"/>
  <c r="E3282" i="16"/>
  <c r="G3282" i="16" s="1"/>
  <c r="F3282" i="16"/>
  <c r="H3282" i="16" s="1"/>
  <c r="E3283" i="16"/>
  <c r="G3283" i="16" s="1"/>
  <c r="F3283" i="16"/>
  <c r="H3283" i="16" s="1"/>
  <c r="E3284" i="16"/>
  <c r="G3284" i="16" s="1"/>
  <c r="F3284" i="16"/>
  <c r="H3284" i="16" s="1"/>
  <c r="E3285" i="16"/>
  <c r="G3285" i="16" s="1"/>
  <c r="F3285" i="16"/>
  <c r="H3285" i="16" s="1"/>
  <c r="E3286" i="16"/>
  <c r="G3286" i="16" s="1"/>
  <c r="F3286" i="16"/>
  <c r="H3286" i="16" s="1"/>
  <c r="E3287" i="16"/>
  <c r="G3287" i="16" s="1"/>
  <c r="F3287" i="16"/>
  <c r="H3287" i="16" s="1"/>
  <c r="E3288" i="16"/>
  <c r="G3288" i="16" s="1"/>
  <c r="F3288" i="16"/>
  <c r="H3288" i="16" s="1"/>
  <c r="E3289" i="16"/>
  <c r="G3289" i="16" s="1"/>
  <c r="F3289" i="16"/>
  <c r="H3289" i="16" s="1"/>
  <c r="E3290" i="16"/>
  <c r="G3290" i="16" s="1"/>
  <c r="F3290" i="16"/>
  <c r="H3290" i="16" s="1"/>
  <c r="E3291" i="16"/>
  <c r="G3291" i="16" s="1"/>
  <c r="F3291" i="16"/>
  <c r="H3291" i="16" s="1"/>
  <c r="E3292" i="16"/>
  <c r="G3292" i="16" s="1"/>
  <c r="F3292" i="16"/>
  <c r="H3292" i="16" s="1"/>
  <c r="E3293" i="16"/>
  <c r="G3293" i="16" s="1"/>
  <c r="F3293" i="16"/>
  <c r="H3293" i="16" s="1"/>
  <c r="E3294" i="16"/>
  <c r="G3294" i="16" s="1"/>
  <c r="F3294" i="16"/>
  <c r="H3294" i="16" s="1"/>
  <c r="E3295" i="16"/>
  <c r="G3295" i="16" s="1"/>
  <c r="F3295" i="16"/>
  <c r="H3295" i="16" s="1"/>
  <c r="E3296" i="16"/>
  <c r="G3296" i="16" s="1"/>
  <c r="F3296" i="16"/>
  <c r="H3296" i="16" s="1"/>
  <c r="E3297" i="16"/>
  <c r="G3297" i="16" s="1"/>
  <c r="F3297" i="16"/>
  <c r="H3297" i="16" s="1"/>
  <c r="E3298" i="16"/>
  <c r="G3298" i="16" s="1"/>
  <c r="F3298" i="16"/>
  <c r="H3298" i="16" s="1"/>
  <c r="E3299" i="16"/>
  <c r="G3299" i="16" s="1"/>
  <c r="F3299" i="16"/>
  <c r="H3299" i="16" s="1"/>
  <c r="E3300" i="16"/>
  <c r="G3300" i="16" s="1"/>
  <c r="F3300" i="16"/>
  <c r="H3300" i="16" s="1"/>
  <c r="E3301" i="16"/>
  <c r="G3301" i="16" s="1"/>
  <c r="F3301" i="16"/>
  <c r="H3301" i="16" s="1"/>
  <c r="E3302" i="16"/>
  <c r="G3302" i="16" s="1"/>
  <c r="F3302" i="16"/>
  <c r="H3302" i="16" s="1"/>
  <c r="E3303" i="16"/>
  <c r="G3303" i="16" s="1"/>
  <c r="F3303" i="16"/>
  <c r="H3303" i="16" s="1"/>
  <c r="E3304" i="16"/>
  <c r="G3304" i="16" s="1"/>
  <c r="F3304" i="16"/>
  <c r="H3304" i="16" s="1"/>
  <c r="E3305" i="16"/>
  <c r="G3305" i="16" s="1"/>
  <c r="F3305" i="16"/>
  <c r="H3305" i="16" s="1"/>
  <c r="E3306" i="16"/>
  <c r="G3306" i="16" s="1"/>
  <c r="F3306" i="16"/>
  <c r="H3306" i="16" s="1"/>
  <c r="E3307" i="16"/>
  <c r="G3307" i="16" s="1"/>
  <c r="F3307" i="16"/>
  <c r="H3307" i="16" s="1"/>
  <c r="E3308" i="16"/>
  <c r="G3308" i="16" s="1"/>
  <c r="F3308" i="16"/>
  <c r="H3308" i="16" s="1"/>
  <c r="E3309" i="16"/>
  <c r="G3309" i="16" s="1"/>
  <c r="F3309" i="16"/>
  <c r="H3309" i="16" s="1"/>
  <c r="E3310" i="16"/>
  <c r="G3310" i="16" s="1"/>
  <c r="F3310" i="16"/>
  <c r="H3310" i="16" s="1"/>
  <c r="E3311" i="16"/>
  <c r="G3311" i="16" s="1"/>
  <c r="F3311" i="16"/>
  <c r="H3311" i="16" s="1"/>
  <c r="E3312" i="16"/>
  <c r="G3312" i="16" s="1"/>
  <c r="F3312" i="16"/>
  <c r="H3312" i="16" s="1"/>
  <c r="E3313" i="16"/>
  <c r="G3313" i="16" s="1"/>
  <c r="F3313" i="16"/>
  <c r="H3313" i="16" s="1"/>
  <c r="E3314" i="16"/>
  <c r="G3314" i="16" s="1"/>
  <c r="F3314" i="16"/>
  <c r="H3314" i="16" s="1"/>
  <c r="E3315" i="16"/>
  <c r="G3315" i="16" s="1"/>
  <c r="F3315" i="16"/>
  <c r="H3315" i="16" s="1"/>
  <c r="E3316" i="16"/>
  <c r="G3316" i="16" s="1"/>
  <c r="F3316" i="16"/>
  <c r="H3316" i="16" s="1"/>
  <c r="E3317" i="16"/>
  <c r="G3317" i="16" s="1"/>
  <c r="F3317" i="16"/>
  <c r="H3317" i="16" s="1"/>
  <c r="E3318" i="16"/>
  <c r="G3318" i="16" s="1"/>
  <c r="F3318" i="16"/>
  <c r="H3318" i="16" s="1"/>
  <c r="E3319" i="16"/>
  <c r="G3319" i="16" s="1"/>
  <c r="F3319" i="16"/>
  <c r="H3319" i="16" s="1"/>
  <c r="E3320" i="16"/>
  <c r="G3320" i="16" s="1"/>
  <c r="F3320" i="16"/>
  <c r="H3320" i="16" s="1"/>
  <c r="E3321" i="16"/>
  <c r="G3321" i="16" s="1"/>
  <c r="F3321" i="16"/>
  <c r="H3321" i="16" s="1"/>
  <c r="E3322" i="16"/>
  <c r="G3322" i="16" s="1"/>
  <c r="F3322" i="16"/>
  <c r="H3322" i="16" s="1"/>
  <c r="E3323" i="16"/>
  <c r="G3323" i="16" s="1"/>
  <c r="F3323" i="16"/>
  <c r="H3323" i="16" s="1"/>
  <c r="E3324" i="16"/>
  <c r="G3324" i="16" s="1"/>
  <c r="F3324" i="16"/>
  <c r="H3324" i="16" s="1"/>
  <c r="E3325" i="16"/>
  <c r="G3325" i="16" s="1"/>
  <c r="F3325" i="16"/>
  <c r="H3325" i="16" s="1"/>
  <c r="E3326" i="16"/>
  <c r="G3326" i="16" s="1"/>
  <c r="F3326" i="16"/>
  <c r="H3326" i="16" s="1"/>
  <c r="E3327" i="16"/>
  <c r="G3327" i="16" s="1"/>
  <c r="F3327" i="16"/>
  <c r="H3327" i="16" s="1"/>
  <c r="E3328" i="16"/>
  <c r="G3328" i="16" s="1"/>
  <c r="F3328" i="16"/>
  <c r="H3328" i="16" s="1"/>
  <c r="E3329" i="16"/>
  <c r="G3329" i="16" s="1"/>
  <c r="F3329" i="16"/>
  <c r="H3329" i="16" s="1"/>
  <c r="E3330" i="16"/>
  <c r="G3330" i="16" s="1"/>
  <c r="F3330" i="16"/>
  <c r="H3330" i="16" s="1"/>
  <c r="E3331" i="16"/>
  <c r="G3331" i="16" s="1"/>
  <c r="F3331" i="16"/>
  <c r="H3331" i="16" s="1"/>
  <c r="E3332" i="16"/>
  <c r="G3332" i="16" s="1"/>
  <c r="F3332" i="16"/>
  <c r="H3332" i="16" s="1"/>
  <c r="E3333" i="16"/>
  <c r="G3333" i="16" s="1"/>
  <c r="F3333" i="16"/>
  <c r="H3333" i="16" s="1"/>
  <c r="E3334" i="16"/>
  <c r="G3334" i="16" s="1"/>
  <c r="F3334" i="16"/>
  <c r="H3334" i="16" s="1"/>
  <c r="E3335" i="16"/>
  <c r="G3335" i="16" s="1"/>
  <c r="F3335" i="16"/>
  <c r="H3335" i="16" s="1"/>
  <c r="E3336" i="16"/>
  <c r="G3336" i="16" s="1"/>
  <c r="F3336" i="16"/>
  <c r="H3336" i="16" s="1"/>
  <c r="E3337" i="16"/>
  <c r="G3337" i="16" s="1"/>
  <c r="F3337" i="16"/>
  <c r="H3337" i="16" s="1"/>
  <c r="E3338" i="16"/>
  <c r="G3338" i="16" s="1"/>
  <c r="F3338" i="16"/>
  <c r="H3338" i="16" s="1"/>
  <c r="E3339" i="16"/>
  <c r="G3339" i="16" s="1"/>
  <c r="F3339" i="16"/>
  <c r="H3339" i="16" s="1"/>
  <c r="E3340" i="16"/>
  <c r="G3340" i="16" s="1"/>
  <c r="F3340" i="16"/>
  <c r="H3340" i="16" s="1"/>
  <c r="E3341" i="16"/>
  <c r="G3341" i="16" s="1"/>
  <c r="F3341" i="16"/>
  <c r="H3341" i="16" s="1"/>
  <c r="E3342" i="16"/>
  <c r="G3342" i="16" s="1"/>
  <c r="F3342" i="16"/>
  <c r="H3342" i="16" s="1"/>
  <c r="E3343" i="16"/>
  <c r="G3343" i="16" s="1"/>
  <c r="F3343" i="16"/>
  <c r="H3343" i="16" s="1"/>
  <c r="E3344" i="16"/>
  <c r="G3344" i="16" s="1"/>
  <c r="F3344" i="16"/>
  <c r="H3344" i="16" s="1"/>
  <c r="E3345" i="16"/>
  <c r="G3345" i="16" s="1"/>
  <c r="F3345" i="16"/>
  <c r="H3345" i="16" s="1"/>
  <c r="E3346" i="16"/>
  <c r="G3346" i="16" s="1"/>
  <c r="F3346" i="16"/>
  <c r="H3346" i="16" s="1"/>
  <c r="E3347" i="16"/>
  <c r="G3347" i="16" s="1"/>
  <c r="F3347" i="16"/>
  <c r="H3347" i="16" s="1"/>
  <c r="E3348" i="16"/>
  <c r="G3348" i="16" s="1"/>
  <c r="F3348" i="16"/>
  <c r="H3348" i="16" s="1"/>
  <c r="E3349" i="16"/>
  <c r="G3349" i="16" s="1"/>
  <c r="F3349" i="16"/>
  <c r="H3349" i="16" s="1"/>
  <c r="E3350" i="16"/>
  <c r="G3350" i="16" s="1"/>
  <c r="F3350" i="16"/>
  <c r="H3350" i="16" s="1"/>
  <c r="E3351" i="16"/>
  <c r="G3351" i="16" s="1"/>
  <c r="F3351" i="16"/>
  <c r="H3351" i="16" s="1"/>
  <c r="E3352" i="16"/>
  <c r="G3352" i="16" s="1"/>
  <c r="F3352" i="16"/>
  <c r="H3352" i="16" s="1"/>
  <c r="E3353" i="16"/>
  <c r="G3353" i="16" s="1"/>
  <c r="F3353" i="16"/>
  <c r="H3353" i="16" s="1"/>
  <c r="E3354" i="16"/>
  <c r="G3354" i="16" s="1"/>
  <c r="F3354" i="16"/>
  <c r="H3354" i="16" s="1"/>
  <c r="E3355" i="16"/>
  <c r="G3355" i="16" s="1"/>
  <c r="F3355" i="16"/>
  <c r="H3355" i="16" s="1"/>
  <c r="E3356" i="16"/>
  <c r="G3356" i="16" s="1"/>
  <c r="F3356" i="16"/>
  <c r="H3356" i="16" s="1"/>
  <c r="E3357" i="16"/>
  <c r="G3357" i="16" s="1"/>
  <c r="F3357" i="16"/>
  <c r="H3357" i="16" s="1"/>
  <c r="E3358" i="16"/>
  <c r="G3358" i="16" s="1"/>
  <c r="F3358" i="16"/>
  <c r="H3358" i="16" s="1"/>
  <c r="E3359" i="16"/>
  <c r="G3359" i="16" s="1"/>
  <c r="F3359" i="16"/>
  <c r="H3359" i="16" s="1"/>
  <c r="E3360" i="16"/>
  <c r="G3360" i="16" s="1"/>
  <c r="F3360" i="16"/>
  <c r="H3360" i="16" s="1"/>
  <c r="E3361" i="16"/>
  <c r="G3361" i="16" s="1"/>
  <c r="F3361" i="16"/>
  <c r="H3361" i="16" s="1"/>
  <c r="E3362" i="16"/>
  <c r="G3362" i="16" s="1"/>
  <c r="F3362" i="16"/>
  <c r="H3362" i="16" s="1"/>
  <c r="E3363" i="16"/>
  <c r="G3363" i="16" s="1"/>
  <c r="F3363" i="16"/>
  <c r="H3363" i="16" s="1"/>
  <c r="E3364" i="16"/>
  <c r="G3364" i="16" s="1"/>
  <c r="F3364" i="16"/>
  <c r="H3364" i="16" s="1"/>
  <c r="E3365" i="16"/>
  <c r="G3365" i="16" s="1"/>
  <c r="F3365" i="16"/>
  <c r="H3365" i="16" s="1"/>
  <c r="E3366" i="16"/>
  <c r="G3366" i="16" s="1"/>
  <c r="F3366" i="16"/>
  <c r="H3366" i="16" s="1"/>
  <c r="E3367" i="16"/>
  <c r="G3367" i="16" s="1"/>
  <c r="F3367" i="16"/>
  <c r="H3367" i="16" s="1"/>
  <c r="E3368" i="16"/>
  <c r="G3368" i="16" s="1"/>
  <c r="F3368" i="16"/>
  <c r="H3368" i="16" s="1"/>
  <c r="E3369" i="16"/>
  <c r="G3369" i="16" s="1"/>
  <c r="F3369" i="16"/>
  <c r="H3369" i="16" s="1"/>
  <c r="E3370" i="16"/>
  <c r="G3370" i="16" s="1"/>
  <c r="F3370" i="16"/>
  <c r="H3370" i="16" s="1"/>
  <c r="E3371" i="16"/>
  <c r="G3371" i="16" s="1"/>
  <c r="F3371" i="16"/>
  <c r="H3371" i="16" s="1"/>
  <c r="E3372" i="16"/>
  <c r="G3372" i="16" s="1"/>
  <c r="F3372" i="16"/>
  <c r="H3372" i="16" s="1"/>
  <c r="E3373" i="16"/>
  <c r="G3373" i="16" s="1"/>
  <c r="F3373" i="16"/>
  <c r="H3373" i="16" s="1"/>
  <c r="E3374" i="16"/>
  <c r="G3374" i="16" s="1"/>
  <c r="F3374" i="16"/>
  <c r="H3374" i="16" s="1"/>
  <c r="E3375" i="16"/>
  <c r="G3375" i="16" s="1"/>
  <c r="F3375" i="16"/>
  <c r="H3375" i="16" s="1"/>
  <c r="E3376" i="16"/>
  <c r="G3376" i="16" s="1"/>
  <c r="F3376" i="16"/>
  <c r="H3376" i="16" s="1"/>
  <c r="E3377" i="16"/>
  <c r="G3377" i="16" s="1"/>
  <c r="F3377" i="16"/>
  <c r="H3377" i="16" s="1"/>
  <c r="E3378" i="16"/>
  <c r="G3378" i="16" s="1"/>
  <c r="F3378" i="16"/>
  <c r="H3378" i="16" s="1"/>
  <c r="E3379" i="16"/>
  <c r="G3379" i="16" s="1"/>
  <c r="F3379" i="16"/>
  <c r="H3379" i="16" s="1"/>
  <c r="E3380" i="16"/>
  <c r="G3380" i="16" s="1"/>
  <c r="F3380" i="16"/>
  <c r="H3380" i="16" s="1"/>
  <c r="E3381" i="16"/>
  <c r="G3381" i="16" s="1"/>
  <c r="F3381" i="16"/>
  <c r="H3381" i="16" s="1"/>
  <c r="E3382" i="16"/>
  <c r="G3382" i="16" s="1"/>
  <c r="F3382" i="16"/>
  <c r="H3382" i="16" s="1"/>
  <c r="E3383" i="16"/>
  <c r="G3383" i="16" s="1"/>
  <c r="F3383" i="16"/>
  <c r="H3383" i="16" s="1"/>
  <c r="E3384" i="16"/>
  <c r="G3384" i="16" s="1"/>
  <c r="F3384" i="16"/>
  <c r="H3384" i="16" s="1"/>
  <c r="E3385" i="16"/>
  <c r="G3385" i="16" s="1"/>
  <c r="F3385" i="16"/>
  <c r="H3385" i="16" s="1"/>
  <c r="E3386" i="16"/>
  <c r="G3386" i="16" s="1"/>
  <c r="F3386" i="16"/>
  <c r="H3386" i="16" s="1"/>
  <c r="E3387" i="16"/>
  <c r="G3387" i="16" s="1"/>
  <c r="F3387" i="16"/>
  <c r="H3387" i="16" s="1"/>
  <c r="E3388" i="16"/>
  <c r="G3388" i="16" s="1"/>
  <c r="F3388" i="16"/>
  <c r="H3388" i="16" s="1"/>
  <c r="E3389" i="16"/>
  <c r="G3389" i="16" s="1"/>
  <c r="F3389" i="16"/>
  <c r="H3389" i="16" s="1"/>
  <c r="E3390" i="16"/>
  <c r="G3390" i="16" s="1"/>
  <c r="F3390" i="16"/>
  <c r="H3390" i="16" s="1"/>
  <c r="E3391" i="16"/>
  <c r="G3391" i="16" s="1"/>
  <c r="F3391" i="16"/>
  <c r="H3391" i="16" s="1"/>
  <c r="E3392" i="16"/>
  <c r="G3392" i="16" s="1"/>
  <c r="F3392" i="16"/>
  <c r="H3392" i="16" s="1"/>
  <c r="E3393" i="16"/>
  <c r="G3393" i="16" s="1"/>
  <c r="F3393" i="16"/>
  <c r="H3393" i="16" s="1"/>
  <c r="E3394" i="16"/>
  <c r="G3394" i="16" s="1"/>
  <c r="F3394" i="16"/>
  <c r="H3394" i="16" s="1"/>
  <c r="E3395" i="16"/>
  <c r="G3395" i="16" s="1"/>
  <c r="F3395" i="16"/>
  <c r="H3395" i="16" s="1"/>
  <c r="E3396" i="16"/>
  <c r="G3396" i="16" s="1"/>
  <c r="F3396" i="16"/>
  <c r="H3396" i="16" s="1"/>
  <c r="E3397" i="16"/>
  <c r="G3397" i="16" s="1"/>
  <c r="F3397" i="16"/>
  <c r="H3397" i="16" s="1"/>
  <c r="E3398" i="16"/>
  <c r="G3398" i="16" s="1"/>
  <c r="F3398" i="16"/>
  <c r="H3398" i="16" s="1"/>
  <c r="E3399" i="16"/>
  <c r="G3399" i="16" s="1"/>
  <c r="F3399" i="16"/>
  <c r="H3399" i="16" s="1"/>
  <c r="E3400" i="16"/>
  <c r="G3400" i="16" s="1"/>
  <c r="F3400" i="16"/>
  <c r="H3400" i="16" s="1"/>
  <c r="E3401" i="16"/>
  <c r="G3401" i="16" s="1"/>
  <c r="F3401" i="16"/>
  <c r="H3401" i="16" s="1"/>
  <c r="E3402" i="16"/>
  <c r="G3402" i="16" s="1"/>
  <c r="F3402" i="16"/>
  <c r="H3402" i="16" s="1"/>
  <c r="E3403" i="16"/>
  <c r="G3403" i="16" s="1"/>
  <c r="F3403" i="16"/>
  <c r="H3403" i="16" s="1"/>
  <c r="E3404" i="16"/>
  <c r="G3404" i="16" s="1"/>
  <c r="F3404" i="16"/>
  <c r="H3404" i="16" s="1"/>
  <c r="E3405" i="16"/>
  <c r="G3405" i="16" s="1"/>
  <c r="F3405" i="16"/>
  <c r="H3405" i="16" s="1"/>
  <c r="E3406" i="16"/>
  <c r="G3406" i="16" s="1"/>
  <c r="F3406" i="16"/>
  <c r="H3406" i="16" s="1"/>
  <c r="E3407" i="16"/>
  <c r="G3407" i="16" s="1"/>
  <c r="F3407" i="16"/>
  <c r="H3407" i="16" s="1"/>
  <c r="E3408" i="16"/>
  <c r="G3408" i="16" s="1"/>
  <c r="F3408" i="16"/>
  <c r="H3408" i="16" s="1"/>
  <c r="E3409" i="16"/>
  <c r="G3409" i="16" s="1"/>
  <c r="F3409" i="16"/>
  <c r="H3409" i="16" s="1"/>
  <c r="E3410" i="16"/>
  <c r="G3410" i="16" s="1"/>
  <c r="F3410" i="16"/>
  <c r="H3410" i="16" s="1"/>
  <c r="E3411" i="16"/>
  <c r="G3411" i="16" s="1"/>
  <c r="F3411" i="16"/>
  <c r="H3411" i="16" s="1"/>
  <c r="E3412" i="16"/>
  <c r="G3412" i="16" s="1"/>
  <c r="F3412" i="16"/>
  <c r="H3412" i="16" s="1"/>
  <c r="E3413" i="16"/>
  <c r="G3413" i="16" s="1"/>
  <c r="F3413" i="16"/>
  <c r="H3413" i="16" s="1"/>
  <c r="E3414" i="16"/>
  <c r="G3414" i="16" s="1"/>
  <c r="F3414" i="16"/>
  <c r="H3414" i="16" s="1"/>
  <c r="E3415" i="16"/>
  <c r="G3415" i="16" s="1"/>
  <c r="F3415" i="16"/>
  <c r="H3415" i="16" s="1"/>
  <c r="E3416" i="16"/>
  <c r="G3416" i="16" s="1"/>
  <c r="F3416" i="16"/>
  <c r="H3416" i="16" s="1"/>
  <c r="E3417" i="16"/>
  <c r="G3417" i="16" s="1"/>
  <c r="F3417" i="16"/>
  <c r="H3417" i="16" s="1"/>
  <c r="E3418" i="16"/>
  <c r="G3418" i="16" s="1"/>
  <c r="F3418" i="16"/>
  <c r="H3418" i="16" s="1"/>
  <c r="E3419" i="16"/>
  <c r="G3419" i="16" s="1"/>
  <c r="F3419" i="16"/>
  <c r="H3419" i="16" s="1"/>
  <c r="E3420" i="16"/>
  <c r="G3420" i="16" s="1"/>
  <c r="F3420" i="16"/>
  <c r="H3420" i="16" s="1"/>
  <c r="E3421" i="16"/>
  <c r="G3421" i="16" s="1"/>
  <c r="F3421" i="16"/>
  <c r="H3421" i="16" s="1"/>
  <c r="E3422" i="16"/>
  <c r="G3422" i="16" s="1"/>
  <c r="F3422" i="16"/>
  <c r="H3422" i="16" s="1"/>
  <c r="E3423" i="16"/>
  <c r="G3423" i="16" s="1"/>
  <c r="F3423" i="16"/>
  <c r="H3423" i="16" s="1"/>
  <c r="E3424" i="16"/>
  <c r="G3424" i="16" s="1"/>
  <c r="F3424" i="16"/>
  <c r="H3424" i="16" s="1"/>
  <c r="E3425" i="16"/>
  <c r="G3425" i="16" s="1"/>
  <c r="F3425" i="16"/>
  <c r="H3425" i="16" s="1"/>
  <c r="E3426" i="16"/>
  <c r="G3426" i="16" s="1"/>
  <c r="F3426" i="16"/>
  <c r="H3426" i="16" s="1"/>
  <c r="E3427" i="16"/>
  <c r="G3427" i="16" s="1"/>
  <c r="F3427" i="16"/>
  <c r="H3427" i="16" s="1"/>
  <c r="E3428" i="16"/>
  <c r="G3428" i="16" s="1"/>
  <c r="F3428" i="16"/>
  <c r="H3428" i="16" s="1"/>
  <c r="E3429" i="16"/>
  <c r="G3429" i="16" s="1"/>
  <c r="F3429" i="16"/>
  <c r="H3429" i="16" s="1"/>
  <c r="E3430" i="16"/>
  <c r="G3430" i="16" s="1"/>
  <c r="F3430" i="16"/>
  <c r="H3430" i="16" s="1"/>
  <c r="E3431" i="16"/>
  <c r="G3431" i="16" s="1"/>
  <c r="F3431" i="16"/>
  <c r="H3431" i="16" s="1"/>
  <c r="E3432" i="16"/>
  <c r="G3432" i="16" s="1"/>
  <c r="F3432" i="16"/>
  <c r="H3432" i="16" s="1"/>
  <c r="E3433" i="16"/>
  <c r="G3433" i="16" s="1"/>
  <c r="F3433" i="16"/>
  <c r="H3433" i="16" s="1"/>
  <c r="E3434" i="16"/>
  <c r="G3434" i="16" s="1"/>
  <c r="F3434" i="16"/>
  <c r="H3434" i="16" s="1"/>
  <c r="E3435" i="16"/>
  <c r="G3435" i="16" s="1"/>
  <c r="F3435" i="16"/>
  <c r="H3435" i="16" s="1"/>
  <c r="E3436" i="16"/>
  <c r="G3436" i="16" s="1"/>
  <c r="F3436" i="16"/>
  <c r="H3436" i="16" s="1"/>
  <c r="E3437" i="16"/>
  <c r="G3437" i="16" s="1"/>
  <c r="F3437" i="16"/>
  <c r="H3437" i="16" s="1"/>
  <c r="E3438" i="16"/>
  <c r="G3438" i="16" s="1"/>
  <c r="F3438" i="16"/>
  <c r="H3438" i="16" s="1"/>
  <c r="E3439" i="16"/>
  <c r="G3439" i="16" s="1"/>
  <c r="F3439" i="16"/>
  <c r="H3439" i="16" s="1"/>
  <c r="E3440" i="16"/>
  <c r="G3440" i="16" s="1"/>
  <c r="F3440" i="16"/>
  <c r="H3440" i="16" s="1"/>
  <c r="E3441" i="16"/>
  <c r="G3441" i="16" s="1"/>
  <c r="F3441" i="16"/>
  <c r="H3441" i="16" s="1"/>
  <c r="E3442" i="16"/>
  <c r="G3442" i="16" s="1"/>
  <c r="F3442" i="16"/>
  <c r="H3442" i="16" s="1"/>
  <c r="E3443" i="16"/>
  <c r="G3443" i="16" s="1"/>
  <c r="F3443" i="16"/>
  <c r="H3443" i="16" s="1"/>
  <c r="E3444" i="16"/>
  <c r="G3444" i="16" s="1"/>
  <c r="F3444" i="16"/>
  <c r="H3444" i="16" s="1"/>
  <c r="E3445" i="16"/>
  <c r="G3445" i="16" s="1"/>
  <c r="F3445" i="16"/>
  <c r="H3445" i="16" s="1"/>
  <c r="E3446" i="16"/>
  <c r="G3446" i="16" s="1"/>
  <c r="F3446" i="16"/>
  <c r="H3446" i="16" s="1"/>
  <c r="E3447" i="16"/>
  <c r="G3447" i="16" s="1"/>
  <c r="F3447" i="16"/>
  <c r="H3447" i="16" s="1"/>
  <c r="E3448" i="16"/>
  <c r="G3448" i="16" s="1"/>
  <c r="F3448" i="16"/>
  <c r="H3448" i="16" s="1"/>
  <c r="E3449" i="16"/>
  <c r="G3449" i="16" s="1"/>
  <c r="F3449" i="16"/>
  <c r="H3449" i="16" s="1"/>
  <c r="E3450" i="16"/>
  <c r="G3450" i="16" s="1"/>
  <c r="F3450" i="16"/>
  <c r="H3450" i="16" s="1"/>
  <c r="E3451" i="16"/>
  <c r="G3451" i="16" s="1"/>
  <c r="F3451" i="16"/>
  <c r="H3451" i="16" s="1"/>
  <c r="E3452" i="16"/>
  <c r="G3452" i="16" s="1"/>
  <c r="F3452" i="16"/>
  <c r="H3452" i="16" s="1"/>
  <c r="E3453" i="16"/>
  <c r="G3453" i="16" s="1"/>
  <c r="F3453" i="16"/>
  <c r="H3453" i="16" s="1"/>
  <c r="E3454" i="16"/>
  <c r="G3454" i="16" s="1"/>
  <c r="F3454" i="16"/>
  <c r="H3454" i="16" s="1"/>
  <c r="E3455" i="16"/>
  <c r="G3455" i="16" s="1"/>
  <c r="F3455" i="16"/>
  <c r="H3455" i="16" s="1"/>
  <c r="E3456" i="16"/>
  <c r="G3456" i="16" s="1"/>
  <c r="F3456" i="16"/>
  <c r="H3456" i="16" s="1"/>
  <c r="E3457" i="16"/>
  <c r="G3457" i="16" s="1"/>
  <c r="F3457" i="16"/>
  <c r="H3457" i="16" s="1"/>
  <c r="E3458" i="16"/>
  <c r="G3458" i="16" s="1"/>
  <c r="F3458" i="16"/>
  <c r="H3458" i="16" s="1"/>
  <c r="E3459" i="16"/>
  <c r="G3459" i="16" s="1"/>
  <c r="F3459" i="16"/>
  <c r="H3459" i="16" s="1"/>
  <c r="E3460" i="16"/>
  <c r="G3460" i="16" s="1"/>
  <c r="F3460" i="16"/>
  <c r="H3460" i="16" s="1"/>
  <c r="E3461" i="16"/>
  <c r="G3461" i="16" s="1"/>
  <c r="F3461" i="16"/>
  <c r="H3461" i="16" s="1"/>
  <c r="E3462" i="16"/>
  <c r="G3462" i="16" s="1"/>
  <c r="F3462" i="16"/>
  <c r="H3462" i="16" s="1"/>
  <c r="E3463" i="16"/>
  <c r="G3463" i="16" s="1"/>
  <c r="F3463" i="16"/>
  <c r="H3463" i="16" s="1"/>
  <c r="E3464" i="16"/>
  <c r="G3464" i="16" s="1"/>
  <c r="F3464" i="16"/>
  <c r="H3464" i="16" s="1"/>
  <c r="E3465" i="16"/>
  <c r="G3465" i="16" s="1"/>
  <c r="F3465" i="16"/>
  <c r="H3465" i="16" s="1"/>
  <c r="E3466" i="16"/>
  <c r="G3466" i="16" s="1"/>
  <c r="F3466" i="16"/>
  <c r="H3466" i="16" s="1"/>
  <c r="E3467" i="16"/>
  <c r="G3467" i="16" s="1"/>
  <c r="F3467" i="16"/>
  <c r="H3467" i="16" s="1"/>
  <c r="E3468" i="16"/>
  <c r="G3468" i="16" s="1"/>
  <c r="F3468" i="16"/>
  <c r="H3468" i="16" s="1"/>
  <c r="E3469" i="16"/>
  <c r="G3469" i="16" s="1"/>
  <c r="F3469" i="16"/>
  <c r="H3469" i="16" s="1"/>
  <c r="E3470" i="16"/>
  <c r="G3470" i="16" s="1"/>
  <c r="F3470" i="16"/>
  <c r="H3470" i="16" s="1"/>
  <c r="E3471" i="16"/>
  <c r="G3471" i="16" s="1"/>
  <c r="F3471" i="16"/>
  <c r="H3471" i="16" s="1"/>
  <c r="E3472" i="16"/>
  <c r="G3472" i="16" s="1"/>
  <c r="F3472" i="16"/>
  <c r="H3472" i="16" s="1"/>
  <c r="E3473" i="16"/>
  <c r="G3473" i="16" s="1"/>
  <c r="F3473" i="16"/>
  <c r="H3473" i="16" s="1"/>
  <c r="E3474" i="16"/>
  <c r="G3474" i="16" s="1"/>
  <c r="F3474" i="16"/>
  <c r="H3474" i="16" s="1"/>
  <c r="E3475" i="16"/>
  <c r="G3475" i="16" s="1"/>
  <c r="F3475" i="16"/>
  <c r="H3475" i="16" s="1"/>
  <c r="E3476" i="16"/>
  <c r="G3476" i="16" s="1"/>
  <c r="F3476" i="16"/>
  <c r="H3476" i="16" s="1"/>
  <c r="E3477" i="16"/>
  <c r="G3477" i="16" s="1"/>
  <c r="F3477" i="16"/>
  <c r="H3477" i="16" s="1"/>
  <c r="E3478" i="16"/>
  <c r="G3478" i="16" s="1"/>
  <c r="F3478" i="16"/>
  <c r="H3478" i="16" s="1"/>
  <c r="E3479" i="16"/>
  <c r="G3479" i="16" s="1"/>
  <c r="F3479" i="16"/>
  <c r="H3479" i="16" s="1"/>
  <c r="E3480" i="16"/>
  <c r="G3480" i="16" s="1"/>
  <c r="F3480" i="16"/>
  <c r="H3480" i="16" s="1"/>
  <c r="E3481" i="16"/>
  <c r="G3481" i="16" s="1"/>
  <c r="F3481" i="16"/>
  <c r="H3481" i="16" s="1"/>
  <c r="E3482" i="16"/>
  <c r="G3482" i="16" s="1"/>
  <c r="F3482" i="16"/>
  <c r="H3482" i="16" s="1"/>
  <c r="E3483" i="16"/>
  <c r="G3483" i="16" s="1"/>
  <c r="F3483" i="16"/>
  <c r="H3483" i="16" s="1"/>
  <c r="E3484" i="16"/>
  <c r="G3484" i="16" s="1"/>
  <c r="F3484" i="16"/>
  <c r="H3484" i="16" s="1"/>
  <c r="E3485" i="16"/>
  <c r="G3485" i="16" s="1"/>
  <c r="F3485" i="16"/>
  <c r="H3485" i="16" s="1"/>
  <c r="E3486" i="16"/>
  <c r="G3486" i="16" s="1"/>
  <c r="F3486" i="16"/>
  <c r="H3486" i="16" s="1"/>
  <c r="E3487" i="16"/>
  <c r="G3487" i="16" s="1"/>
  <c r="F3487" i="16"/>
  <c r="H3487" i="16" s="1"/>
  <c r="E3488" i="16"/>
  <c r="G3488" i="16" s="1"/>
  <c r="F3488" i="16"/>
  <c r="H3488" i="16" s="1"/>
  <c r="E3489" i="16"/>
  <c r="G3489" i="16" s="1"/>
  <c r="F3489" i="16"/>
  <c r="H3489" i="16" s="1"/>
  <c r="E3490" i="16"/>
  <c r="G3490" i="16" s="1"/>
  <c r="F3490" i="16"/>
  <c r="H3490" i="16" s="1"/>
  <c r="E3491" i="16"/>
  <c r="G3491" i="16" s="1"/>
  <c r="F3491" i="16"/>
  <c r="H3491" i="16" s="1"/>
  <c r="E3492" i="16"/>
  <c r="G3492" i="16" s="1"/>
  <c r="F3492" i="16"/>
  <c r="H3492" i="16" s="1"/>
  <c r="E3493" i="16"/>
  <c r="G3493" i="16" s="1"/>
  <c r="F3493" i="16"/>
  <c r="H3493" i="16" s="1"/>
  <c r="E3494" i="16"/>
  <c r="G3494" i="16" s="1"/>
  <c r="F3494" i="16"/>
  <c r="H3494" i="16" s="1"/>
  <c r="E3495" i="16"/>
  <c r="G3495" i="16" s="1"/>
  <c r="F3495" i="16"/>
  <c r="H3495" i="16" s="1"/>
  <c r="E3496" i="16"/>
  <c r="G3496" i="16" s="1"/>
  <c r="F3496" i="16"/>
  <c r="H3496" i="16" s="1"/>
  <c r="E3497" i="16"/>
  <c r="G3497" i="16" s="1"/>
  <c r="F3497" i="16"/>
  <c r="H3497" i="16" s="1"/>
  <c r="E3498" i="16"/>
  <c r="G3498" i="16" s="1"/>
  <c r="F3498" i="16"/>
  <c r="H3498" i="16" s="1"/>
  <c r="E3499" i="16"/>
  <c r="G3499" i="16" s="1"/>
  <c r="F3499" i="16"/>
  <c r="H3499" i="16" s="1"/>
  <c r="E3500" i="16"/>
  <c r="G3500" i="16" s="1"/>
  <c r="F3500" i="16"/>
  <c r="H3500" i="16" s="1"/>
  <c r="E3501" i="16"/>
  <c r="G3501" i="16" s="1"/>
  <c r="F3501" i="16"/>
  <c r="H3501" i="16" s="1"/>
  <c r="E3502" i="16"/>
  <c r="G3502" i="16" s="1"/>
  <c r="F3502" i="16"/>
  <c r="H3502" i="16" s="1"/>
  <c r="E3503" i="16"/>
  <c r="G3503" i="16" s="1"/>
  <c r="F3503" i="16"/>
  <c r="H3503" i="16" s="1"/>
  <c r="E3504" i="16"/>
  <c r="G3504" i="16" s="1"/>
  <c r="F3504" i="16"/>
  <c r="H3504" i="16" s="1"/>
  <c r="E3505" i="16"/>
  <c r="G3505" i="16" s="1"/>
  <c r="F3505" i="16"/>
  <c r="H3505" i="16" s="1"/>
  <c r="E3506" i="16"/>
  <c r="G3506" i="16" s="1"/>
  <c r="F3506" i="16"/>
  <c r="H3506" i="16" s="1"/>
  <c r="E3507" i="16"/>
  <c r="G3507" i="16" s="1"/>
  <c r="F3507" i="16"/>
  <c r="H3507" i="16" s="1"/>
  <c r="E3508" i="16"/>
  <c r="G3508" i="16" s="1"/>
  <c r="F3508" i="16"/>
  <c r="H3508" i="16" s="1"/>
  <c r="E3509" i="16"/>
  <c r="G3509" i="16" s="1"/>
  <c r="F3509" i="16"/>
  <c r="H3509" i="16" s="1"/>
  <c r="E3510" i="16"/>
  <c r="G3510" i="16" s="1"/>
  <c r="F3510" i="16"/>
  <c r="H3510" i="16" s="1"/>
  <c r="E3511" i="16"/>
  <c r="G3511" i="16" s="1"/>
  <c r="F3511" i="16"/>
  <c r="H3511" i="16" s="1"/>
  <c r="E3512" i="16"/>
  <c r="G3512" i="16" s="1"/>
  <c r="F3512" i="16"/>
  <c r="H3512" i="16" s="1"/>
  <c r="E3513" i="16"/>
  <c r="G3513" i="16" s="1"/>
  <c r="F3513" i="16"/>
  <c r="H3513" i="16" s="1"/>
  <c r="E3514" i="16"/>
  <c r="G3514" i="16" s="1"/>
  <c r="F3514" i="16"/>
  <c r="H3514" i="16" s="1"/>
  <c r="E3515" i="16"/>
  <c r="G3515" i="16" s="1"/>
  <c r="F3515" i="16"/>
  <c r="H3515" i="16" s="1"/>
  <c r="E3516" i="16"/>
  <c r="G3516" i="16" s="1"/>
  <c r="F3516" i="16"/>
  <c r="H3516" i="16" s="1"/>
  <c r="E3517" i="16"/>
  <c r="G3517" i="16" s="1"/>
  <c r="F3517" i="16"/>
  <c r="H3517" i="16" s="1"/>
  <c r="E3518" i="16"/>
  <c r="G3518" i="16" s="1"/>
  <c r="F3518" i="16"/>
  <c r="H3518" i="16" s="1"/>
  <c r="E3519" i="16"/>
  <c r="G3519" i="16" s="1"/>
  <c r="F3519" i="16"/>
  <c r="H3519" i="16" s="1"/>
  <c r="E3520" i="16"/>
  <c r="G3520" i="16" s="1"/>
  <c r="F3520" i="16"/>
  <c r="H3520" i="16" s="1"/>
  <c r="E3521" i="16"/>
  <c r="G3521" i="16" s="1"/>
  <c r="F3521" i="16"/>
  <c r="H3521" i="16" s="1"/>
  <c r="E3522" i="16"/>
  <c r="G3522" i="16" s="1"/>
  <c r="F3522" i="16"/>
  <c r="H3522" i="16" s="1"/>
  <c r="E3523" i="16"/>
  <c r="G3523" i="16" s="1"/>
  <c r="F3523" i="16"/>
  <c r="H3523" i="16" s="1"/>
  <c r="E3524" i="16"/>
  <c r="G3524" i="16" s="1"/>
  <c r="F3524" i="16"/>
  <c r="H3524" i="16" s="1"/>
  <c r="E3525" i="16"/>
  <c r="G3525" i="16" s="1"/>
  <c r="F3525" i="16"/>
  <c r="H3525" i="16" s="1"/>
  <c r="E3526" i="16"/>
  <c r="G3526" i="16" s="1"/>
  <c r="F3526" i="16"/>
  <c r="H3526" i="16" s="1"/>
  <c r="E3527" i="16"/>
  <c r="G3527" i="16" s="1"/>
  <c r="F3527" i="16"/>
  <c r="H3527" i="16" s="1"/>
  <c r="E3528" i="16"/>
  <c r="G3528" i="16" s="1"/>
  <c r="F3528" i="16"/>
  <c r="H3528" i="16" s="1"/>
  <c r="E3529" i="16"/>
  <c r="G3529" i="16" s="1"/>
  <c r="F3529" i="16"/>
  <c r="H3529" i="16" s="1"/>
  <c r="E3530" i="16"/>
  <c r="G3530" i="16" s="1"/>
  <c r="F3530" i="16"/>
  <c r="H3530" i="16" s="1"/>
  <c r="E3531" i="16"/>
  <c r="G3531" i="16" s="1"/>
  <c r="F3531" i="16"/>
  <c r="H3531" i="16" s="1"/>
  <c r="E3532" i="16"/>
  <c r="G3532" i="16" s="1"/>
  <c r="F3532" i="16"/>
  <c r="H3532" i="16" s="1"/>
  <c r="E3533" i="16"/>
  <c r="G3533" i="16" s="1"/>
  <c r="F3533" i="16"/>
  <c r="H3533" i="16" s="1"/>
  <c r="E3534" i="16"/>
  <c r="G3534" i="16" s="1"/>
  <c r="F3534" i="16"/>
  <c r="H3534" i="16" s="1"/>
  <c r="E3535" i="16"/>
  <c r="G3535" i="16" s="1"/>
  <c r="F3535" i="16"/>
  <c r="H3535" i="16" s="1"/>
  <c r="E3536" i="16"/>
  <c r="G3536" i="16" s="1"/>
  <c r="F3536" i="16"/>
  <c r="H3536" i="16" s="1"/>
  <c r="E3537" i="16"/>
  <c r="G3537" i="16" s="1"/>
  <c r="F3537" i="16"/>
  <c r="H3537" i="16" s="1"/>
  <c r="E3538" i="16"/>
  <c r="G3538" i="16" s="1"/>
  <c r="F3538" i="16"/>
  <c r="H3538" i="16" s="1"/>
  <c r="E3539" i="16"/>
  <c r="G3539" i="16" s="1"/>
  <c r="F3539" i="16"/>
  <c r="H3539" i="16" s="1"/>
  <c r="E3540" i="16"/>
  <c r="G3540" i="16" s="1"/>
  <c r="F3540" i="16"/>
  <c r="H3540" i="16" s="1"/>
  <c r="E3541" i="16"/>
  <c r="G3541" i="16" s="1"/>
  <c r="F3541" i="16"/>
  <c r="H3541" i="16" s="1"/>
  <c r="E3542" i="16"/>
  <c r="G3542" i="16" s="1"/>
  <c r="F3542" i="16"/>
  <c r="H3542" i="16" s="1"/>
  <c r="E3543" i="16"/>
  <c r="G3543" i="16" s="1"/>
  <c r="F3543" i="16"/>
  <c r="H3543" i="16" s="1"/>
  <c r="E3544" i="16"/>
  <c r="G3544" i="16" s="1"/>
  <c r="F3544" i="16"/>
  <c r="H3544" i="16" s="1"/>
  <c r="E3545" i="16"/>
  <c r="G3545" i="16" s="1"/>
  <c r="F3545" i="16"/>
  <c r="H3545" i="16" s="1"/>
  <c r="E3546" i="16"/>
  <c r="G3546" i="16" s="1"/>
  <c r="F3546" i="16"/>
  <c r="H3546" i="16" s="1"/>
  <c r="E3547" i="16"/>
  <c r="G3547" i="16" s="1"/>
  <c r="F3547" i="16"/>
  <c r="H3547" i="16" s="1"/>
  <c r="E3548" i="16"/>
  <c r="G3548" i="16" s="1"/>
  <c r="F3548" i="16"/>
  <c r="H3548" i="16" s="1"/>
  <c r="E3549" i="16"/>
  <c r="G3549" i="16" s="1"/>
  <c r="F3549" i="16"/>
  <c r="H3549" i="16" s="1"/>
  <c r="E3550" i="16"/>
  <c r="G3550" i="16" s="1"/>
  <c r="F3550" i="16"/>
  <c r="H3550" i="16" s="1"/>
  <c r="E3551" i="16"/>
  <c r="G3551" i="16" s="1"/>
  <c r="F3551" i="16"/>
  <c r="H3551" i="16" s="1"/>
  <c r="E3552" i="16"/>
  <c r="G3552" i="16" s="1"/>
  <c r="F3552" i="16"/>
  <c r="H3552" i="16" s="1"/>
  <c r="E3553" i="16"/>
  <c r="G3553" i="16" s="1"/>
  <c r="F3553" i="16"/>
  <c r="H3553" i="16" s="1"/>
  <c r="E3554" i="16"/>
  <c r="G3554" i="16" s="1"/>
  <c r="F3554" i="16"/>
  <c r="H3554" i="16" s="1"/>
  <c r="E3555" i="16"/>
  <c r="G3555" i="16" s="1"/>
  <c r="F3555" i="16"/>
  <c r="H3555" i="16" s="1"/>
  <c r="E3556" i="16"/>
  <c r="G3556" i="16" s="1"/>
  <c r="F3556" i="16"/>
  <c r="H3556" i="16" s="1"/>
  <c r="E3557" i="16"/>
  <c r="G3557" i="16" s="1"/>
  <c r="F3557" i="16"/>
  <c r="H3557" i="16" s="1"/>
  <c r="E3558" i="16"/>
  <c r="G3558" i="16" s="1"/>
  <c r="F3558" i="16"/>
  <c r="H3558" i="16" s="1"/>
  <c r="E3559" i="16"/>
  <c r="G3559" i="16" s="1"/>
  <c r="F3559" i="16"/>
  <c r="H3559" i="16" s="1"/>
  <c r="E3560" i="16"/>
  <c r="G3560" i="16" s="1"/>
  <c r="F3560" i="16"/>
  <c r="H3560" i="16" s="1"/>
  <c r="E3561" i="16"/>
  <c r="G3561" i="16" s="1"/>
  <c r="F3561" i="16"/>
  <c r="H3561" i="16" s="1"/>
  <c r="E3562" i="16"/>
  <c r="G3562" i="16" s="1"/>
  <c r="F3562" i="16"/>
  <c r="H3562" i="16" s="1"/>
  <c r="E3563" i="16"/>
  <c r="G3563" i="16" s="1"/>
  <c r="F3563" i="16"/>
  <c r="H3563" i="16" s="1"/>
  <c r="E3564" i="16"/>
  <c r="G3564" i="16" s="1"/>
  <c r="F3564" i="16"/>
  <c r="H3564" i="16" s="1"/>
  <c r="E3565" i="16"/>
  <c r="G3565" i="16" s="1"/>
  <c r="F3565" i="16"/>
  <c r="H3565" i="16" s="1"/>
  <c r="E3566" i="16"/>
  <c r="G3566" i="16" s="1"/>
  <c r="F3566" i="16"/>
  <c r="H3566" i="16" s="1"/>
  <c r="E3567" i="16"/>
  <c r="G3567" i="16" s="1"/>
  <c r="F3567" i="16"/>
  <c r="H3567" i="16" s="1"/>
  <c r="E3568" i="16"/>
  <c r="G3568" i="16" s="1"/>
  <c r="F3568" i="16"/>
  <c r="H3568" i="16" s="1"/>
  <c r="E3569" i="16"/>
  <c r="G3569" i="16" s="1"/>
  <c r="F3569" i="16"/>
  <c r="H3569" i="16" s="1"/>
  <c r="E3570" i="16"/>
  <c r="G3570" i="16" s="1"/>
  <c r="F3570" i="16"/>
  <c r="H3570" i="16" s="1"/>
  <c r="E3571" i="16"/>
  <c r="G3571" i="16" s="1"/>
  <c r="F3571" i="16"/>
  <c r="H3571" i="16" s="1"/>
  <c r="E3572" i="16"/>
  <c r="G3572" i="16" s="1"/>
  <c r="F3572" i="16"/>
  <c r="H3572" i="16" s="1"/>
  <c r="E3573" i="16"/>
  <c r="G3573" i="16" s="1"/>
  <c r="F3573" i="16"/>
  <c r="H3573" i="16" s="1"/>
  <c r="E3574" i="16"/>
  <c r="G3574" i="16" s="1"/>
  <c r="F3574" i="16"/>
  <c r="H3574" i="16" s="1"/>
  <c r="E3575" i="16"/>
  <c r="G3575" i="16" s="1"/>
  <c r="F3575" i="16"/>
  <c r="H3575" i="16" s="1"/>
  <c r="E3576" i="16"/>
  <c r="G3576" i="16" s="1"/>
  <c r="F3576" i="16"/>
  <c r="H3576" i="16" s="1"/>
  <c r="E3577" i="16"/>
  <c r="G3577" i="16" s="1"/>
  <c r="F3577" i="16"/>
  <c r="H3577" i="16" s="1"/>
  <c r="E3578" i="16"/>
  <c r="G3578" i="16" s="1"/>
  <c r="F3578" i="16"/>
  <c r="H3578" i="16" s="1"/>
  <c r="E3579" i="16"/>
  <c r="G3579" i="16" s="1"/>
  <c r="F3579" i="16"/>
  <c r="H3579" i="16" s="1"/>
  <c r="E3580" i="16"/>
  <c r="G3580" i="16" s="1"/>
  <c r="F3580" i="16"/>
  <c r="H3580" i="16" s="1"/>
  <c r="E3581" i="16"/>
  <c r="G3581" i="16" s="1"/>
  <c r="F3581" i="16"/>
  <c r="H3581" i="16" s="1"/>
  <c r="E3582" i="16"/>
  <c r="G3582" i="16" s="1"/>
  <c r="F3582" i="16"/>
  <c r="H3582" i="16" s="1"/>
  <c r="E3583" i="16"/>
  <c r="G3583" i="16" s="1"/>
  <c r="F3583" i="16"/>
  <c r="H3583" i="16" s="1"/>
  <c r="E3584" i="16"/>
  <c r="G3584" i="16" s="1"/>
  <c r="F3584" i="16"/>
  <c r="H3584" i="16" s="1"/>
  <c r="E3585" i="16"/>
  <c r="G3585" i="16" s="1"/>
  <c r="F3585" i="16"/>
  <c r="H3585" i="16" s="1"/>
  <c r="E3586" i="16"/>
  <c r="G3586" i="16" s="1"/>
  <c r="F3586" i="16"/>
  <c r="H3586" i="16" s="1"/>
  <c r="E3587" i="16"/>
  <c r="G3587" i="16" s="1"/>
  <c r="F3587" i="16"/>
  <c r="H3587" i="16" s="1"/>
  <c r="E3588" i="16"/>
  <c r="G3588" i="16" s="1"/>
  <c r="F3588" i="16"/>
  <c r="H3588" i="16" s="1"/>
  <c r="E3589" i="16"/>
  <c r="G3589" i="16" s="1"/>
  <c r="F3589" i="16"/>
  <c r="H3589" i="16" s="1"/>
  <c r="E3590" i="16"/>
  <c r="G3590" i="16" s="1"/>
  <c r="F3590" i="16"/>
  <c r="H3590" i="16" s="1"/>
  <c r="E3591" i="16"/>
  <c r="G3591" i="16" s="1"/>
  <c r="F3591" i="16"/>
  <c r="H3591" i="16" s="1"/>
  <c r="E3592" i="16"/>
  <c r="G3592" i="16" s="1"/>
  <c r="F3592" i="16"/>
  <c r="H3592" i="16" s="1"/>
  <c r="E3593" i="16"/>
  <c r="G3593" i="16" s="1"/>
  <c r="F3593" i="16"/>
  <c r="H3593" i="16" s="1"/>
  <c r="E3594" i="16"/>
  <c r="G3594" i="16" s="1"/>
  <c r="F3594" i="16"/>
  <c r="H3594" i="16" s="1"/>
  <c r="E3595" i="16"/>
  <c r="G3595" i="16" s="1"/>
  <c r="F3595" i="16"/>
  <c r="H3595" i="16" s="1"/>
  <c r="E3596" i="16"/>
  <c r="G3596" i="16" s="1"/>
  <c r="F3596" i="16"/>
  <c r="H3596" i="16" s="1"/>
  <c r="E3597" i="16"/>
  <c r="G3597" i="16" s="1"/>
  <c r="F3597" i="16"/>
  <c r="H3597" i="16" s="1"/>
  <c r="E3598" i="16"/>
  <c r="G3598" i="16" s="1"/>
  <c r="F3598" i="16"/>
  <c r="H3598" i="16" s="1"/>
  <c r="E3599" i="16"/>
  <c r="G3599" i="16" s="1"/>
  <c r="F3599" i="16"/>
  <c r="H3599" i="16" s="1"/>
  <c r="E3600" i="16"/>
  <c r="G3600" i="16" s="1"/>
  <c r="F3600" i="16"/>
  <c r="H3600" i="16" s="1"/>
  <c r="E3601" i="16"/>
  <c r="G3601" i="16" s="1"/>
  <c r="F3601" i="16"/>
  <c r="H3601" i="16" s="1"/>
  <c r="E3602" i="16"/>
  <c r="G3602" i="16" s="1"/>
  <c r="F3602" i="16"/>
  <c r="H3602" i="16" s="1"/>
  <c r="E3603" i="16"/>
  <c r="G3603" i="16" s="1"/>
  <c r="F3603" i="16"/>
  <c r="H3603" i="16" s="1"/>
  <c r="E3604" i="16"/>
  <c r="G3604" i="16" s="1"/>
  <c r="F3604" i="16"/>
  <c r="H3604" i="16" s="1"/>
  <c r="E3605" i="16"/>
  <c r="G3605" i="16" s="1"/>
  <c r="F3605" i="16"/>
  <c r="H3605" i="16" s="1"/>
  <c r="E3606" i="16"/>
  <c r="G3606" i="16" s="1"/>
  <c r="F3606" i="16"/>
  <c r="H3606" i="16" s="1"/>
  <c r="E3607" i="16"/>
  <c r="G3607" i="16" s="1"/>
  <c r="F3607" i="16"/>
  <c r="H3607" i="16" s="1"/>
  <c r="E3608" i="16"/>
  <c r="G3608" i="16" s="1"/>
  <c r="F3608" i="16"/>
  <c r="H3608" i="16" s="1"/>
  <c r="E3609" i="16"/>
  <c r="G3609" i="16" s="1"/>
  <c r="F3609" i="16"/>
  <c r="H3609" i="16" s="1"/>
  <c r="E3610" i="16"/>
  <c r="G3610" i="16" s="1"/>
  <c r="F3610" i="16"/>
  <c r="H3610" i="16" s="1"/>
  <c r="E3611" i="16"/>
  <c r="G3611" i="16" s="1"/>
  <c r="F3611" i="16"/>
  <c r="H3611" i="16" s="1"/>
  <c r="E3612" i="16"/>
  <c r="G3612" i="16" s="1"/>
  <c r="F3612" i="16"/>
  <c r="H3612" i="16" s="1"/>
  <c r="E3613" i="16"/>
  <c r="G3613" i="16" s="1"/>
  <c r="F3613" i="16"/>
  <c r="H3613" i="16" s="1"/>
  <c r="E3614" i="16"/>
  <c r="G3614" i="16" s="1"/>
  <c r="F3614" i="16"/>
  <c r="H3614" i="16" s="1"/>
  <c r="E3615" i="16"/>
  <c r="G3615" i="16" s="1"/>
  <c r="F3615" i="16"/>
  <c r="H3615" i="16" s="1"/>
  <c r="E3616" i="16"/>
  <c r="G3616" i="16" s="1"/>
  <c r="F3616" i="16"/>
  <c r="H3616" i="16" s="1"/>
  <c r="E3617" i="16"/>
  <c r="G3617" i="16" s="1"/>
  <c r="F3617" i="16"/>
  <c r="H3617" i="16" s="1"/>
  <c r="E22" i="16"/>
  <c r="G22" i="16" s="1"/>
  <c r="F22" i="16"/>
  <c r="H22" i="16" s="1"/>
  <c r="E23" i="16"/>
  <c r="G23" i="16" s="1"/>
  <c r="F23" i="16"/>
  <c r="H23" i="16" s="1"/>
  <c r="F24" i="16"/>
  <c r="H24" i="16" s="1"/>
  <c r="E25" i="16"/>
  <c r="G25" i="16" s="1"/>
  <c r="F25" i="16"/>
  <c r="H25" i="16" s="1"/>
  <c r="E26" i="16"/>
  <c r="G26" i="16" s="1"/>
  <c r="F26" i="16"/>
  <c r="H26" i="16" s="1"/>
  <c r="E27" i="16"/>
  <c r="G27" i="16" s="1"/>
  <c r="F27" i="16"/>
  <c r="H27" i="16" s="1"/>
  <c r="E28" i="16"/>
  <c r="G28" i="16" s="1"/>
  <c r="F28" i="16"/>
  <c r="H28" i="16" s="1"/>
  <c r="E29" i="16"/>
  <c r="G29" i="16" s="1"/>
  <c r="F29" i="16"/>
  <c r="H29" i="16" s="1"/>
  <c r="F32" i="16"/>
  <c r="H32" i="16" s="1"/>
  <c r="E32" i="16"/>
  <c r="G32" i="16" s="1"/>
  <c r="E30" i="16"/>
  <c r="G30" i="16" s="1"/>
  <c r="F30" i="16"/>
  <c r="H30" i="16" s="1"/>
  <c r="L1" i="16"/>
  <c r="E31" i="16"/>
  <c r="G31" i="16" s="1"/>
  <c r="F31" i="16"/>
  <c r="H31" i="16" s="1"/>
  <c r="AD41" i="25"/>
  <c r="V48" i="25"/>
  <c r="V50" i="25"/>
  <c r="V44" i="25"/>
  <c r="AD33" i="25"/>
  <c r="V42" i="25"/>
  <c r="V41" i="25"/>
  <c r="V38" i="25"/>
  <c r="AD29" i="25"/>
  <c r="V34" i="25"/>
  <c r="AD25" i="25"/>
  <c r="V32" i="25"/>
  <c r="AD21" i="25"/>
  <c r="V29" i="25"/>
  <c r="V30" i="25"/>
  <c r="V25" i="25"/>
  <c r="V27" i="25"/>
  <c r="AD18" i="25"/>
  <c r="V35" i="25"/>
  <c r="V39" i="25"/>
  <c r="AD30" i="25"/>
  <c r="V43" i="25"/>
  <c r="AD34" i="25"/>
  <c r="AE43" i="25"/>
  <c r="AE44" i="25"/>
  <c r="AH51" i="25"/>
  <c r="AA51" i="25"/>
  <c r="AE41" i="25"/>
  <c r="AA50" i="25"/>
  <c r="AA48" i="25"/>
  <c r="AE39" i="25"/>
  <c r="AA46" i="25"/>
  <c r="AE35" i="25"/>
  <c r="AA44" i="25"/>
  <c r="AA43" i="25"/>
  <c r="AE31" i="25"/>
  <c r="AA40" i="25"/>
  <c r="AA39" i="25"/>
  <c r="AA38" i="25"/>
  <c r="AE29" i="25"/>
  <c r="AE27" i="25"/>
  <c r="AA36" i="25"/>
  <c r="AA34" i="25"/>
  <c r="AA32" i="25"/>
  <c r="AE23" i="25"/>
  <c r="AA31" i="25"/>
  <c r="AA30" i="25"/>
  <c r="AE21" i="25"/>
  <c r="AA29" i="25"/>
  <c r="AE19" i="25"/>
  <c r="AA25" i="25"/>
  <c r="AA26" i="25"/>
  <c r="AA27" i="25"/>
  <c r="B9" i="1"/>
  <c r="AA37" i="25"/>
  <c r="V33" i="25"/>
  <c r="AD26" i="25"/>
  <c r="V26" i="25"/>
  <c r="AA47" i="25"/>
  <c r="AD37" i="25"/>
  <c r="V46" i="25"/>
  <c r="V36" i="25"/>
  <c r="V45" i="25"/>
  <c r="V49" i="25"/>
  <c r="AA45" i="25"/>
  <c r="AA35" i="25"/>
  <c r="AA28" i="25"/>
  <c r="AE25" i="25"/>
  <c r="V28" i="25"/>
  <c r="V37" i="25"/>
  <c r="AA49" i="25"/>
  <c r="AA41" i="25"/>
  <c r="AA33" i="25"/>
  <c r="B8" i="1"/>
  <c r="AD36" i="25"/>
  <c r="AD19" i="25"/>
  <c r="AE40" i="25"/>
  <c r="AD38" i="25"/>
  <c r="V47" i="25"/>
  <c r="AD22" i="25"/>
  <c r="AE36" i="25"/>
  <c r="AE28" i="25"/>
  <c r="AE20" i="25"/>
  <c r="V31" i="25"/>
  <c r="I444" i="16" l="1"/>
  <c r="J444" i="16" s="1"/>
  <c r="I596" i="16"/>
  <c r="J596" i="16" s="1"/>
  <c r="I525" i="16"/>
  <c r="J525" i="16" s="1"/>
  <c r="I527" i="16"/>
  <c r="J527" i="16" s="1"/>
  <c r="I523" i="16"/>
  <c r="J523" i="16" s="1"/>
  <c r="I521" i="16"/>
  <c r="J521" i="16" s="1"/>
  <c r="I515" i="16"/>
  <c r="J515" i="16" s="1"/>
  <c r="I511" i="16"/>
  <c r="J511" i="16" s="1"/>
  <c r="I509" i="16"/>
  <c r="J509" i="16" s="1"/>
  <c r="I507" i="16"/>
  <c r="J507" i="16" s="1"/>
  <c r="I505" i="16"/>
  <c r="J505" i="16" s="1"/>
  <c r="I503" i="16"/>
  <c r="J503" i="16" s="1"/>
  <c r="I497" i="16"/>
  <c r="J497" i="16" s="1"/>
  <c r="I495" i="16"/>
  <c r="J495" i="16" s="1"/>
  <c r="I493" i="16"/>
  <c r="J493" i="16" s="1"/>
  <c r="I489" i="16"/>
  <c r="J489" i="16" s="1"/>
  <c r="I477" i="16"/>
  <c r="J477" i="16" s="1"/>
  <c r="I475" i="16"/>
  <c r="J475" i="16" s="1"/>
  <c r="I473" i="16"/>
  <c r="J473" i="16" s="1"/>
  <c r="I471" i="16"/>
  <c r="J471" i="16" s="1"/>
  <c r="I461" i="16"/>
  <c r="J461" i="16" s="1"/>
  <c r="I459" i="16"/>
  <c r="J459" i="16" s="1"/>
  <c r="I455" i="16"/>
  <c r="J455" i="16" s="1"/>
  <c r="I453" i="16"/>
  <c r="J453" i="16" s="1"/>
  <c r="I451" i="16"/>
  <c r="J451" i="16" s="1"/>
  <c r="I447" i="16"/>
  <c r="J447" i="16" s="1"/>
  <c r="I435" i="16"/>
  <c r="J435" i="16" s="1"/>
  <c r="I429" i="16"/>
  <c r="J429" i="16" s="1"/>
  <c r="I427" i="16"/>
  <c r="J427" i="16" s="1"/>
  <c r="I425" i="16"/>
  <c r="J425" i="16" s="1"/>
  <c r="I417" i="16"/>
  <c r="J417" i="16" s="1"/>
  <c r="I411" i="16"/>
  <c r="J411" i="16" s="1"/>
  <c r="I399" i="16"/>
  <c r="J399" i="16" s="1"/>
  <c r="I391" i="16"/>
  <c r="J391" i="16" s="1"/>
  <c r="I389" i="16"/>
  <c r="J389" i="16" s="1"/>
  <c r="I387" i="16"/>
  <c r="J387" i="16" s="1"/>
  <c r="I385" i="16"/>
  <c r="J385" i="16" s="1"/>
  <c r="I383" i="16"/>
  <c r="J383" i="16" s="1"/>
  <c r="I381" i="16"/>
  <c r="J381" i="16" s="1"/>
  <c r="I379" i="16"/>
  <c r="J379" i="16" s="1"/>
  <c r="I377" i="16"/>
  <c r="J377" i="16" s="1"/>
  <c r="I373" i="16"/>
  <c r="J373" i="16" s="1"/>
  <c r="I369" i="16"/>
  <c r="J369" i="16" s="1"/>
  <c r="I367" i="16"/>
  <c r="J367" i="16" s="1"/>
  <c r="I353" i="16"/>
  <c r="J353" i="16" s="1"/>
  <c r="I347" i="16"/>
  <c r="J347" i="16" s="1"/>
  <c r="I345" i="16"/>
  <c r="J345" i="16" s="1"/>
  <c r="I343" i="16"/>
  <c r="J343" i="16" s="1"/>
  <c r="I341" i="16"/>
  <c r="J341" i="16" s="1"/>
  <c r="I339" i="16"/>
  <c r="J339" i="16" s="1"/>
  <c r="I337" i="16"/>
  <c r="J337" i="16" s="1"/>
  <c r="I333" i="16"/>
  <c r="J333" i="16" s="1"/>
  <c r="I327" i="16"/>
  <c r="J327" i="16" s="1"/>
  <c r="I325" i="16"/>
  <c r="J325" i="16" s="1"/>
  <c r="I323" i="16"/>
  <c r="J323" i="16" s="1"/>
  <c r="I317" i="16"/>
  <c r="J317" i="16" s="1"/>
  <c r="I315" i="16"/>
  <c r="J315" i="16" s="1"/>
  <c r="I303" i="16"/>
  <c r="J303" i="16" s="1"/>
  <c r="I299" i="16"/>
  <c r="J299" i="16" s="1"/>
  <c r="I297" i="16"/>
  <c r="J297" i="16" s="1"/>
  <c r="I277" i="16"/>
  <c r="J277" i="16" s="1"/>
  <c r="I275" i="16"/>
  <c r="J275" i="16" s="1"/>
  <c r="I271" i="16"/>
  <c r="J271" i="16" s="1"/>
  <c r="I269" i="16"/>
  <c r="J269" i="16" s="1"/>
  <c r="I267" i="16"/>
  <c r="J267" i="16" s="1"/>
  <c r="I265" i="16"/>
  <c r="J265" i="16" s="1"/>
  <c r="I263" i="16"/>
  <c r="J263" i="16" s="1"/>
  <c r="I261" i="16"/>
  <c r="J261" i="16" s="1"/>
  <c r="I253" i="16"/>
  <c r="J253" i="16" s="1"/>
  <c r="I245" i="16"/>
  <c r="J245" i="16" s="1"/>
  <c r="I215" i="16"/>
  <c r="J215" i="16" s="1"/>
  <c r="I199" i="16"/>
  <c r="J199" i="16" s="1"/>
  <c r="I197" i="16"/>
  <c r="J197" i="16" s="1"/>
  <c r="I195" i="16"/>
  <c r="J195" i="16" s="1"/>
  <c r="I191" i="16"/>
  <c r="J191" i="16" s="1"/>
  <c r="I189" i="16"/>
  <c r="J189" i="16" s="1"/>
  <c r="I187" i="16"/>
  <c r="J187" i="16" s="1"/>
  <c r="I185" i="16"/>
  <c r="J185" i="16" s="1"/>
  <c r="I183" i="16"/>
  <c r="J183" i="16" s="1"/>
  <c r="I179" i="16"/>
  <c r="J179" i="16" s="1"/>
  <c r="I177" i="16"/>
  <c r="J177" i="16" s="1"/>
  <c r="I175" i="16"/>
  <c r="J175" i="16" s="1"/>
  <c r="I173" i="16"/>
  <c r="J173" i="16" s="1"/>
  <c r="I171" i="16"/>
  <c r="J171" i="16" s="1"/>
  <c r="I169" i="16"/>
  <c r="J169" i="16" s="1"/>
  <c r="I167" i="16"/>
  <c r="J167" i="16" s="1"/>
  <c r="I147" i="16"/>
  <c r="J147" i="16" s="1"/>
  <c r="I129" i="16"/>
  <c r="J129" i="16" s="1"/>
  <c r="I127" i="16"/>
  <c r="J127" i="16" s="1"/>
  <c r="I1809" i="16"/>
  <c r="J1809" i="16" s="1"/>
  <c r="I1797" i="16"/>
  <c r="J1797" i="16" s="1"/>
  <c r="I1781" i="16"/>
  <c r="J1781" i="16" s="1"/>
  <c r="I1775" i="16"/>
  <c r="J1775" i="16" s="1"/>
  <c r="I1769" i="16"/>
  <c r="J1769" i="16" s="1"/>
  <c r="I1755" i="16"/>
  <c r="J1755" i="16" s="1"/>
  <c r="I1747" i="16"/>
  <c r="J1747" i="16" s="1"/>
  <c r="I1741" i="16"/>
  <c r="J1741" i="16" s="1"/>
  <c r="I1735" i="16"/>
  <c r="J1735" i="16" s="1"/>
  <c r="I1729" i="16"/>
  <c r="J1729" i="16" s="1"/>
  <c r="I1701" i="16"/>
  <c r="J1701" i="16" s="1"/>
  <c r="I1695" i="16"/>
  <c r="J1695" i="16" s="1"/>
  <c r="I1677" i="16"/>
  <c r="J1677" i="16" s="1"/>
  <c r="I1671" i="16"/>
  <c r="J1671" i="16" s="1"/>
  <c r="I1661" i="16"/>
  <c r="J1661" i="16" s="1"/>
  <c r="I1655" i="16"/>
  <c r="J1655" i="16" s="1"/>
  <c r="I1643" i="16"/>
  <c r="J1643" i="16" s="1"/>
  <c r="I1617" i="16"/>
  <c r="J1617" i="16" s="1"/>
  <c r="I1609" i="16"/>
  <c r="J1609" i="16" s="1"/>
  <c r="I1601" i="16"/>
  <c r="J1601" i="16" s="1"/>
  <c r="I1589" i="16"/>
  <c r="J1589" i="16" s="1"/>
  <c r="I1583" i="16"/>
  <c r="J1583" i="16" s="1"/>
  <c r="I1569" i="16"/>
  <c r="J1569" i="16" s="1"/>
  <c r="I1561" i="16"/>
  <c r="J1561" i="16" s="1"/>
  <c r="I1555" i="16"/>
  <c r="J1555" i="16" s="1"/>
  <c r="I1547" i="16"/>
  <c r="J1547" i="16" s="1"/>
  <c r="I1539" i="16"/>
  <c r="J1539" i="16" s="1"/>
  <c r="I1533" i="16"/>
  <c r="J1533" i="16" s="1"/>
  <c r="I1527" i="16"/>
  <c r="J1527" i="16" s="1"/>
  <c r="I1517" i="16"/>
  <c r="J1517" i="16" s="1"/>
  <c r="I1817" i="16"/>
  <c r="J1817" i="16" s="1"/>
  <c r="I1805" i="16"/>
  <c r="J1805" i="16" s="1"/>
  <c r="I1793" i="16"/>
  <c r="J1793" i="16" s="1"/>
  <c r="I1787" i="16"/>
  <c r="J1787" i="16" s="1"/>
  <c r="I1777" i="16"/>
  <c r="J1777" i="16" s="1"/>
  <c r="I1771" i="16"/>
  <c r="J1771" i="16" s="1"/>
  <c r="I1765" i="16"/>
  <c r="J1765" i="16" s="1"/>
  <c r="I1751" i="16"/>
  <c r="J1751" i="16" s="1"/>
  <c r="I1745" i="16"/>
  <c r="J1745" i="16" s="1"/>
  <c r="I1739" i="16"/>
  <c r="J1739" i="16" s="1"/>
  <c r="I1733" i="16"/>
  <c r="J1733" i="16" s="1"/>
  <c r="I1727" i="16"/>
  <c r="J1727" i="16" s="1"/>
  <c r="I1703" i="16"/>
  <c r="J1703" i="16" s="1"/>
  <c r="I1699" i="16"/>
  <c r="J1699" i="16" s="1"/>
  <c r="I1667" i="16"/>
  <c r="J1667" i="16" s="1"/>
  <c r="I1653" i="16"/>
  <c r="J1653" i="16" s="1"/>
  <c r="I1647" i="16"/>
  <c r="J1647" i="16" s="1"/>
  <c r="I1635" i="16"/>
  <c r="J1635" i="16" s="1"/>
  <c r="I1629" i="16"/>
  <c r="J1629" i="16" s="1"/>
  <c r="I1623" i="16"/>
  <c r="J1623" i="16" s="1"/>
  <c r="I1603" i="16"/>
  <c r="J1603" i="16" s="1"/>
  <c r="I1585" i="16"/>
  <c r="J1585" i="16" s="1"/>
  <c r="I1579" i="16"/>
  <c r="J1579" i="16" s="1"/>
  <c r="I1573" i="16"/>
  <c r="J1573" i="16" s="1"/>
  <c r="I1567" i="16"/>
  <c r="J1567" i="16" s="1"/>
  <c r="I1563" i="16"/>
  <c r="J1563" i="16" s="1"/>
  <c r="I1557" i="16"/>
  <c r="J1557" i="16" s="1"/>
  <c r="I1551" i="16"/>
  <c r="J1551" i="16" s="1"/>
  <c r="I1545" i="16"/>
  <c r="J1545" i="16" s="1"/>
  <c r="I1535" i="16"/>
  <c r="J1535" i="16" s="1"/>
  <c r="I1529" i="16"/>
  <c r="J1529" i="16" s="1"/>
  <c r="I1523" i="16"/>
  <c r="J1523" i="16" s="1"/>
  <c r="I1515" i="16"/>
  <c r="J1515" i="16" s="1"/>
  <c r="I1825" i="16"/>
  <c r="J1825" i="16" s="1"/>
  <c r="I1819" i="16"/>
  <c r="J1819" i="16" s="1"/>
  <c r="I1807" i="16"/>
  <c r="J1807" i="16" s="1"/>
  <c r="I1801" i="16"/>
  <c r="J1801" i="16" s="1"/>
  <c r="I1795" i="16"/>
  <c r="J1795" i="16" s="1"/>
  <c r="I1789" i="16"/>
  <c r="J1789" i="16" s="1"/>
  <c r="I1785" i="16"/>
  <c r="J1785" i="16" s="1"/>
  <c r="I1767" i="16"/>
  <c r="J1767" i="16" s="1"/>
  <c r="I1753" i="16"/>
  <c r="J1753" i="16" s="1"/>
  <c r="I1749" i="16"/>
  <c r="J1749" i="16" s="1"/>
  <c r="I1743" i="16"/>
  <c r="J1743" i="16" s="1"/>
  <c r="I1737" i="16"/>
  <c r="J1737" i="16" s="1"/>
  <c r="I1731" i="16"/>
  <c r="J1731" i="16" s="1"/>
  <c r="I1725" i="16"/>
  <c r="J1725" i="16" s="1"/>
  <c r="I1697" i="16"/>
  <c r="J1697" i="16" s="1"/>
  <c r="I1669" i="16"/>
  <c r="J1669" i="16" s="1"/>
  <c r="I1663" i="16"/>
  <c r="J1663" i="16" s="1"/>
  <c r="I1657" i="16"/>
  <c r="J1657" i="16" s="1"/>
  <c r="I1651" i="16"/>
  <c r="J1651" i="16" s="1"/>
  <c r="I1639" i="16"/>
  <c r="J1639" i="16" s="1"/>
  <c r="I1633" i="16"/>
  <c r="J1633" i="16" s="1"/>
  <c r="I1627" i="16"/>
  <c r="J1627" i="16" s="1"/>
  <c r="I1621" i="16"/>
  <c r="J1621" i="16" s="1"/>
  <c r="I1615" i="16"/>
  <c r="J1615" i="16" s="1"/>
  <c r="I1607" i="16"/>
  <c r="J1607" i="16" s="1"/>
  <c r="I1581" i="16"/>
  <c r="J1581" i="16" s="1"/>
  <c r="I1571" i="16"/>
  <c r="J1571" i="16" s="1"/>
  <c r="I1565" i="16"/>
  <c r="J1565" i="16" s="1"/>
  <c r="I1559" i="16"/>
  <c r="J1559" i="16" s="1"/>
  <c r="I1553" i="16"/>
  <c r="J1553" i="16" s="1"/>
  <c r="I1549" i="16"/>
  <c r="J1549" i="16" s="1"/>
  <c r="I1543" i="16"/>
  <c r="J1543" i="16" s="1"/>
  <c r="I1537" i="16"/>
  <c r="J1537" i="16" s="1"/>
  <c r="I1531" i="16"/>
  <c r="J1531" i="16" s="1"/>
  <c r="I1525" i="16"/>
  <c r="J1525" i="16" s="1"/>
  <c r="I1521" i="16"/>
  <c r="J1521" i="16" s="1"/>
  <c r="I1519" i="16"/>
  <c r="J1519" i="16" s="1"/>
  <c r="I1513" i="16"/>
  <c r="J1513" i="16" s="1"/>
  <c r="I1511" i="16"/>
  <c r="J1511" i="16" s="1"/>
  <c r="I1505" i="16"/>
  <c r="J1505" i="16" s="1"/>
  <c r="I1499" i="16"/>
  <c r="J1499" i="16" s="1"/>
  <c r="I1487" i="16"/>
  <c r="J1487" i="16" s="1"/>
  <c r="I1481" i="16"/>
  <c r="J1481" i="16" s="1"/>
  <c r="I1475" i="16"/>
  <c r="J1475" i="16" s="1"/>
  <c r="I1469" i="16"/>
  <c r="J1469" i="16" s="1"/>
  <c r="I1463" i="16"/>
  <c r="J1463" i="16" s="1"/>
  <c r="I1435" i="16"/>
  <c r="J1435" i="16" s="1"/>
  <c r="I1429" i="16"/>
  <c r="J1429" i="16" s="1"/>
  <c r="I1423" i="16"/>
  <c r="J1423" i="16" s="1"/>
  <c r="I1415" i="16"/>
  <c r="J1415" i="16" s="1"/>
  <c r="I1403" i="16"/>
  <c r="J1403" i="16" s="1"/>
  <c r="I1401" i="16"/>
  <c r="J1401" i="16" s="1"/>
  <c r="I1395" i="16"/>
  <c r="J1395" i="16" s="1"/>
  <c r="I1389" i="16"/>
  <c r="J1389" i="16" s="1"/>
  <c r="I1383" i="16"/>
  <c r="J1383" i="16" s="1"/>
  <c r="I1377" i="16"/>
  <c r="J1377" i="16" s="1"/>
  <c r="I1371" i="16"/>
  <c r="J1371" i="16" s="1"/>
  <c r="I1365" i="16"/>
  <c r="J1365" i="16" s="1"/>
  <c r="I1347" i="16"/>
  <c r="J1347" i="16" s="1"/>
  <c r="I1309" i="16"/>
  <c r="J1309" i="16" s="1"/>
  <c r="I1295" i="16"/>
  <c r="J1295" i="16" s="1"/>
  <c r="I1289" i="16"/>
  <c r="J1289" i="16" s="1"/>
  <c r="I1277" i="16"/>
  <c r="J1277" i="16" s="1"/>
  <c r="I1271" i="16"/>
  <c r="J1271" i="16" s="1"/>
  <c r="I1255" i="16"/>
  <c r="J1255" i="16" s="1"/>
  <c r="I1249" i="16"/>
  <c r="J1249" i="16" s="1"/>
  <c r="I1243" i="16"/>
  <c r="J1243" i="16" s="1"/>
  <c r="I1237" i="16"/>
  <c r="J1237" i="16" s="1"/>
  <c r="I1229" i="16"/>
  <c r="J1229" i="16" s="1"/>
  <c r="I1223" i="16"/>
  <c r="J1223" i="16" s="1"/>
  <c r="I1217" i="16"/>
  <c r="J1217" i="16" s="1"/>
  <c r="I1213" i="16"/>
  <c r="J1213" i="16" s="1"/>
  <c r="I1207" i="16"/>
  <c r="J1207" i="16" s="1"/>
  <c r="I1201" i="16"/>
  <c r="J1201" i="16" s="1"/>
  <c r="I1195" i="16"/>
  <c r="J1195" i="16" s="1"/>
  <c r="I1189" i="16"/>
  <c r="J1189" i="16" s="1"/>
  <c r="I1183" i="16"/>
  <c r="J1183" i="16" s="1"/>
  <c r="I1177" i="16"/>
  <c r="J1177" i="16" s="1"/>
  <c r="I1171" i="16"/>
  <c r="J1171" i="16" s="1"/>
  <c r="I1159" i="16"/>
  <c r="J1159" i="16" s="1"/>
  <c r="I1153" i="16"/>
  <c r="J1153" i="16" s="1"/>
  <c r="I1145" i="16"/>
  <c r="J1145" i="16" s="1"/>
  <c r="I1139" i="16"/>
  <c r="J1139" i="16" s="1"/>
  <c r="I1129" i="16"/>
  <c r="J1129" i="16" s="1"/>
  <c r="I1123" i="16"/>
  <c r="J1123" i="16" s="1"/>
  <c r="I1117" i="16"/>
  <c r="J1117" i="16" s="1"/>
  <c r="I1111" i="16"/>
  <c r="J1111" i="16" s="1"/>
  <c r="I1099" i="16"/>
  <c r="J1099" i="16" s="1"/>
  <c r="I1093" i="16"/>
  <c r="J1093" i="16" s="1"/>
  <c r="I1089" i="16"/>
  <c r="J1089" i="16" s="1"/>
  <c r="I1083" i="16"/>
  <c r="J1083" i="16" s="1"/>
  <c r="I1077" i="16"/>
  <c r="J1077" i="16" s="1"/>
  <c r="I1071" i="16"/>
  <c r="J1071" i="16" s="1"/>
  <c r="I1065" i="16"/>
  <c r="J1065" i="16" s="1"/>
  <c r="I1059" i="16"/>
  <c r="J1059" i="16" s="1"/>
  <c r="I1051" i="16"/>
  <c r="J1051" i="16" s="1"/>
  <c r="I1029" i="16"/>
  <c r="J1029" i="16" s="1"/>
  <c r="I1023" i="16"/>
  <c r="J1023" i="16" s="1"/>
  <c r="I1019" i="16"/>
  <c r="J1019" i="16" s="1"/>
  <c r="I1013" i="16"/>
  <c r="J1013" i="16" s="1"/>
  <c r="I1005" i="16"/>
  <c r="J1005" i="16" s="1"/>
  <c r="I999" i="16"/>
  <c r="J999" i="16" s="1"/>
  <c r="I993" i="16"/>
  <c r="J993" i="16" s="1"/>
  <c r="I987" i="16"/>
  <c r="J987" i="16" s="1"/>
  <c r="I969" i="16"/>
  <c r="J969" i="16" s="1"/>
  <c r="I963" i="16"/>
  <c r="J963" i="16" s="1"/>
  <c r="I957" i="16"/>
  <c r="J957" i="16" s="1"/>
  <c r="I951" i="16"/>
  <c r="J951" i="16" s="1"/>
  <c r="I945" i="16"/>
  <c r="J945" i="16" s="1"/>
  <c r="I937" i="16"/>
  <c r="J937" i="16" s="1"/>
  <c r="I931" i="16"/>
  <c r="J931" i="16" s="1"/>
  <c r="I925" i="16"/>
  <c r="J925" i="16" s="1"/>
  <c r="I919" i="16"/>
  <c r="J919" i="16" s="1"/>
  <c r="I913" i="16"/>
  <c r="J913" i="16" s="1"/>
  <c r="I903" i="16"/>
  <c r="J903" i="16" s="1"/>
  <c r="I899" i="16"/>
  <c r="J899" i="16" s="1"/>
  <c r="I891" i="16"/>
  <c r="J891" i="16" s="1"/>
  <c r="I887" i="16"/>
  <c r="J887" i="16" s="1"/>
  <c r="I881" i="16"/>
  <c r="J881" i="16" s="1"/>
  <c r="I875" i="16"/>
  <c r="J875" i="16" s="1"/>
  <c r="I863" i="16"/>
  <c r="J863" i="16" s="1"/>
  <c r="I857" i="16"/>
  <c r="J857" i="16" s="1"/>
  <c r="I843" i="16"/>
  <c r="J843" i="16" s="1"/>
  <c r="I1509" i="16"/>
  <c r="J1509" i="16" s="1"/>
  <c r="I1497" i="16"/>
  <c r="J1497" i="16" s="1"/>
  <c r="I1489" i="16"/>
  <c r="J1489" i="16" s="1"/>
  <c r="I1477" i="16"/>
  <c r="J1477" i="16" s="1"/>
  <c r="I1471" i="16"/>
  <c r="J1471" i="16" s="1"/>
  <c r="I1465" i="16"/>
  <c r="J1465" i="16" s="1"/>
  <c r="I1459" i="16"/>
  <c r="J1459" i="16" s="1"/>
  <c r="I1437" i="16"/>
  <c r="J1437" i="16" s="1"/>
  <c r="I1431" i="16"/>
  <c r="J1431" i="16" s="1"/>
  <c r="I1425" i="16"/>
  <c r="J1425" i="16" s="1"/>
  <c r="I1419" i="16"/>
  <c r="J1419" i="16" s="1"/>
  <c r="I1413" i="16"/>
  <c r="J1413" i="16" s="1"/>
  <c r="I1407" i="16"/>
  <c r="J1407" i="16" s="1"/>
  <c r="I1397" i="16"/>
  <c r="J1397" i="16" s="1"/>
  <c r="I1391" i="16"/>
  <c r="J1391" i="16" s="1"/>
  <c r="I1385" i="16"/>
  <c r="J1385" i="16" s="1"/>
  <c r="I1379" i="16"/>
  <c r="J1379" i="16" s="1"/>
  <c r="I1367" i="16"/>
  <c r="J1367" i="16" s="1"/>
  <c r="I1355" i="16"/>
  <c r="J1355" i="16" s="1"/>
  <c r="I1349" i="16"/>
  <c r="J1349" i="16" s="1"/>
  <c r="I1329" i="16"/>
  <c r="J1329" i="16" s="1"/>
  <c r="I1323" i="16"/>
  <c r="J1323" i="16" s="1"/>
  <c r="I1317" i="16"/>
  <c r="J1317" i="16" s="1"/>
  <c r="I1293" i="16"/>
  <c r="J1293" i="16" s="1"/>
  <c r="I1281" i="16"/>
  <c r="J1281" i="16" s="1"/>
  <c r="I1273" i="16"/>
  <c r="J1273" i="16" s="1"/>
  <c r="I1265" i="16"/>
  <c r="J1265" i="16" s="1"/>
  <c r="I1259" i="16"/>
  <c r="J1259" i="16" s="1"/>
  <c r="I1251" i="16"/>
  <c r="J1251" i="16" s="1"/>
  <c r="I1245" i="16"/>
  <c r="J1245" i="16" s="1"/>
  <c r="I1239" i="16"/>
  <c r="J1239" i="16" s="1"/>
  <c r="I1233" i="16"/>
  <c r="J1233" i="16" s="1"/>
  <c r="I1227" i="16"/>
  <c r="J1227" i="16" s="1"/>
  <c r="I1219" i="16"/>
  <c r="J1219" i="16" s="1"/>
  <c r="I1211" i="16"/>
  <c r="J1211" i="16" s="1"/>
  <c r="I1205" i="16"/>
  <c r="J1205" i="16" s="1"/>
  <c r="I1199" i="16"/>
  <c r="J1199" i="16" s="1"/>
  <c r="I1193" i="16"/>
  <c r="J1193" i="16" s="1"/>
  <c r="I1187" i="16"/>
  <c r="J1187" i="16" s="1"/>
  <c r="I1167" i="16"/>
  <c r="J1167" i="16" s="1"/>
  <c r="I1161" i="16"/>
  <c r="J1161" i="16" s="1"/>
  <c r="I1155" i="16"/>
  <c r="J1155" i="16" s="1"/>
  <c r="I1149" i="16"/>
  <c r="J1149" i="16" s="1"/>
  <c r="I1141" i="16"/>
  <c r="J1141" i="16" s="1"/>
  <c r="I1133" i="16"/>
  <c r="J1133" i="16" s="1"/>
  <c r="I1127" i="16"/>
  <c r="J1127" i="16" s="1"/>
  <c r="I1121" i="16"/>
  <c r="J1121" i="16" s="1"/>
  <c r="I1115" i="16"/>
  <c r="J1115" i="16" s="1"/>
  <c r="I1107" i="16"/>
  <c r="J1107" i="16" s="1"/>
  <c r="I1101" i="16"/>
  <c r="J1101" i="16" s="1"/>
  <c r="I1095" i="16"/>
  <c r="J1095" i="16" s="1"/>
  <c r="I1087" i="16"/>
  <c r="J1087" i="16" s="1"/>
  <c r="I1079" i="16"/>
  <c r="J1079" i="16" s="1"/>
  <c r="I1073" i="16"/>
  <c r="J1073" i="16" s="1"/>
  <c r="I1067" i="16"/>
  <c r="J1067" i="16" s="1"/>
  <c r="I1055" i="16"/>
  <c r="J1055" i="16" s="1"/>
  <c r="I1049" i="16"/>
  <c r="J1049" i="16" s="1"/>
  <c r="I1037" i="16"/>
  <c r="J1037" i="16" s="1"/>
  <c r="I1031" i="16"/>
  <c r="J1031" i="16" s="1"/>
  <c r="I1025" i="16"/>
  <c r="J1025" i="16" s="1"/>
  <c r="I1015" i="16"/>
  <c r="J1015" i="16" s="1"/>
  <c r="I1009" i="16"/>
  <c r="J1009" i="16" s="1"/>
  <c r="I1003" i="16"/>
  <c r="J1003" i="16" s="1"/>
  <c r="I997" i="16"/>
  <c r="J997" i="16" s="1"/>
  <c r="I991" i="16"/>
  <c r="J991" i="16" s="1"/>
  <c r="I985" i="16"/>
  <c r="J985" i="16" s="1"/>
  <c r="I979" i="16"/>
  <c r="J979" i="16" s="1"/>
  <c r="I967" i="16"/>
  <c r="J967" i="16" s="1"/>
  <c r="I961" i="16"/>
  <c r="J961" i="16" s="1"/>
  <c r="I953" i="16"/>
  <c r="J953" i="16" s="1"/>
  <c r="I941" i="16"/>
  <c r="J941" i="16" s="1"/>
  <c r="I935" i="16"/>
  <c r="J935" i="16" s="1"/>
  <c r="I929" i="16"/>
  <c r="J929" i="16" s="1"/>
  <c r="I923" i="16"/>
  <c r="J923" i="16" s="1"/>
  <c r="I915" i="16"/>
  <c r="J915" i="16" s="1"/>
  <c r="I907" i="16"/>
  <c r="J907" i="16" s="1"/>
  <c r="I901" i="16"/>
  <c r="J901" i="16" s="1"/>
  <c r="I895" i="16"/>
  <c r="J895" i="16" s="1"/>
  <c r="I885" i="16"/>
  <c r="J885" i="16" s="1"/>
  <c r="I879" i="16"/>
  <c r="J879" i="16" s="1"/>
  <c r="I873" i="16"/>
  <c r="J873" i="16" s="1"/>
  <c r="I861" i="16"/>
  <c r="J861" i="16" s="1"/>
  <c r="I855" i="16"/>
  <c r="J855" i="16" s="1"/>
  <c r="I845" i="16"/>
  <c r="J845" i="16" s="1"/>
  <c r="I835" i="16"/>
  <c r="J835" i="16" s="1"/>
  <c r="I1507" i="16"/>
  <c r="J1507" i="16" s="1"/>
  <c r="I1501" i="16"/>
  <c r="J1501" i="16" s="1"/>
  <c r="I1495" i="16"/>
  <c r="J1495" i="16" s="1"/>
  <c r="I1479" i="16"/>
  <c r="J1479" i="16" s="1"/>
  <c r="I1467" i="16"/>
  <c r="J1467" i="16" s="1"/>
  <c r="I1461" i="16"/>
  <c r="J1461" i="16" s="1"/>
  <c r="I1433" i="16"/>
  <c r="J1433" i="16" s="1"/>
  <c r="I1427" i="16"/>
  <c r="J1427" i="16" s="1"/>
  <c r="I1421" i="16"/>
  <c r="J1421" i="16" s="1"/>
  <c r="I1405" i="16"/>
  <c r="J1405" i="16" s="1"/>
  <c r="I1399" i="16"/>
  <c r="J1399" i="16" s="1"/>
  <c r="I1393" i="16"/>
  <c r="J1393" i="16" s="1"/>
  <c r="I1387" i="16"/>
  <c r="J1387" i="16" s="1"/>
  <c r="I1381" i="16"/>
  <c r="J1381" i="16" s="1"/>
  <c r="I1375" i="16"/>
  <c r="J1375" i="16" s="1"/>
  <c r="I1369" i="16"/>
  <c r="J1369" i="16" s="1"/>
  <c r="I1363" i="16"/>
  <c r="J1363" i="16" s="1"/>
  <c r="I1357" i="16"/>
  <c r="J1357" i="16" s="1"/>
  <c r="I1351" i="16"/>
  <c r="J1351" i="16" s="1"/>
  <c r="I1333" i="16"/>
  <c r="J1333" i="16" s="1"/>
  <c r="I1327" i="16"/>
  <c r="J1327" i="16" s="1"/>
  <c r="I1319" i="16"/>
  <c r="J1319" i="16" s="1"/>
  <c r="I1307" i="16"/>
  <c r="J1307" i="16" s="1"/>
  <c r="I1291" i="16"/>
  <c r="J1291" i="16" s="1"/>
  <c r="I1275" i="16"/>
  <c r="J1275" i="16" s="1"/>
  <c r="I1269" i="16"/>
  <c r="J1269" i="16" s="1"/>
  <c r="I1257" i="16"/>
  <c r="J1257" i="16" s="1"/>
  <c r="I1247" i="16"/>
  <c r="J1247" i="16" s="1"/>
  <c r="I1241" i="16"/>
  <c r="J1241" i="16" s="1"/>
  <c r="I1235" i="16"/>
  <c r="J1235" i="16" s="1"/>
  <c r="I1221" i="16"/>
  <c r="J1221" i="16" s="1"/>
  <c r="I1215" i="16"/>
  <c r="J1215" i="16" s="1"/>
  <c r="I1209" i="16"/>
  <c r="J1209" i="16" s="1"/>
  <c r="I1203" i="16"/>
  <c r="J1203" i="16" s="1"/>
  <c r="I1197" i="16"/>
  <c r="J1197" i="16" s="1"/>
  <c r="I1191" i="16"/>
  <c r="J1191" i="16" s="1"/>
  <c r="I1179" i="16"/>
  <c r="J1179" i="16" s="1"/>
  <c r="I1173" i="16"/>
  <c r="J1173" i="16" s="1"/>
  <c r="I1151" i="16"/>
  <c r="J1151" i="16" s="1"/>
  <c r="I1137" i="16"/>
  <c r="J1137" i="16" s="1"/>
  <c r="I1131" i="16"/>
  <c r="J1131" i="16" s="1"/>
  <c r="I1125" i="16"/>
  <c r="J1125" i="16" s="1"/>
  <c r="I1119" i="16"/>
  <c r="J1119" i="16" s="1"/>
  <c r="I1103" i="16"/>
  <c r="J1103" i="16" s="1"/>
  <c r="I1097" i="16"/>
  <c r="J1097" i="16" s="1"/>
  <c r="I1091" i="16"/>
  <c r="J1091" i="16" s="1"/>
  <c r="I1075" i="16"/>
  <c r="J1075" i="16" s="1"/>
  <c r="I1069" i="16"/>
  <c r="J1069" i="16" s="1"/>
  <c r="I1063" i="16"/>
  <c r="J1063" i="16" s="1"/>
  <c r="I1047" i="16"/>
  <c r="J1047" i="16" s="1"/>
  <c r="I1041" i="16"/>
  <c r="J1041" i="16" s="1"/>
  <c r="I1033" i="16"/>
  <c r="J1033" i="16" s="1"/>
  <c r="I1027" i="16"/>
  <c r="J1027" i="16" s="1"/>
  <c r="I1021" i="16"/>
  <c r="J1021" i="16" s="1"/>
  <c r="I1017" i="16"/>
  <c r="J1017" i="16" s="1"/>
  <c r="I1011" i="16"/>
  <c r="J1011" i="16" s="1"/>
  <c r="I1007" i="16"/>
  <c r="J1007" i="16" s="1"/>
  <c r="I1001" i="16"/>
  <c r="J1001" i="16" s="1"/>
  <c r="I995" i="16"/>
  <c r="J995" i="16" s="1"/>
  <c r="I989" i="16"/>
  <c r="J989" i="16" s="1"/>
  <c r="I983" i="16"/>
  <c r="J983" i="16" s="1"/>
  <c r="I977" i="16"/>
  <c r="J977" i="16" s="1"/>
  <c r="I971" i="16"/>
  <c r="J971" i="16" s="1"/>
  <c r="I965" i="16"/>
  <c r="J965" i="16" s="1"/>
  <c r="I959" i="16"/>
  <c r="J959" i="16" s="1"/>
  <c r="I955" i="16"/>
  <c r="J955" i="16" s="1"/>
  <c r="I949" i="16"/>
  <c r="J949" i="16" s="1"/>
  <c r="I943" i="16"/>
  <c r="J943" i="16" s="1"/>
  <c r="I939" i="16"/>
  <c r="J939" i="16" s="1"/>
  <c r="I933" i="16"/>
  <c r="J933" i="16" s="1"/>
  <c r="I927" i="16"/>
  <c r="J927" i="16" s="1"/>
  <c r="I921" i="16"/>
  <c r="J921" i="16" s="1"/>
  <c r="I917" i="16"/>
  <c r="J917" i="16" s="1"/>
  <c r="I911" i="16"/>
  <c r="J911" i="16" s="1"/>
  <c r="I905" i="16"/>
  <c r="J905" i="16" s="1"/>
  <c r="I897" i="16"/>
  <c r="J897" i="16" s="1"/>
  <c r="I889" i="16"/>
  <c r="J889" i="16" s="1"/>
  <c r="I883" i="16"/>
  <c r="J883" i="16" s="1"/>
  <c r="I877" i="16"/>
  <c r="J877" i="16" s="1"/>
  <c r="I871" i="16"/>
  <c r="J871" i="16" s="1"/>
  <c r="I865" i="16"/>
  <c r="J865" i="16" s="1"/>
  <c r="I859" i="16"/>
  <c r="J859" i="16" s="1"/>
  <c r="I849" i="16"/>
  <c r="J849" i="16" s="1"/>
  <c r="I841" i="16"/>
  <c r="J841" i="16" s="1"/>
  <c r="I829" i="16"/>
  <c r="J829" i="16" s="1"/>
  <c r="I821" i="16"/>
  <c r="J821" i="16" s="1"/>
  <c r="I817" i="16"/>
  <c r="J817" i="16" s="1"/>
  <c r="I805" i="16"/>
  <c r="J805" i="16" s="1"/>
  <c r="I759" i="16"/>
  <c r="J759" i="16" s="1"/>
  <c r="I743" i="16"/>
  <c r="J743" i="16" s="1"/>
  <c r="I733" i="16"/>
  <c r="J733" i="16" s="1"/>
  <c r="I725" i="16"/>
  <c r="J725" i="16" s="1"/>
  <c r="I717" i="16"/>
  <c r="J717" i="16" s="1"/>
  <c r="I709" i="16"/>
  <c r="J709" i="16" s="1"/>
  <c r="I701" i="16"/>
  <c r="J701" i="16" s="1"/>
  <c r="I691" i="16"/>
  <c r="J691" i="16" s="1"/>
  <c r="I685" i="16"/>
  <c r="J685" i="16" s="1"/>
  <c r="I675" i="16"/>
  <c r="J675" i="16" s="1"/>
  <c r="I669" i="16"/>
  <c r="J669" i="16" s="1"/>
  <c r="I661" i="16"/>
  <c r="J661" i="16" s="1"/>
  <c r="I653" i="16"/>
  <c r="J653" i="16" s="1"/>
  <c r="I649" i="16"/>
  <c r="J649" i="16" s="1"/>
  <c r="I645" i="16"/>
  <c r="J645" i="16" s="1"/>
  <c r="I641" i="16"/>
  <c r="J641" i="16" s="1"/>
  <c r="I637" i="16"/>
  <c r="J637" i="16" s="1"/>
  <c r="I633" i="16"/>
  <c r="J633" i="16" s="1"/>
  <c r="I629" i="16"/>
  <c r="J629" i="16" s="1"/>
  <c r="I625" i="16"/>
  <c r="J625" i="16" s="1"/>
  <c r="I621" i="16"/>
  <c r="J621" i="16" s="1"/>
  <c r="I615" i="16"/>
  <c r="J615" i="16" s="1"/>
  <c r="I609" i="16"/>
  <c r="J609" i="16" s="1"/>
  <c r="I605" i="16"/>
  <c r="J605" i="16" s="1"/>
  <c r="I599" i="16"/>
  <c r="J599" i="16" s="1"/>
  <c r="I587" i="16"/>
  <c r="J587" i="16" s="1"/>
  <c r="I565" i="16"/>
  <c r="J565" i="16" s="1"/>
  <c r="I547" i="16"/>
  <c r="J547" i="16" s="1"/>
  <c r="I839" i="16"/>
  <c r="J839" i="16" s="1"/>
  <c r="I837" i="16"/>
  <c r="J837" i="16" s="1"/>
  <c r="I833" i="16"/>
  <c r="J833" i="16" s="1"/>
  <c r="I831" i="16"/>
  <c r="J831" i="16" s="1"/>
  <c r="I827" i="16"/>
  <c r="J827" i="16" s="1"/>
  <c r="I825" i="16"/>
  <c r="J825" i="16" s="1"/>
  <c r="I823" i="16"/>
  <c r="J823" i="16" s="1"/>
  <c r="I819" i="16"/>
  <c r="J819" i="16" s="1"/>
  <c r="I815" i="16"/>
  <c r="J815" i="16" s="1"/>
  <c r="I813" i="16"/>
  <c r="J813" i="16" s="1"/>
  <c r="I811" i="16"/>
  <c r="J811" i="16" s="1"/>
  <c r="I809" i="16"/>
  <c r="J809" i="16" s="1"/>
  <c r="I807" i="16"/>
  <c r="J807" i="16" s="1"/>
  <c r="I803" i="16"/>
  <c r="J803" i="16" s="1"/>
  <c r="I801" i="16"/>
  <c r="J801" i="16" s="1"/>
  <c r="I799" i="16"/>
  <c r="J799" i="16" s="1"/>
  <c r="I797" i="16"/>
  <c r="J797" i="16" s="1"/>
  <c r="I795" i="16"/>
  <c r="J795" i="16" s="1"/>
  <c r="I793" i="16"/>
  <c r="J793" i="16" s="1"/>
  <c r="I791" i="16"/>
  <c r="J791" i="16" s="1"/>
  <c r="I789" i="16"/>
  <c r="J789" i="16" s="1"/>
  <c r="I787" i="16"/>
  <c r="J787" i="16" s="1"/>
  <c r="I785" i="16"/>
  <c r="J785" i="16" s="1"/>
  <c r="I783" i="16"/>
  <c r="J783" i="16" s="1"/>
  <c r="I781" i="16"/>
  <c r="J781" i="16" s="1"/>
  <c r="I777" i="16"/>
  <c r="J777" i="16" s="1"/>
  <c r="I773" i="16"/>
  <c r="J773" i="16" s="1"/>
  <c r="I771" i="16"/>
  <c r="J771" i="16" s="1"/>
  <c r="I769" i="16"/>
  <c r="J769" i="16" s="1"/>
  <c r="I767" i="16"/>
  <c r="J767" i="16" s="1"/>
  <c r="I765" i="16"/>
  <c r="J765" i="16" s="1"/>
  <c r="I763" i="16"/>
  <c r="J763" i="16" s="1"/>
  <c r="I761" i="16"/>
  <c r="J761" i="16" s="1"/>
  <c r="I749" i="16"/>
  <c r="J749" i="16" s="1"/>
  <c r="I747" i="16"/>
  <c r="J747" i="16" s="1"/>
  <c r="I745" i="16"/>
  <c r="J745" i="16" s="1"/>
  <c r="I741" i="16"/>
  <c r="J741" i="16" s="1"/>
  <c r="I729" i="16"/>
  <c r="J729" i="16" s="1"/>
  <c r="I727" i="16"/>
  <c r="J727" i="16" s="1"/>
  <c r="I723" i="16"/>
  <c r="J723" i="16" s="1"/>
  <c r="I721" i="16"/>
  <c r="J721" i="16" s="1"/>
  <c r="I719" i="16"/>
  <c r="J719" i="16" s="1"/>
  <c r="I713" i="16"/>
  <c r="J713" i="16" s="1"/>
  <c r="I711" i="16"/>
  <c r="J711" i="16" s="1"/>
  <c r="I707" i="16"/>
  <c r="J707" i="16" s="1"/>
  <c r="I705" i="16"/>
  <c r="J705" i="16" s="1"/>
  <c r="I703" i="16"/>
  <c r="J703" i="16" s="1"/>
  <c r="I697" i="16"/>
  <c r="J697" i="16" s="1"/>
  <c r="I693" i="16"/>
  <c r="J693" i="16" s="1"/>
  <c r="I689" i="16"/>
  <c r="J689" i="16" s="1"/>
  <c r="I687" i="16"/>
  <c r="J687" i="16" s="1"/>
  <c r="I683" i="16"/>
  <c r="J683" i="16" s="1"/>
  <c r="I681" i="16"/>
  <c r="J681" i="16" s="1"/>
  <c r="I679" i="16"/>
  <c r="J679" i="16" s="1"/>
  <c r="I677" i="16"/>
  <c r="J677" i="16" s="1"/>
  <c r="I673" i="16"/>
  <c r="J673" i="16" s="1"/>
  <c r="I671" i="16"/>
  <c r="J671" i="16" s="1"/>
  <c r="I667" i="16"/>
  <c r="J667" i="16" s="1"/>
  <c r="I665" i="16"/>
  <c r="J665" i="16" s="1"/>
  <c r="I663" i="16"/>
  <c r="J663" i="16" s="1"/>
  <c r="I659" i="16"/>
  <c r="J659" i="16" s="1"/>
  <c r="I657" i="16"/>
  <c r="J657" i="16" s="1"/>
  <c r="I655" i="16"/>
  <c r="J655" i="16" s="1"/>
  <c r="I651" i="16"/>
  <c r="J651" i="16" s="1"/>
  <c r="I647" i="16"/>
  <c r="J647" i="16" s="1"/>
  <c r="I643" i="16"/>
  <c r="J643" i="16" s="1"/>
  <c r="I639" i="16"/>
  <c r="J639" i="16" s="1"/>
  <c r="I635" i="16"/>
  <c r="J635" i="16" s="1"/>
  <c r="I631" i="16"/>
  <c r="J631" i="16" s="1"/>
  <c r="I623" i="16"/>
  <c r="J623" i="16" s="1"/>
  <c r="I619" i="16"/>
  <c r="J619" i="16" s="1"/>
  <c r="I617" i="16"/>
  <c r="J617" i="16" s="1"/>
  <c r="I613" i="16"/>
  <c r="J613" i="16" s="1"/>
  <c r="I611" i="16"/>
  <c r="J611" i="16" s="1"/>
  <c r="I607" i="16"/>
  <c r="J607" i="16" s="1"/>
  <c r="I603" i="16"/>
  <c r="J603" i="16" s="1"/>
  <c r="I601" i="16"/>
  <c r="J601" i="16" s="1"/>
  <c r="I593" i="16"/>
  <c r="J593" i="16" s="1"/>
  <c r="I585" i="16"/>
  <c r="J585" i="16" s="1"/>
  <c r="I583" i="16"/>
  <c r="J583" i="16" s="1"/>
  <c r="I567" i="16"/>
  <c r="J567" i="16" s="1"/>
  <c r="I561" i="16"/>
  <c r="J561" i="16" s="1"/>
  <c r="I551" i="16"/>
  <c r="J551" i="16" s="1"/>
  <c r="I549" i="16"/>
  <c r="J549" i="16" s="1"/>
  <c r="I545" i="16"/>
  <c r="J545" i="16" s="1"/>
  <c r="I1851" i="16"/>
  <c r="J1851" i="16" s="1"/>
  <c r="I1847" i="16"/>
  <c r="J1847" i="16" s="1"/>
  <c r="I1839" i="16"/>
  <c r="J1839" i="16" s="1"/>
  <c r="I1849" i="16"/>
  <c r="J1849" i="16" s="1"/>
  <c r="I1845" i="16"/>
  <c r="J1845" i="16" s="1"/>
  <c r="I1841" i="16"/>
  <c r="J1841" i="16" s="1"/>
  <c r="I3059" i="16"/>
  <c r="J3059" i="16" s="1"/>
  <c r="I3051" i="16"/>
  <c r="J3051" i="16" s="1"/>
  <c r="I3035" i="16"/>
  <c r="J3035" i="16" s="1"/>
  <c r="I3009" i="16"/>
  <c r="J3009" i="16" s="1"/>
  <c r="I3003" i="16"/>
  <c r="J3003" i="16" s="1"/>
  <c r="I2993" i="16"/>
  <c r="J2993" i="16" s="1"/>
  <c r="I2987" i="16"/>
  <c r="J2987" i="16" s="1"/>
  <c r="I2981" i="16"/>
  <c r="J2981" i="16" s="1"/>
  <c r="I2973" i="16"/>
  <c r="J2973" i="16" s="1"/>
  <c r="I2969" i="16"/>
  <c r="J2969" i="16" s="1"/>
  <c r="I2965" i="16"/>
  <c r="J2965" i="16" s="1"/>
  <c r="I2931" i="16"/>
  <c r="J2931" i="16" s="1"/>
  <c r="I2925" i="16"/>
  <c r="J2925" i="16" s="1"/>
  <c r="I2921" i="16"/>
  <c r="J2921" i="16" s="1"/>
  <c r="I2917" i="16"/>
  <c r="J2917" i="16" s="1"/>
  <c r="I2913" i="16"/>
  <c r="J2913" i="16" s="1"/>
  <c r="I2909" i="16"/>
  <c r="J2909" i="16" s="1"/>
  <c r="I2893" i="16"/>
  <c r="J2893" i="16" s="1"/>
  <c r="I2885" i="16"/>
  <c r="J2885" i="16" s="1"/>
  <c r="I2881" i="16"/>
  <c r="J2881" i="16" s="1"/>
  <c r="I2877" i="16"/>
  <c r="J2877" i="16" s="1"/>
  <c r="I2865" i="16"/>
  <c r="J2865" i="16" s="1"/>
  <c r="I2857" i="16"/>
  <c r="J2857" i="16" s="1"/>
  <c r="I2849" i="16"/>
  <c r="J2849" i="16" s="1"/>
  <c r="I2841" i="16"/>
  <c r="J2841" i="16" s="1"/>
  <c r="I2813" i="16"/>
  <c r="J2813" i="16" s="1"/>
  <c r="I2803" i="16"/>
  <c r="J2803" i="16" s="1"/>
  <c r="I2799" i="16"/>
  <c r="J2799" i="16" s="1"/>
  <c r="I2791" i="16"/>
  <c r="J2791" i="16" s="1"/>
  <c r="I2787" i="16"/>
  <c r="J2787" i="16" s="1"/>
  <c r="I2747" i="16"/>
  <c r="J2747" i="16" s="1"/>
  <c r="I2739" i="16"/>
  <c r="J2739" i="16" s="1"/>
  <c r="I2697" i="16"/>
  <c r="J2697" i="16" s="1"/>
  <c r="I2693" i="16"/>
  <c r="J2693" i="16" s="1"/>
  <c r="I2669" i="16"/>
  <c r="J2669" i="16" s="1"/>
  <c r="I2661" i="16"/>
  <c r="J2661" i="16" s="1"/>
  <c r="I2657" i="16"/>
  <c r="J2657" i="16" s="1"/>
  <c r="I2653" i="16"/>
  <c r="J2653" i="16" s="1"/>
  <c r="I2645" i="16"/>
  <c r="J2645" i="16" s="1"/>
  <c r="I2625" i="16"/>
  <c r="J2625" i="16" s="1"/>
  <c r="I2621" i="16"/>
  <c r="J2621" i="16" s="1"/>
  <c r="I2613" i="16"/>
  <c r="J2613" i="16" s="1"/>
  <c r="I2609" i="16"/>
  <c r="J2609" i="16" s="1"/>
  <c r="I2603" i="16"/>
  <c r="J2603" i="16" s="1"/>
  <c r="I2597" i="16"/>
  <c r="J2597" i="16" s="1"/>
  <c r="I2573" i="16"/>
  <c r="J2573" i="16" s="1"/>
  <c r="I2373" i="16"/>
  <c r="J2373" i="16" s="1"/>
  <c r="I3057" i="16"/>
  <c r="J3057" i="16" s="1"/>
  <c r="I3049" i="16"/>
  <c r="J3049" i="16" s="1"/>
  <c r="I3033" i="16"/>
  <c r="J3033" i="16" s="1"/>
  <c r="I3025" i="16"/>
  <c r="J3025" i="16" s="1"/>
  <c r="I3013" i="16"/>
  <c r="J3013" i="16" s="1"/>
  <c r="I3005" i="16"/>
  <c r="J3005" i="16" s="1"/>
  <c r="I3001" i="16"/>
  <c r="J3001" i="16" s="1"/>
  <c r="I2989" i="16"/>
  <c r="J2989" i="16" s="1"/>
  <c r="I2985" i="16"/>
  <c r="J2985" i="16" s="1"/>
  <c r="I2977" i="16"/>
  <c r="J2977" i="16" s="1"/>
  <c r="I2963" i="16"/>
  <c r="J2963" i="16" s="1"/>
  <c r="I2943" i="16"/>
  <c r="J2943" i="16" s="1"/>
  <c r="I2937" i="16"/>
  <c r="J2937" i="16" s="1"/>
  <c r="I2933" i="16"/>
  <c r="J2933" i="16" s="1"/>
  <c r="I2923" i="16"/>
  <c r="J2923" i="16" s="1"/>
  <c r="I2919" i="16"/>
  <c r="J2919" i="16" s="1"/>
  <c r="I2907" i="16"/>
  <c r="J2907" i="16" s="1"/>
  <c r="I2889" i="16"/>
  <c r="J2889" i="16" s="1"/>
  <c r="I2851" i="16"/>
  <c r="J2851" i="16" s="1"/>
  <c r="I2847" i="16"/>
  <c r="J2847" i="16" s="1"/>
  <c r="I2807" i="16"/>
  <c r="J2807" i="16" s="1"/>
  <c r="I2795" i="16"/>
  <c r="J2795" i="16" s="1"/>
  <c r="I2793" i="16"/>
  <c r="J2793" i="16" s="1"/>
  <c r="I2789" i="16"/>
  <c r="J2789" i="16" s="1"/>
  <c r="I2785" i="16"/>
  <c r="J2785" i="16" s="1"/>
  <c r="I2773" i="16"/>
  <c r="J2773" i="16" s="1"/>
  <c r="I2749" i="16"/>
  <c r="J2749" i="16" s="1"/>
  <c r="I2745" i="16"/>
  <c r="J2745" i="16" s="1"/>
  <c r="I2741" i="16"/>
  <c r="J2741" i="16" s="1"/>
  <c r="I2695" i="16"/>
  <c r="J2695" i="16" s="1"/>
  <c r="I2691" i="16"/>
  <c r="J2691" i="16" s="1"/>
  <c r="I2667" i="16"/>
  <c r="J2667" i="16" s="1"/>
  <c r="I2659" i="16"/>
  <c r="J2659" i="16" s="1"/>
  <c r="I2651" i="16"/>
  <c r="J2651" i="16" s="1"/>
  <c r="I2647" i="16"/>
  <c r="J2647" i="16" s="1"/>
  <c r="I2623" i="16"/>
  <c r="J2623" i="16" s="1"/>
  <c r="I2615" i="16"/>
  <c r="J2615" i="16" s="1"/>
  <c r="I2605" i="16"/>
  <c r="J2605" i="16" s="1"/>
  <c r="I2601" i="16"/>
  <c r="J2601" i="16" s="1"/>
  <c r="I2585" i="16"/>
  <c r="J2585" i="16" s="1"/>
  <c r="I2583" i="16"/>
  <c r="J2583" i="16" s="1"/>
  <c r="I2581" i="16"/>
  <c r="J2581" i="16" s="1"/>
  <c r="I2577" i="16"/>
  <c r="J2577" i="16" s="1"/>
  <c r="I2571" i="16"/>
  <c r="J2571" i="16" s="1"/>
  <c r="I2569" i="16"/>
  <c r="J2569" i="16" s="1"/>
  <c r="I2567" i="16"/>
  <c r="J2567" i="16" s="1"/>
  <c r="I2565" i="16"/>
  <c r="J2565" i="16" s="1"/>
  <c r="I2563" i="16"/>
  <c r="J2563" i="16" s="1"/>
  <c r="I2559" i="16"/>
  <c r="J2559" i="16" s="1"/>
  <c r="I2549" i="16"/>
  <c r="J2549" i="16" s="1"/>
  <c r="I2545" i="16"/>
  <c r="J2545" i="16" s="1"/>
  <c r="I2541" i="16"/>
  <c r="J2541" i="16" s="1"/>
  <c r="I2539" i="16"/>
  <c r="J2539" i="16" s="1"/>
  <c r="I2533" i="16"/>
  <c r="J2533" i="16" s="1"/>
  <c r="I2519" i="16"/>
  <c r="J2519" i="16" s="1"/>
  <c r="I2515" i="16"/>
  <c r="J2515" i="16" s="1"/>
  <c r="I2511" i="16"/>
  <c r="J2511" i="16" s="1"/>
  <c r="I2509" i="16"/>
  <c r="J2509" i="16" s="1"/>
  <c r="I2507" i="16"/>
  <c r="J2507" i="16" s="1"/>
  <c r="I2505" i="16"/>
  <c r="J2505" i="16" s="1"/>
  <c r="I2499" i="16"/>
  <c r="J2499" i="16" s="1"/>
  <c r="I2493" i="16"/>
  <c r="J2493" i="16" s="1"/>
  <c r="I2485" i="16"/>
  <c r="J2485" i="16" s="1"/>
  <c r="I2483" i="16"/>
  <c r="J2483" i="16" s="1"/>
  <c r="I2477" i="16"/>
  <c r="J2477" i="16" s="1"/>
  <c r="I2471" i="16"/>
  <c r="J2471" i="16" s="1"/>
  <c r="I2469" i="16"/>
  <c r="J2469" i="16" s="1"/>
  <c r="I2459" i="16"/>
  <c r="J2459" i="16" s="1"/>
  <c r="I2457" i="16"/>
  <c r="J2457" i="16" s="1"/>
  <c r="I2455" i="16"/>
  <c r="J2455" i="16" s="1"/>
  <c r="I2453" i="16"/>
  <c r="J2453" i="16" s="1"/>
  <c r="I2451" i="16"/>
  <c r="J2451" i="16" s="1"/>
  <c r="I2447" i="16"/>
  <c r="J2447" i="16" s="1"/>
  <c r="I2439" i="16"/>
  <c r="J2439" i="16" s="1"/>
  <c r="I2437" i="16"/>
  <c r="J2437" i="16" s="1"/>
  <c r="I2421" i="16"/>
  <c r="J2421" i="16" s="1"/>
  <c r="I2405" i="16"/>
  <c r="J2405" i="16" s="1"/>
  <c r="I2399" i="16"/>
  <c r="J2399" i="16" s="1"/>
  <c r="I2397" i="16"/>
  <c r="J2397" i="16" s="1"/>
  <c r="I2389" i="16"/>
  <c r="J2389" i="16" s="1"/>
  <c r="I2387" i="16"/>
  <c r="J2387" i="16" s="1"/>
  <c r="I2385" i="16"/>
  <c r="J2385" i="16" s="1"/>
  <c r="I2383" i="16"/>
  <c r="J2383" i="16" s="1"/>
  <c r="I2379" i="16"/>
  <c r="J2379" i="16" s="1"/>
  <c r="I2369" i="16"/>
  <c r="J2369" i="16" s="1"/>
  <c r="I2365" i="16"/>
  <c r="J2365" i="16" s="1"/>
  <c r="I2357" i="16"/>
  <c r="J2357" i="16" s="1"/>
  <c r="I2349" i="16"/>
  <c r="J2349" i="16" s="1"/>
  <c r="I2345" i="16"/>
  <c r="J2345" i="16" s="1"/>
  <c r="I2337" i="16"/>
  <c r="J2337" i="16" s="1"/>
  <c r="I2333" i="16"/>
  <c r="J2333" i="16" s="1"/>
  <c r="I2329" i="16"/>
  <c r="J2329" i="16" s="1"/>
  <c r="I2325" i="16"/>
  <c r="J2325" i="16" s="1"/>
  <c r="I2321" i="16"/>
  <c r="J2321" i="16" s="1"/>
  <c r="I2315" i="16"/>
  <c r="J2315" i="16" s="1"/>
  <c r="I2311" i="16"/>
  <c r="J2311" i="16" s="1"/>
  <c r="I2307" i="16"/>
  <c r="J2307" i="16" s="1"/>
  <c r="I2303" i="16"/>
  <c r="J2303" i="16" s="1"/>
  <c r="I2299" i="16"/>
  <c r="J2299" i="16" s="1"/>
  <c r="I2295" i="16"/>
  <c r="J2295" i="16" s="1"/>
  <c r="I2287" i="16"/>
  <c r="J2287" i="16" s="1"/>
  <c r="I2283" i="16"/>
  <c r="J2283" i="16" s="1"/>
  <c r="I2277" i="16"/>
  <c r="J2277" i="16" s="1"/>
  <c r="I2273" i="16"/>
  <c r="J2273" i="16" s="1"/>
  <c r="I2269" i="16"/>
  <c r="J2269" i="16" s="1"/>
  <c r="I2265" i="16"/>
  <c r="J2265" i="16" s="1"/>
  <c r="I2261" i="16"/>
  <c r="J2261" i="16" s="1"/>
  <c r="I2257" i="16"/>
  <c r="J2257" i="16" s="1"/>
  <c r="I2253" i="16"/>
  <c r="J2253" i="16" s="1"/>
  <c r="I2249" i="16"/>
  <c r="J2249" i="16" s="1"/>
  <c r="I2245" i="16"/>
  <c r="J2245" i="16" s="1"/>
  <c r="I2243" i="16"/>
  <c r="J2243" i="16" s="1"/>
  <c r="I2239" i="16"/>
  <c r="J2239" i="16" s="1"/>
  <c r="I2227" i="16"/>
  <c r="J2227" i="16" s="1"/>
  <c r="I2213" i="16"/>
  <c r="J2213" i="16" s="1"/>
  <c r="I2209" i="16"/>
  <c r="J2209" i="16" s="1"/>
  <c r="I2205" i="16"/>
  <c r="J2205" i="16" s="1"/>
  <c r="I2187" i="16"/>
  <c r="J2187" i="16" s="1"/>
  <c r="I2175" i="16"/>
  <c r="J2175" i="16" s="1"/>
  <c r="I2171" i="16"/>
  <c r="J2171" i="16" s="1"/>
  <c r="I2167" i="16"/>
  <c r="J2167" i="16" s="1"/>
  <c r="I2161" i="16"/>
  <c r="J2161" i="16" s="1"/>
  <c r="I2153" i="16"/>
  <c r="J2153" i="16" s="1"/>
  <c r="I2149" i="16"/>
  <c r="J2149" i="16" s="1"/>
  <c r="I2145" i="16"/>
  <c r="J2145" i="16" s="1"/>
  <c r="I2137" i="16"/>
  <c r="J2137" i="16" s="1"/>
  <c r="I2133" i="16"/>
  <c r="J2133" i="16" s="1"/>
  <c r="I2129" i="16"/>
  <c r="J2129" i="16" s="1"/>
  <c r="I2125" i="16"/>
  <c r="J2125" i="16" s="1"/>
  <c r="I2121" i="16"/>
  <c r="J2121" i="16" s="1"/>
  <c r="I2117" i="16"/>
  <c r="J2117" i="16" s="1"/>
  <c r="I2113" i="16"/>
  <c r="J2113" i="16" s="1"/>
  <c r="I2109" i="16"/>
  <c r="J2109" i="16" s="1"/>
  <c r="I2105" i="16"/>
  <c r="J2105" i="16" s="1"/>
  <c r="I2101" i="16"/>
  <c r="J2101" i="16" s="1"/>
  <c r="I2097" i="16"/>
  <c r="J2097" i="16" s="1"/>
  <c r="I2089" i="16"/>
  <c r="J2089" i="16" s="1"/>
  <c r="I2085" i="16"/>
  <c r="J2085" i="16" s="1"/>
  <c r="I2081" i="16"/>
  <c r="J2081" i="16" s="1"/>
  <c r="I2073" i="16"/>
  <c r="J2073" i="16" s="1"/>
  <c r="I2065" i="16"/>
  <c r="J2065" i="16" s="1"/>
  <c r="I2055" i="16"/>
  <c r="J2055" i="16" s="1"/>
  <c r="I2043" i="16"/>
  <c r="J2043" i="16" s="1"/>
  <c r="I2039" i="16"/>
  <c r="J2039" i="16" s="1"/>
  <c r="I2035" i="16"/>
  <c r="J2035" i="16" s="1"/>
  <c r="I2021" i="16"/>
  <c r="J2021" i="16" s="1"/>
  <c r="I1981" i="16"/>
  <c r="J1981" i="16" s="1"/>
  <c r="I1975" i="16"/>
  <c r="J1975" i="16" s="1"/>
  <c r="I1971" i="16"/>
  <c r="J1971" i="16" s="1"/>
  <c r="I1965" i="16"/>
  <c r="J1965" i="16" s="1"/>
  <c r="I1961" i="16"/>
  <c r="J1961" i="16" s="1"/>
  <c r="I1953" i="16"/>
  <c r="J1953" i="16" s="1"/>
  <c r="I1941" i="16"/>
  <c r="J1941" i="16" s="1"/>
  <c r="I1929" i="16"/>
  <c r="J1929" i="16" s="1"/>
  <c r="I1917" i="16"/>
  <c r="J1917" i="16" s="1"/>
  <c r="I1913" i="16"/>
  <c r="J1913" i="16" s="1"/>
  <c r="I1909" i="16"/>
  <c r="J1909" i="16" s="1"/>
  <c r="I1871" i="16"/>
  <c r="J1871" i="16" s="1"/>
  <c r="I1867" i="16"/>
  <c r="J1867" i="16" s="1"/>
  <c r="I1859" i="16"/>
  <c r="J1859" i="16" s="1"/>
  <c r="I1857" i="16"/>
  <c r="J1857" i="16" s="1"/>
  <c r="I1853" i="16"/>
  <c r="J1853" i="16" s="1"/>
  <c r="I2371" i="16"/>
  <c r="J2371" i="16" s="1"/>
  <c r="I2355" i="16"/>
  <c r="J2355" i="16" s="1"/>
  <c r="I2351" i="16"/>
  <c r="J2351" i="16" s="1"/>
  <c r="I2347" i="16"/>
  <c r="J2347" i="16" s="1"/>
  <c r="I2343" i="16"/>
  <c r="J2343" i="16" s="1"/>
  <c r="I2339" i="16"/>
  <c r="J2339" i="16" s="1"/>
  <c r="I2327" i="16"/>
  <c r="J2327" i="16" s="1"/>
  <c r="I2323" i="16"/>
  <c r="J2323" i="16" s="1"/>
  <c r="I2319" i="16"/>
  <c r="J2319" i="16" s="1"/>
  <c r="I2313" i="16"/>
  <c r="J2313" i="16" s="1"/>
  <c r="I2309" i="16"/>
  <c r="J2309" i="16" s="1"/>
  <c r="I2305" i="16"/>
  <c r="J2305" i="16" s="1"/>
  <c r="I2301" i="16"/>
  <c r="J2301" i="16" s="1"/>
  <c r="I2297" i="16"/>
  <c r="J2297" i="16" s="1"/>
  <c r="I2293" i="16"/>
  <c r="J2293" i="16" s="1"/>
  <c r="I2285" i="16"/>
  <c r="J2285" i="16" s="1"/>
  <c r="I2275" i="16"/>
  <c r="J2275" i="16" s="1"/>
  <c r="I2271" i="16"/>
  <c r="J2271" i="16" s="1"/>
  <c r="I2267" i="16"/>
  <c r="J2267" i="16" s="1"/>
  <c r="I2263" i="16"/>
  <c r="J2263" i="16" s="1"/>
  <c r="I2259" i="16"/>
  <c r="J2259" i="16" s="1"/>
  <c r="I2255" i="16"/>
  <c r="J2255" i="16" s="1"/>
  <c r="I2251" i="16"/>
  <c r="J2251" i="16" s="1"/>
  <c r="I2247" i="16"/>
  <c r="J2247" i="16" s="1"/>
  <c r="I2241" i="16"/>
  <c r="J2241" i="16" s="1"/>
  <c r="I2237" i="16"/>
  <c r="J2237" i="16" s="1"/>
  <c r="I2233" i="16"/>
  <c r="J2233" i="16" s="1"/>
  <c r="I2215" i="16"/>
  <c r="J2215" i="16" s="1"/>
  <c r="I2211" i="16"/>
  <c r="J2211" i="16" s="1"/>
  <c r="I2203" i="16"/>
  <c r="J2203" i="16" s="1"/>
  <c r="I2195" i="16"/>
  <c r="J2195" i="16" s="1"/>
  <c r="I2185" i="16"/>
  <c r="J2185" i="16" s="1"/>
  <c r="I2181" i="16"/>
  <c r="J2181" i="16" s="1"/>
  <c r="I2177" i="16"/>
  <c r="J2177" i="16" s="1"/>
  <c r="I2169" i="16"/>
  <c r="J2169" i="16" s="1"/>
  <c r="I2163" i="16"/>
  <c r="J2163" i="16" s="1"/>
  <c r="I2151" i="16"/>
  <c r="J2151" i="16" s="1"/>
  <c r="I2147" i="16"/>
  <c r="J2147" i="16" s="1"/>
  <c r="I2143" i="16"/>
  <c r="J2143" i="16" s="1"/>
  <c r="I2127" i="16"/>
  <c r="J2127" i="16" s="1"/>
  <c r="I2123" i="16"/>
  <c r="J2123" i="16" s="1"/>
  <c r="I2119" i="16"/>
  <c r="J2119" i="16" s="1"/>
  <c r="I2111" i="16"/>
  <c r="J2111" i="16" s="1"/>
  <c r="I2103" i="16"/>
  <c r="J2103" i="16" s="1"/>
  <c r="I2095" i="16"/>
  <c r="J2095" i="16" s="1"/>
  <c r="I2083" i="16"/>
  <c r="J2083" i="16" s="1"/>
  <c r="I2071" i="16"/>
  <c r="J2071" i="16" s="1"/>
  <c r="I2061" i="16"/>
  <c r="J2061" i="16" s="1"/>
  <c r="I2057" i="16"/>
  <c r="J2057" i="16" s="1"/>
  <c r="I2053" i="16"/>
  <c r="J2053" i="16" s="1"/>
  <c r="I2049" i="16"/>
  <c r="J2049" i="16" s="1"/>
  <c r="I2045" i="16"/>
  <c r="J2045" i="16" s="1"/>
  <c r="I2041" i="16"/>
  <c r="J2041" i="16" s="1"/>
  <c r="I2037" i="16"/>
  <c r="J2037" i="16" s="1"/>
  <c r="I2033" i="16"/>
  <c r="J2033" i="16" s="1"/>
  <c r="I2029" i="16"/>
  <c r="J2029" i="16" s="1"/>
  <c r="I2023" i="16"/>
  <c r="J2023" i="16" s="1"/>
  <c r="I2017" i="16"/>
  <c r="J2017" i="16" s="1"/>
  <c r="I2015" i="16"/>
  <c r="J2015" i="16" s="1"/>
  <c r="I2009" i="16"/>
  <c r="J2009" i="16" s="1"/>
  <c r="I2007" i="16"/>
  <c r="J2007" i="16" s="1"/>
  <c r="I2005" i="16"/>
  <c r="J2005" i="16" s="1"/>
  <c r="I2001" i="16"/>
  <c r="J2001" i="16" s="1"/>
  <c r="I1997" i="16"/>
  <c r="J1997" i="16" s="1"/>
  <c r="I1993" i="16"/>
  <c r="J1993" i="16" s="1"/>
  <c r="I1991" i="16"/>
  <c r="J1991" i="16" s="1"/>
  <c r="I1987" i="16"/>
  <c r="J1987" i="16" s="1"/>
  <c r="I1985" i="16"/>
  <c r="J1985" i="16" s="1"/>
  <c r="I1983" i="16"/>
  <c r="J1983" i="16" s="1"/>
  <c r="I1969" i="16"/>
  <c r="J1969" i="16" s="1"/>
  <c r="I1967" i="16"/>
  <c r="J1967" i="16" s="1"/>
  <c r="I1963" i="16"/>
  <c r="J1963" i="16" s="1"/>
  <c r="I1951" i="16"/>
  <c r="J1951" i="16" s="1"/>
  <c r="I1927" i="16"/>
  <c r="J1927" i="16" s="1"/>
  <c r="I1915" i="16"/>
  <c r="J1915" i="16" s="1"/>
  <c r="I1911" i="16"/>
  <c r="J1911" i="16" s="1"/>
  <c r="I1907" i="16"/>
  <c r="J1907" i="16" s="1"/>
  <c r="I1903" i="16"/>
  <c r="J1903" i="16" s="1"/>
  <c r="I1891" i="16"/>
  <c r="J1891" i="16" s="1"/>
  <c r="I1877" i="16"/>
  <c r="J1877" i="16" s="1"/>
  <c r="I1873" i="16"/>
  <c r="J1873" i="16" s="1"/>
  <c r="I1869" i="16"/>
  <c r="J1869" i="16" s="1"/>
  <c r="I1865" i="16"/>
  <c r="J1865" i="16" s="1"/>
  <c r="I1861" i="16"/>
  <c r="J1861" i="16" s="1"/>
  <c r="I1855" i="16"/>
  <c r="J1855" i="16" s="1"/>
  <c r="I46" i="16"/>
  <c r="J46" i="16" s="1"/>
  <c r="I44" i="16"/>
  <c r="J44" i="16" s="1"/>
  <c r="I42" i="16"/>
  <c r="J42" i="16" s="1"/>
  <c r="I846" i="16"/>
  <c r="J846" i="16" s="1"/>
  <c r="I844" i="16"/>
  <c r="J844" i="16" s="1"/>
  <c r="I840" i="16"/>
  <c r="J840" i="16" s="1"/>
  <c r="I838" i="16"/>
  <c r="J838" i="16" s="1"/>
  <c r="I836" i="16"/>
  <c r="J836" i="16" s="1"/>
  <c r="I834" i="16"/>
  <c r="J834" i="16" s="1"/>
  <c r="I832" i="16"/>
  <c r="J832" i="16" s="1"/>
  <c r="I830" i="16"/>
  <c r="J830" i="16" s="1"/>
  <c r="I826" i="16"/>
  <c r="J826" i="16" s="1"/>
  <c r="I824" i="16"/>
  <c r="J824" i="16" s="1"/>
  <c r="I822" i="16"/>
  <c r="J822" i="16" s="1"/>
  <c r="I820" i="16"/>
  <c r="J820" i="16" s="1"/>
  <c r="I818" i="16"/>
  <c r="J818" i="16" s="1"/>
  <c r="I816" i="16"/>
  <c r="J816" i="16" s="1"/>
  <c r="I814" i="16"/>
  <c r="J814" i="16" s="1"/>
  <c r="I812" i="16"/>
  <c r="J812" i="16" s="1"/>
  <c r="I810" i="16"/>
  <c r="J810" i="16" s="1"/>
  <c r="I808" i="16"/>
  <c r="J808" i="16" s="1"/>
  <c r="I122" i="16"/>
  <c r="J122" i="16" s="1"/>
  <c r="I120" i="16"/>
  <c r="J120" i="16" s="1"/>
  <c r="I118" i="16"/>
  <c r="J118" i="16" s="1"/>
  <c r="I116" i="16"/>
  <c r="J116" i="16" s="1"/>
  <c r="I112" i="16"/>
  <c r="J112" i="16" s="1"/>
  <c r="I110" i="16"/>
  <c r="J110" i="16" s="1"/>
  <c r="I108" i="16"/>
  <c r="J108" i="16" s="1"/>
  <c r="I106" i="16"/>
  <c r="J106" i="16" s="1"/>
  <c r="I104" i="16"/>
  <c r="J104" i="16" s="1"/>
  <c r="I102" i="16"/>
  <c r="J102" i="16" s="1"/>
  <c r="I98" i="16"/>
  <c r="J98" i="16" s="1"/>
  <c r="I96" i="16"/>
  <c r="J96" i="16" s="1"/>
  <c r="I94" i="16"/>
  <c r="J94" i="16" s="1"/>
  <c r="I92" i="16"/>
  <c r="J92" i="16" s="1"/>
  <c r="I88" i="16"/>
  <c r="J88" i="16" s="1"/>
  <c r="I86" i="16"/>
  <c r="J86" i="16" s="1"/>
  <c r="I68" i="16"/>
  <c r="J68" i="16" s="1"/>
  <c r="I66" i="16"/>
  <c r="J66" i="16" s="1"/>
  <c r="I64" i="16"/>
  <c r="J64" i="16" s="1"/>
  <c r="I60" i="16"/>
  <c r="J60" i="16" s="1"/>
  <c r="I58" i="16"/>
  <c r="J58" i="16" s="1"/>
  <c r="I3616" i="16"/>
  <c r="J3616" i="16" s="1"/>
  <c r="I3612" i="16"/>
  <c r="J3612" i="16" s="1"/>
  <c r="I3608" i="16"/>
  <c r="J3608" i="16" s="1"/>
  <c r="I3604" i="16"/>
  <c r="J3604" i="16" s="1"/>
  <c r="I3598" i="16"/>
  <c r="J3598" i="16" s="1"/>
  <c r="I3596" i="16"/>
  <c r="J3596" i="16" s="1"/>
  <c r="I3594" i="16"/>
  <c r="J3594" i="16" s="1"/>
  <c r="I3592" i="16"/>
  <c r="J3592" i="16" s="1"/>
  <c r="I3590" i="16"/>
  <c r="J3590" i="16" s="1"/>
  <c r="I3588" i="16"/>
  <c r="J3588" i="16" s="1"/>
  <c r="I3584" i="16"/>
  <c r="J3584" i="16" s="1"/>
  <c r="I3580" i="16"/>
  <c r="J3580" i="16" s="1"/>
  <c r="I3578" i="16"/>
  <c r="J3578" i="16" s="1"/>
  <c r="I3574" i="16"/>
  <c r="J3574" i="16" s="1"/>
  <c r="I3572" i="16"/>
  <c r="J3572" i="16" s="1"/>
  <c r="I3568" i="16"/>
  <c r="J3568" i="16" s="1"/>
  <c r="I3566" i="16"/>
  <c r="J3566" i="16" s="1"/>
  <c r="I3564" i="16"/>
  <c r="J3564" i="16" s="1"/>
  <c r="I3558" i="16"/>
  <c r="J3558" i="16" s="1"/>
  <c r="I3554" i="16"/>
  <c r="J3554" i="16" s="1"/>
  <c r="I3548" i="16"/>
  <c r="J3548" i="16" s="1"/>
  <c r="I3544" i="16"/>
  <c r="J3544" i="16" s="1"/>
  <c r="I3542" i="16"/>
  <c r="J3542" i="16" s="1"/>
  <c r="I3540" i="16"/>
  <c r="J3540" i="16" s="1"/>
  <c r="I3536" i="16"/>
  <c r="J3536" i="16" s="1"/>
  <c r="I3528" i="16"/>
  <c r="J3528" i="16" s="1"/>
  <c r="I3526" i="16"/>
  <c r="J3526" i="16" s="1"/>
  <c r="I3524" i="16"/>
  <c r="J3524" i="16" s="1"/>
  <c r="I3522" i="16"/>
  <c r="J3522" i="16" s="1"/>
  <c r="I3518" i="16"/>
  <c r="J3518" i="16" s="1"/>
  <c r="I3516" i="16"/>
  <c r="J3516" i="16" s="1"/>
  <c r="I3508" i="16"/>
  <c r="J3508" i="16" s="1"/>
  <c r="I3504" i="16"/>
  <c r="J3504" i="16" s="1"/>
  <c r="I3502" i="16"/>
  <c r="J3502" i="16" s="1"/>
  <c r="I3500" i="16"/>
  <c r="J3500" i="16" s="1"/>
  <c r="I3490" i="16"/>
  <c r="J3490" i="16" s="1"/>
  <c r="I3476" i="16"/>
  <c r="J3476" i="16" s="1"/>
  <c r="I3472" i="16"/>
  <c r="J3472" i="16" s="1"/>
  <c r="I3468" i="16"/>
  <c r="J3468" i="16" s="1"/>
  <c r="I3466" i="16"/>
  <c r="J3466" i="16" s="1"/>
  <c r="I3464" i="16"/>
  <c r="J3464" i="16" s="1"/>
  <c r="I3462" i="16"/>
  <c r="J3462" i="16" s="1"/>
  <c r="I3460" i="16"/>
  <c r="J3460" i="16" s="1"/>
  <c r="I3458" i="16"/>
  <c r="J3458" i="16" s="1"/>
  <c r="I3456" i="16"/>
  <c r="J3456" i="16" s="1"/>
  <c r="I3452" i="16"/>
  <c r="J3452" i="16" s="1"/>
  <c r="I3446" i="16"/>
  <c r="J3446" i="16" s="1"/>
  <c r="I3444" i="16"/>
  <c r="J3444" i="16" s="1"/>
  <c r="I3442" i="16"/>
  <c r="J3442" i="16" s="1"/>
  <c r="I3440" i="16"/>
  <c r="J3440" i="16" s="1"/>
  <c r="I3438" i="16"/>
  <c r="J3438" i="16" s="1"/>
  <c r="I3436" i="16"/>
  <c r="J3436" i="16" s="1"/>
  <c r="I3434" i="16"/>
  <c r="J3434" i="16" s="1"/>
  <c r="I3432" i="16"/>
  <c r="J3432" i="16" s="1"/>
  <c r="I3430" i="16"/>
  <c r="J3430" i="16" s="1"/>
  <c r="I3424" i="16"/>
  <c r="J3424" i="16" s="1"/>
  <c r="I3422" i="16"/>
  <c r="J3422" i="16" s="1"/>
  <c r="I3416" i="16"/>
  <c r="J3416" i="16" s="1"/>
  <c r="I3414" i="16"/>
  <c r="J3414" i="16" s="1"/>
  <c r="I3410" i="16"/>
  <c r="J3410" i="16" s="1"/>
  <c r="I3408" i="16"/>
  <c r="J3408" i="16" s="1"/>
  <c r="I3406" i="16"/>
  <c r="J3406" i="16" s="1"/>
  <c r="I3404" i="16"/>
  <c r="J3404" i="16" s="1"/>
  <c r="I3392" i="16"/>
  <c r="J3392" i="16" s="1"/>
  <c r="I3390" i="16"/>
  <c r="J3390" i="16" s="1"/>
  <c r="I3388" i="16"/>
  <c r="J3388" i="16" s="1"/>
  <c r="I3386" i="16"/>
  <c r="J3386" i="16" s="1"/>
  <c r="I3384" i="16"/>
  <c r="J3384" i="16" s="1"/>
  <c r="I3380" i="16"/>
  <c r="J3380" i="16" s="1"/>
  <c r="I3376" i="16"/>
  <c r="J3376" i="16" s="1"/>
  <c r="I2346" i="16"/>
  <c r="J2346" i="16" s="1"/>
  <c r="I1850" i="16"/>
  <c r="J1850" i="16" s="1"/>
  <c r="I1828" i="16"/>
  <c r="J1828" i="16" s="1"/>
  <c r="I1820" i="16"/>
  <c r="J1820" i="16" s="1"/>
  <c r="I1806" i="16"/>
  <c r="J1806" i="16" s="1"/>
  <c r="I1800" i="16"/>
  <c r="J1800" i="16" s="1"/>
  <c r="I1784" i="16"/>
  <c r="J1784" i="16" s="1"/>
  <c r="I1782" i="16"/>
  <c r="J1782" i="16" s="1"/>
  <c r="I1720" i="16"/>
  <c r="J1720" i="16" s="1"/>
  <c r="I1718" i="16"/>
  <c r="J1718" i="16" s="1"/>
  <c r="I1716" i="16"/>
  <c r="J1716" i="16" s="1"/>
  <c r="I1712" i="16"/>
  <c r="J1712" i="16" s="1"/>
  <c r="I1692" i="16"/>
  <c r="J1692" i="16" s="1"/>
  <c r="I1686" i="16"/>
  <c r="J1686" i="16" s="1"/>
  <c r="I1678" i="16"/>
  <c r="J1678" i="16" s="1"/>
  <c r="I1644" i="16"/>
  <c r="J1644" i="16" s="1"/>
  <c r="I1630" i="16"/>
  <c r="J1630" i="16" s="1"/>
  <c r="I1614" i="16"/>
  <c r="J1614" i="16" s="1"/>
  <c r="I1604" i="16"/>
  <c r="J1604" i="16" s="1"/>
  <c r="I1600" i="16"/>
  <c r="J1600" i="16" s="1"/>
  <c r="I1578" i="16"/>
  <c r="J1578" i="16" s="1"/>
  <c r="I1572" i="16"/>
  <c r="J1572" i="16" s="1"/>
  <c r="I1568" i="16"/>
  <c r="J1568" i="16" s="1"/>
  <c r="I1560" i="16"/>
  <c r="J1560" i="16" s="1"/>
  <c r="I1540" i="16"/>
  <c r="J1540" i="16" s="1"/>
  <c r="I1530" i="16"/>
  <c r="J1530" i="16" s="1"/>
  <c r="I1528" i="16"/>
  <c r="J1528" i="16" s="1"/>
  <c r="I1524" i="16"/>
  <c r="J1524" i="16" s="1"/>
  <c r="I1512" i="16"/>
  <c r="J1512" i="16" s="1"/>
  <c r="I1490" i="16"/>
  <c r="J1490" i="16" s="1"/>
  <c r="I1488" i="16"/>
  <c r="J1488" i="16" s="1"/>
  <c r="I1486" i="16"/>
  <c r="J1486" i="16" s="1"/>
  <c r="I1470" i="16"/>
  <c r="J1470" i="16" s="1"/>
  <c r="I1456" i="16"/>
  <c r="J1456" i="16" s="1"/>
  <c r="I1442" i="16"/>
  <c r="J1442" i="16" s="1"/>
  <c r="I1436" i="16"/>
  <c r="J1436" i="16" s="1"/>
  <c r="I1434" i="16"/>
  <c r="J1434" i="16" s="1"/>
  <c r="I1428" i="16"/>
  <c r="J1428" i="16" s="1"/>
  <c r="I1416" i="16"/>
  <c r="J1416" i="16" s="1"/>
  <c r="I1406" i="16"/>
  <c r="J1406" i="16" s="1"/>
  <c r="I1396" i="16"/>
  <c r="J1396" i="16" s="1"/>
  <c r="I1394" i="16"/>
  <c r="J1394" i="16" s="1"/>
  <c r="I1392" i="16"/>
  <c r="J1392" i="16" s="1"/>
  <c r="I1386" i="16"/>
  <c r="J1386" i="16" s="1"/>
  <c r="I1364" i="16"/>
  <c r="J1364" i="16" s="1"/>
  <c r="I1032" i="16"/>
  <c r="J1032" i="16" s="1"/>
  <c r="I990" i="16"/>
  <c r="J990" i="16" s="1"/>
  <c r="I974" i="16"/>
  <c r="J974" i="16" s="1"/>
  <c r="I972" i="16"/>
  <c r="J972" i="16" s="1"/>
  <c r="I970" i="16"/>
  <c r="J970" i="16" s="1"/>
  <c r="I966" i="16"/>
  <c r="J966" i="16" s="1"/>
  <c r="I964" i="16"/>
  <c r="J964" i="16" s="1"/>
  <c r="I962" i="16"/>
  <c r="J962" i="16" s="1"/>
  <c r="I960" i="16"/>
  <c r="J960" i="16" s="1"/>
  <c r="I958" i="16"/>
  <c r="J958" i="16" s="1"/>
  <c r="I956" i="16"/>
  <c r="J956" i="16" s="1"/>
  <c r="I954" i="16"/>
  <c r="J954" i="16" s="1"/>
  <c r="I948" i="16"/>
  <c r="J948" i="16" s="1"/>
  <c r="I946" i="16"/>
  <c r="J946" i="16" s="1"/>
  <c r="I940" i="16"/>
  <c r="J940" i="16" s="1"/>
  <c r="I938" i="16"/>
  <c r="J938" i="16" s="1"/>
  <c r="I936" i="16"/>
  <c r="J936" i="16" s="1"/>
  <c r="I932" i="16"/>
  <c r="J932" i="16" s="1"/>
  <c r="I930" i="16"/>
  <c r="J930" i="16" s="1"/>
  <c r="I928" i="16"/>
  <c r="J928" i="16" s="1"/>
  <c r="I926" i="16"/>
  <c r="J926" i="16" s="1"/>
  <c r="I924" i="16"/>
  <c r="J924" i="16" s="1"/>
  <c r="I918" i="16"/>
  <c r="J918" i="16" s="1"/>
  <c r="I914" i="16"/>
  <c r="J914" i="16" s="1"/>
  <c r="I912" i="16"/>
  <c r="J912" i="16" s="1"/>
  <c r="I910" i="16"/>
  <c r="J910" i="16" s="1"/>
  <c r="I908" i="16"/>
  <c r="J908" i="16" s="1"/>
  <c r="I906" i="16"/>
  <c r="J906" i="16" s="1"/>
  <c r="I902" i="16"/>
  <c r="J902" i="16" s="1"/>
  <c r="I894" i="16"/>
  <c r="J894" i="16" s="1"/>
  <c r="I892" i="16"/>
  <c r="J892" i="16" s="1"/>
  <c r="I890" i="16"/>
  <c r="J890" i="16" s="1"/>
  <c r="I888" i="16"/>
  <c r="J888" i="16" s="1"/>
  <c r="I886" i="16"/>
  <c r="J886" i="16" s="1"/>
  <c r="I884" i="16"/>
  <c r="J884" i="16" s="1"/>
  <c r="I882" i="16"/>
  <c r="J882" i="16" s="1"/>
  <c r="I880" i="16"/>
  <c r="J880" i="16" s="1"/>
  <c r="I878" i="16"/>
  <c r="J878" i="16" s="1"/>
  <c r="I868" i="16"/>
  <c r="J868" i="16" s="1"/>
  <c r="I864" i="16"/>
  <c r="J864" i="16" s="1"/>
  <c r="I862" i="16"/>
  <c r="J862" i="16" s="1"/>
  <c r="I856" i="16"/>
  <c r="J856" i="16" s="1"/>
  <c r="I850" i="16"/>
  <c r="J850" i="16" s="1"/>
  <c r="I804" i="16"/>
  <c r="J804" i="16" s="1"/>
  <c r="I802" i="16"/>
  <c r="J802" i="16" s="1"/>
  <c r="I800" i="16"/>
  <c r="J800" i="16" s="1"/>
  <c r="I798" i="16"/>
  <c r="J798" i="16" s="1"/>
  <c r="I796" i="16"/>
  <c r="J796" i="16" s="1"/>
  <c r="I794" i="16"/>
  <c r="J794" i="16" s="1"/>
  <c r="I792" i="16"/>
  <c r="J792" i="16" s="1"/>
  <c r="I790" i="16"/>
  <c r="J790" i="16" s="1"/>
  <c r="I784" i="16"/>
  <c r="J784" i="16" s="1"/>
  <c r="I780" i="16"/>
  <c r="J780" i="16" s="1"/>
  <c r="I3368" i="16"/>
  <c r="J3368" i="16" s="1"/>
  <c r="I3364" i="16"/>
  <c r="J3364" i="16" s="1"/>
  <c r="I3358" i="16"/>
  <c r="J3358" i="16" s="1"/>
  <c r="I3356" i="16"/>
  <c r="J3356" i="16" s="1"/>
  <c r="I3354" i="16"/>
  <c r="J3354" i="16" s="1"/>
  <c r="I3352" i="16"/>
  <c r="J3352" i="16" s="1"/>
  <c r="I3348" i="16"/>
  <c r="J3348" i="16" s="1"/>
  <c r="I3344" i="16"/>
  <c r="J3344" i="16" s="1"/>
  <c r="I3340" i="16"/>
  <c r="J3340" i="16" s="1"/>
  <c r="I3334" i="16"/>
  <c r="J3334" i="16" s="1"/>
  <c r="I3332" i="16"/>
  <c r="J3332" i="16" s="1"/>
  <c r="I3328" i="16"/>
  <c r="J3328" i="16" s="1"/>
  <c r="I3324" i="16"/>
  <c r="J3324" i="16" s="1"/>
  <c r="I3312" i="16"/>
  <c r="J3312" i="16" s="1"/>
  <c r="I3310" i="16"/>
  <c r="J3310" i="16" s="1"/>
  <c r="I3308" i="16"/>
  <c r="J3308" i="16" s="1"/>
  <c r="I3290" i="16"/>
  <c r="J3290" i="16" s="1"/>
  <c r="I3282" i="16"/>
  <c r="J3282" i="16" s="1"/>
  <c r="I3278" i="16"/>
  <c r="J3278" i="16" s="1"/>
  <c r="I3266" i="16"/>
  <c r="J3266" i="16" s="1"/>
  <c r="I3264" i="16"/>
  <c r="J3264" i="16" s="1"/>
  <c r="I3262" i="16"/>
  <c r="J3262" i="16" s="1"/>
  <c r="I3254" i="16"/>
  <c r="J3254" i="16" s="1"/>
  <c r="I3252" i="16"/>
  <c r="J3252" i="16" s="1"/>
  <c r="I3244" i="16"/>
  <c r="J3244" i="16" s="1"/>
  <c r="I3240" i="16"/>
  <c r="J3240" i="16" s="1"/>
  <c r="I3236" i="16"/>
  <c r="J3236" i="16" s="1"/>
  <c r="I3234" i="16"/>
  <c r="J3234" i="16" s="1"/>
  <c r="I3232" i="16"/>
  <c r="J3232" i="16" s="1"/>
  <c r="I3226" i="16"/>
  <c r="J3226" i="16" s="1"/>
  <c r="I3222" i="16"/>
  <c r="J3222" i="16" s="1"/>
  <c r="I3220" i="16"/>
  <c r="J3220" i="16" s="1"/>
  <c r="I3216" i="16"/>
  <c r="J3216" i="16" s="1"/>
  <c r="I3214" i="16"/>
  <c r="J3214" i="16" s="1"/>
  <c r="I3212" i="16"/>
  <c r="J3212" i="16" s="1"/>
  <c r="I3208" i="16"/>
  <c r="J3208" i="16" s="1"/>
  <c r="I3206" i="16"/>
  <c r="J3206" i="16" s="1"/>
  <c r="I3204" i="16"/>
  <c r="J3204" i="16" s="1"/>
  <c r="I3202" i="16"/>
  <c r="J3202" i="16" s="1"/>
  <c r="I3200" i="16"/>
  <c r="J3200" i="16" s="1"/>
  <c r="I3198" i="16"/>
  <c r="J3198" i="16" s="1"/>
  <c r="I3196" i="16"/>
  <c r="J3196" i="16" s="1"/>
  <c r="I3194" i="16"/>
  <c r="J3194" i="16" s="1"/>
  <c r="I3192" i="16"/>
  <c r="J3192" i="16" s="1"/>
  <c r="I3188" i="16"/>
  <c r="J3188" i="16" s="1"/>
  <c r="I3184" i="16"/>
  <c r="J3184" i="16" s="1"/>
  <c r="I3182" i="16"/>
  <c r="J3182" i="16" s="1"/>
  <c r="I3180" i="16"/>
  <c r="J3180" i="16" s="1"/>
  <c r="I3178" i="16"/>
  <c r="J3178" i="16" s="1"/>
  <c r="I3170" i="16"/>
  <c r="J3170" i="16" s="1"/>
  <c r="I3166" i="16"/>
  <c r="J3166" i="16" s="1"/>
  <c r="I3160" i="16"/>
  <c r="J3160" i="16" s="1"/>
  <c r="I3158" i="16"/>
  <c r="J3158" i="16" s="1"/>
  <c r="I3156" i="16"/>
  <c r="J3156" i="16" s="1"/>
  <c r="I3154" i="16"/>
  <c r="J3154" i="16" s="1"/>
  <c r="I3152" i="16"/>
  <c r="J3152" i="16" s="1"/>
  <c r="I3148" i="16"/>
  <c r="J3148" i="16" s="1"/>
  <c r="I3146" i="16"/>
  <c r="J3146" i="16" s="1"/>
  <c r="I3144" i="16"/>
  <c r="J3144" i="16" s="1"/>
  <c r="I3142" i="16"/>
  <c r="J3142" i="16" s="1"/>
  <c r="I3140" i="16"/>
  <c r="J3140" i="16" s="1"/>
  <c r="I3136" i="16"/>
  <c r="J3136" i="16" s="1"/>
  <c r="I3134" i="16"/>
  <c r="J3134" i="16" s="1"/>
  <c r="I3132" i="16"/>
  <c r="J3132" i="16" s="1"/>
  <c r="I3128" i="16"/>
  <c r="J3128" i="16" s="1"/>
  <c r="I3124" i="16"/>
  <c r="J3124" i="16" s="1"/>
  <c r="I3120" i="16"/>
  <c r="J3120" i="16" s="1"/>
  <c r="I3118" i="16"/>
  <c r="J3118" i="16" s="1"/>
  <c r="I3114" i="16"/>
  <c r="J3114" i="16" s="1"/>
  <c r="I3110" i="16"/>
  <c r="J3110" i="16" s="1"/>
  <c r="I3108" i="16"/>
  <c r="J3108" i="16" s="1"/>
  <c r="I3106" i="16"/>
  <c r="J3106" i="16" s="1"/>
  <c r="I3104" i="16"/>
  <c r="J3104" i="16" s="1"/>
  <c r="I3102" i="16"/>
  <c r="J3102" i="16" s="1"/>
  <c r="I3096" i="16"/>
  <c r="J3096" i="16" s="1"/>
  <c r="I3094" i="16"/>
  <c r="J3094" i="16" s="1"/>
  <c r="I3088" i="16"/>
  <c r="J3088" i="16" s="1"/>
  <c r="I3086" i="16"/>
  <c r="J3086" i="16" s="1"/>
  <c r="I3084" i="16"/>
  <c r="J3084" i="16" s="1"/>
  <c r="I3080" i="16"/>
  <c r="J3080" i="16" s="1"/>
  <c r="I3074" i="16"/>
  <c r="J3074" i="16" s="1"/>
  <c r="I3072" i="16"/>
  <c r="J3072" i="16" s="1"/>
  <c r="I3070" i="16"/>
  <c r="J3070" i="16" s="1"/>
  <c r="I3068" i="16"/>
  <c r="J3068" i="16" s="1"/>
  <c r="I3062" i="16"/>
  <c r="J3062" i="16" s="1"/>
  <c r="I3060" i="16"/>
  <c r="J3060" i="16" s="1"/>
  <c r="I3058" i="16"/>
  <c r="J3058" i="16" s="1"/>
  <c r="I3054" i="16"/>
  <c r="J3054" i="16" s="1"/>
  <c r="I3052" i="16"/>
  <c r="J3052" i="16" s="1"/>
  <c r="I3048" i="16"/>
  <c r="J3048" i="16" s="1"/>
  <c r="I3046" i="16"/>
  <c r="J3046" i="16" s="1"/>
  <c r="I3044" i="16"/>
  <c r="J3044" i="16" s="1"/>
  <c r="I3042" i="16"/>
  <c r="J3042" i="16" s="1"/>
  <c r="I3036" i="16"/>
  <c r="J3036" i="16" s="1"/>
  <c r="I3032" i="16"/>
  <c r="J3032" i="16" s="1"/>
  <c r="I3030" i="16"/>
  <c r="J3030" i="16" s="1"/>
  <c r="I3028" i="16"/>
  <c r="J3028" i="16" s="1"/>
  <c r="I3026" i="16"/>
  <c r="J3026" i="16" s="1"/>
  <c r="I3024" i="16"/>
  <c r="J3024" i="16" s="1"/>
  <c r="I3022" i="16"/>
  <c r="J3022" i="16" s="1"/>
  <c r="I3020" i="16"/>
  <c r="J3020" i="16" s="1"/>
  <c r="I3018" i="16"/>
  <c r="J3018" i="16" s="1"/>
  <c r="I3016" i="16"/>
  <c r="J3016" i="16" s="1"/>
  <c r="I3014" i="16"/>
  <c r="J3014" i="16" s="1"/>
  <c r="I3012" i="16"/>
  <c r="J3012" i="16" s="1"/>
  <c r="I3010" i="16"/>
  <c r="J3010" i="16" s="1"/>
  <c r="I3008" i="16"/>
  <c r="J3008" i="16" s="1"/>
  <c r="I3006" i="16"/>
  <c r="J3006" i="16" s="1"/>
  <c r="I3000" i="16"/>
  <c r="J3000" i="16" s="1"/>
  <c r="I2998" i="16"/>
  <c r="J2998" i="16" s="1"/>
  <c r="I2996" i="16"/>
  <c r="J2996" i="16" s="1"/>
  <c r="I2990" i="16"/>
  <c r="J2990" i="16" s="1"/>
  <c r="I2986" i="16"/>
  <c r="J2986" i="16" s="1"/>
  <c r="I2984" i="16"/>
  <c r="J2984" i="16" s="1"/>
  <c r="I2980" i="16"/>
  <c r="J2980" i="16" s="1"/>
  <c r="I2978" i="16"/>
  <c r="J2978" i="16" s="1"/>
  <c r="I2974" i="16"/>
  <c r="J2974" i="16" s="1"/>
  <c r="I2972" i="16"/>
  <c r="J2972" i="16" s="1"/>
  <c r="I2968" i="16"/>
  <c r="J2968" i="16" s="1"/>
  <c r="I2340" i="16"/>
  <c r="J2340" i="16" s="1"/>
  <c r="I2338" i="16"/>
  <c r="J2338" i="16" s="1"/>
  <c r="I2336" i="16"/>
  <c r="J2336" i="16" s="1"/>
  <c r="I2334" i="16"/>
  <c r="J2334" i="16" s="1"/>
  <c r="I2332" i="16"/>
  <c r="J2332" i="16" s="1"/>
  <c r="I2330" i="16"/>
  <c r="J2330" i="16" s="1"/>
  <c r="I2326" i="16"/>
  <c r="J2326" i="16" s="1"/>
  <c r="I2324" i="16"/>
  <c r="J2324" i="16" s="1"/>
  <c r="I2322" i="16"/>
  <c r="J2322" i="16" s="1"/>
  <c r="I2316" i="16"/>
  <c r="J2316" i="16" s="1"/>
  <c r="I2306" i="16"/>
  <c r="J2306" i="16" s="1"/>
  <c r="I2304" i="16"/>
  <c r="J2304" i="16" s="1"/>
  <c r="I2298" i="16"/>
  <c r="J2298" i="16" s="1"/>
  <c r="I2296" i="16"/>
  <c r="J2296" i="16" s="1"/>
  <c r="I2290" i="16"/>
  <c r="J2290" i="16" s="1"/>
  <c r="I2288" i="16"/>
  <c r="J2288" i="16" s="1"/>
  <c r="I2286" i="16"/>
  <c r="J2286" i="16" s="1"/>
  <c r="I2280" i="16"/>
  <c r="J2280" i="16" s="1"/>
  <c r="I2268" i="16"/>
  <c r="J2268" i="16" s="1"/>
  <c r="I2260" i="16"/>
  <c r="J2260" i="16" s="1"/>
  <c r="I2250" i="16"/>
  <c r="J2250" i="16" s="1"/>
  <c r="I2246" i="16"/>
  <c r="J2246" i="16" s="1"/>
  <c r="I2240" i="16"/>
  <c r="J2240" i="16" s="1"/>
  <c r="I2236" i="16"/>
  <c r="J2236" i="16" s="1"/>
  <c r="I2230" i="16"/>
  <c r="J2230" i="16" s="1"/>
  <c r="I2228" i="16"/>
  <c r="J2228" i="16" s="1"/>
  <c r="I2226" i="16"/>
  <c r="J2226" i="16" s="1"/>
  <c r="I2224" i="16"/>
  <c r="J2224" i="16" s="1"/>
  <c r="I2218" i="16"/>
  <c r="J2218" i="16" s="1"/>
  <c r="I2214" i="16"/>
  <c r="J2214" i="16" s="1"/>
  <c r="I2204" i="16"/>
  <c r="J2204" i="16" s="1"/>
  <c r="I2200" i="16"/>
  <c r="J2200" i="16" s="1"/>
  <c r="I2194" i="16"/>
  <c r="J2194" i="16" s="1"/>
  <c r="I2192" i="16"/>
  <c r="J2192" i="16" s="1"/>
  <c r="I2186" i="16"/>
  <c r="J2186" i="16" s="1"/>
  <c r="I2182" i="16"/>
  <c r="J2182" i="16" s="1"/>
  <c r="I2180" i="16"/>
  <c r="J2180" i="16" s="1"/>
  <c r="I2176" i="16"/>
  <c r="J2176" i="16" s="1"/>
  <c r="I2174" i="16"/>
  <c r="J2174" i="16" s="1"/>
  <c r="I2172" i="16"/>
  <c r="J2172" i="16" s="1"/>
  <c r="I2170" i="16"/>
  <c r="J2170" i="16" s="1"/>
  <c r="I2168" i="16"/>
  <c r="J2168" i="16" s="1"/>
  <c r="I2166" i="16"/>
  <c r="J2166" i="16" s="1"/>
  <c r="I2160" i="16"/>
  <c r="J2160" i="16" s="1"/>
  <c r="I2158" i="16"/>
  <c r="J2158" i="16" s="1"/>
  <c r="I2156" i="16"/>
  <c r="J2156" i="16" s="1"/>
  <c r="I2150" i="16"/>
  <c r="J2150" i="16" s="1"/>
  <c r="I2148" i="16"/>
  <c r="J2148" i="16" s="1"/>
  <c r="I2144" i="16"/>
  <c r="J2144" i="16" s="1"/>
  <c r="I2142" i="16"/>
  <c r="J2142" i="16" s="1"/>
  <c r="I2140" i="16"/>
  <c r="J2140" i="16" s="1"/>
  <c r="I2134" i="16"/>
  <c r="J2134" i="16" s="1"/>
  <c r="I2132" i="16"/>
  <c r="J2132" i="16" s="1"/>
  <c r="I2130" i="16"/>
  <c r="J2130" i="16" s="1"/>
  <c r="I2120" i="16"/>
  <c r="J2120" i="16" s="1"/>
  <c r="I2118" i="16"/>
  <c r="J2118" i="16" s="1"/>
  <c r="I2116" i="16"/>
  <c r="J2116" i="16" s="1"/>
  <c r="I2114" i="16"/>
  <c r="J2114" i="16" s="1"/>
  <c r="I2112" i="16"/>
  <c r="J2112" i="16" s="1"/>
  <c r="I2110" i="16"/>
  <c r="J2110" i="16" s="1"/>
  <c r="I2108" i="16"/>
  <c r="J2108" i="16" s="1"/>
  <c r="I2106" i="16"/>
  <c r="J2106" i="16" s="1"/>
  <c r="I2104" i="16"/>
  <c r="J2104" i="16" s="1"/>
  <c r="I2084" i="16"/>
  <c r="J2084" i="16" s="1"/>
  <c r="I2078" i="16"/>
  <c r="J2078" i="16" s="1"/>
  <c r="I2060" i="16"/>
  <c r="J2060" i="16" s="1"/>
  <c r="I2050" i="16"/>
  <c r="J2050" i="16" s="1"/>
  <c r="I2036" i="16"/>
  <c r="J2036" i="16" s="1"/>
  <c r="I2032" i="16"/>
  <c r="J2032" i="16" s="1"/>
  <c r="I2030" i="16"/>
  <c r="J2030" i="16" s="1"/>
  <c r="I2022" i="16"/>
  <c r="J2022" i="16" s="1"/>
  <c r="I1992" i="16"/>
  <c r="J1992" i="16" s="1"/>
  <c r="I1990" i="16"/>
  <c r="J1990" i="16" s="1"/>
  <c r="I1988" i="16"/>
  <c r="J1988" i="16" s="1"/>
  <c r="I1982" i="16"/>
  <c r="J1982" i="16" s="1"/>
  <c r="I1976" i="16"/>
  <c r="J1976" i="16" s="1"/>
  <c r="I1974" i="16"/>
  <c r="J1974" i="16" s="1"/>
  <c r="I1948" i="16"/>
  <c r="J1948" i="16" s="1"/>
  <c r="I1944" i="16"/>
  <c r="J1944" i="16" s="1"/>
  <c r="I1942" i="16"/>
  <c r="J1942" i="16" s="1"/>
  <c r="I1904" i="16"/>
  <c r="J1904" i="16" s="1"/>
  <c r="I1902" i="16"/>
  <c r="J1902" i="16" s="1"/>
  <c r="I1892" i="16"/>
  <c r="J1892" i="16" s="1"/>
  <c r="I1866" i="16"/>
  <c r="J1866" i="16" s="1"/>
  <c r="I1864" i="16"/>
  <c r="J1864" i="16" s="1"/>
  <c r="I1332" i="16"/>
  <c r="J1332" i="16" s="1"/>
  <c r="I1324" i="16"/>
  <c r="J1324" i="16" s="1"/>
  <c r="I1314" i="16"/>
  <c r="J1314" i="16" s="1"/>
  <c r="I1170" i="16"/>
  <c r="J1170" i="16" s="1"/>
  <c r="I1160" i="16"/>
  <c r="J1160" i="16" s="1"/>
  <c r="I1110" i="16"/>
  <c r="J1110" i="16" s="1"/>
  <c r="I1108" i="16"/>
  <c r="J1108" i="16" s="1"/>
  <c r="I1092" i="16"/>
  <c r="J1092" i="16" s="1"/>
  <c r="I1084" i="16"/>
  <c r="J1084" i="16" s="1"/>
  <c r="I1066" i="16"/>
  <c r="J1066" i="16" s="1"/>
  <c r="I1046" i="16"/>
  <c r="J1046" i="16" s="1"/>
  <c r="I2500" i="16"/>
  <c r="J2500" i="16" s="1"/>
  <c r="I1286" i="16"/>
  <c r="J1286" i="16" s="1"/>
  <c r="I1282" i="16"/>
  <c r="J1282" i="16" s="1"/>
  <c r="I1274" i="16"/>
  <c r="J1274" i="16" s="1"/>
  <c r="I1264" i="16"/>
  <c r="J1264" i="16" s="1"/>
  <c r="I1258" i="16"/>
  <c r="J1258" i="16" s="1"/>
  <c r="I1226" i="16"/>
  <c r="J1226" i="16" s="1"/>
  <c r="I1222" i="16"/>
  <c r="J1222" i="16" s="1"/>
  <c r="I1360" i="16"/>
  <c r="J1360" i="16" s="1"/>
  <c r="I778" i="16"/>
  <c r="J778" i="16" s="1"/>
  <c r="I776" i="16"/>
  <c r="J776" i="16" s="1"/>
  <c r="I774" i="16"/>
  <c r="J774" i="16" s="1"/>
  <c r="I772" i="16"/>
  <c r="J772" i="16" s="1"/>
  <c r="I770" i="16"/>
  <c r="J770" i="16" s="1"/>
  <c r="I768" i="16"/>
  <c r="J768" i="16" s="1"/>
  <c r="I766" i="16"/>
  <c r="J766" i="16" s="1"/>
  <c r="I764" i="16"/>
  <c r="J764" i="16" s="1"/>
  <c r="I762" i="16"/>
  <c r="J762" i="16" s="1"/>
  <c r="I756" i="16"/>
  <c r="J756" i="16" s="1"/>
  <c r="I754" i="16"/>
  <c r="J754" i="16" s="1"/>
  <c r="I752" i="16"/>
  <c r="J752" i="16" s="1"/>
  <c r="I740" i="16"/>
  <c r="J740" i="16" s="1"/>
  <c r="I738" i="16"/>
  <c r="J738" i="16" s="1"/>
  <c r="I736" i="16"/>
  <c r="J736" i="16" s="1"/>
  <c r="I734" i="16"/>
  <c r="J734" i="16" s="1"/>
  <c r="I732" i="16"/>
  <c r="J732" i="16" s="1"/>
  <c r="I730" i="16"/>
  <c r="J730" i="16" s="1"/>
  <c r="I728" i="16"/>
  <c r="J728" i="16" s="1"/>
  <c r="I726" i="16"/>
  <c r="J726" i="16" s="1"/>
  <c r="I724" i="16"/>
  <c r="J724" i="16" s="1"/>
  <c r="I722" i="16"/>
  <c r="J722" i="16" s="1"/>
  <c r="I720" i="16"/>
  <c r="J720" i="16" s="1"/>
  <c r="I718" i="16"/>
  <c r="J718" i="16" s="1"/>
  <c r="I716" i="16"/>
  <c r="J716" i="16" s="1"/>
  <c r="I714" i="16"/>
  <c r="J714" i="16" s="1"/>
  <c r="I712" i="16"/>
  <c r="J712" i="16" s="1"/>
  <c r="I710" i="16"/>
  <c r="J710" i="16" s="1"/>
  <c r="I708" i="16"/>
  <c r="J708" i="16" s="1"/>
  <c r="I442" i="16"/>
  <c r="J442" i="16" s="1"/>
  <c r="I440" i="16"/>
  <c r="J440" i="16" s="1"/>
  <c r="I438" i="16"/>
  <c r="J438" i="16" s="1"/>
  <c r="I430" i="16"/>
  <c r="J430" i="16" s="1"/>
  <c r="I422" i="16"/>
  <c r="J422" i="16" s="1"/>
  <c r="I420" i="16"/>
  <c r="J420" i="16" s="1"/>
  <c r="I418" i="16"/>
  <c r="J418" i="16" s="1"/>
  <c r="I416" i="16"/>
  <c r="J416" i="16" s="1"/>
  <c r="I414" i="16"/>
  <c r="J414" i="16" s="1"/>
  <c r="I408" i="16"/>
  <c r="J408" i="16" s="1"/>
  <c r="I404" i="16"/>
  <c r="J404" i="16" s="1"/>
  <c r="I394" i="16"/>
  <c r="J394" i="16" s="1"/>
  <c r="I392" i="16"/>
  <c r="J392" i="16" s="1"/>
  <c r="I382" i="16"/>
  <c r="J382" i="16" s="1"/>
  <c r="I380" i="16"/>
  <c r="J380" i="16" s="1"/>
  <c r="I374" i="16"/>
  <c r="J374" i="16" s="1"/>
  <c r="I372" i="16"/>
  <c r="J372" i="16" s="1"/>
  <c r="I364" i="16"/>
  <c r="J364" i="16" s="1"/>
  <c r="I362" i="16"/>
  <c r="J362" i="16" s="1"/>
  <c r="I350" i="16"/>
  <c r="J350" i="16" s="1"/>
  <c r="I340" i="16"/>
  <c r="J340" i="16" s="1"/>
  <c r="I338" i="16"/>
  <c r="J338" i="16" s="1"/>
  <c r="I336" i="16"/>
  <c r="J336" i="16" s="1"/>
  <c r="I334" i="16"/>
  <c r="J334" i="16" s="1"/>
  <c r="I332" i="16"/>
  <c r="J332" i="16" s="1"/>
  <c r="I328" i="16"/>
  <c r="J328" i="16" s="1"/>
  <c r="I326" i="16"/>
  <c r="J326" i="16" s="1"/>
  <c r="I320" i="16"/>
  <c r="J320" i="16" s="1"/>
  <c r="I310" i="16"/>
  <c r="J310" i="16" s="1"/>
  <c r="I306" i="16"/>
  <c r="J306" i="16" s="1"/>
  <c r="I302" i="16"/>
  <c r="J302" i="16" s="1"/>
  <c r="I294" i="16"/>
  <c r="J294" i="16" s="1"/>
  <c r="I292" i="16"/>
  <c r="J292" i="16" s="1"/>
  <c r="I290" i="16"/>
  <c r="J290" i="16" s="1"/>
  <c r="I288" i="16"/>
  <c r="J288" i="16" s="1"/>
  <c r="I286" i="16"/>
  <c r="J286" i="16" s="1"/>
  <c r="I284" i="16"/>
  <c r="J284" i="16" s="1"/>
  <c r="I282" i="16"/>
  <c r="J282" i="16" s="1"/>
  <c r="I280" i="16"/>
  <c r="J280" i="16" s="1"/>
  <c r="I272" i="16"/>
  <c r="J272" i="16" s="1"/>
  <c r="I258" i="16"/>
  <c r="J258" i="16" s="1"/>
  <c r="I238" i="16"/>
  <c r="J238" i="16" s="1"/>
  <c r="I236" i="16"/>
  <c r="J236" i="16" s="1"/>
  <c r="I234" i="16"/>
  <c r="J234" i="16" s="1"/>
  <c r="I232" i="16"/>
  <c r="J232" i="16" s="1"/>
  <c r="I230" i="16"/>
  <c r="J230" i="16" s="1"/>
  <c r="I228" i="16"/>
  <c r="J228" i="16" s="1"/>
  <c r="I226" i="16"/>
  <c r="J226" i="16" s="1"/>
  <c r="I214" i="16"/>
  <c r="J214" i="16" s="1"/>
  <c r="I162" i="16"/>
  <c r="J162" i="16" s="1"/>
  <c r="I160" i="16"/>
  <c r="J160" i="16" s="1"/>
  <c r="I158" i="16"/>
  <c r="J158" i="16" s="1"/>
  <c r="I156" i="16"/>
  <c r="J156" i="16" s="1"/>
  <c r="I154" i="16"/>
  <c r="J154" i="16" s="1"/>
  <c r="I152" i="16"/>
  <c r="J152" i="16" s="1"/>
  <c r="I130" i="16"/>
  <c r="J130" i="16" s="1"/>
  <c r="I706" i="16"/>
  <c r="J706" i="16" s="1"/>
  <c r="I704" i="16"/>
  <c r="J704" i="16" s="1"/>
  <c r="I702" i="16"/>
  <c r="J702" i="16" s="1"/>
  <c r="I700" i="16"/>
  <c r="J700" i="16" s="1"/>
  <c r="I698" i="16"/>
  <c r="J698" i="16" s="1"/>
  <c r="I694" i="16"/>
  <c r="J694" i="16" s="1"/>
  <c r="I690" i="16"/>
  <c r="J690" i="16" s="1"/>
  <c r="I688" i="16"/>
  <c r="J688" i="16" s="1"/>
  <c r="I686" i="16"/>
  <c r="J686" i="16" s="1"/>
  <c r="I684" i="16"/>
  <c r="J684" i="16" s="1"/>
  <c r="I682" i="16"/>
  <c r="J682" i="16" s="1"/>
  <c r="I680" i="16"/>
  <c r="J680" i="16" s="1"/>
  <c r="I678" i="16"/>
  <c r="J678" i="16" s="1"/>
  <c r="I676" i="16"/>
  <c r="J676" i="16" s="1"/>
  <c r="I674" i="16"/>
  <c r="J674" i="16" s="1"/>
  <c r="I672" i="16"/>
  <c r="J672" i="16" s="1"/>
  <c r="I670" i="16"/>
  <c r="J670" i="16" s="1"/>
  <c r="I668" i="16"/>
  <c r="J668" i="16" s="1"/>
  <c r="I666" i="16"/>
  <c r="J666" i="16" s="1"/>
  <c r="I664" i="16"/>
  <c r="J664" i="16" s="1"/>
  <c r="I662" i="16"/>
  <c r="J662" i="16" s="1"/>
  <c r="I660" i="16"/>
  <c r="J660" i="16" s="1"/>
  <c r="I658" i="16"/>
  <c r="J658" i="16" s="1"/>
  <c r="I656" i="16"/>
  <c r="J656" i="16" s="1"/>
  <c r="I654" i="16"/>
  <c r="J654" i="16" s="1"/>
  <c r="I652" i="16"/>
  <c r="J652" i="16" s="1"/>
  <c r="I650" i="16"/>
  <c r="J650" i="16" s="1"/>
  <c r="I648" i="16"/>
  <c r="J648" i="16" s="1"/>
  <c r="I646" i="16"/>
  <c r="J646" i="16" s="1"/>
  <c r="I644" i="16"/>
  <c r="J644" i="16" s="1"/>
  <c r="I642" i="16"/>
  <c r="J642" i="16" s="1"/>
  <c r="I640" i="16"/>
  <c r="J640" i="16" s="1"/>
  <c r="I638" i="16"/>
  <c r="J638" i="16" s="1"/>
  <c r="I636" i="16"/>
  <c r="J636" i="16" s="1"/>
  <c r="I634" i="16"/>
  <c r="J634" i="16" s="1"/>
  <c r="I632" i="16"/>
  <c r="J632" i="16" s="1"/>
  <c r="I630" i="16"/>
  <c r="J630" i="16" s="1"/>
  <c r="I628" i="16"/>
  <c r="J628" i="16" s="1"/>
  <c r="I626" i="16"/>
  <c r="J626" i="16" s="1"/>
  <c r="I624" i="16"/>
  <c r="J624" i="16" s="1"/>
  <c r="I622" i="16"/>
  <c r="J622" i="16" s="1"/>
  <c r="I620" i="16"/>
  <c r="J620" i="16" s="1"/>
  <c r="I618" i="16"/>
  <c r="J618" i="16" s="1"/>
  <c r="I616" i="16"/>
  <c r="J616" i="16" s="1"/>
  <c r="I614" i="16"/>
  <c r="J614" i="16" s="1"/>
  <c r="I608" i="16"/>
  <c r="J608" i="16" s="1"/>
  <c r="I606" i="16"/>
  <c r="J606" i="16" s="1"/>
  <c r="I604" i="16"/>
  <c r="J604" i="16" s="1"/>
  <c r="I594" i="16"/>
  <c r="J594" i="16" s="1"/>
  <c r="I592" i="16"/>
  <c r="J592" i="16" s="1"/>
  <c r="I590" i="16"/>
  <c r="J590" i="16" s="1"/>
  <c r="I578" i="16"/>
  <c r="J578" i="16" s="1"/>
  <c r="I576" i="16"/>
  <c r="J576" i="16" s="1"/>
  <c r="I572" i="16"/>
  <c r="J572" i="16" s="1"/>
  <c r="I570" i="16"/>
  <c r="J570" i="16" s="1"/>
  <c r="I568" i="16"/>
  <c r="J568" i="16" s="1"/>
  <c r="I566" i="16"/>
  <c r="J566" i="16" s="1"/>
  <c r="I560" i="16"/>
  <c r="J560" i="16" s="1"/>
  <c r="I558" i="16"/>
  <c r="J558" i="16" s="1"/>
  <c r="I556" i="16"/>
  <c r="J556" i="16" s="1"/>
  <c r="I554" i="16"/>
  <c r="J554" i="16" s="1"/>
  <c r="I530" i="16"/>
  <c r="J530" i="16" s="1"/>
  <c r="I520" i="16"/>
  <c r="J520" i="16" s="1"/>
  <c r="I518" i="16"/>
  <c r="J518" i="16" s="1"/>
  <c r="I512" i="16"/>
  <c r="J512" i="16" s="1"/>
  <c r="I502" i="16"/>
  <c r="J502" i="16" s="1"/>
  <c r="I492" i="16"/>
  <c r="J492" i="16" s="1"/>
  <c r="I490" i="16"/>
  <c r="J490" i="16" s="1"/>
  <c r="I488" i="16"/>
  <c r="J488" i="16" s="1"/>
  <c r="I486" i="16"/>
  <c r="J486" i="16" s="1"/>
  <c r="I484" i="16"/>
  <c r="J484" i="16" s="1"/>
  <c r="I482" i="16"/>
  <c r="J482" i="16" s="1"/>
  <c r="I480" i="16"/>
  <c r="J480" i="16" s="1"/>
  <c r="I478" i="16"/>
  <c r="J478" i="16" s="1"/>
  <c r="I476" i="16"/>
  <c r="J476" i="16" s="1"/>
  <c r="I474" i="16"/>
  <c r="J474" i="16" s="1"/>
  <c r="I472" i="16"/>
  <c r="J472" i="16" s="1"/>
  <c r="I468" i="16"/>
  <c r="J468" i="16" s="1"/>
  <c r="I466" i="16"/>
  <c r="J466" i="16" s="1"/>
  <c r="I464" i="16"/>
  <c r="J464" i="16" s="1"/>
  <c r="I462" i="16"/>
  <c r="J462" i="16" s="1"/>
  <c r="I460" i="16"/>
  <c r="J460" i="16" s="1"/>
  <c r="I456" i="16"/>
  <c r="J456" i="16" s="1"/>
  <c r="I452" i="16"/>
  <c r="J452" i="16" s="1"/>
  <c r="I448" i="16"/>
  <c r="J448" i="16" s="1"/>
  <c r="I2966" i="16"/>
  <c r="J2966" i="16" s="1"/>
  <c r="I2962" i="16"/>
  <c r="J2962" i="16" s="1"/>
  <c r="I2958" i="16"/>
  <c r="J2958" i="16" s="1"/>
  <c r="I2956" i="16"/>
  <c r="J2956" i="16" s="1"/>
  <c r="I2954" i="16"/>
  <c r="J2954" i="16" s="1"/>
  <c r="I2952" i="16"/>
  <c r="J2952" i="16" s="1"/>
  <c r="I2950" i="16"/>
  <c r="J2950" i="16" s="1"/>
  <c r="I2948" i="16"/>
  <c r="J2948" i="16" s="1"/>
  <c r="I2932" i="16"/>
  <c r="J2932" i="16" s="1"/>
  <c r="I2926" i="16"/>
  <c r="J2926" i="16" s="1"/>
  <c r="I2922" i="16"/>
  <c r="J2922" i="16" s="1"/>
  <c r="I2920" i="16"/>
  <c r="J2920" i="16" s="1"/>
  <c r="I2916" i="16"/>
  <c r="J2916" i="16" s="1"/>
  <c r="I2914" i="16"/>
  <c r="J2914" i="16" s="1"/>
  <c r="I2910" i="16"/>
  <c r="J2910" i="16" s="1"/>
  <c r="I2908" i="16"/>
  <c r="J2908" i="16" s="1"/>
  <c r="I2906" i="16"/>
  <c r="J2906" i="16" s="1"/>
  <c r="I2902" i="16"/>
  <c r="J2902" i="16" s="1"/>
  <c r="I2900" i="16"/>
  <c r="J2900" i="16" s="1"/>
  <c r="I2890" i="16"/>
  <c r="J2890" i="16" s="1"/>
  <c r="I2884" i="16"/>
  <c r="J2884" i="16" s="1"/>
  <c r="I2878" i="16"/>
  <c r="J2878" i="16" s="1"/>
  <c r="I2868" i="16"/>
  <c r="J2868" i="16" s="1"/>
  <c r="I2866" i="16"/>
  <c r="J2866" i="16" s="1"/>
  <c r="I2864" i="16"/>
  <c r="J2864" i="16" s="1"/>
  <c r="I2862" i="16"/>
  <c r="J2862" i="16" s="1"/>
  <c r="I2860" i="16"/>
  <c r="J2860" i="16" s="1"/>
  <c r="I2852" i="16"/>
  <c r="J2852" i="16" s="1"/>
  <c r="I2846" i="16"/>
  <c r="J2846" i="16" s="1"/>
  <c r="I2844" i="16"/>
  <c r="J2844" i="16" s="1"/>
  <c r="I2842" i="16"/>
  <c r="J2842" i="16" s="1"/>
  <c r="I2840" i="16"/>
  <c r="J2840" i="16" s="1"/>
  <c r="I2834" i="16"/>
  <c r="J2834" i="16" s="1"/>
  <c r="I2832" i="16"/>
  <c r="J2832" i="16" s="1"/>
  <c r="I2830" i="16"/>
  <c r="J2830" i="16" s="1"/>
  <c r="I2828" i="16"/>
  <c r="J2828" i="16" s="1"/>
  <c r="I2826" i="16"/>
  <c r="J2826" i="16" s="1"/>
  <c r="I2822" i="16"/>
  <c r="J2822" i="16" s="1"/>
  <c r="I2820" i="16"/>
  <c r="J2820" i="16" s="1"/>
  <c r="I2818" i="16"/>
  <c r="J2818" i="16" s="1"/>
  <c r="I2816" i="16"/>
  <c r="J2816" i="16" s="1"/>
  <c r="I2814" i="16"/>
  <c r="J2814" i="16" s="1"/>
  <c r="I2812" i="16"/>
  <c r="J2812" i="16" s="1"/>
  <c r="I2810" i="16"/>
  <c r="J2810" i="16" s="1"/>
  <c r="I2806" i="16"/>
  <c r="J2806" i="16" s="1"/>
  <c r="I2804" i="16"/>
  <c r="J2804" i="16" s="1"/>
  <c r="I2798" i="16"/>
  <c r="J2798" i="16" s="1"/>
  <c r="I2796" i="16"/>
  <c r="J2796" i="16" s="1"/>
  <c r="I2794" i="16"/>
  <c r="J2794" i="16" s="1"/>
  <c r="I2790" i="16"/>
  <c r="J2790" i="16" s="1"/>
  <c r="I2786" i="16"/>
  <c r="J2786" i="16" s="1"/>
  <c r="I2784" i="16"/>
  <c r="J2784" i="16" s="1"/>
  <c r="I2780" i="16"/>
  <c r="J2780" i="16" s="1"/>
  <c r="I2778" i="16"/>
  <c r="J2778" i="16" s="1"/>
  <c r="I2770" i="16"/>
  <c r="J2770" i="16" s="1"/>
  <c r="I2766" i="16"/>
  <c r="J2766" i="16" s="1"/>
  <c r="I2762" i="16"/>
  <c r="J2762" i="16" s="1"/>
  <c r="I2760" i="16"/>
  <c r="J2760" i="16" s="1"/>
  <c r="I2758" i="16"/>
  <c r="J2758" i="16" s="1"/>
  <c r="I2756" i="16"/>
  <c r="J2756" i="16" s="1"/>
  <c r="I2752" i="16"/>
  <c r="J2752" i="16" s="1"/>
  <c r="I2734" i="16"/>
  <c r="J2734" i="16" s="1"/>
  <c r="I2730" i="16"/>
  <c r="J2730" i="16" s="1"/>
  <c r="I2728" i="16"/>
  <c r="J2728" i="16" s="1"/>
  <c r="I2726" i="16"/>
  <c r="J2726" i="16" s="1"/>
  <c r="I2722" i="16"/>
  <c r="J2722" i="16" s="1"/>
  <c r="I2710" i="16"/>
  <c r="J2710" i="16" s="1"/>
  <c r="I2704" i="16"/>
  <c r="J2704" i="16" s="1"/>
  <c r="I2702" i="16"/>
  <c r="J2702" i="16" s="1"/>
  <c r="I2698" i="16"/>
  <c r="J2698" i="16" s="1"/>
  <c r="I2696" i="16"/>
  <c r="J2696" i="16" s="1"/>
  <c r="I2694" i="16"/>
  <c r="J2694" i="16" s="1"/>
  <c r="I2690" i="16"/>
  <c r="J2690" i="16" s="1"/>
  <c r="I2686" i="16"/>
  <c r="J2686" i="16" s="1"/>
  <c r="I2682" i="16"/>
  <c r="J2682" i="16" s="1"/>
  <c r="I2680" i="16"/>
  <c r="J2680" i="16" s="1"/>
  <c r="I2662" i="16"/>
  <c r="J2662" i="16" s="1"/>
  <c r="I2646" i="16"/>
  <c r="J2646" i="16" s="1"/>
  <c r="I2642" i="16"/>
  <c r="J2642" i="16" s="1"/>
  <c r="I2640" i="16"/>
  <c r="J2640" i="16" s="1"/>
  <c r="I2634" i="16"/>
  <c r="J2634" i="16" s="1"/>
  <c r="I2614" i="16"/>
  <c r="J2614" i="16" s="1"/>
  <c r="I2610" i="16"/>
  <c r="J2610" i="16" s="1"/>
  <c r="I2608" i="16"/>
  <c r="J2608" i="16" s="1"/>
  <c r="I2606" i="16"/>
  <c r="J2606" i="16" s="1"/>
  <c r="I125" i="16"/>
  <c r="J125" i="16" s="1"/>
  <c r="I121" i="16"/>
  <c r="J121" i="16" s="1"/>
  <c r="I115" i="16"/>
  <c r="J115" i="16" s="1"/>
  <c r="I111" i="16"/>
  <c r="J111" i="16" s="1"/>
  <c r="I109" i="16"/>
  <c r="J109" i="16" s="1"/>
  <c r="I101" i="16"/>
  <c r="J101" i="16" s="1"/>
  <c r="I97" i="16"/>
  <c r="J97" i="16" s="1"/>
  <c r="I95" i="16"/>
  <c r="J95" i="16" s="1"/>
  <c r="I93" i="16"/>
  <c r="J93" i="16" s="1"/>
  <c r="I91" i="16"/>
  <c r="J91" i="16" s="1"/>
  <c r="I89" i="16"/>
  <c r="J89" i="16" s="1"/>
  <c r="I79" i="16"/>
  <c r="J79" i="16" s="1"/>
  <c r="I63" i="16"/>
  <c r="J63" i="16" s="1"/>
  <c r="I55" i="16"/>
  <c r="J55" i="16" s="1"/>
  <c r="I3533" i="16"/>
  <c r="J3533" i="16" s="1"/>
  <c r="I3525" i="16"/>
  <c r="J3525" i="16" s="1"/>
  <c r="I3521" i="16"/>
  <c r="J3521" i="16" s="1"/>
  <c r="I3517" i="16"/>
  <c r="J3517" i="16" s="1"/>
  <c r="I3495" i="16"/>
  <c r="J3495" i="16" s="1"/>
  <c r="I3487" i="16"/>
  <c r="J3487" i="16" s="1"/>
  <c r="I3483" i="16"/>
  <c r="J3483" i="16" s="1"/>
  <c r="I3477" i="16"/>
  <c r="J3477" i="16" s="1"/>
  <c r="I3465" i="16"/>
  <c r="J3465" i="16" s="1"/>
  <c r="I3449" i="16"/>
  <c r="J3449" i="16" s="1"/>
  <c r="I3437" i="16"/>
  <c r="J3437" i="16" s="1"/>
  <c r="I3425" i="16"/>
  <c r="J3425" i="16" s="1"/>
  <c r="I3409" i="16"/>
  <c r="J3409" i="16" s="1"/>
  <c r="I3401" i="16"/>
  <c r="J3401" i="16" s="1"/>
  <c r="I3393" i="16"/>
  <c r="J3393" i="16" s="1"/>
  <c r="I3381" i="16"/>
  <c r="J3381" i="16" s="1"/>
  <c r="I3365" i="16"/>
  <c r="J3365" i="16" s="1"/>
  <c r="I3355" i="16"/>
  <c r="J3355" i="16" s="1"/>
  <c r="I3349" i="16"/>
  <c r="J3349" i="16" s="1"/>
  <c r="I3309" i="16"/>
  <c r="J3309" i="16" s="1"/>
  <c r="I3305" i="16"/>
  <c r="J3305" i="16" s="1"/>
  <c r="I3297" i="16"/>
  <c r="J3297" i="16" s="1"/>
  <c r="I3293" i="16"/>
  <c r="J3293" i="16" s="1"/>
  <c r="I3281" i="16"/>
  <c r="J3281" i="16" s="1"/>
  <c r="I3251" i="16"/>
  <c r="J3251" i="16" s="1"/>
  <c r="I3245" i="16"/>
  <c r="J3245" i="16" s="1"/>
  <c r="I3223" i="16"/>
  <c r="J3223" i="16" s="1"/>
  <c r="I3219" i="16"/>
  <c r="J3219" i="16" s="1"/>
  <c r="I3215" i="16"/>
  <c r="J3215" i="16" s="1"/>
  <c r="I3209" i="16"/>
  <c r="J3209" i="16" s="1"/>
  <c r="I3199" i="16"/>
  <c r="J3199" i="16" s="1"/>
  <c r="I3193" i="16"/>
  <c r="J3193" i="16" s="1"/>
  <c r="I3189" i="16"/>
  <c r="J3189" i="16" s="1"/>
  <c r="I3185" i="16"/>
  <c r="J3185" i="16" s="1"/>
  <c r="I3177" i="16"/>
  <c r="J3177" i="16" s="1"/>
  <c r="I3165" i="16"/>
  <c r="J3165" i="16" s="1"/>
  <c r="I3145" i="16"/>
  <c r="J3145" i="16" s="1"/>
  <c r="I3129" i="16"/>
  <c r="J3129" i="16" s="1"/>
  <c r="I3123" i="16"/>
  <c r="J3123" i="16" s="1"/>
  <c r="I3117" i="16"/>
  <c r="J3117" i="16" s="1"/>
  <c r="I3111" i="16"/>
  <c r="J3111" i="16" s="1"/>
  <c r="I3107" i="16"/>
  <c r="J3107" i="16" s="1"/>
  <c r="I3103" i="16"/>
  <c r="J3103" i="16" s="1"/>
  <c r="I3095" i="16"/>
  <c r="J3095" i="16" s="1"/>
  <c r="I3091" i="16"/>
  <c r="J3091" i="16" s="1"/>
  <c r="I3083" i="16"/>
  <c r="J3083" i="16" s="1"/>
  <c r="I3065" i="16"/>
  <c r="J3065" i="16" s="1"/>
  <c r="I3543" i="16"/>
  <c r="J3543" i="16" s="1"/>
  <c r="I3537" i="16"/>
  <c r="J3537" i="16" s="1"/>
  <c r="I3535" i="16"/>
  <c r="J3535" i="16" s="1"/>
  <c r="I3519" i="16"/>
  <c r="J3519" i="16" s="1"/>
  <c r="I3515" i="16"/>
  <c r="J3515" i="16" s="1"/>
  <c r="I3511" i="16"/>
  <c r="J3511" i="16" s="1"/>
  <c r="I3505" i="16"/>
  <c r="J3505" i="16" s="1"/>
  <c r="I3497" i="16"/>
  <c r="J3497" i="16" s="1"/>
  <c r="I3489" i="16"/>
  <c r="J3489" i="16" s="1"/>
  <c r="I3485" i="16"/>
  <c r="J3485" i="16" s="1"/>
  <c r="I3447" i="16"/>
  <c r="J3447" i="16" s="1"/>
  <c r="I3441" i="16"/>
  <c r="J3441" i="16" s="1"/>
  <c r="I3433" i="16"/>
  <c r="J3433" i="16" s="1"/>
  <c r="I3429" i="16"/>
  <c r="J3429" i="16" s="1"/>
  <c r="I3421" i="16"/>
  <c r="J3421" i="16" s="1"/>
  <c r="I3405" i="16"/>
  <c r="J3405" i="16" s="1"/>
  <c r="I3397" i="16"/>
  <c r="J3397" i="16" s="1"/>
  <c r="I3389" i="16"/>
  <c r="J3389" i="16" s="1"/>
  <c r="I3377" i="16"/>
  <c r="J3377" i="16" s="1"/>
  <c r="I3361" i="16"/>
  <c r="J3361" i="16" s="1"/>
  <c r="I3341" i="16"/>
  <c r="J3341" i="16" s="1"/>
  <c r="I3329" i="16"/>
  <c r="J3329" i="16" s="1"/>
  <c r="I3307" i="16"/>
  <c r="J3307" i="16" s="1"/>
  <c r="I3299" i="16"/>
  <c r="J3299" i="16" s="1"/>
  <c r="I3283" i="16"/>
  <c r="J3283" i="16" s="1"/>
  <c r="I3275" i="16"/>
  <c r="J3275" i="16" s="1"/>
  <c r="I3269" i="16"/>
  <c r="J3269" i="16" s="1"/>
  <c r="I3253" i="16"/>
  <c r="J3253" i="16" s="1"/>
  <c r="I3229" i="16"/>
  <c r="J3229" i="16" s="1"/>
  <c r="I3225" i="16"/>
  <c r="J3225" i="16" s="1"/>
  <c r="I3221" i="16"/>
  <c r="J3221" i="16" s="1"/>
  <c r="I3213" i="16"/>
  <c r="J3213" i="16" s="1"/>
  <c r="I3205" i="16"/>
  <c r="J3205" i="16" s="1"/>
  <c r="I3201" i="16"/>
  <c r="J3201" i="16" s="1"/>
  <c r="I3191" i="16"/>
  <c r="J3191" i="16" s="1"/>
  <c r="I3187" i="16"/>
  <c r="J3187" i="16" s="1"/>
  <c r="I3179" i="16"/>
  <c r="J3179" i="16" s="1"/>
  <c r="I3155" i="16"/>
  <c r="J3155" i="16" s="1"/>
  <c r="I3147" i="16"/>
  <c r="J3147" i="16" s="1"/>
  <c r="I3137" i="16"/>
  <c r="J3137" i="16" s="1"/>
  <c r="I3125" i="16"/>
  <c r="J3125" i="16" s="1"/>
  <c r="I3121" i="16"/>
  <c r="J3121" i="16" s="1"/>
  <c r="I3113" i="16"/>
  <c r="J3113" i="16" s="1"/>
  <c r="I3109" i="16"/>
  <c r="J3109" i="16" s="1"/>
  <c r="I3105" i="16"/>
  <c r="J3105" i="16" s="1"/>
  <c r="I3101" i="16"/>
  <c r="J3101" i="16" s="1"/>
  <c r="I3097" i="16"/>
  <c r="J3097" i="16" s="1"/>
  <c r="I3093" i="16"/>
  <c r="J3093" i="16" s="1"/>
  <c r="I3081" i="16"/>
  <c r="J3081" i="16" s="1"/>
  <c r="I3077" i="16"/>
  <c r="J3077" i="16" s="1"/>
  <c r="I3073" i="16"/>
  <c r="J3073" i="16" s="1"/>
  <c r="I51" i="16"/>
  <c r="J51" i="16" s="1"/>
  <c r="I2596" i="16"/>
  <c r="J2596" i="16" s="1"/>
  <c r="I2590" i="16"/>
  <c r="J2590" i="16" s="1"/>
  <c r="I2578" i="16"/>
  <c r="J2578" i="16" s="1"/>
  <c r="I2574" i="16"/>
  <c r="J2574" i="16" s="1"/>
  <c r="I2568" i="16"/>
  <c r="J2568" i="16" s="1"/>
  <c r="I2566" i="16"/>
  <c r="J2566" i="16" s="1"/>
  <c r="I2562" i="16"/>
  <c r="J2562" i="16" s="1"/>
  <c r="I2560" i="16"/>
  <c r="J2560" i="16" s="1"/>
  <c r="I2558" i="16"/>
  <c r="J2558" i="16" s="1"/>
  <c r="I2556" i="16"/>
  <c r="J2556" i="16" s="1"/>
  <c r="I2554" i="16"/>
  <c r="J2554" i="16" s="1"/>
  <c r="I2550" i="16"/>
  <c r="J2550" i="16" s="1"/>
  <c r="I2546" i="16"/>
  <c r="J2546" i="16" s="1"/>
  <c r="I2544" i="16"/>
  <c r="J2544" i="16" s="1"/>
  <c r="I2540" i="16"/>
  <c r="J2540" i="16" s="1"/>
  <c r="I2538" i="16"/>
  <c r="J2538" i="16" s="1"/>
  <c r="I2536" i="16"/>
  <c r="J2536" i="16" s="1"/>
  <c r="I2534" i="16"/>
  <c r="J2534" i="16" s="1"/>
  <c r="I2532" i="16"/>
  <c r="J2532" i="16" s="1"/>
  <c r="I2530" i="16"/>
  <c r="J2530" i="16" s="1"/>
  <c r="I2528" i="16"/>
  <c r="J2528" i="16" s="1"/>
  <c r="I2526" i="16"/>
  <c r="J2526" i="16" s="1"/>
  <c r="I2524" i="16"/>
  <c r="J2524" i="16" s="1"/>
  <c r="I2522" i="16"/>
  <c r="J2522" i="16" s="1"/>
  <c r="I2520" i="16"/>
  <c r="J2520" i="16" s="1"/>
  <c r="I2518" i="16"/>
  <c r="J2518" i="16" s="1"/>
  <c r="I2514" i="16"/>
  <c r="J2514" i="16" s="1"/>
  <c r="I2506" i="16"/>
  <c r="J2506" i="16" s="1"/>
  <c r="I2504" i="16"/>
  <c r="J2504" i="16" s="1"/>
  <c r="I2498" i="16"/>
  <c r="J2498" i="16" s="1"/>
  <c r="I2496" i="16"/>
  <c r="J2496" i="16" s="1"/>
  <c r="I2494" i="16"/>
  <c r="J2494" i="16" s="1"/>
  <c r="I2492" i="16"/>
  <c r="J2492" i="16" s="1"/>
  <c r="I2490" i="16"/>
  <c r="J2490" i="16" s="1"/>
  <c r="I2486" i="16"/>
  <c r="J2486" i="16" s="1"/>
  <c r="I2484" i="16"/>
  <c r="J2484" i="16" s="1"/>
  <c r="I2480" i="16"/>
  <c r="J2480" i="16" s="1"/>
  <c r="I2478" i="16"/>
  <c r="J2478" i="16" s="1"/>
  <c r="I2474" i="16"/>
  <c r="J2474" i="16" s="1"/>
  <c r="I2472" i="16"/>
  <c r="J2472" i="16" s="1"/>
  <c r="I2468" i="16"/>
  <c r="J2468" i="16" s="1"/>
  <c r="I2464" i="16"/>
  <c r="J2464" i="16" s="1"/>
  <c r="I2462" i="16"/>
  <c r="J2462" i="16" s="1"/>
  <c r="I2454" i="16"/>
  <c r="J2454" i="16" s="1"/>
  <c r="I2452" i="16"/>
  <c r="J2452" i="16" s="1"/>
  <c r="I2450" i="16"/>
  <c r="J2450" i="16" s="1"/>
  <c r="I2448" i="16"/>
  <c r="J2448" i="16" s="1"/>
  <c r="I2446" i="16"/>
  <c r="J2446" i="16" s="1"/>
  <c r="I2444" i="16"/>
  <c r="J2444" i="16" s="1"/>
  <c r="I2442" i="16"/>
  <c r="J2442" i="16" s="1"/>
  <c r="I2440" i="16"/>
  <c r="J2440" i="16" s="1"/>
  <c r="I2438" i="16"/>
  <c r="J2438" i="16" s="1"/>
  <c r="I2436" i="16"/>
  <c r="J2436" i="16" s="1"/>
  <c r="I2434" i="16"/>
  <c r="J2434" i="16" s="1"/>
  <c r="I2432" i="16"/>
  <c r="J2432" i="16" s="1"/>
  <c r="I2430" i="16"/>
  <c r="J2430" i="16" s="1"/>
  <c r="I2428" i="16"/>
  <c r="J2428" i="16" s="1"/>
  <c r="I2424" i="16"/>
  <c r="J2424" i="16" s="1"/>
  <c r="I2418" i="16"/>
  <c r="J2418" i="16" s="1"/>
  <c r="I2416" i="16"/>
  <c r="J2416" i="16" s="1"/>
  <c r="I2414" i="16"/>
  <c r="J2414" i="16" s="1"/>
  <c r="I2412" i="16"/>
  <c r="J2412" i="16" s="1"/>
  <c r="I2410" i="16"/>
  <c r="J2410" i="16" s="1"/>
  <c r="I2408" i="16"/>
  <c r="J2408" i="16" s="1"/>
  <c r="I2406" i="16"/>
  <c r="J2406" i="16" s="1"/>
  <c r="I2404" i="16"/>
  <c r="J2404" i="16" s="1"/>
  <c r="I2402" i="16"/>
  <c r="J2402" i="16" s="1"/>
  <c r="I2400" i="16"/>
  <c r="J2400" i="16" s="1"/>
  <c r="I2398" i="16"/>
  <c r="J2398" i="16" s="1"/>
  <c r="I2396" i="16"/>
  <c r="J2396" i="16" s="1"/>
  <c r="I2394" i="16"/>
  <c r="J2394" i="16" s="1"/>
  <c r="I2392" i="16"/>
  <c r="J2392" i="16" s="1"/>
  <c r="I2390" i="16"/>
  <c r="J2390" i="16" s="1"/>
  <c r="I2388" i="16"/>
  <c r="J2388" i="16" s="1"/>
  <c r="I2386" i="16"/>
  <c r="J2386" i="16" s="1"/>
  <c r="I2384" i="16"/>
  <c r="J2384" i="16" s="1"/>
  <c r="I2380" i="16"/>
  <c r="J2380" i="16" s="1"/>
  <c r="I2378" i="16"/>
  <c r="J2378" i="16" s="1"/>
  <c r="I2376" i="16"/>
  <c r="J2376" i="16" s="1"/>
  <c r="I2374" i="16"/>
  <c r="J2374" i="16" s="1"/>
  <c r="I2372" i="16"/>
  <c r="J2372" i="16" s="1"/>
  <c r="I2366" i="16"/>
  <c r="J2366" i="16" s="1"/>
  <c r="I2364" i="16"/>
  <c r="J2364" i="16" s="1"/>
  <c r="I2360" i="16"/>
  <c r="J2360" i="16" s="1"/>
  <c r="I2354" i="16"/>
  <c r="J2354" i="16" s="1"/>
  <c r="I2102" i="16"/>
  <c r="J2102" i="16" s="1"/>
  <c r="I2096" i="16"/>
  <c r="J2096" i="16" s="1"/>
  <c r="I2094" i="16"/>
  <c r="J2094" i="16" s="1"/>
  <c r="I2092" i="16"/>
  <c r="J2092" i="16" s="1"/>
  <c r="I2090" i="16"/>
  <c r="J2090" i="16" s="1"/>
  <c r="I2088" i="16"/>
  <c r="J2088" i="16" s="1"/>
  <c r="I2074" i="16"/>
  <c r="J2074" i="16" s="1"/>
  <c r="I2070" i="16"/>
  <c r="J2070" i="16" s="1"/>
  <c r="I2068" i="16"/>
  <c r="J2068" i="16" s="1"/>
  <c r="I2062" i="16"/>
  <c r="J2062" i="16" s="1"/>
  <c r="I2058" i="16"/>
  <c r="J2058" i="16" s="1"/>
  <c r="I2056" i="16"/>
  <c r="J2056" i="16" s="1"/>
  <c r="I2054" i="16"/>
  <c r="J2054" i="16" s="1"/>
  <c r="I2046" i="16"/>
  <c r="J2046" i="16" s="1"/>
  <c r="I2044" i="16"/>
  <c r="J2044" i="16" s="1"/>
  <c r="I2040" i="16"/>
  <c r="J2040" i="16" s="1"/>
  <c r="I2034" i="16"/>
  <c r="J2034" i="16" s="1"/>
  <c r="I2028" i="16"/>
  <c r="J2028" i="16" s="1"/>
  <c r="I2014" i="16"/>
  <c r="J2014" i="16" s="1"/>
  <c r="I2010" i="16"/>
  <c r="J2010" i="16" s="1"/>
  <c r="I2008" i="16"/>
  <c r="J2008" i="16" s="1"/>
  <c r="I2002" i="16"/>
  <c r="J2002" i="16" s="1"/>
  <c r="I2000" i="16"/>
  <c r="J2000" i="16" s="1"/>
  <c r="I1998" i="16"/>
  <c r="J1998" i="16" s="1"/>
  <c r="I1996" i="16"/>
  <c r="J1996" i="16" s="1"/>
  <c r="I1994" i="16"/>
  <c r="J1994" i="16" s="1"/>
  <c r="I1980" i="16"/>
  <c r="J1980" i="16" s="1"/>
  <c r="I1978" i="16"/>
  <c r="J1978" i="16" s="1"/>
  <c r="I1970" i="16"/>
  <c r="J1970" i="16" s="1"/>
  <c r="I1960" i="16"/>
  <c r="J1960" i="16" s="1"/>
  <c r="I1958" i="16"/>
  <c r="J1958" i="16" s="1"/>
  <c r="I1956" i="16"/>
  <c r="J1956" i="16" s="1"/>
  <c r="I1954" i="16"/>
  <c r="J1954" i="16" s="1"/>
  <c r="I1952" i="16"/>
  <c r="J1952" i="16" s="1"/>
  <c r="I1946" i="16"/>
  <c r="J1946" i="16" s="1"/>
  <c r="I1940" i="16"/>
  <c r="J1940" i="16" s="1"/>
  <c r="I1930" i="16"/>
  <c r="J1930" i="16" s="1"/>
  <c r="I1926" i="16"/>
  <c r="J1926" i="16" s="1"/>
  <c r="I1924" i="16"/>
  <c r="J1924" i="16" s="1"/>
  <c r="I1922" i="16"/>
  <c r="J1922" i="16" s="1"/>
  <c r="I1914" i="16"/>
  <c r="J1914" i="16" s="1"/>
  <c r="I1912" i="16"/>
  <c r="J1912" i="16" s="1"/>
  <c r="I1908" i="16"/>
  <c r="J1908" i="16" s="1"/>
  <c r="I1906" i="16"/>
  <c r="J1906" i="16" s="1"/>
  <c r="I1900" i="16"/>
  <c r="J1900" i="16" s="1"/>
  <c r="I1896" i="16"/>
  <c r="J1896" i="16" s="1"/>
  <c r="I1894" i="16"/>
  <c r="J1894" i="16" s="1"/>
  <c r="I1890" i="16"/>
  <c r="J1890" i="16" s="1"/>
  <c r="I1888" i="16"/>
  <c r="J1888" i="16" s="1"/>
  <c r="I1886" i="16"/>
  <c r="J1886" i="16" s="1"/>
  <c r="I1884" i="16"/>
  <c r="J1884" i="16" s="1"/>
  <c r="I1882" i="16"/>
  <c r="J1882" i="16" s="1"/>
  <c r="I1872" i="16"/>
  <c r="J1872" i="16" s="1"/>
  <c r="I1858" i="16"/>
  <c r="J1858" i="16" s="1"/>
  <c r="I1848" i="16"/>
  <c r="J1848" i="16" s="1"/>
  <c r="I1844" i="16"/>
  <c r="J1844" i="16" s="1"/>
  <c r="I1842" i="16"/>
  <c r="J1842" i="16" s="1"/>
  <c r="I1834" i="16"/>
  <c r="J1834" i="16" s="1"/>
  <c r="I1832" i="16"/>
  <c r="J1832" i="16" s="1"/>
  <c r="I1830" i="16"/>
  <c r="J1830" i="16" s="1"/>
  <c r="I1826" i="16"/>
  <c r="J1826" i="16" s="1"/>
  <c r="I1824" i="16"/>
  <c r="J1824" i="16" s="1"/>
  <c r="I1822" i="16"/>
  <c r="J1822" i="16" s="1"/>
  <c r="I1818" i="16"/>
  <c r="J1818" i="16" s="1"/>
  <c r="I1816" i="16"/>
  <c r="J1816" i="16" s="1"/>
  <c r="I1810" i="16"/>
  <c r="J1810" i="16" s="1"/>
  <c r="I1808" i="16"/>
  <c r="J1808" i="16" s="1"/>
  <c r="I1804" i="16"/>
  <c r="J1804" i="16" s="1"/>
  <c r="I1802" i="16"/>
  <c r="J1802" i="16" s="1"/>
  <c r="I1798" i="16"/>
  <c r="J1798" i="16" s="1"/>
  <c r="I1796" i="16"/>
  <c r="J1796" i="16" s="1"/>
  <c r="I1794" i="16"/>
  <c r="J1794" i="16" s="1"/>
  <c r="I1792" i="16"/>
  <c r="J1792" i="16" s="1"/>
  <c r="I1788" i="16"/>
  <c r="J1788" i="16" s="1"/>
  <c r="I1766" i="16"/>
  <c r="J1766" i="16" s="1"/>
  <c r="I1762" i="16"/>
  <c r="J1762" i="16" s="1"/>
  <c r="I1760" i="16"/>
  <c r="J1760" i="16" s="1"/>
  <c r="I1740" i="16"/>
  <c r="J1740" i="16" s="1"/>
  <c r="I1722" i="16"/>
  <c r="J1722" i="16" s="1"/>
  <c r="I1714" i="16"/>
  <c r="J1714" i="16" s="1"/>
  <c r="I1710" i="16"/>
  <c r="J1710" i="16" s="1"/>
  <c r="I1706" i="16"/>
  <c r="J1706" i="16" s="1"/>
  <c r="I1690" i="16"/>
  <c r="J1690" i="16" s="1"/>
  <c r="I1684" i="16"/>
  <c r="J1684" i="16" s="1"/>
  <c r="I1682" i="16"/>
  <c r="J1682" i="16" s="1"/>
  <c r="I1680" i="16"/>
  <c r="J1680" i="16" s="1"/>
  <c r="I1664" i="16"/>
  <c r="J1664" i="16" s="1"/>
  <c r="I1662" i="16"/>
  <c r="J1662" i="16" s="1"/>
  <c r="I1656" i="16"/>
  <c r="J1656" i="16" s="1"/>
  <c r="I1654" i="16"/>
  <c r="J1654" i="16" s="1"/>
  <c r="I1652" i="16"/>
  <c r="J1652" i="16" s="1"/>
  <c r="I1650" i="16"/>
  <c r="J1650" i="16" s="1"/>
  <c r="I1646" i="16"/>
  <c r="J1646" i="16" s="1"/>
  <c r="I1628" i="16"/>
  <c r="J1628" i="16" s="1"/>
  <c r="I1626" i="16"/>
  <c r="J1626" i="16" s="1"/>
  <c r="I1622" i="16"/>
  <c r="J1622" i="16" s="1"/>
  <c r="I1620" i="16"/>
  <c r="J1620" i="16" s="1"/>
  <c r="I1616" i="16"/>
  <c r="J1616" i="16" s="1"/>
  <c r="I1612" i="16"/>
  <c r="J1612" i="16" s="1"/>
  <c r="I1610" i="16"/>
  <c r="J1610" i="16" s="1"/>
  <c r="I1608" i="16"/>
  <c r="J1608" i="16" s="1"/>
  <c r="I1606" i="16"/>
  <c r="J1606" i="16" s="1"/>
  <c r="I1602" i="16"/>
  <c r="J1602" i="16" s="1"/>
  <c r="I1596" i="16"/>
  <c r="J1596" i="16" s="1"/>
  <c r="I1594" i="16"/>
  <c r="J1594" i="16" s="1"/>
  <c r="I1592" i="16"/>
  <c r="J1592" i="16" s="1"/>
  <c r="I1590" i="16"/>
  <c r="J1590" i="16" s="1"/>
  <c r="I1588" i="16"/>
  <c r="J1588" i="16" s="1"/>
  <c r="I1584" i="16"/>
  <c r="J1584" i="16" s="1"/>
  <c r="I1582" i="16"/>
  <c r="J1582" i="16" s="1"/>
  <c r="I1576" i="16"/>
  <c r="J1576" i="16" s="1"/>
  <c r="I1574" i="16"/>
  <c r="J1574" i="16" s="1"/>
  <c r="I1570" i="16"/>
  <c r="J1570" i="16" s="1"/>
  <c r="I1566" i="16"/>
  <c r="J1566" i="16" s="1"/>
  <c r="I1562" i="16"/>
  <c r="J1562" i="16" s="1"/>
  <c r="I1558" i="16"/>
  <c r="J1558" i="16" s="1"/>
  <c r="I1548" i="16"/>
  <c r="J1548" i="16" s="1"/>
  <c r="I1536" i="16"/>
  <c r="J1536" i="16" s="1"/>
  <c r="I1534" i="16"/>
  <c r="J1534" i="16" s="1"/>
  <c r="I1532" i="16"/>
  <c r="J1532" i="16" s="1"/>
  <c r="I1526" i="16"/>
  <c r="J1526" i="16" s="1"/>
  <c r="I1522" i="16"/>
  <c r="J1522" i="16" s="1"/>
  <c r="I1520" i="16"/>
  <c r="J1520" i="16" s="1"/>
  <c r="I1518" i="16"/>
  <c r="J1518" i="16" s="1"/>
  <c r="I1516" i="16"/>
  <c r="J1516" i="16" s="1"/>
  <c r="I1514" i="16"/>
  <c r="J1514" i="16" s="1"/>
  <c r="I1508" i="16"/>
  <c r="J1508" i="16" s="1"/>
  <c r="I1506" i="16"/>
  <c r="J1506" i="16" s="1"/>
  <c r="I1500" i="16"/>
  <c r="J1500" i="16" s="1"/>
  <c r="I1496" i="16"/>
  <c r="J1496" i="16" s="1"/>
  <c r="I1494" i="16"/>
  <c r="J1494" i="16" s="1"/>
  <c r="I1492" i="16"/>
  <c r="J1492" i="16" s="1"/>
  <c r="I1484" i="16"/>
  <c r="J1484" i="16" s="1"/>
  <c r="I1468" i="16"/>
  <c r="J1468" i="16" s="1"/>
  <c r="I1454" i="16"/>
  <c r="J1454" i="16" s="1"/>
  <c r="I1452" i="16"/>
  <c r="J1452" i="16" s="1"/>
  <c r="I1448" i="16"/>
  <c r="J1448" i="16" s="1"/>
  <c r="I1444" i="16"/>
  <c r="J1444" i="16" s="1"/>
  <c r="I1440" i="16"/>
  <c r="J1440" i="16" s="1"/>
  <c r="I1438" i="16"/>
  <c r="J1438" i="16" s="1"/>
  <c r="I1430" i="16"/>
  <c r="J1430" i="16" s="1"/>
  <c r="I1424" i="16"/>
  <c r="J1424" i="16" s="1"/>
  <c r="I1422" i="16"/>
  <c r="J1422" i="16" s="1"/>
  <c r="I1420" i="16"/>
  <c r="J1420" i="16" s="1"/>
  <c r="I1418" i="16"/>
  <c r="J1418" i="16" s="1"/>
  <c r="I1412" i="16"/>
  <c r="J1412" i="16" s="1"/>
  <c r="I1408" i="16"/>
  <c r="J1408" i="16" s="1"/>
  <c r="I1404" i="16"/>
  <c r="J1404" i="16" s="1"/>
  <c r="I1402" i="16"/>
  <c r="J1402" i="16" s="1"/>
  <c r="I1400" i="16"/>
  <c r="J1400" i="16" s="1"/>
  <c r="I1398" i="16"/>
  <c r="J1398" i="16" s="1"/>
  <c r="I1388" i="16"/>
  <c r="J1388" i="16" s="1"/>
  <c r="I1384" i="16"/>
  <c r="J1384" i="16" s="1"/>
  <c r="I1370" i="16"/>
  <c r="J1370" i="16" s="1"/>
  <c r="I1368" i="16"/>
  <c r="J1368" i="16" s="1"/>
  <c r="I1366" i="16"/>
  <c r="J1366" i="16" s="1"/>
  <c r="I1362" i="16"/>
  <c r="J1362" i="16" s="1"/>
  <c r="I1358" i="16"/>
  <c r="J1358" i="16" s="1"/>
  <c r="I1356" i="16"/>
  <c r="J1356" i="16" s="1"/>
  <c r="I1338" i="16"/>
  <c r="J1338" i="16" s="1"/>
  <c r="I1336" i="16"/>
  <c r="J1336" i="16" s="1"/>
  <c r="I1330" i="16"/>
  <c r="J1330" i="16" s="1"/>
  <c r="I1328" i="16"/>
  <c r="J1328" i="16" s="1"/>
  <c r="I1326" i="16"/>
  <c r="J1326" i="16" s="1"/>
  <c r="I1320" i="16"/>
  <c r="J1320" i="16" s="1"/>
  <c r="I1318" i="16"/>
  <c r="J1318" i="16" s="1"/>
  <c r="I1316" i="16"/>
  <c r="J1316" i="16" s="1"/>
  <c r="I1312" i="16"/>
  <c r="J1312" i="16" s="1"/>
  <c r="I1308" i="16"/>
  <c r="J1308" i="16" s="1"/>
  <c r="I1306" i="16"/>
  <c r="J1306" i="16" s="1"/>
  <c r="I1302" i="16"/>
  <c r="J1302" i="16" s="1"/>
  <c r="I1298" i="16"/>
  <c r="J1298" i="16" s="1"/>
  <c r="I1296" i="16"/>
  <c r="J1296" i="16" s="1"/>
  <c r="I1290" i="16"/>
  <c r="J1290" i="16" s="1"/>
  <c r="I1288" i="16"/>
  <c r="J1288" i="16" s="1"/>
  <c r="I1284" i="16"/>
  <c r="J1284" i="16" s="1"/>
  <c r="I1276" i="16"/>
  <c r="J1276" i="16" s="1"/>
  <c r="I1272" i="16"/>
  <c r="J1272" i="16" s="1"/>
  <c r="I1270" i="16"/>
  <c r="J1270" i="16" s="1"/>
  <c r="I1266" i="16"/>
  <c r="J1266" i="16" s="1"/>
  <c r="I1262" i="16"/>
  <c r="J1262" i="16" s="1"/>
  <c r="I1260" i="16"/>
  <c r="J1260" i="16" s="1"/>
  <c r="I1256" i="16"/>
  <c r="J1256" i="16" s="1"/>
  <c r="I1254" i="16"/>
  <c r="J1254" i="16" s="1"/>
  <c r="I1252" i="16"/>
  <c r="J1252" i="16" s="1"/>
  <c r="I1248" i="16"/>
  <c r="J1248" i="16" s="1"/>
  <c r="I1246" i="16"/>
  <c r="J1246" i="16" s="1"/>
  <c r="I1238" i="16"/>
  <c r="J1238" i="16" s="1"/>
  <c r="I1236" i="16"/>
  <c r="J1236" i="16" s="1"/>
  <c r="I1230" i="16"/>
  <c r="J1230" i="16" s="1"/>
  <c r="I1224" i="16"/>
  <c r="J1224" i="16" s="1"/>
  <c r="I1218" i="16"/>
  <c r="J1218" i="16" s="1"/>
  <c r="I1214" i="16"/>
  <c r="J1214" i="16" s="1"/>
  <c r="I1210" i="16"/>
  <c r="J1210" i="16" s="1"/>
  <c r="I1206" i="16"/>
  <c r="J1206" i="16" s="1"/>
  <c r="I1204" i="16"/>
  <c r="J1204" i="16" s="1"/>
  <c r="I1202" i="16"/>
  <c r="J1202" i="16" s="1"/>
  <c r="I1200" i="16"/>
  <c r="J1200" i="16" s="1"/>
  <c r="I1196" i="16"/>
  <c r="J1196" i="16" s="1"/>
  <c r="I1190" i="16"/>
  <c r="J1190" i="16" s="1"/>
  <c r="I1182" i="16"/>
  <c r="J1182" i="16" s="1"/>
  <c r="I1176" i="16"/>
  <c r="J1176" i="16" s="1"/>
  <c r="I1174" i="16"/>
  <c r="J1174" i="16" s="1"/>
  <c r="I1168" i="16"/>
  <c r="J1168" i="16" s="1"/>
  <c r="I1166" i="16"/>
  <c r="J1166" i="16" s="1"/>
  <c r="I1164" i="16"/>
  <c r="J1164" i="16" s="1"/>
  <c r="I1162" i="16"/>
  <c r="J1162" i="16" s="1"/>
  <c r="I1148" i="16"/>
  <c r="J1148" i="16" s="1"/>
  <c r="I1144" i="16"/>
  <c r="J1144" i="16" s="1"/>
  <c r="I1142" i="16"/>
  <c r="J1142" i="16" s="1"/>
  <c r="I1132" i="16"/>
  <c r="J1132" i="16" s="1"/>
  <c r="I1130" i="16"/>
  <c r="J1130" i="16" s="1"/>
  <c r="I1128" i="16"/>
  <c r="J1128" i="16" s="1"/>
  <c r="I1126" i="16"/>
  <c r="J1126" i="16" s="1"/>
  <c r="I1124" i="16"/>
  <c r="J1124" i="16" s="1"/>
  <c r="I1122" i="16"/>
  <c r="J1122" i="16" s="1"/>
  <c r="I1116" i="16"/>
  <c r="J1116" i="16" s="1"/>
  <c r="I1112" i="16"/>
  <c r="J1112" i="16" s="1"/>
  <c r="I1106" i="16"/>
  <c r="J1106" i="16" s="1"/>
  <c r="I1102" i="16"/>
  <c r="J1102" i="16" s="1"/>
  <c r="I1096" i="16"/>
  <c r="J1096" i="16" s="1"/>
  <c r="I1094" i="16"/>
  <c r="J1094" i="16" s="1"/>
  <c r="I1088" i="16"/>
  <c r="J1088" i="16" s="1"/>
  <c r="I1086" i="16"/>
  <c r="J1086" i="16" s="1"/>
  <c r="I1078" i="16"/>
  <c r="J1078" i="16" s="1"/>
  <c r="I1074" i="16"/>
  <c r="J1074" i="16" s="1"/>
  <c r="I1072" i="16"/>
  <c r="J1072" i="16" s="1"/>
  <c r="I1064" i="16"/>
  <c r="J1064" i="16" s="1"/>
  <c r="I1062" i="16"/>
  <c r="J1062" i="16" s="1"/>
  <c r="I1060" i="16"/>
  <c r="J1060" i="16" s="1"/>
  <c r="I1058" i="16"/>
  <c r="J1058" i="16" s="1"/>
  <c r="I1048" i="16"/>
  <c r="J1048" i="16" s="1"/>
  <c r="I1042" i="16"/>
  <c r="J1042" i="16" s="1"/>
  <c r="I1040" i="16"/>
  <c r="J1040" i="16" s="1"/>
  <c r="I1036" i="16"/>
  <c r="J1036" i="16" s="1"/>
  <c r="I1034" i="16"/>
  <c r="J1034" i="16" s="1"/>
  <c r="I1030" i="16"/>
  <c r="J1030" i="16" s="1"/>
  <c r="I1024" i="16"/>
  <c r="J1024" i="16" s="1"/>
  <c r="I1022" i="16"/>
  <c r="J1022" i="16" s="1"/>
  <c r="I1020" i="16"/>
  <c r="J1020" i="16" s="1"/>
  <c r="I1014" i="16"/>
  <c r="J1014" i="16" s="1"/>
  <c r="I1010" i="16"/>
  <c r="J1010" i="16" s="1"/>
  <c r="I1004" i="16"/>
  <c r="J1004" i="16" s="1"/>
  <c r="I1002" i="16"/>
  <c r="J1002" i="16" s="1"/>
  <c r="I1000" i="16"/>
  <c r="J1000" i="16" s="1"/>
  <c r="I998" i="16"/>
  <c r="J998" i="16" s="1"/>
  <c r="I996" i="16"/>
  <c r="J996" i="16" s="1"/>
  <c r="I994" i="16"/>
  <c r="J994" i="16" s="1"/>
  <c r="I988" i="16"/>
  <c r="J988" i="16" s="1"/>
  <c r="I984" i="16"/>
  <c r="J984" i="16" s="1"/>
  <c r="I982" i="16"/>
  <c r="J982" i="16" s="1"/>
  <c r="I976" i="16"/>
  <c r="J976" i="16" s="1"/>
  <c r="I48" i="16"/>
  <c r="J48" i="16" s="1"/>
  <c r="I40" i="16"/>
  <c r="J40" i="16" s="1"/>
  <c r="I38" i="16"/>
  <c r="J38" i="16" s="1"/>
  <c r="I32" i="16"/>
  <c r="J32" i="16" s="1"/>
  <c r="I3613" i="16"/>
  <c r="J3613" i="16" s="1"/>
  <c r="I3607" i="16"/>
  <c r="J3607" i="16" s="1"/>
  <c r="I3601" i="16"/>
  <c r="J3601" i="16" s="1"/>
  <c r="I3583" i="16"/>
  <c r="J3583" i="16" s="1"/>
  <c r="I3577" i="16"/>
  <c r="J3577" i="16" s="1"/>
  <c r="I3565" i="16"/>
  <c r="J3565" i="16" s="1"/>
  <c r="I3553" i="16"/>
  <c r="J3553" i="16" s="1"/>
  <c r="I3545" i="16"/>
  <c r="J3545" i="16" s="1"/>
  <c r="I3615" i="16"/>
  <c r="J3615" i="16" s="1"/>
  <c r="I3597" i="16"/>
  <c r="J3597" i="16" s="1"/>
  <c r="I3591" i="16"/>
  <c r="J3591" i="16" s="1"/>
  <c r="I3585" i="16"/>
  <c r="J3585" i="16" s="1"/>
  <c r="I3573" i="16"/>
  <c r="J3573" i="16" s="1"/>
  <c r="I3567" i="16"/>
  <c r="J3567" i="16" s="1"/>
  <c r="I3557" i="16"/>
  <c r="J3557" i="16" s="1"/>
  <c r="I3611" i="16"/>
  <c r="J3611" i="16" s="1"/>
  <c r="I3605" i="16"/>
  <c r="J3605" i="16" s="1"/>
  <c r="I3593" i="16"/>
  <c r="J3593" i="16" s="1"/>
  <c r="I3587" i="16"/>
  <c r="J3587" i="16" s="1"/>
  <c r="I3581" i="16"/>
  <c r="J3581" i="16" s="1"/>
  <c r="I3575" i="16"/>
  <c r="J3575" i="16" s="1"/>
  <c r="I3569" i="16"/>
  <c r="J3569" i="16" s="1"/>
  <c r="I3559" i="16"/>
  <c r="J3559" i="16" s="1"/>
  <c r="I3549" i="16"/>
  <c r="J3549" i="16" s="1"/>
  <c r="I39" i="16"/>
  <c r="J39" i="16" s="1"/>
  <c r="I30" i="16"/>
  <c r="J30" i="16" s="1"/>
  <c r="I27" i="16"/>
  <c r="J27" i="16" s="1"/>
  <c r="I2356" i="16"/>
  <c r="J2356" i="16" s="1"/>
  <c r="I2312" i="16"/>
  <c r="J2312" i="16" s="1"/>
  <c r="I2124" i="16"/>
  <c r="J2124" i="16" s="1"/>
  <c r="I2080" i="16"/>
  <c r="J2080" i="16" s="1"/>
  <c r="I1916" i="16"/>
  <c r="J1916" i="16" s="1"/>
  <c r="I1748" i="16"/>
  <c r="J1748" i="16" s="1"/>
  <c r="I1738" i="16"/>
  <c r="J1738" i="16" s="1"/>
  <c r="I1736" i="16"/>
  <c r="J1736" i="16" s="1"/>
  <c r="I1734" i="16"/>
  <c r="J1734" i="16" s="1"/>
  <c r="I1732" i="16"/>
  <c r="J1732" i="16" s="1"/>
  <c r="I1730" i="16"/>
  <c r="J1730" i="16" s="1"/>
  <c r="I1728" i="16"/>
  <c r="J1728" i="16" s="1"/>
  <c r="I1550" i="16"/>
  <c r="J1550" i="16" s="1"/>
  <c r="I1502" i="16"/>
  <c r="J1502" i="16" s="1"/>
  <c r="I1462" i="16"/>
  <c r="J1462" i="16" s="1"/>
  <c r="I1426" i="16"/>
  <c r="J1426" i="16" s="1"/>
  <c r="I1410" i="16"/>
  <c r="J1410" i="16" s="1"/>
  <c r="I1350" i="16"/>
  <c r="J1350" i="16" s="1"/>
  <c r="I1080" i="16"/>
  <c r="J1080" i="16" s="1"/>
  <c r="I1056" i="16"/>
  <c r="J1056" i="16" s="1"/>
  <c r="I1038" i="16"/>
  <c r="J1038" i="16" s="1"/>
  <c r="I1018" i="16"/>
  <c r="J1018" i="16" s="1"/>
  <c r="I992" i="16"/>
  <c r="J992" i="16" s="1"/>
  <c r="I922" i="16"/>
  <c r="J922" i="16" s="1"/>
  <c r="I920" i="16"/>
  <c r="J920" i="16" s="1"/>
  <c r="I896" i="16"/>
  <c r="J896" i="16" s="1"/>
  <c r="I852" i="16"/>
  <c r="J852" i="16" s="1"/>
  <c r="I828" i="16"/>
  <c r="J828" i="16" s="1"/>
  <c r="I806" i="16"/>
  <c r="J806" i="16" s="1"/>
  <c r="I788" i="16"/>
  <c r="J788" i="16" s="1"/>
  <c r="I166" i="16"/>
  <c r="J166" i="16" s="1"/>
  <c r="I3510" i="16"/>
  <c r="J3510" i="16" s="1"/>
  <c r="I3326" i="16"/>
  <c r="J3326" i="16" s="1"/>
  <c r="I3294" i="16"/>
  <c r="J3294" i="16" s="1"/>
  <c r="I3260" i="16"/>
  <c r="J3260" i="16" s="1"/>
  <c r="I3238" i="16"/>
  <c r="J3238" i="16" s="1"/>
  <c r="I3227" i="16"/>
  <c r="J3227" i="16" s="1"/>
  <c r="I2897" i="16"/>
  <c r="J2897" i="16" s="1"/>
  <c r="I2845" i="16"/>
  <c r="J2845" i="16" s="1"/>
  <c r="I2829" i="16"/>
  <c r="J2829" i="16" s="1"/>
  <c r="I2026" i="16"/>
  <c r="J2026" i="16" s="1"/>
  <c r="I2024" i="16"/>
  <c r="J2024" i="16" s="1"/>
  <c r="I786" i="16"/>
  <c r="J786" i="16" s="1"/>
  <c r="I782" i="16"/>
  <c r="J782" i="16" s="1"/>
  <c r="I750" i="16"/>
  <c r="J750" i="16" s="1"/>
  <c r="I3606" i="16"/>
  <c r="J3606" i="16" s="1"/>
  <c r="I3586" i="16"/>
  <c r="J3586" i="16" s="1"/>
  <c r="I3562" i="16"/>
  <c r="J3562" i="16" s="1"/>
  <c r="I3530" i="16"/>
  <c r="J3530" i="16" s="1"/>
  <c r="I3520" i="16"/>
  <c r="J3520" i="16" s="1"/>
  <c r="I3512" i="16"/>
  <c r="J3512" i="16" s="1"/>
  <c r="I3509" i="16"/>
  <c r="J3509" i="16" s="1"/>
  <c r="I3325" i="16"/>
  <c r="J3325" i="16" s="1"/>
  <c r="I3323" i="16"/>
  <c r="J3323" i="16" s="1"/>
  <c r="I458" i="16"/>
  <c r="J458" i="16" s="1"/>
  <c r="I2027" i="16"/>
  <c r="J2027" i="16" s="1"/>
  <c r="I1979" i="16"/>
  <c r="J1979" i="16" s="1"/>
  <c r="I1935" i="16"/>
  <c r="J1935" i="16" s="1"/>
  <c r="I1761" i="16"/>
  <c r="J1761" i="16" s="1"/>
  <c r="I1261" i="16"/>
  <c r="J1261" i="16" s="1"/>
  <c r="I1113" i="16"/>
  <c r="J1113" i="16" s="1"/>
  <c r="I1109" i="16"/>
  <c r="J1109" i="16" s="1"/>
  <c r="I1105" i="16"/>
  <c r="J1105" i="16" s="1"/>
  <c r="I1081" i="16"/>
  <c r="J1081" i="16" s="1"/>
  <c r="I1061" i="16"/>
  <c r="J1061" i="16" s="1"/>
  <c r="I1057" i="16"/>
  <c r="J1057" i="16" s="1"/>
  <c r="I2797" i="16"/>
  <c r="J2797" i="16" s="1"/>
  <c r="I2765" i="16"/>
  <c r="J2765" i="16" s="1"/>
  <c r="I2753" i="16"/>
  <c r="J2753" i="16" s="1"/>
  <c r="I2727" i="16"/>
  <c r="J2727" i="16" s="1"/>
  <c r="I2679" i="16"/>
  <c r="J2679" i="16" s="1"/>
  <c r="I2675" i="16"/>
  <c r="J2675" i="16" s="1"/>
  <c r="I2673" i="16"/>
  <c r="J2673" i="16" s="1"/>
  <c r="I2671" i="16"/>
  <c r="J2671" i="16" s="1"/>
  <c r="I2048" i="16"/>
  <c r="J2048" i="16" s="1"/>
  <c r="I538" i="16"/>
  <c r="J538" i="16" s="1"/>
  <c r="I534" i="16"/>
  <c r="J534" i="16" s="1"/>
  <c r="I514" i="16"/>
  <c r="J514" i="16" s="1"/>
  <c r="I510" i="16"/>
  <c r="J510" i="16" s="1"/>
  <c r="I370" i="16"/>
  <c r="J370" i="16" s="1"/>
  <c r="I3599" i="16"/>
  <c r="J3599" i="16" s="1"/>
  <c r="I3595" i="16"/>
  <c r="J3595" i="16" s="1"/>
  <c r="I3589" i="16"/>
  <c r="J3589" i="16" s="1"/>
  <c r="I3563" i="16"/>
  <c r="J3563" i="16" s="1"/>
  <c r="I3513" i="16"/>
  <c r="J3513" i="16" s="1"/>
  <c r="I2289" i="16"/>
  <c r="J2289" i="16" s="1"/>
  <c r="I2217" i="16"/>
  <c r="J2217" i="16" s="1"/>
  <c r="I1920" i="16"/>
  <c r="J1920" i="16" s="1"/>
  <c r="I1910" i="16"/>
  <c r="J1910" i="16" s="1"/>
  <c r="I1898" i="16"/>
  <c r="J1898" i="16" s="1"/>
  <c r="I1503" i="16"/>
  <c r="J1503" i="16" s="1"/>
  <c r="I1325" i="16"/>
  <c r="J1325" i="16" s="1"/>
  <c r="I1287" i="16"/>
  <c r="J1287" i="16" s="1"/>
  <c r="I1285" i="16"/>
  <c r="J1285" i="16" s="1"/>
  <c r="I324" i="16"/>
  <c r="J324" i="16" s="1"/>
  <c r="I3369" i="16"/>
  <c r="J3369" i="16" s="1"/>
  <c r="I3367" i="16"/>
  <c r="J3367" i="16" s="1"/>
  <c r="I3363" i="16"/>
  <c r="J3363" i="16" s="1"/>
  <c r="I3333" i="16"/>
  <c r="J3333" i="16" s="1"/>
  <c r="I3331" i="16"/>
  <c r="J3331" i="16" s="1"/>
  <c r="I2676" i="16"/>
  <c r="J2676" i="16" s="1"/>
  <c r="I2638" i="16"/>
  <c r="J2638" i="16" s="1"/>
  <c r="I2636" i="16"/>
  <c r="J2636" i="16" s="1"/>
  <c r="I2624" i="16"/>
  <c r="J2624" i="16" s="1"/>
  <c r="I2618" i="16"/>
  <c r="J2618" i="16" s="1"/>
  <c r="I2051" i="16"/>
  <c r="J2051" i="16" s="1"/>
  <c r="I2031" i="16"/>
  <c r="J2031" i="16" s="1"/>
  <c r="I2025" i="16"/>
  <c r="J2025" i="16" s="1"/>
  <c r="I1726" i="16"/>
  <c r="J1726" i="16" s="1"/>
  <c r="I529" i="16"/>
  <c r="J529" i="16" s="1"/>
  <c r="I349" i="16"/>
  <c r="J349" i="16" s="1"/>
  <c r="I3211" i="16"/>
  <c r="J3211" i="16" s="1"/>
  <c r="I3119" i="16"/>
  <c r="J3119" i="16" s="1"/>
  <c r="I3089" i="16"/>
  <c r="J3089" i="16" s="1"/>
  <c r="I2548" i="16"/>
  <c r="J2548" i="16" s="1"/>
  <c r="I2482" i="16"/>
  <c r="J2482" i="16" s="1"/>
  <c r="I2476" i="16"/>
  <c r="J2476" i="16" s="1"/>
  <c r="I2155" i="16"/>
  <c r="J2155" i="16" s="1"/>
  <c r="I2004" i="16"/>
  <c r="J2004" i="16" s="1"/>
  <c r="I1875" i="16"/>
  <c r="J1875" i="16" s="1"/>
  <c r="I1813" i="16"/>
  <c r="J1813" i="16" s="1"/>
  <c r="I1811" i="16"/>
  <c r="J1811" i="16" s="1"/>
  <c r="I1803" i="16"/>
  <c r="J1803" i="16" s="1"/>
  <c r="I1791" i="16"/>
  <c r="J1791" i="16" s="1"/>
  <c r="I1696" i="16"/>
  <c r="J1696" i="16" s="1"/>
  <c r="I1642" i="16"/>
  <c r="J1642" i="16" s="1"/>
  <c r="I1640" i="16"/>
  <c r="J1640" i="16" s="1"/>
  <c r="I1638" i="16"/>
  <c r="J1638" i="16" s="1"/>
  <c r="I1632" i="16"/>
  <c r="J1632" i="16" s="1"/>
  <c r="I1598" i="16"/>
  <c r="J1598" i="16" s="1"/>
  <c r="I1564" i="16"/>
  <c r="J1564" i="16" s="1"/>
  <c r="I1556" i="16"/>
  <c r="J1556" i="16" s="1"/>
  <c r="I1554" i="16"/>
  <c r="J1554" i="16" s="1"/>
  <c r="I1552" i="16"/>
  <c r="J1552" i="16" s="1"/>
  <c r="I1546" i="16"/>
  <c r="J1546" i="16" s="1"/>
  <c r="I1322" i="16"/>
  <c r="J1322" i="16" s="1"/>
  <c r="I1253" i="16"/>
  <c r="J1253" i="16" s="1"/>
  <c r="I612" i="16"/>
  <c r="J612" i="16" s="1"/>
  <c r="I582" i="16"/>
  <c r="J582" i="16" s="1"/>
  <c r="I483" i="16"/>
  <c r="J483" i="16" s="1"/>
  <c r="I479" i="16"/>
  <c r="J479" i="16" s="1"/>
  <c r="I431" i="16"/>
  <c r="J431" i="16" s="1"/>
  <c r="I3267" i="16"/>
  <c r="J3267" i="16" s="1"/>
  <c r="I3265" i="16"/>
  <c r="J3265" i="16" s="1"/>
  <c r="I3259" i="16"/>
  <c r="J3259" i="16" s="1"/>
  <c r="I3237" i="16"/>
  <c r="J3237" i="16" s="1"/>
  <c r="I3235" i="16"/>
  <c r="J3235" i="16" s="1"/>
  <c r="I3233" i="16"/>
  <c r="J3233" i="16" s="1"/>
  <c r="I3231" i="16"/>
  <c r="J3231" i="16" s="1"/>
  <c r="I3228" i="16"/>
  <c r="J3228" i="16" s="1"/>
  <c r="I3078" i="16"/>
  <c r="J3078" i="16" s="1"/>
  <c r="I2994" i="16"/>
  <c r="J2994" i="16" s="1"/>
  <c r="I2517" i="16"/>
  <c r="J2517" i="16" s="1"/>
  <c r="I2487" i="16"/>
  <c r="J2487" i="16" s="1"/>
  <c r="I2479" i="16"/>
  <c r="J2479" i="16" s="1"/>
  <c r="I2128" i="16"/>
  <c r="J2128" i="16" s="1"/>
  <c r="I2126" i="16"/>
  <c r="J2126" i="16" s="1"/>
  <c r="I2122" i="16"/>
  <c r="J2122" i="16" s="1"/>
  <c r="I1977" i="16"/>
  <c r="J1977" i="16" s="1"/>
  <c r="I1973" i="16"/>
  <c r="J1973" i="16" s="1"/>
  <c r="I1814" i="16"/>
  <c r="J1814" i="16" s="1"/>
  <c r="I1812" i="16"/>
  <c r="J1812" i="16" s="1"/>
  <c r="I1679" i="16"/>
  <c r="J1679" i="16" s="1"/>
  <c r="I1228" i="16"/>
  <c r="J1228" i="16" s="1"/>
  <c r="I715" i="16"/>
  <c r="J715" i="16" s="1"/>
  <c r="I699" i="16"/>
  <c r="J699" i="16" s="1"/>
  <c r="I695" i="16"/>
  <c r="J695" i="16" s="1"/>
  <c r="I553" i="16"/>
  <c r="J553" i="16" s="1"/>
  <c r="I376" i="16"/>
  <c r="J376" i="16" s="1"/>
  <c r="I278" i="16"/>
  <c r="J278" i="16" s="1"/>
  <c r="I276" i="16"/>
  <c r="J276" i="16" s="1"/>
  <c r="I274" i="16"/>
  <c r="J274" i="16" s="1"/>
  <c r="I256" i="16"/>
  <c r="J256" i="16" s="1"/>
  <c r="I254" i="16"/>
  <c r="J254" i="16" s="1"/>
  <c r="I252" i="16"/>
  <c r="J252" i="16" s="1"/>
  <c r="I250" i="16"/>
  <c r="J250" i="16" s="1"/>
  <c r="I248" i="16"/>
  <c r="J248" i="16" s="1"/>
  <c r="I3426" i="16"/>
  <c r="J3426" i="16" s="1"/>
  <c r="I3394" i="16"/>
  <c r="J3394" i="16" s="1"/>
  <c r="I3346" i="16"/>
  <c r="J3346" i="16" s="1"/>
  <c r="I3330" i="16"/>
  <c r="J3330" i="16" s="1"/>
  <c r="I1135" i="16"/>
  <c r="J1135" i="16" s="1"/>
  <c r="I398" i="16"/>
  <c r="J398" i="16" s="1"/>
  <c r="I3482" i="16"/>
  <c r="J3482" i="16" s="1"/>
  <c r="I3474" i="16"/>
  <c r="J3474" i="16" s="1"/>
  <c r="I3428" i="16"/>
  <c r="J3428" i="16" s="1"/>
  <c r="I3423" i="16"/>
  <c r="J3423" i="16" s="1"/>
  <c r="I3359" i="16"/>
  <c r="J3359" i="16" s="1"/>
  <c r="I3292" i="16"/>
  <c r="J3292" i="16" s="1"/>
  <c r="I2997" i="16"/>
  <c r="J2997" i="16" s="1"/>
  <c r="I2957" i="16"/>
  <c r="J2957" i="16" s="1"/>
  <c r="I2542" i="16"/>
  <c r="J2542" i="16" s="1"/>
  <c r="I2449" i="16"/>
  <c r="J2449" i="16" s="1"/>
  <c r="I2411" i="16"/>
  <c r="J2411" i="16" s="1"/>
  <c r="I2279" i="16"/>
  <c r="J2279" i="16" s="1"/>
  <c r="I2196" i="16"/>
  <c r="J2196" i="16" s="1"/>
  <c r="I1933" i="16"/>
  <c r="J1933" i="16" s="1"/>
  <c r="I1880" i="16"/>
  <c r="J1880" i="16" s="1"/>
  <c r="I1878" i="16"/>
  <c r="J1878" i="16" s="1"/>
  <c r="I1876" i="16"/>
  <c r="J1876" i="16" s="1"/>
  <c r="I1759" i="16"/>
  <c r="J1759" i="16" s="1"/>
  <c r="I1757" i="16"/>
  <c r="J1757" i="16" s="1"/>
  <c r="I1694" i="16"/>
  <c r="J1694" i="16" s="1"/>
  <c r="I1688" i="16"/>
  <c r="J1688" i="16" s="1"/>
  <c r="I1618" i="16"/>
  <c r="J1618" i="16" s="1"/>
  <c r="I1485" i="16"/>
  <c r="J1485" i="16" s="1"/>
  <c r="I1483" i="16"/>
  <c r="J1483" i="16" s="1"/>
  <c r="I1382" i="16"/>
  <c r="J1382" i="16" s="1"/>
  <c r="I1380" i="16"/>
  <c r="J1380" i="16" s="1"/>
  <c r="I1378" i="16"/>
  <c r="J1378" i="16" s="1"/>
  <c r="I1283" i="16"/>
  <c r="J1283" i="16" s="1"/>
  <c r="I1165" i="16"/>
  <c r="J1165" i="16" s="1"/>
  <c r="I571" i="16"/>
  <c r="J571" i="16" s="1"/>
  <c r="I541" i="16"/>
  <c r="J541" i="16" s="1"/>
  <c r="I224" i="16"/>
  <c r="J224" i="16" s="1"/>
  <c r="I222" i="16"/>
  <c r="J222" i="16" s="1"/>
  <c r="I220" i="16"/>
  <c r="J220" i="16" s="1"/>
  <c r="I218" i="16"/>
  <c r="J218" i="16" s="1"/>
  <c r="I216" i="16"/>
  <c r="J216" i="16" s="1"/>
  <c r="I212" i="16"/>
  <c r="J212" i="16" s="1"/>
  <c r="I210" i="16"/>
  <c r="J210" i="16" s="1"/>
  <c r="I208" i="16"/>
  <c r="J208" i="16" s="1"/>
  <c r="I206" i="16"/>
  <c r="J206" i="16" s="1"/>
  <c r="I204" i="16"/>
  <c r="J204" i="16" s="1"/>
  <c r="I202" i="16"/>
  <c r="J202" i="16" s="1"/>
  <c r="I3614" i="16"/>
  <c r="J3614" i="16" s="1"/>
  <c r="I3610" i="16"/>
  <c r="J3610" i="16" s="1"/>
  <c r="I3473" i="16"/>
  <c r="J3473" i="16" s="1"/>
  <c r="I3471" i="16"/>
  <c r="J3471" i="16" s="1"/>
  <c r="I3469" i="16"/>
  <c r="J3469" i="16" s="1"/>
  <c r="I3467" i="16"/>
  <c r="J3467" i="16" s="1"/>
  <c r="I3463" i="16"/>
  <c r="J3463" i="16" s="1"/>
  <c r="I3461" i="16"/>
  <c r="J3461" i="16" s="1"/>
  <c r="I3457" i="16"/>
  <c r="J3457" i="16" s="1"/>
  <c r="I3455" i="16"/>
  <c r="J3455" i="16" s="1"/>
  <c r="I3453" i="16"/>
  <c r="J3453" i="16" s="1"/>
  <c r="I3451" i="16"/>
  <c r="J3451" i="16" s="1"/>
  <c r="I3296" i="16"/>
  <c r="J3296" i="16" s="1"/>
  <c r="I3285" i="16"/>
  <c r="J3285" i="16" s="1"/>
  <c r="I3143" i="16"/>
  <c r="J3143" i="16" s="1"/>
  <c r="I2670" i="16"/>
  <c r="J2670" i="16" s="1"/>
  <c r="I2668" i="16"/>
  <c r="J2668" i="16" s="1"/>
  <c r="I2666" i="16"/>
  <c r="J2666" i="16" s="1"/>
  <c r="I2100" i="16"/>
  <c r="J2100" i="16" s="1"/>
  <c r="I2076" i="16"/>
  <c r="J2076" i="16" s="1"/>
  <c r="I1780" i="16"/>
  <c r="J1780" i="16" s="1"/>
  <c r="I1768" i="16"/>
  <c r="J1768" i="16" s="1"/>
  <c r="I1498" i="16"/>
  <c r="J1498" i="16" s="1"/>
  <c r="I1158" i="16"/>
  <c r="J1158" i="16" s="1"/>
  <c r="I1156" i="16"/>
  <c r="J1156" i="16" s="1"/>
  <c r="I1154" i="16"/>
  <c r="J1154" i="16" s="1"/>
  <c r="I1152" i="16"/>
  <c r="J1152" i="16" s="1"/>
  <c r="I1150" i="16"/>
  <c r="J1150" i="16" s="1"/>
  <c r="I1136" i="16"/>
  <c r="J1136" i="16" s="1"/>
  <c r="I952" i="16"/>
  <c r="J952" i="16" s="1"/>
  <c r="I848" i="16"/>
  <c r="J848" i="16" s="1"/>
  <c r="I748" i="16"/>
  <c r="J748" i="16" s="1"/>
  <c r="I746" i="16"/>
  <c r="J746" i="16" s="1"/>
  <c r="I744" i="16"/>
  <c r="J744" i="16" s="1"/>
  <c r="I610" i="16"/>
  <c r="J610" i="16" s="1"/>
  <c r="I428" i="16"/>
  <c r="J428" i="16" s="1"/>
  <c r="I426" i="16"/>
  <c r="J426" i="16" s="1"/>
  <c r="I368" i="16"/>
  <c r="J368" i="16" s="1"/>
  <c r="I358" i="16"/>
  <c r="J358" i="16" s="1"/>
  <c r="I354" i="16"/>
  <c r="J354" i="16" s="1"/>
  <c r="I344" i="16"/>
  <c r="J344" i="16" s="1"/>
  <c r="I342" i="16"/>
  <c r="J342" i="16" s="1"/>
  <c r="I283" i="16"/>
  <c r="J283" i="16" s="1"/>
  <c r="I3257" i="16"/>
  <c r="J3257" i="16" s="1"/>
  <c r="I3167" i="16"/>
  <c r="J3167" i="16" s="1"/>
  <c r="I3141" i="16"/>
  <c r="J3141" i="16" s="1"/>
  <c r="I3135" i="16"/>
  <c r="J3135" i="16" s="1"/>
  <c r="I3133" i="16"/>
  <c r="J3133" i="16" s="1"/>
  <c r="I3131" i="16"/>
  <c r="J3131" i="16" s="1"/>
  <c r="I3004" i="16"/>
  <c r="J3004" i="16" s="1"/>
  <c r="I3002" i="16"/>
  <c r="J3002" i="16" s="1"/>
  <c r="I2988" i="16"/>
  <c r="J2988" i="16" s="1"/>
  <c r="I2982" i="16"/>
  <c r="J2982" i="16" s="1"/>
  <c r="I2895" i="16"/>
  <c r="J2895" i="16" s="1"/>
  <c r="I2792" i="16"/>
  <c r="J2792" i="16" s="1"/>
  <c r="I2626" i="16"/>
  <c r="J2626" i="16" s="1"/>
  <c r="I2622" i="16"/>
  <c r="J2622" i="16" s="1"/>
  <c r="I2475" i="16"/>
  <c r="J2475" i="16" s="1"/>
  <c r="I2473" i="16"/>
  <c r="J2473" i="16" s="1"/>
  <c r="I2291" i="16"/>
  <c r="J2291" i="16" s="1"/>
  <c r="I2281" i="16"/>
  <c r="J2281" i="16" s="1"/>
  <c r="I2198" i="16"/>
  <c r="J2198" i="16" s="1"/>
  <c r="I2047" i="16"/>
  <c r="J2047" i="16" s="1"/>
  <c r="I1931" i="16"/>
  <c r="J1931" i="16" s="1"/>
  <c r="I1815" i="16"/>
  <c r="J1815" i="16" s="1"/>
  <c r="I1799" i="16"/>
  <c r="J1799" i="16" s="1"/>
  <c r="I1665" i="16"/>
  <c r="J1665" i="16" s="1"/>
  <c r="I1294" i="16"/>
  <c r="J1294" i="16" s="1"/>
  <c r="I1053" i="16"/>
  <c r="J1053" i="16" s="1"/>
  <c r="I973" i="16"/>
  <c r="J973" i="16" s="1"/>
  <c r="I508" i="16"/>
  <c r="J508" i="16" s="1"/>
  <c r="I498" i="16"/>
  <c r="J498" i="16" s="1"/>
  <c r="I445" i="16"/>
  <c r="J445" i="16" s="1"/>
  <c r="I357" i="16"/>
  <c r="J357" i="16" s="1"/>
  <c r="I355" i="16"/>
  <c r="J355" i="16" s="1"/>
  <c r="I312" i="16"/>
  <c r="J312" i="16" s="1"/>
  <c r="I163" i="16"/>
  <c r="J163" i="16" s="1"/>
  <c r="I3378" i="16"/>
  <c r="J3378" i="16" s="1"/>
  <c r="I3366" i="16"/>
  <c r="J3366" i="16" s="1"/>
  <c r="I3357" i="16"/>
  <c r="J3357" i="16" s="1"/>
  <c r="I3099" i="16"/>
  <c r="J3099" i="16" s="1"/>
  <c r="I3069" i="16"/>
  <c r="J3069" i="16" s="1"/>
  <c r="I3063" i="16"/>
  <c r="J3063" i="16" s="1"/>
  <c r="I2869" i="16"/>
  <c r="J2869" i="16" s="1"/>
  <c r="I2843" i="16"/>
  <c r="J2843" i="16" s="1"/>
  <c r="I2665" i="16"/>
  <c r="J2665" i="16" s="1"/>
  <c r="I2552" i="16"/>
  <c r="J2552" i="16" s="1"/>
  <c r="I2425" i="16"/>
  <c r="J2425" i="16" s="1"/>
  <c r="I2370" i="16"/>
  <c r="J2370" i="16" s="1"/>
  <c r="I2368" i="16"/>
  <c r="J2368" i="16" s="1"/>
  <c r="I2362" i="16"/>
  <c r="J2362" i="16" s="1"/>
  <c r="I2358" i="16"/>
  <c r="J2358" i="16" s="1"/>
  <c r="I2352" i="16"/>
  <c r="J2352" i="16" s="1"/>
  <c r="I2348" i="16"/>
  <c r="J2348" i="16" s="1"/>
  <c r="I2164" i="16"/>
  <c r="J2164" i="16" s="1"/>
  <c r="I1724" i="16"/>
  <c r="J1724" i="16" s="1"/>
  <c r="I1675" i="16"/>
  <c r="J1675" i="16" s="1"/>
  <c r="I1673" i="16"/>
  <c r="J1673" i="16" s="1"/>
  <c r="I1432" i="16"/>
  <c r="J1432" i="16" s="1"/>
  <c r="I1178" i="16"/>
  <c r="J1178" i="16" s="1"/>
  <c r="I947" i="16"/>
  <c r="J947" i="16" s="1"/>
  <c r="I900" i="16"/>
  <c r="J900" i="16" s="1"/>
  <c r="I898" i="16"/>
  <c r="J898" i="16" s="1"/>
  <c r="I540" i="16"/>
  <c r="J540" i="16" s="1"/>
  <c r="I432" i="16"/>
  <c r="J432" i="16" s="1"/>
  <c r="I423" i="16"/>
  <c r="J423" i="16" s="1"/>
  <c r="I34" i="16"/>
  <c r="J34" i="16" s="1"/>
  <c r="I28" i="16"/>
  <c r="J28" i="16" s="1"/>
  <c r="I3445" i="16"/>
  <c r="J3445" i="16" s="1"/>
  <c r="I3420" i="16"/>
  <c r="J3420" i="16" s="1"/>
  <c r="I3418" i="16"/>
  <c r="J3418" i="16" s="1"/>
  <c r="I3412" i="16"/>
  <c r="J3412" i="16" s="1"/>
  <c r="I3256" i="16"/>
  <c r="J3256" i="16" s="1"/>
  <c r="I3041" i="16"/>
  <c r="J3041" i="16" s="1"/>
  <c r="I3017" i="16"/>
  <c r="J3017" i="16" s="1"/>
  <c r="I3015" i="16"/>
  <c r="J3015" i="16" s="1"/>
  <c r="I2995" i="16"/>
  <c r="J2995" i="16" s="1"/>
  <c r="I2714" i="16"/>
  <c r="J2714" i="16" s="1"/>
  <c r="I2308" i="16"/>
  <c r="J2308" i="16" s="1"/>
  <c r="I2199" i="16"/>
  <c r="J2199" i="16" s="1"/>
  <c r="I2197" i="16"/>
  <c r="J2197" i="16" s="1"/>
  <c r="I2138" i="16"/>
  <c r="J2138" i="16" s="1"/>
  <c r="I1938" i="16"/>
  <c r="J1938" i="16" s="1"/>
  <c r="I1936" i="16"/>
  <c r="J1936" i="16" s="1"/>
  <c r="I1934" i="16"/>
  <c r="J1934" i="16" s="1"/>
  <c r="I1932" i="16"/>
  <c r="J1932" i="16" s="1"/>
  <c r="I1372" i="16"/>
  <c r="J1372" i="16" s="1"/>
  <c r="I876" i="16"/>
  <c r="J876" i="16" s="1"/>
  <c r="I874" i="16"/>
  <c r="J874" i="16" s="1"/>
  <c r="I872" i="16"/>
  <c r="J872" i="16" s="1"/>
  <c r="I869" i="16"/>
  <c r="J869" i="16" s="1"/>
  <c r="I692" i="16"/>
  <c r="J692" i="16" s="1"/>
  <c r="I491" i="16"/>
  <c r="J491" i="16" s="1"/>
  <c r="I352" i="16"/>
  <c r="J352" i="16" s="1"/>
  <c r="I319" i="16"/>
  <c r="J319" i="16" s="1"/>
  <c r="I3514" i="16"/>
  <c r="J3514" i="16" s="1"/>
  <c r="I3360" i="16"/>
  <c r="J3360" i="16" s="1"/>
  <c r="I3190" i="16"/>
  <c r="J3190" i="16" s="1"/>
  <c r="I2856" i="16"/>
  <c r="J2856" i="16" s="1"/>
  <c r="I2854" i="16"/>
  <c r="J2854" i="16" s="1"/>
  <c r="I2850" i="16"/>
  <c r="J2850" i="16" s="1"/>
  <c r="I2751" i="16"/>
  <c r="J2751" i="16" s="1"/>
  <c r="I2664" i="16"/>
  <c r="J2664" i="16" s="1"/>
  <c r="I2660" i="16"/>
  <c r="J2660" i="16" s="1"/>
  <c r="I2658" i="16"/>
  <c r="J2658" i="16" s="1"/>
  <c r="I2353" i="16"/>
  <c r="J2353" i="16" s="1"/>
  <c r="I1778" i="16"/>
  <c r="J1778" i="16" s="1"/>
  <c r="I1776" i="16"/>
  <c r="J1776" i="16" s="1"/>
  <c r="I1774" i="16"/>
  <c r="J1774" i="16" s="1"/>
  <c r="I1772" i="16"/>
  <c r="J1772" i="16" s="1"/>
  <c r="I1770" i="16"/>
  <c r="J1770" i="16" s="1"/>
  <c r="I1764" i="16"/>
  <c r="J1764" i="16" s="1"/>
  <c r="I1670" i="16"/>
  <c r="J1670" i="16" s="1"/>
  <c r="I1085" i="16"/>
  <c r="J1085" i="16" s="1"/>
  <c r="I854" i="16"/>
  <c r="J854" i="16" s="1"/>
  <c r="I758" i="16"/>
  <c r="J758" i="16" s="1"/>
  <c r="I731" i="16"/>
  <c r="J731" i="16" s="1"/>
  <c r="I528" i="16"/>
  <c r="J528" i="16" s="1"/>
  <c r="I151" i="16"/>
  <c r="J151" i="16" s="1"/>
  <c r="I3570" i="16"/>
  <c r="J3570" i="16" s="1"/>
  <c r="I3541" i="16"/>
  <c r="J3541" i="16" s="1"/>
  <c r="I3400" i="16"/>
  <c r="J3400" i="16" s="1"/>
  <c r="I3398" i="16"/>
  <c r="J3398" i="16" s="1"/>
  <c r="I3396" i="16"/>
  <c r="J3396" i="16" s="1"/>
  <c r="I3322" i="16"/>
  <c r="J3322" i="16" s="1"/>
  <c r="I3320" i="16"/>
  <c r="J3320" i="16" s="1"/>
  <c r="I3301" i="16"/>
  <c r="J3301" i="16" s="1"/>
  <c r="I3277" i="16"/>
  <c r="J3277" i="16" s="1"/>
  <c r="I3248" i="16"/>
  <c r="J3248" i="16" s="1"/>
  <c r="I3246" i="16"/>
  <c r="J3246" i="16" s="1"/>
  <c r="I3241" i="16"/>
  <c r="J3241" i="16" s="1"/>
  <c r="I3061" i="16"/>
  <c r="J3061" i="16" s="1"/>
  <c r="I3126" i="16"/>
  <c r="J3126" i="16" s="1"/>
  <c r="I3116" i="16"/>
  <c r="J3116" i="16" s="1"/>
  <c r="I3112" i="16"/>
  <c r="J3112" i="16" s="1"/>
  <c r="I3039" i="16"/>
  <c r="J3039" i="16" s="1"/>
  <c r="I3037" i="16"/>
  <c r="J3037" i="16" s="1"/>
  <c r="I3560" i="16"/>
  <c r="J3560" i="16" s="1"/>
  <c r="I3556" i="16"/>
  <c r="J3556" i="16" s="1"/>
  <c r="I3552" i="16"/>
  <c r="J3552" i="16" s="1"/>
  <c r="I3550" i="16"/>
  <c r="J3550" i="16" s="1"/>
  <c r="I3480" i="16"/>
  <c r="J3480" i="16" s="1"/>
  <c r="I3350" i="16"/>
  <c r="J3350" i="16" s="1"/>
  <c r="I3319" i="16"/>
  <c r="J3319" i="16" s="1"/>
  <c r="I3316" i="16"/>
  <c r="J3316" i="16" s="1"/>
  <c r="I3280" i="16"/>
  <c r="J3280" i="16" s="1"/>
  <c r="I3274" i="16"/>
  <c r="J3274" i="16" s="1"/>
  <c r="I3243" i="16"/>
  <c r="J3243" i="16" s="1"/>
  <c r="I3161" i="16"/>
  <c r="J3161" i="16" s="1"/>
  <c r="I3011" i="16"/>
  <c r="J3011" i="16" s="1"/>
  <c r="I3579" i="16"/>
  <c r="J3579" i="16" s="1"/>
  <c r="I3087" i="16"/>
  <c r="J3087" i="16" s="1"/>
  <c r="I3085" i="16"/>
  <c r="J3085" i="16" s="1"/>
  <c r="I3038" i="16"/>
  <c r="J3038" i="16" s="1"/>
  <c r="I3007" i="16"/>
  <c r="J3007" i="16" s="1"/>
  <c r="I2976" i="16"/>
  <c r="J2976" i="16" s="1"/>
  <c r="I2960" i="16"/>
  <c r="J2960" i="16" s="1"/>
  <c r="I2915" i="16"/>
  <c r="J2915" i="16" s="1"/>
  <c r="I2833" i="16"/>
  <c r="J2833" i="16" s="1"/>
  <c r="I2831" i="16"/>
  <c r="J2831" i="16" s="1"/>
  <c r="I2827" i="16"/>
  <c r="J2827" i="16" s="1"/>
  <c r="I2825" i="16"/>
  <c r="J2825" i="16" s="1"/>
  <c r="I2817" i="16"/>
  <c r="J2817" i="16" s="1"/>
  <c r="I2788" i="16"/>
  <c r="J2788" i="16" s="1"/>
  <c r="I2776" i="16"/>
  <c r="J2776" i="16" s="1"/>
  <c r="I2774" i="16"/>
  <c r="J2774" i="16" s="1"/>
  <c r="I2772" i="16"/>
  <c r="J2772" i="16" s="1"/>
  <c r="I2768" i="16"/>
  <c r="J2768" i="16" s="1"/>
  <c r="I2737" i="16"/>
  <c r="J2737" i="16" s="1"/>
  <c r="I2735" i="16"/>
  <c r="J2735" i="16" s="1"/>
  <c r="I2733" i="16"/>
  <c r="J2733" i="16" s="1"/>
  <c r="I2729" i="16"/>
  <c r="J2729" i="16" s="1"/>
  <c r="I2725" i="16"/>
  <c r="J2725" i="16" s="1"/>
  <c r="I2723" i="16"/>
  <c r="J2723" i="16" s="1"/>
  <c r="I2692" i="16"/>
  <c r="J2692" i="16" s="1"/>
  <c r="I2604" i="16"/>
  <c r="J2604" i="16" s="1"/>
  <c r="I2588" i="16"/>
  <c r="J2588" i="16" s="1"/>
  <c r="I2586" i="16"/>
  <c r="J2586" i="16" s="1"/>
  <c r="I2584" i="16"/>
  <c r="J2584" i="16" s="1"/>
  <c r="I2582" i="16"/>
  <c r="J2582" i="16" s="1"/>
  <c r="I2580" i="16"/>
  <c r="J2580" i="16" s="1"/>
  <c r="I2576" i="16"/>
  <c r="J2576" i="16" s="1"/>
  <c r="I2570" i="16"/>
  <c r="J2570" i="16" s="1"/>
  <c r="I2535" i="16"/>
  <c r="J2535" i="16" s="1"/>
  <c r="I2531" i="16"/>
  <c r="J2531" i="16" s="1"/>
  <c r="I2521" i="16"/>
  <c r="J2521" i="16" s="1"/>
  <c r="I2503" i="16"/>
  <c r="J2503" i="16" s="1"/>
  <c r="I2501" i="16"/>
  <c r="J2501" i="16" s="1"/>
  <c r="I2335" i="16"/>
  <c r="J2335" i="16" s="1"/>
  <c r="I2331" i="16"/>
  <c r="J2331" i="16" s="1"/>
  <c r="I2248" i="16"/>
  <c r="J2248" i="16" s="1"/>
  <c r="I2242" i="16"/>
  <c r="J2242" i="16" s="1"/>
  <c r="I2238" i="16"/>
  <c r="J2238" i="16" s="1"/>
  <c r="I2188" i="16"/>
  <c r="J2188" i="16" s="1"/>
  <c r="I2178" i="16"/>
  <c r="J2178" i="16" s="1"/>
  <c r="I2159" i="16"/>
  <c r="J2159" i="16" s="1"/>
  <c r="I2157" i="16"/>
  <c r="J2157" i="16" s="1"/>
  <c r="I2069" i="16"/>
  <c r="J2069" i="16" s="1"/>
  <c r="I2042" i="16"/>
  <c r="J2042" i="16" s="1"/>
  <c r="I2038" i="16"/>
  <c r="J2038" i="16" s="1"/>
  <c r="I1986" i="16"/>
  <c r="J1986" i="16" s="1"/>
  <c r="I1959" i="16"/>
  <c r="J1959" i="16" s="1"/>
  <c r="I1957" i="16"/>
  <c r="J1957" i="16" s="1"/>
  <c r="I1955" i="16"/>
  <c r="J1955" i="16" s="1"/>
  <c r="I1949" i="16"/>
  <c r="J1949" i="16" s="1"/>
  <c r="I1947" i="16"/>
  <c r="J1947" i="16" s="1"/>
  <c r="I1905" i="16"/>
  <c r="J1905" i="16" s="1"/>
  <c r="I1901" i="16"/>
  <c r="J1901" i="16" s="1"/>
  <c r="I1899" i="16"/>
  <c r="J1899" i="16" s="1"/>
  <c r="I1897" i="16"/>
  <c r="J1897" i="16" s="1"/>
  <c r="I1895" i="16"/>
  <c r="J1895" i="16" s="1"/>
  <c r="I1893" i="16"/>
  <c r="J1893" i="16" s="1"/>
  <c r="I1881" i="16"/>
  <c r="J1881" i="16" s="1"/>
  <c r="I1879" i="16"/>
  <c r="J1879" i="16" s="1"/>
  <c r="I1763" i="16"/>
  <c r="J1763" i="16" s="1"/>
  <c r="I1708" i="16"/>
  <c r="J1708" i="16" s="1"/>
  <c r="I1704" i="16"/>
  <c r="J1704" i="16" s="1"/>
  <c r="I1702" i="16"/>
  <c r="J1702" i="16" s="1"/>
  <c r="I1220" i="16"/>
  <c r="J1220" i="16" s="1"/>
  <c r="I1118" i="16"/>
  <c r="J1118" i="16" s="1"/>
  <c r="I1676" i="16"/>
  <c r="J1676" i="16" s="1"/>
  <c r="I1674" i="16"/>
  <c r="J1674" i="16" s="1"/>
  <c r="I1672" i="16"/>
  <c r="J1672" i="16" s="1"/>
  <c r="I1668" i="16"/>
  <c r="J1668" i="16" s="1"/>
  <c r="I1666" i="16"/>
  <c r="J1666" i="16" s="1"/>
  <c r="I1613" i="16"/>
  <c r="J1613" i="16" s="1"/>
  <c r="I1611" i="16"/>
  <c r="J1611" i="16" s="1"/>
  <c r="I1605" i="16"/>
  <c r="J1605" i="16" s="1"/>
  <c r="I1599" i="16"/>
  <c r="J1599" i="16" s="1"/>
  <c r="I1597" i="16"/>
  <c r="J1597" i="16" s="1"/>
  <c r="I1595" i="16"/>
  <c r="J1595" i="16" s="1"/>
  <c r="I1593" i="16"/>
  <c r="J1593" i="16" s="1"/>
  <c r="I1591" i="16"/>
  <c r="J1591" i="16" s="1"/>
  <c r="I1587" i="16"/>
  <c r="J1587" i="16" s="1"/>
  <c r="I1473" i="16"/>
  <c r="J1473" i="16" s="1"/>
  <c r="I1414" i="16"/>
  <c r="J1414" i="16" s="1"/>
  <c r="I1361" i="16"/>
  <c r="J1361" i="16" s="1"/>
  <c r="I1359" i="16"/>
  <c r="J1359" i="16" s="1"/>
  <c r="I1353" i="16"/>
  <c r="J1353" i="16" s="1"/>
  <c r="I1279" i="16"/>
  <c r="J1279" i="16" s="1"/>
  <c r="I1250" i="16"/>
  <c r="J1250" i="16" s="1"/>
  <c r="I2971" i="16"/>
  <c r="J2971" i="16" s="1"/>
  <c r="I2918" i="16"/>
  <c r="J2918" i="16" s="1"/>
  <c r="I2912" i="16"/>
  <c r="J2912" i="16" s="1"/>
  <c r="I2879" i="16"/>
  <c r="J2879" i="16" s="1"/>
  <c r="I2875" i="16"/>
  <c r="J2875" i="16" s="1"/>
  <c r="I2873" i="16"/>
  <c r="J2873" i="16" s="1"/>
  <c r="I2871" i="16"/>
  <c r="J2871" i="16" s="1"/>
  <c r="I2867" i="16"/>
  <c r="J2867" i="16" s="1"/>
  <c r="I2863" i="16"/>
  <c r="J2863" i="16" s="1"/>
  <c r="I2836" i="16"/>
  <c r="J2836" i="16" s="1"/>
  <c r="I2824" i="16"/>
  <c r="J2824" i="16" s="1"/>
  <c r="I2783" i="16"/>
  <c r="J2783" i="16" s="1"/>
  <c r="I2689" i="16"/>
  <c r="J2689" i="16" s="1"/>
  <c r="I2687" i="16"/>
  <c r="J2687" i="16" s="1"/>
  <c r="I2685" i="16"/>
  <c r="J2685" i="16" s="1"/>
  <c r="I2683" i="16"/>
  <c r="J2683" i="16" s="1"/>
  <c r="I2681" i="16"/>
  <c r="J2681" i="16" s="1"/>
  <c r="I2599" i="16"/>
  <c r="J2599" i="16" s="1"/>
  <c r="I2593" i="16"/>
  <c r="J2593" i="16" s="1"/>
  <c r="I2589" i="16"/>
  <c r="J2589" i="16" s="1"/>
  <c r="I2587" i="16"/>
  <c r="J2587" i="16" s="1"/>
  <c r="I2516" i="16"/>
  <c r="J2516" i="16" s="1"/>
  <c r="I2512" i="16"/>
  <c r="J2512" i="16" s="1"/>
  <c r="I2510" i="16"/>
  <c r="J2510" i="16" s="1"/>
  <c r="I2508" i="16"/>
  <c r="J2508" i="16" s="1"/>
  <c r="I2502" i="16"/>
  <c r="J2502" i="16" s="1"/>
  <c r="I2445" i="16"/>
  <c r="J2445" i="16" s="1"/>
  <c r="I2381" i="16"/>
  <c r="J2381" i="16" s="1"/>
  <c r="I2377" i="16"/>
  <c r="J2377" i="16" s="1"/>
  <c r="I2328" i="16"/>
  <c r="J2328" i="16" s="1"/>
  <c r="I2212" i="16"/>
  <c r="J2212" i="16" s="1"/>
  <c r="I2206" i="16"/>
  <c r="J2206" i="16" s="1"/>
  <c r="I2179" i="16"/>
  <c r="J2179" i="16" s="1"/>
  <c r="I2173" i="16"/>
  <c r="J2173" i="16" s="1"/>
  <c r="I2154" i="16"/>
  <c r="J2154" i="16" s="1"/>
  <c r="I2135" i="16"/>
  <c r="J2135" i="16" s="1"/>
  <c r="I2087" i="16"/>
  <c r="J2087" i="16" s="1"/>
  <c r="I2072" i="16"/>
  <c r="J2072" i="16" s="1"/>
  <c r="I2016" i="16"/>
  <c r="J2016" i="16" s="1"/>
  <c r="I2003" i="16"/>
  <c r="J2003" i="16" s="1"/>
  <c r="I1972" i="16"/>
  <c r="J1972" i="16" s="1"/>
  <c r="I1968" i="16"/>
  <c r="J1968" i="16" s="1"/>
  <c r="I1950" i="16"/>
  <c r="J1950" i="16" s="1"/>
  <c r="I1925" i="16"/>
  <c r="J1925" i="16" s="1"/>
  <c r="I1862" i="16"/>
  <c r="J1862" i="16" s="1"/>
  <c r="I1860" i="16"/>
  <c r="J1860" i="16" s="1"/>
  <c r="I1856" i="16"/>
  <c r="J1856" i="16" s="1"/>
  <c r="I1624" i="16"/>
  <c r="J1624" i="16" s="1"/>
  <c r="I1541" i="16"/>
  <c r="J1541" i="16" s="1"/>
  <c r="I1474" i="16"/>
  <c r="J1474" i="16" s="1"/>
  <c r="I1466" i="16"/>
  <c r="J1466" i="16" s="1"/>
  <c r="I1464" i="16"/>
  <c r="J1464" i="16" s="1"/>
  <c r="I1460" i="16"/>
  <c r="J1460" i="16" s="1"/>
  <c r="I1458" i="16"/>
  <c r="J1458" i="16" s="1"/>
  <c r="I1417" i="16"/>
  <c r="J1417" i="16" s="1"/>
  <c r="I1411" i="16"/>
  <c r="J1411" i="16" s="1"/>
  <c r="I1409" i="16"/>
  <c r="J1409" i="16" s="1"/>
  <c r="I1354" i="16"/>
  <c r="J1354" i="16" s="1"/>
  <c r="I1352" i="16"/>
  <c r="J1352" i="16" s="1"/>
  <c r="I1348" i="16"/>
  <c r="J1348" i="16" s="1"/>
  <c r="I1280" i="16"/>
  <c r="J1280" i="16" s="1"/>
  <c r="I1278" i="16"/>
  <c r="J1278" i="16" s="1"/>
  <c r="I1234" i="16"/>
  <c r="J1234" i="16" s="1"/>
  <c r="I33" i="16"/>
  <c r="J33" i="16" s="1"/>
  <c r="I1216" i="16"/>
  <c r="J1216" i="16" s="1"/>
  <c r="I1147" i="16"/>
  <c r="J1147" i="16" s="1"/>
  <c r="I1143" i="16"/>
  <c r="J1143" i="16" s="1"/>
  <c r="I1120" i="16"/>
  <c r="J1120" i="16" s="1"/>
  <c r="I1070" i="16"/>
  <c r="J1070" i="16" s="1"/>
  <c r="I1068" i="16"/>
  <c r="J1068" i="16" s="1"/>
  <c r="I1028" i="16"/>
  <c r="J1028" i="16" s="1"/>
  <c r="I1026" i="16"/>
  <c r="J1026" i="16" s="1"/>
  <c r="I986" i="16"/>
  <c r="J986" i="16" s="1"/>
  <c r="I867" i="16"/>
  <c r="J867" i="16" s="1"/>
  <c r="I842" i="16"/>
  <c r="J842" i="16" s="1"/>
  <c r="I779" i="16"/>
  <c r="J779" i="16" s="1"/>
  <c r="I775" i="16"/>
  <c r="J775" i="16" s="1"/>
  <c r="I602" i="16"/>
  <c r="J602" i="16" s="1"/>
  <c r="I600" i="16"/>
  <c r="J600" i="16" s="1"/>
  <c r="I580" i="16"/>
  <c r="J580" i="16" s="1"/>
  <c r="I516" i="16"/>
  <c r="J516" i="16" s="1"/>
  <c r="I506" i="16"/>
  <c r="J506" i="16" s="1"/>
  <c r="I504" i="16"/>
  <c r="J504" i="16" s="1"/>
  <c r="I437" i="16"/>
  <c r="J437" i="16" s="1"/>
  <c r="I366" i="16"/>
  <c r="J366" i="16" s="1"/>
  <c r="I321" i="16"/>
  <c r="J321" i="16" s="1"/>
  <c r="I308" i="16"/>
  <c r="J308" i="16" s="1"/>
  <c r="I304" i="16"/>
  <c r="J304" i="16" s="1"/>
  <c r="I300" i="16"/>
  <c r="J300" i="16" s="1"/>
  <c r="I298" i="16"/>
  <c r="J298" i="16" s="1"/>
  <c r="I296" i="16"/>
  <c r="J296" i="16" s="1"/>
  <c r="I260" i="16"/>
  <c r="J260" i="16" s="1"/>
  <c r="I243" i="16"/>
  <c r="J243" i="16" s="1"/>
  <c r="I241" i="16"/>
  <c r="J241" i="16" s="1"/>
  <c r="I237" i="16"/>
  <c r="J237" i="16" s="1"/>
  <c r="I231" i="16"/>
  <c r="J231" i="16" s="1"/>
  <c r="I201" i="16"/>
  <c r="J201" i="16" s="1"/>
  <c r="I123" i="16"/>
  <c r="J123" i="16" s="1"/>
  <c r="I114" i="16"/>
  <c r="J114" i="16" s="1"/>
  <c r="I100" i="16"/>
  <c r="J100" i="16" s="1"/>
  <c r="I90" i="16"/>
  <c r="J90" i="16" s="1"/>
  <c r="I62" i="16"/>
  <c r="J62" i="16" s="1"/>
  <c r="I56" i="16"/>
  <c r="J56" i="16" s="1"/>
  <c r="I54" i="16"/>
  <c r="J54" i="16" s="1"/>
  <c r="I1194" i="16"/>
  <c r="J1194" i="16" s="1"/>
  <c r="I1192" i="16"/>
  <c r="J1192" i="16" s="1"/>
  <c r="I1188" i="16"/>
  <c r="J1188" i="16" s="1"/>
  <c r="I1146" i="16"/>
  <c r="J1146" i="16" s="1"/>
  <c r="I1090" i="16"/>
  <c r="J1090" i="16" s="1"/>
  <c r="I1050" i="16"/>
  <c r="J1050" i="16" s="1"/>
  <c r="I893" i="16"/>
  <c r="J893" i="16" s="1"/>
  <c r="I866" i="16"/>
  <c r="J866" i="16" s="1"/>
  <c r="I757" i="16"/>
  <c r="J757" i="16" s="1"/>
  <c r="I597" i="16"/>
  <c r="J597" i="16" s="1"/>
  <c r="I533" i="16"/>
  <c r="J533" i="16" s="1"/>
  <c r="I500" i="16"/>
  <c r="J500" i="16" s="1"/>
  <c r="I496" i="16"/>
  <c r="J496" i="16" s="1"/>
  <c r="I454" i="16"/>
  <c r="J454" i="16" s="1"/>
  <c r="I450" i="16"/>
  <c r="J450" i="16" s="1"/>
  <c r="I433" i="16"/>
  <c r="J433" i="16" s="1"/>
  <c r="I421" i="16"/>
  <c r="J421" i="16" s="1"/>
  <c r="I419" i="16"/>
  <c r="J419" i="16" s="1"/>
  <c r="I406" i="16"/>
  <c r="J406" i="16" s="1"/>
  <c r="I402" i="16"/>
  <c r="J402" i="16" s="1"/>
  <c r="I400" i="16"/>
  <c r="J400" i="16" s="1"/>
  <c r="I360" i="16"/>
  <c r="J360" i="16" s="1"/>
  <c r="I311" i="16"/>
  <c r="J311" i="16" s="1"/>
  <c r="I295" i="16"/>
  <c r="J295" i="16" s="1"/>
  <c r="I291" i="16"/>
  <c r="J291" i="16" s="1"/>
  <c r="I289" i="16"/>
  <c r="J289" i="16" s="1"/>
  <c r="I287" i="16"/>
  <c r="J287" i="16" s="1"/>
  <c r="I281" i="16"/>
  <c r="J281" i="16" s="1"/>
  <c r="I200" i="16"/>
  <c r="J200" i="16" s="1"/>
  <c r="I196" i="16"/>
  <c r="J196" i="16" s="1"/>
  <c r="I194" i="16"/>
  <c r="J194" i="16" s="1"/>
  <c r="I192" i="16"/>
  <c r="J192" i="16" s="1"/>
  <c r="I190" i="16"/>
  <c r="J190" i="16" s="1"/>
  <c r="I188" i="16"/>
  <c r="J188" i="16" s="1"/>
  <c r="I184" i="16"/>
  <c r="J184" i="16" s="1"/>
  <c r="I182" i="16"/>
  <c r="J182" i="16" s="1"/>
  <c r="I180" i="16"/>
  <c r="J180" i="16" s="1"/>
  <c r="I178" i="16"/>
  <c r="J178" i="16" s="1"/>
  <c r="I176" i="16"/>
  <c r="J176" i="16" s="1"/>
  <c r="I174" i="16"/>
  <c r="J174" i="16" s="1"/>
  <c r="I172" i="16"/>
  <c r="J172" i="16" s="1"/>
  <c r="I170" i="16"/>
  <c r="J170" i="16" s="1"/>
  <c r="I168" i="16"/>
  <c r="J168" i="16" s="1"/>
  <c r="I165" i="16"/>
  <c r="J165" i="16" s="1"/>
  <c r="I161" i="16"/>
  <c r="J161" i="16" s="1"/>
  <c r="I159" i="16"/>
  <c r="J159" i="16" s="1"/>
  <c r="I157" i="16"/>
  <c r="J157" i="16" s="1"/>
  <c r="I155" i="16"/>
  <c r="J155" i="16" s="1"/>
  <c r="I153" i="16"/>
  <c r="J153" i="16" s="1"/>
  <c r="I150" i="16"/>
  <c r="J150" i="16" s="1"/>
  <c r="I148" i="16"/>
  <c r="J148" i="16" s="1"/>
  <c r="I146" i="16"/>
  <c r="J146" i="16" s="1"/>
  <c r="I144" i="16"/>
  <c r="J144" i="16" s="1"/>
  <c r="I142" i="16"/>
  <c r="J142" i="16" s="1"/>
  <c r="I140" i="16"/>
  <c r="J140" i="16" s="1"/>
  <c r="I138" i="16"/>
  <c r="J138" i="16" s="1"/>
  <c r="I136" i="16"/>
  <c r="J136" i="16" s="1"/>
  <c r="I134" i="16"/>
  <c r="J134" i="16" s="1"/>
  <c r="I132" i="16"/>
  <c r="J132" i="16" s="1"/>
  <c r="I128" i="16"/>
  <c r="J128" i="16" s="1"/>
  <c r="I126" i="16"/>
  <c r="J126" i="16" s="1"/>
  <c r="I124" i="16"/>
  <c r="J124" i="16" s="1"/>
  <c r="I73" i="16"/>
  <c r="J73" i="16" s="1"/>
  <c r="I71" i="16"/>
  <c r="J71" i="16" s="1"/>
  <c r="I31" i="16"/>
  <c r="J31" i="16" s="1"/>
  <c r="I25" i="16"/>
  <c r="J25" i="16" s="1"/>
  <c r="I3617" i="16"/>
  <c r="J3617" i="16" s="1"/>
  <c r="I3609" i="16"/>
  <c r="J3609" i="16" s="1"/>
  <c r="I3602" i="16"/>
  <c r="J3602" i="16" s="1"/>
  <c r="I3600" i="16"/>
  <c r="J3600" i="16" s="1"/>
  <c r="I3576" i="16"/>
  <c r="J3576" i="16" s="1"/>
  <c r="I3555" i="16"/>
  <c r="J3555" i="16" s="1"/>
  <c r="I3551" i="16"/>
  <c r="J3551" i="16" s="1"/>
  <c r="I3547" i="16"/>
  <c r="J3547" i="16" s="1"/>
  <c r="I3493" i="16"/>
  <c r="J3493" i="16" s="1"/>
  <c r="I3481" i="16"/>
  <c r="J3481" i="16" s="1"/>
  <c r="I3479" i="16"/>
  <c r="J3479" i="16" s="1"/>
  <c r="I3470" i="16"/>
  <c r="J3470" i="16" s="1"/>
  <c r="I3399" i="16"/>
  <c r="J3399" i="16" s="1"/>
  <c r="I3387" i="16"/>
  <c r="J3387" i="16" s="1"/>
  <c r="I3385" i="16"/>
  <c r="J3385" i="16" s="1"/>
  <c r="I3374" i="16"/>
  <c r="J3374" i="16" s="1"/>
  <c r="I3372" i="16"/>
  <c r="J3372" i="16" s="1"/>
  <c r="I3343" i="16"/>
  <c r="J3343" i="16" s="1"/>
  <c r="I3339" i="16"/>
  <c r="J3339" i="16" s="1"/>
  <c r="I3315" i="16"/>
  <c r="J3315" i="16" s="1"/>
  <c r="I3313" i="16"/>
  <c r="J3313" i="16" s="1"/>
  <c r="I3303" i="16"/>
  <c r="J3303" i="16" s="1"/>
  <c r="I3273" i="16"/>
  <c r="J3273" i="16" s="1"/>
  <c r="I3268" i="16"/>
  <c r="J3268" i="16" s="1"/>
  <c r="I3250" i="16"/>
  <c r="J3250" i="16" s="1"/>
  <c r="I3218" i="16"/>
  <c r="J3218" i="16" s="1"/>
  <c r="I3210" i="16"/>
  <c r="J3210" i="16" s="1"/>
  <c r="I3478" i="16"/>
  <c r="J3478" i="16" s="1"/>
  <c r="I3272" i="16"/>
  <c r="J3272" i="16" s="1"/>
  <c r="I3242" i="16"/>
  <c r="J3242" i="16" s="1"/>
  <c r="I3230" i="16"/>
  <c r="J3230" i="16" s="1"/>
  <c r="I23" i="16"/>
  <c r="J23" i="16" s="1"/>
  <c r="I3534" i="16"/>
  <c r="J3534" i="16" s="1"/>
  <c r="I3532" i="16"/>
  <c r="J3532" i="16" s="1"/>
  <c r="I3503" i="16"/>
  <c r="J3503" i="16" s="1"/>
  <c r="I3501" i="16"/>
  <c r="J3501" i="16" s="1"/>
  <c r="I3499" i="16"/>
  <c r="J3499" i="16" s="1"/>
  <c r="I3496" i="16"/>
  <c r="J3496" i="16" s="1"/>
  <c r="I3494" i="16"/>
  <c r="J3494" i="16" s="1"/>
  <c r="I3492" i="16"/>
  <c r="J3492" i="16" s="1"/>
  <c r="I3439" i="16"/>
  <c r="J3439" i="16" s="1"/>
  <c r="I3435" i="16"/>
  <c r="J3435" i="16" s="1"/>
  <c r="I3413" i="16"/>
  <c r="J3413" i="16" s="1"/>
  <c r="I3382" i="16"/>
  <c r="J3382" i="16" s="1"/>
  <c r="I3373" i="16"/>
  <c r="J3373" i="16" s="1"/>
  <c r="I3338" i="16"/>
  <c r="J3338" i="16" s="1"/>
  <c r="I3300" i="16"/>
  <c r="J3300" i="16" s="1"/>
  <c r="I3298" i="16"/>
  <c r="J3298" i="16" s="1"/>
  <c r="I3291" i="16"/>
  <c r="J3291" i="16" s="1"/>
  <c r="I3289" i="16"/>
  <c r="J3289" i="16" s="1"/>
  <c r="I3287" i="16"/>
  <c r="J3287" i="16" s="1"/>
  <c r="I3195" i="16"/>
  <c r="J3195" i="16" s="1"/>
  <c r="I3053" i="16"/>
  <c r="J3053" i="16" s="1"/>
  <c r="I2423" i="16"/>
  <c r="J2423" i="16" s="1"/>
  <c r="I1984" i="16"/>
  <c r="J1984" i="16" s="1"/>
  <c r="I3175" i="16"/>
  <c r="J3175" i="16" s="1"/>
  <c r="I3150" i="16"/>
  <c r="J3150" i="16" s="1"/>
  <c r="I3138" i="16"/>
  <c r="J3138" i="16" s="1"/>
  <c r="I3100" i="16"/>
  <c r="J3100" i="16" s="1"/>
  <c r="I3098" i="16"/>
  <c r="J3098" i="16" s="1"/>
  <c r="I3092" i="16"/>
  <c r="J3092" i="16" s="1"/>
  <c r="I3090" i="16"/>
  <c r="J3090" i="16" s="1"/>
  <c r="I3075" i="16"/>
  <c r="J3075" i="16" s="1"/>
  <c r="I3056" i="16"/>
  <c r="J3056" i="16" s="1"/>
  <c r="I3031" i="16"/>
  <c r="J3031" i="16" s="1"/>
  <c r="I3029" i="16"/>
  <c r="J3029" i="16" s="1"/>
  <c r="I3027" i="16"/>
  <c r="J3027" i="16" s="1"/>
  <c r="I3023" i="16"/>
  <c r="J3023" i="16" s="1"/>
  <c r="I2983" i="16"/>
  <c r="J2983" i="16" s="1"/>
  <c r="I2975" i="16"/>
  <c r="J2975" i="16" s="1"/>
  <c r="I2935" i="16"/>
  <c r="J2935" i="16" s="1"/>
  <c r="I2929" i="16"/>
  <c r="J2929" i="16" s="1"/>
  <c r="I2927" i="16"/>
  <c r="J2927" i="16" s="1"/>
  <c r="I2904" i="16"/>
  <c r="J2904" i="16" s="1"/>
  <c r="I2898" i="16"/>
  <c r="J2898" i="16" s="1"/>
  <c r="I2891" i="16"/>
  <c r="J2891" i="16" s="1"/>
  <c r="I2835" i="16"/>
  <c r="J2835" i="16" s="1"/>
  <c r="I2802" i="16"/>
  <c r="J2802" i="16" s="1"/>
  <c r="I2754" i="16"/>
  <c r="J2754" i="16" s="1"/>
  <c r="I2724" i="16"/>
  <c r="J2724" i="16" s="1"/>
  <c r="I2715" i="16"/>
  <c r="J2715" i="16" s="1"/>
  <c r="I2713" i="16"/>
  <c r="J2713" i="16" s="1"/>
  <c r="I2711" i="16"/>
  <c r="J2711" i="16" s="1"/>
  <c r="I2709" i="16"/>
  <c r="J2709" i="16" s="1"/>
  <c r="I2707" i="16"/>
  <c r="J2707" i="16" s="1"/>
  <c r="I2705" i="16"/>
  <c r="J2705" i="16" s="1"/>
  <c r="I2703" i="16"/>
  <c r="J2703" i="16" s="1"/>
  <c r="I2701" i="16"/>
  <c r="J2701" i="16" s="1"/>
  <c r="I2678" i="16"/>
  <c r="J2678" i="16" s="1"/>
  <c r="I2655" i="16"/>
  <c r="J2655" i="16" s="1"/>
  <c r="I2644" i="16"/>
  <c r="J2644" i="16" s="1"/>
  <c r="I2617" i="16"/>
  <c r="J2617" i="16" s="1"/>
  <c r="I2611" i="16"/>
  <c r="J2611" i="16" s="1"/>
  <c r="I2607" i="16"/>
  <c r="J2607" i="16" s="1"/>
  <c r="I2547" i="16"/>
  <c r="J2547" i="16" s="1"/>
  <c r="I2543" i="16"/>
  <c r="J2543" i="16" s="1"/>
  <c r="I2537" i="16"/>
  <c r="J2537" i="16" s="1"/>
  <c r="I2488" i="16"/>
  <c r="J2488" i="16" s="1"/>
  <c r="I2467" i="16"/>
  <c r="J2467" i="16" s="1"/>
  <c r="I2465" i="16"/>
  <c r="J2465" i="16" s="1"/>
  <c r="I2463" i="16"/>
  <c r="J2463" i="16" s="1"/>
  <c r="I2461" i="16"/>
  <c r="J2461" i="16" s="1"/>
  <c r="I2341" i="16"/>
  <c r="J2341" i="16" s="1"/>
  <c r="I2320" i="16"/>
  <c r="J2320" i="16" s="1"/>
  <c r="I2318" i="16"/>
  <c r="J2318" i="16" s="1"/>
  <c r="I2294" i="16"/>
  <c r="J2294" i="16" s="1"/>
  <c r="I2292" i="16"/>
  <c r="J2292" i="16" s="1"/>
  <c r="I2234" i="16"/>
  <c r="J2234" i="16" s="1"/>
  <c r="I2232" i="16"/>
  <c r="J2232" i="16" s="1"/>
  <c r="I2222" i="16"/>
  <c r="J2222" i="16" s="1"/>
  <c r="I2220" i="16"/>
  <c r="J2220" i="16" s="1"/>
  <c r="I2202" i="16"/>
  <c r="J2202" i="16" s="1"/>
  <c r="I2189" i="16"/>
  <c r="J2189" i="16" s="1"/>
  <c r="I2183" i="16"/>
  <c r="J2183" i="16" s="1"/>
  <c r="I2146" i="16"/>
  <c r="J2146" i="16" s="1"/>
  <c r="I2099" i="16"/>
  <c r="J2099" i="16" s="1"/>
  <c r="I2093" i="16"/>
  <c r="J2093" i="16" s="1"/>
  <c r="I2086" i="16"/>
  <c r="J2086" i="16" s="1"/>
  <c r="I2082" i="16"/>
  <c r="J2082" i="16" s="1"/>
  <c r="I2079" i="16"/>
  <c r="J2079" i="16" s="1"/>
  <c r="I2077" i="16"/>
  <c r="J2077" i="16" s="1"/>
  <c r="I2066" i="16"/>
  <c r="J2066" i="16" s="1"/>
  <c r="I2064" i="16"/>
  <c r="J2064" i="16" s="1"/>
  <c r="I2052" i="16"/>
  <c r="J2052" i="16" s="1"/>
  <c r="I2019" i="16"/>
  <c r="J2019" i="16" s="1"/>
  <c r="I2011" i="16"/>
  <c r="J2011" i="16" s="1"/>
  <c r="I2006" i="16"/>
  <c r="J2006" i="16" s="1"/>
  <c r="I1999" i="16"/>
  <c r="J1999" i="16" s="1"/>
  <c r="I1995" i="16"/>
  <c r="J1995" i="16" s="1"/>
  <c r="I1989" i="16"/>
  <c r="J1989" i="16" s="1"/>
  <c r="I1889" i="16"/>
  <c r="J1889" i="16" s="1"/>
  <c r="I1887" i="16"/>
  <c r="J1887" i="16" s="1"/>
  <c r="I1885" i="16"/>
  <c r="J1885" i="16" s="1"/>
  <c r="I1883" i="16"/>
  <c r="J1883" i="16" s="1"/>
  <c r="I1874" i="16"/>
  <c r="J1874" i="16" s="1"/>
  <c r="I1870" i="16"/>
  <c r="J1870" i="16" s="1"/>
  <c r="I1868" i="16"/>
  <c r="J1868" i="16" s="1"/>
  <c r="I1863" i="16"/>
  <c r="J1863" i="16" s="1"/>
  <c r="I1854" i="16"/>
  <c r="J1854" i="16" s="1"/>
  <c r="I1852" i="16"/>
  <c r="J1852" i="16" s="1"/>
  <c r="I1846" i="16"/>
  <c r="J1846" i="16" s="1"/>
  <c r="I1840" i="16"/>
  <c r="J1840" i="16" s="1"/>
  <c r="I1838" i="16"/>
  <c r="J1838" i="16" s="1"/>
  <c r="I1836" i="16"/>
  <c r="J1836" i="16" s="1"/>
  <c r="I1823" i="16"/>
  <c r="J1823" i="16" s="1"/>
  <c r="I1790" i="16"/>
  <c r="J1790" i="16" s="1"/>
  <c r="I1342" i="16"/>
  <c r="J1342" i="16" s="1"/>
  <c r="I1114" i="16"/>
  <c r="J1114" i="16" s="1"/>
  <c r="I978" i="16"/>
  <c r="J978" i="16" s="1"/>
  <c r="I2861" i="16"/>
  <c r="J2861" i="16" s="1"/>
  <c r="I2721" i="16"/>
  <c r="J2721" i="16" s="1"/>
  <c r="I2136" i="16"/>
  <c r="J2136" i="16" s="1"/>
  <c r="I2107" i="16"/>
  <c r="J2107" i="16" s="1"/>
  <c r="I1928" i="16"/>
  <c r="J1928" i="16" s="1"/>
  <c r="I1923" i="16"/>
  <c r="J1923" i="16" s="1"/>
  <c r="I3181" i="16"/>
  <c r="J3181" i="16" s="1"/>
  <c r="I3176" i="16"/>
  <c r="J3176" i="16" s="1"/>
  <c r="I3174" i="16"/>
  <c r="J3174" i="16" s="1"/>
  <c r="I3172" i="16"/>
  <c r="J3172" i="16" s="1"/>
  <c r="I2961" i="16"/>
  <c r="J2961" i="16" s="1"/>
  <c r="I2955" i="16"/>
  <c r="J2955" i="16" s="1"/>
  <c r="I2953" i="16"/>
  <c r="J2953" i="16" s="1"/>
  <c r="I2949" i="16"/>
  <c r="J2949" i="16" s="1"/>
  <c r="I2945" i="16"/>
  <c r="J2945" i="16" s="1"/>
  <c r="I2944" i="16"/>
  <c r="J2944" i="16" s="1"/>
  <c r="I2942" i="16"/>
  <c r="J2942" i="16" s="1"/>
  <c r="I2940" i="16"/>
  <c r="J2940" i="16" s="1"/>
  <c r="I2938" i="16"/>
  <c r="J2938" i="16" s="1"/>
  <c r="I2936" i="16"/>
  <c r="J2936" i="16" s="1"/>
  <c r="I2934" i="16"/>
  <c r="J2934" i="16" s="1"/>
  <c r="I2930" i="16"/>
  <c r="J2930" i="16" s="1"/>
  <c r="I2928" i="16"/>
  <c r="J2928" i="16" s="1"/>
  <c r="I2911" i="16"/>
  <c r="J2911" i="16" s="1"/>
  <c r="I2905" i="16"/>
  <c r="J2905" i="16" s="1"/>
  <c r="I2901" i="16"/>
  <c r="J2901" i="16" s="1"/>
  <c r="I2896" i="16"/>
  <c r="J2896" i="16" s="1"/>
  <c r="I2894" i="16"/>
  <c r="J2894" i="16" s="1"/>
  <c r="I2892" i="16"/>
  <c r="J2892" i="16" s="1"/>
  <c r="I2888" i="16"/>
  <c r="J2888" i="16" s="1"/>
  <c r="I2886" i="16"/>
  <c r="J2886" i="16" s="1"/>
  <c r="I2882" i="16"/>
  <c r="J2882" i="16" s="1"/>
  <c r="I2880" i="16"/>
  <c r="J2880" i="16" s="1"/>
  <c r="I2876" i="16"/>
  <c r="J2876" i="16" s="1"/>
  <c r="I2874" i="16"/>
  <c r="J2874" i="16" s="1"/>
  <c r="I2870" i="16"/>
  <c r="J2870" i="16" s="1"/>
  <c r="I2859" i="16"/>
  <c r="J2859" i="16" s="1"/>
  <c r="I2811" i="16"/>
  <c r="J2811" i="16" s="1"/>
  <c r="I2809" i="16"/>
  <c r="J2809" i="16" s="1"/>
  <c r="I2805" i="16"/>
  <c r="J2805" i="16" s="1"/>
  <c r="I2781" i="16"/>
  <c r="J2781" i="16" s="1"/>
  <c r="I2779" i="16"/>
  <c r="J2779" i="16" s="1"/>
  <c r="I2777" i="16"/>
  <c r="J2777" i="16" s="1"/>
  <c r="I2775" i="16"/>
  <c r="J2775" i="16" s="1"/>
  <c r="I2771" i="16"/>
  <c r="J2771" i="16" s="1"/>
  <c r="I2769" i="16"/>
  <c r="J2769" i="16" s="1"/>
  <c r="I2763" i="16"/>
  <c r="J2763" i="16" s="1"/>
  <c r="I2761" i="16"/>
  <c r="J2761" i="16" s="1"/>
  <c r="I2757" i="16"/>
  <c r="J2757" i="16" s="1"/>
  <c r="I2750" i="16"/>
  <c r="J2750" i="16" s="1"/>
  <c r="I2740" i="16"/>
  <c r="J2740" i="16" s="1"/>
  <c r="I2738" i="16"/>
  <c r="J2738" i="16" s="1"/>
  <c r="I2736" i="16"/>
  <c r="J2736" i="16" s="1"/>
  <c r="I2732" i="16"/>
  <c r="J2732" i="16" s="1"/>
  <c r="I2719" i="16"/>
  <c r="J2719" i="16" s="1"/>
  <c r="I2717" i="16"/>
  <c r="J2717" i="16" s="1"/>
  <c r="I2708" i="16"/>
  <c r="J2708" i="16" s="1"/>
  <c r="I2706" i="16"/>
  <c r="J2706" i="16" s="1"/>
  <c r="I2700" i="16"/>
  <c r="J2700" i="16" s="1"/>
  <c r="I2677" i="16"/>
  <c r="J2677" i="16" s="1"/>
  <c r="I2656" i="16"/>
  <c r="J2656" i="16" s="1"/>
  <c r="I2654" i="16"/>
  <c r="J2654" i="16" s="1"/>
  <c r="I2650" i="16"/>
  <c r="J2650" i="16" s="1"/>
  <c r="I2637" i="16"/>
  <c r="J2637" i="16" s="1"/>
  <c r="I2635" i="16"/>
  <c r="J2635" i="16" s="1"/>
  <c r="I2633" i="16"/>
  <c r="J2633" i="16" s="1"/>
  <c r="I2629" i="16"/>
  <c r="J2629" i="16" s="1"/>
  <c r="I2561" i="16"/>
  <c r="J2561" i="16" s="1"/>
  <c r="I2555" i="16"/>
  <c r="J2555" i="16" s="1"/>
  <c r="I2551" i="16"/>
  <c r="J2551" i="16" s="1"/>
  <c r="I2497" i="16"/>
  <c r="J2497" i="16" s="1"/>
  <c r="I2495" i="16"/>
  <c r="J2495" i="16" s="1"/>
  <c r="I2491" i="16"/>
  <c r="J2491" i="16" s="1"/>
  <c r="I2470" i="16"/>
  <c r="J2470" i="16" s="1"/>
  <c r="I2466" i="16"/>
  <c r="J2466" i="16" s="1"/>
  <c r="I2460" i="16"/>
  <c r="J2460" i="16" s="1"/>
  <c r="I2458" i="16"/>
  <c r="J2458" i="16" s="1"/>
  <c r="I2456" i="16"/>
  <c r="J2456" i="16" s="1"/>
  <c r="I2441" i="16"/>
  <c r="J2441" i="16" s="1"/>
  <c r="I2435" i="16"/>
  <c r="J2435" i="16" s="1"/>
  <c r="I2431" i="16"/>
  <c r="J2431" i="16" s="1"/>
  <c r="I2426" i="16"/>
  <c r="J2426" i="16" s="1"/>
  <c r="I2422" i="16"/>
  <c r="J2422" i="16" s="1"/>
  <c r="I2420" i="16"/>
  <c r="J2420" i="16" s="1"/>
  <c r="I2419" i="16"/>
  <c r="J2419" i="16" s="1"/>
  <c r="I2417" i="16"/>
  <c r="J2417" i="16" s="1"/>
  <c r="I2415" i="16"/>
  <c r="J2415" i="16" s="1"/>
  <c r="I2413" i="16"/>
  <c r="J2413" i="16" s="1"/>
  <c r="I2409" i="16"/>
  <c r="J2409" i="16" s="1"/>
  <c r="I2407" i="16"/>
  <c r="J2407" i="16" s="1"/>
  <c r="I2403" i="16"/>
  <c r="J2403" i="16" s="1"/>
  <c r="I2401" i="16"/>
  <c r="J2401" i="16" s="1"/>
  <c r="I2391" i="16"/>
  <c r="J2391" i="16" s="1"/>
  <c r="I2382" i="16"/>
  <c r="J2382" i="16" s="1"/>
  <c r="I2367" i="16"/>
  <c r="J2367" i="16" s="1"/>
  <c r="I2363" i="16"/>
  <c r="J2363" i="16" s="1"/>
  <c r="I2361" i="16"/>
  <c r="J2361" i="16" s="1"/>
  <c r="I2359" i="16"/>
  <c r="J2359" i="16" s="1"/>
  <c r="I2342" i="16"/>
  <c r="J2342" i="16" s="1"/>
  <c r="I2284" i="16"/>
  <c r="J2284" i="16" s="1"/>
  <c r="I2282" i="16"/>
  <c r="J2282" i="16" s="1"/>
  <c r="I2278" i="16"/>
  <c r="J2278" i="16" s="1"/>
  <c r="I2276" i="16"/>
  <c r="J2276" i="16" s="1"/>
  <c r="I2274" i="16"/>
  <c r="J2274" i="16" s="1"/>
  <c r="I2272" i="16"/>
  <c r="J2272" i="16" s="1"/>
  <c r="I2266" i="16"/>
  <c r="J2266" i="16" s="1"/>
  <c r="I2264" i="16"/>
  <c r="J2264" i="16" s="1"/>
  <c r="I2258" i="16"/>
  <c r="J2258" i="16" s="1"/>
  <c r="I2256" i="16"/>
  <c r="J2256" i="16" s="1"/>
  <c r="I2254" i="16"/>
  <c r="J2254" i="16" s="1"/>
  <c r="I2252" i="16"/>
  <c r="J2252" i="16" s="1"/>
  <c r="I2235" i="16"/>
  <c r="J2235" i="16" s="1"/>
  <c r="I2231" i="16"/>
  <c r="J2231" i="16" s="1"/>
  <c r="I2229" i="16"/>
  <c r="J2229" i="16" s="1"/>
  <c r="I2225" i="16"/>
  <c r="J2225" i="16" s="1"/>
  <c r="I2223" i="16"/>
  <c r="J2223" i="16" s="1"/>
  <c r="I2221" i="16"/>
  <c r="J2221" i="16" s="1"/>
  <c r="I2216" i="16"/>
  <c r="J2216" i="16" s="1"/>
  <c r="I2210" i="16"/>
  <c r="J2210" i="16" s="1"/>
  <c r="I2208" i="16"/>
  <c r="J2208" i="16" s="1"/>
  <c r="I2207" i="16"/>
  <c r="J2207" i="16" s="1"/>
  <c r="I2201" i="16"/>
  <c r="J2201" i="16" s="1"/>
  <c r="I2190" i="16"/>
  <c r="J2190" i="16" s="1"/>
  <c r="I2184" i="16"/>
  <c r="J2184" i="16" s="1"/>
  <c r="I2165" i="16"/>
  <c r="J2165" i="16" s="1"/>
  <c r="I2141" i="16"/>
  <c r="J2141" i="16" s="1"/>
  <c r="I2139" i="16"/>
  <c r="J2139" i="16" s="1"/>
  <c r="I2059" i="16"/>
  <c r="J2059" i="16" s="1"/>
  <c r="I2020" i="16"/>
  <c r="J2020" i="16" s="1"/>
  <c r="I2018" i="16"/>
  <c r="J2018" i="16" s="1"/>
  <c r="I2012" i="16"/>
  <c r="J2012" i="16" s="1"/>
  <c r="I1966" i="16"/>
  <c r="J1966" i="16" s="1"/>
  <c r="I1964" i="16"/>
  <c r="J1964" i="16" s="1"/>
  <c r="I1962" i="16"/>
  <c r="J1962" i="16" s="1"/>
  <c r="I1939" i="16"/>
  <c r="J1939" i="16" s="1"/>
  <c r="I1937" i="16"/>
  <c r="J1937" i="16" s="1"/>
  <c r="I1921" i="16"/>
  <c r="J1921" i="16" s="1"/>
  <c r="I1919" i="16"/>
  <c r="J1919" i="16" s="1"/>
  <c r="I1225" i="16"/>
  <c r="J1225" i="16" s="1"/>
  <c r="I1006" i="16"/>
  <c r="J1006" i="16" s="1"/>
  <c r="I1843" i="16"/>
  <c r="J1843" i="16" s="1"/>
  <c r="I1835" i="16"/>
  <c r="J1835" i="16" s="1"/>
  <c r="I1829" i="16"/>
  <c r="J1829" i="16" s="1"/>
  <c r="I1827" i="16"/>
  <c r="J1827" i="16" s="1"/>
  <c r="I1758" i="16"/>
  <c r="J1758" i="16" s="1"/>
  <c r="I1756" i="16"/>
  <c r="J1756" i="16" s="1"/>
  <c r="I1754" i="16"/>
  <c r="J1754" i="16" s="1"/>
  <c r="I1752" i="16"/>
  <c r="J1752" i="16" s="1"/>
  <c r="I1750" i="16"/>
  <c r="J1750" i="16" s="1"/>
  <c r="I1746" i="16"/>
  <c r="J1746" i="16" s="1"/>
  <c r="I1744" i="16"/>
  <c r="J1744" i="16" s="1"/>
  <c r="I1742" i="16"/>
  <c r="J1742" i="16" s="1"/>
  <c r="I1723" i="16"/>
  <c r="J1723" i="16" s="1"/>
  <c r="I1721" i="16"/>
  <c r="J1721" i="16" s="1"/>
  <c r="I1719" i="16"/>
  <c r="J1719" i="16" s="1"/>
  <c r="I1717" i="16"/>
  <c r="J1717" i="16" s="1"/>
  <c r="I1715" i="16"/>
  <c r="J1715" i="16" s="1"/>
  <c r="I1713" i="16"/>
  <c r="J1713" i="16" s="1"/>
  <c r="I1711" i="16"/>
  <c r="J1711" i="16" s="1"/>
  <c r="I1709" i="16"/>
  <c r="J1709" i="16" s="1"/>
  <c r="I1707" i="16"/>
  <c r="J1707" i="16" s="1"/>
  <c r="I1705" i="16"/>
  <c r="J1705" i="16" s="1"/>
  <c r="I1659" i="16"/>
  <c r="J1659" i="16" s="1"/>
  <c r="I1649" i="16"/>
  <c r="J1649" i="16" s="1"/>
  <c r="I1645" i="16"/>
  <c r="J1645" i="16" s="1"/>
  <c r="I1641" i="16"/>
  <c r="J1641" i="16" s="1"/>
  <c r="I1637" i="16"/>
  <c r="J1637" i="16" s="1"/>
  <c r="I1538" i="16"/>
  <c r="J1538" i="16" s="1"/>
  <c r="I1482" i="16"/>
  <c r="J1482" i="16" s="1"/>
  <c r="I1480" i="16"/>
  <c r="J1480" i="16" s="1"/>
  <c r="I1478" i="16"/>
  <c r="J1478" i="16" s="1"/>
  <c r="I1476" i="16"/>
  <c r="J1476" i="16" s="1"/>
  <c r="I1472" i="16"/>
  <c r="J1472" i="16" s="1"/>
  <c r="I1457" i="16"/>
  <c r="J1457" i="16" s="1"/>
  <c r="I1455" i="16"/>
  <c r="J1455" i="16" s="1"/>
  <c r="I1453" i="16"/>
  <c r="J1453" i="16" s="1"/>
  <c r="I1451" i="16"/>
  <c r="J1451" i="16" s="1"/>
  <c r="I1449" i="16"/>
  <c r="J1449" i="16" s="1"/>
  <c r="I1447" i="16"/>
  <c r="J1447" i="16" s="1"/>
  <c r="I1445" i="16"/>
  <c r="J1445" i="16" s="1"/>
  <c r="I1443" i="16"/>
  <c r="J1443" i="16" s="1"/>
  <c r="I1441" i="16"/>
  <c r="J1441" i="16" s="1"/>
  <c r="I1439" i="16"/>
  <c r="J1439" i="16" s="1"/>
  <c r="I1345" i="16"/>
  <c r="J1345" i="16" s="1"/>
  <c r="I1343" i="16"/>
  <c r="J1343" i="16" s="1"/>
  <c r="I1341" i="16"/>
  <c r="J1341" i="16" s="1"/>
  <c r="I1339" i="16"/>
  <c r="J1339" i="16" s="1"/>
  <c r="I1337" i="16"/>
  <c r="J1337" i="16" s="1"/>
  <c r="I1335" i="16"/>
  <c r="J1335" i="16" s="1"/>
  <c r="I1331" i="16"/>
  <c r="J1331" i="16" s="1"/>
  <c r="I1305" i="16"/>
  <c r="J1305" i="16" s="1"/>
  <c r="I1303" i="16"/>
  <c r="J1303" i="16" s="1"/>
  <c r="I1301" i="16"/>
  <c r="J1301" i="16" s="1"/>
  <c r="I1267" i="16"/>
  <c r="J1267" i="16" s="1"/>
  <c r="I1263" i="16"/>
  <c r="J1263" i="16" s="1"/>
  <c r="I1244" i="16"/>
  <c r="J1244" i="16" s="1"/>
  <c r="I1242" i="16"/>
  <c r="J1242" i="16" s="1"/>
  <c r="I1240" i="16"/>
  <c r="J1240" i="16" s="1"/>
  <c r="I1232" i="16"/>
  <c r="J1232" i="16" s="1"/>
  <c r="I1212" i="16"/>
  <c r="J1212" i="16" s="1"/>
  <c r="I1208" i="16"/>
  <c r="J1208" i="16" s="1"/>
  <c r="I1184" i="16"/>
  <c r="J1184" i="16" s="1"/>
  <c r="I1180" i="16"/>
  <c r="J1180" i="16" s="1"/>
  <c r="I1172" i="16"/>
  <c r="J1172" i="16" s="1"/>
  <c r="I1138" i="16"/>
  <c r="J1138" i="16" s="1"/>
  <c r="I1082" i="16"/>
  <c r="J1082" i="16" s="1"/>
  <c r="I860" i="16"/>
  <c r="J860" i="16" s="1"/>
  <c r="I853" i="16"/>
  <c r="J853" i="16" s="1"/>
  <c r="I851" i="16"/>
  <c r="J851" i="16" s="1"/>
  <c r="I847" i="16"/>
  <c r="J847" i="16" s="1"/>
  <c r="I742" i="16"/>
  <c r="J742" i="16" s="1"/>
  <c r="I739" i="16"/>
  <c r="J739" i="16" s="1"/>
  <c r="I737" i="16"/>
  <c r="J737" i="16" s="1"/>
  <c r="I735" i="16"/>
  <c r="J735" i="16" s="1"/>
  <c r="I588" i="16"/>
  <c r="J588" i="16" s="1"/>
  <c r="I586" i="16"/>
  <c r="J586" i="16" s="1"/>
  <c r="I584" i="16"/>
  <c r="J584" i="16" s="1"/>
  <c r="I579" i="16"/>
  <c r="J579" i="16" s="1"/>
  <c r="I577" i="16"/>
  <c r="J577" i="16" s="1"/>
  <c r="I575" i="16"/>
  <c r="J575" i="16" s="1"/>
  <c r="I563" i="16"/>
  <c r="J563" i="16" s="1"/>
  <c r="I555" i="16"/>
  <c r="J555" i="16" s="1"/>
  <c r="I552" i="16"/>
  <c r="J552" i="16" s="1"/>
  <c r="I550" i="16"/>
  <c r="J550" i="16" s="1"/>
  <c r="I548" i="16"/>
  <c r="J548" i="16" s="1"/>
  <c r="I546" i="16"/>
  <c r="J546" i="16" s="1"/>
  <c r="I544" i="16"/>
  <c r="J544" i="16" s="1"/>
  <c r="I543" i="16"/>
  <c r="J543" i="16" s="1"/>
  <c r="I531" i="16"/>
  <c r="J531" i="16" s="1"/>
  <c r="I407" i="16"/>
  <c r="J407" i="16" s="1"/>
  <c r="I968" i="16"/>
  <c r="J968" i="16" s="1"/>
  <c r="I934" i="16"/>
  <c r="J934" i="16" s="1"/>
  <c r="I870" i="16"/>
  <c r="J870" i="16" s="1"/>
  <c r="I760" i="16"/>
  <c r="J760" i="16" s="1"/>
  <c r="I755" i="16"/>
  <c r="J755" i="16" s="1"/>
  <c r="I753" i="16"/>
  <c r="J753" i="16" s="1"/>
  <c r="I751" i="16"/>
  <c r="J751" i="16" s="1"/>
  <c r="I598" i="16"/>
  <c r="J598" i="16" s="1"/>
  <c r="I595" i="16"/>
  <c r="J595" i="16" s="1"/>
  <c r="I591" i="16"/>
  <c r="J591" i="16" s="1"/>
  <c r="I589" i="16"/>
  <c r="J589" i="16" s="1"/>
  <c r="I569" i="16"/>
  <c r="J569" i="16" s="1"/>
  <c r="I564" i="16"/>
  <c r="J564" i="16" s="1"/>
  <c r="I562" i="16"/>
  <c r="J562" i="16" s="1"/>
  <c r="I542" i="16"/>
  <c r="J542" i="16" s="1"/>
  <c r="I396" i="16"/>
  <c r="J396" i="16" s="1"/>
  <c r="I331" i="16"/>
  <c r="J331" i="16" s="1"/>
  <c r="I244" i="16"/>
  <c r="J244" i="16" s="1"/>
  <c r="I1786" i="16"/>
  <c r="J1786" i="16" s="1"/>
  <c r="I1779" i="16"/>
  <c r="J1779" i="16" s="1"/>
  <c r="I1693" i="16"/>
  <c r="J1693" i="16" s="1"/>
  <c r="I1691" i="16"/>
  <c r="J1691" i="16" s="1"/>
  <c r="I1689" i="16"/>
  <c r="J1689" i="16" s="1"/>
  <c r="I1687" i="16"/>
  <c r="J1687" i="16" s="1"/>
  <c r="I1660" i="16"/>
  <c r="J1660" i="16" s="1"/>
  <c r="I1658" i="16"/>
  <c r="J1658" i="16" s="1"/>
  <c r="I1648" i="16"/>
  <c r="J1648" i="16" s="1"/>
  <c r="I1586" i="16"/>
  <c r="J1586" i="16" s="1"/>
  <c r="I1580" i="16"/>
  <c r="J1580" i="16" s="1"/>
  <c r="I1504" i="16"/>
  <c r="J1504" i="16" s="1"/>
  <c r="I1450" i="16"/>
  <c r="J1450" i="16" s="1"/>
  <c r="I1446" i="16"/>
  <c r="J1446" i="16" s="1"/>
  <c r="I1390" i="16"/>
  <c r="J1390" i="16" s="1"/>
  <c r="I1373" i="16"/>
  <c r="J1373" i="16" s="1"/>
  <c r="I1344" i="16"/>
  <c r="J1344" i="16" s="1"/>
  <c r="I1340" i="16"/>
  <c r="J1340" i="16" s="1"/>
  <c r="I1334" i="16"/>
  <c r="J1334" i="16" s="1"/>
  <c r="I1311" i="16"/>
  <c r="J1311" i="16" s="1"/>
  <c r="I1300" i="16"/>
  <c r="J1300" i="16" s="1"/>
  <c r="I1268" i="16"/>
  <c r="J1268" i="16" s="1"/>
  <c r="I1175" i="16"/>
  <c r="J1175" i="16" s="1"/>
  <c r="I1169" i="16"/>
  <c r="J1169" i="16" s="1"/>
  <c r="I1163" i="16"/>
  <c r="J1163" i="16" s="1"/>
  <c r="I1157" i="16"/>
  <c r="J1157" i="16" s="1"/>
  <c r="I1100" i="16"/>
  <c r="J1100" i="16" s="1"/>
  <c r="I1098" i="16"/>
  <c r="J1098" i="16" s="1"/>
  <c r="I1076" i="16"/>
  <c r="J1076" i="16" s="1"/>
  <c r="I1054" i="16"/>
  <c r="J1054" i="16" s="1"/>
  <c r="I1052" i="16"/>
  <c r="J1052" i="16" s="1"/>
  <c r="I1045" i="16"/>
  <c r="J1045" i="16" s="1"/>
  <c r="I1043" i="16"/>
  <c r="J1043" i="16" s="1"/>
  <c r="I1016" i="16"/>
  <c r="J1016" i="16" s="1"/>
  <c r="I1012" i="16"/>
  <c r="J1012" i="16" s="1"/>
  <c r="I1008" i="16"/>
  <c r="J1008" i="16" s="1"/>
  <c r="I950" i="16"/>
  <c r="J950" i="16" s="1"/>
  <c r="I944" i="16"/>
  <c r="J944" i="16" s="1"/>
  <c r="I909" i="16"/>
  <c r="J909" i="16" s="1"/>
  <c r="I696" i="16"/>
  <c r="J696" i="16" s="1"/>
  <c r="I494" i="16"/>
  <c r="J494" i="16" s="1"/>
  <c r="I413" i="16"/>
  <c r="J413" i="16" s="1"/>
  <c r="I279" i="16"/>
  <c r="J279" i="16" s="1"/>
  <c r="I43" i="16"/>
  <c r="J43" i="16" s="1"/>
  <c r="I536" i="16"/>
  <c r="J536" i="16" s="1"/>
  <c r="I535" i="16"/>
  <c r="J535" i="16" s="1"/>
  <c r="I469" i="16"/>
  <c r="J469" i="16" s="1"/>
  <c r="I465" i="16"/>
  <c r="J465" i="16" s="1"/>
  <c r="I463" i="16"/>
  <c r="J463" i="16" s="1"/>
  <c r="I436" i="16"/>
  <c r="J436" i="16" s="1"/>
  <c r="I434" i="16"/>
  <c r="J434" i="16" s="1"/>
  <c r="I412" i="16"/>
  <c r="J412" i="16" s="1"/>
  <c r="I410" i="16"/>
  <c r="J410" i="16" s="1"/>
  <c r="I409" i="16"/>
  <c r="J409" i="16" s="1"/>
  <c r="I405" i="16"/>
  <c r="J405" i="16" s="1"/>
  <c r="I403" i="16"/>
  <c r="J403" i="16" s="1"/>
  <c r="I386" i="16"/>
  <c r="J386" i="16" s="1"/>
  <c r="I384" i="16"/>
  <c r="J384" i="16" s="1"/>
  <c r="I365" i="16"/>
  <c r="J365" i="16" s="1"/>
  <c r="I363" i="16"/>
  <c r="J363" i="16" s="1"/>
  <c r="I359" i="16"/>
  <c r="J359" i="16" s="1"/>
  <c r="I356" i="16"/>
  <c r="J356" i="16" s="1"/>
  <c r="I335" i="16"/>
  <c r="J335" i="16" s="1"/>
  <c r="I318" i="16"/>
  <c r="J318" i="16" s="1"/>
  <c r="I316" i="16"/>
  <c r="J316" i="16" s="1"/>
  <c r="I313" i="16"/>
  <c r="J313" i="16" s="1"/>
  <c r="I309" i="16"/>
  <c r="J309" i="16" s="1"/>
  <c r="I305" i="16"/>
  <c r="J305" i="16" s="1"/>
  <c r="I301" i="16"/>
  <c r="J301" i="16" s="1"/>
  <c r="I270" i="16"/>
  <c r="J270" i="16" s="1"/>
  <c r="I268" i="16"/>
  <c r="J268" i="16" s="1"/>
  <c r="I266" i="16"/>
  <c r="J266" i="16" s="1"/>
  <c r="I264" i="16"/>
  <c r="J264" i="16" s="1"/>
  <c r="I262" i="16"/>
  <c r="J262" i="16" s="1"/>
  <c r="I257" i="16"/>
  <c r="J257" i="16" s="1"/>
  <c r="I255" i="16"/>
  <c r="J255" i="16" s="1"/>
  <c r="I251" i="16"/>
  <c r="J251" i="16" s="1"/>
  <c r="I249" i="16"/>
  <c r="J249" i="16" s="1"/>
  <c r="I247" i="16"/>
  <c r="J247" i="16" s="1"/>
  <c r="I242" i="16"/>
  <c r="J242" i="16" s="1"/>
  <c r="I240" i="16"/>
  <c r="J240" i="16" s="1"/>
  <c r="I223" i="16"/>
  <c r="J223" i="16" s="1"/>
  <c r="I221" i="16"/>
  <c r="J221" i="16" s="1"/>
  <c r="I219" i="16"/>
  <c r="J219" i="16" s="1"/>
  <c r="I217" i="16"/>
  <c r="J217" i="16" s="1"/>
  <c r="I213" i="16"/>
  <c r="J213" i="16" s="1"/>
  <c r="I211" i="16"/>
  <c r="J211" i="16" s="1"/>
  <c r="I209" i="16"/>
  <c r="J209" i="16" s="1"/>
  <c r="I205" i="16"/>
  <c r="J205" i="16" s="1"/>
  <c r="I203" i="16"/>
  <c r="J203" i="16" s="1"/>
  <c r="I164" i="16"/>
  <c r="J164" i="16" s="1"/>
  <c r="I149" i="16"/>
  <c r="J149" i="16" s="1"/>
  <c r="I145" i="16"/>
  <c r="J145" i="16" s="1"/>
  <c r="I141" i="16"/>
  <c r="J141" i="16" s="1"/>
  <c r="I139" i="16"/>
  <c r="J139" i="16" s="1"/>
  <c r="I135" i="16"/>
  <c r="J135" i="16" s="1"/>
  <c r="I84" i="16"/>
  <c r="J84" i="16" s="1"/>
  <c r="I82" i="16"/>
  <c r="J82" i="16" s="1"/>
  <c r="I80" i="16"/>
  <c r="J80" i="16" s="1"/>
  <c r="I78" i="16"/>
  <c r="J78" i="16" s="1"/>
  <c r="I76" i="16"/>
  <c r="J76" i="16" s="1"/>
  <c r="I74" i="16"/>
  <c r="J74" i="16" s="1"/>
  <c r="I72" i="16"/>
  <c r="J72" i="16" s="1"/>
  <c r="I70" i="16"/>
  <c r="J70" i="16" s="1"/>
  <c r="I52" i="16"/>
  <c r="J52" i="16" s="1"/>
  <c r="I50" i="16"/>
  <c r="J50" i="16" s="1"/>
  <c r="I49" i="16"/>
  <c r="J49" i="16" s="1"/>
  <c r="I45" i="16"/>
  <c r="J45" i="16" s="1"/>
  <c r="I24" i="16"/>
  <c r="J24" i="16" s="1"/>
  <c r="I539" i="16"/>
  <c r="J539" i="16" s="1"/>
  <c r="I537" i="16"/>
  <c r="J537" i="16" s="1"/>
  <c r="I526" i="16"/>
  <c r="J526" i="16" s="1"/>
  <c r="I524" i="16"/>
  <c r="J524" i="16" s="1"/>
  <c r="I522" i="16"/>
  <c r="J522" i="16" s="1"/>
  <c r="I519" i="16"/>
  <c r="J519" i="16" s="1"/>
  <c r="I517" i="16"/>
  <c r="J517" i="16" s="1"/>
  <c r="I501" i="16"/>
  <c r="J501" i="16" s="1"/>
  <c r="I457" i="16"/>
  <c r="J457" i="16" s="1"/>
  <c r="I449" i="16"/>
  <c r="J449" i="16" s="1"/>
  <c r="I397" i="16"/>
  <c r="J397" i="16" s="1"/>
  <c r="I395" i="16"/>
  <c r="J395" i="16" s="1"/>
  <c r="I393" i="16"/>
  <c r="J393" i="16" s="1"/>
  <c r="I378" i="16"/>
  <c r="J378" i="16" s="1"/>
  <c r="I329" i="16"/>
  <c r="J329" i="16" s="1"/>
  <c r="I83" i="16"/>
  <c r="J83" i="16" s="1"/>
  <c r="I81" i="16"/>
  <c r="J81" i="16" s="1"/>
  <c r="I75" i="16"/>
  <c r="J75" i="16" s="1"/>
  <c r="I61" i="16"/>
  <c r="J61" i="16" s="1"/>
  <c r="I59" i="16"/>
  <c r="J59" i="16" s="1"/>
  <c r="I53" i="16"/>
  <c r="J53" i="16" s="1"/>
  <c r="I2641" i="16"/>
  <c r="J2641" i="16" s="1"/>
  <c r="I2639" i="16"/>
  <c r="J2639" i="16" s="1"/>
  <c r="I559" i="16"/>
  <c r="J559" i="16" s="1"/>
  <c r="I246" i="16"/>
  <c r="J246" i="16" s="1"/>
  <c r="I229" i="16"/>
  <c r="J229" i="16" s="1"/>
  <c r="I225" i="16"/>
  <c r="J225" i="16" s="1"/>
  <c r="I186" i="16"/>
  <c r="J186" i="16" s="1"/>
  <c r="I1945" i="16"/>
  <c r="J1945" i="16" s="1"/>
  <c r="I1943" i="16"/>
  <c r="J1943" i="16" s="1"/>
  <c r="I2643" i="16"/>
  <c r="J2643" i="16" s="1"/>
  <c r="I532" i="16"/>
  <c r="J532" i="16" s="1"/>
  <c r="I235" i="16"/>
  <c r="J235" i="16" s="1"/>
  <c r="I227" i="16"/>
  <c r="J227" i="16" s="1"/>
  <c r="I198" i="16"/>
  <c r="J198" i="16" s="1"/>
  <c r="I36" i="16"/>
  <c r="J36" i="16" s="1"/>
  <c r="I3321" i="16"/>
  <c r="J3321" i="16" s="1"/>
  <c r="I3582" i="16"/>
  <c r="J3582" i="16" s="1"/>
  <c r="I3561" i="16"/>
  <c r="J3561" i="16" s="1"/>
  <c r="I3454" i="16"/>
  <c r="J3454" i="16" s="1"/>
  <c r="I3448" i="16"/>
  <c r="J3448" i="16" s="1"/>
  <c r="I3431" i="16"/>
  <c r="J3431" i="16" s="1"/>
  <c r="I3427" i="16"/>
  <c r="J3427" i="16" s="1"/>
  <c r="I3337" i="16"/>
  <c r="J3337" i="16" s="1"/>
  <c r="I3317" i="16"/>
  <c r="J3317" i="16" s="1"/>
  <c r="I3286" i="16"/>
  <c r="J3286" i="16" s="1"/>
  <c r="I3284" i="16"/>
  <c r="J3284" i="16" s="1"/>
  <c r="I3279" i="16"/>
  <c r="J3279" i="16" s="1"/>
  <c r="I3258" i="16"/>
  <c r="J3258" i="16" s="1"/>
  <c r="I3203" i="16"/>
  <c r="J3203" i="16" s="1"/>
  <c r="I3197" i="16"/>
  <c r="J3197" i="16" s="1"/>
  <c r="I3168" i="16"/>
  <c r="J3168" i="16" s="1"/>
  <c r="I3164" i="16"/>
  <c r="J3164" i="16" s="1"/>
  <c r="I3153" i="16"/>
  <c r="J3153" i="16" s="1"/>
  <c r="I3130" i="16"/>
  <c r="J3130" i="16" s="1"/>
  <c r="I3122" i="16"/>
  <c r="J3122" i="16" s="1"/>
  <c r="I3021" i="16"/>
  <c r="J3021" i="16" s="1"/>
  <c r="I2979" i="16"/>
  <c r="J2979" i="16" s="1"/>
  <c r="I2970" i="16"/>
  <c r="J2970" i="16" s="1"/>
  <c r="I2964" i="16"/>
  <c r="J2964" i="16" s="1"/>
  <c r="I2951" i="16"/>
  <c r="J2951" i="16" s="1"/>
  <c r="I2947" i="16"/>
  <c r="J2947" i="16" s="1"/>
  <c r="I2941" i="16"/>
  <c r="J2941" i="16" s="1"/>
  <c r="I2903" i="16"/>
  <c r="J2903" i="16" s="1"/>
  <c r="I2899" i="16"/>
  <c r="J2899" i="16" s="1"/>
  <c r="I2759" i="16"/>
  <c r="J2759" i="16" s="1"/>
  <c r="I2755" i="16"/>
  <c r="J2755" i="16" s="1"/>
  <c r="I2748" i="16"/>
  <c r="J2748" i="16" s="1"/>
  <c r="I2746" i="16"/>
  <c r="J2746" i="16" s="1"/>
  <c r="I2744" i="16"/>
  <c r="J2744" i="16" s="1"/>
  <c r="I2742" i="16"/>
  <c r="J2742" i="16" s="1"/>
  <c r="I2314" i="16"/>
  <c r="J2314" i="16" s="1"/>
  <c r="I2310" i="16"/>
  <c r="J2310" i="16" s="1"/>
  <c r="I2302" i="16"/>
  <c r="J2302" i="16" s="1"/>
  <c r="I2300" i="16"/>
  <c r="J2300" i="16" s="1"/>
  <c r="I1510" i="16"/>
  <c r="J1510" i="16" s="1"/>
  <c r="I1493" i="16"/>
  <c r="J1493" i="16" s="1"/>
  <c r="I1491" i="16"/>
  <c r="J1491" i="16" s="1"/>
  <c r="I1299" i="16"/>
  <c r="J1299" i="16" s="1"/>
  <c r="I1297" i="16"/>
  <c r="J1297" i="16" s="1"/>
  <c r="I1198" i="16"/>
  <c r="J1198" i="16" s="1"/>
  <c r="I3529" i="16"/>
  <c r="J3529" i="16" s="1"/>
  <c r="I3527" i="16"/>
  <c r="J3527" i="16" s="1"/>
  <c r="I3523" i="16"/>
  <c r="J3523" i="16" s="1"/>
  <c r="I3488" i="16"/>
  <c r="J3488" i="16" s="1"/>
  <c r="I3486" i="16"/>
  <c r="J3486" i="16" s="1"/>
  <c r="I3484" i="16"/>
  <c r="J3484" i="16" s="1"/>
  <c r="I3475" i="16"/>
  <c r="J3475" i="16" s="1"/>
  <c r="I3419" i="16"/>
  <c r="J3419" i="16" s="1"/>
  <c r="I3417" i="16"/>
  <c r="J3417" i="16" s="1"/>
  <c r="I3415" i="16"/>
  <c r="J3415" i="16" s="1"/>
  <c r="I3306" i="16"/>
  <c r="J3306" i="16" s="1"/>
  <c r="I3304" i="16"/>
  <c r="J3304" i="16" s="1"/>
  <c r="I3224" i="16"/>
  <c r="J3224" i="16" s="1"/>
  <c r="I2649" i="16"/>
  <c r="J2649" i="16" s="1"/>
  <c r="I2630" i="16"/>
  <c r="J2630" i="16" s="1"/>
  <c r="I2628" i="16"/>
  <c r="J2628" i="16" s="1"/>
  <c r="I2620" i="16"/>
  <c r="J2620" i="16" s="1"/>
  <c r="I2602" i="16"/>
  <c r="J2602" i="16" s="1"/>
  <c r="I2600" i="16"/>
  <c r="J2600" i="16" s="1"/>
  <c r="I2598" i="16"/>
  <c r="J2598" i="16" s="1"/>
  <c r="I2594" i="16"/>
  <c r="J2594" i="16" s="1"/>
  <c r="I2557" i="16"/>
  <c r="J2557" i="16" s="1"/>
  <c r="I2553" i="16"/>
  <c r="J2553" i="16" s="1"/>
  <c r="I2443" i="16"/>
  <c r="J2443" i="16" s="1"/>
  <c r="I1833" i="16"/>
  <c r="J1833" i="16" s="1"/>
  <c r="I1831" i="16"/>
  <c r="J1831" i="16" s="1"/>
  <c r="I1315" i="16"/>
  <c r="J1315" i="16" s="1"/>
  <c r="I1313" i="16"/>
  <c r="J1313" i="16" s="1"/>
  <c r="I1310" i="16"/>
  <c r="J1310" i="16" s="1"/>
  <c r="I1304" i="16"/>
  <c r="J1304" i="16" s="1"/>
  <c r="I2375" i="16"/>
  <c r="J2375" i="16" s="1"/>
  <c r="I2091" i="16"/>
  <c r="J2091" i="16" s="1"/>
  <c r="I1544" i="16"/>
  <c r="J1544" i="16" s="1"/>
  <c r="I1542" i="16"/>
  <c r="J1542" i="16" s="1"/>
  <c r="I1134" i="16"/>
  <c r="J1134" i="16" s="1"/>
  <c r="I314" i="16"/>
  <c r="J314" i="16" s="1"/>
  <c r="I26" i="16"/>
  <c r="J26" i="16" s="1"/>
  <c r="I3546" i="16"/>
  <c r="J3546" i="16" s="1"/>
  <c r="I3531" i="16"/>
  <c r="J3531" i="16" s="1"/>
  <c r="I3491" i="16"/>
  <c r="J3491" i="16" s="1"/>
  <c r="I3395" i="16"/>
  <c r="J3395" i="16" s="1"/>
  <c r="I3336" i="16"/>
  <c r="J3336" i="16" s="1"/>
  <c r="I3288" i="16"/>
  <c r="J3288" i="16" s="1"/>
  <c r="I3186" i="16"/>
  <c r="J3186" i="16" s="1"/>
  <c r="I3076" i="16"/>
  <c r="J3076" i="16" s="1"/>
  <c r="I3055" i="16"/>
  <c r="J3055" i="16" s="1"/>
  <c r="I3045" i="16"/>
  <c r="J3045" i="16" s="1"/>
  <c r="I2992" i="16"/>
  <c r="J2992" i="16" s="1"/>
  <c r="I2858" i="16"/>
  <c r="J2858" i="16" s="1"/>
  <c r="I2839" i="16"/>
  <c r="J2839" i="16" s="1"/>
  <c r="I2837" i="16"/>
  <c r="J2837" i="16" s="1"/>
  <c r="I2782" i="16"/>
  <c r="J2782" i="16" s="1"/>
  <c r="I2699" i="16"/>
  <c r="J2699" i="16" s="1"/>
  <c r="I2489" i="16"/>
  <c r="J2489" i="16" s="1"/>
  <c r="I2433" i="16"/>
  <c r="J2433" i="16" s="1"/>
  <c r="I2429" i="16"/>
  <c r="J2429" i="16" s="1"/>
  <c r="I2427" i="16"/>
  <c r="J2427" i="16" s="1"/>
  <c r="I2395" i="16"/>
  <c r="J2395" i="16" s="1"/>
  <c r="I2393" i="16"/>
  <c r="J2393" i="16" s="1"/>
  <c r="I2270" i="16"/>
  <c r="J2270" i="16" s="1"/>
  <c r="I2262" i="16"/>
  <c r="J2262" i="16" s="1"/>
  <c r="I2193" i="16"/>
  <c r="J2193" i="16" s="1"/>
  <c r="I2191" i="16"/>
  <c r="J2191" i="16" s="1"/>
  <c r="I2162" i="16"/>
  <c r="J2162" i="16" s="1"/>
  <c r="I2131" i="16"/>
  <c r="J2131" i="16" s="1"/>
  <c r="I2098" i="16"/>
  <c r="J2098" i="16" s="1"/>
  <c r="I2067" i="16"/>
  <c r="J2067" i="16" s="1"/>
  <c r="I2013" i="16"/>
  <c r="J2013" i="16" s="1"/>
  <c r="I1837" i="16"/>
  <c r="J1837" i="16" s="1"/>
  <c r="I1821" i="16"/>
  <c r="J1821" i="16" s="1"/>
  <c r="I1700" i="16"/>
  <c r="J1700" i="16" s="1"/>
  <c r="I1698" i="16"/>
  <c r="J1698" i="16" s="1"/>
  <c r="I1685" i="16"/>
  <c r="J1685" i="16" s="1"/>
  <c r="I1683" i="16"/>
  <c r="J1683" i="16" s="1"/>
  <c r="I1681" i="16"/>
  <c r="J1681" i="16" s="1"/>
  <c r="I1346" i="16"/>
  <c r="J1346" i="16" s="1"/>
  <c r="I1292" i="16"/>
  <c r="J1292" i="16" s="1"/>
  <c r="I1140" i="16"/>
  <c r="J1140" i="16" s="1"/>
  <c r="I1104" i="16"/>
  <c r="J1104" i="16" s="1"/>
  <c r="I29" i="16"/>
  <c r="J29" i="16" s="1"/>
  <c r="I3538" i="16"/>
  <c r="J3538" i="16" s="1"/>
  <c r="I3407" i="16"/>
  <c r="J3407" i="16" s="1"/>
  <c r="I3403" i="16"/>
  <c r="J3403" i="16" s="1"/>
  <c r="I3375" i="16"/>
  <c r="J3375" i="16" s="1"/>
  <c r="I3371" i="16"/>
  <c r="J3371" i="16" s="1"/>
  <c r="I3370" i="16"/>
  <c r="J3370" i="16" s="1"/>
  <c r="I3351" i="16"/>
  <c r="J3351" i="16" s="1"/>
  <c r="I3347" i="16"/>
  <c r="J3347" i="16" s="1"/>
  <c r="I3314" i="16"/>
  <c r="J3314" i="16" s="1"/>
  <c r="I3276" i="16"/>
  <c r="J3276" i="16" s="1"/>
  <c r="I3271" i="16"/>
  <c r="J3271" i="16" s="1"/>
  <c r="I3270" i="16"/>
  <c r="J3270" i="16" s="1"/>
  <c r="I3249" i="16"/>
  <c r="J3249" i="16" s="1"/>
  <c r="I3171" i="16"/>
  <c r="J3171" i="16" s="1"/>
  <c r="I3163" i="16"/>
  <c r="J3163" i="16" s="1"/>
  <c r="I3162" i="16"/>
  <c r="J3162" i="16" s="1"/>
  <c r="I3149" i="16"/>
  <c r="J3149" i="16" s="1"/>
  <c r="I3067" i="16"/>
  <c r="J3067" i="16" s="1"/>
  <c r="I3050" i="16"/>
  <c r="J3050" i="16" s="1"/>
  <c r="I2999" i="16"/>
  <c r="J2999" i="16" s="1"/>
  <c r="I2959" i="16"/>
  <c r="J2959" i="16" s="1"/>
  <c r="I2853" i="16"/>
  <c r="J2853" i="16" s="1"/>
  <c r="I2823" i="16"/>
  <c r="J2823" i="16" s="1"/>
  <c r="I2821" i="16"/>
  <c r="J2821" i="16" s="1"/>
  <c r="I2819" i="16"/>
  <c r="J2819" i="16" s="1"/>
  <c r="I2815" i="16"/>
  <c r="J2815" i="16" s="1"/>
  <c r="I2808" i="16"/>
  <c r="J2808" i="16" s="1"/>
  <c r="I2800" i="16"/>
  <c r="J2800" i="16" s="1"/>
  <c r="I2731" i="16"/>
  <c r="J2731" i="16" s="1"/>
  <c r="I2720" i="16"/>
  <c r="J2720" i="16" s="1"/>
  <c r="I2718" i="16"/>
  <c r="J2718" i="16" s="1"/>
  <c r="I2716" i="16"/>
  <c r="J2716" i="16" s="1"/>
  <c r="I2688" i="16"/>
  <c r="J2688" i="16" s="1"/>
  <c r="I2684" i="16"/>
  <c r="J2684" i="16" s="1"/>
  <c r="I2674" i="16"/>
  <c r="J2674" i="16" s="1"/>
  <c r="I2672" i="16"/>
  <c r="J2672" i="16" s="1"/>
  <c r="I2663" i="16"/>
  <c r="J2663" i="16" s="1"/>
  <c r="I2648" i="16"/>
  <c r="J2648" i="16" s="1"/>
  <c r="I2619" i="16"/>
  <c r="J2619" i="16" s="1"/>
  <c r="I2591" i="16"/>
  <c r="J2591" i="16" s="1"/>
  <c r="I2572" i="16"/>
  <c r="J2572" i="16" s="1"/>
  <c r="I2564" i="16"/>
  <c r="J2564" i="16" s="1"/>
  <c r="I2529" i="16"/>
  <c r="J2529" i="16" s="1"/>
  <c r="I2527" i="16"/>
  <c r="J2527" i="16" s="1"/>
  <c r="I2525" i="16"/>
  <c r="J2525" i="16" s="1"/>
  <c r="I2523" i="16"/>
  <c r="J2523" i="16" s="1"/>
  <c r="I2317" i="16"/>
  <c r="J2317" i="16" s="1"/>
  <c r="I2244" i="16"/>
  <c r="J2244" i="16" s="1"/>
  <c r="I2219" i="16"/>
  <c r="J2219" i="16" s="1"/>
  <c r="I2152" i="16"/>
  <c r="J2152" i="16" s="1"/>
  <c r="I2075" i="16"/>
  <c r="J2075" i="16" s="1"/>
  <c r="I2063" i="16"/>
  <c r="J2063" i="16" s="1"/>
  <c r="I1918" i="16"/>
  <c r="J1918" i="16" s="1"/>
  <c r="I1636" i="16"/>
  <c r="J1636" i="16" s="1"/>
  <c r="I1634" i="16"/>
  <c r="J1634" i="16" s="1"/>
  <c r="I1577" i="16"/>
  <c r="J1577" i="16" s="1"/>
  <c r="I1575" i="16"/>
  <c r="J1575" i="16" s="1"/>
  <c r="I1376" i="16"/>
  <c r="J1376" i="16" s="1"/>
  <c r="I1374" i="16"/>
  <c r="J1374" i="16" s="1"/>
  <c r="I1186" i="16"/>
  <c r="J1186" i="16" s="1"/>
  <c r="I470" i="16"/>
  <c r="J470" i="16" s="1"/>
  <c r="I467" i="16"/>
  <c r="J467" i="16" s="1"/>
  <c r="I375" i="16"/>
  <c r="J375" i="16" s="1"/>
  <c r="I371" i="16"/>
  <c r="J371" i="16" s="1"/>
  <c r="I348" i="16"/>
  <c r="J348" i="16" s="1"/>
  <c r="I346" i="16"/>
  <c r="J346" i="16" s="1"/>
  <c r="I322" i="16"/>
  <c r="J322" i="16" s="1"/>
  <c r="I3255" i="16"/>
  <c r="J3255" i="16" s="1"/>
  <c r="I3239" i="16"/>
  <c r="J3239" i="16" s="1"/>
  <c r="I3217" i="16"/>
  <c r="J3217" i="16" s="1"/>
  <c r="I3169" i="16"/>
  <c r="J3169" i="16" s="1"/>
  <c r="I3127" i="16"/>
  <c r="J3127" i="16" s="1"/>
  <c r="I3115" i="16"/>
  <c r="J3115" i="16" s="1"/>
  <c r="I3079" i="16"/>
  <c r="J3079" i="16" s="1"/>
  <c r="I3071" i="16"/>
  <c r="J3071" i="16" s="1"/>
  <c r="I3066" i="16"/>
  <c r="J3066" i="16" s="1"/>
  <c r="I3064" i="16"/>
  <c r="J3064" i="16" s="1"/>
  <c r="I3047" i="16"/>
  <c r="J3047" i="16" s="1"/>
  <c r="I3043" i="16"/>
  <c r="J3043" i="16" s="1"/>
  <c r="I3040" i="16"/>
  <c r="J3040" i="16" s="1"/>
  <c r="I3034" i="16"/>
  <c r="J3034" i="16" s="1"/>
  <c r="I3019" i="16"/>
  <c r="J3019" i="16" s="1"/>
  <c r="I2991" i="16"/>
  <c r="J2991" i="16" s="1"/>
  <c r="I2967" i="16"/>
  <c r="J2967" i="16" s="1"/>
  <c r="I2946" i="16"/>
  <c r="J2946" i="16" s="1"/>
  <c r="I2939" i="16"/>
  <c r="J2939" i="16" s="1"/>
  <c r="I2924" i="16"/>
  <c r="J2924" i="16" s="1"/>
  <c r="I2887" i="16"/>
  <c r="J2887" i="16" s="1"/>
  <c r="I2883" i="16"/>
  <c r="J2883" i="16" s="1"/>
  <c r="I2872" i="16"/>
  <c r="J2872" i="16" s="1"/>
  <c r="I2855" i="16"/>
  <c r="J2855" i="16" s="1"/>
  <c r="I2848" i="16"/>
  <c r="J2848" i="16" s="1"/>
  <c r="I2838" i="16"/>
  <c r="J2838" i="16" s="1"/>
  <c r="I2801" i="16"/>
  <c r="J2801" i="16" s="1"/>
  <c r="I2743" i="16"/>
  <c r="J2743" i="16" s="1"/>
  <c r="I2712" i="16"/>
  <c r="J2712" i="16" s="1"/>
  <c r="I2652" i="16"/>
  <c r="J2652" i="16" s="1"/>
  <c r="I2631" i="16"/>
  <c r="J2631" i="16" s="1"/>
  <c r="I2627" i="16"/>
  <c r="J2627" i="16" s="1"/>
  <c r="I2616" i="16"/>
  <c r="J2616" i="16" s="1"/>
  <c r="I2612" i="16"/>
  <c r="J2612" i="16" s="1"/>
  <c r="I2592" i="16"/>
  <c r="J2592" i="16" s="1"/>
  <c r="I2579" i="16"/>
  <c r="J2579" i="16" s="1"/>
  <c r="I2575" i="16"/>
  <c r="J2575" i="16" s="1"/>
  <c r="I2513" i="16"/>
  <c r="J2513" i="16" s="1"/>
  <c r="I2481" i="16"/>
  <c r="J2481" i="16" s="1"/>
  <c r="I2350" i="16"/>
  <c r="J2350" i="16" s="1"/>
  <c r="I2344" i="16"/>
  <c r="J2344" i="16" s="1"/>
  <c r="I1773" i="16"/>
  <c r="J1773" i="16" s="1"/>
  <c r="I1631" i="16"/>
  <c r="J1631" i="16" s="1"/>
  <c r="I1625" i="16"/>
  <c r="J1625" i="16" s="1"/>
  <c r="I1619" i="16"/>
  <c r="J1619" i="16" s="1"/>
  <c r="I1321" i="16"/>
  <c r="J1321" i="16" s="1"/>
  <c r="I1231" i="16"/>
  <c r="J1231" i="16" s="1"/>
  <c r="I1185" i="16"/>
  <c r="J1185" i="16" s="1"/>
  <c r="I1181" i="16"/>
  <c r="J1181" i="16" s="1"/>
  <c r="I942" i="16"/>
  <c r="J942" i="16" s="1"/>
  <c r="I574" i="16"/>
  <c r="J574" i="16" s="1"/>
  <c r="I485" i="16"/>
  <c r="J485" i="16" s="1"/>
  <c r="I446" i="16"/>
  <c r="J446" i="16" s="1"/>
  <c r="I443" i="16"/>
  <c r="J443" i="16" s="1"/>
  <c r="I441" i="16"/>
  <c r="J441" i="16" s="1"/>
  <c r="I439" i="16"/>
  <c r="J439" i="16" s="1"/>
  <c r="I424" i="16"/>
  <c r="J424" i="16" s="1"/>
  <c r="I390" i="16"/>
  <c r="J390" i="16" s="1"/>
  <c r="I388" i="16"/>
  <c r="J388" i="16" s="1"/>
  <c r="I330" i="16"/>
  <c r="J330" i="16" s="1"/>
  <c r="I980" i="16"/>
  <c r="J980" i="16" s="1"/>
  <c r="I975" i="16"/>
  <c r="J975" i="16" s="1"/>
  <c r="I916" i="16"/>
  <c r="J916" i="16" s="1"/>
  <c r="I858" i="16"/>
  <c r="J858" i="16" s="1"/>
  <c r="I131" i="16"/>
  <c r="J131" i="16" s="1"/>
  <c r="I1044" i="16"/>
  <c r="J1044" i="16" s="1"/>
  <c r="I1039" i="16"/>
  <c r="J1039" i="16" s="1"/>
  <c r="I1035" i="16"/>
  <c r="J1035" i="16" s="1"/>
  <c r="I981" i="16"/>
  <c r="J981" i="16" s="1"/>
  <c r="I904" i="16"/>
  <c r="J904" i="16" s="1"/>
  <c r="I3342" i="16"/>
  <c r="J3342" i="16" s="1"/>
  <c r="I3335" i="16"/>
  <c r="J3335" i="16" s="1"/>
  <c r="I22" i="16"/>
  <c r="J22" i="16" s="1"/>
  <c r="I3362" i="16"/>
  <c r="J3362" i="16" s="1"/>
  <c r="I3151" i="16"/>
  <c r="J3151" i="16" s="1"/>
  <c r="I3603" i="16"/>
  <c r="J3603" i="16" s="1"/>
  <c r="I3459" i="16"/>
  <c r="J3459" i="16" s="1"/>
  <c r="I3402" i="16"/>
  <c r="J3402" i="16" s="1"/>
  <c r="I3318" i="16"/>
  <c r="J3318" i="16" s="1"/>
  <c r="I3302" i="16"/>
  <c r="J3302" i="16" s="1"/>
  <c r="I3207" i="16"/>
  <c r="J3207" i="16" s="1"/>
  <c r="I3082" i="16"/>
  <c r="J3082" i="16" s="1"/>
  <c r="I2767" i="16"/>
  <c r="J2767" i="16" s="1"/>
  <c r="I3539" i="16"/>
  <c r="J3539" i="16" s="1"/>
  <c r="I3498" i="16"/>
  <c r="J3498" i="16" s="1"/>
  <c r="I3450" i="16"/>
  <c r="J3450" i="16" s="1"/>
  <c r="I3411" i="16"/>
  <c r="J3411" i="16" s="1"/>
  <c r="I3391" i="16"/>
  <c r="J3391" i="16" s="1"/>
  <c r="I3311" i="16"/>
  <c r="J3311" i="16" s="1"/>
  <c r="I3261" i="16"/>
  <c r="J3261" i="16" s="1"/>
  <c r="I3247" i="16"/>
  <c r="J3247" i="16" s="1"/>
  <c r="I3183" i="16"/>
  <c r="J3183" i="16" s="1"/>
  <c r="I3159" i="16"/>
  <c r="J3159" i="16" s="1"/>
  <c r="I2764" i="16"/>
  <c r="J2764" i="16" s="1"/>
  <c r="I2632" i="16"/>
  <c r="J2632" i="16" s="1"/>
  <c r="I2595" i="16"/>
  <c r="J2595" i="16" s="1"/>
  <c r="I3571" i="16"/>
  <c r="J3571" i="16" s="1"/>
  <c r="I3507" i="16"/>
  <c r="J3507" i="16" s="1"/>
  <c r="I3506" i="16"/>
  <c r="J3506" i="16" s="1"/>
  <c r="I3443" i="16"/>
  <c r="J3443" i="16" s="1"/>
  <c r="I3379" i="16"/>
  <c r="J3379" i="16" s="1"/>
  <c r="I3327" i="16"/>
  <c r="J3327" i="16" s="1"/>
  <c r="I3295" i="16"/>
  <c r="J3295" i="16" s="1"/>
  <c r="I3263" i="16"/>
  <c r="J3263" i="16" s="1"/>
  <c r="I2115" i="16"/>
  <c r="J2115" i="16" s="1"/>
  <c r="I3383" i="16"/>
  <c r="J3383" i="16" s="1"/>
  <c r="I557" i="16"/>
  <c r="J557" i="16" s="1"/>
  <c r="I239" i="16"/>
  <c r="J239" i="16" s="1"/>
  <c r="I99" i="16"/>
  <c r="J99" i="16" s="1"/>
  <c r="I87" i="16"/>
  <c r="J87" i="16" s="1"/>
  <c r="I65" i="16"/>
  <c r="J65" i="16" s="1"/>
  <c r="I85" i="16"/>
  <c r="J85" i="16" s="1"/>
  <c r="I69" i="16"/>
  <c r="J69" i="16" s="1"/>
  <c r="I581" i="16"/>
  <c r="J581" i="16" s="1"/>
  <c r="I361" i="16"/>
  <c r="J361" i="16" s="1"/>
  <c r="I293" i="16"/>
  <c r="J293" i="16" s="1"/>
  <c r="I181" i="16"/>
  <c r="J181" i="16" s="1"/>
  <c r="I107" i="16"/>
  <c r="J107" i="16" s="1"/>
  <c r="I103" i="16"/>
  <c r="J103" i="16" s="1"/>
  <c r="I3173" i="16"/>
  <c r="J3173" i="16" s="1"/>
  <c r="I3353" i="16"/>
  <c r="J3353" i="16" s="1"/>
  <c r="I3345" i="16"/>
  <c r="J3345" i="16" s="1"/>
  <c r="I3157" i="16"/>
  <c r="J3157" i="16" s="1"/>
  <c r="I3139" i="16"/>
  <c r="J3139" i="16" s="1"/>
  <c r="I1783" i="16"/>
  <c r="J1783" i="16" s="1"/>
  <c r="I573" i="16"/>
  <c r="J573" i="16" s="1"/>
  <c r="I627" i="16"/>
  <c r="J627" i="16" s="1"/>
  <c r="I499" i="16"/>
  <c r="J499" i="16" s="1"/>
  <c r="I351" i="16"/>
  <c r="J351" i="16" s="1"/>
  <c r="I207" i="16"/>
  <c r="J207" i="16" s="1"/>
  <c r="I133" i="16"/>
  <c r="J133" i="16" s="1"/>
  <c r="I487" i="16"/>
  <c r="J487" i="16" s="1"/>
  <c r="I113" i="16"/>
  <c r="J113" i="16" s="1"/>
  <c r="I57" i="16"/>
  <c r="J57" i="16" s="1"/>
  <c r="I67" i="16"/>
  <c r="J67" i="16" s="1"/>
  <c r="I41" i="16"/>
  <c r="J41" i="16" s="1"/>
  <c r="I37" i="16"/>
  <c r="J37" i="16" s="1"/>
  <c r="I307" i="16"/>
  <c r="J307" i="16" s="1"/>
  <c r="I143" i="16"/>
  <c r="J143" i="16" s="1"/>
  <c r="I119" i="16"/>
  <c r="J119" i="16" s="1"/>
  <c r="I105" i="16"/>
  <c r="J105" i="16" s="1"/>
  <c r="I481" i="16"/>
  <c r="J481" i="16" s="1"/>
  <c r="I415" i="16"/>
  <c r="J415" i="16" s="1"/>
  <c r="I513" i="16"/>
  <c r="J513" i="16" s="1"/>
  <c r="I401" i="16"/>
  <c r="J401" i="16" s="1"/>
  <c r="I285" i="16"/>
  <c r="J285" i="16" s="1"/>
  <c r="I273" i="16"/>
  <c r="J273" i="16" s="1"/>
  <c r="I193" i="16"/>
  <c r="J193" i="16" s="1"/>
  <c r="I259" i="16"/>
  <c r="J259" i="16" s="1"/>
  <c r="I117" i="16"/>
  <c r="J117" i="16" s="1"/>
  <c r="I77" i="16"/>
  <c r="J77" i="16" s="1"/>
  <c r="I233" i="16"/>
  <c r="J233" i="16" s="1"/>
  <c r="I137" i="16"/>
  <c r="J137" i="16" s="1"/>
  <c r="I47" i="16"/>
  <c r="J47" i="16" s="1"/>
  <c r="I35" i="16"/>
  <c r="J35" i="16" s="1"/>
</calcChain>
</file>

<file path=xl/sharedStrings.xml><?xml version="1.0" encoding="utf-8"?>
<sst xmlns="http://schemas.openxmlformats.org/spreadsheetml/2006/main" count="2908" uniqueCount="717">
  <si>
    <t>Column Type</t>
  </si>
  <si>
    <t>Format Example</t>
  </si>
  <si>
    <t>Close</t>
  </si>
  <si>
    <t>Std_Dev</t>
  </si>
  <si>
    <t>EntryPrice</t>
  </si>
  <si>
    <t>Cash</t>
  </si>
  <si>
    <t>NetExposure</t>
  </si>
  <si>
    <t>GrossExposure</t>
  </si>
  <si>
    <t>Equity</t>
  </si>
  <si>
    <t>equity_cumulative_returns</t>
  </si>
  <si>
    <t>Drawdown</t>
  </si>
  <si>
    <t>DrawdownDuration</t>
  </si>
  <si>
    <t>B</t>
  </si>
  <si>
    <t>trade_date</t>
  </si>
  <si>
    <t>simulation_name</t>
  </si>
  <si>
    <t>Simulation_start_date</t>
  </si>
  <si>
    <t>Simulation_end_date</t>
  </si>
  <si>
    <t>Simulation_duration_days</t>
  </si>
  <si>
    <t>equity_start</t>
  </si>
  <si>
    <t>equity_end</t>
  </si>
  <si>
    <t>total_commission</t>
  </si>
  <si>
    <t>total_net_profit</t>
  </si>
  <si>
    <t>Total_return</t>
  </si>
  <si>
    <t>Average_Annual_Return</t>
  </si>
  <si>
    <t>equity_daily_returns_standard_deviation</t>
  </si>
  <si>
    <t>Sharpe_ratio</t>
  </si>
  <si>
    <t>average_duration_of_trade_days</t>
  </si>
  <si>
    <t>average_profit_loss_per_trade</t>
  </si>
  <si>
    <t>total_number_of_trades</t>
  </si>
  <si>
    <t>Win/Loss Ratio</t>
  </si>
  <si>
    <t>average_duration_of_winning_trades_days</t>
  </si>
  <si>
    <t>average_profit_on_winning_trades</t>
  </si>
  <si>
    <t>net_profit_on_winning_trades</t>
  </si>
  <si>
    <t>total_number_of_winning_trades</t>
  </si>
  <si>
    <t>average_duration_of_losing_trades_days</t>
  </si>
  <si>
    <t>average_profit_on_losing_trades</t>
  </si>
  <si>
    <t>net_profit_on_losing_trades</t>
  </si>
  <si>
    <t>total_number_of_losing_trades</t>
  </si>
  <si>
    <t>losing_trades_that_hit_max_stop</t>
  </si>
  <si>
    <t>worst_drawdown</t>
  </si>
  <si>
    <t>worst_drawdown_pct</t>
  </si>
  <si>
    <t>longest_drawdown_duration_days</t>
  </si>
  <si>
    <t>max_gross_exposure</t>
  </si>
  <si>
    <t>open_date</t>
  </si>
  <si>
    <t>trade_id</t>
  </si>
  <si>
    <t>ticker</t>
  </si>
  <si>
    <t>quantity</t>
  </si>
  <si>
    <t>price</t>
  </si>
  <si>
    <t>commission</t>
  </si>
  <si>
    <t>order_type</t>
  </si>
  <si>
    <t>close_date</t>
  </si>
  <si>
    <t>status</t>
  </si>
  <si>
    <t>MKT</t>
  </si>
  <si>
    <t>FILLED</t>
  </si>
  <si>
    <t>total_number_of_winning_trades_longs</t>
  </si>
  <si>
    <t>total_number_of_winning_trades_shorts</t>
  </si>
  <si>
    <t>total_number_of_losing_trades_longs</t>
  </si>
  <si>
    <t>total_number_of_losing_trades_shorts</t>
  </si>
  <si>
    <t>Date</t>
  </si>
  <si>
    <t>REL</t>
  </si>
  <si>
    <t>SRP</t>
  </si>
  <si>
    <t>Environment</t>
  </si>
  <si>
    <t>Tickers</t>
  </si>
  <si>
    <t>trade_status</t>
  </si>
  <si>
    <t>buy_sell</t>
  </si>
  <si>
    <t>ccy</t>
  </si>
  <si>
    <t>OPEN</t>
  </si>
  <si>
    <t>S</t>
  </si>
  <si>
    <t>STP</t>
  </si>
  <si>
    <t>CANCELLED</t>
  </si>
  <si>
    <t>Close_HSBA</t>
  </si>
  <si>
    <t>BBY</t>
  </si>
  <si>
    <t>^GSPC</t>
  </si>
  <si>
    <t>RS_HSBA_20_days</t>
  </si>
  <si>
    <t>87S</t>
  </si>
  <si>
    <t>39Q</t>
  </si>
  <si>
    <t>CT1</t>
  </si>
  <si>
    <t>UP3</t>
  </si>
  <si>
    <t>7ZM</t>
  </si>
  <si>
    <t>HC7</t>
  </si>
  <si>
    <t>034</t>
  </si>
  <si>
    <t>T41</t>
  </si>
  <si>
    <t>2JA</t>
  </si>
  <si>
    <t>XPX</t>
  </si>
  <si>
    <t>XIL</t>
  </si>
  <si>
    <t>Z00</t>
  </si>
  <si>
    <t>BZH</t>
  </si>
  <si>
    <t>HK5</t>
  </si>
  <si>
    <t>JRF</t>
  </si>
  <si>
    <t>EOO</t>
  </si>
  <si>
    <t>MLU</t>
  </si>
  <si>
    <t>AWO</t>
  </si>
  <si>
    <t>ALZ</t>
  </si>
  <si>
    <t>8VB</t>
  </si>
  <si>
    <t>Y2P</t>
  </si>
  <si>
    <t>5FL</t>
  </si>
  <si>
    <t>LID</t>
  </si>
  <si>
    <t>JUF</t>
  </si>
  <si>
    <t>J2P</t>
  </si>
  <si>
    <t>5ZF</t>
  </si>
  <si>
    <t>YPE</t>
  </si>
  <si>
    <t>WI2</t>
  </si>
  <si>
    <t>3XO</t>
  </si>
  <si>
    <t>3WQ</t>
  </si>
  <si>
    <t>VKV</t>
  </si>
  <si>
    <t>BBP</t>
  </si>
  <si>
    <t>4IT</t>
  </si>
  <si>
    <t>OM2</t>
  </si>
  <si>
    <t>PD2</t>
  </si>
  <si>
    <t>QUH</t>
  </si>
  <si>
    <t>R67</t>
  </si>
  <si>
    <t>ORI</t>
  </si>
  <si>
    <t>3YI</t>
  </si>
  <si>
    <t>85I</t>
  </si>
  <si>
    <t>2YH</t>
  </si>
  <si>
    <t>62I</t>
  </si>
  <si>
    <t>HUG</t>
  </si>
  <si>
    <t>UPE</t>
  </si>
  <si>
    <t>1RH</t>
  </si>
  <si>
    <t>QXQ</t>
  </si>
  <si>
    <t>JU4</t>
  </si>
  <si>
    <t>01K</t>
  </si>
  <si>
    <t>X1X</t>
  </si>
  <si>
    <t>PQ3</t>
  </si>
  <si>
    <t>SCD</t>
  </si>
  <si>
    <t>P9B</t>
  </si>
  <si>
    <t>BMP</t>
  </si>
  <si>
    <t>K8P</t>
  </si>
  <si>
    <t>FJ4</t>
  </si>
  <si>
    <t>V7Y</t>
  </si>
  <si>
    <t>INL</t>
  </si>
  <si>
    <t>H7H</t>
  </si>
  <si>
    <t>CK7</t>
  </si>
  <si>
    <t>H58</t>
  </si>
  <si>
    <t>D9H</t>
  </si>
  <si>
    <t>0BD</t>
  </si>
  <si>
    <t>K37</t>
  </si>
  <si>
    <t>ZWA</t>
  </si>
  <si>
    <t>8VX</t>
  </si>
  <si>
    <t>01P</t>
  </si>
  <si>
    <t>UGD</t>
  </si>
  <si>
    <t>55G</t>
  </si>
  <si>
    <t>91E</t>
  </si>
  <si>
    <t>EXL</t>
  </si>
  <si>
    <t>IKB</t>
  </si>
  <si>
    <t>9N3</t>
  </si>
  <si>
    <t>V7W</t>
  </si>
  <si>
    <t>H6R</t>
  </si>
  <si>
    <t>0XV</t>
  </si>
  <si>
    <t>J4V</t>
  </si>
  <si>
    <t>SGF</t>
  </si>
  <si>
    <t>D1R</t>
  </si>
  <si>
    <t>V5O</t>
  </si>
  <si>
    <t>IWX</t>
  </si>
  <si>
    <t>JRZ</t>
  </si>
  <si>
    <t>T94</t>
  </si>
  <si>
    <t>SWJ</t>
  </si>
  <si>
    <t>VKC</t>
  </si>
  <si>
    <t>RT5</t>
  </si>
  <si>
    <t>PQG</t>
  </si>
  <si>
    <t>E0W</t>
  </si>
  <si>
    <t>DTN</t>
  </si>
  <si>
    <t>GAQ</t>
  </si>
  <si>
    <t>IJK</t>
  </si>
  <si>
    <t>Q24</t>
  </si>
  <si>
    <t>GUN</t>
  </si>
  <si>
    <t>SL2</t>
  </si>
  <si>
    <t>NEU</t>
  </si>
  <si>
    <t>QCZ</t>
  </si>
  <si>
    <t>2LR</t>
  </si>
  <si>
    <t>BM0</t>
  </si>
  <si>
    <t>G5T</t>
  </si>
  <si>
    <t>2QZ</t>
  </si>
  <si>
    <t>UQ5</t>
  </si>
  <si>
    <t>JR6</t>
  </si>
  <si>
    <t>G8J</t>
  </si>
  <si>
    <t>1F5</t>
  </si>
  <si>
    <t>QI8</t>
  </si>
  <si>
    <t>94P</t>
  </si>
  <si>
    <t>6S4</t>
  </si>
  <si>
    <t>SEN</t>
  </si>
  <si>
    <t>L8F</t>
  </si>
  <si>
    <t>UFG</t>
  </si>
  <si>
    <t>86M</t>
  </si>
  <si>
    <t>3QB</t>
  </si>
  <si>
    <t>6VF</t>
  </si>
  <si>
    <t>36V</t>
  </si>
  <si>
    <t>3V6</t>
  </si>
  <si>
    <t>LTP</t>
  </si>
  <si>
    <t>F5O</t>
  </si>
  <si>
    <t>2BF</t>
  </si>
  <si>
    <t>3E9</t>
  </si>
  <si>
    <t>044</t>
  </si>
  <si>
    <t>1LF</t>
  </si>
  <si>
    <t>I31</t>
  </si>
  <si>
    <t>5A3</t>
  </si>
  <si>
    <t>DJF</t>
  </si>
  <si>
    <t>NHW</t>
  </si>
  <si>
    <t>P4L</t>
  </si>
  <si>
    <t>UDE</t>
  </si>
  <si>
    <t>M8X</t>
  </si>
  <si>
    <t>ZOA</t>
  </si>
  <si>
    <t>8HZ</t>
  </si>
  <si>
    <t>B92</t>
  </si>
  <si>
    <t>7RJ</t>
  </si>
  <si>
    <t>ISC</t>
  </si>
  <si>
    <t>FD3</t>
  </si>
  <si>
    <t>ABR</t>
  </si>
  <si>
    <t>GTM</t>
  </si>
  <si>
    <t>VAF</t>
  </si>
  <si>
    <t>6Q8</t>
  </si>
  <si>
    <t>D4F</t>
  </si>
  <si>
    <t>TVI</t>
  </si>
  <si>
    <t>5QL</t>
  </si>
  <si>
    <t>DIF</t>
  </si>
  <si>
    <t>BZM</t>
  </si>
  <si>
    <t>TVZ</t>
  </si>
  <si>
    <t>QX4</t>
  </si>
  <si>
    <t>XDM</t>
  </si>
  <si>
    <t>UAP</t>
  </si>
  <si>
    <t>QWG</t>
  </si>
  <si>
    <t>M5R</t>
  </si>
  <si>
    <t>LPA</t>
  </si>
  <si>
    <t>FTF</t>
  </si>
  <si>
    <t>SVE</t>
  </si>
  <si>
    <t>1ZC</t>
  </si>
  <si>
    <t>NOR</t>
  </si>
  <si>
    <t>IB1</t>
  </si>
  <si>
    <t>G0L</t>
  </si>
  <si>
    <t>RR0</t>
  </si>
  <si>
    <t>DIY</t>
  </si>
  <si>
    <t>HGR</t>
  </si>
  <si>
    <t>9L5</t>
  </si>
  <si>
    <t>A8V</t>
  </si>
  <si>
    <t>7F7</t>
  </si>
  <si>
    <t>VBO</t>
  </si>
  <si>
    <t>CLV</t>
  </si>
  <si>
    <t>X18</t>
  </si>
  <si>
    <t>6BX</t>
  </si>
  <si>
    <t>Q6S</t>
  </si>
  <si>
    <t>FGX</t>
  </si>
  <si>
    <t>BV2</t>
  </si>
  <si>
    <t>59I</t>
  </si>
  <si>
    <t>CP5</t>
  </si>
  <si>
    <t>21P</t>
  </si>
  <si>
    <t>MFB</t>
  </si>
  <si>
    <t>GIK</t>
  </si>
  <si>
    <t>L5K</t>
  </si>
  <si>
    <t>5OB</t>
  </si>
  <si>
    <t>L2G</t>
  </si>
  <si>
    <t>2IS</t>
  </si>
  <si>
    <t>FH9</t>
  </si>
  <si>
    <t>OL4</t>
  </si>
  <si>
    <t>H6P</t>
  </si>
  <si>
    <t>4L8</t>
  </si>
  <si>
    <t>E4A</t>
  </si>
  <si>
    <t>Z8B</t>
  </si>
  <si>
    <t>H09</t>
  </si>
  <si>
    <t>B54</t>
  </si>
  <si>
    <t>3J3</t>
  </si>
  <si>
    <t>T3B</t>
  </si>
  <si>
    <t>YNB</t>
  </si>
  <si>
    <t>KIF</t>
  </si>
  <si>
    <t>ZJM</t>
  </si>
  <si>
    <t>WJL</t>
  </si>
  <si>
    <t>P9I</t>
  </si>
  <si>
    <t>T8P</t>
  </si>
  <si>
    <t>GJ5</t>
  </si>
  <si>
    <t>1OG</t>
  </si>
  <si>
    <t>0GN</t>
  </si>
  <si>
    <t>4LQ</t>
  </si>
  <si>
    <t>RM4</t>
  </si>
  <si>
    <t>FW6</t>
  </si>
  <si>
    <t>00I</t>
  </si>
  <si>
    <t>B8F</t>
  </si>
  <si>
    <t>0OW</t>
  </si>
  <si>
    <t>3YS</t>
  </si>
  <si>
    <t>DXC</t>
  </si>
  <si>
    <t>SAS</t>
  </si>
  <si>
    <t>9G8</t>
  </si>
  <si>
    <t>DLL</t>
  </si>
  <si>
    <t>L24</t>
  </si>
  <si>
    <t>8GZ</t>
  </si>
  <si>
    <t>3BC</t>
  </si>
  <si>
    <t>FK7</t>
  </si>
  <si>
    <t>2RO</t>
  </si>
  <si>
    <t>LTY</t>
  </si>
  <si>
    <t>3J4</t>
  </si>
  <si>
    <t>ZOC</t>
  </si>
  <si>
    <t>YHV</t>
  </si>
  <si>
    <t>JE4</t>
  </si>
  <si>
    <t>_pct</t>
  </si>
  <si>
    <t>Close_ISF</t>
  </si>
  <si>
    <t>Close_MIDD</t>
  </si>
  <si>
    <t>CLOSE</t>
  </si>
  <si>
    <t>cob</t>
  </si>
  <si>
    <t>Slope</t>
  </si>
  <si>
    <t>Intercept</t>
  </si>
  <si>
    <t>R-Squared</t>
  </si>
  <si>
    <t>MSFT</t>
  </si>
  <si>
    <t>beta</t>
  </si>
  <si>
    <t>alpha</t>
  </si>
  <si>
    <t>r2</t>
  </si>
  <si>
    <t>Beta</t>
  </si>
  <si>
    <t>Alpha</t>
  </si>
  <si>
    <t>R2</t>
  </si>
  <si>
    <t>DealDate</t>
  </si>
  <si>
    <t>weekday</t>
  </si>
  <si>
    <t>Drawdown_pct</t>
  </si>
  <si>
    <t>beta_to_benchmark</t>
  </si>
  <si>
    <t>Correlation_to_benchmark</t>
  </si>
  <si>
    <t>gross_consideration</t>
  </si>
  <si>
    <t>alpha_to_benchmark</t>
  </si>
  <si>
    <t>rsquared_to_benchmark</t>
  </si>
  <si>
    <t>Close_SP:SPX</t>
  </si>
  <si>
    <t>Close_USD-GBP</t>
  </si>
  <si>
    <t>Close_GBX-GBP</t>
  </si>
  <si>
    <t>USD</t>
  </si>
  <si>
    <t>holding period days</t>
  </si>
  <si>
    <t>open date</t>
  </si>
  <si>
    <t>price open</t>
  </si>
  <si>
    <t>gross consideration open</t>
  </si>
  <si>
    <t>commission open</t>
  </si>
  <si>
    <t>close date</t>
  </si>
  <si>
    <t>price close</t>
  </si>
  <si>
    <t>gross consideration close</t>
  </si>
  <si>
    <t>commission close</t>
  </si>
  <si>
    <t>trade net profit</t>
  </si>
  <si>
    <t>equity_daily_returns</t>
  </si>
  <si>
    <t>Yes</t>
  </si>
  <si>
    <t>Metrics</t>
  </si>
  <si>
    <t>Backtest</t>
  </si>
  <si>
    <t>Orders/Trades</t>
  </si>
  <si>
    <t>fx</t>
  </si>
  <si>
    <t>fx open</t>
  </si>
  <si>
    <t>fx close</t>
  </si>
  <si>
    <t>Latest Signals</t>
  </si>
  <si>
    <t>long</t>
  </si>
  <si>
    <t>short</t>
  </si>
  <si>
    <t>M4J</t>
  </si>
  <si>
    <t>9XF</t>
  </si>
  <si>
    <t>YTZ</t>
  </si>
  <si>
    <t>QRF</t>
  </si>
  <si>
    <t>0LY</t>
  </si>
  <si>
    <t>O2A</t>
  </si>
  <si>
    <t>0AV</t>
  </si>
  <si>
    <t>29K</t>
  </si>
  <si>
    <t>9O7</t>
  </si>
  <si>
    <t>DIV</t>
  </si>
  <si>
    <t>ASS</t>
  </si>
  <si>
    <t>1NI</t>
  </si>
  <si>
    <t>IYF</t>
  </si>
  <si>
    <t>AX0</t>
  </si>
  <si>
    <t>QCE</t>
  </si>
  <si>
    <t>HUB</t>
  </si>
  <si>
    <t>3ZE</t>
  </si>
  <si>
    <t>16B</t>
  </si>
  <si>
    <t>ZH9</t>
  </si>
  <si>
    <t>KET</t>
  </si>
  <si>
    <t>JLW</t>
  </si>
  <si>
    <t>J63</t>
  </si>
  <si>
    <t>PS7</t>
  </si>
  <si>
    <t>KXC</t>
  </si>
  <si>
    <t>F7T</t>
  </si>
  <si>
    <t>3NP</t>
  </si>
  <si>
    <t>WS6</t>
  </si>
  <si>
    <t>A8W</t>
  </si>
  <si>
    <t>TTB</t>
  </si>
  <si>
    <t>KO8</t>
  </si>
  <si>
    <t>OY7</t>
  </si>
  <si>
    <t>G8Z</t>
  </si>
  <si>
    <t>R4Q</t>
  </si>
  <si>
    <t>1YL</t>
  </si>
  <si>
    <t>6AF</t>
  </si>
  <si>
    <t>UTN</t>
  </si>
  <si>
    <t>7KE</t>
  </si>
  <si>
    <t>NRA</t>
  </si>
  <si>
    <t>L8J</t>
  </si>
  <si>
    <t>M04</t>
  </si>
  <si>
    <t>28L</t>
  </si>
  <si>
    <t>RP2</t>
  </si>
  <si>
    <t>VUL</t>
  </si>
  <si>
    <t>3JU</t>
  </si>
  <si>
    <t>ZOZ</t>
  </si>
  <si>
    <t>FZG</t>
  </si>
  <si>
    <t>3OR</t>
  </si>
  <si>
    <t>GMK</t>
  </si>
  <si>
    <t>LY8</t>
  </si>
  <si>
    <t>OW4</t>
  </si>
  <si>
    <t>6TR</t>
  </si>
  <si>
    <t>SUM</t>
  </si>
  <si>
    <t>OXC</t>
  </si>
  <si>
    <t>Z4Q</t>
  </si>
  <si>
    <t>MOS</t>
  </si>
  <si>
    <t>IQL</t>
  </si>
  <si>
    <t>TX6</t>
  </si>
  <si>
    <t>5MN</t>
  </si>
  <si>
    <t>1S8</t>
  </si>
  <si>
    <t>J85</t>
  </si>
  <si>
    <t>NPD</t>
  </si>
  <si>
    <t>ZK7</t>
  </si>
  <si>
    <t>FFT</t>
  </si>
  <si>
    <t>O1V</t>
  </si>
  <si>
    <t>RK3</t>
  </si>
  <si>
    <t>W2F</t>
  </si>
  <si>
    <t>F1S</t>
  </si>
  <si>
    <t>UMX</t>
  </si>
  <si>
    <t>KPR</t>
  </si>
  <si>
    <t>2C5</t>
  </si>
  <si>
    <t>PKF</t>
  </si>
  <si>
    <t>WDS</t>
  </si>
  <si>
    <t>NRC</t>
  </si>
  <si>
    <t>R17</t>
  </si>
  <si>
    <t>DJA</t>
  </si>
  <si>
    <t>W53</t>
  </si>
  <si>
    <t>GFG</t>
  </si>
  <si>
    <t>E9N</t>
  </si>
  <si>
    <t>FK2</t>
  </si>
  <si>
    <t>SSG</t>
  </si>
  <si>
    <t>09F</t>
  </si>
  <si>
    <t>OI4</t>
  </si>
  <si>
    <t>5PF</t>
  </si>
  <si>
    <t>WC4</t>
  </si>
  <si>
    <t>05Q</t>
  </si>
  <si>
    <t>KWJ</t>
  </si>
  <si>
    <t>9FY</t>
  </si>
  <si>
    <t>V7I</t>
  </si>
  <si>
    <t>K8D</t>
  </si>
  <si>
    <t>P2R</t>
  </si>
  <si>
    <t>B8L</t>
  </si>
  <si>
    <t>ZDT</t>
  </si>
  <si>
    <t>3W0</t>
  </si>
  <si>
    <t>6U2</t>
  </si>
  <si>
    <t>G70</t>
  </si>
  <si>
    <t>8VY</t>
  </si>
  <si>
    <t>HV3</t>
  </si>
  <si>
    <t>NTL</t>
  </si>
  <si>
    <t>2ZF</t>
  </si>
  <si>
    <t>2CD</t>
  </si>
  <si>
    <t>QLA</t>
  </si>
  <si>
    <t>MWL</t>
  </si>
  <si>
    <t>8CP</t>
  </si>
  <si>
    <t>F35</t>
  </si>
  <si>
    <t>0VB</t>
  </si>
  <si>
    <t>H2S</t>
  </si>
  <si>
    <t>5P6</t>
  </si>
  <si>
    <t>HSM</t>
  </si>
  <si>
    <t>YWH</t>
  </si>
  <si>
    <t>MHR</t>
  </si>
  <si>
    <t>LDC</t>
  </si>
  <si>
    <t>UVK</t>
  </si>
  <si>
    <t>6JM</t>
  </si>
  <si>
    <t>49A</t>
  </si>
  <si>
    <t>51R</t>
  </si>
  <si>
    <t>1O5</t>
  </si>
  <si>
    <t>5RY</t>
  </si>
  <si>
    <t>XDJ</t>
  </si>
  <si>
    <t>JY5</t>
  </si>
  <si>
    <t>PPZ</t>
  </si>
  <si>
    <t>WW3</t>
  </si>
  <si>
    <t>PS0</t>
  </si>
  <si>
    <t>K0D</t>
  </si>
  <si>
    <t>VAL</t>
  </si>
  <si>
    <t>ISP</t>
  </si>
  <si>
    <t>XAS</t>
  </si>
  <si>
    <t>CUQ</t>
  </si>
  <si>
    <t>NGM</t>
  </si>
  <si>
    <t>0MX</t>
  </si>
  <si>
    <t>CMM</t>
  </si>
  <si>
    <t>1NZ</t>
  </si>
  <si>
    <t>CMQ</t>
  </si>
  <si>
    <t>W4X</t>
  </si>
  <si>
    <t>9LF</t>
  </si>
  <si>
    <t>EOD</t>
  </si>
  <si>
    <t>03Q</t>
  </si>
  <si>
    <t>FKO</t>
  </si>
  <si>
    <t>KVJ</t>
  </si>
  <si>
    <t>54U</t>
  </si>
  <si>
    <t>88Y</t>
  </si>
  <si>
    <t>NA1</t>
  </si>
  <si>
    <t>LTV</t>
  </si>
  <si>
    <t>OFA</t>
  </si>
  <si>
    <t>HFS</t>
  </si>
  <si>
    <t>XDQ</t>
  </si>
  <si>
    <t>DB0</t>
  </si>
  <si>
    <t>F1U</t>
  </si>
  <si>
    <t>CFN</t>
  </si>
  <si>
    <t>GXP</t>
  </si>
  <si>
    <t>V85</t>
  </si>
  <si>
    <t>KOX</t>
  </si>
  <si>
    <t>4Z8</t>
  </si>
  <si>
    <t>9D9</t>
  </si>
  <si>
    <t>OW6</t>
  </si>
  <si>
    <t>SY2</t>
  </si>
  <si>
    <t>Z81</t>
  </si>
  <si>
    <t>IH8</t>
  </si>
  <si>
    <t>6GG</t>
  </si>
  <si>
    <t>9A3</t>
  </si>
  <si>
    <t>SAR</t>
  </si>
  <si>
    <t>Y0J</t>
  </si>
  <si>
    <t>1AK</t>
  </si>
  <si>
    <t>QE6</t>
  </si>
  <si>
    <t>Z06</t>
  </si>
  <si>
    <t>NZM</t>
  </si>
  <si>
    <t>WB6</t>
  </si>
  <si>
    <t>F6V</t>
  </si>
  <si>
    <t>9CS</t>
  </si>
  <si>
    <t>WHR</t>
  </si>
  <si>
    <t>SPM</t>
  </si>
  <si>
    <t>36U</t>
  </si>
  <si>
    <t>RES</t>
  </si>
  <si>
    <t>NZR</t>
  </si>
  <si>
    <t>LT1</t>
  </si>
  <si>
    <t>1J0</t>
  </si>
  <si>
    <t>J6Y</t>
  </si>
  <si>
    <t>ELQ</t>
  </si>
  <si>
    <t>QZX</t>
  </si>
  <si>
    <t>NN3</t>
  </si>
  <si>
    <t>5VX</t>
  </si>
  <si>
    <t>PZB</t>
  </si>
  <si>
    <t>RBF</t>
  </si>
  <si>
    <t>ODN</t>
  </si>
  <si>
    <t>3JG</t>
  </si>
  <si>
    <t>E2I</t>
  </si>
  <si>
    <t>3DA</t>
  </si>
  <si>
    <t>0BH</t>
  </si>
  <si>
    <t>MLH</t>
  </si>
  <si>
    <t>VQ7</t>
  </si>
  <si>
    <t>64O</t>
  </si>
  <si>
    <t>SUS</t>
  </si>
  <si>
    <t>52H</t>
  </si>
  <si>
    <t>ZNI</t>
  </si>
  <si>
    <t>6UM</t>
  </si>
  <si>
    <t>QA6</t>
  </si>
  <si>
    <t>XAN</t>
  </si>
  <si>
    <t>K9D</t>
  </si>
  <si>
    <t>1F6</t>
  </si>
  <si>
    <t>FAP</t>
  </si>
  <si>
    <t>LMI</t>
  </si>
  <si>
    <t>HG9</t>
  </si>
  <si>
    <t>RT2</t>
  </si>
  <si>
    <t>HPE</t>
  </si>
  <si>
    <t>KJD</t>
  </si>
  <si>
    <t>2IV</t>
  </si>
  <si>
    <t>ULH</t>
  </si>
  <si>
    <t>6P3</t>
  </si>
  <si>
    <t>54I</t>
  </si>
  <si>
    <t>S07</t>
  </si>
  <si>
    <t>XGO</t>
  </si>
  <si>
    <t>R79</t>
  </si>
  <si>
    <t>TT2</t>
  </si>
  <si>
    <t>FLJ</t>
  </si>
  <si>
    <t>SY1</t>
  </si>
  <si>
    <t>7UR</t>
  </si>
  <si>
    <t>9EB</t>
  </si>
  <si>
    <t>YQR</t>
  </si>
  <si>
    <t>score_</t>
  </si>
  <si>
    <t>BarReturnCum_</t>
  </si>
  <si>
    <t>Close_</t>
  </si>
  <si>
    <t>equity_</t>
  </si>
  <si>
    <t>_ticker</t>
  </si>
  <si>
    <t>_score</t>
  </si>
  <si>
    <t>Std_Dev_pct</t>
  </si>
  <si>
    <t>NASDAQ_Health Care</t>
  </si>
  <si>
    <t>NASDAQ_Technology</t>
  </si>
  <si>
    <t>NASDAQ:AMAT</t>
  </si>
  <si>
    <t>NASDAQ_Consumer Services</t>
  </si>
  <si>
    <t>NASDAQ_Miscellaneous</t>
  </si>
  <si>
    <t>NASDAQ_Transportation</t>
  </si>
  <si>
    <t>NASDAQ_Finance</t>
  </si>
  <si>
    <t>NASDAQ_Consumer Non-Durables</t>
  </si>
  <si>
    <t>NASDAQ_Capital Goods</t>
  </si>
  <si>
    <t>NYSE_Health Care</t>
  </si>
  <si>
    <t>NYSE_Consumer Durables</t>
  </si>
  <si>
    <t>NYSE_Miscellaneous</t>
  </si>
  <si>
    <t>NYSE_Consumer Services</t>
  </si>
  <si>
    <t>NYSE_Technology</t>
  </si>
  <si>
    <t>NYSE_Finance</t>
  </si>
  <si>
    <t>NYSE_Capital Goods</t>
  </si>
  <si>
    <t>NYSE_Basic Industries</t>
  </si>
  <si>
    <t>NYSE_Transportation</t>
  </si>
  <si>
    <t>NYSE_Public Utilities</t>
  </si>
  <si>
    <t>NYSE_Consumer Non-Durables</t>
  </si>
  <si>
    <t>NYSE_Energy</t>
  </si>
  <si>
    <t>DEV_TEST</t>
  </si>
  <si>
    <t>Acct ID</t>
  </si>
  <si>
    <t>Symbol</t>
  </si>
  <si>
    <t>Trade Date/Time</t>
  </si>
  <si>
    <t>Settle Date</t>
  </si>
  <si>
    <t>Exchange</t>
  </si>
  <si>
    <t>Type</t>
  </si>
  <si>
    <t>Quantity</t>
  </si>
  <si>
    <t>Price</t>
  </si>
  <si>
    <t>Proceeds</t>
  </si>
  <si>
    <t>Comm</t>
  </si>
  <si>
    <t>Fee</t>
  </si>
  <si>
    <t>Code</t>
  </si>
  <si>
    <t>U2172710</t>
  </si>
  <si>
    <t>DARK</t>
  </si>
  <si>
    <t>BUY</t>
  </si>
  <si>
    <t>P</t>
  </si>
  <si>
    <t>Stocks - Held with Interactive Brokers (U.K.) Limited carried by Interactive Brokers LLC</t>
  </si>
  <si>
    <t>2018-11-06, 21:24:42</t>
  </si>
  <si>
    <t>AAPL</t>
  </si>
  <si>
    <t>2018-11-07, 10:01:27</t>
  </si>
  <si>
    <t>Close_S&amp;P500</t>
  </si>
  <si>
    <t>Change_pct_S&amp;P500</t>
  </si>
  <si>
    <t>Change_pct_USD_GBP</t>
  </si>
  <si>
    <t>Close_NASDAQ:GOOG</t>
  </si>
  <si>
    <t>Close_CBOE:VIX</t>
  </si>
  <si>
    <t>Change_pct_NASDAQ:GOOG</t>
  </si>
  <si>
    <t>Std_Dev_NASDAQ:GOOG</t>
  </si>
  <si>
    <t>Std_Dev_pct_NASDAQ:GOOG</t>
  </si>
  <si>
    <t>EntryPrice_NASDAQ:GOOG</t>
  </si>
  <si>
    <t>NASDAQ_Technology_long_ticker</t>
  </si>
  <si>
    <t>NASDAQ_Technology_short_ticker</t>
  </si>
  <si>
    <t>BarReturnCum_S&amp;P500</t>
  </si>
  <si>
    <t>NASDAQ:MSFT</t>
  </si>
  <si>
    <t>NASDAQ:AAPL</t>
  </si>
  <si>
    <t>NASDAQ:GOOG</t>
  </si>
  <si>
    <t>NASDAQ:INTC</t>
  </si>
  <si>
    <t>NASDAQ:ERIE</t>
  </si>
  <si>
    <t>NYSE:TSS</t>
  </si>
  <si>
    <t>NYSE:AON</t>
  </si>
  <si>
    <t>Grand Total</t>
  </si>
  <si>
    <t>Sum of trade net profit</t>
  </si>
  <si>
    <t>RSI_S&amp;P500</t>
  </si>
  <si>
    <t>RSI_NASDAQ:GOOG</t>
  </si>
  <si>
    <t>Close_NASDAQ:AAPL</t>
  </si>
  <si>
    <t>Close_NASDAQ:MSFT</t>
  </si>
  <si>
    <t>Close_NASDAQ:AMZN</t>
  </si>
  <si>
    <t>Close_NASDAQ:AMAT</t>
  </si>
  <si>
    <t>Close_NASDAQ:INTC</t>
  </si>
  <si>
    <t>Change_pct_NASDAQ:AAPL</t>
  </si>
  <si>
    <t>Std_Dev_NASDAQ:AAPL</t>
  </si>
  <si>
    <t>Std_Dev_pct_NASDAQ:AAPL</t>
  </si>
  <si>
    <t>EntryPrice_NASDAQ:AAPL</t>
  </si>
  <si>
    <t>Change_pct_NASDAQ:MSFT</t>
  </si>
  <si>
    <t>Std_Dev_NASDAQ:MSFT</t>
  </si>
  <si>
    <t>Std_Dev_pct_NASDAQ:MSFT</t>
  </si>
  <si>
    <t>EntryPrice_NASDAQ:MSFT</t>
  </si>
  <si>
    <t>Change_pct_NASDAQ:AMZN</t>
  </si>
  <si>
    <t>Std_Dev_NASDAQ:AMZN</t>
  </si>
  <si>
    <t>Std_Dev_pct_NASDAQ:AMZN</t>
  </si>
  <si>
    <t>EntryPrice_NASDAQ:AMZN</t>
  </si>
  <si>
    <t>Change_pct_NASDAQ:AMAT</t>
  </si>
  <si>
    <t>Std_Dev_NASDAQ:AMAT</t>
  </si>
  <si>
    <t>Std_Dev_pct_NASDAQ:AMAT</t>
  </si>
  <si>
    <t>EntryPrice_NASDAQ:AMAT</t>
  </si>
  <si>
    <t>Change_pct_NASDAQ:INTC</t>
  </si>
  <si>
    <t>Std_Dev_NASDAQ:INTC</t>
  </si>
  <si>
    <t>Std_Dev_pct_NASDAQ:INTC</t>
  </si>
  <si>
    <t>EntryPrice_NASDAQ:INTC</t>
  </si>
  <si>
    <t>RSI_NASDAQ:AAPL</t>
  </si>
  <si>
    <t>RSI_NASDAQ:AMAT</t>
  </si>
  <si>
    <t>RSI_NASDAQ:INTC</t>
  </si>
  <si>
    <t>RSI_NASDAQ:MSFT</t>
  </si>
  <si>
    <t>RSI_</t>
  </si>
  <si>
    <t>No</t>
  </si>
  <si>
    <t>Single</t>
  </si>
  <si>
    <t>SD %</t>
  </si>
  <si>
    <t>Entry Price</t>
  </si>
  <si>
    <t>qty</t>
  </si>
  <si>
    <t>AmountToRiskPerTrade</t>
  </si>
  <si>
    <t>position</t>
  </si>
  <si>
    <t>AmountToRiskPerTrade (GBP)</t>
  </si>
  <si>
    <t>position (GBP)</t>
  </si>
  <si>
    <t>position (USD)</t>
  </si>
  <si>
    <t>USD-GBP</t>
  </si>
  <si>
    <t>gross consideration )GBP</t>
  </si>
  <si>
    <t>GBP</t>
  </si>
  <si>
    <t>gross consideration</t>
  </si>
  <si>
    <t>NASDAQ:MYL</t>
  </si>
  <si>
    <t>NASDAQ:CY</t>
  </si>
  <si>
    <t>NASDAQ:BIDU</t>
  </si>
  <si>
    <t>NASDAQ:LOPE</t>
  </si>
  <si>
    <t>NYSE:MOH</t>
  </si>
  <si>
    <t>NYSE:TEVA</t>
  </si>
  <si>
    <t>NYSE:KAR</t>
  </si>
  <si>
    <t>NYSE:PSA</t>
  </si>
  <si>
    <t>NYSE:GPS</t>
  </si>
  <si>
    <t>NYSE:MFG</t>
  </si>
  <si>
    <t>NYSE:RNR</t>
  </si>
  <si>
    <t>NYSE:LLL</t>
  </si>
  <si>
    <t>NYSE:DXC</t>
  </si>
  <si>
    <t>NYSE:HEI</t>
  </si>
  <si>
    <t>NYSE:ECL</t>
  </si>
  <si>
    <t>NYSE:GWR</t>
  </si>
  <si>
    <t>NYSE:WM</t>
  </si>
  <si>
    <t>NYSE:UGP</t>
  </si>
  <si>
    <t>NYSE:HSY</t>
  </si>
  <si>
    <t>NYSE:PM</t>
  </si>
  <si>
    <t>NYSE:BPL</t>
  </si>
  <si>
    <t>NYSE:OXY</t>
  </si>
  <si>
    <t>NYSE:WBK</t>
  </si>
  <si>
    <t>NYSE:CFR</t>
  </si>
  <si>
    <t>NYSE:SPGI</t>
  </si>
  <si>
    <t>NYSE:ITUB</t>
  </si>
  <si>
    <t>NYSE:MTB</t>
  </si>
  <si>
    <t>NYSE:RJF</t>
  </si>
  <si>
    <t>NYSE:MET</t>
  </si>
  <si>
    <t>NYSE:MTG</t>
  </si>
  <si>
    <t>NYSE:IBN</t>
  </si>
  <si>
    <t>NYSE:JEF</t>
  </si>
  <si>
    <t>NYSE:TRV</t>
  </si>
  <si>
    <t>NYSE:BX</t>
  </si>
  <si>
    <t>NYSE:THG</t>
  </si>
  <si>
    <t>NYSE:MFC</t>
  </si>
  <si>
    <t>NYSE:STT</t>
  </si>
  <si>
    <t>NYSE:PGR</t>
  </si>
  <si>
    <t>NYSE:RF</t>
  </si>
  <si>
    <t>NYSE:SAN</t>
  </si>
  <si>
    <t>NYSE:SCHW</t>
  </si>
  <si>
    <t>NYSE:AFL</t>
  </si>
  <si>
    <t>NYSE:BSAC</t>
  </si>
  <si>
    <t>NYSE:BAC</t>
  </si>
  <si>
    <t>NYSE:ALL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</si>
</sst>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£&quot;#,##0;[Red]\-&quot;£&quot;#,##0"/>
    <numFmt numFmtId="43" formatCode="_-* #,##0.00_-;\-* #,##0.00_-;_-* &quot;-&quot;??_-;_-@_-"/>
    <numFmt numFmtId="164" formatCode="#,##0.00_ ;[Red]\-#,##0.00\ "/>
    <numFmt numFmtId="165" formatCode="ddd\,\ dd\-mmm\-yyyy"/>
    <numFmt numFmtId="166" formatCode="#,##0_ ;[Red]\-#,##0\ "/>
    <numFmt numFmtId="167" formatCode="0.000%"/>
    <numFmt numFmtId="168" formatCode="0.00_ ;[Red]\-0.00\ "/>
    <numFmt numFmtId="169" formatCode="0.000000"/>
    <numFmt numFmtId="170" formatCode="0.000000000000"/>
    <numFmt numFmtId="171" formatCode="#,##0.0000_ ;[Red]\-#,##0.0000\ "/>
    <numFmt numFmtId="172" formatCode="0.00%\ ;[Red]\-0.00\ %"/>
    <numFmt numFmtId="173" formatCode="#,##0.0000"/>
    <numFmt numFmtId="174" formatCode="#,##0.00_ ;\-#,##0.00\ "/>
    <numFmt numFmtId="175" formatCode="0.0"/>
  </numFmts>
  <fonts count="19" x14ac:knownFonts="1">
    <font>
      <sz val="8"/>
      <color theme="1"/>
      <name val="Calibr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1"/>
      <color indexed="62"/>
      <name val="Calibri"/>
      <family val="2"/>
    </font>
    <font>
      <sz val="8"/>
      <color rgb="FF000000"/>
      <name val="Calibri"/>
      <family val="2"/>
    </font>
    <font>
      <sz val="10"/>
      <name val="Arial"/>
      <family val="2"/>
    </font>
    <font>
      <sz val="8"/>
      <color rgb="FF0000FF"/>
      <name val="Calibri"/>
      <family val="2"/>
    </font>
    <font>
      <b/>
      <sz val="8"/>
      <color rgb="FF0000FF"/>
      <name val="Calibri"/>
      <family val="2"/>
    </font>
    <font>
      <sz val="8"/>
      <name val="Calibri"/>
      <family val="2"/>
    </font>
    <font>
      <b/>
      <sz val="9"/>
      <color theme="1"/>
      <name val="Calibri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</font>
    <font>
      <b/>
      <sz val="9"/>
      <color theme="0" tint="-0.499984740745262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5" fillId="5" borderId="2" applyNumberFormat="0" applyAlignment="0" applyProtection="0"/>
    <xf numFmtId="0" fontId="1" fillId="0" borderId="0"/>
    <xf numFmtId="0" fontId="7" fillId="0" borderId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6">
    <xf numFmtId="0" fontId="0" fillId="0" borderId="0" xfId="0"/>
    <xf numFmtId="165" fontId="4" fillId="0" borderId="0" xfId="0" applyNumberFormat="1" applyFont="1" applyAlignment="1">
      <alignment horizontal="right"/>
    </xf>
    <xf numFmtId="165" fontId="0" fillId="0" borderId="0" xfId="0" applyNumberFormat="1" applyAlignment="1">
      <alignment horizontal="left" vertical="center"/>
    </xf>
    <xf numFmtId="165" fontId="0" fillId="0" borderId="0" xfId="0" applyNumberFormat="1" applyFill="1" applyAlignment="1">
      <alignment horizontal="left" vertical="center"/>
    </xf>
    <xf numFmtId="165" fontId="8" fillId="0" borderId="0" xfId="0" applyNumberFormat="1" applyFont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43" fontId="0" fillId="0" borderId="0" xfId="6" applyFont="1" applyAlignment="1">
      <alignment vertical="center"/>
    </xf>
    <xf numFmtId="0" fontId="0" fillId="0" borderId="0" xfId="0" applyAlignment="1">
      <alignment vertical="center"/>
    </xf>
    <xf numFmtId="43" fontId="8" fillId="0" borderId="0" xfId="6" applyFont="1" applyAlignment="1">
      <alignment vertical="center"/>
    </xf>
    <xf numFmtId="0" fontId="8" fillId="0" borderId="0" xfId="0" applyFont="1" applyAlignment="1">
      <alignment vertical="center"/>
    </xf>
    <xf numFmtId="43" fontId="0" fillId="0" borderId="0" xfId="6" applyFont="1" applyFill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Font="1" applyFill="1" applyAlignment="1">
      <alignment vertical="center"/>
    </xf>
    <xf numFmtId="43" fontId="8" fillId="0" borderId="0" xfId="6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167" fontId="0" fillId="0" borderId="0" xfId="1" applyNumberFormat="1" applyFont="1" applyAlignment="1">
      <alignment vertical="center"/>
    </xf>
    <xf numFmtId="167" fontId="0" fillId="0" borderId="0" xfId="1" applyNumberFormat="1" applyFont="1" applyFill="1" applyAlignment="1">
      <alignment vertical="center"/>
    </xf>
    <xf numFmtId="167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vertical="center"/>
    </xf>
    <xf numFmtId="43" fontId="0" fillId="0" borderId="0" xfId="6" applyFont="1"/>
    <xf numFmtId="0" fontId="0" fillId="0" borderId="0" xfId="0" applyFont="1"/>
    <xf numFmtId="165" fontId="3" fillId="0" borderId="0" xfId="0" applyNumberFormat="1" applyFont="1" applyAlignment="1">
      <alignment horizontal="right"/>
    </xf>
    <xf numFmtId="0" fontId="9" fillId="0" borderId="0" xfId="3" applyFont="1" applyAlignment="1">
      <alignment horizontal="right" vertical="center" wrapText="1"/>
    </xf>
    <xf numFmtId="6" fontId="3" fillId="0" borderId="0" xfId="0" applyNumberFormat="1" applyFont="1" applyAlignment="1">
      <alignment horizontal="right"/>
    </xf>
    <xf numFmtId="10" fontId="0" fillId="0" borderId="0" xfId="1" applyNumberFormat="1" applyFont="1"/>
    <xf numFmtId="0" fontId="0" fillId="0" borderId="0" xfId="0" applyNumberFormat="1"/>
    <xf numFmtId="0" fontId="3" fillId="0" borderId="0" xfId="0" applyNumberFormat="1" applyFont="1" applyAlignment="1">
      <alignment horizontal="right"/>
    </xf>
    <xf numFmtId="0" fontId="0" fillId="7" borderId="0" xfId="0" applyFill="1"/>
    <xf numFmtId="0" fontId="0" fillId="7" borderId="0" xfId="0" applyFont="1" applyFill="1"/>
    <xf numFmtId="6" fontId="3" fillId="7" borderId="0" xfId="0" applyNumberFormat="1" applyFont="1" applyFill="1" applyAlignment="1">
      <alignment horizontal="right"/>
    </xf>
    <xf numFmtId="0" fontId="0" fillId="3" borderId="0" xfId="0" applyFill="1"/>
    <xf numFmtId="6" fontId="3" fillId="3" borderId="0" xfId="0" applyNumberFormat="1" applyFont="1" applyFill="1" applyAlignment="1">
      <alignment horizontal="right"/>
    </xf>
    <xf numFmtId="0" fontId="0" fillId="0" borderId="0" xfId="0" applyFill="1"/>
    <xf numFmtId="168" fontId="0" fillId="0" borderId="0" xfId="0" applyNumberFormat="1" applyFill="1"/>
    <xf numFmtId="168" fontId="0" fillId="0" borderId="0" xfId="0" applyNumberFormat="1" applyFont="1" applyFill="1"/>
    <xf numFmtId="0" fontId="10" fillId="9" borderId="0" xfId="0" applyFont="1" applyFill="1"/>
    <xf numFmtId="6" fontId="3" fillId="9" borderId="0" xfId="0" applyNumberFormat="1" applyFont="1" applyFill="1" applyAlignment="1">
      <alignment horizontal="right"/>
    </xf>
    <xf numFmtId="10" fontId="0" fillId="9" borderId="0" xfId="1" applyNumberFormat="1" applyFont="1" applyFill="1"/>
    <xf numFmtId="0" fontId="0" fillId="6" borderId="0" xfId="0" applyFill="1"/>
    <xf numFmtId="14" fontId="0" fillId="6" borderId="0" xfId="0" applyNumberFormat="1" applyFill="1"/>
    <xf numFmtId="0" fontId="8" fillId="0" borderId="5" xfId="0" applyFont="1" applyBorder="1"/>
    <xf numFmtId="169" fontId="8" fillId="0" borderId="5" xfId="0" applyNumberFormat="1" applyFont="1" applyBorder="1"/>
    <xf numFmtId="170" fontId="8" fillId="0" borderId="5" xfId="0" applyNumberFormat="1" applyFont="1" applyBorder="1"/>
    <xf numFmtId="0" fontId="8" fillId="0" borderId="0" xfId="0" applyFont="1"/>
    <xf numFmtId="0" fontId="0" fillId="4" borderId="0" xfId="0" applyFill="1"/>
    <xf numFmtId="0" fontId="0" fillId="4" borderId="0" xfId="0" applyFont="1" applyFill="1"/>
    <xf numFmtId="0" fontId="11" fillId="0" borderId="0" xfId="0" applyFont="1" applyAlignment="1">
      <alignment vertical="center" wrapText="1"/>
    </xf>
    <xf numFmtId="0" fontId="12" fillId="0" borderId="0" xfId="0" applyFont="1" applyAlignment="1" applyProtection="1">
      <alignment horizontal="left" vertical="center" wrapText="1"/>
      <protection locked="0"/>
    </xf>
    <xf numFmtId="0" fontId="13" fillId="0" borderId="0" xfId="0" applyFont="1" applyAlignment="1">
      <alignment horizontal="left"/>
    </xf>
    <xf numFmtId="0" fontId="12" fillId="0" borderId="0" xfId="0" applyFont="1"/>
    <xf numFmtId="0" fontId="14" fillId="0" borderId="0" xfId="0" applyFont="1"/>
    <xf numFmtId="164" fontId="12" fillId="0" borderId="1" xfId="0" applyNumberFormat="1" applyFont="1" applyFill="1" applyBorder="1" applyAlignment="1" applyProtection="1">
      <alignment horizontal="left" vertical="center" wrapText="1"/>
      <protection locked="0"/>
    </xf>
    <xf numFmtId="164" fontId="13" fillId="2" borderId="1" xfId="0" applyNumberFormat="1" applyFont="1" applyFill="1" applyBorder="1" applyAlignment="1" applyProtection="1">
      <alignment horizontal="center"/>
      <protection locked="0"/>
    </xf>
    <xf numFmtId="0" fontId="13" fillId="0" borderId="0" xfId="0" applyFont="1"/>
    <xf numFmtId="0" fontId="11" fillId="6" borderId="3" xfId="0" applyFont="1" applyFill="1" applyBorder="1"/>
    <xf numFmtId="0" fontId="14" fillId="6" borderId="0" xfId="3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13" fillId="0" borderId="0" xfId="0" applyNumberFormat="1" applyFont="1" applyBorder="1" applyAlignment="1" applyProtection="1">
      <alignment horizontal="center"/>
      <protection locked="0"/>
    </xf>
    <xf numFmtId="0" fontId="15" fillId="6" borderId="4" xfId="0" applyFont="1" applyFill="1" applyBorder="1" applyAlignment="1" applyProtection="1">
      <alignment horizontal="center"/>
      <protection locked="0"/>
    </xf>
    <xf numFmtId="0" fontId="15" fillId="0" borderId="4" xfId="0" applyFont="1" applyBorder="1" applyAlignment="1">
      <alignment horizontal="center"/>
    </xf>
    <xf numFmtId="0" fontId="16" fillId="0" borderId="0" xfId="0" applyFont="1" applyAlignment="1" applyProtection="1">
      <alignment horizontal="center"/>
      <protection hidden="1"/>
    </xf>
    <xf numFmtId="165" fontId="13" fillId="0" borderId="0" xfId="0" applyNumberFormat="1" applyFont="1" applyBorder="1" applyAlignment="1" applyProtection="1">
      <alignment horizontal="left"/>
      <protection locked="0"/>
    </xf>
    <xf numFmtId="166" fontId="12" fillId="3" borderId="0" xfId="0" applyNumberFormat="1" applyFont="1" applyFill="1" applyBorder="1" applyAlignment="1" applyProtection="1">
      <alignment horizontal="center"/>
      <protection locked="0"/>
    </xf>
    <xf numFmtId="0" fontId="12" fillId="0" borderId="0" xfId="0" applyFont="1" applyFill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left" vertical="center" wrapText="1"/>
      <protection locked="0"/>
    </xf>
    <xf numFmtId="0" fontId="13" fillId="9" borderId="0" xfId="0" applyFont="1" applyFill="1" applyBorder="1" applyAlignment="1" applyProtection="1">
      <alignment horizontal="center" vertical="center"/>
      <protection locked="0"/>
    </xf>
    <xf numFmtId="10" fontId="12" fillId="0" borderId="0" xfId="1" applyNumberFormat="1" applyFont="1" applyBorder="1" applyAlignment="1" applyProtection="1">
      <alignment horizontal="center" vertical="center" wrapText="1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1" fontId="16" fillId="0" borderId="0" xfId="0" quotePrefix="1" applyNumberFormat="1" applyFont="1" applyAlignment="1" applyProtection="1">
      <alignment horizontal="center"/>
      <protection hidden="1"/>
    </xf>
    <xf numFmtId="0" fontId="12" fillId="9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Alignment="1">
      <alignment vertical="center" wrapText="1"/>
    </xf>
    <xf numFmtId="166" fontId="12" fillId="3" borderId="0" xfId="0" applyNumberFormat="1" applyFont="1" applyFill="1" applyBorder="1" applyAlignment="1" applyProtection="1">
      <alignment horizontal="center" vertical="center" wrapText="1"/>
      <protection locked="0"/>
    </xf>
    <xf numFmtId="164" fontId="12" fillId="0" borderId="0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172" fontId="13" fillId="0" borderId="0" xfId="1" applyNumberFormat="1" applyFont="1" applyBorder="1" applyAlignment="1" applyProtection="1">
      <alignment horizontal="center"/>
      <protection locked="0"/>
    </xf>
    <xf numFmtId="172" fontId="12" fillId="0" borderId="0" xfId="1" applyNumberFormat="1" applyFont="1" applyBorder="1" applyAlignment="1" applyProtection="1">
      <alignment horizontal="center" vertical="center" wrapText="1"/>
      <protection locked="0"/>
    </xf>
    <xf numFmtId="166" fontId="0" fillId="0" borderId="0" xfId="0" applyNumberFormat="1" applyFont="1" applyFill="1" applyAlignment="1">
      <alignment horizontal="center"/>
    </xf>
    <xf numFmtId="166" fontId="0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40" fontId="0" fillId="0" borderId="0" xfId="0" applyNumberFormat="1" applyFont="1" applyFill="1" applyAlignment="1">
      <alignment horizontal="center" vertical="center" wrapText="1"/>
    </xf>
    <xf numFmtId="165" fontId="3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40" fontId="0" fillId="0" borderId="0" xfId="0" applyNumberFormat="1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4" fontId="0" fillId="0" borderId="0" xfId="0" applyNumberFormat="1" applyFont="1" applyFill="1" applyAlignment="1">
      <alignment horizontal="center" vertical="center" wrapText="1"/>
    </xf>
    <xf numFmtId="4" fontId="0" fillId="0" borderId="0" xfId="0" applyNumberFormat="1" applyFont="1" applyFill="1" applyAlignment="1">
      <alignment horizontal="center"/>
    </xf>
    <xf numFmtId="0" fontId="0" fillId="0" borderId="0" xfId="0" applyFont="1" applyFill="1"/>
    <xf numFmtId="171" fontId="0" fillId="0" borderId="0" xfId="0" applyNumberFormat="1" applyFon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13" fillId="7" borderId="0" xfId="0" applyFont="1" applyFill="1" applyBorder="1" applyAlignment="1" applyProtection="1">
      <alignment horizontal="center" vertical="center"/>
      <protection locked="0"/>
    </xf>
    <xf numFmtId="0" fontId="12" fillId="7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>
      <alignment vertical="center" wrapText="1"/>
    </xf>
    <xf numFmtId="165" fontId="3" fillId="0" borderId="0" xfId="0" applyNumberFormat="1" applyFont="1" applyFill="1" applyAlignment="1">
      <alignment horizontal="left" vertical="center" wrapText="1"/>
    </xf>
    <xf numFmtId="165" fontId="3" fillId="0" borderId="0" xfId="0" applyNumberFormat="1" applyFont="1" applyFill="1" applyAlignment="1">
      <alignment horizontal="left"/>
    </xf>
    <xf numFmtId="171" fontId="0" fillId="0" borderId="0" xfId="0" applyNumberFormat="1" applyFont="1" applyFill="1"/>
    <xf numFmtId="173" fontId="0" fillId="0" borderId="0" xfId="0" applyNumberFormat="1" applyFont="1" applyFill="1" applyAlignment="1">
      <alignment horizontal="center" vertical="center" wrapText="1"/>
    </xf>
    <xf numFmtId="173" fontId="0" fillId="0" borderId="0" xfId="0" applyNumberFormat="1" applyFont="1" applyFill="1" applyAlignment="1">
      <alignment horizontal="center"/>
    </xf>
    <xf numFmtId="10" fontId="2" fillId="4" borderId="0" xfId="1" applyNumberFormat="1" applyFont="1" applyFill="1"/>
    <xf numFmtId="0" fontId="2" fillId="8" borderId="0" xfId="0" applyFont="1" applyFill="1"/>
    <xf numFmtId="14" fontId="0" fillId="0" borderId="0" xfId="0" applyNumberFormat="1"/>
    <xf numFmtId="165" fontId="12" fillId="0" borderId="0" xfId="0" applyNumberFormat="1" applyFont="1" applyFill="1" applyBorder="1" applyAlignment="1" applyProtection="1">
      <alignment horizontal="left" vertical="center" wrapText="1"/>
      <protection locked="0"/>
    </xf>
    <xf numFmtId="165" fontId="13" fillId="0" borderId="0" xfId="0" applyNumberFormat="1" applyFont="1" applyFill="1" applyBorder="1" applyAlignment="1" applyProtection="1">
      <alignment horizontal="left"/>
      <protection locked="0"/>
    </xf>
    <xf numFmtId="0" fontId="13" fillId="0" borderId="0" xfId="1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 vertical="center" wrapText="1"/>
      <protection locked="0"/>
    </xf>
    <xf numFmtId="0" fontId="12" fillId="0" borderId="0" xfId="1" applyNumberFormat="1" applyFont="1" applyBorder="1" applyAlignment="1" applyProtection="1">
      <alignment horizontal="center" vertical="center" wrapText="1"/>
      <protection locked="0"/>
    </xf>
    <xf numFmtId="0" fontId="13" fillId="8" borderId="0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Border="1" applyAlignment="1" applyProtection="1">
      <alignment horizontal="center" vertical="center"/>
      <protection locked="0"/>
    </xf>
    <xf numFmtId="0" fontId="12" fillId="10" borderId="0" xfId="0" applyFont="1" applyFill="1" applyBorder="1" applyAlignment="1" applyProtection="1">
      <alignment horizontal="center" vertical="center" wrapText="1"/>
      <protection locked="0"/>
    </xf>
    <xf numFmtId="0" fontId="12" fillId="8" borderId="0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/>
    <xf numFmtId="0" fontId="18" fillId="0" borderId="0" xfId="0" applyFont="1"/>
    <xf numFmtId="0" fontId="18" fillId="8" borderId="0" xfId="0" applyFont="1" applyFill="1"/>
    <xf numFmtId="0" fontId="18" fillId="11" borderId="0" xfId="0" applyFont="1" applyFill="1"/>
    <xf numFmtId="0" fontId="17" fillId="11" borderId="0" xfId="0" applyFont="1" applyFill="1"/>
    <xf numFmtId="14" fontId="17" fillId="0" borderId="0" xfId="0" applyNumberFormat="1" applyFont="1"/>
    <xf numFmtId="2" fontId="17" fillId="0" borderId="0" xfId="0" applyNumberFormat="1" applyFont="1"/>
    <xf numFmtId="174" fontId="17" fillId="0" borderId="0" xfId="6" applyNumberFormat="1" applyFont="1"/>
    <xf numFmtId="0" fontId="0" fillId="0" borderId="0" xfId="0" pivotButton="1"/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75" fontId="13" fillId="9" borderId="0" xfId="0" applyNumberFormat="1" applyFont="1" applyFill="1" applyBorder="1" applyAlignment="1" applyProtection="1">
      <alignment horizontal="center" vertical="center"/>
      <protection locked="0"/>
    </xf>
    <xf numFmtId="175" fontId="13" fillId="7" borderId="0" xfId="0" applyNumberFormat="1" applyFont="1" applyFill="1" applyBorder="1" applyAlignment="1" applyProtection="1">
      <alignment horizontal="center" vertical="center"/>
      <protection locked="0"/>
    </xf>
    <xf numFmtId="175" fontId="12" fillId="9" borderId="0" xfId="0" applyNumberFormat="1" applyFont="1" applyFill="1" applyBorder="1" applyAlignment="1" applyProtection="1">
      <alignment horizontal="center" vertical="center" wrapText="1"/>
      <protection locked="0"/>
    </xf>
    <xf numFmtId="175" fontId="12" fillId="7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0" xfId="6" applyNumberFormat="1" applyFont="1" applyFill="1" applyAlignment="1">
      <alignment horizontal="center" vertical="center" wrapText="1"/>
    </xf>
    <xf numFmtId="166" fontId="3" fillId="0" borderId="0" xfId="6" applyNumberFormat="1" applyFont="1" applyFill="1" applyAlignment="1">
      <alignment horizontal="center"/>
    </xf>
    <xf numFmtId="10" fontId="13" fillId="0" borderId="0" xfId="1" applyNumberFormat="1" applyFont="1" applyBorder="1" applyAlignment="1" applyProtection="1">
      <alignment horizontal="center"/>
      <protection locked="0"/>
    </xf>
    <xf numFmtId="172" fontId="13" fillId="6" borderId="0" xfId="1" applyNumberFormat="1" applyFont="1" applyFill="1" applyBorder="1" applyAlignment="1" applyProtection="1">
      <alignment horizontal="center"/>
      <protection locked="0"/>
    </xf>
    <xf numFmtId="164" fontId="13" fillId="6" borderId="0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NumberFormat="1" applyFont="1" applyFill="1"/>
  </cellXfs>
  <cellStyles count="7">
    <cellStyle name="Comma" xfId="6" builtinId="3"/>
    <cellStyle name="Comma 2" xfId="5" xr:uid="{00000000-0005-0000-0000-000001000000}"/>
    <cellStyle name="Input 2 2 2" xfId="2" xr:uid="{00000000-0005-0000-0000-000002000000}"/>
    <cellStyle name="Normal" xfId="0" builtinId="0"/>
    <cellStyle name="Normal 17" xfId="3" xr:uid="{00000000-0005-0000-0000-000004000000}"/>
    <cellStyle name="Normal 2 11" xfId="4" xr:uid="{00000000-0005-0000-0000-000005000000}"/>
    <cellStyle name="Percent" xfId="1" builtinId="5"/>
  </cellStyles>
  <dxfs count="296">
    <dxf>
      <numFmt numFmtId="166" formatCode="#,##0_ ;[Red]\-#,##0\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0000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Calcs!$T$42:$T$51</c:f>
              <c:numCache>
                <c:formatCode>0.00%</c:formatCode>
                <c:ptCount val="10"/>
                <c:pt idx="0">
                  <c:v>-2.4724068125761223E-2</c:v>
                </c:pt>
                <c:pt idx="1">
                  <c:v>1.7655123589598753E-2</c:v>
                </c:pt>
                <c:pt idx="2">
                  <c:v>2.2835124246395111E-2</c:v>
                </c:pt>
                <c:pt idx="3">
                  <c:v>4.2040177314044413E-3</c:v>
                </c:pt>
                <c:pt idx="4">
                  <c:v>3.1760103151556862E-3</c:v>
                </c:pt>
                <c:pt idx="5">
                  <c:v>-3.9286184785544465E-2</c:v>
                </c:pt>
                <c:pt idx="6">
                  <c:v>1.1683604238146739E-2</c:v>
                </c:pt>
                <c:pt idx="7">
                  <c:v>-3.9976615690295869E-3</c:v>
                </c:pt>
                <c:pt idx="8">
                  <c:v>6.0948657206012502E-3</c:v>
                </c:pt>
                <c:pt idx="9">
                  <c:v>2.5118121322071918E-3</c:v>
                </c:pt>
              </c:numCache>
            </c:numRef>
          </c:xVal>
          <c:yVal>
            <c:numRef>
              <c:f>Calcs!$U$42:$U$51</c:f>
              <c:numCache>
                <c:formatCode>0.00%</c:formatCode>
                <c:ptCount val="10"/>
                <c:pt idx="0">
                  <c:v>-1.5557478290785909E-2</c:v>
                </c:pt>
                <c:pt idx="1">
                  <c:v>3.3142998654867029E-3</c:v>
                </c:pt>
                <c:pt idx="2">
                  <c:v>1.0034831884518924E-2</c:v>
                </c:pt>
                <c:pt idx="3">
                  <c:v>7.5461574043445001E-3</c:v>
                </c:pt>
                <c:pt idx="4">
                  <c:v>5.809693368191482E-3</c:v>
                </c:pt>
                <c:pt idx="5">
                  <c:v>-8.3771221212897151E-3</c:v>
                </c:pt>
                <c:pt idx="6">
                  <c:v>4.3511099497688388E-3</c:v>
                </c:pt>
                <c:pt idx="7">
                  <c:v>-2.0961926198637126E-4</c:v>
                </c:pt>
                <c:pt idx="8">
                  <c:v>4.1235057887003546E-3</c:v>
                </c:pt>
                <c:pt idx="9">
                  <c:v>6.7515334781294012E-3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9-4876-A38E-42F05B24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31200"/>
        <c:axId val="226533376"/>
      </c:scatterChart>
      <c:valAx>
        <c:axId val="22653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33376"/>
        <c:crosses val="autoZero"/>
        <c:crossBetween val="midCat"/>
      </c:valAx>
      <c:valAx>
        <c:axId val="22653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3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942975</xdr:colOff>
          <xdr:row>0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</xdr:row>
          <xdr:rowOff>0</xdr:rowOff>
        </xdr:from>
        <xdr:to>
          <xdr:col>7</xdr:col>
          <xdr:colOff>409575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Cols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114300</xdr:rowOff>
        </xdr:from>
        <xdr:to>
          <xdr:col>9</xdr:col>
          <xdr:colOff>514350</xdr:colOff>
          <xdr:row>1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209550</xdr:colOff>
      <xdr:row>54</xdr:row>
      <xdr:rowOff>133350</xdr:rowOff>
    </xdr:from>
    <xdr:to>
      <xdr:col>24</xdr:col>
      <xdr:colOff>342900</xdr:colOff>
      <xdr:row>74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38100</xdr:colOff>
      <xdr:row>21</xdr:row>
      <xdr:rowOff>38099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039225" cy="340042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ushi\Dropbox\Production\TW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Basic Orders"/>
      <sheetName val="Summary"/>
      <sheetName val="Pair Metrics"/>
      <sheetName val="Pair Backtest"/>
      <sheetName val="Portfolio"/>
      <sheetName val="Realtime"/>
      <sheetName val="tickers.txt"/>
      <sheetName val="StockopediaScreener.txt"/>
      <sheetName val="Extended Order Attributes"/>
      <sheetName val="Conditional Orders"/>
      <sheetName val="Advanced Orders"/>
      <sheetName val="Open Orders"/>
      <sheetName val="Executions"/>
      <sheetName val="Executions Reporting"/>
      <sheetName val="Cointegrated Pairs"/>
      <sheetName val="Account"/>
      <sheetName val="Dashboard"/>
      <sheetName val="perf_metrics"/>
      <sheetName val="Historical Data"/>
      <sheetName val="Market Scanner"/>
      <sheetName val="Contract Details"/>
      <sheetName val="Bond Contract Details"/>
      <sheetName val="Market Depth"/>
      <sheetName val="Advisors"/>
      <sheetName val="Old Style Executions"/>
      <sheetName val="Old Style Account-Portfolio"/>
    </sheetNames>
    <sheetDataSet>
      <sheetData sheetId="0" refreshError="1"/>
      <sheetData sheetId="1" refreshError="1"/>
      <sheetData sheetId="2">
        <row r="1">
          <cell r="K1">
            <v>-250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8">
          <cell r="T8" t="str">
            <v>Order ID</v>
          </cell>
        </row>
        <row r="9">
          <cell r="T9" t="str">
            <v>Order Ref</v>
          </cell>
        </row>
        <row r="10">
          <cell r="T10" t="str">
            <v>VOL Order</v>
          </cell>
        </row>
        <row r="11">
          <cell r="T11" t="str">
            <v>Strategy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ushi Chhapia" refreshedDate="43619.886121296295" createdVersion="6" refreshedVersion="6" minRefreshableVersion="3" recordCount="426" xr:uid="{1C9A40E4-1A2C-4768-99DD-F8781F4BB30C}">
  <cacheSource type="worksheet">
    <worksheetSource ref="B1:Q1048576" sheet="Trades"/>
  </cacheSource>
  <cacheFields count="16">
    <cacheField name="open date" numFmtId="165">
      <sharedItems containsNonDate="0" containsDate="1" containsString="0" containsBlank="1" minDate="2010-09-27T00:00:00" maxDate="2019-05-23T00:00:00"/>
    </cacheField>
    <cacheField name="trade_id" numFmtId="0">
      <sharedItems containsString="0" containsBlank="1" containsNumber="1" containsInteger="1" minValue="1" maxValue="23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m/>
      </sharedItems>
    </cacheField>
    <cacheField name="ticker" numFmtId="0">
      <sharedItems containsBlank="1" count="50">
        <s v="NASDAQ:AAPL"/>
        <s v="NASDAQ:GOOG"/>
        <s v="NASDAQ:INTC"/>
        <s v="NASDAQ:AMAT"/>
        <s v="NASDAQ:MSFT"/>
        <m/>
        <s v="NASDAQ:LOGI" u="1"/>
        <s v="NASDAQ:MLNX" u="1"/>
        <s v="NASDAQ:NATI" u="1"/>
        <s v="NASDAQ:CHKP" u="1"/>
        <s v="NASDAQ:IPGP" u="1"/>
        <s v="NASDAQ:AZPN" u="1"/>
        <s v="NASDAQ:AABA" u="1"/>
        <s v="NASDAQ:CREE" u="1"/>
        <s v="NASDAQ:STX" u="1"/>
        <s v="NASDAQ:NVDA" u="1"/>
        <s v="NASDAQ:AMD" u="1"/>
        <s v="NASDAQ:ZBRA" u="1"/>
        <s v="NASDAQ:NTAP" u="1"/>
        <s v="NASDAQ:VRSK" u="1"/>
        <s v="NASDAQ:SYMC" u="1"/>
        <s v="NASDAQ:CERN" u="1"/>
        <s v="NASDAQ:FSLR" u="1"/>
        <s v="NASDAQ:OTEX" u="1"/>
        <s v="NASDAQ:PEGA" u="1"/>
        <s v="NASDAQ:CY" u="1"/>
        <s v="NASDAQ:LRCX" u="1"/>
        <s v="NASDAQ:LECO" u="1"/>
        <s v="NASDAQ:EA" u="1"/>
        <s v="NASDAQ:ON" u="1"/>
        <s v="NASDAQ:FTNT" u="1"/>
        <s v="NASDAQ:MRVL" u="1"/>
        <s v="NASDAQ:GOOGL" u="1"/>
        <s v="NASDAQ:FFIV" u="1"/>
        <s v="NASDAQ:SWKS" u="1"/>
        <s v="NASDAQ:WDC" u="1"/>
        <s v="NASDAQ:AVGO" u="1"/>
        <s v="NASDAQ:VRSN" u="1"/>
        <s v="NASDAQ:MU" u="1"/>
        <s v="NASDAQ:ASML" u="1"/>
        <s v="NASDAQ:CTXS" u="1"/>
        <s v="NASDAQ:ADSK" u="1"/>
        <s v="NASDAQ:MIDD" u="1"/>
        <s v="NASDAQ:XLNX" u="1"/>
        <s v="NASDAQ:MPWR" u="1"/>
        <s v="NASDAQ:QCOM" u="1"/>
        <s v="NASDAQ:ATVI" u="1"/>
        <s v="NASDAQ:CDNS" u="1"/>
        <s v="NASDAQ:TTWO" u="1"/>
        <s v="NASDAQ:BIDU" u="1"/>
      </sharedItems>
    </cacheField>
    <cacheField name="ccy" numFmtId="166">
      <sharedItems containsNonDate="0" containsString="0" containsBlank="1"/>
    </cacheField>
    <cacheField name="quantity" numFmtId="166">
      <sharedItems containsString="0" containsBlank="1" containsNumber="1" containsInteger="1" minValue="-595" maxValue="629"/>
    </cacheField>
    <cacheField name="price open" numFmtId="4">
      <sharedItems containsString="0" containsBlank="1" containsNumber="1" minValue="9.5326547622680593" maxValue="1189.4349975585901"/>
    </cacheField>
    <cacheField name="fx open" numFmtId="173">
      <sharedItems containsString="0" containsBlank="1" containsNumber="1" containsInteger="1" minValue="1" maxValue="1"/>
    </cacheField>
    <cacheField name="gross consideration open" numFmtId="166">
      <sharedItems containsString="0" containsBlank="1" containsNumber="1" minValue="-5999.0267028808503" maxValue="5999.9556922912598"/>
    </cacheField>
    <cacheField name="commission open" numFmtId="40">
      <sharedItems containsString="0" containsBlank="1" containsNumber="1" containsInteger="1" minValue="0" maxValue="0"/>
    </cacheField>
    <cacheField name="close date" numFmtId="165">
      <sharedItems containsNonDate="0" containsDate="1" containsString="0" containsBlank="1" minDate="2010-10-18T00:00:00" maxDate="2019-05-22T00:00:00"/>
    </cacheField>
    <cacheField name="price close" numFmtId="4">
      <sharedItems containsString="0" containsBlank="1" containsNumber="1" minValue="8.8141025641025603" maxValue="1100"/>
    </cacheField>
    <cacheField name="fx close" numFmtId="173">
      <sharedItems containsString="0" containsBlank="1" containsNumber="1" containsInteger="1" minValue="1" maxValue="1"/>
    </cacheField>
    <cacheField name="gross consideration close" numFmtId="166">
      <sharedItems containsString="0" containsBlank="1" containsNumber="1" minValue="-6500" maxValue="6995.9000625610297"/>
    </cacheField>
    <cacheField name="commission close" numFmtId="40">
      <sharedItems containsString="0" containsBlank="1" containsNumber="1" containsInteger="1" minValue="0" maxValue="0"/>
    </cacheField>
    <cacheField name="trade net profit" numFmtId="166">
      <sharedItems containsString="0" containsBlank="1" containsNumber="1" minValue="-1006.6451110839801" maxValue="1500"/>
    </cacheField>
    <cacheField name="holding period days" numFmtId="0">
      <sharedItems containsString="0" containsBlank="1" containsNumber="1" containsInteger="1" minValue="1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69A48D-C795-4A72-A635-C3BBE0B67F3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3:J10" firstHeaderRow="1" firstDataRow="2" firstDataCol="1"/>
  <pivotFields count="16">
    <pivotField compact="0" outline="0" showAll="0"/>
    <pivotField axis="axisCol" compact="0" outline="0" showAll="0">
      <items count="25">
        <item x="0"/>
        <item x="1"/>
        <item x="2"/>
        <item x="3"/>
        <item x="4"/>
        <item x="5"/>
        <item x="6"/>
        <item x="7"/>
        <item h="1" x="23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t="default"/>
      </items>
    </pivotField>
    <pivotField axis="axisRow" compact="0" outline="0" showAll="0">
      <items count="51">
        <item m="1" x="12"/>
        <item x="0"/>
        <item m="1" x="41"/>
        <item m="1" x="16"/>
        <item m="1" x="39"/>
        <item m="1" x="46"/>
        <item m="1" x="36"/>
        <item m="1" x="11"/>
        <item m="1" x="49"/>
        <item m="1" x="47"/>
        <item m="1" x="21"/>
        <item m="1" x="9"/>
        <item m="1" x="13"/>
        <item m="1" x="40"/>
        <item m="1" x="25"/>
        <item m="1" x="28"/>
        <item m="1" x="33"/>
        <item m="1" x="22"/>
        <item m="1" x="30"/>
        <item x="1"/>
        <item m="1" x="32"/>
        <item x="2"/>
        <item m="1" x="10"/>
        <item m="1" x="27"/>
        <item m="1" x="6"/>
        <item m="1" x="26"/>
        <item m="1" x="42"/>
        <item m="1" x="7"/>
        <item m="1" x="44"/>
        <item m="1" x="31"/>
        <item x="4"/>
        <item m="1" x="38"/>
        <item m="1" x="8"/>
        <item m="1" x="18"/>
        <item m="1" x="15"/>
        <item m="1" x="29"/>
        <item m="1" x="23"/>
        <item m="1" x="24"/>
        <item m="1" x="45"/>
        <item m="1" x="14"/>
        <item m="1" x="34"/>
        <item m="1" x="20"/>
        <item m="1" x="48"/>
        <item m="1" x="19"/>
        <item m="1" x="37"/>
        <item m="1" x="35"/>
        <item m="1" x="43"/>
        <item m="1" x="17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2"/>
  </rowFields>
  <rowItems count="6">
    <i>
      <x v="1"/>
    </i>
    <i>
      <x v="19"/>
    </i>
    <i>
      <x v="21"/>
    </i>
    <i>
      <x v="30"/>
    </i>
    <i>
      <x v="49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rade net profit" fld="14" baseField="2" baseItem="14" numFmtId="166"/>
  </dataFields>
  <formats count="6">
    <format dxfId="5">
      <pivotArea outline="0" collapsedLevelsAreSubtotals="1" fieldPosition="0"/>
    </format>
    <format dxfId="4">
      <pivotArea field="1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1" count="0"/>
        </references>
      </pivotArea>
    </format>
    <format dxfId="1">
      <pivotArea dataOnly="0" labelOnly="1" grandCol="1" outline="0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458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RowHeight="12" x14ac:dyDescent="0.2"/>
  <cols>
    <col min="1" max="1" width="16.6640625" style="51" customWidth="1"/>
    <col min="2" max="2" width="17.1640625" style="51" customWidth="1"/>
    <col min="3" max="3" width="18.6640625" style="51" customWidth="1"/>
    <col min="4" max="4" width="51.83203125" style="51" customWidth="1"/>
    <col min="5" max="5" width="30.83203125" style="51" customWidth="1"/>
    <col min="6" max="11" width="9.33203125" style="51"/>
    <col min="12" max="12" width="9.33203125" style="54"/>
    <col min="13" max="14" width="26.6640625" style="54" customWidth="1"/>
    <col min="15" max="16384" width="9.33203125" style="51"/>
  </cols>
  <sheetData>
    <row r="1" spans="1:14" s="47" customFormat="1" ht="27.75" customHeight="1" x14ac:dyDescent="0.2">
      <c r="D1" s="48" t="s">
        <v>0</v>
      </c>
      <c r="E1" s="48" t="s">
        <v>1</v>
      </c>
      <c r="L1" s="49"/>
      <c r="M1" s="49"/>
      <c r="N1" s="49"/>
    </row>
    <row r="2" spans="1:14" x14ac:dyDescent="0.2">
      <c r="A2" s="50" t="s">
        <v>61</v>
      </c>
      <c r="B2" s="55" t="s">
        <v>584</v>
      </c>
      <c r="D2" s="52" t="s">
        <v>557</v>
      </c>
      <c r="E2" s="77">
        <v>-1.19899515624E-2</v>
      </c>
      <c r="J2" s="50" t="s">
        <v>62</v>
      </c>
    </row>
    <row r="3" spans="1:14" x14ac:dyDescent="0.2">
      <c r="A3" s="51" t="s">
        <v>330</v>
      </c>
      <c r="B3" s="55" t="s">
        <v>329</v>
      </c>
      <c r="D3" s="52" t="s">
        <v>2</v>
      </c>
      <c r="E3" s="53">
        <v>5092.5</v>
      </c>
      <c r="J3" s="56" t="s">
        <v>59</v>
      </c>
    </row>
    <row r="4" spans="1:14" x14ac:dyDescent="0.2">
      <c r="A4" s="51" t="s">
        <v>331</v>
      </c>
      <c r="B4" s="55" t="s">
        <v>658</v>
      </c>
      <c r="D4" s="57" t="s">
        <v>5</v>
      </c>
      <c r="E4" s="63">
        <v>1000</v>
      </c>
      <c r="J4" s="56" t="s">
        <v>60</v>
      </c>
    </row>
    <row r="5" spans="1:14" x14ac:dyDescent="0.2">
      <c r="A5" s="51" t="s">
        <v>332</v>
      </c>
      <c r="B5" s="55" t="s">
        <v>329</v>
      </c>
      <c r="D5" s="57" t="s">
        <v>291</v>
      </c>
      <c r="E5" s="77">
        <v>-1.19899515624E-2</v>
      </c>
    </row>
    <row r="6" spans="1:14" x14ac:dyDescent="0.2">
      <c r="A6" s="51" t="s">
        <v>336</v>
      </c>
      <c r="B6" s="55" t="s">
        <v>658</v>
      </c>
      <c r="D6" s="57" t="s">
        <v>558</v>
      </c>
      <c r="E6" s="58">
        <v>5123.3999025000003</v>
      </c>
    </row>
    <row r="7" spans="1:14" x14ac:dyDescent="0.2">
      <c r="D7" s="57" t="s">
        <v>58</v>
      </c>
      <c r="E7" s="62">
        <v>37306</v>
      </c>
    </row>
    <row r="8" spans="1:14" x14ac:dyDescent="0.2">
      <c r="A8" s="59">
        <v>15</v>
      </c>
      <c r="B8" s="60" t="str">
        <f>VLOOKUP(A8,NC_IB,2,FALSE)</f>
        <v>AX0</v>
      </c>
      <c r="D8" s="57" t="s">
        <v>306</v>
      </c>
      <c r="E8" s="69">
        <v>37306</v>
      </c>
    </row>
    <row r="9" spans="1:14" x14ac:dyDescent="0.2">
      <c r="A9" s="59">
        <v>220</v>
      </c>
      <c r="B9" s="60" t="str">
        <f>VLOOKUP(A9,NC_IB,2,FALSE)</f>
        <v>FLJ</v>
      </c>
      <c r="D9" s="64" t="s">
        <v>10</v>
      </c>
      <c r="E9" s="58">
        <v>1000</v>
      </c>
    </row>
    <row r="10" spans="1:14" x14ac:dyDescent="0.2">
      <c r="A10" s="61">
        <v>1</v>
      </c>
      <c r="B10" s="61" t="s">
        <v>339</v>
      </c>
      <c r="D10" s="57" t="s">
        <v>11</v>
      </c>
      <c r="E10" s="65">
        <v>1</v>
      </c>
    </row>
    <row r="11" spans="1:14" x14ac:dyDescent="0.2">
      <c r="A11" s="61">
        <f t="shared" ref="A11:A74" si="0">A10+1</f>
        <v>2</v>
      </c>
      <c r="B11" s="61" t="s">
        <v>340</v>
      </c>
      <c r="D11" s="57" t="s">
        <v>4</v>
      </c>
      <c r="E11" s="58">
        <v>5123.3999025000003</v>
      </c>
    </row>
    <row r="12" spans="1:14" x14ac:dyDescent="0.2">
      <c r="A12" s="61">
        <f t="shared" si="0"/>
        <v>3</v>
      </c>
      <c r="B12" s="61" t="s">
        <v>235</v>
      </c>
      <c r="D12" s="64" t="s">
        <v>8</v>
      </c>
      <c r="E12" s="63">
        <v>1000</v>
      </c>
    </row>
    <row r="13" spans="1:14" x14ac:dyDescent="0.2">
      <c r="A13" s="61">
        <f t="shared" si="0"/>
        <v>4</v>
      </c>
      <c r="B13" s="61" t="s">
        <v>341</v>
      </c>
      <c r="D13" s="57" t="s">
        <v>559</v>
      </c>
      <c r="E13" s="77">
        <v>-1.19899515624E-2</v>
      </c>
    </row>
    <row r="14" spans="1:14" x14ac:dyDescent="0.2">
      <c r="A14" s="61">
        <f t="shared" si="0"/>
        <v>5</v>
      </c>
      <c r="B14" s="61" t="s">
        <v>342</v>
      </c>
      <c r="D14" s="64" t="s">
        <v>7</v>
      </c>
      <c r="E14" s="63">
        <v>1000</v>
      </c>
    </row>
    <row r="15" spans="1:14" x14ac:dyDescent="0.2">
      <c r="A15" s="61">
        <f t="shared" si="0"/>
        <v>6</v>
      </c>
      <c r="B15" s="61" t="s">
        <v>343</v>
      </c>
      <c r="D15" s="57" t="s">
        <v>6</v>
      </c>
      <c r="E15" s="63">
        <v>1000</v>
      </c>
    </row>
    <row r="16" spans="1:14" x14ac:dyDescent="0.2">
      <c r="A16" s="61">
        <f t="shared" si="0"/>
        <v>7</v>
      </c>
      <c r="B16" s="61" t="s">
        <v>344</v>
      </c>
      <c r="D16" s="66" t="s">
        <v>556</v>
      </c>
      <c r="E16" s="124">
        <v>0.21099999999999999</v>
      </c>
    </row>
    <row r="17" spans="1:13" x14ac:dyDescent="0.2">
      <c r="A17" s="61">
        <f t="shared" si="0"/>
        <v>8</v>
      </c>
      <c r="B17" s="61" t="s">
        <v>345</v>
      </c>
      <c r="D17" s="57" t="s">
        <v>3</v>
      </c>
      <c r="E17" s="58">
        <v>299.27422783700001</v>
      </c>
    </row>
    <row r="18" spans="1:13" x14ac:dyDescent="0.2">
      <c r="A18" s="61">
        <f t="shared" si="0"/>
        <v>9</v>
      </c>
      <c r="B18" s="61" t="s">
        <v>346</v>
      </c>
      <c r="D18" s="57" t="s">
        <v>562</v>
      </c>
      <c r="E18" s="77">
        <v>-1.19899515624E-2</v>
      </c>
      <c r="J18" s="51">
        <v>25000</v>
      </c>
      <c r="K18" s="51">
        <v>1.306</v>
      </c>
      <c r="L18" s="54">
        <v>1.3171999999999999</v>
      </c>
      <c r="M18" s="54">
        <f>J18*(K18-L18)</f>
        <v>-279.99999999999693</v>
      </c>
    </row>
    <row r="19" spans="1:13" x14ac:dyDescent="0.2">
      <c r="A19" s="61">
        <f t="shared" si="0"/>
        <v>10</v>
      </c>
      <c r="B19" s="61" t="s">
        <v>347</v>
      </c>
      <c r="D19" s="66" t="s">
        <v>657</v>
      </c>
      <c r="E19" s="125">
        <v>0.2</v>
      </c>
    </row>
    <row r="20" spans="1:13" x14ac:dyDescent="0.2">
      <c r="A20" s="61">
        <f t="shared" si="0"/>
        <v>11</v>
      </c>
      <c r="B20" s="61" t="s">
        <v>348</v>
      </c>
      <c r="D20" s="57" t="s">
        <v>561</v>
      </c>
      <c r="E20" s="108">
        <v>0.2</v>
      </c>
    </row>
    <row r="21" spans="1:13" x14ac:dyDescent="0.2">
      <c r="A21" s="61">
        <f t="shared" si="0"/>
        <v>12</v>
      </c>
      <c r="B21" s="61" t="s">
        <v>349</v>
      </c>
      <c r="D21" s="57" t="s">
        <v>560</v>
      </c>
      <c r="E21" s="109">
        <v>0.2</v>
      </c>
    </row>
    <row r="22" spans="1:13" x14ac:dyDescent="0.2">
      <c r="A22" s="61">
        <f t="shared" si="0"/>
        <v>13</v>
      </c>
      <c r="B22" s="61" t="s">
        <v>350</v>
      </c>
      <c r="D22" s="68" t="s">
        <v>13</v>
      </c>
      <c r="E22" s="69">
        <v>37306</v>
      </c>
    </row>
    <row r="23" spans="1:13" x14ac:dyDescent="0.2">
      <c r="A23" s="61">
        <f t="shared" si="0"/>
        <v>14</v>
      </c>
      <c r="B23" s="61" t="s">
        <v>351</v>
      </c>
      <c r="D23" t="s">
        <v>307</v>
      </c>
      <c r="E23" s="105">
        <v>1</v>
      </c>
    </row>
    <row r="24" spans="1:13" x14ac:dyDescent="0.2">
      <c r="A24" s="61">
        <f t="shared" si="0"/>
        <v>15</v>
      </c>
      <c r="B24" s="61" t="s">
        <v>352</v>
      </c>
    </row>
    <row r="25" spans="1:13" x14ac:dyDescent="0.2">
      <c r="A25" s="61">
        <f t="shared" si="0"/>
        <v>16</v>
      </c>
      <c r="B25" s="61" t="s">
        <v>353</v>
      </c>
    </row>
    <row r="26" spans="1:13" x14ac:dyDescent="0.2">
      <c r="A26" s="61">
        <f t="shared" si="0"/>
        <v>17</v>
      </c>
      <c r="B26" s="61">
        <v>605</v>
      </c>
    </row>
    <row r="27" spans="1:13" x14ac:dyDescent="0.2">
      <c r="A27" s="61">
        <f t="shared" si="0"/>
        <v>18</v>
      </c>
      <c r="B27" s="61" t="s">
        <v>354</v>
      </c>
    </row>
    <row r="28" spans="1:13" x14ac:dyDescent="0.2">
      <c r="A28" s="61">
        <f t="shared" si="0"/>
        <v>19</v>
      </c>
      <c r="B28" s="61" t="s">
        <v>355</v>
      </c>
      <c r="J28" s="54"/>
    </row>
    <row r="29" spans="1:13" x14ac:dyDescent="0.2">
      <c r="A29" s="61">
        <f t="shared" si="0"/>
        <v>20</v>
      </c>
      <c r="B29" s="61" t="s">
        <v>356</v>
      </c>
      <c r="J29" s="54"/>
    </row>
    <row r="30" spans="1:13" x14ac:dyDescent="0.2">
      <c r="A30" s="61">
        <f t="shared" si="0"/>
        <v>21</v>
      </c>
      <c r="B30" s="61" t="s">
        <v>357</v>
      </c>
      <c r="J30" s="54"/>
    </row>
    <row r="31" spans="1:13" x14ac:dyDescent="0.2">
      <c r="A31" s="61">
        <f t="shared" si="0"/>
        <v>22</v>
      </c>
      <c r="B31" s="61" t="s">
        <v>358</v>
      </c>
      <c r="J31" s="54"/>
    </row>
    <row r="32" spans="1:13" x14ac:dyDescent="0.2">
      <c r="A32" s="61">
        <f t="shared" si="0"/>
        <v>23</v>
      </c>
      <c r="B32" s="61" t="s">
        <v>359</v>
      </c>
    </row>
    <row r="33" spans="1:2" x14ac:dyDescent="0.2">
      <c r="A33" s="61">
        <f t="shared" si="0"/>
        <v>24</v>
      </c>
      <c r="B33" s="61">
        <v>608</v>
      </c>
    </row>
    <row r="34" spans="1:2" x14ac:dyDescent="0.2">
      <c r="A34" s="61">
        <f t="shared" si="0"/>
        <v>25</v>
      </c>
      <c r="B34" s="61" t="s">
        <v>360</v>
      </c>
    </row>
    <row r="35" spans="1:2" x14ac:dyDescent="0.2">
      <c r="A35" s="61">
        <f t="shared" si="0"/>
        <v>26</v>
      </c>
      <c r="B35" s="61" t="s">
        <v>361</v>
      </c>
    </row>
    <row r="36" spans="1:2" x14ac:dyDescent="0.2">
      <c r="A36" s="61">
        <f t="shared" si="0"/>
        <v>27</v>
      </c>
      <c r="B36" s="61" t="s">
        <v>362</v>
      </c>
    </row>
    <row r="37" spans="1:2" x14ac:dyDescent="0.2">
      <c r="A37" s="61">
        <f t="shared" si="0"/>
        <v>28</v>
      </c>
      <c r="B37" s="61" t="s">
        <v>363</v>
      </c>
    </row>
    <row r="38" spans="1:2" x14ac:dyDescent="0.2">
      <c r="A38" s="61">
        <f t="shared" si="0"/>
        <v>29</v>
      </c>
      <c r="B38" s="61" t="s">
        <v>364</v>
      </c>
    </row>
    <row r="39" spans="1:2" x14ac:dyDescent="0.2">
      <c r="A39" s="61">
        <f t="shared" si="0"/>
        <v>30</v>
      </c>
      <c r="B39" s="61" t="s">
        <v>365</v>
      </c>
    </row>
    <row r="40" spans="1:2" x14ac:dyDescent="0.2">
      <c r="A40" s="61">
        <f t="shared" si="0"/>
        <v>31</v>
      </c>
      <c r="B40" s="61" t="s">
        <v>366</v>
      </c>
    </row>
    <row r="41" spans="1:2" x14ac:dyDescent="0.2">
      <c r="A41" s="61">
        <f t="shared" si="0"/>
        <v>32</v>
      </c>
      <c r="B41" s="61" t="s">
        <v>367</v>
      </c>
    </row>
    <row r="42" spans="1:2" x14ac:dyDescent="0.2">
      <c r="A42" s="61">
        <f t="shared" si="0"/>
        <v>33</v>
      </c>
      <c r="B42" s="61" t="s">
        <v>368</v>
      </c>
    </row>
    <row r="43" spans="1:2" x14ac:dyDescent="0.2">
      <c r="A43" s="61">
        <f t="shared" si="0"/>
        <v>34</v>
      </c>
      <c r="B43" s="61" t="s">
        <v>369</v>
      </c>
    </row>
    <row r="44" spans="1:2" x14ac:dyDescent="0.2">
      <c r="A44" s="61">
        <f t="shared" si="0"/>
        <v>35</v>
      </c>
      <c r="B44" s="61" t="s">
        <v>370</v>
      </c>
    </row>
    <row r="45" spans="1:2" x14ac:dyDescent="0.2">
      <c r="A45" s="61">
        <f t="shared" si="0"/>
        <v>36</v>
      </c>
      <c r="B45" s="61" t="s">
        <v>371</v>
      </c>
    </row>
    <row r="46" spans="1:2" x14ac:dyDescent="0.2">
      <c r="A46" s="61">
        <f t="shared" si="0"/>
        <v>37</v>
      </c>
      <c r="B46" s="61" t="s">
        <v>372</v>
      </c>
    </row>
    <row r="47" spans="1:2" x14ac:dyDescent="0.2">
      <c r="A47" s="61">
        <f t="shared" si="0"/>
        <v>38</v>
      </c>
      <c r="B47" s="61" t="s">
        <v>373</v>
      </c>
    </row>
    <row r="48" spans="1:2" x14ac:dyDescent="0.2">
      <c r="A48" s="61">
        <f t="shared" si="0"/>
        <v>39</v>
      </c>
      <c r="B48" s="61" t="s">
        <v>374</v>
      </c>
    </row>
    <row r="49" spans="1:2" x14ac:dyDescent="0.2">
      <c r="A49" s="61">
        <f t="shared" si="0"/>
        <v>40</v>
      </c>
      <c r="B49" s="61" t="s">
        <v>375</v>
      </c>
    </row>
    <row r="50" spans="1:2" x14ac:dyDescent="0.2">
      <c r="A50" s="61">
        <f t="shared" si="0"/>
        <v>41</v>
      </c>
      <c r="B50" s="61" t="s">
        <v>376</v>
      </c>
    </row>
    <row r="51" spans="1:2" x14ac:dyDescent="0.2">
      <c r="A51" s="61">
        <f t="shared" si="0"/>
        <v>42</v>
      </c>
      <c r="B51" s="61" t="s">
        <v>377</v>
      </c>
    </row>
    <row r="52" spans="1:2" x14ac:dyDescent="0.2">
      <c r="A52" s="61">
        <f t="shared" si="0"/>
        <v>43</v>
      </c>
      <c r="B52" s="61" t="s">
        <v>378</v>
      </c>
    </row>
    <row r="53" spans="1:2" x14ac:dyDescent="0.2">
      <c r="A53" s="61">
        <f t="shared" si="0"/>
        <v>44</v>
      </c>
      <c r="B53" s="61" t="s">
        <v>379</v>
      </c>
    </row>
    <row r="54" spans="1:2" x14ac:dyDescent="0.2">
      <c r="A54" s="61">
        <f t="shared" si="0"/>
        <v>45</v>
      </c>
      <c r="B54" s="61" t="s">
        <v>380</v>
      </c>
    </row>
    <row r="55" spans="1:2" x14ac:dyDescent="0.2">
      <c r="A55" s="61">
        <f t="shared" si="0"/>
        <v>46</v>
      </c>
      <c r="B55" s="61" t="s">
        <v>381</v>
      </c>
    </row>
    <row r="56" spans="1:2" x14ac:dyDescent="0.2">
      <c r="A56" s="61">
        <f t="shared" si="0"/>
        <v>47</v>
      </c>
      <c r="B56" s="61" t="s">
        <v>382</v>
      </c>
    </row>
    <row r="57" spans="1:2" x14ac:dyDescent="0.2">
      <c r="A57" s="61">
        <f t="shared" si="0"/>
        <v>48</v>
      </c>
      <c r="B57" s="61" t="s">
        <v>383</v>
      </c>
    </row>
    <row r="58" spans="1:2" x14ac:dyDescent="0.2">
      <c r="A58" s="61">
        <f t="shared" si="0"/>
        <v>49</v>
      </c>
      <c r="B58" s="61" t="s">
        <v>384</v>
      </c>
    </row>
    <row r="59" spans="1:2" x14ac:dyDescent="0.2">
      <c r="A59" s="61">
        <f t="shared" si="0"/>
        <v>50</v>
      </c>
      <c r="B59" s="61" t="s">
        <v>385</v>
      </c>
    </row>
    <row r="60" spans="1:2" x14ac:dyDescent="0.2">
      <c r="A60" s="61">
        <f t="shared" si="0"/>
        <v>51</v>
      </c>
      <c r="B60" s="61" t="s">
        <v>386</v>
      </c>
    </row>
    <row r="61" spans="1:2" x14ac:dyDescent="0.2">
      <c r="A61" s="61">
        <f t="shared" si="0"/>
        <v>52</v>
      </c>
      <c r="B61" s="61" t="s">
        <v>387</v>
      </c>
    </row>
    <row r="62" spans="1:2" x14ac:dyDescent="0.2">
      <c r="A62" s="61">
        <f t="shared" si="0"/>
        <v>53</v>
      </c>
      <c r="B62" s="61" t="s">
        <v>388</v>
      </c>
    </row>
    <row r="63" spans="1:2" x14ac:dyDescent="0.2">
      <c r="A63" s="61">
        <f t="shared" si="0"/>
        <v>54</v>
      </c>
      <c r="B63" s="61" t="s">
        <v>389</v>
      </c>
    </row>
    <row r="64" spans="1:2" x14ac:dyDescent="0.2">
      <c r="A64" s="61">
        <f t="shared" si="0"/>
        <v>55</v>
      </c>
      <c r="B64" s="61" t="s">
        <v>390</v>
      </c>
    </row>
    <row r="65" spans="1:2" x14ac:dyDescent="0.2">
      <c r="A65" s="61">
        <f t="shared" si="0"/>
        <v>56</v>
      </c>
      <c r="B65" s="61" t="s">
        <v>391</v>
      </c>
    </row>
    <row r="66" spans="1:2" x14ac:dyDescent="0.2">
      <c r="A66" s="61">
        <f t="shared" si="0"/>
        <v>57</v>
      </c>
      <c r="B66" s="61" t="s">
        <v>392</v>
      </c>
    </row>
    <row r="67" spans="1:2" x14ac:dyDescent="0.2">
      <c r="A67" s="61">
        <f t="shared" si="0"/>
        <v>58</v>
      </c>
      <c r="B67" s="61" t="s">
        <v>393</v>
      </c>
    </row>
    <row r="68" spans="1:2" x14ac:dyDescent="0.2">
      <c r="A68" s="61">
        <f t="shared" si="0"/>
        <v>59</v>
      </c>
      <c r="B68" s="61" t="s">
        <v>394</v>
      </c>
    </row>
    <row r="69" spans="1:2" x14ac:dyDescent="0.2">
      <c r="A69" s="61">
        <f t="shared" si="0"/>
        <v>60</v>
      </c>
      <c r="B69" s="61" t="s">
        <v>395</v>
      </c>
    </row>
    <row r="70" spans="1:2" x14ac:dyDescent="0.2">
      <c r="A70" s="61">
        <f t="shared" si="0"/>
        <v>61</v>
      </c>
      <c r="B70" s="61" t="s">
        <v>396</v>
      </c>
    </row>
    <row r="71" spans="1:2" x14ac:dyDescent="0.2">
      <c r="A71" s="61">
        <f t="shared" si="0"/>
        <v>62</v>
      </c>
      <c r="B71" s="61" t="s">
        <v>397</v>
      </c>
    </row>
    <row r="72" spans="1:2" x14ac:dyDescent="0.2">
      <c r="A72" s="61">
        <f t="shared" si="0"/>
        <v>63</v>
      </c>
      <c r="B72" s="61" t="s">
        <v>398</v>
      </c>
    </row>
    <row r="73" spans="1:2" x14ac:dyDescent="0.2">
      <c r="A73" s="61">
        <f t="shared" si="0"/>
        <v>64</v>
      </c>
      <c r="B73" s="61" t="s">
        <v>399</v>
      </c>
    </row>
    <row r="74" spans="1:2" x14ac:dyDescent="0.2">
      <c r="A74" s="61">
        <f t="shared" si="0"/>
        <v>65</v>
      </c>
      <c r="B74" s="61" t="s">
        <v>400</v>
      </c>
    </row>
    <row r="75" spans="1:2" x14ac:dyDescent="0.2">
      <c r="A75" s="61">
        <f t="shared" ref="A75:A138" si="1">A74+1</f>
        <v>66</v>
      </c>
      <c r="B75" s="61" t="s">
        <v>401</v>
      </c>
    </row>
    <row r="76" spans="1:2" x14ac:dyDescent="0.2">
      <c r="A76" s="61">
        <f t="shared" si="1"/>
        <v>67</v>
      </c>
      <c r="B76" s="61" t="s">
        <v>402</v>
      </c>
    </row>
    <row r="77" spans="1:2" x14ac:dyDescent="0.2">
      <c r="A77" s="61">
        <f t="shared" si="1"/>
        <v>68</v>
      </c>
      <c r="B77" s="61" t="s">
        <v>403</v>
      </c>
    </row>
    <row r="78" spans="1:2" x14ac:dyDescent="0.2">
      <c r="A78" s="61">
        <f t="shared" si="1"/>
        <v>69</v>
      </c>
      <c r="B78" s="61" t="s">
        <v>404</v>
      </c>
    </row>
    <row r="79" spans="1:2" x14ac:dyDescent="0.2">
      <c r="A79" s="61">
        <f t="shared" si="1"/>
        <v>70</v>
      </c>
      <c r="B79" s="61" t="s">
        <v>405</v>
      </c>
    </row>
    <row r="80" spans="1:2" x14ac:dyDescent="0.2">
      <c r="A80" s="61">
        <f t="shared" si="1"/>
        <v>71</v>
      </c>
      <c r="B80" s="61" t="s">
        <v>406</v>
      </c>
    </row>
    <row r="81" spans="1:2" x14ac:dyDescent="0.2">
      <c r="A81" s="61">
        <f t="shared" si="1"/>
        <v>72</v>
      </c>
      <c r="B81" s="61" t="s">
        <v>407</v>
      </c>
    </row>
    <row r="82" spans="1:2" x14ac:dyDescent="0.2">
      <c r="A82" s="61">
        <f t="shared" si="1"/>
        <v>73</v>
      </c>
      <c r="B82" s="61" t="s">
        <v>408</v>
      </c>
    </row>
    <row r="83" spans="1:2" x14ac:dyDescent="0.2">
      <c r="A83" s="61">
        <f t="shared" si="1"/>
        <v>74</v>
      </c>
      <c r="B83" s="61" t="s">
        <v>409</v>
      </c>
    </row>
    <row r="84" spans="1:2" x14ac:dyDescent="0.2">
      <c r="A84" s="61">
        <f t="shared" si="1"/>
        <v>75</v>
      </c>
      <c r="B84" s="61" t="s">
        <v>410</v>
      </c>
    </row>
    <row r="85" spans="1:2" x14ac:dyDescent="0.2">
      <c r="A85" s="61">
        <f t="shared" si="1"/>
        <v>76</v>
      </c>
      <c r="B85" s="61" t="s">
        <v>411</v>
      </c>
    </row>
    <row r="86" spans="1:2" x14ac:dyDescent="0.2">
      <c r="A86" s="61">
        <f t="shared" si="1"/>
        <v>77</v>
      </c>
      <c r="B86" s="61" t="s">
        <v>412</v>
      </c>
    </row>
    <row r="87" spans="1:2" x14ac:dyDescent="0.2">
      <c r="A87" s="61">
        <f t="shared" si="1"/>
        <v>78</v>
      </c>
      <c r="B87" s="61" t="s">
        <v>413</v>
      </c>
    </row>
    <row r="88" spans="1:2" x14ac:dyDescent="0.2">
      <c r="A88" s="61">
        <f t="shared" si="1"/>
        <v>79</v>
      </c>
      <c r="B88" s="61" t="s">
        <v>414</v>
      </c>
    </row>
    <row r="89" spans="1:2" x14ac:dyDescent="0.2">
      <c r="A89" s="61">
        <f t="shared" si="1"/>
        <v>80</v>
      </c>
      <c r="B89" s="61" t="s">
        <v>415</v>
      </c>
    </row>
    <row r="90" spans="1:2" x14ac:dyDescent="0.2">
      <c r="A90" s="61">
        <f t="shared" si="1"/>
        <v>81</v>
      </c>
      <c r="B90" s="61" t="s">
        <v>416</v>
      </c>
    </row>
    <row r="91" spans="1:2" x14ac:dyDescent="0.2">
      <c r="A91" s="61">
        <f t="shared" si="1"/>
        <v>82</v>
      </c>
      <c r="B91" s="61" t="s">
        <v>417</v>
      </c>
    </row>
    <row r="92" spans="1:2" x14ac:dyDescent="0.2">
      <c r="A92" s="61">
        <f t="shared" si="1"/>
        <v>83</v>
      </c>
      <c r="B92" s="61" t="s">
        <v>418</v>
      </c>
    </row>
    <row r="93" spans="1:2" x14ac:dyDescent="0.2">
      <c r="A93" s="61">
        <f t="shared" si="1"/>
        <v>84</v>
      </c>
      <c r="B93" s="61" t="s">
        <v>419</v>
      </c>
    </row>
    <row r="94" spans="1:2" x14ac:dyDescent="0.2">
      <c r="A94" s="61">
        <f t="shared" si="1"/>
        <v>85</v>
      </c>
      <c r="B94" s="61" t="s">
        <v>420</v>
      </c>
    </row>
    <row r="95" spans="1:2" x14ac:dyDescent="0.2">
      <c r="A95" s="61">
        <f t="shared" si="1"/>
        <v>86</v>
      </c>
      <c r="B95" s="61" t="s">
        <v>421</v>
      </c>
    </row>
    <row r="96" spans="1:2" x14ac:dyDescent="0.2">
      <c r="A96" s="61">
        <f t="shared" si="1"/>
        <v>87</v>
      </c>
      <c r="B96" s="61" t="s">
        <v>422</v>
      </c>
    </row>
    <row r="97" spans="1:2" x14ac:dyDescent="0.2">
      <c r="A97" s="61">
        <f t="shared" si="1"/>
        <v>88</v>
      </c>
      <c r="B97" s="61" t="s">
        <v>423</v>
      </c>
    </row>
    <row r="98" spans="1:2" x14ac:dyDescent="0.2">
      <c r="A98" s="61">
        <f t="shared" si="1"/>
        <v>89</v>
      </c>
      <c r="B98" s="61" t="s">
        <v>424</v>
      </c>
    </row>
    <row r="99" spans="1:2" x14ac:dyDescent="0.2">
      <c r="A99" s="61">
        <f t="shared" si="1"/>
        <v>90</v>
      </c>
      <c r="B99" s="61" t="s">
        <v>425</v>
      </c>
    </row>
    <row r="100" spans="1:2" x14ac:dyDescent="0.2">
      <c r="A100" s="61">
        <f t="shared" si="1"/>
        <v>91</v>
      </c>
      <c r="B100" s="61" t="s">
        <v>426</v>
      </c>
    </row>
    <row r="101" spans="1:2" x14ac:dyDescent="0.2">
      <c r="A101" s="61">
        <f t="shared" si="1"/>
        <v>92</v>
      </c>
      <c r="B101" s="61" t="s">
        <v>427</v>
      </c>
    </row>
    <row r="102" spans="1:2" x14ac:dyDescent="0.2">
      <c r="A102" s="61">
        <f t="shared" si="1"/>
        <v>93</v>
      </c>
      <c r="B102" s="61" t="s">
        <v>428</v>
      </c>
    </row>
    <row r="103" spans="1:2" x14ac:dyDescent="0.2">
      <c r="A103" s="61">
        <f t="shared" si="1"/>
        <v>94</v>
      </c>
      <c r="B103" s="61" t="s">
        <v>429</v>
      </c>
    </row>
    <row r="104" spans="1:2" x14ac:dyDescent="0.2">
      <c r="A104" s="61">
        <f t="shared" si="1"/>
        <v>95</v>
      </c>
      <c r="B104" s="61" t="s">
        <v>430</v>
      </c>
    </row>
    <row r="105" spans="1:2" x14ac:dyDescent="0.2">
      <c r="A105" s="61">
        <f t="shared" si="1"/>
        <v>96</v>
      </c>
      <c r="B105" s="61" t="s">
        <v>431</v>
      </c>
    </row>
    <row r="106" spans="1:2" x14ac:dyDescent="0.2">
      <c r="A106" s="61">
        <f t="shared" si="1"/>
        <v>97</v>
      </c>
      <c r="B106" s="61" t="s">
        <v>432</v>
      </c>
    </row>
    <row r="107" spans="1:2" x14ac:dyDescent="0.2">
      <c r="A107" s="61">
        <f t="shared" si="1"/>
        <v>98</v>
      </c>
      <c r="B107" s="61" t="s">
        <v>433</v>
      </c>
    </row>
    <row r="108" spans="1:2" x14ac:dyDescent="0.2">
      <c r="A108" s="61">
        <f t="shared" si="1"/>
        <v>99</v>
      </c>
      <c r="B108" s="61" t="s">
        <v>434</v>
      </c>
    </row>
    <row r="109" spans="1:2" x14ac:dyDescent="0.2">
      <c r="A109" s="61">
        <f t="shared" si="1"/>
        <v>100</v>
      </c>
      <c r="B109" s="61" t="s">
        <v>435</v>
      </c>
    </row>
    <row r="110" spans="1:2" x14ac:dyDescent="0.2">
      <c r="A110" s="61">
        <f t="shared" si="1"/>
        <v>101</v>
      </c>
      <c r="B110" s="70" t="s">
        <v>436</v>
      </c>
    </row>
    <row r="111" spans="1:2" x14ac:dyDescent="0.2">
      <c r="A111" s="61">
        <f t="shared" si="1"/>
        <v>102</v>
      </c>
      <c r="B111" s="71" t="s">
        <v>437</v>
      </c>
    </row>
    <row r="112" spans="1:2" x14ac:dyDescent="0.2">
      <c r="A112" s="61">
        <f t="shared" si="1"/>
        <v>103</v>
      </c>
      <c r="B112" s="61" t="s">
        <v>438</v>
      </c>
    </row>
    <row r="113" spans="1:2" x14ac:dyDescent="0.2">
      <c r="A113" s="61">
        <f t="shared" si="1"/>
        <v>104</v>
      </c>
      <c r="B113" s="61" t="s">
        <v>439</v>
      </c>
    </row>
    <row r="114" spans="1:2" x14ac:dyDescent="0.2">
      <c r="A114" s="61">
        <f t="shared" si="1"/>
        <v>105</v>
      </c>
      <c r="B114" s="61" t="s">
        <v>440</v>
      </c>
    </row>
    <row r="115" spans="1:2" x14ac:dyDescent="0.2">
      <c r="A115" s="61">
        <f t="shared" si="1"/>
        <v>106</v>
      </c>
      <c r="B115" s="61" t="s">
        <v>441</v>
      </c>
    </row>
    <row r="116" spans="1:2" x14ac:dyDescent="0.2">
      <c r="A116" s="61">
        <f t="shared" si="1"/>
        <v>107</v>
      </c>
      <c r="B116" s="61" t="s">
        <v>442</v>
      </c>
    </row>
    <row r="117" spans="1:2" x14ac:dyDescent="0.2">
      <c r="A117" s="61">
        <f t="shared" si="1"/>
        <v>108</v>
      </c>
      <c r="B117" s="61">
        <v>710</v>
      </c>
    </row>
    <row r="118" spans="1:2" x14ac:dyDescent="0.2">
      <c r="A118" s="61">
        <f t="shared" si="1"/>
        <v>109</v>
      </c>
      <c r="B118" s="61" t="s">
        <v>443</v>
      </c>
    </row>
    <row r="119" spans="1:2" x14ac:dyDescent="0.2">
      <c r="A119" s="61">
        <f t="shared" si="1"/>
        <v>110</v>
      </c>
      <c r="B119" s="61" t="s">
        <v>444</v>
      </c>
    </row>
    <row r="120" spans="1:2" x14ac:dyDescent="0.2">
      <c r="A120" s="61">
        <f t="shared" si="1"/>
        <v>111</v>
      </c>
      <c r="B120" s="61" t="s">
        <v>445</v>
      </c>
    </row>
    <row r="121" spans="1:2" x14ac:dyDescent="0.2">
      <c r="A121" s="61">
        <f t="shared" si="1"/>
        <v>112</v>
      </c>
      <c r="B121" s="61" t="s">
        <v>446</v>
      </c>
    </row>
    <row r="122" spans="1:2" x14ac:dyDescent="0.2">
      <c r="A122" s="61">
        <f t="shared" si="1"/>
        <v>113</v>
      </c>
      <c r="B122" s="61" t="s">
        <v>447</v>
      </c>
    </row>
    <row r="123" spans="1:2" x14ac:dyDescent="0.2">
      <c r="A123" s="61">
        <f t="shared" si="1"/>
        <v>114</v>
      </c>
      <c r="B123" s="61" t="s">
        <v>448</v>
      </c>
    </row>
    <row r="124" spans="1:2" x14ac:dyDescent="0.2">
      <c r="A124" s="61">
        <f t="shared" si="1"/>
        <v>115</v>
      </c>
      <c r="B124" s="61" t="s">
        <v>449</v>
      </c>
    </row>
    <row r="125" spans="1:2" x14ac:dyDescent="0.2">
      <c r="A125" s="61">
        <f t="shared" si="1"/>
        <v>116</v>
      </c>
      <c r="B125" s="61" t="s">
        <v>450</v>
      </c>
    </row>
    <row r="126" spans="1:2" x14ac:dyDescent="0.2">
      <c r="A126" s="61">
        <f t="shared" si="1"/>
        <v>117</v>
      </c>
      <c r="B126" s="61" t="s">
        <v>451</v>
      </c>
    </row>
    <row r="127" spans="1:2" x14ac:dyDescent="0.2">
      <c r="A127" s="61">
        <f t="shared" si="1"/>
        <v>118</v>
      </c>
      <c r="B127" s="61" t="s">
        <v>452</v>
      </c>
    </row>
    <row r="128" spans="1:2" x14ac:dyDescent="0.2">
      <c r="A128" s="61">
        <f t="shared" si="1"/>
        <v>119</v>
      </c>
      <c r="B128" s="61" t="s">
        <v>453</v>
      </c>
    </row>
    <row r="129" spans="1:2" x14ac:dyDescent="0.2">
      <c r="A129" s="61">
        <f t="shared" si="1"/>
        <v>120</v>
      </c>
      <c r="B129" s="61" t="s">
        <v>454</v>
      </c>
    </row>
    <row r="130" spans="1:2" x14ac:dyDescent="0.2">
      <c r="A130" s="61">
        <f t="shared" si="1"/>
        <v>121</v>
      </c>
      <c r="B130" s="61" t="s">
        <v>455</v>
      </c>
    </row>
    <row r="131" spans="1:2" x14ac:dyDescent="0.2">
      <c r="A131" s="61">
        <f t="shared" si="1"/>
        <v>122</v>
      </c>
      <c r="B131" s="61" t="s">
        <v>456</v>
      </c>
    </row>
    <row r="132" spans="1:2" x14ac:dyDescent="0.2">
      <c r="A132" s="61">
        <f t="shared" si="1"/>
        <v>123</v>
      </c>
      <c r="B132" s="61" t="s">
        <v>457</v>
      </c>
    </row>
    <row r="133" spans="1:2" x14ac:dyDescent="0.2">
      <c r="A133" s="61">
        <f t="shared" si="1"/>
        <v>124</v>
      </c>
      <c r="B133" s="61" t="s">
        <v>458</v>
      </c>
    </row>
    <row r="134" spans="1:2" x14ac:dyDescent="0.2">
      <c r="A134" s="61">
        <f t="shared" si="1"/>
        <v>125</v>
      </c>
      <c r="B134" s="61" t="s">
        <v>459</v>
      </c>
    </row>
    <row r="135" spans="1:2" x14ac:dyDescent="0.2">
      <c r="A135" s="61">
        <f t="shared" si="1"/>
        <v>126</v>
      </c>
      <c r="B135" s="61" t="s">
        <v>460</v>
      </c>
    </row>
    <row r="136" spans="1:2" x14ac:dyDescent="0.2">
      <c r="A136" s="61">
        <f t="shared" si="1"/>
        <v>127</v>
      </c>
      <c r="B136" s="61" t="s">
        <v>461</v>
      </c>
    </row>
    <row r="137" spans="1:2" x14ac:dyDescent="0.2">
      <c r="A137" s="61">
        <f t="shared" si="1"/>
        <v>128</v>
      </c>
      <c r="B137" s="61" t="s">
        <v>462</v>
      </c>
    </row>
    <row r="138" spans="1:2" x14ac:dyDescent="0.2">
      <c r="A138" s="61">
        <f t="shared" si="1"/>
        <v>129</v>
      </c>
      <c r="B138" s="61" t="s">
        <v>463</v>
      </c>
    </row>
    <row r="139" spans="1:2" x14ac:dyDescent="0.2">
      <c r="A139" s="61">
        <f t="shared" ref="A139:A202" si="2">A138+1</f>
        <v>130</v>
      </c>
      <c r="B139" s="61" t="s">
        <v>464</v>
      </c>
    </row>
    <row r="140" spans="1:2" x14ac:dyDescent="0.2">
      <c r="A140" s="61">
        <f t="shared" si="2"/>
        <v>131</v>
      </c>
      <c r="B140" s="61" t="s">
        <v>465</v>
      </c>
    </row>
    <row r="141" spans="1:2" x14ac:dyDescent="0.2">
      <c r="A141" s="61">
        <f t="shared" si="2"/>
        <v>132</v>
      </c>
      <c r="B141" s="61" t="s">
        <v>466</v>
      </c>
    </row>
    <row r="142" spans="1:2" x14ac:dyDescent="0.2">
      <c r="A142" s="61">
        <f t="shared" si="2"/>
        <v>133</v>
      </c>
      <c r="B142" s="61" t="s">
        <v>467</v>
      </c>
    </row>
    <row r="143" spans="1:2" x14ac:dyDescent="0.2">
      <c r="A143" s="61">
        <f t="shared" si="2"/>
        <v>134</v>
      </c>
      <c r="B143" s="61" t="s">
        <v>468</v>
      </c>
    </row>
    <row r="144" spans="1:2" x14ac:dyDescent="0.2">
      <c r="A144" s="61">
        <f t="shared" si="2"/>
        <v>135</v>
      </c>
      <c r="B144" s="61" t="s">
        <v>469</v>
      </c>
    </row>
    <row r="145" spans="1:2" x14ac:dyDescent="0.2">
      <c r="A145" s="61">
        <f t="shared" si="2"/>
        <v>136</v>
      </c>
      <c r="B145" s="61" t="s">
        <v>470</v>
      </c>
    </row>
    <row r="146" spans="1:2" x14ac:dyDescent="0.2">
      <c r="A146" s="61">
        <f t="shared" si="2"/>
        <v>137</v>
      </c>
      <c r="B146" s="61" t="s">
        <v>471</v>
      </c>
    </row>
    <row r="147" spans="1:2" x14ac:dyDescent="0.2">
      <c r="A147" s="61">
        <f t="shared" si="2"/>
        <v>138</v>
      </c>
      <c r="B147" s="61" t="s">
        <v>472</v>
      </c>
    </row>
    <row r="148" spans="1:2" x14ac:dyDescent="0.2">
      <c r="A148" s="61">
        <f t="shared" si="2"/>
        <v>139</v>
      </c>
      <c r="B148" s="61" t="s">
        <v>473</v>
      </c>
    </row>
    <row r="149" spans="1:2" x14ac:dyDescent="0.2">
      <c r="A149" s="61">
        <f t="shared" si="2"/>
        <v>140</v>
      </c>
      <c r="B149" s="61" t="s">
        <v>474</v>
      </c>
    </row>
    <row r="150" spans="1:2" x14ac:dyDescent="0.2">
      <c r="A150" s="61">
        <f t="shared" si="2"/>
        <v>141</v>
      </c>
      <c r="B150" s="61" t="s">
        <v>475</v>
      </c>
    </row>
    <row r="151" spans="1:2" x14ac:dyDescent="0.2">
      <c r="A151" s="61">
        <f t="shared" si="2"/>
        <v>142</v>
      </c>
      <c r="B151" s="61" t="s">
        <v>476</v>
      </c>
    </row>
    <row r="152" spans="1:2" x14ac:dyDescent="0.2">
      <c r="A152" s="61">
        <f t="shared" si="2"/>
        <v>143</v>
      </c>
      <c r="B152" s="61" t="s">
        <v>477</v>
      </c>
    </row>
    <row r="153" spans="1:2" x14ac:dyDescent="0.2">
      <c r="A153" s="61">
        <f t="shared" si="2"/>
        <v>144</v>
      </c>
      <c r="B153" s="61" t="s">
        <v>478</v>
      </c>
    </row>
    <row r="154" spans="1:2" x14ac:dyDescent="0.2">
      <c r="A154" s="61">
        <f t="shared" si="2"/>
        <v>145</v>
      </c>
      <c r="B154" s="61" t="s">
        <v>495</v>
      </c>
    </row>
    <row r="155" spans="1:2" x14ac:dyDescent="0.2">
      <c r="A155" s="61">
        <f t="shared" si="2"/>
        <v>146</v>
      </c>
      <c r="B155" s="61" t="s">
        <v>496</v>
      </c>
    </row>
    <row r="156" spans="1:2" x14ac:dyDescent="0.2">
      <c r="A156" s="61">
        <f t="shared" si="2"/>
        <v>147</v>
      </c>
      <c r="B156" s="61" t="s">
        <v>497</v>
      </c>
    </row>
    <row r="157" spans="1:2" x14ac:dyDescent="0.2">
      <c r="A157" s="61">
        <f t="shared" si="2"/>
        <v>148</v>
      </c>
      <c r="B157" s="61" t="s">
        <v>498</v>
      </c>
    </row>
    <row r="158" spans="1:2" x14ac:dyDescent="0.2">
      <c r="A158" s="61">
        <f t="shared" si="2"/>
        <v>149</v>
      </c>
      <c r="B158" s="61" t="s">
        <v>499</v>
      </c>
    </row>
    <row r="159" spans="1:2" x14ac:dyDescent="0.2">
      <c r="A159" s="61">
        <f t="shared" si="2"/>
        <v>150</v>
      </c>
      <c r="B159" s="61" t="s">
        <v>500</v>
      </c>
    </row>
    <row r="160" spans="1:2" x14ac:dyDescent="0.2">
      <c r="A160" s="61">
        <f t="shared" si="2"/>
        <v>151</v>
      </c>
      <c r="B160" s="61" t="s">
        <v>501</v>
      </c>
    </row>
    <row r="161" spans="1:2" x14ac:dyDescent="0.2">
      <c r="A161" s="61">
        <f t="shared" si="2"/>
        <v>152</v>
      </c>
      <c r="B161" s="61" t="s">
        <v>502</v>
      </c>
    </row>
    <row r="162" spans="1:2" x14ac:dyDescent="0.2">
      <c r="A162" s="61">
        <f t="shared" si="2"/>
        <v>153</v>
      </c>
      <c r="B162" s="61" t="s">
        <v>503</v>
      </c>
    </row>
    <row r="163" spans="1:2" x14ac:dyDescent="0.2">
      <c r="A163" s="61">
        <f t="shared" si="2"/>
        <v>154</v>
      </c>
      <c r="B163" s="61" t="s">
        <v>504</v>
      </c>
    </row>
    <row r="164" spans="1:2" x14ac:dyDescent="0.2">
      <c r="A164" s="61">
        <f t="shared" si="2"/>
        <v>155</v>
      </c>
      <c r="B164" s="61" t="s">
        <v>505</v>
      </c>
    </row>
    <row r="165" spans="1:2" x14ac:dyDescent="0.2">
      <c r="A165" s="61">
        <f t="shared" si="2"/>
        <v>156</v>
      </c>
      <c r="B165" s="61" t="s">
        <v>506</v>
      </c>
    </row>
    <row r="166" spans="1:2" x14ac:dyDescent="0.2">
      <c r="A166" s="61">
        <f t="shared" si="2"/>
        <v>157</v>
      </c>
      <c r="B166" s="61" t="s">
        <v>507</v>
      </c>
    </row>
    <row r="167" spans="1:2" x14ac:dyDescent="0.2">
      <c r="A167" s="61">
        <f t="shared" si="2"/>
        <v>158</v>
      </c>
      <c r="B167" s="61" t="s">
        <v>182</v>
      </c>
    </row>
    <row r="168" spans="1:2" x14ac:dyDescent="0.2">
      <c r="A168" s="61">
        <f t="shared" si="2"/>
        <v>159</v>
      </c>
      <c r="B168" s="61" t="s">
        <v>508</v>
      </c>
    </row>
    <row r="169" spans="1:2" x14ac:dyDescent="0.2">
      <c r="A169" s="61">
        <f t="shared" si="2"/>
        <v>160</v>
      </c>
      <c r="B169" s="61" t="s">
        <v>509</v>
      </c>
    </row>
    <row r="170" spans="1:2" x14ac:dyDescent="0.2">
      <c r="A170" s="61">
        <f t="shared" si="2"/>
        <v>161</v>
      </c>
      <c r="B170" s="61" t="s">
        <v>479</v>
      </c>
    </row>
    <row r="171" spans="1:2" x14ac:dyDescent="0.2">
      <c r="A171" s="61">
        <f t="shared" si="2"/>
        <v>162</v>
      </c>
      <c r="B171" s="61" t="s">
        <v>480</v>
      </c>
    </row>
    <row r="172" spans="1:2" x14ac:dyDescent="0.2">
      <c r="A172" s="61">
        <f t="shared" si="2"/>
        <v>163</v>
      </c>
      <c r="B172" s="61" t="s">
        <v>481</v>
      </c>
    </row>
    <row r="173" spans="1:2" x14ac:dyDescent="0.2">
      <c r="A173" s="61">
        <f t="shared" si="2"/>
        <v>164</v>
      </c>
      <c r="B173" s="61" t="s">
        <v>482</v>
      </c>
    </row>
    <row r="174" spans="1:2" x14ac:dyDescent="0.2">
      <c r="A174" s="61">
        <f t="shared" si="2"/>
        <v>165</v>
      </c>
      <c r="B174" s="61" t="s">
        <v>483</v>
      </c>
    </row>
    <row r="175" spans="1:2" x14ac:dyDescent="0.2">
      <c r="A175" s="61">
        <f t="shared" si="2"/>
        <v>166</v>
      </c>
      <c r="B175" s="61" t="s">
        <v>484</v>
      </c>
    </row>
    <row r="176" spans="1:2" x14ac:dyDescent="0.2">
      <c r="A176" s="61">
        <f t="shared" si="2"/>
        <v>167</v>
      </c>
      <c r="B176" s="61" t="s">
        <v>485</v>
      </c>
    </row>
    <row r="177" spans="1:2" x14ac:dyDescent="0.2">
      <c r="A177" s="61">
        <f t="shared" si="2"/>
        <v>168</v>
      </c>
      <c r="B177" s="61" t="s">
        <v>486</v>
      </c>
    </row>
    <row r="178" spans="1:2" x14ac:dyDescent="0.2">
      <c r="A178" s="61">
        <f t="shared" si="2"/>
        <v>169</v>
      </c>
      <c r="B178" s="61" t="s">
        <v>487</v>
      </c>
    </row>
    <row r="179" spans="1:2" x14ac:dyDescent="0.2">
      <c r="A179" s="61">
        <f t="shared" si="2"/>
        <v>170</v>
      </c>
      <c r="B179" s="61" t="s">
        <v>488</v>
      </c>
    </row>
    <row r="180" spans="1:2" x14ac:dyDescent="0.2">
      <c r="A180" s="61">
        <f t="shared" si="2"/>
        <v>171</v>
      </c>
      <c r="B180" s="61" t="s">
        <v>489</v>
      </c>
    </row>
    <row r="181" spans="1:2" x14ac:dyDescent="0.2">
      <c r="A181" s="61">
        <f t="shared" si="2"/>
        <v>172</v>
      </c>
      <c r="B181" s="61" t="s">
        <v>490</v>
      </c>
    </row>
    <row r="182" spans="1:2" x14ac:dyDescent="0.2">
      <c r="A182" s="61">
        <f t="shared" si="2"/>
        <v>173</v>
      </c>
      <c r="B182" s="61" t="s">
        <v>491</v>
      </c>
    </row>
    <row r="183" spans="1:2" x14ac:dyDescent="0.2">
      <c r="A183" s="61">
        <f t="shared" si="2"/>
        <v>174</v>
      </c>
      <c r="B183" s="61" t="s">
        <v>492</v>
      </c>
    </row>
    <row r="184" spans="1:2" x14ac:dyDescent="0.2">
      <c r="A184" s="61">
        <f t="shared" si="2"/>
        <v>175</v>
      </c>
      <c r="B184" s="61" t="s">
        <v>493</v>
      </c>
    </row>
    <row r="185" spans="1:2" x14ac:dyDescent="0.2">
      <c r="A185" s="61">
        <f t="shared" si="2"/>
        <v>176</v>
      </c>
      <c r="B185" s="61" t="s">
        <v>494</v>
      </c>
    </row>
    <row r="186" spans="1:2" x14ac:dyDescent="0.2">
      <c r="A186" s="61">
        <f t="shared" si="2"/>
        <v>177</v>
      </c>
      <c r="B186" s="61" t="s">
        <v>510</v>
      </c>
    </row>
    <row r="187" spans="1:2" x14ac:dyDescent="0.2">
      <c r="A187" s="61">
        <f t="shared" si="2"/>
        <v>178</v>
      </c>
      <c r="B187" s="61">
        <v>831</v>
      </c>
    </row>
    <row r="188" spans="1:2" x14ac:dyDescent="0.2">
      <c r="A188" s="61">
        <f t="shared" si="2"/>
        <v>179</v>
      </c>
      <c r="B188" s="61" t="s">
        <v>511</v>
      </c>
    </row>
    <row r="189" spans="1:2" x14ac:dyDescent="0.2">
      <c r="A189" s="61">
        <f t="shared" si="2"/>
        <v>180</v>
      </c>
      <c r="B189" s="61" t="s">
        <v>512</v>
      </c>
    </row>
    <row r="190" spans="1:2" x14ac:dyDescent="0.2">
      <c r="A190" s="61">
        <f t="shared" si="2"/>
        <v>181</v>
      </c>
      <c r="B190" s="61" t="s">
        <v>513</v>
      </c>
    </row>
    <row r="191" spans="1:2" x14ac:dyDescent="0.2">
      <c r="A191" s="61">
        <f t="shared" si="2"/>
        <v>182</v>
      </c>
      <c r="B191" s="61" t="s">
        <v>514</v>
      </c>
    </row>
    <row r="192" spans="1:2" x14ac:dyDescent="0.2">
      <c r="A192" s="61">
        <f t="shared" si="2"/>
        <v>183</v>
      </c>
      <c r="B192" s="61" t="s">
        <v>515</v>
      </c>
    </row>
    <row r="193" spans="1:2" x14ac:dyDescent="0.2">
      <c r="A193" s="61">
        <f t="shared" si="2"/>
        <v>184</v>
      </c>
      <c r="B193" s="61" t="s">
        <v>516</v>
      </c>
    </row>
    <row r="194" spans="1:2" x14ac:dyDescent="0.2">
      <c r="A194" s="61">
        <f t="shared" si="2"/>
        <v>185</v>
      </c>
      <c r="B194" s="61" t="s">
        <v>517</v>
      </c>
    </row>
    <row r="195" spans="1:2" x14ac:dyDescent="0.2">
      <c r="A195" s="61">
        <f t="shared" si="2"/>
        <v>186</v>
      </c>
      <c r="B195" s="61" t="s">
        <v>518</v>
      </c>
    </row>
    <row r="196" spans="1:2" x14ac:dyDescent="0.2">
      <c r="A196" s="61">
        <f t="shared" si="2"/>
        <v>187</v>
      </c>
      <c r="B196" s="61" t="s">
        <v>519</v>
      </c>
    </row>
    <row r="197" spans="1:2" x14ac:dyDescent="0.2">
      <c r="A197" s="61">
        <f t="shared" si="2"/>
        <v>188</v>
      </c>
      <c r="B197" s="61" t="s">
        <v>520</v>
      </c>
    </row>
    <row r="198" spans="1:2" x14ac:dyDescent="0.2">
      <c r="A198" s="61">
        <f t="shared" si="2"/>
        <v>189</v>
      </c>
      <c r="B198" s="61" t="s">
        <v>521</v>
      </c>
    </row>
    <row r="199" spans="1:2" x14ac:dyDescent="0.2">
      <c r="A199" s="61">
        <f t="shared" si="2"/>
        <v>190</v>
      </c>
      <c r="B199" s="61" t="s">
        <v>522</v>
      </c>
    </row>
    <row r="200" spans="1:2" x14ac:dyDescent="0.2">
      <c r="A200" s="61">
        <f t="shared" si="2"/>
        <v>191</v>
      </c>
      <c r="B200" s="61" t="s">
        <v>523</v>
      </c>
    </row>
    <row r="201" spans="1:2" x14ac:dyDescent="0.2">
      <c r="A201" s="61">
        <f t="shared" si="2"/>
        <v>192</v>
      </c>
      <c r="B201" s="61" t="s">
        <v>524</v>
      </c>
    </row>
    <row r="202" spans="1:2" x14ac:dyDescent="0.2">
      <c r="A202" s="61">
        <f t="shared" si="2"/>
        <v>193</v>
      </c>
      <c r="B202" s="61" t="s">
        <v>525</v>
      </c>
    </row>
    <row r="203" spans="1:2" x14ac:dyDescent="0.2">
      <c r="A203" s="61">
        <f t="shared" ref="A203:A233" si="3">A202+1</f>
        <v>194</v>
      </c>
      <c r="B203" s="61" t="s">
        <v>526</v>
      </c>
    </row>
    <row r="204" spans="1:2" x14ac:dyDescent="0.2">
      <c r="A204" s="61">
        <f t="shared" si="3"/>
        <v>195</v>
      </c>
      <c r="B204" s="61" t="s">
        <v>527</v>
      </c>
    </row>
    <row r="205" spans="1:2" x14ac:dyDescent="0.2">
      <c r="A205" s="61">
        <f t="shared" si="3"/>
        <v>196</v>
      </c>
      <c r="B205" s="61" t="s">
        <v>528</v>
      </c>
    </row>
    <row r="206" spans="1:2" x14ac:dyDescent="0.2">
      <c r="A206" s="61">
        <f t="shared" si="3"/>
        <v>197</v>
      </c>
      <c r="B206" s="61" t="s">
        <v>529</v>
      </c>
    </row>
    <row r="207" spans="1:2" x14ac:dyDescent="0.2">
      <c r="A207" s="61">
        <f t="shared" si="3"/>
        <v>198</v>
      </c>
      <c r="B207" s="61" t="s">
        <v>530</v>
      </c>
    </row>
    <row r="208" spans="1:2" x14ac:dyDescent="0.2">
      <c r="A208" s="61">
        <f t="shared" si="3"/>
        <v>199</v>
      </c>
      <c r="B208" s="61" t="s">
        <v>531</v>
      </c>
    </row>
    <row r="209" spans="1:2" x14ac:dyDescent="0.2">
      <c r="A209" s="61">
        <f t="shared" si="3"/>
        <v>200</v>
      </c>
      <c r="B209" s="61" t="s">
        <v>532</v>
      </c>
    </row>
    <row r="210" spans="1:2" x14ac:dyDescent="0.2">
      <c r="A210" s="61">
        <f t="shared" si="3"/>
        <v>201</v>
      </c>
      <c r="B210" s="61" t="s">
        <v>533</v>
      </c>
    </row>
    <row r="211" spans="1:2" x14ac:dyDescent="0.2">
      <c r="A211" s="61">
        <f t="shared" si="3"/>
        <v>202</v>
      </c>
      <c r="B211" s="61" t="s">
        <v>534</v>
      </c>
    </row>
    <row r="212" spans="1:2" x14ac:dyDescent="0.2">
      <c r="A212" s="61">
        <f t="shared" si="3"/>
        <v>203</v>
      </c>
      <c r="B212" s="61" t="s">
        <v>535</v>
      </c>
    </row>
    <row r="213" spans="1:2" x14ac:dyDescent="0.2">
      <c r="A213" s="61">
        <f t="shared" si="3"/>
        <v>204</v>
      </c>
      <c r="B213" s="61" t="s">
        <v>536</v>
      </c>
    </row>
    <row r="214" spans="1:2" x14ac:dyDescent="0.2">
      <c r="A214" s="61">
        <f t="shared" si="3"/>
        <v>205</v>
      </c>
      <c r="B214" s="61" t="s">
        <v>537</v>
      </c>
    </row>
    <row r="215" spans="1:2" x14ac:dyDescent="0.2">
      <c r="A215" s="61">
        <f t="shared" si="3"/>
        <v>206</v>
      </c>
      <c r="B215" s="61" t="s">
        <v>538</v>
      </c>
    </row>
    <row r="216" spans="1:2" x14ac:dyDescent="0.2">
      <c r="A216" s="61">
        <f t="shared" si="3"/>
        <v>207</v>
      </c>
      <c r="B216" s="61" t="s">
        <v>539</v>
      </c>
    </row>
    <row r="217" spans="1:2" x14ac:dyDescent="0.2">
      <c r="A217" s="61">
        <f t="shared" si="3"/>
        <v>208</v>
      </c>
      <c r="B217" s="61" t="s">
        <v>540</v>
      </c>
    </row>
    <row r="218" spans="1:2" x14ac:dyDescent="0.2">
      <c r="A218" s="61">
        <f t="shared" si="3"/>
        <v>209</v>
      </c>
      <c r="B218" s="61" t="s">
        <v>541</v>
      </c>
    </row>
    <row r="219" spans="1:2" x14ac:dyDescent="0.2">
      <c r="A219" s="61">
        <f t="shared" si="3"/>
        <v>210</v>
      </c>
      <c r="B219" s="61" t="s">
        <v>542</v>
      </c>
    </row>
    <row r="220" spans="1:2" x14ac:dyDescent="0.2">
      <c r="A220" s="61">
        <f t="shared" si="3"/>
        <v>211</v>
      </c>
      <c r="B220" s="61" t="s">
        <v>543</v>
      </c>
    </row>
    <row r="221" spans="1:2" x14ac:dyDescent="0.2">
      <c r="A221" s="61">
        <f t="shared" si="3"/>
        <v>212</v>
      </c>
      <c r="B221" s="61" t="s">
        <v>544</v>
      </c>
    </row>
    <row r="222" spans="1:2" x14ac:dyDescent="0.2">
      <c r="A222" s="61">
        <f t="shared" si="3"/>
        <v>213</v>
      </c>
      <c r="B222" s="61" t="s">
        <v>545</v>
      </c>
    </row>
    <row r="223" spans="1:2" x14ac:dyDescent="0.2">
      <c r="A223" s="61">
        <f t="shared" si="3"/>
        <v>214</v>
      </c>
      <c r="B223" s="61" t="s">
        <v>546</v>
      </c>
    </row>
    <row r="224" spans="1:2" x14ac:dyDescent="0.2">
      <c r="A224" s="61">
        <f t="shared" si="3"/>
        <v>215</v>
      </c>
      <c r="B224" s="61" t="s">
        <v>547</v>
      </c>
    </row>
    <row r="225" spans="1:2" x14ac:dyDescent="0.2">
      <c r="A225" s="61">
        <f t="shared" si="3"/>
        <v>216</v>
      </c>
      <c r="B225" s="61" t="s">
        <v>548</v>
      </c>
    </row>
    <row r="226" spans="1:2" x14ac:dyDescent="0.2">
      <c r="A226" s="61">
        <f t="shared" si="3"/>
        <v>217</v>
      </c>
      <c r="B226" s="61" t="s">
        <v>549</v>
      </c>
    </row>
    <row r="227" spans="1:2" x14ac:dyDescent="0.2">
      <c r="A227" s="61">
        <f t="shared" si="3"/>
        <v>218</v>
      </c>
      <c r="B227" s="70" t="s">
        <v>550</v>
      </c>
    </row>
    <row r="228" spans="1:2" x14ac:dyDescent="0.2">
      <c r="A228" s="61">
        <f t="shared" si="3"/>
        <v>219</v>
      </c>
      <c r="B228" s="61">
        <v>128</v>
      </c>
    </row>
    <row r="229" spans="1:2" x14ac:dyDescent="0.2">
      <c r="A229" s="61">
        <f t="shared" si="3"/>
        <v>220</v>
      </c>
      <c r="B229" s="61" t="s">
        <v>551</v>
      </c>
    </row>
    <row r="230" spans="1:2" x14ac:dyDescent="0.2">
      <c r="A230" s="61">
        <f t="shared" si="3"/>
        <v>221</v>
      </c>
      <c r="B230" s="61" t="s">
        <v>552</v>
      </c>
    </row>
    <row r="231" spans="1:2" x14ac:dyDescent="0.2">
      <c r="A231" s="61">
        <f t="shared" si="3"/>
        <v>222</v>
      </c>
      <c r="B231" s="61" t="s">
        <v>553</v>
      </c>
    </row>
    <row r="232" spans="1:2" x14ac:dyDescent="0.2">
      <c r="A232" s="61">
        <f t="shared" si="3"/>
        <v>223</v>
      </c>
      <c r="B232" s="61" t="s">
        <v>554</v>
      </c>
    </row>
    <row r="233" spans="1:2" x14ac:dyDescent="0.2">
      <c r="A233" s="61">
        <f t="shared" si="3"/>
        <v>224</v>
      </c>
      <c r="B233" s="61" t="s">
        <v>555</v>
      </c>
    </row>
    <row r="235" spans="1:2" x14ac:dyDescent="0.2">
      <c r="A235" s="61">
        <v>1</v>
      </c>
      <c r="B235" s="61" t="s">
        <v>290</v>
      </c>
    </row>
    <row r="236" spans="1:2" x14ac:dyDescent="0.2">
      <c r="A236" s="61">
        <f t="shared" ref="A236:A299" si="4">A235+1</f>
        <v>2</v>
      </c>
      <c r="B236" s="61" t="s">
        <v>289</v>
      </c>
    </row>
    <row r="237" spans="1:2" x14ac:dyDescent="0.2">
      <c r="A237" s="61">
        <f t="shared" si="4"/>
        <v>3</v>
      </c>
      <c r="B237" s="61" t="s">
        <v>288</v>
      </c>
    </row>
    <row r="238" spans="1:2" x14ac:dyDescent="0.2">
      <c r="A238" s="61">
        <f t="shared" si="4"/>
        <v>4</v>
      </c>
      <c r="B238" s="61" t="s">
        <v>287</v>
      </c>
    </row>
    <row r="239" spans="1:2" x14ac:dyDescent="0.2">
      <c r="A239" s="61">
        <f t="shared" si="4"/>
        <v>5</v>
      </c>
      <c r="B239" s="61" t="s">
        <v>286</v>
      </c>
    </row>
    <row r="240" spans="1:2" x14ac:dyDescent="0.2">
      <c r="A240" s="61">
        <f t="shared" si="4"/>
        <v>6</v>
      </c>
      <c r="B240" s="61" t="s">
        <v>285</v>
      </c>
    </row>
    <row r="241" spans="1:2" x14ac:dyDescent="0.2">
      <c r="A241" s="61">
        <f t="shared" si="4"/>
        <v>7</v>
      </c>
      <c r="B241" s="61" t="s">
        <v>284</v>
      </c>
    </row>
    <row r="242" spans="1:2" x14ac:dyDescent="0.2">
      <c r="A242" s="61">
        <f t="shared" si="4"/>
        <v>8</v>
      </c>
      <c r="B242" s="61" t="s">
        <v>283</v>
      </c>
    </row>
    <row r="243" spans="1:2" x14ac:dyDescent="0.2">
      <c r="A243" s="61">
        <f t="shared" si="4"/>
        <v>9</v>
      </c>
      <c r="B243" s="61" t="s">
        <v>282</v>
      </c>
    </row>
    <row r="244" spans="1:2" x14ac:dyDescent="0.2">
      <c r="A244" s="61">
        <f t="shared" si="4"/>
        <v>10</v>
      </c>
      <c r="B244" s="61" t="s">
        <v>281</v>
      </c>
    </row>
    <row r="245" spans="1:2" x14ac:dyDescent="0.2">
      <c r="A245" s="61">
        <f t="shared" si="4"/>
        <v>11</v>
      </c>
      <c r="B245" s="61" t="s">
        <v>280</v>
      </c>
    </row>
    <row r="246" spans="1:2" x14ac:dyDescent="0.2">
      <c r="A246" s="61">
        <f t="shared" si="4"/>
        <v>12</v>
      </c>
      <c r="B246" s="61" t="s">
        <v>279</v>
      </c>
    </row>
    <row r="247" spans="1:2" x14ac:dyDescent="0.2">
      <c r="A247" s="61">
        <f t="shared" si="4"/>
        <v>13</v>
      </c>
      <c r="B247" s="61" t="s">
        <v>278</v>
      </c>
    </row>
    <row r="248" spans="1:2" x14ac:dyDescent="0.2">
      <c r="A248" s="61">
        <f t="shared" si="4"/>
        <v>14</v>
      </c>
      <c r="B248" s="61" t="s">
        <v>277</v>
      </c>
    </row>
    <row r="249" spans="1:2" x14ac:dyDescent="0.2">
      <c r="A249" s="61">
        <f t="shared" si="4"/>
        <v>15</v>
      </c>
      <c r="B249" s="61" t="s">
        <v>276</v>
      </c>
    </row>
    <row r="250" spans="1:2" x14ac:dyDescent="0.2">
      <c r="A250" s="61">
        <f t="shared" si="4"/>
        <v>16</v>
      </c>
      <c r="B250" s="61" t="s">
        <v>275</v>
      </c>
    </row>
    <row r="251" spans="1:2" x14ac:dyDescent="0.2">
      <c r="A251" s="61">
        <f t="shared" si="4"/>
        <v>17</v>
      </c>
      <c r="B251" s="61" t="s">
        <v>274</v>
      </c>
    </row>
    <row r="252" spans="1:2" x14ac:dyDescent="0.2">
      <c r="A252" s="61">
        <f t="shared" si="4"/>
        <v>18</v>
      </c>
      <c r="B252" s="61" t="s">
        <v>273</v>
      </c>
    </row>
    <row r="253" spans="1:2" x14ac:dyDescent="0.2">
      <c r="A253" s="61">
        <f t="shared" si="4"/>
        <v>19</v>
      </c>
      <c r="B253" s="61" t="s">
        <v>272</v>
      </c>
    </row>
    <row r="254" spans="1:2" x14ac:dyDescent="0.2">
      <c r="A254" s="61">
        <f t="shared" si="4"/>
        <v>20</v>
      </c>
      <c r="B254" s="61" t="s">
        <v>271</v>
      </c>
    </row>
    <row r="255" spans="1:2" x14ac:dyDescent="0.2">
      <c r="A255" s="61">
        <f t="shared" si="4"/>
        <v>21</v>
      </c>
      <c r="B255" s="61" t="s">
        <v>270</v>
      </c>
    </row>
    <row r="256" spans="1:2" x14ac:dyDescent="0.2">
      <c r="A256" s="61">
        <f t="shared" si="4"/>
        <v>22</v>
      </c>
      <c r="B256" s="61" t="s">
        <v>269</v>
      </c>
    </row>
    <row r="257" spans="1:2" x14ac:dyDescent="0.2">
      <c r="A257" s="61">
        <f t="shared" si="4"/>
        <v>23</v>
      </c>
      <c r="B257" s="61" t="s">
        <v>268</v>
      </c>
    </row>
    <row r="258" spans="1:2" x14ac:dyDescent="0.2">
      <c r="A258" s="61">
        <f t="shared" si="4"/>
        <v>24</v>
      </c>
      <c r="B258" s="61" t="s">
        <v>267</v>
      </c>
    </row>
    <row r="259" spans="1:2" x14ac:dyDescent="0.2">
      <c r="A259" s="61">
        <f t="shared" si="4"/>
        <v>25</v>
      </c>
      <c r="B259" s="61" t="s">
        <v>266</v>
      </c>
    </row>
    <row r="260" spans="1:2" x14ac:dyDescent="0.2">
      <c r="A260" s="61">
        <f t="shared" si="4"/>
        <v>26</v>
      </c>
      <c r="B260" s="61" t="s">
        <v>265</v>
      </c>
    </row>
    <row r="261" spans="1:2" x14ac:dyDescent="0.2">
      <c r="A261" s="61">
        <f t="shared" si="4"/>
        <v>27</v>
      </c>
      <c r="B261" s="61" t="s">
        <v>264</v>
      </c>
    </row>
    <row r="262" spans="1:2" x14ac:dyDescent="0.2">
      <c r="A262" s="61">
        <f t="shared" si="4"/>
        <v>28</v>
      </c>
      <c r="B262" s="61" t="s">
        <v>263</v>
      </c>
    </row>
    <row r="263" spans="1:2" x14ac:dyDescent="0.2">
      <c r="A263" s="61">
        <f t="shared" si="4"/>
        <v>29</v>
      </c>
      <c r="B263" s="61" t="s">
        <v>262</v>
      </c>
    </row>
    <row r="264" spans="1:2" x14ac:dyDescent="0.2">
      <c r="A264" s="61">
        <f t="shared" si="4"/>
        <v>30</v>
      </c>
      <c r="B264" s="61" t="s">
        <v>261</v>
      </c>
    </row>
    <row r="265" spans="1:2" x14ac:dyDescent="0.2">
      <c r="A265" s="61">
        <f t="shared" si="4"/>
        <v>31</v>
      </c>
      <c r="B265" s="61" t="s">
        <v>260</v>
      </c>
    </row>
    <row r="266" spans="1:2" x14ac:dyDescent="0.2">
      <c r="A266" s="61">
        <f t="shared" si="4"/>
        <v>32</v>
      </c>
      <c r="B266" s="61" t="s">
        <v>259</v>
      </c>
    </row>
    <row r="267" spans="1:2" x14ac:dyDescent="0.2">
      <c r="A267" s="61">
        <f t="shared" si="4"/>
        <v>33</v>
      </c>
      <c r="B267" s="61" t="s">
        <v>258</v>
      </c>
    </row>
    <row r="268" spans="1:2" x14ac:dyDescent="0.2">
      <c r="A268" s="61">
        <f t="shared" si="4"/>
        <v>34</v>
      </c>
      <c r="B268" s="61" t="s">
        <v>257</v>
      </c>
    </row>
    <row r="269" spans="1:2" x14ac:dyDescent="0.2">
      <c r="A269" s="61">
        <f t="shared" si="4"/>
        <v>35</v>
      </c>
      <c r="B269" s="61" t="s">
        <v>252</v>
      </c>
    </row>
    <row r="270" spans="1:2" x14ac:dyDescent="0.2">
      <c r="A270" s="61">
        <f t="shared" si="4"/>
        <v>36</v>
      </c>
      <c r="B270" s="61" t="s">
        <v>256</v>
      </c>
    </row>
    <row r="271" spans="1:2" x14ac:dyDescent="0.2">
      <c r="A271" s="61">
        <f t="shared" si="4"/>
        <v>37</v>
      </c>
      <c r="B271" s="61" t="s">
        <v>255</v>
      </c>
    </row>
    <row r="272" spans="1:2" x14ac:dyDescent="0.2">
      <c r="A272" s="61">
        <f t="shared" si="4"/>
        <v>38</v>
      </c>
      <c r="B272" s="61" t="s">
        <v>254</v>
      </c>
    </row>
    <row r="273" spans="1:2" x14ac:dyDescent="0.2">
      <c r="A273" s="61">
        <f t="shared" si="4"/>
        <v>39</v>
      </c>
      <c r="B273" s="61" t="s">
        <v>253</v>
      </c>
    </row>
    <row r="274" spans="1:2" x14ac:dyDescent="0.2">
      <c r="A274" s="61">
        <f t="shared" si="4"/>
        <v>40</v>
      </c>
      <c r="B274" s="61" t="s">
        <v>252</v>
      </c>
    </row>
    <row r="275" spans="1:2" x14ac:dyDescent="0.2">
      <c r="A275" s="61">
        <f t="shared" si="4"/>
        <v>41</v>
      </c>
      <c r="B275" s="61" t="s">
        <v>251</v>
      </c>
    </row>
    <row r="276" spans="1:2" x14ac:dyDescent="0.2">
      <c r="A276" s="61">
        <f t="shared" si="4"/>
        <v>42</v>
      </c>
      <c r="B276" s="61" t="s">
        <v>250</v>
      </c>
    </row>
    <row r="277" spans="1:2" x14ac:dyDescent="0.2">
      <c r="A277" s="61">
        <f t="shared" si="4"/>
        <v>43</v>
      </c>
      <c r="B277" s="61" t="s">
        <v>249</v>
      </c>
    </row>
    <row r="278" spans="1:2" x14ac:dyDescent="0.2">
      <c r="A278" s="61">
        <f t="shared" si="4"/>
        <v>44</v>
      </c>
      <c r="B278" s="61" t="s">
        <v>248</v>
      </c>
    </row>
    <row r="279" spans="1:2" x14ac:dyDescent="0.2">
      <c r="A279" s="61">
        <f t="shared" si="4"/>
        <v>45</v>
      </c>
      <c r="B279" s="61" t="s">
        <v>247</v>
      </c>
    </row>
    <row r="280" spans="1:2" x14ac:dyDescent="0.2">
      <c r="A280" s="61">
        <f t="shared" si="4"/>
        <v>46</v>
      </c>
      <c r="B280" s="61" t="s">
        <v>246</v>
      </c>
    </row>
    <row r="281" spans="1:2" x14ac:dyDescent="0.2">
      <c r="A281" s="61">
        <f t="shared" si="4"/>
        <v>47</v>
      </c>
      <c r="B281" s="61" t="s">
        <v>245</v>
      </c>
    </row>
    <row r="282" spans="1:2" x14ac:dyDescent="0.2">
      <c r="A282" s="61">
        <f t="shared" si="4"/>
        <v>48</v>
      </c>
      <c r="B282" s="61" t="s">
        <v>244</v>
      </c>
    </row>
    <row r="283" spans="1:2" x14ac:dyDescent="0.2">
      <c r="A283" s="61">
        <f t="shared" si="4"/>
        <v>49</v>
      </c>
      <c r="B283" s="61" t="s">
        <v>243</v>
      </c>
    </row>
    <row r="284" spans="1:2" x14ac:dyDescent="0.2">
      <c r="A284" s="61">
        <f t="shared" si="4"/>
        <v>50</v>
      </c>
      <c r="B284" s="61" t="s">
        <v>242</v>
      </c>
    </row>
    <row r="285" spans="1:2" x14ac:dyDescent="0.2">
      <c r="A285" s="61">
        <f t="shared" si="4"/>
        <v>51</v>
      </c>
      <c r="B285" s="61" t="s">
        <v>241</v>
      </c>
    </row>
    <row r="286" spans="1:2" x14ac:dyDescent="0.2">
      <c r="A286" s="61">
        <f t="shared" si="4"/>
        <v>52</v>
      </c>
      <c r="B286" s="61" t="s">
        <v>240</v>
      </c>
    </row>
    <row r="287" spans="1:2" x14ac:dyDescent="0.2">
      <c r="A287" s="61">
        <f t="shared" si="4"/>
        <v>53</v>
      </c>
      <c r="B287" s="61" t="s">
        <v>239</v>
      </c>
    </row>
    <row r="288" spans="1:2" x14ac:dyDescent="0.2">
      <c r="A288" s="61">
        <f t="shared" si="4"/>
        <v>54</v>
      </c>
      <c r="B288" s="61" t="s">
        <v>238</v>
      </c>
    </row>
    <row r="289" spans="1:2" x14ac:dyDescent="0.2">
      <c r="A289" s="61">
        <f t="shared" si="4"/>
        <v>55</v>
      </c>
      <c r="B289" s="61" t="s">
        <v>237</v>
      </c>
    </row>
    <row r="290" spans="1:2" x14ac:dyDescent="0.2">
      <c r="A290" s="61">
        <f t="shared" si="4"/>
        <v>56</v>
      </c>
      <c r="B290" s="61" t="s">
        <v>236</v>
      </c>
    </row>
    <row r="291" spans="1:2" x14ac:dyDescent="0.2">
      <c r="A291" s="61">
        <f t="shared" si="4"/>
        <v>57</v>
      </c>
      <c r="B291" s="61" t="s">
        <v>235</v>
      </c>
    </row>
    <row r="292" spans="1:2" x14ac:dyDescent="0.2">
      <c r="A292" s="61">
        <f t="shared" si="4"/>
        <v>58</v>
      </c>
      <c r="B292" s="61" t="s">
        <v>234</v>
      </c>
    </row>
    <row r="293" spans="1:2" x14ac:dyDescent="0.2">
      <c r="A293" s="61">
        <f t="shared" si="4"/>
        <v>59</v>
      </c>
      <c r="B293" s="61" t="s">
        <v>233</v>
      </c>
    </row>
    <row r="294" spans="1:2" x14ac:dyDescent="0.2">
      <c r="A294" s="61">
        <f t="shared" si="4"/>
        <v>60</v>
      </c>
      <c r="B294" s="61" t="s">
        <v>232</v>
      </c>
    </row>
    <row r="295" spans="1:2" x14ac:dyDescent="0.2">
      <c r="A295" s="61">
        <f t="shared" si="4"/>
        <v>61</v>
      </c>
      <c r="B295" s="61" t="s">
        <v>231</v>
      </c>
    </row>
    <row r="296" spans="1:2" x14ac:dyDescent="0.2">
      <c r="A296" s="61">
        <f t="shared" si="4"/>
        <v>62</v>
      </c>
      <c r="B296" s="61" t="s">
        <v>230</v>
      </c>
    </row>
    <row r="297" spans="1:2" x14ac:dyDescent="0.2">
      <c r="A297" s="61">
        <f t="shared" si="4"/>
        <v>63</v>
      </c>
      <c r="B297" s="61" t="s">
        <v>229</v>
      </c>
    </row>
    <row r="298" spans="1:2" x14ac:dyDescent="0.2">
      <c r="A298" s="61">
        <f t="shared" si="4"/>
        <v>64</v>
      </c>
      <c r="B298" s="61" t="s">
        <v>228</v>
      </c>
    </row>
    <row r="299" spans="1:2" x14ac:dyDescent="0.2">
      <c r="A299" s="61">
        <f t="shared" si="4"/>
        <v>65</v>
      </c>
      <c r="B299" s="61" t="s">
        <v>227</v>
      </c>
    </row>
    <row r="300" spans="1:2" x14ac:dyDescent="0.2">
      <c r="A300" s="61">
        <f t="shared" ref="A300:A363" si="5">A299+1</f>
        <v>66</v>
      </c>
      <c r="B300" s="61" t="s">
        <v>226</v>
      </c>
    </row>
    <row r="301" spans="1:2" x14ac:dyDescent="0.2">
      <c r="A301" s="61">
        <f t="shared" si="5"/>
        <v>67</v>
      </c>
      <c r="B301" s="61" t="s">
        <v>225</v>
      </c>
    </row>
    <row r="302" spans="1:2" x14ac:dyDescent="0.2">
      <c r="A302" s="61">
        <f t="shared" si="5"/>
        <v>68</v>
      </c>
      <c r="B302" s="61">
        <v>715</v>
      </c>
    </row>
    <row r="303" spans="1:2" x14ac:dyDescent="0.2">
      <c r="A303" s="61">
        <f t="shared" si="5"/>
        <v>69</v>
      </c>
      <c r="B303" s="61" t="s">
        <v>224</v>
      </c>
    </row>
    <row r="304" spans="1:2" x14ac:dyDescent="0.2">
      <c r="A304" s="61">
        <f t="shared" si="5"/>
        <v>70</v>
      </c>
      <c r="B304" s="61" t="s">
        <v>223</v>
      </c>
    </row>
    <row r="305" spans="1:2" x14ac:dyDescent="0.2">
      <c r="A305" s="61">
        <f t="shared" si="5"/>
        <v>71</v>
      </c>
      <c r="B305" s="61" t="s">
        <v>222</v>
      </c>
    </row>
    <row r="306" spans="1:2" x14ac:dyDescent="0.2">
      <c r="A306" s="61">
        <f t="shared" si="5"/>
        <v>72</v>
      </c>
      <c r="B306" s="61" t="s">
        <v>221</v>
      </c>
    </row>
    <row r="307" spans="1:2" x14ac:dyDescent="0.2">
      <c r="A307" s="61">
        <f t="shared" si="5"/>
        <v>73</v>
      </c>
      <c r="B307" s="61" t="s">
        <v>220</v>
      </c>
    </row>
    <row r="308" spans="1:2" x14ac:dyDescent="0.2">
      <c r="A308" s="61">
        <f t="shared" si="5"/>
        <v>74</v>
      </c>
      <c r="B308" s="61" t="s">
        <v>219</v>
      </c>
    </row>
    <row r="309" spans="1:2" x14ac:dyDescent="0.2">
      <c r="A309" s="61">
        <f t="shared" si="5"/>
        <v>75</v>
      </c>
      <c r="B309" s="61" t="s">
        <v>218</v>
      </c>
    </row>
    <row r="310" spans="1:2" x14ac:dyDescent="0.2">
      <c r="A310" s="61">
        <f t="shared" si="5"/>
        <v>76</v>
      </c>
      <c r="B310" s="61" t="s">
        <v>217</v>
      </c>
    </row>
    <row r="311" spans="1:2" x14ac:dyDescent="0.2">
      <c r="A311" s="61">
        <f t="shared" si="5"/>
        <v>77</v>
      </c>
      <c r="B311" s="61" t="s">
        <v>216</v>
      </c>
    </row>
    <row r="312" spans="1:2" x14ac:dyDescent="0.2">
      <c r="A312" s="61">
        <f t="shared" si="5"/>
        <v>78</v>
      </c>
      <c r="B312" s="61" t="s">
        <v>215</v>
      </c>
    </row>
    <row r="313" spans="1:2" x14ac:dyDescent="0.2">
      <c r="A313" s="61">
        <f t="shared" si="5"/>
        <v>79</v>
      </c>
      <c r="B313" s="61" t="s">
        <v>214</v>
      </c>
    </row>
    <row r="314" spans="1:2" x14ac:dyDescent="0.2">
      <c r="A314" s="61">
        <f t="shared" si="5"/>
        <v>80</v>
      </c>
      <c r="B314" s="61" t="s">
        <v>213</v>
      </c>
    </row>
    <row r="315" spans="1:2" x14ac:dyDescent="0.2">
      <c r="A315" s="61">
        <f t="shared" si="5"/>
        <v>81</v>
      </c>
      <c r="B315" s="61" t="s">
        <v>212</v>
      </c>
    </row>
    <row r="316" spans="1:2" x14ac:dyDescent="0.2">
      <c r="A316" s="61">
        <f t="shared" si="5"/>
        <v>82</v>
      </c>
      <c r="B316" s="61" t="s">
        <v>211</v>
      </c>
    </row>
    <row r="317" spans="1:2" x14ac:dyDescent="0.2">
      <c r="A317" s="61">
        <f t="shared" si="5"/>
        <v>83</v>
      </c>
      <c r="B317" s="61" t="s">
        <v>210</v>
      </c>
    </row>
    <row r="318" spans="1:2" x14ac:dyDescent="0.2">
      <c r="A318" s="61">
        <f t="shared" si="5"/>
        <v>84</v>
      </c>
      <c r="B318" s="61" t="s">
        <v>209</v>
      </c>
    </row>
    <row r="319" spans="1:2" x14ac:dyDescent="0.2">
      <c r="A319" s="61">
        <f t="shared" si="5"/>
        <v>85</v>
      </c>
      <c r="B319" s="61" t="s">
        <v>208</v>
      </c>
    </row>
    <row r="320" spans="1:2" x14ac:dyDescent="0.2">
      <c r="A320" s="61">
        <f t="shared" si="5"/>
        <v>86</v>
      </c>
      <c r="B320" s="61" t="s">
        <v>207</v>
      </c>
    </row>
    <row r="321" spans="1:2" x14ac:dyDescent="0.2">
      <c r="A321" s="61">
        <f t="shared" si="5"/>
        <v>87</v>
      </c>
      <c r="B321" s="61" t="s">
        <v>206</v>
      </c>
    </row>
    <row r="322" spans="1:2" x14ac:dyDescent="0.2">
      <c r="A322" s="61">
        <f t="shared" si="5"/>
        <v>88</v>
      </c>
      <c r="B322" s="61" t="s">
        <v>205</v>
      </c>
    </row>
    <row r="323" spans="1:2" x14ac:dyDescent="0.2">
      <c r="A323" s="61">
        <f t="shared" si="5"/>
        <v>89</v>
      </c>
      <c r="B323" s="61" t="s">
        <v>204</v>
      </c>
    </row>
    <row r="324" spans="1:2" x14ac:dyDescent="0.2">
      <c r="A324" s="61">
        <f t="shared" si="5"/>
        <v>90</v>
      </c>
      <c r="B324" s="61" t="s">
        <v>203</v>
      </c>
    </row>
    <row r="325" spans="1:2" x14ac:dyDescent="0.2">
      <c r="A325" s="61">
        <f t="shared" si="5"/>
        <v>91</v>
      </c>
      <c r="B325" s="61" t="s">
        <v>202</v>
      </c>
    </row>
    <row r="326" spans="1:2" x14ac:dyDescent="0.2">
      <c r="A326" s="61">
        <f t="shared" si="5"/>
        <v>92</v>
      </c>
      <c r="B326" s="61" t="s">
        <v>201</v>
      </c>
    </row>
    <row r="327" spans="1:2" x14ac:dyDescent="0.2">
      <c r="A327" s="61">
        <f t="shared" si="5"/>
        <v>93</v>
      </c>
      <c r="B327" s="61" t="s">
        <v>200</v>
      </c>
    </row>
    <row r="328" spans="1:2" x14ac:dyDescent="0.2">
      <c r="A328" s="61">
        <f t="shared" si="5"/>
        <v>94</v>
      </c>
      <c r="B328" s="61" t="s">
        <v>199</v>
      </c>
    </row>
    <row r="329" spans="1:2" x14ac:dyDescent="0.2">
      <c r="A329" s="61">
        <f t="shared" si="5"/>
        <v>95</v>
      </c>
      <c r="B329" s="61" t="s">
        <v>198</v>
      </c>
    </row>
    <row r="330" spans="1:2" x14ac:dyDescent="0.2">
      <c r="A330" s="61">
        <f t="shared" si="5"/>
        <v>96</v>
      </c>
      <c r="B330" s="61" t="s">
        <v>197</v>
      </c>
    </row>
    <row r="331" spans="1:2" x14ac:dyDescent="0.2">
      <c r="A331" s="61">
        <f t="shared" si="5"/>
        <v>97</v>
      </c>
      <c r="B331" s="61" t="s">
        <v>196</v>
      </c>
    </row>
    <row r="332" spans="1:2" x14ac:dyDescent="0.2">
      <c r="A332" s="61">
        <f t="shared" si="5"/>
        <v>98</v>
      </c>
      <c r="B332" s="61" t="s">
        <v>195</v>
      </c>
    </row>
    <row r="333" spans="1:2" x14ac:dyDescent="0.2">
      <c r="A333" s="61">
        <f t="shared" si="5"/>
        <v>99</v>
      </c>
      <c r="B333" s="61" t="s">
        <v>194</v>
      </c>
    </row>
    <row r="334" spans="1:2" x14ac:dyDescent="0.2">
      <c r="A334" s="61">
        <f t="shared" si="5"/>
        <v>100</v>
      </c>
      <c r="B334" s="61" t="s">
        <v>193</v>
      </c>
    </row>
    <row r="335" spans="1:2" x14ac:dyDescent="0.2">
      <c r="A335" s="61">
        <f t="shared" si="5"/>
        <v>101</v>
      </c>
      <c r="B335" s="70" t="s">
        <v>192</v>
      </c>
    </row>
    <row r="336" spans="1:2" x14ac:dyDescent="0.2">
      <c r="A336" s="61">
        <f t="shared" si="5"/>
        <v>102</v>
      </c>
      <c r="B336" s="71" t="s">
        <v>191</v>
      </c>
    </row>
    <row r="337" spans="1:2" x14ac:dyDescent="0.2">
      <c r="A337" s="61">
        <f t="shared" si="5"/>
        <v>103</v>
      </c>
      <c r="B337" s="61" t="s">
        <v>190</v>
      </c>
    </row>
    <row r="338" spans="1:2" x14ac:dyDescent="0.2">
      <c r="A338" s="61">
        <f t="shared" si="5"/>
        <v>104</v>
      </c>
      <c r="B338" s="61" t="s">
        <v>189</v>
      </c>
    </row>
    <row r="339" spans="1:2" x14ac:dyDescent="0.2">
      <c r="A339" s="61">
        <f t="shared" si="5"/>
        <v>105</v>
      </c>
      <c r="B339" s="61" t="s">
        <v>188</v>
      </c>
    </row>
    <row r="340" spans="1:2" x14ac:dyDescent="0.2">
      <c r="A340" s="61">
        <f t="shared" si="5"/>
        <v>106</v>
      </c>
      <c r="B340" s="61" t="s">
        <v>187</v>
      </c>
    </row>
    <row r="341" spans="1:2" x14ac:dyDescent="0.2">
      <c r="A341" s="61">
        <f t="shared" si="5"/>
        <v>107</v>
      </c>
      <c r="B341" s="61" t="s">
        <v>186</v>
      </c>
    </row>
    <row r="342" spans="1:2" x14ac:dyDescent="0.2">
      <c r="A342" s="61">
        <f t="shared" si="5"/>
        <v>108</v>
      </c>
      <c r="B342" s="61" t="s">
        <v>185</v>
      </c>
    </row>
    <row r="343" spans="1:2" x14ac:dyDescent="0.2">
      <c r="A343" s="61">
        <f t="shared" si="5"/>
        <v>109</v>
      </c>
      <c r="B343" s="61" t="s">
        <v>184</v>
      </c>
    </row>
    <row r="344" spans="1:2" x14ac:dyDescent="0.2">
      <c r="A344" s="61">
        <f t="shared" si="5"/>
        <v>110</v>
      </c>
      <c r="B344" s="61" t="s">
        <v>183</v>
      </c>
    </row>
    <row r="345" spans="1:2" x14ac:dyDescent="0.2">
      <c r="A345" s="61">
        <f t="shared" si="5"/>
        <v>111</v>
      </c>
      <c r="B345" s="61" t="s">
        <v>182</v>
      </c>
    </row>
    <row r="346" spans="1:2" x14ac:dyDescent="0.2">
      <c r="A346" s="61">
        <f t="shared" si="5"/>
        <v>112</v>
      </c>
      <c r="B346" s="61" t="s">
        <v>181</v>
      </c>
    </row>
    <row r="347" spans="1:2" x14ac:dyDescent="0.2">
      <c r="A347" s="61">
        <f t="shared" si="5"/>
        <v>113</v>
      </c>
      <c r="B347" s="61" t="s">
        <v>180</v>
      </c>
    </row>
    <row r="348" spans="1:2" x14ac:dyDescent="0.2">
      <c r="A348" s="61">
        <f t="shared" si="5"/>
        <v>114</v>
      </c>
      <c r="B348" s="61" t="s">
        <v>179</v>
      </c>
    </row>
    <row r="349" spans="1:2" x14ac:dyDescent="0.2">
      <c r="A349" s="61">
        <f t="shared" si="5"/>
        <v>115</v>
      </c>
      <c r="B349" s="61" t="s">
        <v>178</v>
      </c>
    </row>
    <row r="350" spans="1:2" x14ac:dyDescent="0.2">
      <c r="A350" s="61">
        <f t="shared" si="5"/>
        <v>116</v>
      </c>
      <c r="B350" s="61" t="s">
        <v>177</v>
      </c>
    </row>
    <row r="351" spans="1:2" x14ac:dyDescent="0.2">
      <c r="A351" s="61">
        <f t="shared" si="5"/>
        <v>117</v>
      </c>
      <c r="B351" s="61" t="s">
        <v>176</v>
      </c>
    </row>
    <row r="352" spans="1:2" x14ac:dyDescent="0.2">
      <c r="A352" s="61">
        <f t="shared" si="5"/>
        <v>118</v>
      </c>
      <c r="B352" s="61" t="s">
        <v>175</v>
      </c>
    </row>
    <row r="353" spans="1:2" x14ac:dyDescent="0.2">
      <c r="A353" s="61">
        <f t="shared" si="5"/>
        <v>119</v>
      </c>
      <c r="B353" s="61" t="s">
        <v>174</v>
      </c>
    </row>
    <row r="354" spans="1:2" x14ac:dyDescent="0.2">
      <c r="A354" s="61">
        <f t="shared" si="5"/>
        <v>120</v>
      </c>
      <c r="B354" s="61" t="s">
        <v>173</v>
      </c>
    </row>
    <row r="355" spans="1:2" x14ac:dyDescent="0.2">
      <c r="A355" s="61">
        <f t="shared" si="5"/>
        <v>121</v>
      </c>
      <c r="B355" s="61" t="s">
        <v>172</v>
      </c>
    </row>
    <row r="356" spans="1:2" x14ac:dyDescent="0.2">
      <c r="A356" s="61">
        <f t="shared" si="5"/>
        <v>122</v>
      </c>
      <c r="B356" s="61" t="s">
        <v>171</v>
      </c>
    </row>
    <row r="357" spans="1:2" x14ac:dyDescent="0.2">
      <c r="A357" s="61">
        <f t="shared" si="5"/>
        <v>123</v>
      </c>
      <c r="B357" s="61" t="s">
        <v>170</v>
      </c>
    </row>
    <row r="358" spans="1:2" x14ac:dyDescent="0.2">
      <c r="A358" s="61">
        <f t="shared" si="5"/>
        <v>124</v>
      </c>
      <c r="B358" s="61" t="s">
        <v>74</v>
      </c>
    </row>
    <row r="359" spans="1:2" x14ac:dyDescent="0.2">
      <c r="A359" s="61">
        <f t="shared" si="5"/>
        <v>125</v>
      </c>
      <c r="B359" s="61" t="s">
        <v>169</v>
      </c>
    </row>
    <row r="360" spans="1:2" x14ac:dyDescent="0.2">
      <c r="A360" s="61">
        <f t="shared" si="5"/>
        <v>126</v>
      </c>
      <c r="B360" s="61" t="s">
        <v>168</v>
      </c>
    </row>
    <row r="361" spans="1:2" x14ac:dyDescent="0.2">
      <c r="A361" s="61">
        <f t="shared" si="5"/>
        <v>127</v>
      </c>
      <c r="B361" s="61" t="s">
        <v>167</v>
      </c>
    </row>
    <row r="362" spans="1:2" x14ac:dyDescent="0.2">
      <c r="A362" s="61">
        <f t="shared" si="5"/>
        <v>128</v>
      </c>
      <c r="B362" s="61" t="s">
        <v>166</v>
      </c>
    </row>
    <row r="363" spans="1:2" x14ac:dyDescent="0.2">
      <c r="A363" s="61">
        <f t="shared" si="5"/>
        <v>129</v>
      </c>
      <c r="B363" s="61" t="s">
        <v>165</v>
      </c>
    </row>
    <row r="364" spans="1:2" x14ac:dyDescent="0.2">
      <c r="A364" s="61">
        <f t="shared" ref="A364:A427" si="6">A363+1</f>
        <v>130</v>
      </c>
      <c r="B364" s="61" t="s">
        <v>164</v>
      </c>
    </row>
    <row r="365" spans="1:2" x14ac:dyDescent="0.2">
      <c r="A365" s="61">
        <f t="shared" si="6"/>
        <v>131</v>
      </c>
      <c r="B365" s="61">
        <v>781</v>
      </c>
    </row>
    <row r="366" spans="1:2" x14ac:dyDescent="0.2">
      <c r="A366" s="61">
        <f t="shared" si="6"/>
        <v>132</v>
      </c>
      <c r="B366" s="61" t="s">
        <v>163</v>
      </c>
    </row>
    <row r="367" spans="1:2" x14ac:dyDescent="0.2">
      <c r="A367" s="61">
        <f t="shared" si="6"/>
        <v>133</v>
      </c>
      <c r="B367" s="61" t="s">
        <v>162</v>
      </c>
    </row>
    <row r="368" spans="1:2" x14ac:dyDescent="0.2">
      <c r="A368" s="61">
        <f t="shared" si="6"/>
        <v>134</v>
      </c>
      <c r="B368" s="61" t="s">
        <v>161</v>
      </c>
    </row>
    <row r="369" spans="1:2" x14ac:dyDescent="0.2">
      <c r="A369" s="61">
        <f t="shared" si="6"/>
        <v>135</v>
      </c>
      <c r="B369" s="61" t="s">
        <v>160</v>
      </c>
    </row>
    <row r="370" spans="1:2" x14ac:dyDescent="0.2">
      <c r="A370" s="61">
        <f t="shared" si="6"/>
        <v>136</v>
      </c>
      <c r="B370" s="61" t="s">
        <v>159</v>
      </c>
    </row>
    <row r="371" spans="1:2" x14ac:dyDescent="0.2">
      <c r="A371" s="61">
        <f t="shared" si="6"/>
        <v>137</v>
      </c>
      <c r="B371" s="61" t="s">
        <v>158</v>
      </c>
    </row>
    <row r="372" spans="1:2" x14ac:dyDescent="0.2">
      <c r="A372" s="61">
        <f t="shared" si="6"/>
        <v>138</v>
      </c>
      <c r="B372" s="61" t="s">
        <v>157</v>
      </c>
    </row>
    <row r="373" spans="1:2" x14ac:dyDescent="0.2">
      <c r="A373" s="61">
        <f t="shared" si="6"/>
        <v>139</v>
      </c>
      <c r="B373" s="61" t="s">
        <v>156</v>
      </c>
    </row>
    <row r="374" spans="1:2" x14ac:dyDescent="0.2">
      <c r="A374" s="61">
        <f t="shared" si="6"/>
        <v>140</v>
      </c>
      <c r="B374" s="61" t="s">
        <v>155</v>
      </c>
    </row>
    <row r="375" spans="1:2" x14ac:dyDescent="0.2">
      <c r="A375" s="61">
        <f t="shared" si="6"/>
        <v>141</v>
      </c>
      <c r="B375" s="61" t="s">
        <v>154</v>
      </c>
    </row>
    <row r="376" spans="1:2" x14ac:dyDescent="0.2">
      <c r="A376" s="61">
        <f t="shared" si="6"/>
        <v>142</v>
      </c>
      <c r="B376" s="61">
        <v>663</v>
      </c>
    </row>
    <row r="377" spans="1:2" x14ac:dyDescent="0.2">
      <c r="A377" s="61">
        <f t="shared" si="6"/>
        <v>143</v>
      </c>
      <c r="B377" s="61" t="s">
        <v>153</v>
      </c>
    </row>
    <row r="378" spans="1:2" x14ac:dyDescent="0.2">
      <c r="A378" s="61">
        <f t="shared" si="6"/>
        <v>144</v>
      </c>
      <c r="B378" s="61" t="s">
        <v>152</v>
      </c>
    </row>
    <row r="379" spans="1:2" x14ac:dyDescent="0.2">
      <c r="A379" s="61">
        <f t="shared" si="6"/>
        <v>145</v>
      </c>
      <c r="B379" s="61" t="s">
        <v>151</v>
      </c>
    </row>
    <row r="380" spans="1:2" x14ac:dyDescent="0.2">
      <c r="A380" s="61">
        <f t="shared" si="6"/>
        <v>146</v>
      </c>
      <c r="B380" s="61" t="s">
        <v>150</v>
      </c>
    </row>
    <row r="381" spans="1:2" x14ac:dyDescent="0.2">
      <c r="A381" s="61">
        <f t="shared" si="6"/>
        <v>147</v>
      </c>
      <c r="B381" s="61" t="s">
        <v>149</v>
      </c>
    </row>
    <row r="382" spans="1:2" x14ac:dyDescent="0.2">
      <c r="A382" s="61">
        <f t="shared" si="6"/>
        <v>148</v>
      </c>
      <c r="B382" s="61" t="s">
        <v>148</v>
      </c>
    </row>
    <row r="383" spans="1:2" x14ac:dyDescent="0.2">
      <c r="A383" s="61">
        <f t="shared" si="6"/>
        <v>149</v>
      </c>
      <c r="B383" s="61" t="s">
        <v>147</v>
      </c>
    </row>
    <row r="384" spans="1:2" x14ac:dyDescent="0.2">
      <c r="A384" s="61">
        <f t="shared" si="6"/>
        <v>150</v>
      </c>
      <c r="B384" s="61" t="s">
        <v>146</v>
      </c>
    </row>
    <row r="385" spans="1:2" x14ac:dyDescent="0.2">
      <c r="A385" s="61">
        <f t="shared" si="6"/>
        <v>151</v>
      </c>
      <c r="B385" s="61" t="s">
        <v>145</v>
      </c>
    </row>
    <row r="386" spans="1:2" x14ac:dyDescent="0.2">
      <c r="A386" s="61">
        <f t="shared" si="6"/>
        <v>152</v>
      </c>
      <c r="B386" s="61" t="s">
        <v>144</v>
      </c>
    </row>
    <row r="387" spans="1:2" x14ac:dyDescent="0.2">
      <c r="A387" s="61">
        <f t="shared" si="6"/>
        <v>153</v>
      </c>
      <c r="B387" s="61" t="s">
        <v>143</v>
      </c>
    </row>
    <row r="388" spans="1:2" x14ac:dyDescent="0.2">
      <c r="A388" s="61">
        <f t="shared" si="6"/>
        <v>154</v>
      </c>
      <c r="B388" s="61" t="s">
        <v>142</v>
      </c>
    </row>
    <row r="389" spans="1:2" x14ac:dyDescent="0.2">
      <c r="A389" s="61">
        <f t="shared" si="6"/>
        <v>155</v>
      </c>
      <c r="B389" s="61" t="s">
        <v>141</v>
      </c>
    </row>
    <row r="390" spans="1:2" x14ac:dyDescent="0.2">
      <c r="A390" s="61">
        <f t="shared" si="6"/>
        <v>156</v>
      </c>
      <c r="B390" s="61" t="s">
        <v>140</v>
      </c>
    </row>
    <row r="391" spans="1:2" x14ac:dyDescent="0.2">
      <c r="A391" s="61">
        <f t="shared" si="6"/>
        <v>157</v>
      </c>
      <c r="B391" s="61" t="s">
        <v>139</v>
      </c>
    </row>
    <row r="392" spans="1:2" x14ac:dyDescent="0.2">
      <c r="A392" s="61">
        <f t="shared" si="6"/>
        <v>158</v>
      </c>
      <c r="B392" s="61" t="s">
        <v>138</v>
      </c>
    </row>
    <row r="393" spans="1:2" x14ac:dyDescent="0.2">
      <c r="A393" s="61">
        <f t="shared" si="6"/>
        <v>159</v>
      </c>
      <c r="B393" s="61" t="s">
        <v>137</v>
      </c>
    </row>
    <row r="394" spans="1:2" x14ac:dyDescent="0.2">
      <c r="A394" s="61">
        <f t="shared" si="6"/>
        <v>160</v>
      </c>
      <c r="B394" s="61" t="s">
        <v>136</v>
      </c>
    </row>
    <row r="395" spans="1:2" x14ac:dyDescent="0.2">
      <c r="A395" s="61">
        <f t="shared" si="6"/>
        <v>161</v>
      </c>
      <c r="B395" s="61" t="s">
        <v>135</v>
      </c>
    </row>
    <row r="396" spans="1:2" x14ac:dyDescent="0.2">
      <c r="A396" s="61">
        <f t="shared" si="6"/>
        <v>162</v>
      </c>
      <c r="B396" s="61" t="s">
        <v>134</v>
      </c>
    </row>
    <row r="397" spans="1:2" x14ac:dyDescent="0.2">
      <c r="A397" s="61">
        <f t="shared" si="6"/>
        <v>163</v>
      </c>
      <c r="B397" s="61" t="s">
        <v>133</v>
      </c>
    </row>
    <row r="398" spans="1:2" x14ac:dyDescent="0.2">
      <c r="A398" s="61">
        <f t="shared" si="6"/>
        <v>164</v>
      </c>
      <c r="B398" s="61" t="s">
        <v>132</v>
      </c>
    </row>
    <row r="399" spans="1:2" x14ac:dyDescent="0.2">
      <c r="A399" s="61">
        <f t="shared" si="6"/>
        <v>165</v>
      </c>
      <c r="B399" s="61" t="s">
        <v>131</v>
      </c>
    </row>
    <row r="400" spans="1:2" x14ac:dyDescent="0.2">
      <c r="A400" s="61">
        <f t="shared" si="6"/>
        <v>166</v>
      </c>
      <c r="B400" s="61" t="s">
        <v>130</v>
      </c>
    </row>
    <row r="401" spans="1:2" x14ac:dyDescent="0.2">
      <c r="A401" s="61">
        <f t="shared" si="6"/>
        <v>167</v>
      </c>
      <c r="B401" s="61" t="s">
        <v>129</v>
      </c>
    </row>
    <row r="402" spans="1:2" x14ac:dyDescent="0.2">
      <c r="A402" s="61">
        <f t="shared" si="6"/>
        <v>168</v>
      </c>
      <c r="B402" s="61" t="s">
        <v>128</v>
      </c>
    </row>
    <row r="403" spans="1:2" x14ac:dyDescent="0.2">
      <c r="A403" s="61">
        <f t="shared" si="6"/>
        <v>169</v>
      </c>
      <c r="B403" s="61" t="s">
        <v>127</v>
      </c>
    </row>
    <row r="404" spans="1:2" x14ac:dyDescent="0.2">
      <c r="A404" s="61">
        <f t="shared" si="6"/>
        <v>170</v>
      </c>
      <c r="B404" s="61" t="s">
        <v>126</v>
      </c>
    </row>
    <row r="405" spans="1:2" x14ac:dyDescent="0.2">
      <c r="A405" s="61">
        <f t="shared" si="6"/>
        <v>171</v>
      </c>
      <c r="B405" s="61" t="s">
        <v>125</v>
      </c>
    </row>
    <row r="406" spans="1:2" x14ac:dyDescent="0.2">
      <c r="A406" s="61">
        <f t="shared" si="6"/>
        <v>172</v>
      </c>
      <c r="B406" s="61" t="s">
        <v>124</v>
      </c>
    </row>
    <row r="407" spans="1:2" x14ac:dyDescent="0.2">
      <c r="A407" s="61">
        <f t="shared" si="6"/>
        <v>173</v>
      </c>
      <c r="B407" s="61" t="s">
        <v>123</v>
      </c>
    </row>
    <row r="408" spans="1:2" x14ac:dyDescent="0.2">
      <c r="A408" s="61">
        <f t="shared" si="6"/>
        <v>174</v>
      </c>
      <c r="B408" s="61" t="s">
        <v>122</v>
      </c>
    </row>
    <row r="409" spans="1:2" x14ac:dyDescent="0.2">
      <c r="A409" s="61">
        <f t="shared" si="6"/>
        <v>175</v>
      </c>
      <c r="B409" s="61" t="s">
        <v>121</v>
      </c>
    </row>
    <row r="410" spans="1:2" x14ac:dyDescent="0.2">
      <c r="A410" s="61">
        <f t="shared" si="6"/>
        <v>176</v>
      </c>
      <c r="B410" s="61" t="s">
        <v>120</v>
      </c>
    </row>
    <row r="411" spans="1:2" x14ac:dyDescent="0.2">
      <c r="A411" s="61">
        <f t="shared" si="6"/>
        <v>177</v>
      </c>
      <c r="B411" s="61" t="s">
        <v>119</v>
      </c>
    </row>
    <row r="412" spans="1:2" x14ac:dyDescent="0.2">
      <c r="A412" s="61">
        <f t="shared" si="6"/>
        <v>178</v>
      </c>
      <c r="B412" s="61" t="s">
        <v>118</v>
      </c>
    </row>
    <row r="413" spans="1:2" x14ac:dyDescent="0.2">
      <c r="A413" s="61">
        <f t="shared" si="6"/>
        <v>179</v>
      </c>
      <c r="B413" s="61" t="s">
        <v>117</v>
      </c>
    </row>
    <row r="414" spans="1:2" x14ac:dyDescent="0.2">
      <c r="A414" s="61">
        <f t="shared" si="6"/>
        <v>180</v>
      </c>
      <c r="B414" s="61" t="s">
        <v>116</v>
      </c>
    </row>
    <row r="415" spans="1:2" x14ac:dyDescent="0.2">
      <c r="A415" s="61">
        <f t="shared" si="6"/>
        <v>181</v>
      </c>
      <c r="B415" s="61" t="s">
        <v>115</v>
      </c>
    </row>
    <row r="416" spans="1:2" x14ac:dyDescent="0.2">
      <c r="A416" s="61">
        <f t="shared" si="6"/>
        <v>182</v>
      </c>
      <c r="B416" s="61" t="s">
        <v>114</v>
      </c>
    </row>
    <row r="417" spans="1:2" x14ac:dyDescent="0.2">
      <c r="A417" s="61">
        <f t="shared" si="6"/>
        <v>183</v>
      </c>
      <c r="B417" s="61" t="s">
        <v>113</v>
      </c>
    </row>
    <row r="418" spans="1:2" x14ac:dyDescent="0.2">
      <c r="A418" s="61">
        <f t="shared" si="6"/>
        <v>184</v>
      </c>
      <c r="B418" s="61" t="s">
        <v>112</v>
      </c>
    </row>
    <row r="419" spans="1:2" x14ac:dyDescent="0.2">
      <c r="A419" s="61">
        <f t="shared" si="6"/>
        <v>185</v>
      </c>
      <c r="B419" s="61" t="s">
        <v>111</v>
      </c>
    </row>
    <row r="420" spans="1:2" x14ac:dyDescent="0.2">
      <c r="A420" s="61">
        <f t="shared" si="6"/>
        <v>186</v>
      </c>
      <c r="B420" s="61" t="s">
        <v>110</v>
      </c>
    </row>
    <row r="421" spans="1:2" x14ac:dyDescent="0.2">
      <c r="A421" s="61">
        <f t="shared" si="6"/>
        <v>187</v>
      </c>
      <c r="B421" s="61" t="s">
        <v>109</v>
      </c>
    </row>
    <row r="422" spans="1:2" x14ac:dyDescent="0.2">
      <c r="A422" s="61">
        <f t="shared" si="6"/>
        <v>188</v>
      </c>
      <c r="B422" s="61" t="s">
        <v>108</v>
      </c>
    </row>
    <row r="423" spans="1:2" x14ac:dyDescent="0.2">
      <c r="A423" s="61">
        <f t="shared" si="6"/>
        <v>189</v>
      </c>
      <c r="B423" s="61" t="s">
        <v>107</v>
      </c>
    </row>
    <row r="424" spans="1:2" x14ac:dyDescent="0.2">
      <c r="A424" s="61">
        <f t="shared" si="6"/>
        <v>190</v>
      </c>
      <c r="B424" s="61" t="s">
        <v>106</v>
      </c>
    </row>
    <row r="425" spans="1:2" x14ac:dyDescent="0.2">
      <c r="A425" s="61">
        <f t="shared" si="6"/>
        <v>191</v>
      </c>
      <c r="B425" s="61" t="s">
        <v>105</v>
      </c>
    </row>
    <row r="426" spans="1:2" x14ac:dyDescent="0.2">
      <c r="A426" s="61">
        <f t="shared" si="6"/>
        <v>192</v>
      </c>
      <c r="B426" s="61" t="s">
        <v>104</v>
      </c>
    </row>
    <row r="427" spans="1:2" x14ac:dyDescent="0.2">
      <c r="A427" s="61">
        <f t="shared" si="6"/>
        <v>193</v>
      </c>
      <c r="B427" s="61" t="s">
        <v>103</v>
      </c>
    </row>
    <row r="428" spans="1:2" x14ac:dyDescent="0.2">
      <c r="A428" s="61">
        <f t="shared" ref="A428:A458" si="7">A427+1</f>
        <v>194</v>
      </c>
      <c r="B428" s="61" t="s">
        <v>102</v>
      </c>
    </row>
    <row r="429" spans="1:2" x14ac:dyDescent="0.2">
      <c r="A429" s="61">
        <f t="shared" si="7"/>
        <v>195</v>
      </c>
      <c r="B429" s="61" t="s">
        <v>101</v>
      </c>
    </row>
    <row r="430" spans="1:2" x14ac:dyDescent="0.2">
      <c r="A430" s="61">
        <f t="shared" si="7"/>
        <v>196</v>
      </c>
      <c r="B430" s="61" t="s">
        <v>100</v>
      </c>
    </row>
    <row r="431" spans="1:2" x14ac:dyDescent="0.2">
      <c r="A431" s="61">
        <f t="shared" si="7"/>
        <v>197</v>
      </c>
      <c r="B431" s="61" t="s">
        <v>99</v>
      </c>
    </row>
    <row r="432" spans="1:2" x14ac:dyDescent="0.2">
      <c r="A432" s="61">
        <f t="shared" si="7"/>
        <v>198</v>
      </c>
      <c r="B432" s="61" t="s">
        <v>71</v>
      </c>
    </row>
    <row r="433" spans="1:2" x14ac:dyDescent="0.2">
      <c r="A433" s="61">
        <f t="shared" si="7"/>
        <v>199</v>
      </c>
      <c r="B433" s="61" t="s">
        <v>98</v>
      </c>
    </row>
    <row r="434" spans="1:2" x14ac:dyDescent="0.2">
      <c r="A434" s="61">
        <f t="shared" si="7"/>
        <v>200</v>
      </c>
      <c r="B434" s="61" t="s">
        <v>97</v>
      </c>
    </row>
    <row r="435" spans="1:2" x14ac:dyDescent="0.2">
      <c r="A435" s="61">
        <f t="shared" si="7"/>
        <v>201</v>
      </c>
      <c r="B435" s="61" t="s">
        <v>96</v>
      </c>
    </row>
    <row r="436" spans="1:2" x14ac:dyDescent="0.2">
      <c r="A436" s="61">
        <f t="shared" si="7"/>
        <v>202</v>
      </c>
      <c r="B436" s="61" t="s">
        <v>95</v>
      </c>
    </row>
    <row r="437" spans="1:2" x14ac:dyDescent="0.2">
      <c r="A437" s="61">
        <f t="shared" si="7"/>
        <v>203</v>
      </c>
      <c r="B437" s="61" t="s">
        <v>94</v>
      </c>
    </row>
    <row r="438" spans="1:2" x14ac:dyDescent="0.2">
      <c r="A438" s="61">
        <f t="shared" si="7"/>
        <v>204</v>
      </c>
      <c r="B438" s="61" t="s">
        <v>93</v>
      </c>
    </row>
    <row r="439" spans="1:2" x14ac:dyDescent="0.2">
      <c r="A439" s="61">
        <f t="shared" si="7"/>
        <v>205</v>
      </c>
      <c r="B439" s="61" t="s">
        <v>92</v>
      </c>
    </row>
    <row r="440" spans="1:2" x14ac:dyDescent="0.2">
      <c r="A440" s="61">
        <f t="shared" si="7"/>
        <v>206</v>
      </c>
      <c r="B440" s="61" t="s">
        <v>91</v>
      </c>
    </row>
    <row r="441" spans="1:2" x14ac:dyDescent="0.2">
      <c r="A441" s="61">
        <f t="shared" si="7"/>
        <v>207</v>
      </c>
      <c r="B441" s="61" t="s">
        <v>90</v>
      </c>
    </row>
    <row r="442" spans="1:2" x14ac:dyDescent="0.2">
      <c r="A442" s="61">
        <f t="shared" si="7"/>
        <v>208</v>
      </c>
      <c r="B442" s="61" t="s">
        <v>89</v>
      </c>
    </row>
    <row r="443" spans="1:2" x14ac:dyDescent="0.2">
      <c r="A443" s="61">
        <f t="shared" si="7"/>
        <v>209</v>
      </c>
      <c r="B443" s="61">
        <v>303</v>
      </c>
    </row>
    <row r="444" spans="1:2" x14ac:dyDescent="0.2">
      <c r="A444" s="61">
        <f t="shared" si="7"/>
        <v>210</v>
      </c>
      <c r="B444" s="61" t="s">
        <v>88</v>
      </c>
    </row>
    <row r="445" spans="1:2" x14ac:dyDescent="0.2">
      <c r="A445" s="61">
        <f t="shared" si="7"/>
        <v>211</v>
      </c>
      <c r="B445" s="61" t="s">
        <v>87</v>
      </c>
    </row>
    <row r="446" spans="1:2" x14ac:dyDescent="0.2">
      <c r="A446" s="61">
        <f t="shared" si="7"/>
        <v>212</v>
      </c>
      <c r="B446" s="61" t="s">
        <v>86</v>
      </c>
    </row>
    <row r="447" spans="1:2" x14ac:dyDescent="0.2">
      <c r="A447" s="61">
        <f t="shared" si="7"/>
        <v>213</v>
      </c>
      <c r="B447" s="61" t="s">
        <v>85</v>
      </c>
    </row>
    <row r="448" spans="1:2" x14ac:dyDescent="0.2">
      <c r="A448" s="61">
        <f t="shared" si="7"/>
        <v>214</v>
      </c>
      <c r="B448" s="61" t="s">
        <v>84</v>
      </c>
    </row>
    <row r="449" spans="1:2" x14ac:dyDescent="0.2">
      <c r="A449" s="61">
        <f t="shared" si="7"/>
        <v>215</v>
      </c>
      <c r="B449" s="61" t="s">
        <v>83</v>
      </c>
    </row>
    <row r="450" spans="1:2" x14ac:dyDescent="0.2">
      <c r="A450" s="61">
        <f t="shared" si="7"/>
        <v>216</v>
      </c>
      <c r="B450" s="61" t="s">
        <v>82</v>
      </c>
    </row>
    <row r="451" spans="1:2" x14ac:dyDescent="0.2">
      <c r="A451" s="61">
        <f t="shared" si="7"/>
        <v>217</v>
      </c>
      <c r="B451" s="61" t="s">
        <v>81</v>
      </c>
    </row>
    <row r="452" spans="1:2" x14ac:dyDescent="0.2">
      <c r="A452" s="61">
        <f t="shared" si="7"/>
        <v>218</v>
      </c>
      <c r="B452" s="70" t="s">
        <v>80</v>
      </c>
    </row>
    <row r="453" spans="1:2" x14ac:dyDescent="0.2">
      <c r="A453" s="61">
        <f t="shared" si="7"/>
        <v>219</v>
      </c>
      <c r="B453" s="61" t="s">
        <v>79</v>
      </c>
    </row>
    <row r="454" spans="1:2" x14ac:dyDescent="0.2">
      <c r="A454" s="61">
        <f t="shared" si="7"/>
        <v>220</v>
      </c>
      <c r="B454" s="61" t="s">
        <v>78</v>
      </c>
    </row>
    <row r="455" spans="1:2" x14ac:dyDescent="0.2">
      <c r="A455" s="61">
        <f t="shared" si="7"/>
        <v>221</v>
      </c>
      <c r="B455" s="61" t="s">
        <v>77</v>
      </c>
    </row>
    <row r="456" spans="1:2" x14ac:dyDescent="0.2">
      <c r="A456" s="61">
        <f t="shared" si="7"/>
        <v>222</v>
      </c>
      <c r="B456" s="61" t="s">
        <v>76</v>
      </c>
    </row>
    <row r="457" spans="1:2" x14ac:dyDescent="0.2">
      <c r="A457" s="61">
        <f t="shared" si="7"/>
        <v>223</v>
      </c>
      <c r="B457" s="61" t="s">
        <v>75</v>
      </c>
    </row>
    <row r="458" spans="1:2" x14ac:dyDescent="0.2">
      <c r="A458" s="61">
        <f t="shared" si="7"/>
        <v>224</v>
      </c>
      <c r="B458" s="61" t="s">
        <v>74</v>
      </c>
    </row>
  </sheetData>
  <sortState ref="M4:M194">
    <sortCondition ref="M4"/>
  </sortState>
  <conditionalFormatting sqref="E16:E17">
    <cfRule type="cellIs" dxfId="295" priority="5" operator="equal">
      <formula>-1</formula>
    </cfRule>
    <cfRule type="cellIs" dxfId="294" priority="6" operator="equal">
      <formula>1</formula>
    </cfRule>
  </conditionalFormatting>
  <conditionalFormatting sqref="E20">
    <cfRule type="cellIs" dxfId="293" priority="3" operator="equal">
      <formula>-1</formula>
    </cfRule>
    <cfRule type="cellIs" dxfId="292" priority="4" operator="equal">
      <formula>1</formula>
    </cfRule>
  </conditionalFormatting>
  <conditionalFormatting sqref="E21">
    <cfRule type="cellIs" dxfId="291" priority="1" operator="equal">
      <formula>-1</formula>
    </cfRule>
    <cfRule type="cellIs" dxfId="290" priority="2" operator="equal">
      <formula>1</formula>
    </cfRule>
  </conditionalFormatting>
  <dataValidations count="2">
    <dataValidation type="list" allowBlank="1" showInputMessage="1" showErrorMessage="1" sqref="B2" xr:uid="{00000000-0002-0000-0000-000000000000}">
      <formula1>"DEV_TEST,PROD,MUFG"</formula1>
    </dataValidation>
    <dataValidation type="list" allowBlank="1" showInputMessage="1" showErrorMessage="1" sqref="B3:B6" xr:uid="{00000000-0002-0000-0000-000001000000}">
      <formula1>"Yes, No"</formula1>
    </dataValidation>
  </dataValidations>
  <pageMargins left="0.7" right="0.7" top="0.75" bottom="0.75" header="0.3" footer="0.3"/>
  <pageSetup paperSize="9" scale="1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fi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942975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ormatColumns">
                <anchor moveWithCells="1" sizeWithCells="1">
                  <from>
                    <xdr:col>5</xdr:col>
                    <xdr:colOff>504825</xdr:colOff>
                    <xdr:row>1</xdr:row>
                    <xdr:rowOff>0</xdr:rowOff>
                  </from>
                  <to>
                    <xdr:col>7</xdr:col>
                    <xdr:colOff>409575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Launch">
                <anchor moveWithCells="1" sizeWithCells="1">
                  <from>
                    <xdr:col>9</xdr:col>
                    <xdr:colOff>9525</xdr:colOff>
                    <xdr:row>0</xdr:row>
                    <xdr:rowOff>114300</xdr:rowOff>
                  </from>
                  <to>
                    <xdr:col>9</xdr:col>
                    <xdr:colOff>514350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1"/>
  <sheetViews>
    <sheetView workbookViewId="0">
      <selection activeCell="B10" sqref="B10"/>
    </sheetView>
  </sheetViews>
  <sheetFormatPr defaultRowHeight="11.25" x14ac:dyDescent="0.2"/>
  <cols>
    <col min="1" max="1" width="48.33203125" bestFit="1" customWidth="1"/>
    <col min="2" max="2" width="14" customWidth="1"/>
    <col min="3" max="3" width="12.83203125" bestFit="1" customWidth="1"/>
  </cols>
  <sheetData>
    <row r="1" spans="1:3" x14ac:dyDescent="0.2">
      <c r="B1" s="102" t="s">
        <v>337</v>
      </c>
      <c r="C1" t="s">
        <v>338</v>
      </c>
    </row>
    <row r="2" spans="1:3" x14ac:dyDescent="0.2">
      <c r="A2" t="s">
        <v>563</v>
      </c>
      <c r="C2" t="s">
        <v>672</v>
      </c>
    </row>
    <row r="3" spans="1:3" x14ac:dyDescent="0.2">
      <c r="A3" t="s">
        <v>564</v>
      </c>
      <c r="B3" t="s">
        <v>673</v>
      </c>
      <c r="C3" t="s">
        <v>674</v>
      </c>
    </row>
    <row r="4" spans="1:3" x14ac:dyDescent="0.2">
      <c r="A4" t="s">
        <v>566</v>
      </c>
      <c r="B4" t="s">
        <v>675</v>
      </c>
    </row>
    <row r="5" spans="1:3" x14ac:dyDescent="0.2">
      <c r="A5" t="s">
        <v>567</v>
      </c>
    </row>
    <row r="6" spans="1:3" x14ac:dyDescent="0.2">
      <c r="A6" t="s">
        <v>568</v>
      </c>
    </row>
    <row r="7" spans="1:3" x14ac:dyDescent="0.2">
      <c r="A7" t="s">
        <v>569</v>
      </c>
      <c r="B7" t="s">
        <v>621</v>
      </c>
    </row>
    <row r="8" spans="1:3" x14ac:dyDescent="0.2">
      <c r="A8" t="s">
        <v>571</v>
      </c>
    </row>
    <row r="9" spans="1:3" x14ac:dyDescent="0.2">
      <c r="A9" t="s">
        <v>570</v>
      </c>
    </row>
    <row r="10" spans="1:3" x14ac:dyDescent="0.2">
      <c r="A10" t="s">
        <v>572</v>
      </c>
      <c r="B10" t="s">
        <v>676</v>
      </c>
      <c r="C10" t="s">
        <v>677</v>
      </c>
    </row>
    <row r="11" spans="1:3" x14ac:dyDescent="0.2">
      <c r="A11" t="s">
        <v>573</v>
      </c>
      <c r="B11" t="s">
        <v>678</v>
      </c>
    </row>
    <row r="12" spans="1:3" x14ac:dyDescent="0.2">
      <c r="A12" t="s">
        <v>574</v>
      </c>
      <c r="B12" t="s">
        <v>622</v>
      </c>
    </row>
    <row r="13" spans="1:3" x14ac:dyDescent="0.2">
      <c r="A13" t="s">
        <v>575</v>
      </c>
      <c r="B13" t="s">
        <v>679</v>
      </c>
      <c r="C13" t="s">
        <v>680</v>
      </c>
    </row>
    <row r="14" spans="1:3" x14ac:dyDescent="0.2">
      <c r="A14" t="s">
        <v>577</v>
      </c>
      <c r="B14" t="s">
        <v>681</v>
      </c>
      <c r="C14" t="s">
        <v>682</v>
      </c>
    </row>
    <row r="15" spans="1:3" x14ac:dyDescent="0.2">
      <c r="A15" t="s">
        <v>576</v>
      </c>
      <c r="B15" t="s">
        <v>683</v>
      </c>
      <c r="C15" t="s">
        <v>684</v>
      </c>
    </row>
    <row r="16" spans="1:3" x14ac:dyDescent="0.2">
      <c r="A16" t="s">
        <v>578</v>
      </c>
      <c r="B16" t="s">
        <v>685</v>
      </c>
    </row>
    <row r="17" spans="1:3" x14ac:dyDescent="0.2">
      <c r="A17" t="s">
        <v>579</v>
      </c>
      <c r="B17" t="s">
        <v>686</v>
      </c>
    </row>
    <row r="18" spans="1:3" x14ac:dyDescent="0.2">
      <c r="A18" t="s">
        <v>580</v>
      </c>
      <c r="B18" t="s">
        <v>687</v>
      </c>
    </row>
    <row r="19" spans="1:3" x14ac:dyDescent="0.2">
      <c r="A19" t="s">
        <v>581</v>
      </c>
      <c r="B19" t="s">
        <v>688</v>
      </c>
      <c r="C19" t="s">
        <v>689</v>
      </c>
    </row>
    <row r="20" spans="1:3" x14ac:dyDescent="0.2">
      <c r="A20" t="s">
        <v>582</v>
      </c>
      <c r="B20" t="s">
        <v>690</v>
      </c>
      <c r="C20" t="s">
        <v>691</v>
      </c>
    </row>
    <row r="21" spans="1:3" x14ac:dyDescent="0.2">
      <c r="A21" t="s">
        <v>583</v>
      </c>
      <c r="B21" t="s">
        <v>692</v>
      </c>
      <c r="C21" t="s">
        <v>693</v>
      </c>
    </row>
  </sheetData>
  <sortState ref="A2:C36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N37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1.25" x14ac:dyDescent="0.2"/>
  <cols>
    <col min="1" max="1" width="36" bestFit="1" customWidth="1"/>
    <col min="2" max="40" width="17" style="21" customWidth="1"/>
  </cols>
  <sheetData>
    <row r="1" spans="1:40" x14ac:dyDescent="0.2">
      <c r="B1" s="21">
        <v>0</v>
      </c>
    </row>
    <row r="2" spans="1:40" ht="22.5" customHeight="1" x14ac:dyDescent="0.2">
      <c r="A2" t="s">
        <v>14</v>
      </c>
      <c r="B2" s="23" t="s">
        <v>659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s="1" customFormat="1" ht="12.75" x14ac:dyDescent="0.2">
      <c r="A3" s="1" t="s">
        <v>15</v>
      </c>
      <c r="B3" s="22">
        <v>40182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</row>
    <row r="4" spans="1:40" s="1" customFormat="1" ht="12.75" x14ac:dyDescent="0.2">
      <c r="A4" s="1" t="s">
        <v>16</v>
      </c>
      <c r="B4" s="22">
        <v>43623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</row>
    <row r="5" spans="1:40" s="26" customFormat="1" x14ac:dyDescent="0.2">
      <c r="A5" s="26" t="s">
        <v>17</v>
      </c>
      <c r="B5" s="27">
        <v>3441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</row>
    <row r="6" spans="1:40" x14ac:dyDescent="0.2">
      <c r="A6" t="s">
        <v>18</v>
      </c>
      <c r="B6" s="24">
        <v>10000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</row>
    <row r="7" spans="1:40" x14ac:dyDescent="0.2">
      <c r="A7" t="s">
        <v>19</v>
      </c>
      <c r="B7" s="24">
        <v>49279.79</v>
      </c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</row>
    <row r="8" spans="1:40" s="28" customFormat="1" x14ac:dyDescent="0.2">
      <c r="A8" s="28" t="s">
        <v>21</v>
      </c>
      <c r="B8" s="30">
        <v>39279.79</v>
      </c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</row>
    <row r="9" spans="1:40" x14ac:dyDescent="0.2">
      <c r="A9" t="s">
        <v>22</v>
      </c>
      <c r="B9" s="25">
        <v>3.9279999999999999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</row>
    <row r="10" spans="1:40" s="100" customFormat="1" x14ac:dyDescent="0.2">
      <c r="A10" s="100" t="s">
        <v>23</v>
      </c>
      <c r="B10" s="100">
        <v>0.18429999999999999</v>
      </c>
    </row>
    <row r="11" spans="1:40" s="25" customFormat="1" x14ac:dyDescent="0.2">
      <c r="A11" s="25" t="s">
        <v>24</v>
      </c>
      <c r="B11" s="25">
        <v>5.0279852346576899E-2</v>
      </c>
    </row>
    <row r="12" spans="1:40" x14ac:dyDescent="0.2">
      <c r="A12" t="s">
        <v>28</v>
      </c>
      <c r="B12" s="21">
        <v>50</v>
      </c>
    </row>
    <row r="13" spans="1:40" x14ac:dyDescent="0.2">
      <c r="A13" t="s">
        <v>27</v>
      </c>
      <c r="B13" s="24">
        <v>428.42</v>
      </c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</row>
    <row r="14" spans="1:40" x14ac:dyDescent="0.2">
      <c r="A14" t="s">
        <v>26</v>
      </c>
      <c r="B14" s="21">
        <v>44.36</v>
      </c>
    </row>
    <row r="15" spans="1:40" s="45" customFormat="1" x14ac:dyDescent="0.2">
      <c r="A15" s="45" t="s">
        <v>33</v>
      </c>
      <c r="B15" s="46">
        <v>22</v>
      </c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x14ac:dyDescent="0.2">
      <c r="A16" t="s">
        <v>54</v>
      </c>
      <c r="B16" s="21">
        <v>10</v>
      </c>
    </row>
    <row r="17" spans="1:40" x14ac:dyDescent="0.2">
      <c r="A17" t="s">
        <v>55</v>
      </c>
      <c r="B17" s="21">
        <v>12</v>
      </c>
    </row>
    <row r="18" spans="1:40" s="31" customFormat="1" x14ac:dyDescent="0.2">
      <c r="A18" s="31" t="s">
        <v>32</v>
      </c>
      <c r="B18" s="32">
        <v>80627.42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</row>
    <row r="19" spans="1:40" x14ac:dyDescent="0.2">
      <c r="A19" t="s">
        <v>31</v>
      </c>
      <c r="B19" s="24">
        <v>3664.88</v>
      </c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</row>
    <row r="20" spans="1:40" x14ac:dyDescent="0.2">
      <c r="A20" t="s">
        <v>30</v>
      </c>
      <c r="B20" s="21">
        <v>34</v>
      </c>
    </row>
    <row r="21" spans="1:40" s="45" customFormat="1" x14ac:dyDescent="0.2">
      <c r="A21" s="45" t="s">
        <v>37</v>
      </c>
      <c r="B21" s="46">
        <v>28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x14ac:dyDescent="0.2">
      <c r="A22" t="s">
        <v>56</v>
      </c>
      <c r="B22" s="21">
        <v>10</v>
      </c>
    </row>
    <row r="23" spans="1:40" x14ac:dyDescent="0.2">
      <c r="A23" t="s">
        <v>57</v>
      </c>
      <c r="B23" s="21">
        <v>18</v>
      </c>
    </row>
    <row r="24" spans="1:40" s="36" customFormat="1" x14ac:dyDescent="0.2">
      <c r="A24" s="36" t="s">
        <v>36</v>
      </c>
      <c r="B24" s="37">
        <v>-59206.51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</row>
    <row r="25" spans="1:40" x14ac:dyDescent="0.2">
      <c r="A25" t="s">
        <v>35</v>
      </c>
      <c r="B25" s="24">
        <v>-2114.52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</row>
    <row r="26" spans="1:40" x14ac:dyDescent="0.2">
      <c r="A26" t="s">
        <v>34</v>
      </c>
      <c r="B26" s="21">
        <v>52</v>
      </c>
    </row>
    <row r="27" spans="1:40" x14ac:dyDescent="0.2">
      <c r="A27" t="s">
        <v>38</v>
      </c>
      <c r="B27" s="21">
        <v>12</v>
      </c>
    </row>
    <row r="28" spans="1:40" s="28" customFormat="1" x14ac:dyDescent="0.2">
      <c r="A28" s="28" t="s">
        <v>29</v>
      </c>
      <c r="B28" s="29">
        <v>1.36</v>
      </c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</row>
    <row r="29" spans="1:40" x14ac:dyDescent="0.2">
      <c r="A29" t="s">
        <v>39</v>
      </c>
      <c r="B29" s="24">
        <v>-11133.06</v>
      </c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</row>
    <row r="30" spans="1:40" s="38" customFormat="1" x14ac:dyDescent="0.2">
      <c r="A30" s="38" t="s">
        <v>40</v>
      </c>
      <c r="B30" s="38">
        <v>-0.36630000000000001</v>
      </c>
    </row>
    <row r="31" spans="1:40" x14ac:dyDescent="0.2">
      <c r="A31" t="s">
        <v>41</v>
      </c>
      <c r="B31" s="21">
        <v>345</v>
      </c>
    </row>
    <row r="32" spans="1:40" s="101" customFormat="1" x14ac:dyDescent="0.2">
      <c r="A32" s="101" t="s">
        <v>25</v>
      </c>
      <c r="B32" s="101">
        <v>0.68</v>
      </c>
    </row>
    <row r="33" spans="1:40" s="34" customFormat="1" x14ac:dyDescent="0.2">
      <c r="A33" s="34" t="s">
        <v>309</v>
      </c>
      <c r="B33" s="35">
        <v>2.7934665291651402E-3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</row>
    <row r="34" spans="1:40" s="34" customFormat="1" x14ac:dyDescent="0.2">
      <c r="A34" s="34" t="s">
        <v>313</v>
      </c>
      <c r="B34" s="35">
        <v>5.2820873605405796E-3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</row>
    <row r="35" spans="1:40" s="34" customFormat="1" x14ac:dyDescent="0.2">
      <c r="A35" s="34" t="s">
        <v>310</v>
      </c>
      <c r="B35" s="35">
        <v>-5.7042580832896699E-2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</row>
    <row r="36" spans="1:40" s="26" customFormat="1" x14ac:dyDescent="0.2">
      <c r="A36" s="26" t="s">
        <v>42</v>
      </c>
      <c r="B36" s="27">
        <v>57934.32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</row>
    <row r="37" spans="1:40" x14ac:dyDescent="0.2">
      <c r="A37" t="s">
        <v>20</v>
      </c>
      <c r="B37" s="24">
        <v>-62.93</v>
      </c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95EC2-67DF-43C0-BBBB-20716B796413}">
  <sheetPr codeName="Sheet11"/>
  <dimension ref="A1:AN77"/>
  <sheetViews>
    <sheetView zoomScale="115" zoomScaleNormal="115" workbookViewId="0">
      <pane xSplit="8" ySplit="32" topLeftCell="L66" activePane="bottomRight" state="frozen"/>
      <selection pane="topRight" activeCell="I1" sqref="I1"/>
      <selection pane="bottomLeft" activeCell="A33" sqref="A33"/>
      <selection pane="bottomRight" activeCell="O21" sqref="O21"/>
    </sheetView>
  </sheetViews>
  <sheetFormatPr defaultRowHeight="11.25" x14ac:dyDescent="0.2"/>
  <cols>
    <col min="1" max="1" width="36" bestFit="1" customWidth="1"/>
    <col min="2" max="40" width="17" style="21" customWidth="1"/>
  </cols>
  <sheetData>
    <row r="1" spans="1:40" x14ac:dyDescent="0.2">
      <c r="B1" s="21">
        <v>0</v>
      </c>
      <c r="C1" s="21">
        <v>1</v>
      </c>
      <c r="D1" s="21">
        <v>2</v>
      </c>
      <c r="E1" s="21">
        <v>3</v>
      </c>
      <c r="F1" s="21">
        <v>4</v>
      </c>
      <c r="G1" s="21">
        <v>5</v>
      </c>
      <c r="H1" s="21">
        <v>6</v>
      </c>
      <c r="I1" s="21">
        <v>7</v>
      </c>
      <c r="J1" s="21">
        <v>8</v>
      </c>
      <c r="K1" s="21">
        <v>9</v>
      </c>
      <c r="L1" s="21">
        <v>10</v>
      </c>
      <c r="M1" s="21">
        <v>11</v>
      </c>
      <c r="N1" s="21">
        <v>12</v>
      </c>
      <c r="O1" s="21">
        <v>13</v>
      </c>
      <c r="P1" s="21">
        <v>14</v>
      </c>
      <c r="Q1" s="21">
        <v>15</v>
      </c>
      <c r="R1" s="21">
        <v>16</v>
      </c>
      <c r="S1" s="21">
        <v>17</v>
      </c>
      <c r="T1" s="21">
        <v>18</v>
      </c>
      <c r="U1" s="21">
        <v>19</v>
      </c>
    </row>
    <row r="2" spans="1:40" ht="22.5" customHeight="1" x14ac:dyDescent="0.2">
      <c r="A2" t="s">
        <v>14</v>
      </c>
      <c r="B2" s="23" t="s">
        <v>563</v>
      </c>
      <c r="C2" s="23" t="s">
        <v>564</v>
      </c>
      <c r="D2" s="23" t="s">
        <v>566</v>
      </c>
      <c r="E2" s="23" t="s">
        <v>567</v>
      </c>
      <c r="F2" s="23" t="s">
        <v>568</v>
      </c>
      <c r="G2" s="23" t="s">
        <v>569</v>
      </c>
      <c r="H2" s="23" t="s">
        <v>571</v>
      </c>
      <c r="I2" s="23" t="s">
        <v>570</v>
      </c>
      <c r="J2" s="23" t="s">
        <v>572</v>
      </c>
      <c r="K2" s="23" t="s">
        <v>576</v>
      </c>
      <c r="L2" s="23" t="s">
        <v>573</v>
      </c>
      <c r="M2" s="23" t="s">
        <v>574</v>
      </c>
      <c r="N2" s="23" t="s">
        <v>575</v>
      </c>
      <c r="O2" s="23" t="s">
        <v>577</v>
      </c>
      <c r="P2" s="23" t="s">
        <v>578</v>
      </c>
      <c r="Q2" s="23" t="s">
        <v>579</v>
      </c>
      <c r="R2" s="23" t="s">
        <v>580</v>
      </c>
      <c r="S2" s="23" t="s">
        <v>581</v>
      </c>
      <c r="T2" s="23" t="s">
        <v>582</v>
      </c>
      <c r="U2" s="23" t="s">
        <v>583</v>
      </c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s="1" customFormat="1" ht="12.75" x14ac:dyDescent="0.2">
      <c r="A3" s="1" t="s">
        <v>15</v>
      </c>
      <c r="B3" s="22">
        <v>40182</v>
      </c>
      <c r="C3" s="22">
        <v>40182</v>
      </c>
      <c r="D3" s="22">
        <v>40182</v>
      </c>
      <c r="E3" s="22">
        <v>40182</v>
      </c>
      <c r="F3" s="22">
        <v>40182</v>
      </c>
      <c r="G3" s="22">
        <v>40182</v>
      </c>
      <c r="H3" s="22">
        <v>40182</v>
      </c>
      <c r="I3" s="22">
        <v>40182</v>
      </c>
      <c r="J3" s="22">
        <v>40182</v>
      </c>
      <c r="K3" s="22">
        <v>40182</v>
      </c>
      <c r="L3" s="22">
        <v>40182</v>
      </c>
      <c r="M3" s="22">
        <v>40182</v>
      </c>
      <c r="N3" s="22">
        <v>40182</v>
      </c>
      <c r="O3" s="22">
        <v>40182</v>
      </c>
      <c r="P3" s="22">
        <v>40182</v>
      </c>
      <c r="Q3" s="22">
        <v>40182</v>
      </c>
      <c r="R3" s="22">
        <v>40182</v>
      </c>
      <c r="S3" s="22">
        <v>40182</v>
      </c>
      <c r="T3" s="22">
        <v>40182</v>
      </c>
      <c r="U3" s="22">
        <v>40182</v>
      </c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</row>
    <row r="4" spans="1:40" s="1" customFormat="1" ht="12.75" x14ac:dyDescent="0.2">
      <c r="A4" s="1" t="s">
        <v>16</v>
      </c>
      <c r="B4" s="22">
        <v>43622</v>
      </c>
      <c r="C4" s="22">
        <v>43622</v>
      </c>
      <c r="D4" s="22">
        <v>43622</v>
      </c>
      <c r="E4" s="22">
        <v>43622</v>
      </c>
      <c r="F4" s="22">
        <v>43622</v>
      </c>
      <c r="G4" s="22">
        <v>43622</v>
      </c>
      <c r="H4" s="22">
        <v>43622</v>
      </c>
      <c r="I4" s="22">
        <v>43622</v>
      </c>
      <c r="J4" s="22">
        <v>43622</v>
      </c>
      <c r="K4" s="22">
        <v>43622</v>
      </c>
      <c r="L4" s="22">
        <v>43622</v>
      </c>
      <c r="M4" s="22">
        <v>43622</v>
      </c>
      <c r="N4" s="22">
        <v>43622</v>
      </c>
      <c r="O4" s="22">
        <v>43622</v>
      </c>
      <c r="P4" s="22">
        <v>43622</v>
      </c>
      <c r="Q4" s="22">
        <v>43622</v>
      </c>
      <c r="R4" s="22">
        <v>43622</v>
      </c>
      <c r="S4" s="22">
        <v>43622</v>
      </c>
      <c r="T4" s="22">
        <v>43622</v>
      </c>
      <c r="U4" s="22">
        <v>43622</v>
      </c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</row>
    <row r="5" spans="1:40" s="26" customFormat="1" x14ac:dyDescent="0.2">
      <c r="A5" s="26" t="s">
        <v>17</v>
      </c>
      <c r="B5" s="27">
        <v>3440</v>
      </c>
      <c r="C5" s="27">
        <v>3440</v>
      </c>
      <c r="D5" s="27">
        <v>3440</v>
      </c>
      <c r="E5" s="27">
        <v>3440</v>
      </c>
      <c r="F5" s="27">
        <v>3440</v>
      </c>
      <c r="G5" s="27">
        <v>3440</v>
      </c>
      <c r="H5" s="27">
        <v>3440</v>
      </c>
      <c r="I5" s="27">
        <v>3440</v>
      </c>
      <c r="J5" s="27">
        <v>3440</v>
      </c>
      <c r="K5" s="27">
        <v>3440</v>
      </c>
      <c r="L5" s="27">
        <v>3440</v>
      </c>
      <c r="M5" s="27">
        <v>3440</v>
      </c>
      <c r="N5" s="27">
        <v>3440</v>
      </c>
      <c r="O5" s="27">
        <v>3440</v>
      </c>
      <c r="P5" s="27">
        <v>3440</v>
      </c>
      <c r="Q5" s="27">
        <v>3440</v>
      </c>
      <c r="R5" s="27">
        <v>3440</v>
      </c>
      <c r="S5" s="27">
        <v>3440</v>
      </c>
      <c r="T5" s="27">
        <v>3440</v>
      </c>
      <c r="U5" s="27">
        <v>3440</v>
      </c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</row>
    <row r="6" spans="1:40" x14ac:dyDescent="0.2">
      <c r="A6" t="s">
        <v>18</v>
      </c>
      <c r="B6" s="24">
        <v>10000</v>
      </c>
      <c r="C6" s="24">
        <v>10000</v>
      </c>
      <c r="D6" s="24">
        <v>10000</v>
      </c>
      <c r="E6" s="24">
        <v>10000</v>
      </c>
      <c r="F6" s="24">
        <v>10000</v>
      </c>
      <c r="G6" s="24">
        <v>10000</v>
      </c>
      <c r="H6" s="24">
        <v>10000</v>
      </c>
      <c r="I6" s="24">
        <v>10000</v>
      </c>
      <c r="J6" s="24">
        <v>10000</v>
      </c>
      <c r="K6" s="24">
        <v>10000</v>
      </c>
      <c r="L6" s="24">
        <v>10000</v>
      </c>
      <c r="M6" s="24">
        <v>10000</v>
      </c>
      <c r="N6" s="24">
        <v>10000</v>
      </c>
      <c r="O6" s="24">
        <v>10000</v>
      </c>
      <c r="P6" s="24">
        <v>10000</v>
      </c>
      <c r="Q6" s="24">
        <v>10000</v>
      </c>
      <c r="R6" s="24">
        <v>10000</v>
      </c>
      <c r="S6" s="24">
        <v>10000</v>
      </c>
      <c r="T6" s="24">
        <v>10000</v>
      </c>
      <c r="U6" s="24">
        <v>10000</v>
      </c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</row>
    <row r="7" spans="1:40" x14ac:dyDescent="0.2">
      <c r="A7" t="s">
        <v>19</v>
      </c>
      <c r="B7" s="24">
        <v>26805.13</v>
      </c>
      <c r="C7" s="24">
        <v>46826.55</v>
      </c>
      <c r="D7" s="24">
        <v>24328</v>
      </c>
      <c r="E7" s="24">
        <v>17105.8</v>
      </c>
      <c r="F7" s="24">
        <v>42485.17</v>
      </c>
      <c r="G7" s="24">
        <v>15258.47</v>
      </c>
      <c r="H7" s="24">
        <v>46373.51</v>
      </c>
      <c r="I7" s="24">
        <v>10014.41</v>
      </c>
      <c r="J7" s="24">
        <v>32071.45</v>
      </c>
      <c r="K7" s="24">
        <v>33879.85</v>
      </c>
      <c r="L7" s="24">
        <v>19608.02</v>
      </c>
      <c r="M7" s="24">
        <v>12935.72</v>
      </c>
      <c r="N7" s="24">
        <v>17556.669999999998</v>
      </c>
      <c r="O7" s="24">
        <v>28778.95</v>
      </c>
      <c r="P7" s="24">
        <v>18858.07</v>
      </c>
      <c r="Q7" s="24">
        <v>22944.62</v>
      </c>
      <c r="R7" s="24">
        <v>31766.93</v>
      </c>
      <c r="S7" s="24">
        <v>27570.71</v>
      </c>
      <c r="T7" s="24">
        <v>16527.53</v>
      </c>
      <c r="U7" s="24">
        <v>21019.61</v>
      </c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</row>
    <row r="8" spans="1:40" s="28" customFormat="1" x14ac:dyDescent="0.2">
      <c r="A8" s="28" t="s">
        <v>21</v>
      </c>
      <c r="B8" s="30">
        <v>16805.13</v>
      </c>
      <c r="C8" s="30">
        <v>36826.550000000003</v>
      </c>
      <c r="D8" s="30">
        <v>14328</v>
      </c>
      <c r="E8" s="30">
        <v>7105.8</v>
      </c>
      <c r="F8" s="30">
        <v>32485.17</v>
      </c>
      <c r="G8" s="30">
        <v>5258.47</v>
      </c>
      <c r="H8" s="30">
        <v>36373.51</v>
      </c>
      <c r="I8" s="30">
        <v>14.41</v>
      </c>
      <c r="J8" s="30">
        <v>22071.45</v>
      </c>
      <c r="K8" s="30">
        <v>23879.85</v>
      </c>
      <c r="L8" s="30">
        <v>9608.02</v>
      </c>
      <c r="M8" s="30">
        <v>2935.72</v>
      </c>
      <c r="N8" s="30">
        <v>7556.67</v>
      </c>
      <c r="O8" s="30">
        <v>18778.95</v>
      </c>
      <c r="P8" s="30">
        <v>8858.07</v>
      </c>
      <c r="Q8" s="30">
        <v>12944.62</v>
      </c>
      <c r="R8" s="30">
        <v>21766.93</v>
      </c>
      <c r="S8" s="30">
        <v>17570.71</v>
      </c>
      <c r="T8" s="30">
        <v>6527.53</v>
      </c>
      <c r="U8" s="30">
        <v>11019.61</v>
      </c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</row>
    <row r="9" spans="1:40" x14ac:dyDescent="0.2">
      <c r="A9" t="s">
        <v>22</v>
      </c>
      <c r="B9" s="25">
        <v>1.6805000000000001</v>
      </c>
      <c r="C9" s="25">
        <v>3.6827000000000001</v>
      </c>
      <c r="D9" s="25">
        <v>1.4328000000000001</v>
      </c>
      <c r="E9" s="25">
        <v>0.71060000000000001</v>
      </c>
      <c r="F9" s="25">
        <v>3.2484999999999999</v>
      </c>
      <c r="G9" s="25">
        <v>0.52580000000000005</v>
      </c>
      <c r="H9" s="25">
        <v>3.6374</v>
      </c>
      <c r="I9" s="25">
        <v>1.4E-3</v>
      </c>
      <c r="J9" s="25">
        <v>2.2071000000000001</v>
      </c>
      <c r="K9" s="25">
        <v>2.3879999999999999</v>
      </c>
      <c r="L9" s="25">
        <v>0.96079999999999999</v>
      </c>
      <c r="M9" s="25">
        <v>0.29360000000000003</v>
      </c>
      <c r="N9" s="25">
        <v>0.75570000000000004</v>
      </c>
      <c r="O9" s="25">
        <v>1.8778999999999999</v>
      </c>
      <c r="P9" s="25">
        <v>0.88580000000000003</v>
      </c>
      <c r="Q9" s="25">
        <v>1.2945</v>
      </c>
      <c r="R9" s="25">
        <v>2.1766999999999999</v>
      </c>
      <c r="S9" s="25">
        <v>1.7571000000000001</v>
      </c>
      <c r="T9" s="25">
        <v>0.65280000000000005</v>
      </c>
      <c r="U9" s="25">
        <v>1.1020000000000001</v>
      </c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</row>
    <row r="10" spans="1:40" s="100" customFormat="1" x14ac:dyDescent="0.2">
      <c r="A10" s="100" t="s">
        <v>23</v>
      </c>
      <c r="B10" s="100">
        <v>0.1103</v>
      </c>
      <c r="C10" s="100">
        <v>0.17799999999999999</v>
      </c>
      <c r="D10" s="100">
        <v>9.8900000000000002E-2</v>
      </c>
      <c r="E10" s="100">
        <v>5.8599999999999999E-2</v>
      </c>
      <c r="F10" s="100">
        <v>0.16589999999999999</v>
      </c>
      <c r="G10" s="100">
        <v>4.5900000000000003E-2</v>
      </c>
      <c r="H10" s="100">
        <v>0.17680000000000001</v>
      </c>
      <c r="I10" s="100">
        <v>2.0000000000000001E-4</v>
      </c>
      <c r="J10" s="100">
        <v>0.13159999999999999</v>
      </c>
      <c r="K10" s="100">
        <v>0.13819999999999999</v>
      </c>
      <c r="L10" s="100">
        <v>7.4099999999999999E-2</v>
      </c>
      <c r="M10" s="100">
        <v>2.7699999999999999E-2</v>
      </c>
      <c r="N10" s="100">
        <v>6.1499999999999999E-2</v>
      </c>
      <c r="O10" s="100">
        <v>0.1187</v>
      </c>
      <c r="P10" s="100">
        <v>6.9599999999999995E-2</v>
      </c>
      <c r="Q10" s="100">
        <v>9.2100000000000001E-2</v>
      </c>
      <c r="R10" s="100">
        <v>0.1305</v>
      </c>
      <c r="S10" s="100">
        <v>0.11360000000000001</v>
      </c>
      <c r="T10" s="100">
        <v>5.4800000000000001E-2</v>
      </c>
      <c r="U10" s="100">
        <v>8.2000000000000003E-2</v>
      </c>
    </row>
    <row r="11" spans="1:40" s="25" customFormat="1" x14ac:dyDescent="0.2">
      <c r="A11" s="25" t="s">
        <v>24</v>
      </c>
      <c r="B11" s="25">
        <v>1.2087211326190299E-2</v>
      </c>
      <c r="C11" s="25">
        <v>8.6570881435046997E-3</v>
      </c>
      <c r="D11" s="25">
        <v>1.3174298885287501E-2</v>
      </c>
      <c r="E11" s="25">
        <v>1.56166785165035E-2</v>
      </c>
      <c r="F11" s="25">
        <v>1.00731879675442E-2</v>
      </c>
      <c r="G11" s="25">
        <v>1.51704025261393E-2</v>
      </c>
      <c r="H11" s="25">
        <v>1.08846707035788E-2</v>
      </c>
      <c r="I11" s="25">
        <v>2.2225028109517701E-2</v>
      </c>
      <c r="J11" s="25">
        <v>1.2583772327113701E-2</v>
      </c>
      <c r="K11" s="25">
        <v>1.1603986971334E-2</v>
      </c>
      <c r="L11" s="25">
        <v>1.5309803883584199E-2</v>
      </c>
      <c r="M11" s="25">
        <v>1.2646946674161901E-2</v>
      </c>
      <c r="N11" s="25">
        <v>1.2167808432884401E-2</v>
      </c>
      <c r="O11" s="25">
        <v>9.84159263837661E-3</v>
      </c>
      <c r="P11" s="25">
        <v>1.2182460811029999E-2</v>
      </c>
      <c r="Q11" s="25">
        <v>1.1894890675147001E-2</v>
      </c>
      <c r="R11" s="25">
        <v>1.2493736045614399E-2</v>
      </c>
      <c r="S11" s="25">
        <v>1.7919740489209499E-2</v>
      </c>
      <c r="T11" s="25">
        <v>2.0779494591807099E-2</v>
      </c>
      <c r="U11" s="25">
        <v>1.7772305869498101E-2</v>
      </c>
    </row>
    <row r="12" spans="1:40" x14ac:dyDescent="0.2">
      <c r="A12" t="s">
        <v>28</v>
      </c>
      <c r="B12" s="21">
        <v>279</v>
      </c>
      <c r="C12" s="21">
        <v>256</v>
      </c>
      <c r="D12" s="21">
        <v>220</v>
      </c>
      <c r="E12" s="21">
        <v>164</v>
      </c>
      <c r="F12" s="21">
        <v>158</v>
      </c>
      <c r="G12" s="21">
        <v>165</v>
      </c>
      <c r="H12" s="21">
        <v>164</v>
      </c>
      <c r="I12" s="21">
        <v>143</v>
      </c>
      <c r="J12" s="21">
        <v>224</v>
      </c>
      <c r="K12" s="21">
        <v>196</v>
      </c>
      <c r="L12" s="21">
        <v>145</v>
      </c>
      <c r="M12" s="21">
        <v>139</v>
      </c>
      <c r="N12" s="21">
        <v>285</v>
      </c>
      <c r="O12" s="21">
        <v>233</v>
      </c>
      <c r="P12" s="21">
        <v>213</v>
      </c>
      <c r="Q12" s="21">
        <v>238</v>
      </c>
      <c r="R12" s="21">
        <v>176</v>
      </c>
      <c r="S12" s="21">
        <v>276</v>
      </c>
      <c r="T12" s="21">
        <v>213</v>
      </c>
      <c r="U12" s="21">
        <v>257</v>
      </c>
    </row>
    <row r="13" spans="1:40" x14ac:dyDescent="0.2">
      <c r="A13" t="s">
        <v>27</v>
      </c>
      <c r="B13" s="24">
        <v>60.4</v>
      </c>
      <c r="C13" s="24">
        <v>145.29</v>
      </c>
      <c r="D13" s="24">
        <v>65.83</v>
      </c>
      <c r="E13" s="24">
        <v>46.05</v>
      </c>
      <c r="F13" s="24">
        <v>201.87</v>
      </c>
      <c r="G13" s="24">
        <v>32.909999999999997</v>
      </c>
      <c r="H13" s="24">
        <v>222.22</v>
      </c>
      <c r="I13" s="24">
        <v>5.47</v>
      </c>
      <c r="J13" s="24">
        <v>99.64</v>
      </c>
      <c r="K13" s="24">
        <v>124.92</v>
      </c>
      <c r="L13" s="24">
        <v>67.55</v>
      </c>
      <c r="M13" s="24">
        <v>26.2</v>
      </c>
      <c r="N13" s="24">
        <v>28.2</v>
      </c>
      <c r="O13" s="24">
        <v>83.3</v>
      </c>
      <c r="P13" s="24">
        <v>40.479999999999997</v>
      </c>
      <c r="Q13" s="24">
        <v>58.17</v>
      </c>
      <c r="R13" s="24">
        <v>127.72</v>
      </c>
      <c r="S13" s="24">
        <v>63.11</v>
      </c>
      <c r="T13" s="24">
        <v>34.479999999999997</v>
      </c>
      <c r="U13" s="24">
        <v>44.37</v>
      </c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</row>
    <row r="14" spans="1:40" x14ac:dyDescent="0.2">
      <c r="A14" t="s">
        <v>26</v>
      </c>
      <c r="B14" s="21">
        <v>21.03</v>
      </c>
      <c r="C14" s="21">
        <v>22.76</v>
      </c>
      <c r="D14" s="21">
        <v>27.2</v>
      </c>
      <c r="E14" s="21">
        <v>28.57</v>
      </c>
      <c r="F14" s="21">
        <v>31.41</v>
      </c>
      <c r="G14" s="21">
        <v>34.32</v>
      </c>
      <c r="H14" s="21">
        <v>33.880000000000003</v>
      </c>
      <c r="I14" s="21">
        <v>37.65</v>
      </c>
      <c r="J14" s="21">
        <v>26.81</v>
      </c>
      <c r="K14" s="21">
        <v>30.21</v>
      </c>
      <c r="L14" s="21">
        <v>39.72</v>
      </c>
      <c r="M14" s="21">
        <v>39.99</v>
      </c>
      <c r="N14" s="21">
        <v>21.05</v>
      </c>
      <c r="O14" s="21">
        <v>25.55</v>
      </c>
      <c r="P14" s="21">
        <v>28.14</v>
      </c>
      <c r="Q14" s="21">
        <v>24.89</v>
      </c>
      <c r="R14" s="21">
        <v>31.34</v>
      </c>
      <c r="S14" s="21">
        <v>21.81</v>
      </c>
      <c r="T14" s="21">
        <v>27.59</v>
      </c>
      <c r="U14" s="21">
        <v>22.29</v>
      </c>
    </row>
    <row r="15" spans="1:40" s="45" customFormat="1" x14ac:dyDescent="0.2">
      <c r="A15" s="45" t="s">
        <v>33</v>
      </c>
      <c r="B15" s="46">
        <v>138</v>
      </c>
      <c r="C15" s="46">
        <v>132</v>
      </c>
      <c r="D15" s="46">
        <v>106</v>
      </c>
      <c r="E15" s="46">
        <v>78</v>
      </c>
      <c r="F15" s="46">
        <v>87</v>
      </c>
      <c r="G15" s="46">
        <v>86</v>
      </c>
      <c r="H15" s="46">
        <v>93</v>
      </c>
      <c r="I15" s="46">
        <v>64</v>
      </c>
      <c r="J15" s="46">
        <v>113</v>
      </c>
      <c r="K15" s="46">
        <v>99</v>
      </c>
      <c r="L15" s="46">
        <v>68</v>
      </c>
      <c r="M15" s="46">
        <v>63</v>
      </c>
      <c r="N15" s="46">
        <v>138</v>
      </c>
      <c r="O15" s="46">
        <v>117</v>
      </c>
      <c r="P15" s="46">
        <v>96</v>
      </c>
      <c r="Q15" s="46">
        <v>112</v>
      </c>
      <c r="R15" s="46">
        <v>93</v>
      </c>
      <c r="S15" s="46">
        <v>138</v>
      </c>
      <c r="T15" s="46">
        <v>102</v>
      </c>
      <c r="U15" s="46">
        <v>126</v>
      </c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x14ac:dyDescent="0.2">
      <c r="A16" t="s">
        <v>54</v>
      </c>
      <c r="B16" s="21">
        <v>63</v>
      </c>
      <c r="C16" s="21">
        <v>79</v>
      </c>
      <c r="D16" s="21">
        <v>50</v>
      </c>
      <c r="E16" s="21">
        <v>34</v>
      </c>
      <c r="F16" s="21">
        <v>36</v>
      </c>
      <c r="G16" s="21">
        <v>38</v>
      </c>
      <c r="H16" s="21">
        <v>37</v>
      </c>
      <c r="I16" s="21">
        <v>29</v>
      </c>
      <c r="J16" s="21">
        <v>57</v>
      </c>
      <c r="K16" s="21">
        <v>47</v>
      </c>
      <c r="L16" s="21">
        <v>34</v>
      </c>
      <c r="M16" s="21">
        <v>24</v>
      </c>
      <c r="N16" s="21">
        <v>66</v>
      </c>
      <c r="O16" s="21">
        <v>60</v>
      </c>
      <c r="P16" s="21">
        <v>46</v>
      </c>
      <c r="Q16" s="21">
        <v>52</v>
      </c>
      <c r="R16" s="21">
        <v>42</v>
      </c>
      <c r="S16" s="21">
        <v>57</v>
      </c>
      <c r="T16" s="21">
        <v>49</v>
      </c>
      <c r="U16" s="21">
        <v>68</v>
      </c>
    </row>
    <row r="17" spans="1:40" x14ac:dyDescent="0.2">
      <c r="A17" t="s">
        <v>55</v>
      </c>
      <c r="B17" s="21">
        <v>75</v>
      </c>
      <c r="C17" s="21">
        <v>53</v>
      </c>
      <c r="D17" s="21">
        <v>56</v>
      </c>
      <c r="E17" s="21">
        <v>44</v>
      </c>
      <c r="F17" s="21">
        <v>51</v>
      </c>
      <c r="G17" s="21">
        <v>48</v>
      </c>
      <c r="H17" s="21">
        <v>56</v>
      </c>
      <c r="I17" s="21">
        <v>35</v>
      </c>
      <c r="J17" s="21">
        <v>56</v>
      </c>
      <c r="K17" s="21">
        <v>52</v>
      </c>
      <c r="L17" s="21">
        <v>34</v>
      </c>
      <c r="M17" s="21">
        <v>39</v>
      </c>
      <c r="N17" s="21">
        <v>72</v>
      </c>
      <c r="O17" s="21">
        <v>57</v>
      </c>
      <c r="P17" s="21">
        <v>50</v>
      </c>
      <c r="Q17" s="21">
        <v>60</v>
      </c>
      <c r="R17" s="21">
        <v>51</v>
      </c>
      <c r="S17" s="21">
        <v>81</v>
      </c>
      <c r="T17" s="21">
        <v>53</v>
      </c>
      <c r="U17" s="21">
        <v>58</v>
      </c>
    </row>
    <row r="18" spans="1:40" s="31" customFormat="1" x14ac:dyDescent="0.2">
      <c r="A18" s="31" t="s">
        <v>32</v>
      </c>
      <c r="B18" s="32">
        <v>68167.789999999994</v>
      </c>
      <c r="C18" s="32">
        <v>75666.399999999994</v>
      </c>
      <c r="D18" s="32">
        <v>57386.83</v>
      </c>
      <c r="E18" s="32">
        <v>47570.03</v>
      </c>
      <c r="F18" s="32">
        <v>66250.59</v>
      </c>
      <c r="G18" s="32">
        <v>43338.06</v>
      </c>
      <c r="H18" s="32">
        <v>70496.100000000006</v>
      </c>
      <c r="I18" s="32">
        <v>39843.699999999997</v>
      </c>
      <c r="J18" s="32">
        <v>60708.14</v>
      </c>
      <c r="K18" s="32">
        <v>59261.51</v>
      </c>
      <c r="L18" s="32">
        <v>45423.79</v>
      </c>
      <c r="M18" s="32">
        <v>37764.69</v>
      </c>
      <c r="N18" s="32">
        <v>51418.74</v>
      </c>
      <c r="O18" s="32">
        <v>60491.57</v>
      </c>
      <c r="P18" s="32">
        <v>51265.27</v>
      </c>
      <c r="Q18" s="32">
        <v>61190.23</v>
      </c>
      <c r="R18" s="32">
        <v>63095.13</v>
      </c>
      <c r="S18" s="32">
        <v>65745.16</v>
      </c>
      <c r="T18" s="32">
        <v>44905.33</v>
      </c>
      <c r="U18" s="32">
        <v>62773.18</v>
      </c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</row>
    <row r="19" spans="1:40" x14ac:dyDescent="0.2">
      <c r="A19" t="s">
        <v>31</v>
      </c>
      <c r="B19" s="24">
        <v>493.97</v>
      </c>
      <c r="C19" s="24">
        <v>573.23</v>
      </c>
      <c r="D19" s="24">
        <v>541.39</v>
      </c>
      <c r="E19" s="24">
        <v>609.87</v>
      </c>
      <c r="F19" s="24">
        <v>761.5</v>
      </c>
      <c r="G19" s="24">
        <v>503.93</v>
      </c>
      <c r="H19" s="24">
        <v>758.02</v>
      </c>
      <c r="I19" s="24">
        <v>622.55999999999995</v>
      </c>
      <c r="J19" s="24">
        <v>537.24</v>
      </c>
      <c r="K19" s="24">
        <v>598.6</v>
      </c>
      <c r="L19" s="24">
        <v>668</v>
      </c>
      <c r="M19" s="24">
        <v>599.44000000000005</v>
      </c>
      <c r="N19" s="24">
        <v>372.6</v>
      </c>
      <c r="O19" s="24">
        <v>517.02</v>
      </c>
      <c r="P19" s="24">
        <v>534.01</v>
      </c>
      <c r="Q19" s="24">
        <v>546.34</v>
      </c>
      <c r="R19" s="24">
        <v>678.44</v>
      </c>
      <c r="S19" s="24">
        <v>476.41</v>
      </c>
      <c r="T19" s="24">
        <v>440.25</v>
      </c>
      <c r="U19" s="24">
        <v>498.2</v>
      </c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</row>
    <row r="20" spans="1:40" x14ac:dyDescent="0.2">
      <c r="A20" t="s">
        <v>30</v>
      </c>
      <c r="B20" s="21">
        <v>19</v>
      </c>
      <c r="C20" s="21">
        <v>28</v>
      </c>
      <c r="D20" s="21">
        <v>30</v>
      </c>
      <c r="E20" s="21">
        <v>28</v>
      </c>
      <c r="F20" s="21">
        <v>36</v>
      </c>
      <c r="G20" s="21">
        <v>33</v>
      </c>
      <c r="H20" s="21">
        <v>41</v>
      </c>
      <c r="I20" s="21">
        <v>35</v>
      </c>
      <c r="J20" s="21">
        <v>33</v>
      </c>
      <c r="K20" s="21">
        <v>33</v>
      </c>
      <c r="L20" s="21">
        <v>36</v>
      </c>
      <c r="M20" s="21">
        <v>40</v>
      </c>
      <c r="N20" s="21">
        <v>22</v>
      </c>
      <c r="O20" s="21">
        <v>27</v>
      </c>
      <c r="P20" s="21">
        <v>29</v>
      </c>
      <c r="Q20" s="21">
        <v>26</v>
      </c>
      <c r="R20" s="21">
        <v>34</v>
      </c>
      <c r="S20" s="21">
        <v>23</v>
      </c>
      <c r="T20" s="21">
        <v>31</v>
      </c>
      <c r="U20" s="21">
        <v>24</v>
      </c>
    </row>
    <row r="21" spans="1:40" s="45" customFormat="1" x14ac:dyDescent="0.2">
      <c r="A21" s="45" t="s">
        <v>37</v>
      </c>
      <c r="B21" s="46">
        <v>140</v>
      </c>
      <c r="C21" s="46">
        <v>122</v>
      </c>
      <c r="D21" s="46">
        <v>112</v>
      </c>
      <c r="E21" s="46">
        <v>84</v>
      </c>
      <c r="F21" s="46">
        <v>70</v>
      </c>
      <c r="G21" s="46">
        <v>78</v>
      </c>
      <c r="H21" s="46">
        <v>69</v>
      </c>
      <c r="I21" s="46">
        <v>77</v>
      </c>
      <c r="J21" s="46">
        <v>109</v>
      </c>
      <c r="K21" s="46">
        <v>95</v>
      </c>
      <c r="L21" s="46">
        <v>75</v>
      </c>
      <c r="M21" s="46">
        <v>74</v>
      </c>
      <c r="N21" s="46">
        <v>145</v>
      </c>
      <c r="O21" s="46">
        <v>114</v>
      </c>
      <c r="P21" s="46">
        <v>115</v>
      </c>
      <c r="Q21" s="46">
        <v>124</v>
      </c>
      <c r="R21" s="46">
        <v>81</v>
      </c>
      <c r="S21" s="46">
        <v>136</v>
      </c>
      <c r="T21" s="46">
        <v>109</v>
      </c>
      <c r="U21" s="46">
        <v>129</v>
      </c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x14ac:dyDescent="0.2">
      <c r="A22" t="s">
        <v>56</v>
      </c>
      <c r="B22" s="21">
        <v>39</v>
      </c>
      <c r="C22" s="21">
        <v>55</v>
      </c>
      <c r="D22" s="21">
        <v>38</v>
      </c>
      <c r="E22" s="21">
        <v>24</v>
      </c>
      <c r="F22" s="21">
        <v>14</v>
      </c>
      <c r="G22" s="21">
        <v>15</v>
      </c>
      <c r="H22" s="21">
        <v>20</v>
      </c>
      <c r="I22" s="21">
        <v>15</v>
      </c>
      <c r="J22" s="21">
        <v>36</v>
      </c>
      <c r="K22" s="21">
        <v>29</v>
      </c>
      <c r="L22" s="21">
        <v>14</v>
      </c>
      <c r="M22" s="21">
        <v>13</v>
      </c>
      <c r="N22" s="21">
        <v>68</v>
      </c>
      <c r="O22" s="21">
        <v>42</v>
      </c>
      <c r="P22" s="21">
        <v>44</v>
      </c>
      <c r="Q22" s="21">
        <v>55</v>
      </c>
      <c r="R22" s="21">
        <v>29</v>
      </c>
      <c r="S22" s="21">
        <v>58</v>
      </c>
      <c r="T22" s="21">
        <v>36</v>
      </c>
      <c r="U22" s="21">
        <v>48</v>
      </c>
    </row>
    <row r="23" spans="1:40" x14ac:dyDescent="0.2">
      <c r="A23" t="s">
        <v>57</v>
      </c>
      <c r="B23" s="21">
        <v>101</v>
      </c>
      <c r="C23" s="21">
        <v>67</v>
      </c>
      <c r="D23" s="21">
        <v>74</v>
      </c>
      <c r="E23" s="21">
        <v>60</v>
      </c>
      <c r="F23" s="21">
        <v>56</v>
      </c>
      <c r="G23" s="21">
        <v>63</v>
      </c>
      <c r="H23" s="21">
        <v>49</v>
      </c>
      <c r="I23" s="21">
        <v>62</v>
      </c>
      <c r="J23" s="21">
        <v>73</v>
      </c>
      <c r="K23" s="21">
        <v>66</v>
      </c>
      <c r="L23" s="21">
        <v>61</v>
      </c>
      <c r="M23" s="21">
        <v>61</v>
      </c>
      <c r="N23" s="21">
        <v>77</v>
      </c>
      <c r="O23" s="21">
        <v>72</v>
      </c>
      <c r="P23" s="21">
        <v>71</v>
      </c>
      <c r="Q23" s="21">
        <v>69</v>
      </c>
      <c r="R23" s="21">
        <v>52</v>
      </c>
      <c r="S23" s="21">
        <v>78</v>
      </c>
      <c r="T23" s="21">
        <v>73</v>
      </c>
      <c r="U23" s="21">
        <v>81</v>
      </c>
    </row>
    <row r="24" spans="1:40" s="36" customFormat="1" x14ac:dyDescent="0.2">
      <c r="A24" s="36" t="s">
        <v>36</v>
      </c>
      <c r="B24" s="37">
        <v>-51376.160000000003</v>
      </c>
      <c r="C24" s="37">
        <v>-38762.230000000003</v>
      </c>
      <c r="D24" s="37">
        <v>-43034.94</v>
      </c>
      <c r="E24" s="37">
        <v>-40109.379999999997</v>
      </c>
      <c r="F24" s="37">
        <v>-34557.25</v>
      </c>
      <c r="G24" s="37">
        <v>-37941.19</v>
      </c>
      <c r="H24" s="37">
        <v>-34497.24</v>
      </c>
      <c r="I24" s="37">
        <v>-39071.949999999997</v>
      </c>
      <c r="J24" s="37">
        <v>-38587.86</v>
      </c>
      <c r="K24" s="37">
        <v>-35026.370000000003</v>
      </c>
      <c r="L24" s="37">
        <v>-35764.080000000002</v>
      </c>
      <c r="M24" s="37">
        <v>-34175.54</v>
      </c>
      <c r="N24" s="37">
        <v>-43439.4</v>
      </c>
      <c r="O24" s="37">
        <v>-41248.61</v>
      </c>
      <c r="P24" s="37">
        <v>-42723.68</v>
      </c>
      <c r="Q24" s="37">
        <v>-47462</v>
      </c>
      <c r="R24" s="37">
        <v>-40872.35</v>
      </c>
      <c r="S24" s="37">
        <v>-48451.9</v>
      </c>
      <c r="T24" s="37">
        <v>-37631.050000000003</v>
      </c>
      <c r="U24" s="37">
        <v>-51457.88</v>
      </c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</row>
    <row r="25" spans="1:40" x14ac:dyDescent="0.2">
      <c r="A25" t="s">
        <v>35</v>
      </c>
      <c r="B25" s="24">
        <v>-366.97</v>
      </c>
      <c r="C25" s="24">
        <v>-317.72000000000003</v>
      </c>
      <c r="D25" s="24">
        <v>-384.24</v>
      </c>
      <c r="E25" s="24">
        <v>-477.49</v>
      </c>
      <c r="F25" s="24">
        <v>-493.67</v>
      </c>
      <c r="G25" s="24">
        <v>-486.43</v>
      </c>
      <c r="H25" s="24">
        <v>-499.96</v>
      </c>
      <c r="I25" s="24">
        <v>-507.43</v>
      </c>
      <c r="J25" s="24">
        <v>-354.02</v>
      </c>
      <c r="K25" s="24">
        <v>-368.7</v>
      </c>
      <c r="L25" s="24">
        <v>-476.85</v>
      </c>
      <c r="M25" s="24">
        <v>-461.83</v>
      </c>
      <c r="N25" s="24">
        <v>-299.58</v>
      </c>
      <c r="O25" s="24">
        <v>-361.83</v>
      </c>
      <c r="P25" s="24">
        <v>-371.51</v>
      </c>
      <c r="Q25" s="24">
        <v>-382.76</v>
      </c>
      <c r="R25" s="24">
        <v>-504.6</v>
      </c>
      <c r="S25" s="24">
        <v>-356.26</v>
      </c>
      <c r="T25" s="24">
        <v>-345.24</v>
      </c>
      <c r="U25" s="24">
        <v>-398.9</v>
      </c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</row>
    <row r="26" spans="1:40" x14ac:dyDescent="0.2">
      <c r="A26" t="s">
        <v>34</v>
      </c>
      <c r="B26" s="21">
        <v>23</v>
      </c>
      <c r="C26" s="21">
        <v>17</v>
      </c>
      <c r="D26" s="21">
        <v>25</v>
      </c>
      <c r="E26" s="21">
        <v>29</v>
      </c>
      <c r="F26" s="21">
        <v>25</v>
      </c>
      <c r="G26" s="21">
        <v>36</v>
      </c>
      <c r="H26" s="21">
        <v>25</v>
      </c>
      <c r="I26" s="21">
        <v>40</v>
      </c>
      <c r="J26" s="21">
        <v>21</v>
      </c>
      <c r="K26" s="21">
        <v>27</v>
      </c>
      <c r="L26" s="21">
        <v>43</v>
      </c>
      <c r="M26" s="21">
        <v>40</v>
      </c>
      <c r="N26" s="21">
        <v>20</v>
      </c>
      <c r="O26" s="21">
        <v>24</v>
      </c>
      <c r="P26" s="21">
        <v>27</v>
      </c>
      <c r="Q26" s="21">
        <v>24</v>
      </c>
      <c r="R26" s="21">
        <v>28</v>
      </c>
      <c r="S26" s="21">
        <v>20</v>
      </c>
      <c r="T26" s="21">
        <v>25</v>
      </c>
      <c r="U26" s="21">
        <v>20</v>
      </c>
    </row>
    <row r="27" spans="1:40" x14ac:dyDescent="0.2">
      <c r="A27" t="s">
        <v>38</v>
      </c>
      <c r="B27" s="21">
        <v>47</v>
      </c>
      <c r="C27" s="21">
        <v>29</v>
      </c>
      <c r="D27" s="21">
        <v>41</v>
      </c>
      <c r="E27" s="21">
        <v>34</v>
      </c>
      <c r="F27" s="21">
        <v>30</v>
      </c>
      <c r="G27" s="21">
        <v>38</v>
      </c>
      <c r="H27" s="21">
        <v>34</v>
      </c>
      <c r="I27" s="21">
        <v>36</v>
      </c>
      <c r="J27" s="21">
        <v>29</v>
      </c>
      <c r="K27" s="21">
        <v>28</v>
      </c>
      <c r="L27" s="21">
        <v>32</v>
      </c>
      <c r="M27" s="21">
        <v>32</v>
      </c>
      <c r="N27" s="21">
        <v>35</v>
      </c>
      <c r="O27" s="21">
        <v>26</v>
      </c>
      <c r="P27" s="21">
        <v>33</v>
      </c>
      <c r="Q27" s="21">
        <v>44</v>
      </c>
      <c r="R27" s="21">
        <v>35</v>
      </c>
      <c r="S27" s="21">
        <v>37</v>
      </c>
      <c r="T27" s="21">
        <v>34</v>
      </c>
      <c r="U27" s="21">
        <v>38</v>
      </c>
    </row>
    <row r="28" spans="1:40" s="28" customFormat="1" x14ac:dyDescent="0.2">
      <c r="A28" s="28" t="s">
        <v>29</v>
      </c>
      <c r="B28" s="29">
        <v>1.33</v>
      </c>
      <c r="C28" s="29">
        <v>1.95</v>
      </c>
      <c r="D28" s="29">
        <v>1.33</v>
      </c>
      <c r="E28" s="29">
        <v>1.19</v>
      </c>
      <c r="F28" s="29">
        <v>1.92</v>
      </c>
      <c r="G28" s="29">
        <v>1.1399999999999999</v>
      </c>
      <c r="H28" s="29">
        <v>2.04</v>
      </c>
      <c r="I28" s="29">
        <v>1.02</v>
      </c>
      <c r="J28" s="29">
        <v>1.57</v>
      </c>
      <c r="K28" s="29">
        <v>1.69</v>
      </c>
      <c r="L28" s="29">
        <v>1.27</v>
      </c>
      <c r="M28" s="29">
        <v>1.1100000000000001</v>
      </c>
      <c r="N28" s="29">
        <v>1.18</v>
      </c>
      <c r="O28" s="29">
        <v>1.47</v>
      </c>
      <c r="P28" s="29">
        <v>1.2</v>
      </c>
      <c r="Q28" s="29">
        <v>1.29</v>
      </c>
      <c r="R28" s="29">
        <v>1.54</v>
      </c>
      <c r="S28" s="29">
        <v>1.36</v>
      </c>
      <c r="T28" s="29">
        <v>1.19</v>
      </c>
      <c r="U28" s="29">
        <v>1.22</v>
      </c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</row>
    <row r="29" spans="1:40" x14ac:dyDescent="0.2">
      <c r="A29" t="s">
        <v>39</v>
      </c>
      <c r="B29" s="24">
        <v>-9607.23</v>
      </c>
      <c r="C29" s="24">
        <v>-4003.48</v>
      </c>
      <c r="D29" s="24">
        <v>-5081.97</v>
      </c>
      <c r="E29" s="24">
        <v>-7204.17</v>
      </c>
      <c r="F29" s="24">
        <v>-5128.8999999999996</v>
      </c>
      <c r="G29" s="24">
        <v>-7022.5</v>
      </c>
      <c r="H29" s="24">
        <v>-4688.1899999999996</v>
      </c>
      <c r="I29" s="24">
        <v>-7704.99</v>
      </c>
      <c r="J29" s="24">
        <v>-5804.93</v>
      </c>
      <c r="K29" s="24">
        <v>-5354.99</v>
      </c>
      <c r="L29" s="24">
        <v>-6094.48</v>
      </c>
      <c r="M29" s="24">
        <v>-8147.95</v>
      </c>
      <c r="N29" s="24">
        <v>-5855.69</v>
      </c>
      <c r="O29" s="24">
        <v>-6178.9</v>
      </c>
      <c r="P29" s="24">
        <v>-4905.62</v>
      </c>
      <c r="Q29" s="24">
        <v>-3780.56</v>
      </c>
      <c r="R29" s="24">
        <v>-5860.82</v>
      </c>
      <c r="S29" s="24">
        <v>-4342.22</v>
      </c>
      <c r="T29" s="24">
        <v>-6001.24</v>
      </c>
      <c r="U29" s="24">
        <v>-7426.28</v>
      </c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</row>
    <row r="30" spans="1:40" s="38" customFormat="1" x14ac:dyDescent="0.2">
      <c r="A30" s="38" t="s">
        <v>40</v>
      </c>
      <c r="B30" s="38">
        <v>-0.28710000000000002</v>
      </c>
      <c r="C30" s="38">
        <v>-0.17080000000000001</v>
      </c>
      <c r="D30" s="38">
        <v>-0.29780000000000001</v>
      </c>
      <c r="E30" s="38">
        <v>-0.3453</v>
      </c>
      <c r="F30" s="38">
        <v>-0.17430000000000001</v>
      </c>
      <c r="G30" s="38">
        <v>-0.41160000000000002</v>
      </c>
      <c r="H30" s="38">
        <v>-0.2989</v>
      </c>
      <c r="I30" s="38">
        <v>-0.61409999999999998</v>
      </c>
      <c r="J30" s="38">
        <v>-0.32750000000000001</v>
      </c>
      <c r="K30" s="38">
        <v>-0.30259999999999998</v>
      </c>
      <c r="L30" s="38">
        <v>-0.51080000000000003</v>
      </c>
      <c r="M30" s="38">
        <v>-0.41049999999999998</v>
      </c>
      <c r="N30" s="38">
        <v>-0.35220000000000001</v>
      </c>
      <c r="O30" s="38">
        <v>-0.20130000000000001</v>
      </c>
      <c r="P30" s="38">
        <v>-0.2445</v>
      </c>
      <c r="Q30" s="38">
        <v>-0.20930000000000001</v>
      </c>
      <c r="R30" s="38">
        <v>-0.29449999999999998</v>
      </c>
      <c r="S30" s="38">
        <v>-0.42709999999999998</v>
      </c>
      <c r="T30" s="38">
        <v>-0.56220000000000003</v>
      </c>
      <c r="U30" s="38">
        <v>-0.43240000000000001</v>
      </c>
    </row>
    <row r="31" spans="1:40" x14ac:dyDescent="0.2">
      <c r="A31" t="s">
        <v>41</v>
      </c>
      <c r="B31" s="21">
        <v>620</v>
      </c>
      <c r="C31" s="21">
        <v>362</v>
      </c>
      <c r="D31" s="21">
        <v>688</v>
      </c>
      <c r="E31" s="21">
        <v>768</v>
      </c>
      <c r="F31" s="21">
        <v>560</v>
      </c>
      <c r="G31" s="21">
        <v>782</v>
      </c>
      <c r="H31" s="21">
        <v>323</v>
      </c>
      <c r="I31" s="21">
        <v>1121</v>
      </c>
      <c r="J31" s="21">
        <v>321</v>
      </c>
      <c r="K31" s="21">
        <v>324</v>
      </c>
      <c r="L31" s="21">
        <v>667</v>
      </c>
      <c r="M31" s="21">
        <v>1106</v>
      </c>
      <c r="N31" s="21">
        <v>1061</v>
      </c>
      <c r="O31" s="21">
        <v>707</v>
      </c>
      <c r="P31" s="21">
        <v>1386</v>
      </c>
      <c r="Q31" s="21">
        <v>418</v>
      </c>
      <c r="R31" s="21">
        <v>418</v>
      </c>
      <c r="S31" s="21">
        <v>732</v>
      </c>
      <c r="T31" s="21">
        <v>663</v>
      </c>
      <c r="U31" s="21">
        <v>548</v>
      </c>
    </row>
    <row r="32" spans="1:40" s="101" customFormat="1" x14ac:dyDescent="0.2">
      <c r="A32" s="101" t="s">
        <v>25</v>
      </c>
      <c r="B32" s="101">
        <v>0.65</v>
      </c>
      <c r="C32" s="101">
        <v>1.28</v>
      </c>
      <c r="D32" s="101">
        <v>0.56000000000000005</v>
      </c>
      <c r="E32" s="101">
        <v>0.36</v>
      </c>
      <c r="F32" s="101">
        <v>1.06</v>
      </c>
      <c r="G32" s="101">
        <v>0.31</v>
      </c>
      <c r="H32" s="101">
        <v>1.05</v>
      </c>
      <c r="I32" s="101">
        <v>0.17</v>
      </c>
      <c r="J32" s="101">
        <v>0.73</v>
      </c>
      <c r="K32" s="101">
        <v>0.81</v>
      </c>
      <c r="L32" s="101">
        <v>0.42</v>
      </c>
      <c r="M32" s="101">
        <v>0.24</v>
      </c>
      <c r="N32" s="101">
        <v>0.41</v>
      </c>
      <c r="O32" s="101">
        <v>0.81</v>
      </c>
      <c r="P32" s="101">
        <v>0.45</v>
      </c>
      <c r="Q32" s="101">
        <v>0.56999999999999995</v>
      </c>
      <c r="R32" s="101">
        <v>0.73</v>
      </c>
      <c r="S32" s="101">
        <v>0.53</v>
      </c>
      <c r="T32" s="101">
        <v>0.33</v>
      </c>
      <c r="U32" s="101">
        <v>0.43</v>
      </c>
    </row>
    <row r="33" spans="1:40" s="34" customFormat="1" x14ac:dyDescent="0.2">
      <c r="A33" s="34" t="s">
        <v>309</v>
      </c>
      <c r="B33" s="35">
        <v>-0.153273394813598</v>
      </c>
      <c r="C33" s="35">
        <v>-4.5497649799199603E-2</v>
      </c>
      <c r="D33" s="35">
        <v>-0.12720476238072101</v>
      </c>
      <c r="E33" s="35">
        <v>-4.1004081828143801E-2</v>
      </c>
      <c r="F33" s="35">
        <v>-1.7573318345524998E-2</v>
      </c>
      <c r="G33" s="35">
        <v>-0.20320205043022199</v>
      </c>
      <c r="H33" s="35">
        <v>-6.4696539490841906E-2</v>
      </c>
      <c r="I33" s="35">
        <v>-0.394832876643818</v>
      </c>
      <c r="J33" s="35">
        <v>-1.0896314088975101E-2</v>
      </c>
      <c r="K33" s="35">
        <v>-5.6887893956372101E-2</v>
      </c>
      <c r="L33" s="35">
        <v>-0.23292135639408099</v>
      </c>
      <c r="M33" s="35">
        <v>-0.28837721474918998</v>
      </c>
      <c r="N33" s="35">
        <v>1.32839830979356E-2</v>
      </c>
      <c r="O33" s="35">
        <v>3.5842413695319902E-2</v>
      </c>
      <c r="P33" s="35">
        <v>-8.2513661731421398E-2</v>
      </c>
      <c r="Q33" s="35">
        <v>-5.1995362302515502E-2</v>
      </c>
      <c r="R33" s="35">
        <v>-0.10880320929737999</v>
      </c>
      <c r="S33" s="35">
        <v>-8.2024409327055098E-2</v>
      </c>
      <c r="T33" s="35">
        <v>-0.16842271272100701</v>
      </c>
      <c r="U33" s="35">
        <v>0.15500572787481001</v>
      </c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</row>
    <row r="34" spans="1:40" s="34" customFormat="1" x14ac:dyDescent="0.2">
      <c r="A34" s="34" t="s">
        <v>312</v>
      </c>
      <c r="B34" s="35">
        <v>5.59893294050853E-4</v>
      </c>
      <c r="C34" s="35">
        <v>7.1929831283631897E-4</v>
      </c>
      <c r="D34" s="35">
        <v>5.2106682420250295E-4</v>
      </c>
      <c r="E34" s="35">
        <v>3.6970833959652999E-4</v>
      </c>
      <c r="F34" s="35">
        <v>6.7893071517458102E-4</v>
      </c>
      <c r="G34" s="35">
        <v>3.8146654942827502E-4</v>
      </c>
      <c r="H34" s="35">
        <v>7.4497700527639495E-4</v>
      </c>
      <c r="I34" s="35">
        <v>4.0830026670350298E-4</v>
      </c>
      <c r="J34" s="35">
        <v>5.8317983069079498E-4</v>
      </c>
      <c r="K34" s="35">
        <v>6.1470802404142602E-4</v>
      </c>
      <c r="L34" s="35">
        <v>5.0277542841072498E-4</v>
      </c>
      <c r="M34" s="35">
        <v>3.10322959895257E-4</v>
      </c>
      <c r="N34" s="35">
        <v>3.0971240977729501E-4</v>
      </c>
      <c r="O34" s="35">
        <v>4.8720023504711499E-4</v>
      </c>
      <c r="P34" s="35">
        <v>3.8082275647768503E-4</v>
      </c>
      <c r="Q34" s="35">
        <v>4.4855868064526497E-4</v>
      </c>
      <c r="R34" s="35">
        <v>6.1939423813874505E-4</v>
      </c>
      <c r="S34" s="35">
        <v>6.2840393427901703E-4</v>
      </c>
      <c r="T34" s="35">
        <v>5.0160128718582998E-4</v>
      </c>
      <c r="U34" s="35">
        <v>4.1172132348036899E-4</v>
      </c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</row>
    <row r="35" spans="1:40" s="34" customFormat="1" x14ac:dyDescent="0.2">
      <c r="A35" s="34" t="s">
        <v>313</v>
      </c>
      <c r="B35" s="35">
        <v>1.4279735160948701E-2</v>
      </c>
      <c r="C35" s="35">
        <v>2.45286179231218E-3</v>
      </c>
      <c r="D35" s="35">
        <v>8.2792414444501292E-3</v>
      </c>
      <c r="E35" s="35">
        <v>6.1223150306999297E-4</v>
      </c>
      <c r="F35" s="35">
        <v>2.70279126595385E-4</v>
      </c>
      <c r="G35" s="35">
        <v>1.5933118755828899E-2</v>
      </c>
      <c r="H35" s="35">
        <v>3.1374032613640198E-3</v>
      </c>
      <c r="I35" s="35">
        <v>2.80272706994305E-2</v>
      </c>
      <c r="J35" s="35">
        <v>6.6584992078677602E-5</v>
      </c>
      <c r="K35" s="35">
        <v>2.13434232682319E-3</v>
      </c>
      <c r="L35" s="35">
        <v>2.05550338372908E-2</v>
      </c>
      <c r="M35" s="35">
        <v>4.6173132710529599E-2</v>
      </c>
      <c r="N35" s="35">
        <v>1.05845093608225E-4</v>
      </c>
      <c r="O35" s="35">
        <v>1.17788409273411E-3</v>
      </c>
      <c r="P35" s="35">
        <v>4.0739951221357897E-3</v>
      </c>
      <c r="Q35" s="35">
        <v>1.6968643977181E-3</v>
      </c>
      <c r="R35" s="35">
        <v>6.7349998207349897E-3</v>
      </c>
      <c r="S35" s="35">
        <v>1.86063686433235E-3</v>
      </c>
      <c r="T35" s="35">
        <v>5.8340505213393401E-3</v>
      </c>
      <c r="U35" s="35">
        <v>6.7553330520973001E-3</v>
      </c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</row>
    <row r="36" spans="1:40" s="26" customFormat="1" x14ac:dyDescent="0.2">
      <c r="A36" s="26" t="s">
        <v>310</v>
      </c>
      <c r="B36" s="27">
        <v>-0.119497845842293</v>
      </c>
      <c r="C36" s="27">
        <v>-4.9526374714004798E-2</v>
      </c>
      <c r="D36" s="27">
        <v>-9.0990337093837498E-2</v>
      </c>
      <c r="E36" s="27">
        <v>-2.4743312289787399E-2</v>
      </c>
      <c r="F36" s="27">
        <v>-1.6440168082951699E-2</v>
      </c>
      <c r="G36" s="27">
        <v>-0.126226458224212</v>
      </c>
      <c r="H36" s="27">
        <v>-5.6012527718039502E-2</v>
      </c>
      <c r="I36" s="27">
        <v>-0.167413472275772</v>
      </c>
      <c r="J36" s="27">
        <v>-8.1599627498488495E-3</v>
      </c>
      <c r="K36" s="27">
        <v>-4.6198942918889999E-2</v>
      </c>
      <c r="L36" s="27">
        <v>-0.143370268317007</v>
      </c>
      <c r="M36" s="27">
        <v>-0.214879344541371</v>
      </c>
      <c r="N36" s="27">
        <v>1.0288104471105499E-2</v>
      </c>
      <c r="O36" s="27">
        <v>3.4320316034878597E-2</v>
      </c>
      <c r="P36" s="27">
        <v>-6.3827855377850296E-2</v>
      </c>
      <c r="Q36" s="27">
        <v>-4.1193013943122497E-2</v>
      </c>
      <c r="R36" s="27">
        <v>-8.2067044669191194E-2</v>
      </c>
      <c r="S36" s="27">
        <v>-4.3135100142833498E-2</v>
      </c>
      <c r="T36" s="27">
        <v>-7.6380956535901101E-2</v>
      </c>
      <c r="U36" s="27">
        <v>8.2190833139086997E-2</v>
      </c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</row>
    <row r="37" spans="1:40" x14ac:dyDescent="0.2">
      <c r="A37" t="s">
        <v>42</v>
      </c>
      <c r="B37" s="24">
        <v>32436.73</v>
      </c>
      <c r="C37" s="24">
        <v>32980.75</v>
      </c>
      <c r="D37" s="24">
        <v>33301.06</v>
      </c>
      <c r="E37" s="24">
        <v>30300.240000000002</v>
      </c>
      <c r="F37" s="24">
        <v>30097.73</v>
      </c>
      <c r="G37" s="24">
        <v>33440.58</v>
      </c>
      <c r="H37" s="24">
        <v>32367.03</v>
      </c>
      <c r="I37" s="24">
        <v>27210.85</v>
      </c>
      <c r="J37" s="24">
        <v>33599.31</v>
      </c>
      <c r="K37" s="24">
        <v>33566.44</v>
      </c>
      <c r="L37" s="24">
        <v>32879.18</v>
      </c>
      <c r="M37" s="24">
        <v>31785.17</v>
      </c>
      <c r="N37" s="24">
        <v>34588.54</v>
      </c>
      <c r="O37" s="24">
        <v>33508.910000000003</v>
      </c>
      <c r="P37" s="24">
        <v>33313.96</v>
      </c>
      <c r="Q37" s="24">
        <v>34806.74</v>
      </c>
      <c r="R37" s="24">
        <v>30341.4</v>
      </c>
      <c r="S37" s="24">
        <v>32898.36</v>
      </c>
      <c r="T37" s="24">
        <v>33387.19</v>
      </c>
      <c r="U37" s="24">
        <v>33241.35</v>
      </c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</row>
    <row r="38" spans="1:40" x14ac:dyDescent="0.2">
      <c r="A38" t="s">
        <v>20</v>
      </c>
      <c r="B38" s="21">
        <v>-381.44</v>
      </c>
      <c r="C38" s="21">
        <v>-344.04</v>
      </c>
      <c r="D38" s="21">
        <v>-298.99</v>
      </c>
      <c r="E38" s="21">
        <v>-221.78</v>
      </c>
      <c r="F38" s="21">
        <v>-211.9</v>
      </c>
      <c r="G38" s="21">
        <v>-226.51</v>
      </c>
      <c r="H38" s="21">
        <v>-220.4</v>
      </c>
      <c r="I38" s="21">
        <v>-194.4</v>
      </c>
      <c r="J38" s="21">
        <v>-305.67</v>
      </c>
      <c r="K38" s="21">
        <v>-263.11</v>
      </c>
      <c r="L38" s="21">
        <v>-196.54</v>
      </c>
      <c r="M38" s="21">
        <v>-188.86</v>
      </c>
      <c r="N38" s="21">
        <v>-390.35</v>
      </c>
      <c r="O38" s="21">
        <v>-316.27</v>
      </c>
      <c r="P38" s="21">
        <v>-289.38</v>
      </c>
      <c r="Q38" s="21">
        <v>-317.3</v>
      </c>
      <c r="R38" s="21">
        <v>-238.93</v>
      </c>
      <c r="S38" s="21">
        <v>-374.65</v>
      </c>
      <c r="T38" s="21">
        <v>-287.08</v>
      </c>
      <c r="U38" s="21">
        <v>-351.58</v>
      </c>
    </row>
    <row r="41" spans="1:40" ht="22.5" customHeight="1" x14ac:dyDescent="0.2">
      <c r="A41" t="s">
        <v>14</v>
      </c>
      <c r="B41" s="23" t="s">
        <v>563</v>
      </c>
      <c r="C41" s="23" t="s">
        <v>564</v>
      </c>
      <c r="D41" s="23" t="s">
        <v>566</v>
      </c>
      <c r="E41" s="23" t="s">
        <v>567</v>
      </c>
      <c r="F41" s="23" t="s">
        <v>568</v>
      </c>
      <c r="G41" s="23" t="s">
        <v>569</v>
      </c>
      <c r="H41" s="23" t="s">
        <v>571</v>
      </c>
      <c r="I41" s="23" t="s">
        <v>570</v>
      </c>
      <c r="J41" s="23" t="s">
        <v>572</v>
      </c>
      <c r="K41" s="23" t="s">
        <v>576</v>
      </c>
      <c r="L41" s="23" t="s">
        <v>573</v>
      </c>
      <c r="M41" s="23" t="s">
        <v>574</v>
      </c>
      <c r="N41" s="23" t="s">
        <v>575</v>
      </c>
      <c r="O41" s="23" t="s">
        <v>577</v>
      </c>
      <c r="P41" s="23" t="s">
        <v>578</v>
      </c>
      <c r="Q41" s="23" t="s">
        <v>579</v>
      </c>
      <c r="R41" s="23" t="s">
        <v>580</v>
      </c>
      <c r="S41" s="23" t="s">
        <v>581</v>
      </c>
      <c r="T41" s="23" t="s">
        <v>582</v>
      </c>
      <c r="U41" s="23" t="s">
        <v>583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s="1" customFormat="1" ht="12.75" x14ac:dyDescent="0.2">
      <c r="A42" s="1" t="s">
        <v>15</v>
      </c>
      <c r="B42" s="22">
        <v>40182</v>
      </c>
      <c r="C42" s="22">
        <v>40182</v>
      </c>
      <c r="D42" s="22">
        <v>40182</v>
      </c>
      <c r="E42" s="22">
        <v>40182</v>
      </c>
      <c r="F42" s="22">
        <v>40182</v>
      </c>
      <c r="G42" s="22">
        <v>40182</v>
      </c>
      <c r="H42" s="22">
        <v>40182</v>
      </c>
      <c r="I42" s="22">
        <v>40182</v>
      </c>
      <c r="J42" s="22">
        <v>40182</v>
      </c>
      <c r="K42" s="22">
        <v>40182</v>
      </c>
      <c r="L42" s="22">
        <v>40182</v>
      </c>
      <c r="M42" s="22">
        <v>40182</v>
      </c>
      <c r="N42" s="22">
        <v>40182</v>
      </c>
      <c r="O42" s="22">
        <v>40182</v>
      </c>
      <c r="P42" s="22">
        <v>40182</v>
      </c>
      <c r="Q42" s="22">
        <v>40182</v>
      </c>
      <c r="R42" s="22">
        <v>40182</v>
      </c>
      <c r="S42" s="22">
        <v>40182</v>
      </c>
      <c r="T42" s="22">
        <v>40182</v>
      </c>
      <c r="U42" s="22">
        <v>40182</v>
      </c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s="1" customFormat="1" ht="12.75" x14ac:dyDescent="0.2">
      <c r="A43" s="1" t="s">
        <v>16</v>
      </c>
      <c r="B43" s="22">
        <v>43622</v>
      </c>
      <c r="C43" s="22">
        <v>43622</v>
      </c>
      <c r="D43" s="22">
        <v>43622</v>
      </c>
      <c r="E43" s="22">
        <v>43622</v>
      </c>
      <c r="F43" s="22">
        <v>43622</v>
      </c>
      <c r="G43" s="22">
        <v>43622</v>
      </c>
      <c r="H43" s="22">
        <v>43622</v>
      </c>
      <c r="I43" s="22">
        <v>43622</v>
      </c>
      <c r="J43" s="22">
        <v>43622</v>
      </c>
      <c r="K43" s="22">
        <v>43622</v>
      </c>
      <c r="L43" s="22">
        <v>43622</v>
      </c>
      <c r="M43" s="22">
        <v>43622</v>
      </c>
      <c r="N43" s="22">
        <v>43622</v>
      </c>
      <c r="O43" s="22">
        <v>43622</v>
      </c>
      <c r="P43" s="22">
        <v>43622</v>
      </c>
      <c r="Q43" s="22">
        <v>43622</v>
      </c>
      <c r="R43" s="22">
        <v>43622</v>
      </c>
      <c r="S43" s="22">
        <v>43622</v>
      </c>
      <c r="T43" s="22">
        <v>43622</v>
      </c>
      <c r="U43" s="22">
        <v>43622</v>
      </c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s="26" customFormat="1" x14ac:dyDescent="0.2">
      <c r="A44" s="26" t="s">
        <v>17</v>
      </c>
      <c r="B44" s="27">
        <v>3440</v>
      </c>
      <c r="C44" s="27">
        <v>3440</v>
      </c>
      <c r="D44" s="27">
        <v>3440</v>
      </c>
      <c r="E44" s="27">
        <v>3440</v>
      </c>
      <c r="F44" s="27">
        <v>3440</v>
      </c>
      <c r="G44" s="27">
        <v>3440</v>
      </c>
      <c r="H44" s="27">
        <v>3440</v>
      </c>
      <c r="I44" s="27">
        <v>3440</v>
      </c>
      <c r="J44" s="27">
        <v>3440</v>
      </c>
      <c r="K44" s="27">
        <v>3440</v>
      </c>
      <c r="L44" s="27">
        <v>3440</v>
      </c>
      <c r="M44" s="27">
        <v>3440</v>
      </c>
      <c r="N44" s="27">
        <v>3440</v>
      </c>
      <c r="O44" s="27">
        <v>3440</v>
      </c>
      <c r="P44" s="27">
        <v>3440</v>
      </c>
      <c r="Q44" s="27">
        <v>3440</v>
      </c>
      <c r="R44" s="27">
        <v>3440</v>
      </c>
      <c r="S44" s="27">
        <v>3440</v>
      </c>
      <c r="T44" s="27">
        <v>3440</v>
      </c>
      <c r="U44" s="27">
        <v>3440</v>
      </c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2">
      <c r="A45" t="s">
        <v>18</v>
      </c>
      <c r="B45" s="24">
        <v>10000</v>
      </c>
      <c r="C45" s="24">
        <v>10000</v>
      </c>
      <c r="D45" s="24">
        <v>10000</v>
      </c>
      <c r="E45" s="24">
        <v>10000</v>
      </c>
      <c r="F45" s="24">
        <v>10000</v>
      </c>
      <c r="G45" s="24">
        <v>10000</v>
      </c>
      <c r="H45" s="24">
        <v>10000</v>
      </c>
      <c r="I45" s="24">
        <v>10000</v>
      </c>
      <c r="J45" s="24">
        <v>10000</v>
      </c>
      <c r="K45" s="24">
        <v>10000</v>
      </c>
      <c r="L45" s="24">
        <v>10000</v>
      </c>
      <c r="M45" s="24">
        <v>10000</v>
      </c>
      <c r="N45" s="24">
        <v>10000</v>
      </c>
      <c r="O45" s="24">
        <v>10000</v>
      </c>
      <c r="P45" s="24">
        <v>10000</v>
      </c>
      <c r="Q45" s="24">
        <v>10000</v>
      </c>
      <c r="R45" s="24">
        <v>10000</v>
      </c>
      <c r="S45" s="24">
        <v>10000</v>
      </c>
      <c r="T45" s="24">
        <v>10000</v>
      </c>
      <c r="U45" s="24">
        <v>10000</v>
      </c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</row>
    <row r="46" spans="1:40" x14ac:dyDescent="0.2">
      <c r="A46" t="s">
        <v>19</v>
      </c>
      <c r="B46" s="24">
        <v>47572.61</v>
      </c>
      <c r="C46" s="24">
        <v>46826.55</v>
      </c>
      <c r="D46" s="24">
        <v>55801.279999999999</v>
      </c>
      <c r="E46" s="24">
        <v>48842.89</v>
      </c>
      <c r="F46" s="24">
        <v>21364.12</v>
      </c>
      <c r="G46" s="24">
        <v>28489.119999999999</v>
      </c>
      <c r="H46" s="24">
        <v>31033.56</v>
      </c>
      <c r="I46" s="24">
        <v>27337.88</v>
      </c>
      <c r="J46" s="24">
        <v>34229.919999999998</v>
      </c>
      <c r="K46" s="24">
        <v>34587.199999999997</v>
      </c>
      <c r="L46" s="24">
        <v>25190.07</v>
      </c>
      <c r="M46" s="24">
        <v>27414.59</v>
      </c>
      <c r="N46" s="24">
        <v>32936.31</v>
      </c>
      <c r="O46" s="24">
        <v>30288.54</v>
      </c>
      <c r="P46" s="24">
        <v>42905.91</v>
      </c>
      <c r="Q46" s="24">
        <v>43139.54</v>
      </c>
      <c r="R46" s="24">
        <v>33938.800000000003</v>
      </c>
      <c r="S46" s="24">
        <v>28360.32</v>
      </c>
      <c r="T46" s="24">
        <v>25526.49</v>
      </c>
      <c r="U46" s="24">
        <v>36733.879999999997</v>
      </c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</row>
    <row r="47" spans="1:40" s="28" customFormat="1" x14ac:dyDescent="0.2">
      <c r="A47" s="28" t="s">
        <v>21</v>
      </c>
      <c r="B47" s="30">
        <v>37572.61</v>
      </c>
      <c r="C47" s="30">
        <v>36826.550000000003</v>
      </c>
      <c r="D47" s="30">
        <v>45801.279999999999</v>
      </c>
      <c r="E47" s="30">
        <v>38842.89</v>
      </c>
      <c r="F47" s="30">
        <v>11364.12</v>
      </c>
      <c r="G47" s="30">
        <v>18489.12</v>
      </c>
      <c r="H47" s="30">
        <v>21033.56</v>
      </c>
      <c r="I47" s="30">
        <v>17337.88</v>
      </c>
      <c r="J47" s="30">
        <v>24229.919999999998</v>
      </c>
      <c r="K47" s="30">
        <v>24587.200000000001</v>
      </c>
      <c r="L47" s="30">
        <v>15190.07</v>
      </c>
      <c r="M47" s="30">
        <v>17414.59</v>
      </c>
      <c r="N47" s="30">
        <v>22936.31</v>
      </c>
      <c r="O47" s="30">
        <v>20288.54</v>
      </c>
      <c r="P47" s="30">
        <v>32905.910000000003</v>
      </c>
      <c r="Q47" s="30">
        <v>33139.54</v>
      </c>
      <c r="R47" s="30">
        <v>23938.799999999999</v>
      </c>
      <c r="S47" s="30">
        <v>18360.32</v>
      </c>
      <c r="T47" s="30">
        <v>15526.49</v>
      </c>
      <c r="U47" s="30">
        <v>26733.88</v>
      </c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</row>
    <row r="48" spans="1:40" x14ac:dyDescent="0.2">
      <c r="A48" t="s">
        <v>22</v>
      </c>
      <c r="B48" s="25">
        <v>3.7572999999999999</v>
      </c>
      <c r="C48" s="25">
        <v>3.6827000000000001</v>
      </c>
      <c r="D48" s="25">
        <v>4.5800999999999998</v>
      </c>
      <c r="E48" s="25">
        <v>3.8843000000000001</v>
      </c>
      <c r="F48" s="25">
        <v>1.1364000000000001</v>
      </c>
      <c r="G48" s="25">
        <v>1.8489</v>
      </c>
      <c r="H48" s="25">
        <v>2.1034000000000002</v>
      </c>
      <c r="I48" s="25">
        <v>1.7338</v>
      </c>
      <c r="J48" s="25">
        <v>2.423</v>
      </c>
      <c r="K48" s="25">
        <v>2.4586999999999999</v>
      </c>
      <c r="L48" s="25">
        <v>1.5189999999999999</v>
      </c>
      <c r="M48" s="25">
        <v>1.7415</v>
      </c>
      <c r="N48" s="25">
        <v>2.2936000000000001</v>
      </c>
      <c r="O48" s="25">
        <v>2.0289000000000001</v>
      </c>
      <c r="P48" s="25">
        <v>3.2906</v>
      </c>
      <c r="Q48" s="25">
        <v>3.3140000000000001</v>
      </c>
      <c r="R48" s="25">
        <v>2.3938999999999999</v>
      </c>
      <c r="S48" s="25">
        <v>1.8360000000000001</v>
      </c>
      <c r="T48" s="25">
        <v>1.5526</v>
      </c>
      <c r="U48" s="25">
        <v>2.6734</v>
      </c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</row>
    <row r="49" spans="1:40" s="100" customFormat="1" x14ac:dyDescent="0.2">
      <c r="A49" s="100" t="s">
        <v>23</v>
      </c>
      <c r="B49" s="100">
        <v>0.18</v>
      </c>
      <c r="C49" s="100">
        <v>0.17799999999999999</v>
      </c>
      <c r="D49" s="100">
        <v>0.2001</v>
      </c>
      <c r="E49" s="100">
        <v>0.18329999999999999</v>
      </c>
      <c r="F49" s="100">
        <v>8.3900000000000002E-2</v>
      </c>
      <c r="G49" s="100">
        <v>0.11749999999999999</v>
      </c>
      <c r="H49" s="100">
        <v>0.12770000000000001</v>
      </c>
      <c r="I49" s="100">
        <v>0.11260000000000001</v>
      </c>
      <c r="J49" s="100">
        <v>0.13950000000000001</v>
      </c>
      <c r="K49" s="100">
        <v>0.14069999999999999</v>
      </c>
      <c r="L49" s="100">
        <v>0.10299999999999999</v>
      </c>
      <c r="M49" s="100">
        <v>0.1129</v>
      </c>
      <c r="N49" s="100">
        <v>0.1348</v>
      </c>
      <c r="O49" s="100">
        <v>0.12479999999999999</v>
      </c>
      <c r="P49" s="100">
        <v>0.1671</v>
      </c>
      <c r="Q49" s="100">
        <v>0.1678</v>
      </c>
      <c r="R49" s="100">
        <v>0.1384</v>
      </c>
      <c r="S49" s="100">
        <v>0.11700000000000001</v>
      </c>
      <c r="T49" s="100">
        <v>0.1045</v>
      </c>
      <c r="U49" s="100">
        <v>0.14799999999999999</v>
      </c>
    </row>
    <row r="50" spans="1:40" s="25" customFormat="1" x14ac:dyDescent="0.2">
      <c r="A50" s="25" t="s">
        <v>24</v>
      </c>
      <c r="B50" s="25">
        <v>1.19991990871125E-2</v>
      </c>
      <c r="C50" s="25">
        <v>8.6570881435046997E-3</v>
      </c>
      <c r="D50" s="25">
        <v>1.30624792167077E-2</v>
      </c>
      <c r="E50" s="25">
        <v>9.6881110981809002E-3</v>
      </c>
      <c r="F50" s="25">
        <v>1.33329689617885E-2</v>
      </c>
      <c r="G50" s="25">
        <v>9.8967686846213598E-3</v>
      </c>
      <c r="H50" s="25">
        <v>1.21521921354555E-2</v>
      </c>
      <c r="I50" s="25">
        <v>1.05783601789659E-2</v>
      </c>
      <c r="J50" s="25">
        <v>8.8759033553161993E-3</v>
      </c>
      <c r="K50" s="25">
        <v>9.6234445132781597E-3</v>
      </c>
      <c r="L50" s="25">
        <v>1.10893461311601E-2</v>
      </c>
      <c r="M50" s="25">
        <v>1.3113145591520201E-2</v>
      </c>
      <c r="N50" s="25">
        <v>8.9168916073433403E-3</v>
      </c>
      <c r="O50" s="25">
        <v>1.0721305984303601E-2</v>
      </c>
      <c r="P50" s="25">
        <v>1.04510124681078E-2</v>
      </c>
      <c r="Q50" s="25">
        <v>1.0051726641474501E-2</v>
      </c>
      <c r="R50" s="25">
        <v>1.2217947671677601E-2</v>
      </c>
      <c r="S50" s="25">
        <v>9.8854256412050003E-3</v>
      </c>
      <c r="T50" s="25">
        <v>9.96910420419303E-3</v>
      </c>
      <c r="U50" s="25">
        <v>8.6330370018470309E-3</v>
      </c>
    </row>
    <row r="51" spans="1:40" x14ac:dyDescent="0.2">
      <c r="A51" t="s">
        <v>28</v>
      </c>
      <c r="B51" s="21">
        <v>308</v>
      </c>
      <c r="C51" s="21">
        <v>256</v>
      </c>
      <c r="D51" s="21">
        <v>260</v>
      </c>
      <c r="E51" s="21">
        <v>149</v>
      </c>
      <c r="F51" s="21">
        <v>140</v>
      </c>
      <c r="G51" s="21">
        <v>157</v>
      </c>
      <c r="H51" s="21">
        <v>167</v>
      </c>
      <c r="I51" s="21">
        <v>156</v>
      </c>
      <c r="J51" s="21">
        <v>214</v>
      </c>
      <c r="K51" s="21">
        <v>207</v>
      </c>
      <c r="L51" s="21">
        <v>156</v>
      </c>
      <c r="M51" s="21">
        <v>147</v>
      </c>
      <c r="N51" s="21">
        <v>288</v>
      </c>
      <c r="O51" s="21">
        <v>227</v>
      </c>
      <c r="P51" s="21">
        <v>205</v>
      </c>
      <c r="Q51" s="21">
        <v>229</v>
      </c>
      <c r="R51" s="21">
        <v>188</v>
      </c>
      <c r="S51" s="21">
        <v>260</v>
      </c>
      <c r="T51" s="21">
        <v>180</v>
      </c>
      <c r="U51" s="21">
        <v>210</v>
      </c>
    </row>
    <row r="52" spans="1:40" x14ac:dyDescent="0.2">
      <c r="A52" t="s">
        <v>27</v>
      </c>
      <c r="B52" s="24">
        <v>124.36</v>
      </c>
      <c r="C52" s="24">
        <v>145.29</v>
      </c>
      <c r="D52" s="24">
        <v>176.12</v>
      </c>
      <c r="E52" s="24">
        <v>259.68</v>
      </c>
      <c r="F52" s="24">
        <v>85.7</v>
      </c>
      <c r="G52" s="24">
        <v>111.26</v>
      </c>
      <c r="H52" s="24">
        <v>127.24</v>
      </c>
      <c r="I52" s="24">
        <v>110.93</v>
      </c>
      <c r="J52" s="24">
        <v>113.47</v>
      </c>
      <c r="K52" s="24">
        <v>119.13</v>
      </c>
      <c r="L52" s="24">
        <v>99.35</v>
      </c>
      <c r="M52" s="24">
        <v>119.5</v>
      </c>
      <c r="N52" s="24">
        <v>80.239999999999995</v>
      </c>
      <c r="O52" s="24">
        <v>88.31</v>
      </c>
      <c r="P52" s="24">
        <v>163.38</v>
      </c>
      <c r="Q52" s="24">
        <v>147.61000000000001</v>
      </c>
      <c r="R52" s="24">
        <v>131.46</v>
      </c>
      <c r="S52" s="24">
        <v>71.400000000000006</v>
      </c>
      <c r="T52" s="24">
        <v>81.19</v>
      </c>
      <c r="U52" s="24">
        <v>125.57</v>
      </c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</row>
    <row r="53" spans="1:40" x14ac:dyDescent="0.2">
      <c r="A53" t="s">
        <v>26</v>
      </c>
      <c r="B53" s="21">
        <v>18.600000000000001</v>
      </c>
      <c r="C53" s="21">
        <v>22.76</v>
      </c>
      <c r="D53" s="21">
        <v>22.65</v>
      </c>
      <c r="E53" s="21">
        <v>29.53</v>
      </c>
      <c r="F53" s="21">
        <v>35.14</v>
      </c>
      <c r="G53" s="21">
        <v>35.18</v>
      </c>
      <c r="H53" s="21">
        <v>31.7</v>
      </c>
      <c r="I53" s="21">
        <v>32.85</v>
      </c>
      <c r="J53" s="21">
        <v>27.54</v>
      </c>
      <c r="K53" s="21">
        <v>28.7</v>
      </c>
      <c r="L53" s="21">
        <v>36.25</v>
      </c>
      <c r="M53" s="21">
        <v>34.950000000000003</v>
      </c>
      <c r="N53" s="21">
        <v>20.68</v>
      </c>
      <c r="O53" s="21">
        <v>26.16</v>
      </c>
      <c r="P53" s="21">
        <v>29.08</v>
      </c>
      <c r="Q53" s="21">
        <v>25.46</v>
      </c>
      <c r="R53" s="21">
        <v>28.45</v>
      </c>
      <c r="S53" s="21">
        <v>23.03</v>
      </c>
      <c r="T53" s="21">
        <v>32.520000000000003</v>
      </c>
      <c r="U53" s="21">
        <v>27.22</v>
      </c>
    </row>
    <row r="54" spans="1:40" s="45" customFormat="1" x14ac:dyDescent="0.2">
      <c r="A54" s="45" t="s">
        <v>33</v>
      </c>
      <c r="B54" s="46">
        <v>148</v>
      </c>
      <c r="C54" s="46">
        <v>132</v>
      </c>
      <c r="D54" s="46">
        <v>142</v>
      </c>
      <c r="E54" s="46">
        <v>87</v>
      </c>
      <c r="F54" s="46">
        <v>66</v>
      </c>
      <c r="G54" s="46">
        <v>74</v>
      </c>
      <c r="H54" s="46">
        <v>85</v>
      </c>
      <c r="I54" s="46">
        <v>75</v>
      </c>
      <c r="J54" s="46">
        <v>107</v>
      </c>
      <c r="K54" s="46">
        <v>109</v>
      </c>
      <c r="L54" s="46">
        <v>82</v>
      </c>
      <c r="M54" s="46">
        <v>75</v>
      </c>
      <c r="N54" s="46">
        <v>161</v>
      </c>
      <c r="O54" s="46">
        <v>119</v>
      </c>
      <c r="P54" s="46">
        <v>120</v>
      </c>
      <c r="Q54" s="46">
        <v>125</v>
      </c>
      <c r="R54" s="46">
        <v>99</v>
      </c>
      <c r="S54" s="46">
        <v>123</v>
      </c>
      <c r="T54" s="46">
        <v>93</v>
      </c>
      <c r="U54" s="46">
        <v>103</v>
      </c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 x14ac:dyDescent="0.2">
      <c r="A55" t="s">
        <v>54</v>
      </c>
      <c r="B55" s="21">
        <v>99</v>
      </c>
      <c r="C55" s="21">
        <v>79</v>
      </c>
      <c r="D55" s="21">
        <v>90</v>
      </c>
      <c r="E55" s="21">
        <v>69</v>
      </c>
      <c r="F55" s="21">
        <v>48</v>
      </c>
      <c r="G55" s="21">
        <v>52</v>
      </c>
      <c r="H55" s="21">
        <v>60</v>
      </c>
      <c r="I55" s="21">
        <v>54</v>
      </c>
      <c r="J55" s="21">
        <v>77</v>
      </c>
      <c r="K55" s="21">
        <v>67</v>
      </c>
      <c r="L55" s="21">
        <v>57</v>
      </c>
      <c r="M55" s="21">
        <v>56</v>
      </c>
      <c r="N55" s="21">
        <v>100</v>
      </c>
      <c r="O55" s="21">
        <v>77</v>
      </c>
      <c r="P55" s="21">
        <v>76</v>
      </c>
      <c r="Q55" s="21">
        <v>74</v>
      </c>
      <c r="R55" s="21">
        <v>63</v>
      </c>
      <c r="S55" s="21">
        <v>74</v>
      </c>
      <c r="T55" s="21">
        <v>59</v>
      </c>
      <c r="U55" s="21">
        <v>61</v>
      </c>
    </row>
    <row r="56" spans="1:40" x14ac:dyDescent="0.2">
      <c r="A56" t="s">
        <v>55</v>
      </c>
      <c r="B56" s="21">
        <v>49</v>
      </c>
      <c r="C56" s="21">
        <v>53</v>
      </c>
      <c r="D56" s="21">
        <v>52</v>
      </c>
      <c r="E56" s="21">
        <v>18</v>
      </c>
      <c r="F56" s="21">
        <v>18</v>
      </c>
      <c r="G56" s="21">
        <v>22</v>
      </c>
      <c r="H56" s="21">
        <v>25</v>
      </c>
      <c r="I56" s="21">
        <v>21</v>
      </c>
      <c r="J56" s="21">
        <v>30</v>
      </c>
      <c r="K56" s="21">
        <v>42</v>
      </c>
      <c r="L56" s="21">
        <v>25</v>
      </c>
      <c r="M56" s="21">
        <v>19</v>
      </c>
      <c r="N56" s="21">
        <v>61</v>
      </c>
      <c r="O56" s="21">
        <v>42</v>
      </c>
      <c r="P56" s="21">
        <v>44</v>
      </c>
      <c r="Q56" s="21">
        <v>51</v>
      </c>
      <c r="R56" s="21">
        <v>36</v>
      </c>
      <c r="S56" s="21">
        <v>49</v>
      </c>
      <c r="T56" s="21">
        <v>34</v>
      </c>
      <c r="U56" s="21">
        <v>42</v>
      </c>
    </row>
    <row r="57" spans="1:40" s="31" customFormat="1" x14ac:dyDescent="0.2">
      <c r="A57" s="31" t="s">
        <v>32</v>
      </c>
      <c r="B57" s="32">
        <v>89596.88</v>
      </c>
      <c r="C57" s="32">
        <v>75666.399999999994</v>
      </c>
      <c r="D57" s="32">
        <v>87442.6</v>
      </c>
      <c r="E57" s="32">
        <v>65352.21</v>
      </c>
      <c r="F57" s="32">
        <v>48740.31</v>
      </c>
      <c r="G57" s="32">
        <v>52860.85</v>
      </c>
      <c r="H57" s="32">
        <v>55742.35</v>
      </c>
      <c r="I57" s="32">
        <v>50005.9</v>
      </c>
      <c r="J57" s="32">
        <v>62548.33</v>
      </c>
      <c r="K57" s="32">
        <v>56724.5</v>
      </c>
      <c r="L57" s="32">
        <v>43143.85</v>
      </c>
      <c r="M57" s="32">
        <v>48868.37</v>
      </c>
      <c r="N57" s="32">
        <v>60698.73</v>
      </c>
      <c r="O57" s="32">
        <v>57011.6</v>
      </c>
      <c r="P57" s="32">
        <v>61589</v>
      </c>
      <c r="Q57" s="32">
        <v>71082.73</v>
      </c>
      <c r="R57" s="32">
        <v>64046.54</v>
      </c>
      <c r="S57" s="32">
        <v>65559.53</v>
      </c>
      <c r="T57" s="32">
        <v>44957.34</v>
      </c>
      <c r="U57" s="32">
        <v>65971.17</v>
      </c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</row>
    <row r="58" spans="1:40" x14ac:dyDescent="0.2">
      <c r="A58" t="s">
        <v>31</v>
      </c>
      <c r="B58" s="24">
        <v>605.38</v>
      </c>
      <c r="C58" s="24">
        <v>573.23</v>
      </c>
      <c r="D58" s="24">
        <v>615.79</v>
      </c>
      <c r="E58" s="24">
        <v>751.17</v>
      </c>
      <c r="F58" s="24">
        <v>738.49</v>
      </c>
      <c r="G58" s="24">
        <v>714.34</v>
      </c>
      <c r="H58" s="24">
        <v>655.79</v>
      </c>
      <c r="I58" s="24">
        <v>666.75</v>
      </c>
      <c r="J58" s="24">
        <v>584.55999999999995</v>
      </c>
      <c r="K58" s="24">
        <v>520.41</v>
      </c>
      <c r="L58" s="24">
        <v>526.14</v>
      </c>
      <c r="M58" s="24">
        <v>651.58000000000004</v>
      </c>
      <c r="N58" s="24">
        <v>377.01</v>
      </c>
      <c r="O58" s="24">
        <v>479.09</v>
      </c>
      <c r="P58" s="24">
        <v>513.24</v>
      </c>
      <c r="Q58" s="24">
        <v>568.66</v>
      </c>
      <c r="R58" s="24">
        <v>646.92999999999995</v>
      </c>
      <c r="S58" s="24">
        <v>533</v>
      </c>
      <c r="T58" s="24">
        <v>483.41</v>
      </c>
      <c r="U58" s="24">
        <v>640.5</v>
      </c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</row>
    <row r="59" spans="1:40" x14ac:dyDescent="0.2">
      <c r="A59" t="s">
        <v>30</v>
      </c>
      <c r="B59" s="21">
        <v>23</v>
      </c>
      <c r="C59" s="21">
        <v>28</v>
      </c>
      <c r="D59" s="21">
        <v>25</v>
      </c>
      <c r="E59" s="21">
        <v>33</v>
      </c>
      <c r="F59" s="21">
        <v>37</v>
      </c>
      <c r="G59" s="21">
        <v>43</v>
      </c>
      <c r="H59" s="21">
        <v>35</v>
      </c>
      <c r="I59" s="21">
        <v>39</v>
      </c>
      <c r="J59" s="21">
        <v>31</v>
      </c>
      <c r="K59" s="21">
        <v>30</v>
      </c>
      <c r="L59" s="21">
        <v>40</v>
      </c>
      <c r="M59" s="21">
        <v>43</v>
      </c>
      <c r="N59" s="21">
        <v>23</v>
      </c>
      <c r="O59" s="21">
        <v>30</v>
      </c>
      <c r="P59" s="21">
        <v>36</v>
      </c>
      <c r="Q59" s="21">
        <v>30</v>
      </c>
      <c r="R59" s="21">
        <v>34</v>
      </c>
      <c r="S59" s="21">
        <v>30</v>
      </c>
      <c r="T59" s="21">
        <v>37</v>
      </c>
      <c r="U59" s="21">
        <v>33</v>
      </c>
    </row>
    <row r="60" spans="1:40" s="45" customFormat="1" x14ac:dyDescent="0.2">
      <c r="A60" s="45" t="s">
        <v>37</v>
      </c>
      <c r="B60" s="46">
        <v>158</v>
      </c>
      <c r="C60" s="46">
        <v>122</v>
      </c>
      <c r="D60" s="46">
        <v>116</v>
      </c>
      <c r="E60" s="46">
        <v>61</v>
      </c>
      <c r="F60" s="46">
        <v>73</v>
      </c>
      <c r="G60" s="46">
        <v>81</v>
      </c>
      <c r="H60" s="46">
        <v>81</v>
      </c>
      <c r="I60" s="46">
        <v>80</v>
      </c>
      <c r="J60" s="46">
        <v>105</v>
      </c>
      <c r="K60" s="46">
        <v>96</v>
      </c>
      <c r="L60" s="46">
        <v>72</v>
      </c>
      <c r="M60" s="46">
        <v>70</v>
      </c>
      <c r="N60" s="46">
        <v>125</v>
      </c>
      <c r="O60" s="46">
        <v>106</v>
      </c>
      <c r="P60" s="46">
        <v>84</v>
      </c>
      <c r="Q60" s="46">
        <v>103</v>
      </c>
      <c r="R60" s="46">
        <v>87</v>
      </c>
      <c r="S60" s="46">
        <v>135</v>
      </c>
      <c r="T60" s="46">
        <v>85</v>
      </c>
      <c r="U60" s="46">
        <v>105</v>
      </c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 x14ac:dyDescent="0.2">
      <c r="A61" t="s">
        <v>56</v>
      </c>
      <c r="B61" s="21">
        <v>86</v>
      </c>
      <c r="C61" s="21">
        <v>55</v>
      </c>
      <c r="D61" s="21">
        <v>60</v>
      </c>
      <c r="E61" s="21">
        <v>33</v>
      </c>
      <c r="F61" s="21">
        <v>41</v>
      </c>
      <c r="G61" s="21">
        <v>45</v>
      </c>
      <c r="H61" s="21">
        <v>47</v>
      </c>
      <c r="I61" s="21">
        <v>40</v>
      </c>
      <c r="J61" s="21">
        <v>47</v>
      </c>
      <c r="K61" s="21">
        <v>50</v>
      </c>
      <c r="L61" s="21">
        <v>41</v>
      </c>
      <c r="M61" s="21">
        <v>42</v>
      </c>
      <c r="N61" s="21">
        <v>52</v>
      </c>
      <c r="O61" s="21">
        <v>44</v>
      </c>
      <c r="P61" s="21">
        <v>39</v>
      </c>
      <c r="Q61" s="21">
        <v>57</v>
      </c>
      <c r="R61" s="21">
        <v>49</v>
      </c>
      <c r="S61" s="21">
        <v>73</v>
      </c>
      <c r="T61" s="21">
        <v>44</v>
      </c>
      <c r="U61" s="21">
        <v>46</v>
      </c>
    </row>
    <row r="62" spans="1:40" x14ac:dyDescent="0.2">
      <c r="A62" t="s">
        <v>57</v>
      </c>
      <c r="B62" s="21">
        <v>72</v>
      </c>
      <c r="C62" s="21">
        <v>67</v>
      </c>
      <c r="D62" s="21">
        <v>56</v>
      </c>
      <c r="E62" s="21">
        <v>28</v>
      </c>
      <c r="F62" s="21">
        <v>32</v>
      </c>
      <c r="G62" s="21">
        <v>36</v>
      </c>
      <c r="H62" s="21">
        <v>34</v>
      </c>
      <c r="I62" s="21">
        <v>40</v>
      </c>
      <c r="J62" s="21">
        <v>58</v>
      </c>
      <c r="K62" s="21">
        <v>46</v>
      </c>
      <c r="L62" s="21">
        <v>31</v>
      </c>
      <c r="M62" s="21">
        <v>28</v>
      </c>
      <c r="N62" s="21">
        <v>73</v>
      </c>
      <c r="O62" s="21">
        <v>62</v>
      </c>
      <c r="P62" s="21">
        <v>45</v>
      </c>
      <c r="Q62" s="21">
        <v>46</v>
      </c>
      <c r="R62" s="21">
        <v>38</v>
      </c>
      <c r="S62" s="21">
        <v>62</v>
      </c>
      <c r="T62" s="21">
        <v>41</v>
      </c>
      <c r="U62" s="21">
        <v>59</v>
      </c>
    </row>
    <row r="63" spans="1:40" s="36" customFormat="1" x14ac:dyDescent="0.2">
      <c r="A63" s="36" t="s">
        <v>36</v>
      </c>
      <c r="B63" s="37">
        <v>-51542.28</v>
      </c>
      <c r="C63" s="37">
        <v>-38762.230000000003</v>
      </c>
      <c r="D63" s="37">
        <v>-42003.79</v>
      </c>
      <c r="E63" s="37">
        <v>-26919.11</v>
      </c>
      <c r="F63" s="37">
        <v>-36827.339999999997</v>
      </c>
      <c r="G63" s="37">
        <v>-35615.01</v>
      </c>
      <c r="H63" s="37">
        <v>-34620.129999999997</v>
      </c>
      <c r="I63" s="37">
        <v>-32812.230000000003</v>
      </c>
      <c r="J63" s="37">
        <v>-38493.35</v>
      </c>
      <c r="K63" s="37">
        <v>-32302.44</v>
      </c>
      <c r="L63" s="37">
        <v>-27843.75</v>
      </c>
      <c r="M63" s="37">
        <v>-31540.84</v>
      </c>
      <c r="N63" s="37">
        <v>-37750.519999999997</v>
      </c>
      <c r="O63" s="37">
        <v>-37141.19</v>
      </c>
      <c r="P63" s="37">
        <v>-28259.5</v>
      </c>
      <c r="Q63" s="37">
        <v>-37427.839999999997</v>
      </c>
      <c r="R63" s="37">
        <v>-39594.339999999997</v>
      </c>
      <c r="S63" s="37">
        <v>-47137.59</v>
      </c>
      <c r="T63" s="37">
        <v>-30505.05</v>
      </c>
      <c r="U63" s="37">
        <v>-39853.370000000003</v>
      </c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 x14ac:dyDescent="0.2">
      <c r="A64" t="s">
        <v>35</v>
      </c>
      <c r="B64" s="24">
        <v>-326.22000000000003</v>
      </c>
      <c r="C64" s="24">
        <v>-317.72000000000003</v>
      </c>
      <c r="D64" s="24">
        <v>-362.1</v>
      </c>
      <c r="E64" s="24">
        <v>-441.3</v>
      </c>
      <c r="F64" s="24">
        <v>-504.48</v>
      </c>
      <c r="G64" s="24">
        <v>-439.69</v>
      </c>
      <c r="H64" s="24">
        <v>-427.41</v>
      </c>
      <c r="I64" s="24">
        <v>-410.15</v>
      </c>
      <c r="J64" s="24">
        <v>-366.6</v>
      </c>
      <c r="K64" s="24">
        <v>-336.48</v>
      </c>
      <c r="L64" s="24">
        <v>-386.72</v>
      </c>
      <c r="M64" s="24">
        <v>-450.58</v>
      </c>
      <c r="N64" s="24">
        <v>-302</v>
      </c>
      <c r="O64" s="24">
        <v>-350.39</v>
      </c>
      <c r="P64" s="24">
        <v>-336.42</v>
      </c>
      <c r="Q64" s="24">
        <v>-363.38</v>
      </c>
      <c r="R64" s="24">
        <v>-455.11</v>
      </c>
      <c r="S64" s="24">
        <v>-349.17</v>
      </c>
      <c r="T64" s="24">
        <v>-358.88</v>
      </c>
      <c r="U64" s="24">
        <v>-379.56</v>
      </c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</row>
    <row r="65" spans="1:40" x14ac:dyDescent="0.2">
      <c r="A65" t="s">
        <v>34</v>
      </c>
      <c r="B65" s="21">
        <v>14</v>
      </c>
      <c r="C65" s="21">
        <v>17</v>
      </c>
      <c r="D65" s="21">
        <v>20</v>
      </c>
      <c r="E65" s="21">
        <v>25</v>
      </c>
      <c r="F65" s="21">
        <v>34</v>
      </c>
      <c r="G65" s="21">
        <v>28</v>
      </c>
      <c r="H65" s="21">
        <v>28</v>
      </c>
      <c r="I65" s="21">
        <v>27</v>
      </c>
      <c r="J65" s="21">
        <v>24</v>
      </c>
      <c r="K65" s="21">
        <v>27</v>
      </c>
      <c r="L65" s="21">
        <v>32</v>
      </c>
      <c r="M65" s="21">
        <v>27</v>
      </c>
      <c r="N65" s="21">
        <v>18</v>
      </c>
      <c r="O65" s="21">
        <v>22</v>
      </c>
      <c r="P65" s="21">
        <v>20</v>
      </c>
      <c r="Q65" s="21">
        <v>20</v>
      </c>
      <c r="R65" s="21">
        <v>22</v>
      </c>
      <c r="S65" s="21">
        <v>17</v>
      </c>
      <c r="T65" s="21">
        <v>28</v>
      </c>
      <c r="U65" s="21">
        <v>22</v>
      </c>
    </row>
    <row r="66" spans="1:40" x14ac:dyDescent="0.2">
      <c r="A66" t="s">
        <v>38</v>
      </c>
      <c r="B66" s="21">
        <v>46</v>
      </c>
      <c r="C66" s="21">
        <v>29</v>
      </c>
      <c r="D66" s="21">
        <v>30</v>
      </c>
      <c r="E66" s="21">
        <v>27</v>
      </c>
      <c r="F66" s="21">
        <v>31</v>
      </c>
      <c r="G66" s="21">
        <v>34</v>
      </c>
      <c r="H66" s="21">
        <v>31</v>
      </c>
      <c r="I66" s="21">
        <v>29</v>
      </c>
      <c r="J66" s="21">
        <v>34</v>
      </c>
      <c r="K66" s="21">
        <v>28</v>
      </c>
      <c r="L66" s="21">
        <v>24</v>
      </c>
      <c r="M66" s="21">
        <v>28</v>
      </c>
      <c r="N66" s="21">
        <v>29</v>
      </c>
      <c r="O66" s="21">
        <v>31</v>
      </c>
      <c r="P66" s="21">
        <v>26</v>
      </c>
      <c r="Q66" s="21">
        <v>29</v>
      </c>
      <c r="R66" s="21">
        <v>34</v>
      </c>
      <c r="S66" s="21">
        <v>35</v>
      </c>
      <c r="T66" s="21">
        <v>27</v>
      </c>
      <c r="U66" s="21">
        <v>24</v>
      </c>
    </row>
    <row r="67" spans="1:40" s="28" customFormat="1" x14ac:dyDescent="0.2">
      <c r="A67" s="28" t="s">
        <v>29</v>
      </c>
      <c r="B67" s="29">
        <v>1.74</v>
      </c>
      <c r="C67" s="29">
        <v>1.95</v>
      </c>
      <c r="D67" s="29">
        <v>2.08</v>
      </c>
      <c r="E67" s="29">
        <v>2.4300000000000002</v>
      </c>
      <c r="F67" s="29">
        <v>1.32</v>
      </c>
      <c r="G67" s="29">
        <v>1.48</v>
      </c>
      <c r="H67" s="29">
        <v>1.61</v>
      </c>
      <c r="I67" s="29">
        <v>1.52</v>
      </c>
      <c r="J67" s="29">
        <v>1.62</v>
      </c>
      <c r="K67" s="29">
        <v>1.76</v>
      </c>
      <c r="L67" s="29">
        <v>1.55</v>
      </c>
      <c r="M67" s="29">
        <v>1.55</v>
      </c>
      <c r="N67" s="29">
        <v>1.61</v>
      </c>
      <c r="O67" s="29">
        <v>1.53</v>
      </c>
      <c r="P67" s="29">
        <v>2.1800000000000002</v>
      </c>
      <c r="Q67" s="29">
        <v>1.9</v>
      </c>
      <c r="R67" s="29">
        <v>1.62</v>
      </c>
      <c r="S67" s="29">
        <v>1.39</v>
      </c>
      <c r="T67" s="29">
        <v>1.47</v>
      </c>
      <c r="U67" s="29">
        <v>1.66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</row>
    <row r="68" spans="1:40" x14ac:dyDescent="0.2">
      <c r="A68" t="s">
        <v>39</v>
      </c>
      <c r="B68" s="24">
        <v>-3954.79</v>
      </c>
      <c r="C68" s="24">
        <v>-4003.48</v>
      </c>
      <c r="D68" s="24">
        <v>-2910.15</v>
      </c>
      <c r="E68" s="24">
        <v>-3327.77</v>
      </c>
      <c r="F68" s="24">
        <v>-5721.81</v>
      </c>
      <c r="G68" s="24">
        <v>-4275.1099999999997</v>
      </c>
      <c r="H68" s="24">
        <v>-4825.83</v>
      </c>
      <c r="I68" s="24">
        <v>-4135.3900000000003</v>
      </c>
      <c r="J68" s="24">
        <v>-4366.16</v>
      </c>
      <c r="K68" s="24">
        <v>-4812.82</v>
      </c>
      <c r="L68" s="24">
        <v>-5606.77</v>
      </c>
      <c r="M68" s="24">
        <v>-4087.31</v>
      </c>
      <c r="N68" s="24">
        <v>-3671.72</v>
      </c>
      <c r="O68" s="24">
        <v>-5118.01</v>
      </c>
      <c r="P68" s="24">
        <v>-2617.4299999999998</v>
      </c>
      <c r="Q68" s="24">
        <v>-4104.67</v>
      </c>
      <c r="R68" s="24">
        <v>-7141.17</v>
      </c>
      <c r="S68" s="24">
        <v>-5867.28</v>
      </c>
      <c r="T68" s="24">
        <v>-5181.0600000000004</v>
      </c>
      <c r="U68" s="24">
        <v>-5369.1</v>
      </c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</row>
    <row r="69" spans="1:40" s="38" customFormat="1" x14ac:dyDescent="0.2">
      <c r="A69" s="38" t="s">
        <v>40</v>
      </c>
      <c r="B69" s="38">
        <v>-0.2205</v>
      </c>
      <c r="C69" s="38">
        <v>-0.17080000000000001</v>
      </c>
      <c r="D69" s="38">
        <v>-0.16450000000000001</v>
      </c>
      <c r="E69" s="38">
        <v>-0.22220000000000001</v>
      </c>
      <c r="F69" s="38">
        <v>-0.33040000000000003</v>
      </c>
      <c r="G69" s="38">
        <v>-0.16750000000000001</v>
      </c>
      <c r="H69" s="38">
        <v>-0.36840000000000001</v>
      </c>
      <c r="I69" s="38">
        <v>-0.2419</v>
      </c>
      <c r="J69" s="38">
        <v>-0.13830000000000001</v>
      </c>
      <c r="K69" s="38">
        <v>-0.17810000000000001</v>
      </c>
      <c r="L69" s="38">
        <v>-0.27910000000000001</v>
      </c>
      <c r="M69" s="38">
        <v>-0.23810000000000001</v>
      </c>
      <c r="N69" s="38">
        <v>-0.17299999999999999</v>
      </c>
      <c r="O69" s="38">
        <v>-0.31080000000000002</v>
      </c>
      <c r="P69" s="38">
        <v>-0.18440000000000001</v>
      </c>
      <c r="Q69" s="38">
        <v>-0.27179999999999999</v>
      </c>
      <c r="R69" s="38">
        <v>-0.51039999999999996</v>
      </c>
      <c r="S69" s="38">
        <v>-0.25840000000000002</v>
      </c>
      <c r="T69" s="38">
        <v>-0.19900000000000001</v>
      </c>
      <c r="U69" s="38">
        <v>-0.1394</v>
      </c>
    </row>
    <row r="70" spans="1:40" x14ac:dyDescent="0.2">
      <c r="A70" t="s">
        <v>41</v>
      </c>
      <c r="B70" s="21">
        <v>252</v>
      </c>
      <c r="C70" s="21">
        <v>362</v>
      </c>
      <c r="D70" s="21">
        <v>169</v>
      </c>
      <c r="E70" s="21">
        <v>169</v>
      </c>
      <c r="F70" s="21">
        <v>419</v>
      </c>
      <c r="G70" s="21">
        <v>327</v>
      </c>
      <c r="H70" s="21">
        <v>334</v>
      </c>
      <c r="I70" s="21">
        <v>593</v>
      </c>
      <c r="J70" s="21">
        <v>504</v>
      </c>
      <c r="K70" s="21">
        <v>870</v>
      </c>
      <c r="L70" s="21">
        <v>657</v>
      </c>
      <c r="M70" s="21">
        <v>400</v>
      </c>
      <c r="N70" s="21">
        <v>278</v>
      </c>
      <c r="O70" s="21">
        <v>358</v>
      </c>
      <c r="P70" s="21">
        <v>232</v>
      </c>
      <c r="Q70" s="21">
        <v>335</v>
      </c>
      <c r="R70" s="21">
        <v>525</v>
      </c>
      <c r="S70" s="21">
        <v>599</v>
      </c>
      <c r="T70" s="21">
        <v>675</v>
      </c>
      <c r="U70" s="21">
        <v>323</v>
      </c>
    </row>
    <row r="71" spans="1:40" s="101" customFormat="1" x14ac:dyDescent="0.2">
      <c r="A71" s="101" t="s">
        <v>25</v>
      </c>
      <c r="B71" s="101">
        <v>0.98</v>
      </c>
      <c r="C71" s="101">
        <v>1.28</v>
      </c>
      <c r="D71" s="101">
        <v>0.99</v>
      </c>
      <c r="E71" s="101">
        <v>1.19</v>
      </c>
      <c r="F71" s="101">
        <v>0.49</v>
      </c>
      <c r="G71" s="101">
        <v>0.8</v>
      </c>
      <c r="H71" s="101">
        <v>0.73</v>
      </c>
      <c r="I71" s="101">
        <v>0.73</v>
      </c>
      <c r="J71" s="101">
        <v>1.02</v>
      </c>
      <c r="K71" s="101">
        <v>0.95</v>
      </c>
      <c r="L71" s="101">
        <v>0.66</v>
      </c>
      <c r="M71" s="101">
        <v>0.63</v>
      </c>
      <c r="N71" s="101">
        <v>0.98</v>
      </c>
      <c r="O71" s="101">
        <v>0.79</v>
      </c>
      <c r="P71" s="101">
        <v>1.03</v>
      </c>
      <c r="Q71" s="101">
        <v>1.07</v>
      </c>
      <c r="R71" s="101">
        <v>0.78</v>
      </c>
      <c r="S71" s="101">
        <v>0.8</v>
      </c>
      <c r="T71" s="101">
        <v>0.72</v>
      </c>
      <c r="U71" s="101">
        <v>1.1000000000000001</v>
      </c>
    </row>
    <row r="72" spans="1:40" s="34" customFormat="1" x14ac:dyDescent="0.2">
      <c r="A72" s="34" t="s">
        <v>309</v>
      </c>
      <c r="B72" s="35">
        <v>1.10735287211446E-2</v>
      </c>
      <c r="C72" s="35">
        <v>-4.5497649799199402E-2</v>
      </c>
      <c r="D72" s="35">
        <v>5.8108943289336697E-2</v>
      </c>
      <c r="E72" s="35">
        <v>-1.8636667121095699E-2</v>
      </c>
      <c r="F72" s="35">
        <v>-2.468376244056E-2</v>
      </c>
      <c r="G72" s="35">
        <v>7.6390837128377104E-2</v>
      </c>
      <c r="H72" s="35">
        <v>-1.9860448310432301E-3</v>
      </c>
      <c r="I72" s="35">
        <v>5.2560630834149101E-2</v>
      </c>
      <c r="J72" s="35">
        <v>3.62090882202738E-2</v>
      </c>
      <c r="K72" s="35">
        <v>-0.10737106878934</v>
      </c>
      <c r="L72" s="35">
        <v>-6.4623313256459106E-2</v>
      </c>
      <c r="M72" s="35">
        <v>3.1414621203305897E-2</v>
      </c>
      <c r="N72" s="35">
        <v>-8.1629737489467502E-2</v>
      </c>
      <c r="O72" s="35">
        <v>-0.16232337549635201</v>
      </c>
      <c r="P72" s="35">
        <v>4.0789261770773903E-2</v>
      </c>
      <c r="Q72" s="35">
        <v>-2.2494990248127601E-2</v>
      </c>
      <c r="R72" s="35">
        <v>2.2530715723222301E-3</v>
      </c>
      <c r="S72" s="35">
        <v>-4.87631742944553E-2</v>
      </c>
      <c r="T72" s="35">
        <v>0.118315233963974</v>
      </c>
      <c r="U72" s="35">
        <v>-9.4068061408133993E-2</v>
      </c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</row>
    <row r="73" spans="1:40" s="34" customFormat="1" x14ac:dyDescent="0.2">
      <c r="A73" s="34" t="s">
        <v>312</v>
      </c>
      <c r="B73" s="35">
        <v>7.3671645391510895E-4</v>
      </c>
      <c r="C73" s="35">
        <v>7.1929831283631799E-4</v>
      </c>
      <c r="D73" s="35">
        <v>7.89465718096301E-4</v>
      </c>
      <c r="E73" s="35">
        <v>7.35455680107573E-4</v>
      </c>
      <c r="F73" s="35">
        <v>4.2488970128232699E-4</v>
      </c>
      <c r="G73" s="35">
        <v>4.6656700901441598E-4</v>
      </c>
      <c r="H73" s="35">
        <v>5.5920754991525704E-4</v>
      </c>
      <c r="I73" s="35">
        <v>4.6568424517487699E-4</v>
      </c>
      <c r="J73" s="35">
        <v>5.5248909408996095E-4</v>
      </c>
      <c r="K73" s="35">
        <v>6.2292798489124702E-4</v>
      </c>
      <c r="L73" s="35">
        <v>4.8481562014792898E-4</v>
      </c>
      <c r="M73" s="35">
        <v>5.0523853927339599E-4</v>
      </c>
      <c r="N73" s="35">
        <v>5.8559402229814005E-4</v>
      </c>
      <c r="O73" s="35">
        <v>6.0065559456927203E-4</v>
      </c>
      <c r="P73" s="35">
        <v>6.6211934743085196E-4</v>
      </c>
      <c r="Q73" s="35">
        <v>6.8761967076182596E-4</v>
      </c>
      <c r="R73" s="35">
        <v>5.9780777392786895E-4</v>
      </c>
      <c r="S73" s="35">
        <v>5.1648294492379304E-4</v>
      </c>
      <c r="T73" s="35">
        <v>4.0250998723611198E-4</v>
      </c>
      <c r="U73" s="35">
        <v>6.3510053158152304E-4</v>
      </c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</row>
    <row r="74" spans="1:40" s="34" customFormat="1" x14ac:dyDescent="0.2">
      <c r="A74" s="34" t="s">
        <v>313</v>
      </c>
      <c r="B74" s="35">
        <v>7.5632139265313606E-5</v>
      </c>
      <c r="C74" s="35">
        <v>2.4528617923119602E-3</v>
      </c>
      <c r="D74" s="35">
        <v>1.7574118917906801E-3</v>
      </c>
      <c r="E74" s="35">
        <v>3.2862235635489003E-4</v>
      </c>
      <c r="F74" s="35">
        <v>3.0437418094464398E-4</v>
      </c>
      <c r="G74" s="35">
        <v>5.2909606197534204E-3</v>
      </c>
      <c r="H74" s="35">
        <v>2.37196168950681E-6</v>
      </c>
      <c r="I74" s="35">
        <v>2.1924175395943101E-3</v>
      </c>
      <c r="J74" s="35">
        <v>1.4779130309672201E-3</v>
      </c>
      <c r="K74" s="35">
        <v>1.1054835617269399E-2</v>
      </c>
      <c r="L74" s="35">
        <v>3.01581983137977E-3</v>
      </c>
      <c r="M74" s="35">
        <v>5.0966958631248796E-4</v>
      </c>
      <c r="N74" s="35">
        <v>7.4423254020720099E-3</v>
      </c>
      <c r="O74" s="35">
        <v>2.0356615734169199E-2</v>
      </c>
      <c r="P74" s="35">
        <v>1.3527383075884101E-3</v>
      </c>
      <c r="Q74" s="35">
        <v>4.4476346981536699E-4</v>
      </c>
      <c r="R74" s="35">
        <v>3.0198980691675801E-6</v>
      </c>
      <c r="S74" s="35">
        <v>2.1608868179361302E-3</v>
      </c>
      <c r="T74" s="35">
        <v>1.2508576603545599E-2</v>
      </c>
      <c r="U74" s="35">
        <v>1.05437721752195E-2</v>
      </c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</row>
    <row r="75" spans="1:40" s="26" customFormat="1" x14ac:dyDescent="0.2">
      <c r="A75" s="26" t="s">
        <v>310</v>
      </c>
      <c r="B75" s="27">
        <v>8.6966740346734097E-3</v>
      </c>
      <c r="C75" s="27">
        <v>-4.9526374714004603E-2</v>
      </c>
      <c r="D75" s="27">
        <v>4.1921496774216901E-2</v>
      </c>
      <c r="E75" s="27">
        <v>-1.81279440741361E-2</v>
      </c>
      <c r="F75" s="27">
        <v>-1.7446322848800801E-2</v>
      </c>
      <c r="G75" s="27">
        <v>7.2738989680593794E-2</v>
      </c>
      <c r="H75" s="27">
        <v>-1.54011742725995E-3</v>
      </c>
      <c r="I75" s="27">
        <v>4.68232585324245E-2</v>
      </c>
      <c r="J75" s="27">
        <v>3.8443634466154897E-2</v>
      </c>
      <c r="K75" s="27">
        <v>-0.105141978378141</v>
      </c>
      <c r="L75" s="27">
        <v>-5.4916480507946702E-2</v>
      </c>
      <c r="M75" s="27">
        <v>2.25758629140193E-2</v>
      </c>
      <c r="N75" s="27">
        <v>-8.6268913300632105E-2</v>
      </c>
      <c r="O75" s="27">
        <v>-0.142676612428839</v>
      </c>
      <c r="P75" s="27">
        <v>3.6779590911107302E-2</v>
      </c>
      <c r="Q75" s="27">
        <v>-2.1089416061508E-2</v>
      </c>
      <c r="R75" s="27">
        <v>1.7377853921514801E-3</v>
      </c>
      <c r="S75" s="27">
        <v>-4.6485339817368E-2</v>
      </c>
      <c r="T75" s="27">
        <v>0.111841748035095</v>
      </c>
      <c r="U75" s="27">
        <v>-0.102682871868776</v>
      </c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</row>
    <row r="76" spans="1:40" x14ac:dyDescent="0.2">
      <c r="A76" t="s">
        <v>42</v>
      </c>
      <c r="B76" s="24">
        <v>32025.9</v>
      </c>
      <c r="C76" s="24">
        <v>32980.75</v>
      </c>
      <c r="D76" s="24">
        <v>33287.449999999997</v>
      </c>
      <c r="E76" s="24">
        <v>27883.56</v>
      </c>
      <c r="F76" s="24">
        <v>24386.37</v>
      </c>
      <c r="G76" s="24">
        <v>30949.43</v>
      </c>
      <c r="H76" s="24">
        <v>33086.980000000003</v>
      </c>
      <c r="I76" s="24">
        <v>33304.86</v>
      </c>
      <c r="J76" s="24">
        <v>33603.81</v>
      </c>
      <c r="K76" s="24">
        <v>33270.480000000003</v>
      </c>
      <c r="L76" s="24">
        <v>32372.11</v>
      </c>
      <c r="M76" s="24">
        <v>33465.42</v>
      </c>
      <c r="N76" s="24">
        <v>34064.870000000003</v>
      </c>
      <c r="O76" s="24">
        <v>34550.839999999997</v>
      </c>
      <c r="P76" s="24">
        <v>32732.79</v>
      </c>
      <c r="Q76" s="24">
        <v>31065.95</v>
      </c>
      <c r="R76" s="24">
        <v>31309.52</v>
      </c>
      <c r="S76" s="24">
        <v>33445.370000000003</v>
      </c>
      <c r="T76" s="24">
        <v>32935.43</v>
      </c>
      <c r="U76" s="24">
        <v>33040.44</v>
      </c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</row>
    <row r="77" spans="1:40" x14ac:dyDescent="0.2">
      <c r="A77" t="s">
        <v>20</v>
      </c>
      <c r="B77" s="21">
        <v>-414.02</v>
      </c>
      <c r="C77" s="21">
        <v>-344.04</v>
      </c>
      <c r="D77" s="21">
        <v>-353.09</v>
      </c>
      <c r="E77" s="21">
        <v>-202.05</v>
      </c>
      <c r="F77" s="21">
        <v>-189.1</v>
      </c>
      <c r="G77" s="21">
        <v>-215.06</v>
      </c>
      <c r="H77" s="21">
        <v>-225.37</v>
      </c>
      <c r="I77" s="21">
        <v>-215.09</v>
      </c>
      <c r="J77" s="21">
        <v>-294.01</v>
      </c>
      <c r="K77" s="21">
        <v>-282.31</v>
      </c>
      <c r="L77" s="21">
        <v>-211.48</v>
      </c>
      <c r="M77" s="21">
        <v>-201.14</v>
      </c>
      <c r="N77" s="21">
        <v>-390.02</v>
      </c>
      <c r="O77" s="21">
        <v>-311.87</v>
      </c>
      <c r="P77" s="21">
        <v>-280.74</v>
      </c>
      <c r="Q77" s="21">
        <v>-313.47000000000003</v>
      </c>
      <c r="R77" s="21">
        <v>-258.27</v>
      </c>
      <c r="S77" s="21">
        <v>-358.37</v>
      </c>
      <c r="T77" s="21">
        <v>-246.11</v>
      </c>
      <c r="U77" s="21">
        <v>-289.32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DZ2329"/>
  <sheetViews>
    <sheetView workbookViewId="0">
      <pane xSplit="1" ySplit="1" topLeftCell="AN2" activePane="bottomRight" state="frozen"/>
      <selection pane="topRight" activeCell="B1" sqref="B1"/>
      <selection pane="bottomLeft" activeCell="A2" sqref="A2"/>
      <selection pane="bottomRight" activeCell="BC1" sqref="BC1:BC1048576"/>
    </sheetView>
  </sheetViews>
  <sheetFormatPr defaultRowHeight="12" x14ac:dyDescent="0.2"/>
  <cols>
    <col min="1" max="1" width="17.6640625" style="104" bestFit="1" customWidth="1"/>
    <col min="2" max="2" width="9.33203125" style="58"/>
    <col min="3" max="3" width="9.33203125" style="77"/>
    <col min="4" max="5" width="9.33203125" style="58"/>
    <col min="6" max="6" width="9.33203125" style="77"/>
    <col min="7" max="13" width="9.33203125" style="58" customWidth="1"/>
    <col min="14" max="14" width="9.33203125" style="77" customWidth="1"/>
    <col min="15" max="15" width="9.33203125" style="58" customWidth="1"/>
    <col min="16" max="16" width="9.33203125" style="77" customWidth="1"/>
    <col min="17" max="17" width="9.33203125" style="58" customWidth="1"/>
    <col min="18" max="18" width="9.33203125" style="77" customWidth="1"/>
    <col min="19" max="19" width="9.33203125" style="58" customWidth="1"/>
    <col min="20" max="20" width="9.33203125" style="77" customWidth="1"/>
    <col min="21" max="21" width="9.33203125" style="58" customWidth="1"/>
    <col min="22" max="22" width="9.33203125" style="77" customWidth="1"/>
    <col min="23" max="23" width="9.33203125" style="58" customWidth="1"/>
    <col min="24" max="24" width="9.33203125" style="77" customWidth="1"/>
    <col min="25" max="25" width="9.33203125" style="58" customWidth="1"/>
    <col min="26" max="26" width="9.33203125" style="77" customWidth="1"/>
    <col min="27" max="27" width="10" style="58" customWidth="1"/>
    <col min="28" max="28" width="9.33203125" style="77" customWidth="1"/>
    <col min="29" max="29" width="9.33203125" style="58" customWidth="1"/>
    <col min="30" max="30" width="9.33203125" style="77" customWidth="1"/>
    <col min="31" max="31" width="9.33203125" style="58" customWidth="1"/>
    <col min="32" max="32" width="9.33203125" style="77" customWidth="1"/>
    <col min="33" max="33" width="10" style="58" customWidth="1"/>
    <col min="34" max="34" width="9.33203125" style="77" customWidth="1"/>
    <col min="35" max="35" width="9.33203125" style="58" customWidth="1"/>
    <col min="36" max="36" width="9.33203125" style="77" customWidth="1"/>
    <col min="37" max="37" width="9.33203125" style="58" customWidth="1"/>
    <col min="38" max="38" width="9.33203125" style="69" customWidth="1"/>
    <col min="39" max="39" width="9.33203125" style="105" customWidth="1"/>
    <col min="40" max="40" width="9.33203125" style="124" customWidth="1"/>
    <col min="41" max="41" width="9.33203125" style="125" customWidth="1"/>
    <col min="42" max="42" width="20.5" style="125" bestFit="1" customWidth="1"/>
    <col min="43" max="43" width="18.5" style="125" bestFit="1" customWidth="1"/>
    <col min="44" max="44" width="19.33203125" style="125" bestFit="1" customWidth="1"/>
    <col min="45" max="45" width="17.1640625" style="125" bestFit="1" customWidth="1"/>
    <col min="46" max="46" width="20.1640625" style="109" bestFit="1" customWidth="1"/>
    <col min="47" max="47" width="18.1640625" style="109" bestFit="1" customWidth="1"/>
    <col min="48" max="48" width="19.1640625" style="63" bestFit="1" customWidth="1"/>
    <col min="49" max="49" width="17" style="63" bestFit="1" customWidth="1"/>
    <col min="50" max="50" width="19.83203125" style="63" bestFit="1" customWidth="1"/>
    <col min="51" max="51" width="17.83203125" style="63" bestFit="1" customWidth="1"/>
    <col min="52" max="53" width="14.5" style="77" bestFit="1" customWidth="1"/>
    <col min="54" max="54" width="9.33203125" style="77" customWidth="1"/>
    <col min="55" max="55" width="12.1640625" style="58" customWidth="1"/>
    <col min="56" max="56" width="9.33203125" style="130" customWidth="1"/>
    <col min="57" max="57" width="9.33203125" style="65" customWidth="1"/>
    <col min="58" max="60" width="9.33203125" style="77" customWidth="1"/>
    <col min="61" max="62" width="9.33203125" style="58" customWidth="1"/>
    <col min="63" max="64" width="9.33203125" style="65" customWidth="1"/>
    <col min="65" max="70" width="9.33203125" style="58" customWidth="1"/>
    <col min="71" max="71" width="9.33203125" style="58"/>
    <col min="72" max="72" width="10" style="58" bestFit="1" customWidth="1"/>
    <col min="73" max="73" width="9.33203125" style="77"/>
    <col min="74" max="74" width="12.1640625" style="58" bestFit="1" customWidth="1"/>
    <col min="75" max="75" width="9.33203125" style="77"/>
    <col min="76" max="76" width="17.6640625" style="58" bestFit="1" customWidth="1"/>
    <col min="77" max="77" width="9.33203125" style="77"/>
    <col min="78" max="78" width="9.33203125" style="58"/>
    <col min="79" max="79" width="11.1640625" style="77" bestFit="1" customWidth="1"/>
    <col min="80" max="80" width="9.33203125" style="58"/>
    <col min="81" max="81" width="9.33203125" style="77"/>
    <col min="82" max="82" width="9.33203125" style="58"/>
    <col min="83" max="83" width="9.33203125" style="77"/>
    <col min="84" max="84" width="9.33203125" style="58"/>
    <col min="85" max="85" width="9.33203125" style="77"/>
    <col min="86" max="86" width="9.33203125" style="58"/>
    <col min="87" max="87" width="9.33203125" style="77"/>
    <col min="88" max="88" width="9.33203125" style="58"/>
    <col min="89" max="89" width="9.33203125" style="77"/>
    <col min="90" max="90" width="9.33203125" style="58"/>
    <col min="91" max="91" width="9.33203125" style="77"/>
    <col min="92" max="92" width="9.33203125" style="58"/>
    <col min="93" max="93" width="9.33203125" style="77"/>
    <col min="94" max="94" width="9.33203125" style="58"/>
    <col min="95" max="95" width="9.33203125" style="77"/>
    <col min="96" max="96" width="9.33203125" style="58"/>
    <col min="97" max="97" width="9.33203125" style="77"/>
    <col min="98" max="98" width="9.33203125" style="58"/>
    <col min="99" max="99" width="9.6640625" style="77" bestFit="1" customWidth="1"/>
    <col min="100" max="100" width="9.33203125" style="58"/>
    <col min="101" max="101" width="9.33203125" style="77"/>
    <col min="102" max="102" width="9.6640625" style="58" bestFit="1" customWidth="1"/>
    <col min="103" max="103" width="9.33203125" style="77"/>
    <col min="104" max="104" width="9.33203125" style="58"/>
    <col min="105" max="105" width="9.33203125" style="77"/>
    <col min="106" max="106" width="9.33203125" style="58"/>
    <col min="107" max="107" width="9.33203125" style="77"/>
    <col min="108" max="108" width="9.33203125" style="58"/>
    <col min="109" max="109" width="9.33203125" style="77"/>
    <col min="110" max="110" width="9.33203125" style="58"/>
    <col min="111" max="111" width="9.33203125" style="77"/>
    <col min="112" max="112" width="9.33203125" style="58"/>
    <col min="113" max="113" width="9.33203125" style="77"/>
    <col min="114" max="114" width="9.33203125" style="58"/>
    <col min="115" max="115" width="9.33203125" style="77"/>
    <col min="116" max="116" width="9.33203125" style="58"/>
    <col min="117" max="117" width="9.33203125" style="77"/>
    <col min="118" max="118" width="9.33203125" style="58"/>
    <col min="119" max="119" width="9.33203125" style="77"/>
    <col min="120" max="120" width="9.33203125" style="58"/>
    <col min="121" max="121" width="9.33203125" style="77"/>
    <col min="122" max="122" width="9.33203125" style="58"/>
    <col min="123" max="123" width="9.33203125" style="77"/>
    <col min="124" max="124" width="9.33203125" style="58"/>
    <col min="125" max="125" width="9.33203125" style="77"/>
    <col min="126" max="126" width="9.33203125" style="58"/>
    <col min="127" max="127" width="9.33203125" style="77"/>
    <col min="128" max="128" width="9.33203125" style="58"/>
    <col min="129" max="129" width="9.33203125" style="77"/>
    <col min="130" max="130" width="9.33203125" style="58"/>
    <col min="131" max="131" width="9.33203125" style="77"/>
    <col min="132" max="132" width="9.33203125" style="58"/>
    <col min="133" max="133" width="9.33203125" style="77"/>
    <col min="134" max="134" width="9.33203125" style="58"/>
    <col min="135" max="135" width="9.33203125" style="77"/>
    <col min="136" max="136" width="9.33203125" style="58"/>
    <col min="137" max="137" width="9.33203125" style="77"/>
    <col min="138" max="138" width="9.33203125" style="58"/>
    <col min="139" max="139" width="9.33203125" style="77"/>
    <col min="140" max="140" width="9.33203125" style="58"/>
    <col min="141" max="141" width="9.33203125" style="77"/>
    <col min="142" max="142" width="9.33203125" style="58"/>
    <col min="143" max="143" width="9.33203125" style="77"/>
    <col min="144" max="144" width="9.33203125" style="58"/>
    <col min="145" max="145" width="9.33203125" style="77"/>
    <col min="146" max="146" width="9.33203125" style="58"/>
    <col min="147" max="147" width="9.33203125" style="77"/>
    <col min="148" max="148" width="9.33203125" style="58"/>
    <col min="149" max="149" width="9.33203125" style="77"/>
    <col min="150" max="150" width="9.33203125" style="58"/>
    <col min="151" max="151" width="9.33203125" style="77"/>
    <col min="152" max="152" width="9.33203125" style="58"/>
    <col min="153" max="153" width="9.33203125" style="77"/>
    <col min="154" max="154" width="9.33203125" style="58"/>
    <col min="155" max="155" width="9.33203125" style="77"/>
    <col min="156" max="156" width="9.33203125" style="58"/>
    <col min="157" max="157" width="9.33203125" style="77"/>
    <col min="158" max="158" width="9.33203125" style="58"/>
    <col min="159" max="159" width="9.33203125" style="77"/>
    <col min="160" max="160" width="9.33203125" style="58"/>
    <col min="161" max="161" width="9.33203125" style="77"/>
    <col min="162" max="162" width="9.33203125" style="58"/>
    <col min="163" max="163" width="9.33203125" style="77"/>
    <col min="164" max="164" width="9.33203125" style="58"/>
    <col min="165" max="165" width="9.33203125" style="77"/>
    <col min="166" max="166" width="9.33203125" style="58"/>
    <col min="167" max="167" width="9.33203125" style="77"/>
    <col min="168" max="168" width="9.33203125" style="58"/>
    <col min="169" max="169" width="9.33203125" style="77"/>
    <col min="170" max="170" width="9.33203125" style="58"/>
    <col min="171" max="171" width="9.33203125" style="77"/>
    <col min="172" max="172" width="9.33203125" style="58"/>
    <col min="173" max="173" width="9.33203125" style="77"/>
    <col min="174" max="174" width="9.33203125" style="58"/>
    <col min="175" max="175" width="9.33203125" style="77"/>
    <col min="176" max="176" width="9.33203125" style="58"/>
    <col min="177" max="177" width="9.33203125" style="77"/>
    <col min="178" max="178" width="9.33203125" style="58"/>
    <col min="179" max="179" width="9.33203125" style="77"/>
    <col min="180" max="180" width="9.33203125" style="58"/>
    <col min="181" max="181" width="9.33203125" style="77"/>
    <col min="182" max="182" width="9.33203125" style="58"/>
    <col min="183" max="183" width="9.33203125" style="77"/>
    <col min="184" max="184" width="9.33203125" style="58"/>
    <col min="185" max="185" width="9.33203125" style="77"/>
    <col min="186" max="186" width="9.33203125" style="58"/>
    <col min="187" max="187" width="9.33203125" style="77"/>
    <col min="188" max="188" width="9.33203125" style="58"/>
    <col min="189" max="189" width="9.33203125" style="77"/>
    <col min="190" max="190" width="9.33203125" style="58"/>
    <col min="191" max="191" width="9.33203125" style="77"/>
    <col min="192" max="192" width="9.33203125" style="58"/>
    <col min="193" max="193" width="9.33203125" style="77"/>
    <col min="194" max="194" width="9.33203125" style="58"/>
    <col min="195" max="195" width="9.33203125" style="77"/>
    <col min="196" max="196" width="9.33203125" style="58"/>
    <col min="197" max="197" width="9.33203125" style="77"/>
    <col min="198" max="198" width="9.33203125" style="58"/>
    <col min="199" max="199" width="9.33203125" style="77"/>
    <col min="200" max="200" width="9.33203125" style="58"/>
    <col min="201" max="201" width="9.6640625" style="77" bestFit="1" customWidth="1"/>
    <col min="202" max="202" width="9.33203125" style="58"/>
    <col min="203" max="203" width="9.33203125" style="77"/>
    <col min="204" max="204" width="9.33203125" style="58"/>
    <col min="205" max="205" width="9.33203125" style="77"/>
    <col min="206" max="206" width="9.33203125" style="58"/>
    <col min="207" max="207" width="9.33203125" style="77"/>
    <col min="208" max="208" width="9.33203125" style="58"/>
    <col min="209" max="209" width="9.33203125" style="77"/>
    <col min="210" max="210" width="9.33203125" style="58"/>
    <col min="211" max="211" width="9.33203125" style="77"/>
    <col min="212" max="212" width="9.33203125" style="58"/>
    <col min="213" max="213" width="9.33203125" style="77"/>
    <col min="214" max="214" width="9.33203125" style="58"/>
    <col min="215" max="215" width="9.33203125" style="77"/>
    <col min="216" max="216" width="9.33203125" style="58"/>
    <col min="217" max="217" width="9.33203125" style="77"/>
    <col min="218" max="218" width="9.33203125" style="58"/>
    <col min="219" max="219" width="9.33203125" style="77"/>
    <col min="220" max="220" width="9.33203125" style="58"/>
    <col min="221" max="221" width="9.33203125" style="77"/>
    <col min="222" max="222" width="9.33203125" style="58"/>
    <col min="223" max="223" width="9.33203125" style="77"/>
    <col min="224" max="224" width="9.33203125" style="58"/>
    <col min="225" max="225" width="9.33203125" style="77"/>
    <col min="226" max="226" width="9.33203125" style="58"/>
    <col min="227" max="227" width="9.33203125" style="77"/>
    <col min="228" max="228" width="9.33203125" style="58"/>
    <col min="229" max="229" width="9.33203125" style="77"/>
    <col min="230" max="230" width="9.33203125" style="58"/>
    <col min="231" max="231" width="9.33203125" style="77"/>
    <col min="232" max="232" width="9.33203125" style="58"/>
    <col min="233" max="233" width="9.33203125" style="77"/>
    <col min="234" max="234" width="9.33203125" style="58"/>
    <col min="235" max="235" width="9.33203125" style="77"/>
    <col min="236" max="236" width="9.33203125" style="58"/>
    <col min="237" max="237" width="9.33203125" style="77"/>
    <col min="238" max="238" width="9.33203125" style="58"/>
    <col min="239" max="239" width="9.33203125" style="77"/>
    <col min="240" max="240" width="9.33203125" style="58"/>
    <col min="241" max="241" width="9.33203125" style="77"/>
    <col min="242" max="242" width="9.33203125" style="58"/>
    <col min="243" max="243" width="9.33203125" style="77"/>
    <col min="244" max="244" width="9.33203125" style="58"/>
    <col min="245" max="245" width="9.33203125" style="77"/>
    <col min="246" max="246" width="9.33203125" style="58"/>
    <col min="247" max="247" width="9.33203125" style="77"/>
    <col min="248" max="248" width="9.33203125" style="58"/>
    <col min="249" max="249" width="9.33203125" style="77"/>
    <col min="250" max="250" width="9.33203125" style="58"/>
    <col min="251" max="251" width="9.33203125" style="77"/>
    <col min="252" max="252" width="9.33203125" style="58"/>
    <col min="253" max="253" width="9.33203125" style="77"/>
    <col min="254" max="254" width="9.33203125" style="58"/>
    <col min="255" max="255" width="9.33203125" style="77"/>
    <col min="256" max="256" width="9.33203125" style="58"/>
    <col min="257" max="257" width="9.33203125" style="77"/>
    <col min="258" max="258" width="9.33203125" style="58"/>
    <col min="259" max="259" width="9.33203125" style="77"/>
    <col min="260" max="260" width="9.33203125" style="58"/>
    <col min="261" max="261" width="9.33203125" style="77"/>
    <col min="262" max="262" width="9.33203125" style="58"/>
    <col min="263" max="263" width="9.33203125" style="77"/>
    <col min="264" max="264" width="9.33203125" style="58"/>
    <col min="265" max="265" width="9.33203125" style="77"/>
    <col min="266" max="266" width="9.33203125" style="58"/>
    <col min="267" max="267" width="9.33203125" style="77"/>
    <col min="268" max="268" width="9.33203125" style="58"/>
    <col min="269" max="269" width="9.33203125" style="77"/>
    <col min="270" max="270" width="9.33203125" style="58"/>
    <col min="271" max="271" width="9.33203125" style="77"/>
    <col min="272" max="272" width="9.33203125" style="58"/>
    <col min="273" max="273" width="9.33203125" style="77"/>
    <col min="274" max="274" width="9.33203125" style="58"/>
    <col min="275" max="275" width="9.33203125" style="77"/>
    <col min="276" max="276" width="9.33203125" style="58"/>
    <col min="277" max="277" width="9.33203125" style="77"/>
    <col min="278" max="278" width="9.33203125" style="58"/>
    <col min="279" max="279" width="9.33203125" style="77"/>
    <col min="280" max="280" width="9.33203125" style="58"/>
    <col min="281" max="281" width="9.33203125" style="77"/>
    <col min="282" max="282" width="9.33203125" style="58"/>
    <col min="283" max="283" width="9.33203125" style="77"/>
    <col min="284" max="284" width="9.33203125" style="58"/>
    <col min="285" max="285" width="9.33203125" style="77"/>
    <col min="286" max="286" width="9.33203125" style="58"/>
    <col min="287" max="287" width="9.33203125" style="77"/>
    <col min="288" max="288" width="9.33203125" style="58"/>
    <col min="289" max="289" width="9.33203125" style="77"/>
    <col min="290" max="290" width="9.33203125" style="58"/>
    <col min="291" max="291" width="9.33203125" style="77"/>
    <col min="292" max="292" width="9.33203125" style="58"/>
    <col min="293" max="293" width="9.33203125" style="77"/>
    <col min="294" max="294" width="9.33203125" style="58"/>
    <col min="295" max="295" width="9.33203125" style="77"/>
    <col min="296" max="296" width="9.33203125" style="58"/>
    <col min="297" max="297" width="9.33203125" style="77"/>
    <col min="298" max="298" width="9.33203125" style="58"/>
    <col min="299" max="299" width="9.33203125" style="77"/>
    <col min="300" max="300" width="9.33203125" style="58"/>
    <col min="301" max="301" width="9.33203125" style="77"/>
    <col min="302" max="302" width="9.33203125" style="58"/>
    <col min="303" max="303" width="9.33203125" style="77"/>
    <col min="304" max="304" width="9.33203125" style="58"/>
    <col min="305" max="305" width="9.33203125" style="77"/>
    <col min="306" max="306" width="9.33203125" style="58"/>
    <col min="307" max="307" width="9.33203125" style="77"/>
    <col min="308" max="308" width="9.33203125" style="58"/>
    <col min="309" max="309" width="9.33203125" style="77"/>
    <col min="310" max="310" width="9.33203125" style="58"/>
    <col min="311" max="311" width="9.33203125" style="77"/>
    <col min="312" max="312" width="9.33203125" style="58"/>
    <col min="313" max="313" width="9.33203125" style="77"/>
    <col min="314" max="314" width="9.33203125" style="58"/>
    <col min="315" max="315" width="9.33203125" style="77"/>
    <col min="316" max="316" width="9.33203125" style="58"/>
    <col min="317" max="317" width="9.33203125" style="77"/>
    <col min="318" max="318" width="9.33203125" style="58"/>
    <col min="319" max="319" width="9.33203125" style="77"/>
    <col min="320" max="320" width="9.33203125" style="58"/>
    <col min="321" max="321" width="9.33203125" style="77"/>
    <col min="322" max="322" width="9.33203125" style="58"/>
    <col min="323" max="323" width="9.33203125" style="77"/>
    <col min="324" max="324" width="9.33203125" style="58"/>
    <col min="325" max="325" width="9.33203125" style="77"/>
    <col min="326" max="326" width="9.33203125" style="58"/>
    <col min="327" max="327" width="9.33203125" style="77"/>
    <col min="328" max="328" width="9.33203125" style="58"/>
    <col min="329" max="329" width="9.33203125" style="77"/>
    <col min="330" max="330" width="9.33203125" style="58"/>
    <col min="331" max="331" width="9.33203125" style="77"/>
    <col min="332" max="332" width="9.33203125" style="58"/>
    <col min="333" max="333" width="9.33203125" style="69"/>
    <col min="334" max="334" width="9.33203125" style="105"/>
    <col min="335" max="335" width="9.33203125" style="67"/>
    <col min="336" max="338" width="9.33203125" style="77"/>
    <col min="339" max="339" width="9.33203125" style="67"/>
    <col min="340" max="340" width="9.33203125" style="77"/>
    <col min="341" max="341" width="9.33203125" style="92"/>
    <col min="342" max="342" width="9.33203125" style="77"/>
    <col min="343" max="343" width="9.33203125" style="33"/>
    <col min="344" max="344" width="9.33203125" style="77"/>
    <col min="345" max="345" width="9.33203125" style="33"/>
    <col min="346" max="346" width="9.33203125" style="67"/>
    <col min="347" max="347" width="9.33203125" style="77"/>
    <col min="348" max="348" width="9.33203125" style="33"/>
    <col min="349" max="349" width="9.33203125" style="77"/>
    <col min="350" max="350" width="9.33203125" style="33"/>
    <col min="351" max="351" width="9.33203125" style="77"/>
    <col min="352" max="352" width="9.33203125" style="33"/>
    <col min="353" max="353" width="9.33203125" style="67"/>
    <col min="354" max="354" width="9.33203125" style="77"/>
    <col min="355" max="355" width="9.33203125" style="33"/>
    <col min="356" max="356" width="9.33203125" style="77"/>
    <col min="357" max="357" width="9.33203125" style="33"/>
    <col min="358" max="358" width="9.33203125" style="77"/>
    <col min="359" max="359" width="9.33203125" style="33"/>
    <col min="360" max="360" width="9.33203125" style="67"/>
    <col min="361" max="361" width="9.33203125" style="77"/>
    <col min="362" max="362" width="9.33203125" style="33"/>
    <col min="363" max="363" width="9.33203125" style="77"/>
    <col min="364" max="364" width="9.33203125" style="33"/>
    <col min="365" max="365" width="9.33203125" style="77"/>
    <col min="366" max="366" width="9.33203125" style="33"/>
    <col min="367" max="367" width="9.33203125" style="67"/>
    <col min="368" max="368" width="9.33203125" style="77"/>
    <col min="369" max="369" width="9.33203125" style="33"/>
    <col min="370" max="370" width="9.33203125" style="77"/>
    <col min="371" max="371" width="9.33203125" style="33"/>
    <col min="372" max="372" width="9.33203125" style="77"/>
    <col min="373" max="373" width="9.33203125" style="33"/>
    <col min="374" max="374" width="9.33203125" style="67"/>
    <col min="375" max="375" width="9.33203125" style="77"/>
    <col min="376" max="376" width="9.33203125" style="33"/>
    <col min="377" max="377" width="9.33203125" style="77"/>
    <col min="378" max="378" width="9.33203125" style="33"/>
    <col min="379" max="379" width="9.33203125" style="77"/>
    <col min="380" max="380" width="9.33203125" style="33"/>
    <col min="381" max="381" width="9.33203125" style="67"/>
    <col min="382" max="382" width="9.33203125" style="77"/>
    <col min="383" max="383" width="9.33203125" style="33"/>
    <col min="384" max="384" width="9.33203125" style="77"/>
    <col min="385" max="385" width="9.33203125" style="33"/>
    <col min="386" max="386" width="9.33203125" style="77"/>
    <col min="387" max="387" width="9.33203125" style="33"/>
    <col min="388" max="388" width="9.33203125" style="67"/>
    <col min="389" max="389" width="9.33203125" style="77"/>
    <col min="390" max="390" width="9.33203125" style="33"/>
    <col min="391" max="391" width="9.33203125" style="77"/>
    <col min="392" max="392" width="9.33203125" style="33"/>
    <col min="393" max="393" width="9.33203125" style="77"/>
    <col min="394" max="394" width="9.33203125" style="33"/>
    <col min="395" max="395" width="9.33203125" style="67"/>
    <col min="396" max="396" width="9.33203125" style="77"/>
    <col min="397" max="397" width="9.33203125" style="33"/>
    <col min="398" max="398" width="9.33203125" style="77"/>
    <col min="399" max="399" width="9.33203125" style="33"/>
    <col min="400" max="400" width="9.33203125" style="77"/>
    <col min="401" max="401" width="9.33203125" style="33"/>
    <col min="402" max="402" width="9.33203125" style="67"/>
    <col min="403" max="403" width="9.33203125" style="77"/>
    <col min="404" max="404" width="9.33203125" style="33"/>
    <col min="405" max="405" width="9.33203125" style="77"/>
    <col min="406" max="406" width="9.33203125" style="33"/>
    <col min="407" max="407" width="9.33203125" style="77"/>
    <col min="408" max="408" width="9.33203125" style="33"/>
    <col min="409" max="409" width="9.33203125" style="67"/>
    <col min="410" max="410" width="9.33203125" style="77"/>
    <col min="411" max="411" width="9.33203125" style="33"/>
    <col min="412" max="412" width="9.33203125" style="77"/>
    <col min="413" max="413" width="9.33203125" style="33"/>
    <col min="414" max="414" width="9.33203125" style="77"/>
    <col min="415" max="415" width="9.33203125" style="33"/>
    <col min="416" max="416" width="9.33203125" style="67"/>
    <col min="417" max="417" width="9.33203125" style="77"/>
    <col min="418" max="418" width="9.33203125" style="33"/>
    <col min="419" max="419" width="9.33203125" style="77"/>
    <col min="420" max="420" width="9.33203125" style="33"/>
    <col min="421" max="421" width="9.33203125" style="77"/>
    <col min="422" max="422" width="9.33203125" style="33"/>
    <col min="423" max="423" width="9.33203125" style="67"/>
    <col min="424" max="424" width="9.33203125" style="77"/>
    <col min="425" max="425" width="9.33203125" style="33"/>
    <col min="426" max="426" width="9.33203125" style="77"/>
    <col min="427" max="427" width="9.33203125" style="33"/>
    <col min="428" max="428" width="9.33203125" style="77"/>
    <col min="429" max="429" width="9.33203125" style="33"/>
    <col min="430" max="430" width="9.33203125" style="67"/>
    <col min="431" max="431" width="9.33203125" style="77"/>
    <col min="432" max="432" width="9.33203125" style="33"/>
    <col min="433" max="433" width="9.33203125" style="77"/>
    <col min="434" max="434" width="9.33203125" style="33"/>
    <col min="435" max="435" width="9.33203125" style="77"/>
    <col min="436" max="436" width="9.33203125" style="33"/>
    <col min="437" max="437" width="9.33203125" style="67"/>
    <col min="438" max="438" width="9.33203125" style="77"/>
    <col min="439" max="439" width="9.33203125" style="33"/>
    <col min="440" max="440" width="9.33203125" style="77"/>
    <col min="441" max="441" width="9.33203125" style="33"/>
    <col min="442" max="442" width="9.33203125" style="77"/>
    <col min="443" max="443" width="9.33203125" style="33"/>
    <col min="444" max="444" width="9.33203125" style="67"/>
    <col min="445" max="445" width="9.33203125" style="77"/>
    <col min="446" max="446" width="9.33203125" style="33"/>
    <col min="447" max="447" width="9.33203125" style="77"/>
    <col min="448" max="448" width="9.33203125" style="33"/>
    <col min="449" max="449" width="9.33203125" style="77"/>
    <col min="450" max="450" width="9.33203125" style="33"/>
    <col min="451" max="451" width="9.33203125" style="67"/>
    <col min="452" max="452" width="9.33203125" style="77"/>
    <col min="453" max="453" width="9.33203125" style="33"/>
    <col min="454" max="454" width="9.33203125" style="77"/>
    <col min="455" max="455" width="9.33203125" style="33"/>
    <col min="456" max="456" width="9.33203125" style="77"/>
    <col min="457" max="457" width="9.33203125" style="33"/>
    <col min="458" max="458" width="9.33203125" style="67"/>
    <col min="459" max="459" width="9.33203125" style="77"/>
    <col min="460" max="460" width="9.33203125" style="33"/>
    <col min="461" max="461" width="9.33203125" style="77"/>
    <col min="462" max="462" width="9.33203125" style="33"/>
    <col min="463" max="463" width="9.33203125" style="77"/>
    <col min="464" max="464" width="9.33203125" style="33"/>
    <col min="465" max="465" width="9.33203125" style="67"/>
    <col min="466" max="466" width="9.33203125" style="77"/>
    <col min="467" max="467" width="9.33203125" style="33"/>
    <col min="468" max="468" width="9.33203125" style="77"/>
    <col min="469" max="469" width="9.33203125" style="33"/>
    <col min="470" max="470" width="9.33203125" style="77"/>
    <col min="471" max="471" width="9.33203125" style="33"/>
    <col min="472" max="472" width="9.33203125" style="67"/>
    <col min="473" max="473" width="9.33203125" style="77"/>
    <col min="474" max="474" width="9.33203125" style="33"/>
    <col min="475" max="475" width="9.33203125" style="77"/>
    <col min="476" max="476" width="9.33203125" style="33"/>
    <col min="477" max="477" width="9.33203125" style="77"/>
    <col min="478" max="478" width="9.33203125" style="33"/>
    <col min="479" max="479" width="9.33203125" style="67"/>
    <col min="480" max="480" width="9.33203125" style="77"/>
    <col min="481" max="481" width="9.33203125" style="33"/>
    <col min="482" max="482" width="9.33203125" style="77"/>
    <col min="483" max="483" width="9.33203125" style="33"/>
    <col min="484" max="484" width="9.33203125" style="77"/>
    <col min="485" max="485" width="9.33203125" style="33"/>
    <col min="486" max="486" width="9.33203125" style="67"/>
    <col min="487" max="487" width="9.33203125" style="77"/>
    <col min="488" max="488" width="9.33203125" style="33"/>
    <col min="489" max="489" width="9.33203125" style="77"/>
    <col min="490" max="490" width="9.33203125" style="33"/>
    <col min="491" max="491" width="9.33203125" style="77"/>
    <col min="492" max="492" width="9.33203125" style="33"/>
    <col min="493" max="493" width="9.33203125" style="67"/>
    <col min="494" max="494" width="9.33203125" style="77"/>
    <col min="495" max="495" width="9.33203125" style="33"/>
    <col min="496" max="496" width="9.33203125" style="77"/>
    <col min="497" max="497" width="9.33203125" style="33"/>
    <col min="498" max="498" width="9.33203125" style="77"/>
    <col min="499" max="499" width="9.33203125" style="33"/>
    <col min="500" max="500" width="9.33203125" style="67"/>
    <col min="501" max="501" width="9.33203125" style="77"/>
    <col min="502" max="502" width="9.33203125" style="33"/>
    <col min="503" max="503" width="9.33203125" style="77"/>
    <col min="504" max="504" width="9.33203125" style="33"/>
    <col min="505" max="505" width="9.33203125" style="77"/>
    <col min="506" max="506" width="9.33203125" style="33"/>
    <col min="507" max="507" width="9.33203125" style="67"/>
    <col min="508" max="508" width="9.33203125" style="77"/>
    <col min="509" max="509" width="9.33203125" style="33"/>
    <col min="510" max="510" width="9.33203125" style="77"/>
    <col min="511" max="511" width="9.33203125" style="33"/>
    <col min="512" max="512" width="9.33203125" style="77"/>
    <col min="513" max="513" width="9.33203125" style="33"/>
    <col min="514" max="514" width="9.33203125" style="67"/>
    <col min="515" max="515" width="9.33203125" style="77"/>
    <col min="516" max="516" width="9.33203125" style="33"/>
    <col min="517" max="517" width="9.33203125" style="77"/>
    <col min="518" max="518" width="9.33203125" style="33"/>
    <col min="519" max="519" width="9.33203125" style="77"/>
    <col min="520" max="520" width="9.33203125" style="33"/>
    <col min="521" max="521" width="9.33203125" style="67"/>
    <col min="522" max="522" width="9.33203125" style="77"/>
    <col min="523" max="523" width="9.33203125" style="33"/>
    <col min="524" max="524" width="9.33203125" style="77"/>
    <col min="525" max="525" width="9.33203125" style="33"/>
    <col min="526" max="526" width="9.33203125" style="77"/>
    <col min="527" max="527" width="9.33203125" style="33"/>
    <col min="528" max="528" width="9.33203125" style="67"/>
    <col min="529" max="529" width="9.33203125" style="77"/>
    <col min="530" max="530" width="9.33203125" style="33"/>
    <col min="531" max="531" width="9.33203125" style="77"/>
    <col min="532" max="532" width="9.33203125" style="33"/>
    <col min="533" max="533" width="9.33203125" style="77"/>
    <col min="534" max="534" width="9.33203125" style="33"/>
    <col min="535" max="535" width="9.33203125" style="67"/>
    <col min="536" max="536" width="9.33203125" style="77"/>
    <col min="537" max="537" width="9.33203125" style="33"/>
    <col min="538" max="538" width="9.33203125" style="77"/>
    <col min="539" max="539" width="9.33203125" style="33"/>
    <col min="540" max="540" width="9.33203125" style="77"/>
    <col min="541" max="541" width="9.33203125" style="33"/>
    <col min="542" max="542" width="9.33203125" style="67"/>
    <col min="543" max="543" width="9.33203125" style="77"/>
    <col min="544" max="544" width="9.33203125" style="33"/>
    <col min="545" max="545" width="9.33203125" style="77"/>
    <col min="546" max="546" width="9.33203125" style="33"/>
    <col min="547" max="547" width="9.33203125" style="77"/>
    <col min="548" max="548" width="9.33203125" style="33"/>
    <col min="549" max="549" width="9.33203125" style="67"/>
    <col min="550" max="550" width="9.33203125" style="77"/>
    <col min="551" max="551" width="9.33203125" style="33"/>
    <col min="552" max="552" width="9.33203125" style="77"/>
    <col min="553" max="553" width="9.33203125" style="33"/>
    <col min="554" max="554" width="9.33203125" style="77"/>
    <col min="555" max="555" width="9.33203125" style="33"/>
    <col min="556" max="556" width="9.33203125" style="67"/>
    <col min="557" max="557" width="9.33203125" style="77"/>
    <col min="558" max="558" width="9.33203125" style="33"/>
    <col min="559" max="559" width="9.33203125" style="77"/>
    <col min="560" max="560" width="9.33203125" style="33"/>
    <col min="561" max="561" width="9.33203125" style="77"/>
    <col min="562" max="562" width="9.33203125" style="33"/>
    <col min="563" max="563" width="9.33203125" style="67"/>
    <col min="564" max="564" width="9.33203125" style="77"/>
    <col min="565" max="565" width="9.33203125" style="33"/>
    <col min="566" max="566" width="9.33203125" style="77"/>
    <col min="567" max="567" width="9.33203125" style="33"/>
    <col min="568" max="568" width="9.33203125" style="77"/>
    <col min="569" max="569" width="9.33203125" style="33"/>
    <col min="570" max="570" width="9.33203125" style="67"/>
    <col min="571" max="571" width="9.33203125" style="77"/>
    <col min="572" max="572" width="9.33203125" style="33"/>
    <col min="573" max="573" width="9.33203125" style="77"/>
    <col min="574" max="574" width="9.33203125" style="33"/>
    <col min="575" max="575" width="9.33203125" style="77"/>
    <col min="576" max="576" width="9.33203125" style="33"/>
    <col min="577" max="577" width="9.33203125" style="67"/>
    <col min="578" max="578" width="9.33203125" style="77"/>
    <col min="579" max="579" width="9.33203125" style="33"/>
    <col min="580" max="580" width="9.33203125" style="77"/>
    <col min="581" max="581" width="9.33203125" style="33"/>
    <col min="582" max="582" width="9.33203125" style="77"/>
    <col min="583" max="583" width="9.33203125" style="33"/>
    <col min="584" max="584" width="9.33203125" style="67"/>
    <col min="585" max="585" width="9.33203125" style="77"/>
    <col min="586" max="586" width="9.33203125" style="33"/>
    <col min="587" max="587" width="9.33203125" style="77"/>
    <col min="588" max="588" width="9.33203125" style="33"/>
    <col min="589" max="589" width="9.33203125" style="77"/>
    <col min="590" max="590" width="9.33203125" style="33"/>
    <col min="591" max="591" width="9.33203125" style="67"/>
    <col min="592" max="592" width="9.33203125" style="77"/>
    <col min="593" max="593" width="9.33203125" style="33"/>
    <col min="594" max="594" width="9.33203125" style="77"/>
    <col min="595" max="595" width="9.33203125" style="33"/>
    <col min="596" max="596" width="9.33203125" style="77"/>
    <col min="597" max="597" width="9.33203125" style="33"/>
    <col min="598" max="598" width="9.33203125" style="67"/>
    <col min="599" max="599" width="9.33203125" style="77"/>
    <col min="600" max="600" width="9.33203125" style="33"/>
    <col min="601" max="601" width="9.33203125" style="77"/>
    <col min="602" max="602" width="9.33203125" style="33"/>
    <col min="603" max="603" width="9.33203125" style="77"/>
    <col min="604" max="604" width="9.33203125" style="33"/>
    <col min="605" max="605" width="9.33203125" style="67"/>
    <col min="606" max="606" width="9.33203125" style="77"/>
    <col min="607" max="607" width="9.33203125" style="33"/>
    <col min="608" max="608" width="9.33203125" style="77"/>
    <col min="609" max="609" width="9.33203125" style="33"/>
    <col min="610" max="610" width="9.33203125" style="77"/>
    <col min="611" max="611" width="9.33203125" style="33"/>
    <col min="612" max="612" width="9.33203125" style="67"/>
    <col min="613" max="613" width="9.33203125" style="77"/>
    <col min="614" max="614" width="9.33203125" style="33"/>
    <col min="615" max="615" width="9.33203125" style="77"/>
    <col min="616" max="616" width="9.33203125" style="33"/>
    <col min="617" max="617" width="9.33203125" style="77"/>
    <col min="618" max="618" width="9.33203125" style="33"/>
    <col min="619" max="619" width="9.33203125" style="67"/>
    <col min="620" max="620" width="9.33203125" style="77"/>
    <col min="621" max="621" width="9.33203125" style="33"/>
    <col min="622" max="622" width="9.33203125" style="77"/>
    <col min="623" max="623" width="9.33203125" style="33"/>
    <col min="624" max="624" width="9.33203125" style="77"/>
    <col min="625" max="625" width="9.33203125" style="33"/>
    <col min="626" max="626" width="9.33203125" style="67"/>
    <col min="627" max="627" width="9.33203125" style="77"/>
    <col min="628" max="628" width="9.33203125" style="33"/>
    <col min="629" max="629" width="9.33203125" style="77"/>
    <col min="630" max="630" width="9.33203125" style="33"/>
    <col min="631" max="631" width="9.33203125" style="77"/>
    <col min="632" max="632" width="9.33203125" style="33"/>
    <col min="633" max="633" width="9.33203125" style="67"/>
    <col min="634" max="634" width="9.33203125" style="77"/>
    <col min="635" max="635" width="9.33203125" style="33"/>
    <col min="636" max="636" width="9.33203125" style="77"/>
    <col min="637" max="637" width="9.33203125" style="33"/>
    <col min="638" max="638" width="9.33203125" style="77"/>
    <col min="639" max="639" width="9.33203125" style="33"/>
    <col min="640" max="640" width="9.33203125" style="67"/>
    <col min="641" max="641" width="9.33203125" style="77"/>
    <col min="642" max="642" width="9.33203125" style="33"/>
    <col min="643" max="643" width="9.33203125" style="77"/>
    <col min="644" max="644" width="9.33203125" style="33"/>
    <col min="645" max="645" width="9.33203125" style="77"/>
    <col min="646" max="646" width="9.33203125" style="33"/>
    <col min="647" max="647" width="9.33203125" style="67"/>
    <col min="648" max="648" width="9.33203125" style="77"/>
    <col min="649" max="649" width="9.33203125" style="33"/>
    <col min="650" max="650" width="9.33203125" style="77"/>
    <col min="651" max="651" width="9.33203125" style="33"/>
    <col min="652" max="652" width="9.33203125" style="77"/>
    <col min="653" max="653" width="9.33203125" style="33"/>
    <col min="654" max="654" width="9.33203125" style="67"/>
    <col min="655" max="655" width="9.33203125" style="77"/>
    <col min="656" max="656" width="9.33203125" style="33"/>
    <col min="657" max="657" width="9.33203125" style="77"/>
    <col min="658" max="658" width="9.33203125" style="33"/>
    <col min="659" max="659" width="9.33203125" style="77"/>
    <col min="660" max="660" width="9.33203125" style="33"/>
    <col min="661" max="661" width="9.33203125" style="67"/>
    <col min="662" max="662" width="9.33203125" style="77"/>
    <col min="663" max="663" width="9.33203125" style="33"/>
    <col min="664" max="664" width="9.33203125" style="77"/>
    <col min="665" max="665" width="9.33203125" style="33"/>
    <col min="666" max="666" width="9.33203125" style="77"/>
    <col min="667" max="667" width="9.33203125" style="33"/>
    <col min="668" max="668" width="9.33203125" style="67"/>
    <col min="669" max="669" width="9.33203125" style="77"/>
    <col min="670" max="670" width="9.33203125" style="33"/>
    <col min="671" max="671" width="9.33203125" style="77"/>
    <col min="672" max="672" width="9.33203125" style="33"/>
    <col min="673" max="673" width="9.33203125" style="77"/>
    <col min="674" max="674" width="9.33203125" style="33"/>
    <col min="675" max="675" width="9.33203125" style="67"/>
    <col min="676" max="676" width="9.33203125" style="77"/>
    <col min="677" max="677" width="9.33203125" style="33"/>
    <col min="678" max="678" width="9.33203125" style="77"/>
    <col min="679" max="679" width="9.33203125" style="33"/>
    <col min="680" max="680" width="9.33203125" style="77"/>
    <col min="681" max="681" width="9.33203125" style="33"/>
    <col min="682" max="682" width="9.33203125" style="67"/>
    <col min="683" max="683" width="9.33203125" style="77"/>
    <col min="684" max="684" width="9.33203125" style="33"/>
    <col min="685" max="685" width="9.33203125" style="77"/>
    <col min="686" max="686" width="9.33203125" style="33"/>
    <col min="687" max="687" width="9.33203125" style="77"/>
    <col min="688" max="688" width="9.33203125" style="33"/>
    <col min="689" max="689" width="9.33203125" style="67"/>
    <col min="690" max="690" width="9.33203125" style="77"/>
    <col min="691" max="691" width="9.33203125" style="33"/>
    <col min="692" max="692" width="9.33203125" style="77"/>
    <col min="693" max="693" width="9.33203125" style="33"/>
    <col min="694" max="694" width="9.33203125" style="77"/>
    <col min="695" max="695" width="9.33203125" style="33"/>
    <col min="696" max="696" width="9.33203125" style="67"/>
    <col min="697" max="697" width="9.33203125" style="77"/>
    <col min="698" max="698" width="9.33203125" style="33"/>
    <col min="699" max="699" width="9.33203125" style="77"/>
    <col min="700" max="700" width="9.33203125" style="33"/>
    <col min="701" max="701" width="9.33203125" style="77"/>
    <col min="702" max="702" width="9.33203125" style="33"/>
    <col min="703" max="703" width="9.33203125" style="67"/>
    <col min="704" max="704" width="9.33203125" style="77"/>
    <col min="705" max="705" width="9.33203125" style="33"/>
    <col min="706" max="706" width="9.33203125" style="77"/>
    <col min="707" max="707" width="9.33203125" style="33"/>
    <col min="708" max="708" width="9.33203125" style="77"/>
    <col min="709" max="709" width="9.33203125" style="33"/>
    <col min="710" max="710" width="9.33203125" style="67"/>
    <col min="711" max="711" width="9.33203125" style="77"/>
    <col min="712" max="712" width="9.33203125" style="33"/>
    <col min="713" max="713" width="9.33203125" style="77"/>
    <col min="714" max="714" width="9.33203125" style="33"/>
    <col min="715" max="715" width="9.33203125" style="77"/>
    <col min="716" max="716" width="9.33203125" style="33"/>
    <col min="717" max="717" width="9.33203125" style="67"/>
    <col min="718" max="718" width="9.33203125" style="77"/>
    <col min="719" max="719" width="9.33203125" style="33"/>
    <col min="720" max="720" width="9.33203125" style="77"/>
    <col min="721" max="721" width="9.33203125" style="33"/>
    <col min="722" max="722" width="9.33203125" style="77"/>
    <col min="723" max="723" width="9.33203125" style="33"/>
    <col min="724" max="724" width="9.33203125" style="67"/>
    <col min="725" max="725" width="9.33203125" style="77"/>
    <col min="726" max="726" width="9.33203125" style="33"/>
    <col min="727" max="727" width="9.33203125" style="77"/>
    <col min="728" max="728" width="9.33203125" style="33"/>
    <col min="729" max="729" width="9.33203125" style="77"/>
    <col min="730" max="730" width="9.33203125" style="33"/>
    <col min="731" max="731" width="9.33203125" style="67"/>
    <col min="732" max="732" width="9.33203125" style="77"/>
    <col min="733" max="733" width="9.33203125" style="33"/>
    <col min="734" max="734" width="9.33203125" style="77"/>
    <col min="735" max="735" width="9.33203125" style="33"/>
    <col min="736" max="736" width="9.33203125" style="77"/>
    <col min="737" max="737" width="9.33203125" style="33"/>
    <col min="738" max="738" width="9.33203125" style="67"/>
    <col min="739" max="739" width="9.33203125" style="77"/>
    <col min="740" max="740" width="9.33203125" style="33"/>
    <col min="741" max="741" width="9.33203125" style="77"/>
    <col min="742" max="742" width="9.33203125" style="33"/>
    <col min="743" max="743" width="9.33203125" style="77"/>
    <col min="744" max="744" width="9.33203125" style="33"/>
    <col min="745" max="745" width="9.33203125" style="67"/>
    <col min="746" max="746" width="9.33203125" style="77"/>
    <col min="747" max="747" width="9.33203125" style="33"/>
    <col min="748" max="748" width="9.33203125" style="77"/>
    <col min="749" max="749" width="9.33203125" style="33"/>
    <col min="750" max="750" width="9.33203125" style="77"/>
    <col min="751" max="751" width="9.33203125" style="33"/>
    <col min="752" max="752" width="9.33203125" style="67"/>
    <col min="753" max="753" width="9.33203125" style="77"/>
    <col min="754" max="754" width="9.33203125" style="33"/>
    <col min="755" max="755" width="9.33203125" style="77"/>
    <col min="756" max="756" width="9.33203125" style="33"/>
    <col min="757" max="757" width="9.33203125" style="77"/>
    <col min="758" max="758" width="9.33203125" style="33"/>
    <col min="759" max="759" width="9.33203125" style="67"/>
    <col min="760" max="760" width="9.33203125" style="77"/>
    <col min="761" max="761" width="9.33203125" style="33"/>
    <col min="762" max="762" width="9.33203125" style="77"/>
    <col min="763" max="763" width="9.33203125" style="33"/>
    <col min="764" max="764" width="9.33203125" style="77"/>
    <col min="765" max="765" width="9.33203125" style="33"/>
    <col min="766" max="766" width="9.33203125" style="67"/>
    <col min="767" max="767" width="9.33203125" style="77"/>
    <col min="768" max="768" width="9.33203125" style="33"/>
    <col min="769" max="769" width="9.33203125" style="77"/>
    <col min="770" max="770" width="9.33203125" style="33"/>
    <col min="771" max="771" width="9.33203125" style="77"/>
    <col min="772" max="772" width="9.33203125" style="33"/>
    <col min="773" max="773" width="9.33203125" style="67"/>
    <col min="774" max="774" width="9.33203125" style="77"/>
    <col min="775" max="775" width="9.33203125" style="33"/>
    <col min="776" max="776" width="9.33203125" style="77"/>
    <col min="777" max="777" width="9.33203125" style="33"/>
    <col min="778" max="778" width="9.33203125" style="77"/>
    <col min="779" max="779" width="9.33203125" style="33"/>
    <col min="780" max="780" width="9.33203125" style="67"/>
    <col min="781" max="781" width="9.33203125" style="77"/>
    <col min="782" max="782" width="9.33203125" style="33"/>
    <col min="783" max="783" width="9.33203125" style="77"/>
    <col min="784" max="784" width="9.33203125" style="33"/>
    <col min="785" max="785" width="9.33203125" style="77"/>
    <col min="786" max="786" width="9.33203125" style="33"/>
    <col min="787" max="787" width="9.33203125" style="67"/>
    <col min="788" max="788" width="9.33203125" style="77"/>
    <col min="789" max="789" width="9.33203125" style="33"/>
    <col min="790" max="790" width="9.33203125" style="77"/>
    <col min="791" max="791" width="9.33203125" style="33"/>
    <col min="792" max="792" width="9.33203125" style="77"/>
    <col min="793" max="793" width="9.33203125" style="33"/>
    <col min="794" max="795" width="9.33203125" style="109"/>
    <col min="796" max="796" width="9.33203125" style="108"/>
    <col min="797" max="800" width="9.33203125" style="63"/>
    <col min="801" max="803" width="9.33203125" style="77"/>
    <col min="804" max="805" width="9.33203125" style="58"/>
    <col min="806" max="806" width="9.33203125" style="65"/>
    <col min="807" max="16384" width="9.33203125" style="33"/>
  </cols>
  <sheetData>
    <row r="1" spans="1:806" s="73" customFormat="1" ht="48" x14ac:dyDescent="0.2">
      <c r="A1" s="103"/>
      <c r="B1" s="75" t="s">
        <v>605</v>
      </c>
      <c r="C1" s="78" t="s">
        <v>606</v>
      </c>
      <c r="D1" s="75" t="s">
        <v>316</v>
      </c>
      <c r="E1" s="75" t="s">
        <v>315</v>
      </c>
      <c r="F1" s="78" t="s">
        <v>607</v>
      </c>
      <c r="G1" s="75" t="s">
        <v>628</v>
      </c>
      <c r="H1" s="75" t="s">
        <v>608</v>
      </c>
      <c r="I1" s="75" t="s">
        <v>629</v>
      </c>
      <c r="J1" s="75" t="s">
        <v>630</v>
      </c>
      <c r="K1" s="75" t="s">
        <v>631</v>
      </c>
      <c r="L1" s="75" t="s">
        <v>632</v>
      </c>
      <c r="M1" s="75" t="s">
        <v>609</v>
      </c>
      <c r="N1" s="78" t="s">
        <v>633</v>
      </c>
      <c r="O1" s="75" t="s">
        <v>634</v>
      </c>
      <c r="P1" s="78" t="s">
        <v>635</v>
      </c>
      <c r="Q1" s="75" t="s">
        <v>636</v>
      </c>
      <c r="R1" s="78" t="s">
        <v>610</v>
      </c>
      <c r="S1" s="75" t="s">
        <v>611</v>
      </c>
      <c r="T1" s="78" t="s">
        <v>612</v>
      </c>
      <c r="U1" s="75" t="s">
        <v>613</v>
      </c>
      <c r="V1" s="78" t="s">
        <v>637</v>
      </c>
      <c r="W1" s="75" t="s">
        <v>638</v>
      </c>
      <c r="X1" s="78" t="s">
        <v>639</v>
      </c>
      <c r="Y1" s="75" t="s">
        <v>640</v>
      </c>
      <c r="Z1" s="78" t="s">
        <v>641</v>
      </c>
      <c r="AA1" s="75" t="s">
        <v>642</v>
      </c>
      <c r="AB1" s="78" t="s">
        <v>643</v>
      </c>
      <c r="AC1" s="75" t="s">
        <v>644</v>
      </c>
      <c r="AD1" s="78" t="s">
        <v>645</v>
      </c>
      <c r="AE1" s="75" t="s">
        <v>646</v>
      </c>
      <c r="AF1" s="78" t="s">
        <v>647</v>
      </c>
      <c r="AG1" s="75" t="s">
        <v>648</v>
      </c>
      <c r="AH1" s="78" t="s">
        <v>649</v>
      </c>
      <c r="AI1" s="75" t="s">
        <v>650</v>
      </c>
      <c r="AJ1" s="78" t="s">
        <v>651</v>
      </c>
      <c r="AK1" s="75" t="s">
        <v>652</v>
      </c>
      <c r="AL1" s="106" t="s">
        <v>306</v>
      </c>
      <c r="AM1" s="107" t="s">
        <v>307</v>
      </c>
      <c r="AN1" s="126" t="s">
        <v>626</v>
      </c>
      <c r="AO1" s="127" t="s">
        <v>627</v>
      </c>
      <c r="AP1" s="127" t="s">
        <v>653</v>
      </c>
      <c r="AQ1" s="127" t="s">
        <v>654</v>
      </c>
      <c r="AR1" s="127" t="s">
        <v>655</v>
      </c>
      <c r="AS1" s="127" t="s">
        <v>656</v>
      </c>
      <c r="AT1" s="110" t="s">
        <v>614</v>
      </c>
      <c r="AU1" s="110" t="s">
        <v>615</v>
      </c>
      <c r="AV1" s="74" t="s">
        <v>5</v>
      </c>
      <c r="AW1" s="74" t="s">
        <v>6</v>
      </c>
      <c r="AX1" s="74" t="s">
        <v>7</v>
      </c>
      <c r="AY1" s="74" t="s">
        <v>8</v>
      </c>
      <c r="AZ1" s="78" t="s">
        <v>328</v>
      </c>
      <c r="BA1" s="78" t="s">
        <v>9</v>
      </c>
      <c r="BB1" s="78" t="s">
        <v>616</v>
      </c>
      <c r="BC1" s="75" t="s">
        <v>10</v>
      </c>
      <c r="BD1" s="68" t="s">
        <v>308</v>
      </c>
      <c r="BE1" s="76" t="s">
        <v>11</v>
      </c>
      <c r="BF1" s="78"/>
      <c r="BG1" s="78"/>
      <c r="BH1" s="78"/>
      <c r="BI1" s="75"/>
      <c r="BJ1" s="75"/>
      <c r="BK1" s="76"/>
      <c r="BL1" s="76"/>
      <c r="BM1" s="75"/>
      <c r="BN1" s="75"/>
      <c r="BO1" s="75"/>
      <c r="BP1" s="75"/>
      <c r="BQ1" s="75"/>
      <c r="BR1" s="75"/>
      <c r="BS1" s="75"/>
      <c r="BT1" s="75"/>
      <c r="BU1" s="78"/>
      <c r="BV1" s="75"/>
      <c r="BW1" s="78"/>
      <c r="BX1" s="75"/>
      <c r="BY1" s="78"/>
      <c r="BZ1" s="75"/>
      <c r="CA1" s="78"/>
      <c r="CB1" s="75"/>
      <c r="CC1" s="78"/>
      <c r="CD1" s="75"/>
      <c r="CE1" s="78"/>
      <c r="CF1" s="75"/>
      <c r="CG1" s="78"/>
      <c r="CH1" s="75"/>
      <c r="CI1" s="78"/>
      <c r="CJ1" s="75"/>
      <c r="CK1" s="78"/>
      <c r="CL1" s="75"/>
      <c r="CM1" s="78"/>
      <c r="CN1" s="75"/>
      <c r="CO1" s="78"/>
      <c r="CP1" s="75"/>
      <c r="CQ1" s="78"/>
      <c r="CR1" s="75"/>
      <c r="CS1" s="78"/>
      <c r="CT1" s="75"/>
      <c r="CU1" s="78"/>
      <c r="CV1" s="75"/>
      <c r="CW1" s="78"/>
      <c r="CX1" s="75"/>
      <c r="CY1" s="78"/>
      <c r="CZ1" s="75"/>
      <c r="DA1" s="78"/>
      <c r="DB1" s="75"/>
      <c r="DC1" s="78"/>
      <c r="DD1" s="75"/>
      <c r="DE1" s="78"/>
      <c r="DF1" s="75"/>
      <c r="DG1" s="78"/>
      <c r="DH1" s="75"/>
      <c r="DI1" s="78"/>
      <c r="DJ1" s="75"/>
      <c r="DK1" s="78"/>
      <c r="DL1" s="75"/>
      <c r="DM1" s="78"/>
      <c r="DN1" s="75"/>
      <c r="DO1" s="78"/>
      <c r="DP1" s="75"/>
      <c r="DQ1" s="78"/>
      <c r="DR1" s="75"/>
      <c r="DS1" s="78"/>
      <c r="DT1" s="75"/>
      <c r="DU1" s="78"/>
      <c r="DV1" s="75"/>
      <c r="DW1" s="78"/>
      <c r="DX1" s="75"/>
      <c r="DY1" s="78"/>
      <c r="DZ1" s="75"/>
      <c r="EA1" s="78"/>
      <c r="EB1" s="75"/>
      <c r="EC1" s="78"/>
      <c r="ED1" s="75"/>
      <c r="EE1" s="78"/>
      <c r="EF1" s="75"/>
      <c r="EG1" s="78"/>
      <c r="EH1" s="75"/>
      <c r="EI1" s="78"/>
      <c r="EJ1" s="75"/>
      <c r="EK1" s="78"/>
      <c r="EL1" s="75"/>
      <c r="EM1" s="78"/>
      <c r="EN1" s="75"/>
      <c r="EO1" s="78"/>
      <c r="EP1" s="75"/>
      <c r="EQ1" s="78"/>
      <c r="ER1" s="75"/>
      <c r="ES1" s="78"/>
      <c r="ET1" s="75"/>
      <c r="EU1" s="78"/>
      <c r="EV1" s="75"/>
      <c r="EW1" s="78"/>
      <c r="EX1" s="75"/>
      <c r="EY1" s="78"/>
      <c r="EZ1" s="75"/>
      <c r="FA1" s="78"/>
      <c r="FB1" s="75"/>
      <c r="FC1" s="78"/>
      <c r="FD1" s="75"/>
      <c r="FE1" s="78"/>
      <c r="FF1" s="75"/>
      <c r="FG1" s="78"/>
      <c r="FH1" s="75"/>
      <c r="FI1" s="78"/>
      <c r="FJ1" s="75"/>
      <c r="FK1" s="78"/>
      <c r="FL1" s="75"/>
      <c r="FM1" s="78"/>
      <c r="FN1" s="75"/>
      <c r="FO1" s="78"/>
      <c r="FP1" s="75"/>
      <c r="FQ1" s="78"/>
      <c r="FR1" s="75"/>
      <c r="FS1" s="78"/>
      <c r="FT1" s="75"/>
      <c r="FU1" s="78"/>
      <c r="FV1" s="75"/>
      <c r="FW1" s="78"/>
      <c r="FX1" s="75"/>
      <c r="FY1" s="78"/>
      <c r="FZ1" s="75"/>
      <c r="GA1" s="78"/>
      <c r="GB1" s="75"/>
      <c r="GC1" s="78"/>
      <c r="GD1" s="75"/>
      <c r="GE1" s="78"/>
      <c r="GF1" s="75"/>
      <c r="GG1" s="78"/>
      <c r="GH1" s="75"/>
      <c r="GI1" s="78"/>
      <c r="GJ1" s="75"/>
      <c r="GK1" s="78"/>
      <c r="GL1" s="75"/>
      <c r="GM1" s="78"/>
      <c r="GN1" s="75"/>
      <c r="GO1" s="78"/>
      <c r="GP1" s="75"/>
      <c r="GQ1" s="78"/>
      <c r="GR1" s="75"/>
      <c r="GS1" s="78"/>
      <c r="GT1" s="75"/>
      <c r="GU1" s="78"/>
      <c r="GV1" s="75"/>
      <c r="GW1" s="78"/>
      <c r="GX1" s="75"/>
      <c r="GY1" s="78"/>
      <c r="GZ1" s="75"/>
      <c r="HA1" s="78"/>
      <c r="HB1" s="75"/>
      <c r="HC1" s="78"/>
      <c r="HD1" s="75"/>
      <c r="HE1" s="78"/>
      <c r="HF1" s="75"/>
      <c r="HG1" s="78"/>
      <c r="HH1" s="75"/>
      <c r="HI1" s="78"/>
      <c r="HJ1" s="75"/>
      <c r="HK1" s="78"/>
      <c r="HL1" s="75"/>
      <c r="HM1" s="78"/>
      <c r="HN1" s="75"/>
      <c r="HO1" s="78"/>
      <c r="HP1" s="75"/>
      <c r="HQ1" s="78"/>
      <c r="HR1" s="75"/>
      <c r="HS1" s="78"/>
      <c r="HT1" s="75"/>
      <c r="HU1" s="78"/>
      <c r="HV1" s="75"/>
      <c r="HW1" s="78"/>
      <c r="HX1" s="75"/>
      <c r="HY1" s="78"/>
      <c r="HZ1" s="75"/>
      <c r="IA1" s="78"/>
      <c r="IB1" s="75"/>
      <c r="IC1" s="78"/>
      <c r="ID1" s="75"/>
      <c r="IE1" s="78"/>
      <c r="IF1" s="75"/>
      <c r="IG1" s="78"/>
      <c r="IH1" s="75"/>
      <c r="II1" s="78"/>
      <c r="IJ1" s="75"/>
      <c r="IK1" s="78"/>
      <c r="IL1" s="75"/>
      <c r="IM1" s="78"/>
      <c r="IN1" s="75"/>
      <c r="IO1" s="78"/>
      <c r="IP1" s="75"/>
      <c r="IQ1" s="78"/>
      <c r="IR1" s="75"/>
      <c r="IS1" s="78"/>
      <c r="IT1" s="75"/>
      <c r="IU1" s="78"/>
      <c r="IV1" s="75"/>
      <c r="IW1" s="78"/>
      <c r="IX1" s="75"/>
      <c r="IY1" s="78"/>
      <c r="IZ1" s="75"/>
      <c r="JA1" s="78"/>
      <c r="JB1" s="75"/>
      <c r="JC1" s="78"/>
      <c r="JD1" s="75"/>
      <c r="JE1" s="78"/>
      <c r="JF1" s="75"/>
      <c r="JG1" s="78"/>
      <c r="JH1" s="75"/>
      <c r="JI1" s="78"/>
      <c r="JJ1" s="75"/>
      <c r="JK1" s="78"/>
      <c r="JL1" s="75"/>
      <c r="JM1" s="78"/>
      <c r="JN1" s="75"/>
      <c r="JO1" s="78"/>
      <c r="JP1" s="75"/>
      <c r="JQ1" s="78"/>
      <c r="JR1" s="75"/>
      <c r="JS1" s="78"/>
      <c r="JT1" s="75"/>
      <c r="JU1" s="78"/>
      <c r="JV1" s="75"/>
      <c r="JW1" s="78"/>
      <c r="JX1" s="75"/>
      <c r="JY1" s="78"/>
      <c r="JZ1" s="75"/>
      <c r="KA1" s="78"/>
      <c r="KB1" s="75"/>
      <c r="KC1" s="78"/>
      <c r="KD1" s="75"/>
      <c r="KE1" s="78"/>
      <c r="KF1" s="75"/>
      <c r="KG1" s="78"/>
      <c r="KH1" s="75"/>
      <c r="KI1" s="78"/>
      <c r="KJ1" s="75"/>
      <c r="KK1" s="78"/>
      <c r="KL1" s="75"/>
      <c r="KM1" s="78"/>
      <c r="KN1" s="75"/>
      <c r="KO1" s="78"/>
      <c r="KP1" s="75"/>
      <c r="KQ1" s="78"/>
      <c r="KR1" s="75"/>
      <c r="KS1" s="78"/>
      <c r="KT1" s="75"/>
      <c r="KU1" s="78"/>
      <c r="KV1" s="75"/>
      <c r="KW1" s="78"/>
      <c r="KX1" s="75"/>
      <c r="KY1" s="78"/>
      <c r="KZ1" s="75"/>
      <c r="LA1" s="78"/>
      <c r="LB1" s="75"/>
      <c r="LC1" s="78"/>
      <c r="LD1" s="75"/>
      <c r="LE1" s="78"/>
      <c r="LF1" s="75"/>
      <c r="LG1" s="78"/>
      <c r="LH1" s="75"/>
      <c r="LI1" s="78"/>
      <c r="LJ1" s="75"/>
      <c r="LK1" s="78"/>
      <c r="LL1" s="75"/>
      <c r="LM1" s="78"/>
      <c r="LN1" s="75"/>
      <c r="LO1" s="78"/>
      <c r="LP1" s="75"/>
      <c r="LQ1" s="78"/>
      <c r="LR1" s="75"/>
      <c r="LS1" s="78"/>
      <c r="LT1" s="75"/>
      <c r="LU1" s="106"/>
      <c r="LV1" s="107"/>
      <c r="LW1" s="72"/>
      <c r="LX1" s="78"/>
      <c r="LY1" s="78"/>
      <c r="LZ1" s="78"/>
      <c r="MA1" s="72"/>
      <c r="MB1" s="78"/>
      <c r="MC1" s="93"/>
      <c r="MD1" s="78"/>
      <c r="MF1" s="78"/>
      <c r="MH1" s="72"/>
      <c r="MI1" s="78"/>
      <c r="MK1" s="78"/>
      <c r="MM1" s="78"/>
      <c r="MO1" s="72"/>
      <c r="MP1" s="78"/>
      <c r="MR1" s="78"/>
      <c r="MT1" s="78"/>
      <c r="MV1" s="72"/>
      <c r="MW1" s="78"/>
      <c r="MY1" s="78"/>
      <c r="NA1" s="78"/>
      <c r="NC1" s="72"/>
      <c r="ND1" s="78"/>
      <c r="NF1" s="78"/>
      <c r="NH1" s="78"/>
      <c r="NJ1" s="72"/>
      <c r="NK1" s="78"/>
      <c r="NM1" s="78"/>
      <c r="NO1" s="78"/>
      <c r="NQ1" s="72"/>
      <c r="NR1" s="78"/>
      <c r="NT1" s="78"/>
      <c r="NV1" s="78"/>
      <c r="NX1" s="72"/>
      <c r="NY1" s="78"/>
      <c r="OA1" s="78"/>
      <c r="OC1" s="78"/>
      <c r="OE1" s="72"/>
      <c r="OF1" s="78"/>
      <c r="OH1" s="78"/>
      <c r="OJ1" s="78"/>
      <c r="OL1" s="72"/>
      <c r="OM1" s="78"/>
      <c r="OO1" s="78"/>
      <c r="OQ1" s="78"/>
      <c r="OS1" s="72"/>
      <c r="OT1" s="78"/>
      <c r="OV1" s="78"/>
      <c r="OX1" s="78"/>
      <c r="OZ1" s="72"/>
      <c r="PA1" s="78"/>
      <c r="PC1" s="78"/>
      <c r="PE1" s="78"/>
      <c r="PG1" s="72"/>
      <c r="PH1" s="78"/>
      <c r="PJ1" s="78"/>
      <c r="PL1" s="78"/>
      <c r="PN1" s="72"/>
      <c r="PO1" s="78"/>
      <c r="PQ1" s="78"/>
      <c r="PS1" s="78"/>
      <c r="PU1" s="72"/>
      <c r="PV1" s="78"/>
      <c r="PX1" s="78"/>
      <c r="PZ1" s="78"/>
      <c r="QB1" s="72"/>
      <c r="QC1" s="78"/>
      <c r="QE1" s="78"/>
      <c r="QG1" s="78"/>
      <c r="QI1" s="72"/>
      <c r="QJ1" s="78"/>
      <c r="QL1" s="78"/>
      <c r="QN1" s="78"/>
      <c r="QP1" s="72"/>
      <c r="QQ1" s="78"/>
      <c r="QS1" s="78"/>
      <c r="QU1" s="78"/>
      <c r="QW1" s="72"/>
      <c r="QX1" s="78"/>
      <c r="QZ1" s="78"/>
      <c r="RB1" s="78"/>
      <c r="RD1" s="72"/>
      <c r="RE1" s="78"/>
      <c r="RG1" s="78"/>
      <c r="RI1" s="78"/>
      <c r="RK1" s="72"/>
      <c r="RL1" s="78"/>
      <c r="RN1" s="78"/>
      <c r="RP1" s="78"/>
      <c r="RR1" s="72"/>
      <c r="RS1" s="78"/>
      <c r="RU1" s="78"/>
      <c r="RW1" s="78"/>
      <c r="RY1" s="72"/>
      <c r="RZ1" s="78"/>
      <c r="SB1" s="78"/>
      <c r="SD1" s="78"/>
      <c r="SF1" s="72"/>
      <c r="SG1" s="78"/>
      <c r="SI1" s="78"/>
      <c r="SK1" s="78"/>
      <c r="SM1" s="72"/>
      <c r="SN1" s="78"/>
      <c r="SP1" s="78"/>
      <c r="SR1" s="78"/>
      <c r="ST1" s="72"/>
      <c r="SU1" s="78"/>
      <c r="SW1" s="78"/>
      <c r="SY1" s="78"/>
      <c r="TA1" s="72"/>
      <c r="TB1" s="78"/>
      <c r="TD1" s="78"/>
      <c r="TF1" s="78"/>
      <c r="TH1" s="72"/>
      <c r="TI1" s="78"/>
      <c r="TK1" s="78"/>
      <c r="TM1" s="78"/>
      <c r="TO1" s="72"/>
      <c r="TP1" s="78"/>
      <c r="TR1" s="78"/>
      <c r="TT1" s="78"/>
      <c r="TV1" s="72"/>
      <c r="TW1" s="78"/>
      <c r="TY1" s="78"/>
      <c r="UA1" s="78"/>
      <c r="UC1" s="72"/>
      <c r="UD1" s="78"/>
      <c r="UF1" s="78"/>
      <c r="UH1" s="78"/>
      <c r="UJ1" s="72"/>
      <c r="UK1" s="78"/>
      <c r="UM1" s="78"/>
      <c r="UO1" s="78"/>
      <c r="UQ1" s="72"/>
      <c r="UR1" s="78"/>
      <c r="UT1" s="78"/>
      <c r="UV1" s="78"/>
      <c r="UX1" s="72"/>
      <c r="UY1" s="78"/>
      <c r="VA1" s="78"/>
      <c r="VC1" s="78"/>
      <c r="VE1" s="72"/>
      <c r="VF1" s="78"/>
      <c r="VH1" s="78"/>
      <c r="VJ1" s="78"/>
      <c r="VL1" s="72"/>
      <c r="VM1" s="78"/>
      <c r="VO1" s="78"/>
      <c r="VQ1" s="78"/>
      <c r="VS1" s="72"/>
      <c r="VT1" s="78"/>
      <c r="VV1" s="78"/>
      <c r="VX1" s="78"/>
      <c r="VZ1" s="72"/>
      <c r="WA1" s="78"/>
      <c r="WC1" s="78"/>
      <c r="WE1" s="78"/>
      <c r="WG1" s="72"/>
      <c r="WH1" s="78"/>
      <c r="WJ1" s="78"/>
      <c r="WL1" s="78"/>
      <c r="WN1" s="72"/>
      <c r="WO1" s="78"/>
      <c r="WQ1" s="78"/>
      <c r="WS1" s="78"/>
      <c r="WU1" s="72"/>
      <c r="WV1" s="78"/>
      <c r="WX1" s="78"/>
      <c r="WZ1" s="78"/>
      <c r="XB1" s="72"/>
      <c r="XC1" s="78"/>
      <c r="XE1" s="78"/>
      <c r="XG1" s="78"/>
      <c r="XI1" s="72"/>
      <c r="XJ1" s="78"/>
      <c r="XL1" s="78"/>
      <c r="XN1" s="78"/>
      <c r="XP1" s="72"/>
      <c r="XQ1" s="78"/>
      <c r="XS1" s="78"/>
      <c r="XU1" s="78"/>
      <c r="XW1" s="72"/>
      <c r="XX1" s="78"/>
      <c r="XZ1" s="78"/>
      <c r="YB1" s="78"/>
      <c r="YD1" s="72"/>
      <c r="YE1" s="78"/>
      <c r="YG1" s="78"/>
      <c r="YI1" s="78"/>
      <c r="YK1" s="72"/>
      <c r="YL1" s="78"/>
      <c r="YN1" s="78"/>
      <c r="YP1" s="78"/>
      <c r="YR1" s="72"/>
      <c r="YS1" s="78"/>
      <c r="YU1" s="78"/>
      <c r="YW1" s="78"/>
      <c r="YY1" s="72"/>
      <c r="YZ1" s="78"/>
      <c r="ZB1" s="78"/>
      <c r="ZD1" s="78"/>
      <c r="ZF1" s="72"/>
      <c r="ZG1" s="78"/>
      <c r="ZI1" s="78"/>
      <c r="ZK1" s="78"/>
      <c r="ZM1" s="72"/>
      <c r="ZN1" s="78"/>
      <c r="ZP1" s="78"/>
      <c r="ZR1" s="78"/>
      <c r="ZT1" s="72"/>
      <c r="ZU1" s="78"/>
      <c r="ZW1" s="78"/>
      <c r="ZY1" s="78"/>
      <c r="AAA1" s="72"/>
      <c r="AAB1" s="78"/>
      <c r="AAD1" s="78"/>
      <c r="AAF1" s="78"/>
      <c r="AAH1" s="72"/>
      <c r="AAI1" s="78"/>
      <c r="AAK1" s="78"/>
      <c r="AAM1" s="78"/>
      <c r="AAO1" s="72"/>
      <c r="AAP1" s="78"/>
      <c r="AAR1" s="78"/>
      <c r="AAT1" s="78"/>
      <c r="AAV1" s="72"/>
      <c r="AAW1" s="78"/>
      <c r="AAY1" s="78"/>
      <c r="ABA1" s="78"/>
      <c r="ABC1" s="72"/>
      <c r="ABD1" s="78"/>
      <c r="ABF1" s="78"/>
      <c r="ABH1" s="78"/>
      <c r="ABJ1" s="72"/>
      <c r="ABK1" s="78"/>
      <c r="ABM1" s="78"/>
      <c r="ABO1" s="78"/>
      <c r="ABQ1" s="72"/>
      <c r="ABR1" s="78"/>
      <c r="ABT1" s="78"/>
      <c r="ABV1" s="78"/>
      <c r="ABX1" s="72"/>
      <c r="ABY1" s="78"/>
      <c r="ACA1" s="78"/>
      <c r="ACC1" s="78"/>
      <c r="ACE1" s="72"/>
      <c r="ACF1" s="78"/>
      <c r="ACH1" s="78"/>
      <c r="ACJ1" s="78"/>
      <c r="ACL1" s="72"/>
      <c r="ACM1" s="78"/>
      <c r="ACO1" s="78"/>
      <c r="ACQ1" s="78"/>
      <c r="ACS1" s="72"/>
      <c r="ACT1" s="78"/>
      <c r="ACV1" s="78"/>
      <c r="ACX1" s="78"/>
      <c r="ACZ1" s="72"/>
      <c r="ADA1" s="78"/>
      <c r="ADC1" s="78"/>
      <c r="ADE1" s="78"/>
      <c r="ADG1" s="72"/>
      <c r="ADH1" s="78"/>
      <c r="ADJ1" s="78"/>
      <c r="ADL1" s="78"/>
      <c r="ADN1" s="110"/>
      <c r="ADO1" s="110"/>
      <c r="ADP1" s="111"/>
      <c r="ADQ1" s="74"/>
      <c r="ADR1" s="74"/>
      <c r="ADS1" s="74"/>
      <c r="ADT1" s="74"/>
      <c r="ADU1" s="78"/>
      <c r="ADV1" s="78"/>
      <c r="ADW1" s="78"/>
      <c r="ADX1" s="75"/>
      <c r="ADY1" s="75"/>
      <c r="ADZ1" s="76"/>
    </row>
    <row r="2" spans="1:806" x14ac:dyDescent="0.2">
      <c r="A2" s="104">
        <v>40182</v>
      </c>
      <c r="B2" s="58">
        <v>1132.98999023437</v>
      </c>
      <c r="C2" s="77">
        <v>3.11567562582326E-3</v>
      </c>
      <c r="D2" s="58">
        <v>0.01</v>
      </c>
      <c r="E2" s="58">
        <v>0.62029999999999996</v>
      </c>
      <c r="F2" s="77">
        <v>5.4812187651138702E-3</v>
      </c>
      <c r="G2" s="58">
        <v>20.307868957519499</v>
      </c>
      <c r="H2" s="58">
        <v>311.34997558593699</v>
      </c>
      <c r="I2" s="58">
        <v>24.525018692016602</v>
      </c>
      <c r="J2" s="58">
        <v>133.89999389648401</v>
      </c>
      <c r="K2" s="58">
        <v>11.7304277420043</v>
      </c>
      <c r="L2" s="58">
        <v>15.5165958404541</v>
      </c>
      <c r="M2" s="58">
        <v>20.040000915527301</v>
      </c>
      <c r="N2" s="77">
        <v>1.7289097987709301E-3</v>
      </c>
      <c r="O2" s="58">
        <v>1.1196087149982199</v>
      </c>
      <c r="P2" s="77">
        <v>5.5131767756639097E-2</v>
      </c>
      <c r="Q2" s="58">
        <v>20.325424194335898</v>
      </c>
      <c r="R2" s="77">
        <v>-4.4037059820535296E-3</v>
      </c>
      <c r="S2" s="58">
        <v>12.5956840078775</v>
      </c>
      <c r="T2" s="77">
        <v>4.0455066630962003E-2</v>
      </c>
      <c r="U2" s="58">
        <v>310.66442871093699</v>
      </c>
      <c r="V2" s="77">
        <v>3.2306300436313302E-4</v>
      </c>
      <c r="W2" s="58">
        <v>0.719396498623179</v>
      </c>
      <c r="X2" s="77">
        <v>2.9333168209056501E-2</v>
      </c>
      <c r="Y2" s="58">
        <v>24.5289802551269</v>
      </c>
      <c r="Z2" s="77">
        <v>5.8999894020352796E-3</v>
      </c>
      <c r="AA2" s="58">
        <v>6.2594329066462402</v>
      </c>
      <c r="AB2" s="77">
        <v>4.6747073875785999E-2</v>
      </c>
      <c r="AC2" s="58">
        <v>134.294998168945</v>
      </c>
      <c r="AD2" s="77">
        <v>-7.6926110008376201E-3</v>
      </c>
      <c r="AE2" s="58">
        <v>0.61467238858886997</v>
      </c>
      <c r="AF2" s="77">
        <v>5.2399827364167401E-2</v>
      </c>
      <c r="AG2" s="58">
        <v>11.685308933258</v>
      </c>
      <c r="AH2" s="77">
        <v>-4.7903146402061798E-4</v>
      </c>
      <c r="AI2" s="58">
        <v>0.668576637047814</v>
      </c>
      <c r="AJ2" s="77">
        <v>4.3087842457347099E-2</v>
      </c>
      <c r="AK2" s="58">
        <v>15.512879371643001</v>
      </c>
      <c r="AL2" s="69">
        <v>40182</v>
      </c>
      <c r="AM2" s="105">
        <v>0</v>
      </c>
      <c r="AV2" s="63">
        <v>10000</v>
      </c>
      <c r="AW2" s="63">
        <v>0</v>
      </c>
      <c r="AX2" s="63">
        <v>0</v>
      </c>
      <c r="AY2" s="63">
        <v>10000</v>
      </c>
      <c r="BA2" s="77">
        <v>0</v>
      </c>
      <c r="BB2" s="77">
        <v>0</v>
      </c>
    </row>
    <row r="3" spans="1:806" x14ac:dyDescent="0.2">
      <c r="A3" s="104">
        <v>40183</v>
      </c>
      <c r="B3" s="58">
        <v>1136.52001953125</v>
      </c>
      <c r="C3" s="77">
        <v>3.11567562582326E-3</v>
      </c>
      <c r="D3" s="58">
        <v>0.01</v>
      </c>
      <c r="E3" s="58">
        <v>0.62370000000000003</v>
      </c>
      <c r="F3" s="77">
        <v>5.4812187651138702E-3</v>
      </c>
      <c r="G3" s="58">
        <v>20.342979431152301</v>
      </c>
      <c r="H3" s="58">
        <v>309.97888183593699</v>
      </c>
      <c r="I3" s="58">
        <v>24.532941818237301</v>
      </c>
      <c r="J3" s="58">
        <v>134.69000244140599</v>
      </c>
      <c r="K3" s="58">
        <v>11.640190124511699</v>
      </c>
      <c r="L3" s="58">
        <v>15.509162902831999</v>
      </c>
      <c r="M3" s="58">
        <v>19.350000381469702</v>
      </c>
      <c r="N3" s="77">
        <v>1.7289097987709301E-3</v>
      </c>
      <c r="O3" s="58">
        <v>1.1196087149982199</v>
      </c>
      <c r="P3" s="77">
        <v>5.5036614414686297E-2</v>
      </c>
      <c r="Q3" s="58">
        <v>20.325424194335898</v>
      </c>
      <c r="R3" s="77">
        <v>-4.4037059820535296E-3</v>
      </c>
      <c r="S3" s="58">
        <v>12.5956840078775</v>
      </c>
      <c r="T3" s="77">
        <v>4.0634006850002201E-2</v>
      </c>
      <c r="U3" s="58">
        <v>310.66442871093699</v>
      </c>
      <c r="V3" s="77">
        <v>3.2306300436313302E-4</v>
      </c>
      <c r="W3" s="58">
        <v>0.719396498623179</v>
      </c>
      <c r="X3" s="77">
        <v>2.93236948081128E-2</v>
      </c>
      <c r="Y3" s="58">
        <v>24.5289802551269</v>
      </c>
      <c r="Z3" s="77">
        <v>5.8999894020352796E-3</v>
      </c>
      <c r="AA3" s="58">
        <v>6.2594329066462402</v>
      </c>
      <c r="AB3" s="77">
        <v>4.64728843506352E-2</v>
      </c>
      <c r="AC3" s="58">
        <v>134.294998168945</v>
      </c>
      <c r="AD3" s="77">
        <v>-7.6926110008376201E-3</v>
      </c>
      <c r="AE3" s="58">
        <v>0.61467238858886997</v>
      </c>
      <c r="AF3" s="77">
        <v>5.2806043716975302E-2</v>
      </c>
      <c r="AG3" s="58">
        <v>11.685308933258</v>
      </c>
      <c r="AH3" s="77">
        <v>-4.7903146402061798E-4</v>
      </c>
      <c r="AI3" s="58">
        <v>0.668576637047814</v>
      </c>
      <c r="AJ3" s="77">
        <v>4.3108492781756103E-2</v>
      </c>
      <c r="AK3" s="58">
        <v>15.512879371643001</v>
      </c>
      <c r="AL3" s="69">
        <v>40183</v>
      </c>
      <c r="AM3" s="105">
        <v>1</v>
      </c>
      <c r="AN3" s="124">
        <v>100</v>
      </c>
      <c r="AO3" s="125">
        <v>0</v>
      </c>
      <c r="AP3" s="125">
        <v>100</v>
      </c>
      <c r="AQ3" s="125">
        <v>0</v>
      </c>
      <c r="AR3" s="125">
        <v>0</v>
      </c>
      <c r="AS3" s="125">
        <v>100</v>
      </c>
      <c r="AV3" s="63">
        <v>10000</v>
      </c>
      <c r="AW3" s="63">
        <v>0</v>
      </c>
      <c r="AX3" s="63">
        <v>0</v>
      </c>
      <c r="AY3" s="63">
        <v>10000</v>
      </c>
      <c r="AZ3" s="77">
        <v>0</v>
      </c>
      <c r="BA3" s="77">
        <v>0</v>
      </c>
      <c r="BB3" s="77">
        <v>3.11567562582326E-3</v>
      </c>
      <c r="BC3" s="58">
        <v>0</v>
      </c>
      <c r="BD3" s="130">
        <v>0</v>
      </c>
      <c r="BE3" s="65">
        <v>0</v>
      </c>
    </row>
    <row r="4" spans="1:806" x14ac:dyDescent="0.2">
      <c r="A4" s="104">
        <v>40184</v>
      </c>
      <c r="B4" s="58">
        <v>1137.14001464843</v>
      </c>
      <c r="C4" s="77">
        <v>5.4552063011015196E-4</v>
      </c>
      <c r="D4" s="58">
        <v>0.01</v>
      </c>
      <c r="E4" s="58">
        <v>0.625</v>
      </c>
      <c r="F4" s="77">
        <v>2.08433541766872E-3</v>
      </c>
      <c r="G4" s="58">
        <v>20.0193977355957</v>
      </c>
      <c r="H4" s="58">
        <v>302.16470336914</v>
      </c>
      <c r="I4" s="58">
        <v>24.382377624511701</v>
      </c>
      <c r="J4" s="58">
        <v>132.25</v>
      </c>
      <c r="K4" s="58">
        <v>11.6155843734741</v>
      </c>
      <c r="L4" s="58">
        <v>15.457144737243601</v>
      </c>
      <c r="M4" s="58">
        <v>19.159999847412099</v>
      </c>
      <c r="N4" s="77">
        <v>-1.5906307955122899E-2</v>
      </c>
      <c r="O4" s="58">
        <v>1.1196087149982199</v>
      </c>
      <c r="P4" s="77">
        <v>5.5926193674023197E-2</v>
      </c>
      <c r="Q4" s="58">
        <v>20.181188583373999</v>
      </c>
      <c r="R4" s="77">
        <v>-2.5208744610326898E-2</v>
      </c>
      <c r="S4" s="58">
        <v>12.5956840078775</v>
      </c>
      <c r="T4" s="77">
        <v>4.1684829059898301E-2</v>
      </c>
      <c r="U4" s="58">
        <v>306.07179260253901</v>
      </c>
      <c r="V4" s="77">
        <v>-6.1372254025262498E-3</v>
      </c>
      <c r="W4" s="58">
        <v>0.719396498623179</v>
      </c>
      <c r="X4" s="77">
        <v>2.9504772245835701E-2</v>
      </c>
      <c r="Y4" s="58">
        <v>24.457659721374501</v>
      </c>
      <c r="Z4" s="77">
        <v>-1.81156908246972E-2</v>
      </c>
      <c r="AA4" s="58">
        <v>6.2594329066462402</v>
      </c>
      <c r="AB4" s="77">
        <v>4.7330305532296703E-2</v>
      </c>
      <c r="AC4" s="58">
        <v>133.47000122070301</v>
      </c>
      <c r="AD4" s="77">
        <v>-2.11386161002535E-3</v>
      </c>
      <c r="AE4" s="58">
        <v>0.61467238858886997</v>
      </c>
      <c r="AF4" s="77">
        <v>5.2917904844509103E-2</v>
      </c>
      <c r="AG4" s="58">
        <v>11.6278872489929</v>
      </c>
      <c r="AH4" s="77">
        <v>-3.3540279326669201E-3</v>
      </c>
      <c r="AI4" s="58">
        <v>0.668576637047814</v>
      </c>
      <c r="AJ4" s="77">
        <v>4.3253566451822899E-2</v>
      </c>
      <c r="AK4" s="58">
        <v>15.483153820037799</v>
      </c>
      <c r="AL4" s="69">
        <v>40184</v>
      </c>
      <c r="AM4" s="105">
        <v>2</v>
      </c>
      <c r="AN4" s="124">
        <v>100</v>
      </c>
      <c r="AO4" s="125">
        <v>0</v>
      </c>
      <c r="AP4" s="125">
        <v>58.516116727064599</v>
      </c>
      <c r="AQ4" s="125">
        <v>0</v>
      </c>
      <c r="AR4" s="125">
        <v>0</v>
      </c>
      <c r="AS4" s="125">
        <v>40.621027373045102</v>
      </c>
      <c r="AT4" s="109" t="s">
        <v>618</v>
      </c>
      <c r="AU4" s="109" t="s">
        <v>620</v>
      </c>
      <c r="AV4" s="63">
        <v>10000</v>
      </c>
      <c r="AW4" s="63">
        <v>0</v>
      </c>
      <c r="AX4" s="63">
        <v>0</v>
      </c>
      <c r="AY4" s="63">
        <v>10000</v>
      </c>
      <c r="AZ4" s="77">
        <v>0</v>
      </c>
      <c r="BA4" s="77">
        <v>0</v>
      </c>
      <c r="BB4" s="77">
        <v>3.6628959212641199E-3</v>
      </c>
      <c r="BC4" s="58">
        <v>0</v>
      </c>
      <c r="BD4" s="130">
        <v>0</v>
      </c>
      <c r="BE4" s="65">
        <v>0</v>
      </c>
    </row>
    <row r="5" spans="1:806" x14ac:dyDescent="0.2">
      <c r="A5" s="104">
        <v>40185</v>
      </c>
      <c r="B5" s="58">
        <v>1141.68994140625</v>
      </c>
      <c r="C5" s="77">
        <v>4.0012018741766298E-3</v>
      </c>
      <c r="D5" s="58">
        <v>0.01</v>
      </c>
      <c r="E5" s="58">
        <v>0.62749999999999995</v>
      </c>
      <c r="F5" s="77">
        <v>4.0000000000000001E-3</v>
      </c>
      <c r="G5" s="58">
        <v>19.9823894500732</v>
      </c>
      <c r="H5" s="58">
        <v>295.13046264648398</v>
      </c>
      <c r="I5" s="58">
        <v>24.128808975219702</v>
      </c>
      <c r="J5" s="58">
        <v>130</v>
      </c>
      <c r="K5" s="58">
        <v>11.4925374984741</v>
      </c>
      <c r="L5" s="58">
        <v>15.3085212707519</v>
      </c>
      <c r="M5" s="58">
        <v>19.059999465942301</v>
      </c>
      <c r="N5" s="77">
        <v>-1.8486213227414301E-3</v>
      </c>
      <c r="O5" s="58">
        <v>1.1196087149982199</v>
      </c>
      <c r="P5" s="77">
        <v>5.60297715043344E-2</v>
      </c>
      <c r="Q5" s="58">
        <v>20.000893592834402</v>
      </c>
      <c r="R5" s="77">
        <v>-2.3279491761361699E-2</v>
      </c>
      <c r="S5" s="58">
        <v>12.5956840078775</v>
      </c>
      <c r="T5" s="77">
        <v>4.2678359580132399E-2</v>
      </c>
      <c r="U5" s="58">
        <v>298.64758300781199</v>
      </c>
      <c r="V5" s="77">
        <v>-1.03996686950281E-2</v>
      </c>
      <c r="W5" s="58">
        <v>0.719396498623179</v>
      </c>
      <c r="X5" s="77">
        <v>2.9814836669393802E-2</v>
      </c>
      <c r="Y5" s="58">
        <v>24.255593299865701</v>
      </c>
      <c r="Z5" s="77">
        <v>-1.70132325141777E-2</v>
      </c>
      <c r="AA5" s="58">
        <v>6.2594329066462402</v>
      </c>
      <c r="AB5" s="77">
        <v>4.81494838972788E-2</v>
      </c>
      <c r="AC5" s="58">
        <v>131.125</v>
      </c>
      <c r="AD5" s="77">
        <v>-1.05932573897009E-2</v>
      </c>
      <c r="AE5" s="58">
        <v>0.61467238858886997</v>
      </c>
      <c r="AF5" s="77">
        <v>5.3484479704371701E-2</v>
      </c>
      <c r="AG5" s="58">
        <v>11.5540609359741</v>
      </c>
      <c r="AH5" s="77">
        <v>-9.6151953687535398E-3</v>
      </c>
      <c r="AI5" s="58">
        <v>0.668576637047814</v>
      </c>
      <c r="AJ5" s="77">
        <v>4.3673495644884902E-2</v>
      </c>
      <c r="AK5" s="58">
        <v>15.382833003997799</v>
      </c>
      <c r="AL5" s="69">
        <v>40185</v>
      </c>
      <c r="AM5" s="105">
        <v>3</v>
      </c>
      <c r="AN5" s="124">
        <v>100</v>
      </c>
      <c r="AO5" s="125">
        <v>0</v>
      </c>
      <c r="AP5" s="125">
        <v>55.671573094270201</v>
      </c>
      <c r="AQ5" s="125">
        <v>0</v>
      </c>
      <c r="AR5" s="125">
        <v>0</v>
      </c>
      <c r="AS5" s="125">
        <v>19.558119871233298</v>
      </c>
      <c r="AU5" s="109" t="s">
        <v>620</v>
      </c>
      <c r="AV5" s="63">
        <v>10000</v>
      </c>
      <c r="AW5" s="63">
        <v>0</v>
      </c>
      <c r="AX5" s="63">
        <v>0</v>
      </c>
      <c r="AY5" s="63">
        <v>10000</v>
      </c>
      <c r="AZ5" s="77">
        <v>0</v>
      </c>
      <c r="BA5" s="77">
        <v>0</v>
      </c>
      <c r="BB5" s="77">
        <v>7.6787537814657601E-3</v>
      </c>
      <c r="BC5" s="58">
        <v>0</v>
      </c>
      <c r="BD5" s="130">
        <v>0</v>
      </c>
      <c r="BE5" s="65">
        <v>0</v>
      </c>
    </row>
    <row r="6" spans="1:806" x14ac:dyDescent="0.2">
      <c r="A6" s="104">
        <v>40186</v>
      </c>
      <c r="B6" s="58">
        <v>1144.97998046875</v>
      </c>
      <c r="C6" s="77">
        <v>2.8817272914287702E-3</v>
      </c>
      <c r="D6" s="58">
        <v>0.01</v>
      </c>
      <c r="E6" s="58">
        <v>0.62660000000000005</v>
      </c>
      <c r="F6" s="77">
        <v>-1.43426294820703E-3</v>
      </c>
      <c r="G6" s="58">
        <v>20.115240097045898</v>
      </c>
      <c r="H6" s="58">
        <v>299.06488037109301</v>
      </c>
      <c r="I6" s="58">
        <v>24.295213699340799</v>
      </c>
      <c r="J6" s="58">
        <v>133.52000427246</v>
      </c>
      <c r="K6" s="58">
        <v>11.9355068206787</v>
      </c>
      <c r="L6" s="58">
        <v>15.479442596435501</v>
      </c>
      <c r="M6" s="58">
        <v>18.129999160766602</v>
      </c>
      <c r="N6" s="77">
        <v>6.6483864356958701E-3</v>
      </c>
      <c r="O6" s="58">
        <v>1.1196087149982199</v>
      </c>
      <c r="P6" s="77">
        <v>5.56597241492858E-2</v>
      </c>
      <c r="Q6" s="58">
        <v>20.048814773559499</v>
      </c>
      <c r="R6" s="77">
        <v>1.3331113600842E-2</v>
      </c>
      <c r="S6" s="58">
        <v>12.5956840078775</v>
      </c>
      <c r="T6" s="77">
        <v>4.2116894475366602E-2</v>
      </c>
      <c r="U6" s="58">
        <v>297.09767150878901</v>
      </c>
      <c r="V6" s="77">
        <v>6.8965162885572502E-3</v>
      </c>
      <c r="W6" s="58">
        <v>0.719396498623179</v>
      </c>
      <c r="X6" s="77">
        <v>2.9610626501412399E-2</v>
      </c>
      <c r="Y6" s="58">
        <v>24.212011337280199</v>
      </c>
      <c r="Z6" s="77">
        <v>2.7076955942007201E-2</v>
      </c>
      <c r="AA6" s="58">
        <v>6.2594329066462402</v>
      </c>
      <c r="AB6" s="77">
        <v>4.6880113139251001E-2</v>
      </c>
      <c r="AC6" s="58">
        <v>131.76000213623001</v>
      </c>
      <c r="AD6" s="77">
        <v>3.8544083259541798E-2</v>
      </c>
      <c r="AE6" s="58">
        <v>0.61467238858886997</v>
      </c>
      <c r="AF6" s="77">
        <v>5.1499479479491198E-2</v>
      </c>
      <c r="AG6" s="58">
        <v>11.7140221595764</v>
      </c>
      <c r="AH6" s="77">
        <v>1.11651101148582E-2</v>
      </c>
      <c r="AI6" s="58">
        <v>0.668576637047814</v>
      </c>
      <c r="AJ6" s="77">
        <v>4.3191260465784899E-2</v>
      </c>
      <c r="AK6" s="58">
        <v>15.3939819335937</v>
      </c>
      <c r="AL6" s="69">
        <v>40186</v>
      </c>
      <c r="AM6" s="105">
        <v>4</v>
      </c>
      <c r="AN6" s="124">
        <v>100</v>
      </c>
      <c r="AO6" s="125">
        <v>12.078847835575999</v>
      </c>
      <c r="AP6" s="125">
        <v>62.684179834042503</v>
      </c>
      <c r="AQ6" s="125">
        <v>27.860873735113302</v>
      </c>
      <c r="AR6" s="125">
        <v>39.103627266520697</v>
      </c>
      <c r="AS6" s="125">
        <v>41.131026288987101</v>
      </c>
      <c r="AU6" s="109" t="s">
        <v>620</v>
      </c>
      <c r="AV6" s="63">
        <v>10000</v>
      </c>
      <c r="AW6" s="63">
        <v>0</v>
      </c>
      <c r="AX6" s="63">
        <v>0</v>
      </c>
      <c r="AY6" s="63">
        <v>10000</v>
      </c>
      <c r="AZ6" s="77">
        <v>0</v>
      </c>
      <c r="BA6" s="77">
        <v>0</v>
      </c>
      <c r="BB6" s="77">
        <v>1.05826091472305E-2</v>
      </c>
      <c r="BC6" s="58">
        <v>0</v>
      </c>
      <c r="BD6" s="130">
        <v>0</v>
      </c>
      <c r="BE6" s="65">
        <v>0</v>
      </c>
    </row>
    <row r="7" spans="1:806" x14ac:dyDescent="0.2">
      <c r="A7" s="104">
        <v>40189</v>
      </c>
      <c r="B7" s="58">
        <v>1146.97998046875</v>
      </c>
      <c r="C7" s="77">
        <v>1.7467554316374901E-3</v>
      </c>
      <c r="D7" s="58">
        <v>0.01</v>
      </c>
      <c r="E7" s="58">
        <v>0.61839999999999995</v>
      </c>
      <c r="F7" s="77">
        <v>-1.30864985636771E-2</v>
      </c>
      <c r="G7" s="58">
        <v>19.937789916992099</v>
      </c>
      <c r="H7" s="58">
        <v>298.61282348632801</v>
      </c>
      <c r="I7" s="58">
        <v>23.986179351806602</v>
      </c>
      <c r="J7" s="58">
        <v>130.30999755859301</v>
      </c>
      <c r="K7" s="58">
        <v>12.1980018615722</v>
      </c>
      <c r="L7" s="58">
        <v>15.568620681762599</v>
      </c>
      <c r="M7" s="58">
        <v>17.549999237060501</v>
      </c>
      <c r="N7" s="77">
        <v>-8.8216784486589896E-3</v>
      </c>
      <c r="O7" s="58">
        <v>1.1196087149982199</v>
      </c>
      <c r="P7" s="77">
        <v>5.6155106441563497E-2</v>
      </c>
      <c r="Q7" s="58">
        <v>20.026515007019</v>
      </c>
      <c r="R7" s="77">
        <v>-1.5115679387185299E-3</v>
      </c>
      <c r="S7" s="58">
        <v>12.5956840078775</v>
      </c>
      <c r="T7" s="77">
        <v>4.2180653398678297E-2</v>
      </c>
      <c r="U7" s="58">
        <v>298.83885192871003</v>
      </c>
      <c r="V7" s="77">
        <v>-1.2719968276820001E-2</v>
      </c>
      <c r="W7" s="58">
        <v>0.719396498623179</v>
      </c>
      <c r="X7" s="77">
        <v>2.9992125384862199E-2</v>
      </c>
      <c r="Y7" s="58">
        <v>24.140696525573698</v>
      </c>
      <c r="Z7" s="77">
        <v>-2.40413916353449E-2</v>
      </c>
      <c r="AA7" s="58">
        <v>6.2594329066462402</v>
      </c>
      <c r="AB7" s="77">
        <v>4.8034939942591101E-2</v>
      </c>
      <c r="AC7" s="58">
        <v>131.915000915527</v>
      </c>
      <c r="AD7" s="77">
        <v>2.19927854625134E-2</v>
      </c>
      <c r="AE7" s="58">
        <v>0.61467238858886997</v>
      </c>
      <c r="AF7" s="77">
        <v>5.0391235840460999E-2</v>
      </c>
      <c r="AG7" s="58">
        <v>12.066754341125399</v>
      </c>
      <c r="AH7" s="77">
        <v>5.7610656696180903E-3</v>
      </c>
      <c r="AI7" s="58">
        <v>0.668576637047814</v>
      </c>
      <c r="AJ7" s="77">
        <v>4.2943858079283401E-2</v>
      </c>
      <c r="AK7" s="58">
        <v>15.5240316390991</v>
      </c>
      <c r="AL7" s="69">
        <v>40189</v>
      </c>
      <c r="AM7" s="105">
        <v>0</v>
      </c>
      <c r="AN7" s="124">
        <v>100</v>
      </c>
      <c r="AO7" s="125">
        <v>11.9009767238966</v>
      </c>
      <c r="AP7" s="125">
        <v>51.064074080002598</v>
      </c>
      <c r="AQ7" s="125">
        <v>38.750850023128898</v>
      </c>
      <c r="AR7" s="125">
        <v>50.073358179407997</v>
      </c>
      <c r="AS7" s="125">
        <v>26.7718266265179</v>
      </c>
      <c r="AU7" s="109" t="s">
        <v>619</v>
      </c>
      <c r="AV7" s="63">
        <v>10000</v>
      </c>
      <c r="AW7" s="63">
        <v>0</v>
      </c>
      <c r="AX7" s="63">
        <v>0</v>
      </c>
      <c r="AY7" s="63">
        <v>10000</v>
      </c>
      <c r="AZ7" s="77">
        <v>0</v>
      </c>
      <c r="BA7" s="77">
        <v>0</v>
      </c>
      <c r="BB7" s="77">
        <v>1.2347849808876901E-2</v>
      </c>
      <c r="BC7" s="58">
        <v>0</v>
      </c>
      <c r="BD7" s="130">
        <v>0</v>
      </c>
      <c r="BE7" s="65">
        <v>0</v>
      </c>
    </row>
    <row r="8" spans="1:806" x14ac:dyDescent="0.2">
      <c r="A8" s="104">
        <v>40190</v>
      </c>
      <c r="B8" s="58">
        <v>1136.21997070312</v>
      </c>
      <c r="C8" s="77">
        <v>-9.3811661483642599E-3</v>
      </c>
      <c r="D8" s="58">
        <v>0.01</v>
      </c>
      <c r="E8" s="58">
        <v>0.61760000000000004</v>
      </c>
      <c r="F8" s="77">
        <v>-1.29366106080197E-3</v>
      </c>
      <c r="G8" s="58">
        <v>19.710992813110298</v>
      </c>
      <c r="H8" s="58">
        <v>293.33215332031199</v>
      </c>
      <c r="I8" s="58">
        <v>23.827693939208899</v>
      </c>
      <c r="J8" s="58">
        <v>127.34999847412099</v>
      </c>
      <c r="K8" s="58">
        <v>11.6483974456787</v>
      </c>
      <c r="L8" s="58">
        <v>15.315950393676699</v>
      </c>
      <c r="M8" s="58">
        <v>18.25</v>
      </c>
      <c r="N8" s="77">
        <v>-1.1375237918849999E-2</v>
      </c>
      <c r="O8" s="58">
        <v>1.1196087149982199</v>
      </c>
      <c r="P8" s="77">
        <v>5.6801233992310199E-2</v>
      </c>
      <c r="Q8" s="58">
        <v>19.824391365051198</v>
      </c>
      <c r="R8" s="77">
        <v>-1.7684003333692602E-2</v>
      </c>
      <c r="S8" s="58">
        <v>12.5956840078775</v>
      </c>
      <c r="T8" s="77">
        <v>4.2940004582870499E-2</v>
      </c>
      <c r="U8" s="58">
        <v>295.97248840332003</v>
      </c>
      <c r="V8" s="77">
        <v>-6.6073637769960003E-3</v>
      </c>
      <c r="W8" s="58">
        <v>0.719396498623179</v>
      </c>
      <c r="X8" s="77">
        <v>3.0191612350677199E-2</v>
      </c>
      <c r="Y8" s="58">
        <v>23.906936645507798</v>
      </c>
      <c r="Z8" s="77">
        <v>-2.27150574777789E-2</v>
      </c>
      <c r="AA8" s="58">
        <v>6.2594329066462402</v>
      </c>
      <c r="AB8" s="77">
        <v>4.9151417209621899E-2</v>
      </c>
      <c r="AC8" s="58">
        <v>128.829998016357</v>
      </c>
      <c r="AD8" s="77">
        <v>-4.5056921791837699E-2</v>
      </c>
      <c r="AE8" s="58">
        <v>0.61467238858886997</v>
      </c>
      <c r="AF8" s="77">
        <v>5.2768837211757402E-2</v>
      </c>
      <c r="AG8" s="58">
        <v>11.923199653625399</v>
      </c>
      <c r="AH8" s="77">
        <v>-1.6229458810177001E-2</v>
      </c>
      <c r="AI8" s="58">
        <v>0.668576637047814</v>
      </c>
      <c r="AJ8" s="77">
        <v>4.3652311470258998E-2</v>
      </c>
      <c r="AK8" s="58">
        <v>15.4422855377197</v>
      </c>
      <c r="AL8" s="69">
        <v>40190</v>
      </c>
      <c r="AM8" s="105">
        <v>1</v>
      </c>
      <c r="AN8" s="124">
        <v>79.953701554390406</v>
      </c>
      <c r="AO8" s="125">
        <v>10.0408915793851</v>
      </c>
      <c r="AP8" s="125">
        <v>40.683598790539797</v>
      </c>
      <c r="AQ8" s="125">
        <v>28.910248018535899</v>
      </c>
      <c r="AR8" s="125">
        <v>32.312714319583797</v>
      </c>
      <c r="AS8" s="125">
        <v>22.444348191098801</v>
      </c>
      <c r="AU8" s="109" t="s">
        <v>619</v>
      </c>
      <c r="AV8" s="63">
        <v>10000</v>
      </c>
      <c r="AW8" s="63">
        <v>0</v>
      </c>
      <c r="AX8" s="63">
        <v>0</v>
      </c>
      <c r="AY8" s="63">
        <v>10000</v>
      </c>
      <c r="AZ8" s="77">
        <v>0</v>
      </c>
      <c r="BA8" s="77">
        <v>0</v>
      </c>
      <c r="BB8" s="77">
        <v>2.8508464298804201E-3</v>
      </c>
      <c r="BC8" s="58">
        <v>0</v>
      </c>
      <c r="BD8" s="130">
        <v>0</v>
      </c>
      <c r="BE8" s="65">
        <v>0</v>
      </c>
    </row>
    <row r="9" spans="1:806" x14ac:dyDescent="0.2">
      <c r="A9" s="104">
        <v>40191</v>
      </c>
      <c r="B9" s="58">
        <v>1145.68005371093</v>
      </c>
      <c r="C9" s="77">
        <v>8.3259256585310696E-3</v>
      </c>
      <c r="D9" s="58">
        <v>0.01</v>
      </c>
      <c r="E9" s="58">
        <v>0.61480000000000001</v>
      </c>
      <c r="F9" s="77">
        <v>-4.5336787564767E-3</v>
      </c>
      <c r="G9" s="58">
        <v>19.989030838012599</v>
      </c>
      <c r="H9" s="58">
        <v>291.64810180664</v>
      </c>
      <c r="I9" s="58">
        <v>24.0495700836181</v>
      </c>
      <c r="J9" s="58">
        <v>129.11000061035099</v>
      </c>
      <c r="K9" s="58">
        <v>11.705818176269499</v>
      </c>
      <c r="L9" s="58">
        <v>15.576045989990201</v>
      </c>
      <c r="M9" s="58">
        <v>17.850000381469702</v>
      </c>
      <c r="N9" s="77">
        <v>1.4105734172730601E-2</v>
      </c>
      <c r="O9" s="58">
        <v>1.1196087149982199</v>
      </c>
      <c r="P9" s="77">
        <v>5.60111555218121E-2</v>
      </c>
      <c r="Q9" s="58">
        <v>19.850011825561499</v>
      </c>
      <c r="R9" s="77">
        <v>-5.7411078008653398E-3</v>
      </c>
      <c r="S9" s="58">
        <v>12.5956840078775</v>
      </c>
      <c r="T9" s="77">
        <v>4.3187951266791702E-2</v>
      </c>
      <c r="U9" s="58">
        <v>292.49012756347599</v>
      </c>
      <c r="V9" s="77">
        <v>9.3116918899178707E-3</v>
      </c>
      <c r="W9" s="58">
        <v>0.719396498623179</v>
      </c>
      <c r="X9" s="77">
        <v>2.9913071049582299E-2</v>
      </c>
      <c r="Y9" s="58">
        <v>23.9386320114135</v>
      </c>
      <c r="Z9" s="77">
        <v>1.3820197544706699E-2</v>
      </c>
      <c r="AA9" s="58">
        <v>6.2594329066462402</v>
      </c>
      <c r="AB9" s="77">
        <v>4.8481394756839498E-2</v>
      </c>
      <c r="AC9" s="58">
        <v>128.22999954223599</v>
      </c>
      <c r="AD9" s="77">
        <v>4.9294961696315599E-3</v>
      </c>
      <c r="AE9" s="58">
        <v>0.61467238858886997</v>
      </c>
      <c r="AF9" s="77">
        <v>5.2509989420043798E-2</v>
      </c>
      <c r="AG9" s="58">
        <v>11.6771078109741</v>
      </c>
      <c r="AH9" s="77">
        <v>1.6982008274253502E-2</v>
      </c>
      <c r="AI9" s="58">
        <v>0.668576637047814</v>
      </c>
      <c r="AJ9" s="77">
        <v>4.2923386171141699E-2</v>
      </c>
      <c r="AK9" s="58">
        <v>15.4459981918334</v>
      </c>
      <c r="AL9" s="69">
        <v>40191</v>
      </c>
      <c r="AM9" s="105">
        <v>2</v>
      </c>
      <c r="AN9" s="124">
        <v>83.151570006145604</v>
      </c>
      <c r="AO9" s="125">
        <v>9.5293683659639008</v>
      </c>
      <c r="AP9" s="125">
        <v>53.234587082806101</v>
      </c>
      <c r="AQ9" s="125">
        <v>30.885014906353799</v>
      </c>
      <c r="AR9" s="125">
        <v>51.416021852931699</v>
      </c>
      <c r="AS9" s="125">
        <v>37.641397744792698</v>
      </c>
      <c r="AU9" s="109" t="s">
        <v>619</v>
      </c>
      <c r="AV9" s="63">
        <v>10000</v>
      </c>
      <c r="AW9" s="63">
        <v>0</v>
      </c>
      <c r="AX9" s="63">
        <v>0</v>
      </c>
      <c r="AY9" s="63">
        <v>10000</v>
      </c>
      <c r="AZ9" s="77">
        <v>0</v>
      </c>
      <c r="BA9" s="77">
        <v>0</v>
      </c>
      <c r="BB9" s="77">
        <v>1.12005080238506E-2</v>
      </c>
      <c r="BC9" s="58">
        <v>0</v>
      </c>
      <c r="BD9" s="130">
        <v>0</v>
      </c>
      <c r="BE9" s="65">
        <v>0</v>
      </c>
    </row>
    <row r="10" spans="1:806" x14ac:dyDescent="0.2">
      <c r="A10" s="104">
        <v>40192</v>
      </c>
      <c r="B10" s="58">
        <v>1148.4599609375</v>
      </c>
      <c r="C10" s="77">
        <v>2.42642543837456E-3</v>
      </c>
      <c r="D10" s="58">
        <v>0.01</v>
      </c>
      <c r="E10" s="58">
        <v>0.61299999999999999</v>
      </c>
      <c r="F10" s="77">
        <v>-2.9277813923227398E-3</v>
      </c>
      <c r="G10" s="58">
        <v>19.8732585906982</v>
      </c>
      <c r="H10" s="58">
        <v>293.01919555664</v>
      </c>
      <c r="I10" s="58">
        <v>24.532941818237301</v>
      </c>
      <c r="J10" s="58">
        <v>127.34999847412099</v>
      </c>
      <c r="K10" s="58">
        <v>11.771445274353001</v>
      </c>
      <c r="L10" s="58">
        <v>15.962470054626399</v>
      </c>
      <c r="M10" s="58">
        <v>17.629999160766602</v>
      </c>
      <c r="N10" s="77">
        <v>-5.7917889192652299E-3</v>
      </c>
      <c r="O10" s="58">
        <v>1.1196087149982199</v>
      </c>
      <c r="P10" s="77">
        <v>5.6337450141279999E-2</v>
      </c>
      <c r="Q10" s="58">
        <v>19.931144714355401</v>
      </c>
      <c r="R10" s="77">
        <v>4.7011920924793201E-3</v>
      </c>
      <c r="S10" s="58">
        <v>12.5956840078775</v>
      </c>
      <c r="T10" s="77">
        <v>4.2985866451342301E-2</v>
      </c>
      <c r="U10" s="58">
        <v>292.33364868164</v>
      </c>
      <c r="V10" s="77">
        <v>2.0098976112192499E-2</v>
      </c>
      <c r="W10" s="58">
        <v>0.719396498623179</v>
      </c>
      <c r="X10" s="77">
        <v>2.93236948081128E-2</v>
      </c>
      <c r="Y10" s="58">
        <v>24.291255950927699</v>
      </c>
      <c r="Z10" s="77">
        <v>-1.36318033297984E-2</v>
      </c>
      <c r="AA10" s="58">
        <v>6.2594329066462402</v>
      </c>
      <c r="AB10" s="77">
        <v>4.9151417209621899E-2</v>
      </c>
      <c r="AC10" s="58">
        <v>128.22999954223599</v>
      </c>
      <c r="AD10" s="77">
        <v>5.6063657486613502E-3</v>
      </c>
      <c r="AE10" s="58">
        <v>0.61467238858886997</v>
      </c>
      <c r="AF10" s="77">
        <v>5.2217240471574403E-2</v>
      </c>
      <c r="AG10" s="58">
        <v>11.738631725311199</v>
      </c>
      <c r="AH10" s="77">
        <v>2.48088677244893E-2</v>
      </c>
      <c r="AI10" s="58">
        <v>0.668576637047814</v>
      </c>
      <c r="AJ10" s="77">
        <v>4.1884284497312997E-2</v>
      </c>
      <c r="AK10" s="58">
        <v>15.7692580223083</v>
      </c>
      <c r="AL10" s="69">
        <v>40192</v>
      </c>
      <c r="AM10" s="105">
        <v>3</v>
      </c>
      <c r="AN10" s="124">
        <v>83.961256302098505</v>
      </c>
      <c r="AO10" s="125">
        <v>13.3976595768642</v>
      </c>
      <c r="AP10" s="125">
        <v>48.621259563776597</v>
      </c>
      <c r="AQ10" s="125">
        <v>33.1699801474482</v>
      </c>
      <c r="AR10" s="125">
        <v>66.529861887677697</v>
      </c>
      <c r="AS10" s="125">
        <v>57.280675996937703</v>
      </c>
      <c r="AU10" s="109" t="s">
        <v>619</v>
      </c>
      <c r="AV10" s="63">
        <v>10000</v>
      </c>
      <c r="AW10" s="63">
        <v>0</v>
      </c>
      <c r="AX10" s="63">
        <v>0</v>
      </c>
      <c r="AY10" s="63">
        <v>10000</v>
      </c>
      <c r="AZ10" s="77">
        <v>0</v>
      </c>
      <c r="BA10" s="77">
        <v>0</v>
      </c>
      <c r="BB10" s="77">
        <v>1.36541106598169E-2</v>
      </c>
      <c r="BC10" s="58">
        <v>0</v>
      </c>
      <c r="BD10" s="130">
        <v>0</v>
      </c>
      <c r="BE10" s="65">
        <v>0</v>
      </c>
    </row>
    <row r="11" spans="1:806" x14ac:dyDescent="0.2">
      <c r="A11" s="104">
        <v>40193</v>
      </c>
      <c r="B11" s="58">
        <v>1136.03002929687</v>
      </c>
      <c r="C11" s="77">
        <v>-1.08231301598693E-2</v>
      </c>
      <c r="D11" s="58">
        <v>0.01</v>
      </c>
      <c r="E11" s="58">
        <v>0.61519999999999997</v>
      </c>
      <c r="F11" s="77">
        <v>3.5889070146819498E-3</v>
      </c>
      <c r="G11" s="58">
        <v>19.541139602661101</v>
      </c>
      <c r="H11" s="58">
        <v>288.12600708007801</v>
      </c>
      <c r="I11" s="58">
        <v>24.4536933898925</v>
      </c>
      <c r="J11" s="58">
        <v>127.139999389648</v>
      </c>
      <c r="K11" s="58">
        <v>11.2628479003906</v>
      </c>
      <c r="L11" s="58">
        <v>15.457144737243601</v>
      </c>
      <c r="M11" s="58">
        <v>17.909999847412099</v>
      </c>
      <c r="N11" s="77">
        <v>-1.6711853595693299E-2</v>
      </c>
      <c r="O11" s="58">
        <v>1.1196087149982199</v>
      </c>
      <c r="P11" s="77">
        <v>5.7294955041708902E-2</v>
      </c>
      <c r="Q11" s="58">
        <v>19.707199096679599</v>
      </c>
      <c r="R11" s="77">
        <v>-1.6699207938466399E-2</v>
      </c>
      <c r="S11" s="58">
        <v>12.5956840078775</v>
      </c>
      <c r="T11" s="77">
        <v>4.3715887140923101E-2</v>
      </c>
      <c r="U11" s="58">
        <v>290.57260131835898</v>
      </c>
      <c r="V11" s="77">
        <v>-3.23028640151989E-3</v>
      </c>
      <c r="W11" s="58">
        <v>0.719396498623179</v>
      </c>
      <c r="X11" s="77">
        <v>2.9418725717748902E-2</v>
      </c>
      <c r="Y11" s="58">
        <v>24.493317604064899</v>
      </c>
      <c r="Z11" s="77">
        <v>-1.64899165283716E-3</v>
      </c>
      <c r="AA11" s="58">
        <v>6.2594329066462402</v>
      </c>
      <c r="AB11" s="77">
        <v>4.92326013583093E-2</v>
      </c>
      <c r="AC11" s="58">
        <v>127.244998931884</v>
      </c>
      <c r="AD11" s="77">
        <v>-4.3206026287231303E-2</v>
      </c>
      <c r="AE11" s="58">
        <v>0.61467238858886997</v>
      </c>
      <c r="AF11" s="77">
        <v>5.4575218810115698E-2</v>
      </c>
      <c r="AG11" s="58">
        <v>11.5171465873718</v>
      </c>
      <c r="AH11" s="77">
        <v>-3.16570878851141E-2</v>
      </c>
      <c r="AI11" s="58">
        <v>0.668576637047814</v>
      </c>
      <c r="AJ11" s="77">
        <v>4.3253566451822899E-2</v>
      </c>
      <c r="AK11" s="58">
        <v>15.709807395935</v>
      </c>
      <c r="AL11" s="69">
        <v>40193</v>
      </c>
      <c r="AM11" s="105">
        <v>4</v>
      </c>
      <c r="AN11" s="124">
        <v>68.1830716444546</v>
      </c>
      <c r="AO11" s="125">
        <v>11.5067390387164</v>
      </c>
      <c r="AP11" s="125">
        <v>38.353059195700901</v>
      </c>
      <c r="AQ11" s="125">
        <v>25.996914816752199</v>
      </c>
      <c r="AR11" s="125">
        <v>46.262331225824397</v>
      </c>
      <c r="AS11" s="125">
        <v>54.2632999219814</v>
      </c>
      <c r="AU11" s="109" t="s">
        <v>619</v>
      </c>
      <c r="AV11" s="63">
        <v>10000</v>
      </c>
      <c r="AW11" s="63">
        <v>0</v>
      </c>
      <c r="AX11" s="63">
        <v>0</v>
      </c>
      <c r="AY11" s="63">
        <v>10000</v>
      </c>
      <c r="AZ11" s="77">
        <v>0</v>
      </c>
      <c r="BA11" s="77">
        <v>0</v>
      </c>
      <c r="BB11" s="77">
        <v>2.68320028305901E-3</v>
      </c>
      <c r="BC11" s="58">
        <v>0</v>
      </c>
      <c r="BD11" s="130">
        <v>0</v>
      </c>
      <c r="BE11" s="65">
        <v>0</v>
      </c>
    </row>
    <row r="12" spans="1:806" x14ac:dyDescent="0.2">
      <c r="A12" s="104">
        <v>40197</v>
      </c>
      <c r="B12" s="58">
        <v>1150.22998046875</v>
      </c>
      <c r="C12" s="77">
        <v>1.24996265993635E-2</v>
      </c>
      <c r="D12" s="58">
        <v>0.01</v>
      </c>
      <c r="E12" s="58">
        <v>0.61080000000000001</v>
      </c>
      <c r="F12" s="77">
        <v>-7.1521456436930402E-3</v>
      </c>
      <c r="G12" s="58">
        <v>20.405605316162099</v>
      </c>
      <c r="H12" s="58">
        <v>291.91140747070301</v>
      </c>
      <c r="I12" s="58">
        <v>24.6438808441162</v>
      </c>
      <c r="J12" s="58">
        <v>127.61000061035099</v>
      </c>
      <c r="K12" s="58">
        <v>11.4597263336181</v>
      </c>
      <c r="L12" s="58">
        <v>15.6429328918457</v>
      </c>
      <c r="M12" s="58">
        <v>17.579999923706001</v>
      </c>
      <c r="N12" s="77">
        <v>4.4238244599780201E-2</v>
      </c>
      <c r="O12" s="58">
        <v>1.1196087149982199</v>
      </c>
      <c r="P12" s="77">
        <v>5.4867704125956498E-2</v>
      </c>
      <c r="Q12" s="58">
        <v>19.9733724594116</v>
      </c>
      <c r="R12" s="77">
        <v>1.3138003156976099E-2</v>
      </c>
      <c r="S12" s="58">
        <v>12.5956840078775</v>
      </c>
      <c r="T12" s="77">
        <v>4.3148995501800097E-2</v>
      </c>
      <c r="U12" s="58">
        <v>290.01870727539</v>
      </c>
      <c r="V12" s="77">
        <v>7.7774531311596198E-3</v>
      </c>
      <c r="W12" s="58">
        <v>0.719396498623179</v>
      </c>
      <c r="X12" s="77">
        <v>2.9191688726856398E-2</v>
      </c>
      <c r="Y12" s="58">
        <v>24.548787117004299</v>
      </c>
      <c r="Z12" s="77">
        <v>3.6967219046675202E-3</v>
      </c>
      <c r="AA12" s="58">
        <v>6.2594329066462402</v>
      </c>
      <c r="AB12" s="77">
        <v>4.9051272445010001E-2</v>
      </c>
      <c r="AC12" s="58">
        <v>127.375</v>
      </c>
      <c r="AD12" s="77">
        <v>1.7480342003083502E-2</v>
      </c>
      <c r="AE12" s="58">
        <v>0.61467238858886997</v>
      </c>
      <c r="AF12" s="77">
        <v>5.3637614956447303E-2</v>
      </c>
      <c r="AG12" s="58">
        <v>11.3612871170043</v>
      </c>
      <c r="AH12" s="77">
        <v>1.20195649170833E-2</v>
      </c>
      <c r="AI12" s="58">
        <v>0.668576637047814</v>
      </c>
      <c r="AJ12" s="77">
        <v>4.2739852025851698E-2</v>
      </c>
      <c r="AK12" s="58">
        <v>15.5500388145446</v>
      </c>
      <c r="AL12" s="69">
        <v>40197</v>
      </c>
      <c r="AM12" s="105">
        <v>1</v>
      </c>
      <c r="AN12" s="124">
        <v>74.157713056752101</v>
      </c>
      <c r="AO12" s="125">
        <v>20.817364463173</v>
      </c>
      <c r="AP12" s="125">
        <v>61.276555629795503</v>
      </c>
      <c r="AQ12" s="125">
        <v>32.116636117850597</v>
      </c>
      <c r="AR12" s="125">
        <v>52.0464431644371</v>
      </c>
      <c r="AS12" s="125">
        <v>59.743908708315303</v>
      </c>
      <c r="AU12" s="109" t="s">
        <v>619</v>
      </c>
      <c r="AV12" s="63">
        <v>10000</v>
      </c>
      <c r="AW12" s="63">
        <v>0</v>
      </c>
      <c r="AX12" s="63">
        <v>0</v>
      </c>
      <c r="AY12" s="63">
        <v>10000</v>
      </c>
      <c r="AZ12" s="77">
        <v>0</v>
      </c>
      <c r="BA12" s="77">
        <v>0</v>
      </c>
      <c r="BB12" s="77">
        <v>1.52163658840522E-2</v>
      </c>
      <c r="BC12" s="58">
        <v>0</v>
      </c>
      <c r="BD12" s="130">
        <v>0</v>
      </c>
      <c r="BE12" s="65">
        <v>0</v>
      </c>
    </row>
    <row r="13" spans="1:806" x14ac:dyDescent="0.2">
      <c r="A13" s="104">
        <v>40198</v>
      </c>
      <c r="B13" s="58">
        <v>1138.0400390625</v>
      </c>
      <c r="C13" s="77">
        <v>-1.05978296629707E-2</v>
      </c>
      <c r="D13" s="58">
        <v>0.01</v>
      </c>
      <c r="E13" s="58">
        <v>0.61439999999999995</v>
      </c>
      <c r="F13" s="77">
        <v>5.8939096267189798E-3</v>
      </c>
      <c r="G13" s="58">
        <v>20.091518402099599</v>
      </c>
      <c r="H13" s="58">
        <v>288.32968139648398</v>
      </c>
      <c r="I13" s="58">
        <v>24.23974609375</v>
      </c>
      <c r="J13" s="58">
        <v>125.77999877929599</v>
      </c>
      <c r="K13" s="58">
        <v>11.320273399353001</v>
      </c>
      <c r="L13" s="58">
        <v>15.665223121643001</v>
      </c>
      <c r="M13" s="58">
        <v>18.6800003051757</v>
      </c>
      <c r="N13" s="77">
        <v>-1.53921880383391E-2</v>
      </c>
      <c r="O13" s="58">
        <v>1.1196087149982199</v>
      </c>
      <c r="P13" s="77">
        <v>5.5725440585975103E-2</v>
      </c>
      <c r="Q13" s="58">
        <v>20.248561859130799</v>
      </c>
      <c r="R13" s="77">
        <v>-1.2269907864351601E-2</v>
      </c>
      <c r="S13" s="58">
        <v>12.5956840078775</v>
      </c>
      <c r="T13" s="77">
        <v>4.3685006506690799E-2</v>
      </c>
      <c r="U13" s="58">
        <v>290.12054443359301</v>
      </c>
      <c r="V13" s="77">
        <v>-1.6398989790713001E-2</v>
      </c>
      <c r="W13" s="58">
        <v>0.719396498623179</v>
      </c>
      <c r="X13" s="77">
        <v>2.9678384247129899E-2</v>
      </c>
      <c r="Y13" s="58">
        <v>24.441813468933098</v>
      </c>
      <c r="Z13" s="77">
        <v>-1.4340583201174499E-2</v>
      </c>
      <c r="AA13" s="58">
        <v>6.2594329066462402</v>
      </c>
      <c r="AB13" s="77">
        <v>4.9764930572383903E-2</v>
      </c>
      <c r="AC13" s="58">
        <v>126.69499969482401</v>
      </c>
      <c r="AD13" s="77">
        <v>-1.2168958507851799E-2</v>
      </c>
      <c r="AE13" s="58">
        <v>0.61467238858886997</v>
      </c>
      <c r="AF13" s="77">
        <v>5.4298369562699803E-2</v>
      </c>
      <c r="AG13" s="58">
        <v>11.3899998664855</v>
      </c>
      <c r="AH13" s="77">
        <v>1.4249392969638501E-3</v>
      </c>
      <c r="AI13" s="58">
        <v>0.668576637047814</v>
      </c>
      <c r="AJ13" s="77">
        <v>4.2679036988889599E-2</v>
      </c>
      <c r="AK13" s="58">
        <v>15.6540780067443</v>
      </c>
      <c r="AL13" s="69">
        <v>40198</v>
      </c>
      <c r="AM13" s="105">
        <v>2</v>
      </c>
      <c r="AN13" s="124">
        <v>63.188163845414103</v>
      </c>
      <c r="AO13" s="125">
        <v>18.801646491379401</v>
      </c>
      <c r="AP13" s="125">
        <v>53.493391075261897</v>
      </c>
      <c r="AQ13" s="125">
        <v>30.210912743903101</v>
      </c>
      <c r="AR13" s="125">
        <v>52.704194444755103</v>
      </c>
      <c r="AS13" s="125">
        <v>46.886793793051702</v>
      </c>
      <c r="AU13" s="109" t="s">
        <v>619</v>
      </c>
      <c r="AV13" s="63">
        <v>10000</v>
      </c>
      <c r="AW13" s="63">
        <v>0</v>
      </c>
      <c r="AX13" s="63">
        <v>0</v>
      </c>
      <c r="AY13" s="63">
        <v>10000</v>
      </c>
      <c r="AZ13" s="77">
        <v>0</v>
      </c>
      <c r="BA13" s="77">
        <v>0</v>
      </c>
      <c r="BB13" s="77">
        <v>4.4572757673528801E-3</v>
      </c>
      <c r="BC13" s="58">
        <v>0</v>
      </c>
      <c r="BD13" s="130">
        <v>0</v>
      </c>
      <c r="BE13" s="65">
        <v>0</v>
      </c>
    </row>
    <row r="14" spans="1:806" x14ac:dyDescent="0.2">
      <c r="A14" s="104">
        <v>40199</v>
      </c>
      <c r="B14" s="58">
        <v>1116.47998046875</v>
      </c>
      <c r="C14" s="77">
        <v>-1.8944903389788301E-2</v>
      </c>
      <c r="D14" s="58">
        <v>0.01</v>
      </c>
      <c r="E14" s="58">
        <v>0.61819999999999997</v>
      </c>
      <c r="F14" s="77">
        <v>6.1848958333334796E-3</v>
      </c>
      <c r="G14" s="58">
        <v>19.7442092895507</v>
      </c>
      <c r="H14" s="58">
        <v>289.60638427734301</v>
      </c>
      <c r="I14" s="58">
        <v>23.780155181884702</v>
      </c>
      <c r="J14" s="58">
        <v>126.620002746582</v>
      </c>
      <c r="K14" s="58">
        <v>11.1398057937622</v>
      </c>
      <c r="L14" s="58">
        <v>15.4868717193603</v>
      </c>
      <c r="M14" s="58">
        <v>22.270000457763601</v>
      </c>
      <c r="N14" s="77">
        <v>-1.7286354649658199E-2</v>
      </c>
      <c r="O14" s="58">
        <v>1.1196087149982199</v>
      </c>
      <c r="P14" s="77">
        <v>5.6705674994579597E-2</v>
      </c>
      <c r="Q14" s="58">
        <v>19.917863845825099</v>
      </c>
      <c r="R14" s="77">
        <v>4.4279273457934398E-3</v>
      </c>
      <c r="S14" s="58">
        <v>12.5956840078775</v>
      </c>
      <c r="T14" s="77">
        <v>4.34924252077784E-2</v>
      </c>
      <c r="U14" s="58">
        <v>288.96803283691401</v>
      </c>
      <c r="V14" s="77">
        <v>-1.8960219718791999E-2</v>
      </c>
      <c r="W14" s="58">
        <v>0.719396498623179</v>
      </c>
      <c r="X14" s="77">
        <v>3.0251968211342899E-2</v>
      </c>
      <c r="Y14" s="58">
        <v>24.009950637817301</v>
      </c>
      <c r="Z14" s="77">
        <v>6.6783588443111103E-3</v>
      </c>
      <c r="AA14" s="58">
        <v>6.2594329066462402</v>
      </c>
      <c r="AB14" s="77">
        <v>4.9434787323247097E-2</v>
      </c>
      <c r="AC14" s="58">
        <v>126.200000762939</v>
      </c>
      <c r="AD14" s="77">
        <v>-1.5941982956094801E-2</v>
      </c>
      <c r="AE14" s="58">
        <v>0.61467238858886997</v>
      </c>
      <c r="AF14" s="77">
        <v>5.5178016562286901E-2</v>
      </c>
      <c r="AG14" s="58">
        <v>11.230039596557599</v>
      </c>
      <c r="AH14" s="77">
        <v>-1.13851811045259E-2</v>
      </c>
      <c r="AI14" s="58">
        <v>0.668576637047814</v>
      </c>
      <c r="AJ14" s="77">
        <v>4.3170541421352203E-2</v>
      </c>
      <c r="AK14" s="58">
        <v>15.5760474205017</v>
      </c>
      <c r="AL14" s="69">
        <v>40199</v>
      </c>
      <c r="AM14" s="105">
        <v>3</v>
      </c>
      <c r="AN14" s="124">
        <v>49.298314735546697</v>
      </c>
      <c r="AO14" s="125">
        <v>21.711584122639501</v>
      </c>
      <c r="AP14" s="125">
        <v>46.465240247089298</v>
      </c>
      <c r="AQ14" s="125">
        <v>27.903404372904099</v>
      </c>
      <c r="AR14" s="125">
        <v>47.133409431997997</v>
      </c>
      <c r="AS14" s="125">
        <v>37.106893796153201</v>
      </c>
      <c r="AU14" s="109" t="s">
        <v>619</v>
      </c>
      <c r="AV14" s="63">
        <v>10000</v>
      </c>
      <c r="AW14" s="63">
        <v>0</v>
      </c>
      <c r="AX14" s="63">
        <v>0</v>
      </c>
      <c r="AY14" s="63">
        <v>10000</v>
      </c>
      <c r="AZ14" s="77">
        <v>0</v>
      </c>
      <c r="BA14" s="77">
        <v>0</v>
      </c>
      <c r="BB14" s="77">
        <v>-1.45720702812296E-2</v>
      </c>
      <c r="BC14" s="58">
        <v>0</v>
      </c>
      <c r="BD14" s="130">
        <v>0</v>
      </c>
      <c r="BE14" s="65">
        <v>0</v>
      </c>
    </row>
    <row r="15" spans="1:806" x14ac:dyDescent="0.2">
      <c r="A15" s="104">
        <v>40200</v>
      </c>
      <c r="B15" s="58">
        <v>1091.76000976562</v>
      </c>
      <c r="C15" s="77">
        <v>-2.2140988764300401E-2</v>
      </c>
      <c r="D15" s="58">
        <v>0.01</v>
      </c>
      <c r="E15" s="58">
        <v>0.62019999999999997</v>
      </c>
      <c r="F15" s="77">
        <v>3.2351989647363402E-3</v>
      </c>
      <c r="G15" s="58">
        <v>18.764919281005799</v>
      </c>
      <c r="H15" s="58">
        <v>273.22790527343699</v>
      </c>
      <c r="I15" s="58">
        <v>22.948127746581999</v>
      </c>
      <c r="J15" s="58">
        <v>121.430000305175</v>
      </c>
      <c r="K15" s="58">
        <v>10.360510826110801</v>
      </c>
      <c r="L15" s="58">
        <v>14.7957601547241</v>
      </c>
      <c r="M15" s="58">
        <v>27.309999465942301</v>
      </c>
      <c r="N15" s="77">
        <v>-4.9598846638198399E-2</v>
      </c>
      <c r="O15" s="58">
        <v>1.1196087149982199</v>
      </c>
      <c r="P15" s="77">
        <v>5.9664989666729402E-2</v>
      </c>
      <c r="Q15" s="58">
        <v>19.254564285278299</v>
      </c>
      <c r="R15" s="77">
        <v>-5.6554274674488099E-2</v>
      </c>
      <c r="S15" s="58">
        <v>12.5956840078775</v>
      </c>
      <c r="T15" s="77">
        <v>4.6099551929998303E-2</v>
      </c>
      <c r="U15" s="58">
        <v>281.41714477539</v>
      </c>
      <c r="V15" s="77">
        <v>-3.4988309745621803E-2</v>
      </c>
      <c r="W15" s="58">
        <v>0.719396498623179</v>
      </c>
      <c r="X15" s="77">
        <v>3.1348810088889602E-2</v>
      </c>
      <c r="Y15" s="58">
        <v>23.364141464233398</v>
      </c>
      <c r="Z15" s="77">
        <v>-4.0988803734221597E-2</v>
      </c>
      <c r="AA15" s="58">
        <v>6.2594329066462402</v>
      </c>
      <c r="AB15" s="77">
        <v>5.15476644232492E-2</v>
      </c>
      <c r="AC15" s="58">
        <v>124.025001525878</v>
      </c>
      <c r="AD15" s="77">
        <v>-6.9955884517101496E-2</v>
      </c>
      <c r="AE15" s="58">
        <v>0.61467238858886997</v>
      </c>
      <c r="AF15" s="77">
        <v>5.9328386303092E-2</v>
      </c>
      <c r="AG15" s="58">
        <v>10.7501583099365</v>
      </c>
      <c r="AH15" s="77">
        <v>-4.4625640165422399E-2</v>
      </c>
      <c r="AI15" s="58">
        <v>0.668576637047814</v>
      </c>
      <c r="AJ15" s="77">
        <v>4.5187042102351499E-2</v>
      </c>
      <c r="AK15" s="58">
        <v>15.141315937042201</v>
      </c>
      <c r="AL15" s="69">
        <v>40200</v>
      </c>
      <c r="AM15" s="105">
        <v>4</v>
      </c>
      <c r="AN15" s="124">
        <v>38.774166407968103</v>
      </c>
      <c r="AO15" s="125">
        <v>14.5216951201608</v>
      </c>
      <c r="AP15" s="125">
        <v>33.214317875684003</v>
      </c>
      <c r="AQ15" s="125">
        <v>20.589956545118401</v>
      </c>
      <c r="AR15" s="125">
        <v>32.706769689407501</v>
      </c>
      <c r="AS15" s="125">
        <v>26.379375108752999</v>
      </c>
      <c r="AU15" s="109" t="s">
        <v>619</v>
      </c>
      <c r="AV15" s="63">
        <v>10000</v>
      </c>
      <c r="AW15" s="63">
        <v>0</v>
      </c>
      <c r="AX15" s="63">
        <v>0</v>
      </c>
      <c r="AY15" s="63">
        <v>10000</v>
      </c>
      <c r="AZ15" s="77">
        <v>0</v>
      </c>
      <c r="BA15" s="77">
        <v>0</v>
      </c>
      <c r="BB15" s="77">
        <v>-3.6390419001160801E-2</v>
      </c>
      <c r="BC15" s="58">
        <v>0</v>
      </c>
      <c r="BD15" s="130">
        <v>0</v>
      </c>
      <c r="BE15" s="65">
        <v>0</v>
      </c>
    </row>
    <row r="16" spans="1:806" x14ac:dyDescent="0.2">
      <c r="A16" s="104">
        <v>40203</v>
      </c>
      <c r="B16" s="58">
        <v>1096.78002929687</v>
      </c>
      <c r="C16" s="77">
        <v>4.5980980127011597E-3</v>
      </c>
      <c r="D16" s="58">
        <v>0.01</v>
      </c>
      <c r="E16" s="58">
        <v>0.61699999999999999</v>
      </c>
      <c r="F16" s="77">
        <v>-5.1596259271202696E-3</v>
      </c>
      <c r="G16" s="58">
        <v>19.269748687744102</v>
      </c>
      <c r="H16" s="58">
        <v>268.25524902343699</v>
      </c>
      <c r="I16" s="58">
        <v>23.233394622802699</v>
      </c>
      <c r="J16" s="58">
        <v>120.309997558593</v>
      </c>
      <c r="K16" s="58">
        <v>10.368715286254799</v>
      </c>
      <c r="L16" s="58">
        <v>15.100444793701101</v>
      </c>
      <c r="M16" s="58">
        <v>25.409999847412099</v>
      </c>
      <c r="N16" s="77">
        <v>2.6902828580204801E-2</v>
      </c>
      <c r="O16" s="58">
        <v>1.1196087149982199</v>
      </c>
      <c r="P16" s="77">
        <v>5.8101884624490001E-2</v>
      </c>
      <c r="Q16" s="58">
        <v>19.017333984375</v>
      </c>
      <c r="R16" s="77">
        <v>-1.8199664653665199E-2</v>
      </c>
      <c r="S16" s="58">
        <v>12.5956840078775</v>
      </c>
      <c r="T16" s="77">
        <v>4.69541008190189E-2</v>
      </c>
      <c r="U16" s="58">
        <v>270.74157714843699</v>
      </c>
      <c r="V16" s="77">
        <v>1.24309433593416E-2</v>
      </c>
      <c r="W16" s="58">
        <v>0.719396498623179</v>
      </c>
      <c r="X16" s="77">
        <v>3.09638996066945E-2</v>
      </c>
      <c r="Y16" s="58">
        <v>23.090761184692301</v>
      </c>
      <c r="Z16" s="77">
        <v>-9.2234434963950306E-3</v>
      </c>
      <c r="AA16" s="58">
        <v>6.2594329066462402</v>
      </c>
      <c r="AB16" s="77">
        <v>5.2027537475410203E-2</v>
      </c>
      <c r="AC16" s="58">
        <v>120.869998931884</v>
      </c>
      <c r="AD16" s="77">
        <v>7.9189726083450597E-4</v>
      </c>
      <c r="AE16" s="58">
        <v>0.61467238858886997</v>
      </c>
      <c r="AF16" s="77">
        <v>5.9281441491956202E-2</v>
      </c>
      <c r="AG16" s="58">
        <v>10.364613056182799</v>
      </c>
      <c r="AH16" s="77">
        <v>2.0592699245653101E-2</v>
      </c>
      <c r="AI16" s="58">
        <v>0.668576637047814</v>
      </c>
      <c r="AJ16" s="77">
        <v>4.4275294283165498E-2</v>
      </c>
      <c r="AK16" s="58">
        <v>14.9481024742126</v>
      </c>
      <c r="AL16" s="69">
        <v>40203</v>
      </c>
      <c r="AM16" s="105">
        <v>0</v>
      </c>
      <c r="AN16" s="124">
        <v>41.505123364538697</v>
      </c>
      <c r="AO16" s="125">
        <v>13.1029649426843</v>
      </c>
      <c r="AP16" s="125">
        <v>42.3426349819241</v>
      </c>
      <c r="AQ16" s="125">
        <v>20.825236306900099</v>
      </c>
      <c r="AR16" s="125">
        <v>41.245006500382097</v>
      </c>
      <c r="AS16" s="125">
        <v>33.479981258810597</v>
      </c>
      <c r="AU16" s="109" t="s">
        <v>619</v>
      </c>
      <c r="AV16" s="63">
        <v>10000</v>
      </c>
      <c r="AW16" s="63">
        <v>0</v>
      </c>
      <c r="AX16" s="63">
        <v>0</v>
      </c>
      <c r="AY16" s="63">
        <v>10000</v>
      </c>
      <c r="AZ16" s="77">
        <v>0</v>
      </c>
      <c r="BA16" s="77">
        <v>0</v>
      </c>
      <c r="BB16" s="77">
        <v>-3.1959647701750103E-2</v>
      </c>
      <c r="BC16" s="58">
        <v>0</v>
      </c>
      <c r="BD16" s="130">
        <v>0</v>
      </c>
      <c r="BE16" s="65">
        <v>0</v>
      </c>
    </row>
    <row r="17" spans="1:57" x14ac:dyDescent="0.2">
      <c r="A17" s="104">
        <v>40204</v>
      </c>
      <c r="B17" s="58">
        <v>1092.17004394531</v>
      </c>
      <c r="C17" s="77">
        <v>-4.2031995736812001E-3</v>
      </c>
      <c r="D17" s="58">
        <v>0.01</v>
      </c>
      <c r="E17" s="58">
        <v>0.61929999999999996</v>
      </c>
      <c r="F17" s="77">
        <v>3.7277147487844099E-3</v>
      </c>
      <c r="G17" s="58">
        <v>19.542087554931602</v>
      </c>
      <c r="H17" s="58">
        <v>269.457427978515</v>
      </c>
      <c r="I17" s="58">
        <v>23.376024246215799</v>
      </c>
      <c r="J17" s="58">
        <v>119.480003356933</v>
      </c>
      <c r="K17" s="58">
        <v>10.3769168853759</v>
      </c>
      <c r="L17" s="58">
        <v>14.862643241882299</v>
      </c>
      <c r="M17" s="58">
        <v>24.549999237060501</v>
      </c>
      <c r="N17" s="77">
        <v>1.41329745187965E-2</v>
      </c>
      <c r="O17" s="58">
        <v>1.1196087149982199</v>
      </c>
      <c r="P17" s="77">
        <v>5.7292175764286898E-2</v>
      </c>
      <c r="Q17" s="58">
        <v>19.405918121337798</v>
      </c>
      <c r="R17" s="77">
        <v>4.4814741163667904E-3</v>
      </c>
      <c r="S17" s="58">
        <v>12.5956840078775</v>
      </c>
      <c r="T17" s="77">
        <v>4.67446160321911E-2</v>
      </c>
      <c r="U17" s="58">
        <v>268.85633850097599</v>
      </c>
      <c r="V17" s="77">
        <v>6.13899198669409E-3</v>
      </c>
      <c r="W17" s="58">
        <v>0.719396498623179</v>
      </c>
      <c r="X17" s="77">
        <v>3.0774972298364098E-2</v>
      </c>
      <c r="Y17" s="58">
        <v>23.304709434509199</v>
      </c>
      <c r="Z17" s="77">
        <v>-6.8987965963173102E-3</v>
      </c>
      <c r="AA17" s="58">
        <v>6.2594329066462402</v>
      </c>
      <c r="AB17" s="77">
        <v>5.2388958242216198E-2</v>
      </c>
      <c r="AC17" s="58">
        <v>119.895000457763</v>
      </c>
      <c r="AD17" s="77">
        <v>7.9099472737631505E-4</v>
      </c>
      <c r="AE17" s="58">
        <v>0.61467238858886997</v>
      </c>
      <c r="AF17" s="77">
        <v>5.9234587245766399E-2</v>
      </c>
      <c r="AG17" s="58">
        <v>10.372816085815399</v>
      </c>
      <c r="AH17" s="77">
        <v>-1.5747983259277201E-2</v>
      </c>
      <c r="AI17" s="58">
        <v>0.668576637047814</v>
      </c>
      <c r="AJ17" s="77">
        <v>4.4983696787109298E-2</v>
      </c>
      <c r="AK17" s="58">
        <v>14.9815440177917</v>
      </c>
      <c r="AL17" s="69">
        <v>40204</v>
      </c>
      <c r="AM17" s="105">
        <v>1</v>
      </c>
      <c r="AN17" s="124">
        <v>39.7515921613251</v>
      </c>
      <c r="AO17" s="125">
        <v>15.2584463458155</v>
      </c>
      <c r="AP17" s="125">
        <v>46.5842056643856</v>
      </c>
      <c r="AQ17" s="125">
        <v>21.076972746181401</v>
      </c>
      <c r="AR17" s="125">
        <v>37.270271456744801</v>
      </c>
      <c r="AS17" s="125">
        <v>36.763983906659</v>
      </c>
      <c r="AU17" s="109" t="s">
        <v>619</v>
      </c>
      <c r="AV17" s="63">
        <v>10000</v>
      </c>
      <c r="AW17" s="63">
        <v>0</v>
      </c>
      <c r="AX17" s="63">
        <v>0</v>
      </c>
      <c r="AY17" s="63">
        <v>10000</v>
      </c>
      <c r="AZ17" s="77">
        <v>0</v>
      </c>
      <c r="BA17" s="77">
        <v>0</v>
      </c>
      <c r="BB17" s="77">
        <v>-3.6028514497836298E-2</v>
      </c>
      <c r="BC17" s="58">
        <v>0</v>
      </c>
      <c r="BD17" s="130">
        <v>0</v>
      </c>
      <c r="BE17" s="65">
        <v>0</v>
      </c>
    </row>
    <row r="18" spans="1:57" x14ac:dyDescent="0.2">
      <c r="A18" s="104">
        <v>40205</v>
      </c>
      <c r="B18" s="58">
        <v>1097.5</v>
      </c>
      <c r="C18" s="77">
        <v>4.8801522109451698E-3</v>
      </c>
      <c r="D18" s="58">
        <v>0.01</v>
      </c>
      <c r="E18" s="58">
        <v>0.61760000000000004</v>
      </c>
      <c r="F18" s="77">
        <v>-2.7450347166153499E-3</v>
      </c>
      <c r="G18" s="58">
        <v>19.726181030273398</v>
      </c>
      <c r="H18" s="58">
        <v>269.29846191406199</v>
      </c>
      <c r="I18" s="58">
        <v>23.5107402801513</v>
      </c>
      <c r="J18" s="58">
        <v>122.75</v>
      </c>
      <c r="K18" s="58">
        <v>10.696839332580501</v>
      </c>
      <c r="L18" s="58">
        <v>15.040992736816399</v>
      </c>
      <c r="M18" s="58">
        <v>23.139999389648398</v>
      </c>
      <c r="N18" s="77">
        <v>9.4203587423464796E-3</v>
      </c>
      <c r="O18" s="58">
        <v>1.1196087149982199</v>
      </c>
      <c r="P18" s="77">
        <v>5.6757499755273597E-2</v>
      </c>
      <c r="Q18" s="58">
        <v>19.6341342926025</v>
      </c>
      <c r="R18" s="77">
        <v>-5.8994871897066704E-4</v>
      </c>
      <c r="S18" s="58">
        <v>12.5956840078775</v>
      </c>
      <c r="T18" s="77">
        <v>4.6772209237113997E-2</v>
      </c>
      <c r="U18" s="58">
        <v>269.37794494628901</v>
      </c>
      <c r="V18" s="77">
        <v>5.7630002654260803E-3</v>
      </c>
      <c r="W18" s="58">
        <v>0.719396498623179</v>
      </c>
      <c r="X18" s="77">
        <v>3.0598632371883198E-2</v>
      </c>
      <c r="Y18" s="58">
        <v>23.443382263183501</v>
      </c>
      <c r="Z18" s="77">
        <v>2.7368568389621199E-2</v>
      </c>
      <c r="AA18" s="58">
        <v>6.2594329066462402</v>
      </c>
      <c r="AB18" s="77">
        <v>5.0993343434999901E-2</v>
      </c>
      <c r="AC18" s="58">
        <v>121.115001678466</v>
      </c>
      <c r="AD18" s="77">
        <v>3.08302023364426E-2</v>
      </c>
      <c r="AE18" s="58">
        <v>0.61467238858886997</v>
      </c>
      <c r="AF18" s="77">
        <v>5.7462991588243598E-2</v>
      </c>
      <c r="AG18" s="58">
        <v>10.5368781089782</v>
      </c>
      <c r="AH18" s="77">
        <v>1.19998503652094E-2</v>
      </c>
      <c r="AI18" s="58">
        <v>0.668576637047814</v>
      </c>
      <c r="AJ18" s="77">
        <v>4.4450299840336598E-2</v>
      </c>
      <c r="AK18" s="58">
        <v>14.9518179893493</v>
      </c>
      <c r="AL18" s="69">
        <v>40205</v>
      </c>
      <c r="AM18" s="105">
        <v>2</v>
      </c>
      <c r="AN18" s="124">
        <v>42.762524697597499</v>
      </c>
      <c r="AO18" s="125">
        <v>15.204738434894701</v>
      </c>
      <c r="AP18" s="125">
        <v>49.299385465754099</v>
      </c>
      <c r="AQ18" s="125">
        <v>30.376219448964701</v>
      </c>
      <c r="AR18" s="125">
        <v>41.800285462456699</v>
      </c>
      <c r="AS18" s="125">
        <v>39.787630905698897</v>
      </c>
      <c r="AU18" s="109" t="s">
        <v>619</v>
      </c>
      <c r="AV18" s="63">
        <v>10000</v>
      </c>
      <c r="AW18" s="63">
        <v>0</v>
      </c>
      <c r="AX18" s="63">
        <v>0</v>
      </c>
      <c r="AY18" s="63">
        <v>10000</v>
      </c>
      <c r="AZ18" s="77">
        <v>0</v>
      </c>
      <c r="BA18" s="77">
        <v>0</v>
      </c>
      <c r="BB18" s="77">
        <v>-3.1324186921575001E-2</v>
      </c>
      <c r="BC18" s="58">
        <v>0</v>
      </c>
      <c r="BD18" s="130">
        <v>0</v>
      </c>
      <c r="BE18" s="65">
        <v>0</v>
      </c>
    </row>
    <row r="19" spans="1:57" x14ac:dyDescent="0.2">
      <c r="A19" s="104">
        <v>40206</v>
      </c>
      <c r="B19" s="58">
        <v>1084.53002929687</v>
      </c>
      <c r="C19" s="77">
        <v>-1.18177409595672E-2</v>
      </c>
      <c r="D19" s="58">
        <v>0.01</v>
      </c>
      <c r="E19" s="58">
        <v>0.61970000000000003</v>
      </c>
      <c r="F19" s="77">
        <v>3.4002590673574101E-3</v>
      </c>
      <c r="G19" s="58">
        <v>18.911056518554599</v>
      </c>
      <c r="H19" s="58">
        <v>265.418701171875</v>
      </c>
      <c r="I19" s="58">
        <v>23.106603622436499</v>
      </c>
      <c r="J19" s="58">
        <v>126.02999877929599</v>
      </c>
      <c r="K19" s="58">
        <v>10.3441047668457</v>
      </c>
      <c r="L19" s="58">
        <v>14.8031911849975</v>
      </c>
      <c r="M19" s="58">
        <v>23.7299995422363</v>
      </c>
      <c r="N19" s="77">
        <v>-4.1321962445127799E-2</v>
      </c>
      <c r="O19" s="58">
        <v>1.1196087149982199</v>
      </c>
      <c r="P19" s="77">
        <v>5.9203921996622298E-2</v>
      </c>
      <c r="Q19" s="58">
        <v>19.318618774413999</v>
      </c>
      <c r="R19" s="77">
        <v>-1.44069175687516E-2</v>
      </c>
      <c r="S19" s="58">
        <v>12.5956840078775</v>
      </c>
      <c r="T19" s="77">
        <v>4.7455902512766102E-2</v>
      </c>
      <c r="U19" s="58">
        <v>267.35858154296801</v>
      </c>
      <c r="V19" s="77">
        <v>-1.7189448435021501E-2</v>
      </c>
      <c r="W19" s="58">
        <v>0.719396498623179</v>
      </c>
      <c r="X19" s="77">
        <v>3.11338053128952E-2</v>
      </c>
      <c r="Y19" s="58">
        <v>23.308671951293899</v>
      </c>
      <c r="Z19" s="77">
        <v>2.67209676521129E-2</v>
      </c>
      <c r="AA19" s="58">
        <v>6.2594329066462402</v>
      </c>
      <c r="AB19" s="77">
        <v>4.9666214133729597E-2</v>
      </c>
      <c r="AC19" s="58">
        <v>124.389999389648</v>
      </c>
      <c r="AD19" s="77">
        <v>-3.2975587906653801E-2</v>
      </c>
      <c r="AE19" s="58">
        <v>0.61467238858886997</v>
      </c>
      <c r="AF19" s="77">
        <v>5.9422482896633197E-2</v>
      </c>
      <c r="AG19" s="58">
        <v>10.520472049713099</v>
      </c>
      <c r="AH19" s="77">
        <v>-1.5810229815268001E-2</v>
      </c>
      <c r="AI19" s="58">
        <v>0.668576637047814</v>
      </c>
      <c r="AJ19" s="77">
        <v>4.51643587313382E-2</v>
      </c>
      <c r="AK19" s="58">
        <v>14.922091960906901</v>
      </c>
      <c r="AL19" s="69">
        <v>40206</v>
      </c>
      <c r="AM19" s="105">
        <v>3</v>
      </c>
      <c r="AN19" s="124">
        <v>37.810650030176099</v>
      </c>
      <c r="AO19" s="125">
        <v>13.917186930128199</v>
      </c>
      <c r="AP19" s="125">
        <v>39.681364121737502</v>
      </c>
      <c r="AQ19" s="125">
        <v>26.6480363272833</v>
      </c>
      <c r="AR19" s="125">
        <v>37.873074899162901</v>
      </c>
      <c r="AS19" s="125">
        <v>34.463809190525602</v>
      </c>
      <c r="AU19" s="109" t="s">
        <v>619</v>
      </c>
      <c r="AV19" s="63">
        <v>10000</v>
      </c>
      <c r="AW19" s="63">
        <v>0</v>
      </c>
      <c r="AX19" s="63">
        <v>0</v>
      </c>
      <c r="AY19" s="63">
        <v>10000</v>
      </c>
      <c r="AZ19" s="77">
        <v>0</v>
      </c>
      <c r="BA19" s="77">
        <v>0</v>
      </c>
      <c r="BB19" s="77">
        <v>-4.27717467543339E-2</v>
      </c>
      <c r="BC19" s="58">
        <v>0</v>
      </c>
      <c r="BD19" s="130">
        <v>0</v>
      </c>
      <c r="BE19" s="65">
        <v>0</v>
      </c>
    </row>
    <row r="20" spans="1:57" x14ac:dyDescent="0.2">
      <c r="A20" s="104">
        <v>40207</v>
      </c>
      <c r="B20" s="58">
        <v>1073.86999511718</v>
      </c>
      <c r="C20" s="77">
        <v>-9.8291738280390506E-3</v>
      </c>
      <c r="D20" s="58">
        <v>0.01</v>
      </c>
      <c r="E20" s="58">
        <v>0.62419999999999998</v>
      </c>
      <c r="F20" s="77">
        <v>7.2615781829916603E-3</v>
      </c>
      <c r="G20" s="58">
        <v>18.224987030029201</v>
      </c>
      <c r="H20" s="58">
        <v>263.25775146484301</v>
      </c>
      <c r="I20" s="58">
        <v>22.3300476074218</v>
      </c>
      <c r="J20" s="58">
        <v>125.41000366210901</v>
      </c>
      <c r="K20" s="58">
        <v>9.9913721084594709</v>
      </c>
      <c r="L20" s="58">
        <v>14.416760444641101</v>
      </c>
      <c r="M20" s="58">
        <v>24.620000839233398</v>
      </c>
      <c r="N20" s="77">
        <v>-3.6278749833582799E-2</v>
      </c>
      <c r="O20" s="58">
        <v>1.1196087149982199</v>
      </c>
      <c r="P20" s="77">
        <v>6.14326206736635E-2</v>
      </c>
      <c r="Q20" s="58">
        <v>18.5680217742919</v>
      </c>
      <c r="R20" s="77">
        <v>-8.1416633322757195E-3</v>
      </c>
      <c r="S20" s="58">
        <v>12.5956840078775</v>
      </c>
      <c r="T20" s="77">
        <v>4.7845444009877801E-2</v>
      </c>
      <c r="U20" s="58">
        <v>264.33822631835898</v>
      </c>
      <c r="V20" s="77">
        <v>-3.3607536083780497E-2</v>
      </c>
      <c r="W20" s="58">
        <v>0.719396498623179</v>
      </c>
      <c r="X20" s="77">
        <v>3.2216523281574698E-2</v>
      </c>
      <c r="Y20" s="58">
        <v>22.718325614929199</v>
      </c>
      <c r="Z20" s="77">
        <v>-4.91942492416608E-3</v>
      </c>
      <c r="AA20" s="58">
        <v>6.2594329066462402</v>
      </c>
      <c r="AB20" s="77">
        <v>4.9911751246821998E-2</v>
      </c>
      <c r="AC20" s="58">
        <v>125.720001220703</v>
      </c>
      <c r="AD20" s="77">
        <v>-3.4099872955346298E-2</v>
      </c>
      <c r="AE20" s="58">
        <v>0.61467238858886997</v>
      </c>
      <c r="AF20" s="77">
        <v>6.1520317921943998E-2</v>
      </c>
      <c r="AG20" s="58">
        <v>10.167738437652501</v>
      </c>
      <c r="AH20" s="77">
        <v>-2.61045564788813E-2</v>
      </c>
      <c r="AI20" s="58">
        <v>0.668576637047814</v>
      </c>
      <c r="AJ20" s="77">
        <v>4.6374956399884697E-2</v>
      </c>
      <c r="AK20" s="58">
        <v>14.6099758148193</v>
      </c>
      <c r="AL20" s="69">
        <v>40207</v>
      </c>
      <c r="AM20" s="105">
        <v>4</v>
      </c>
      <c r="AN20" s="124">
        <v>34.295471628348103</v>
      </c>
      <c r="AO20" s="125">
        <v>13.2444518944321</v>
      </c>
      <c r="AP20" s="125">
        <v>33.718658667565897</v>
      </c>
      <c r="AQ20" s="125">
        <v>23.5370514119248</v>
      </c>
      <c r="AR20" s="125">
        <v>32.525355009369498</v>
      </c>
      <c r="AS20" s="125">
        <v>26.990464581626298</v>
      </c>
      <c r="AU20" s="109" t="s">
        <v>619</v>
      </c>
      <c r="AV20" s="63">
        <v>10000</v>
      </c>
      <c r="AW20" s="63">
        <v>0</v>
      </c>
      <c r="AX20" s="63">
        <v>0</v>
      </c>
      <c r="AY20" s="63">
        <v>10000</v>
      </c>
      <c r="AZ20" s="77">
        <v>0</v>
      </c>
      <c r="BA20" s="77">
        <v>0</v>
      </c>
      <c r="BB20" s="77">
        <v>-5.2180509648595698E-2</v>
      </c>
      <c r="BC20" s="58">
        <v>0</v>
      </c>
      <c r="BD20" s="130">
        <v>0</v>
      </c>
      <c r="BE20" s="65">
        <v>0</v>
      </c>
    </row>
    <row r="21" spans="1:57" x14ac:dyDescent="0.2">
      <c r="A21" s="104">
        <v>40210</v>
      </c>
      <c r="B21" s="58">
        <v>1089.18994140625</v>
      </c>
      <c r="C21" s="77">
        <v>1.42661088946716E-2</v>
      </c>
      <c r="D21" s="58">
        <v>0.01</v>
      </c>
      <c r="E21" s="58">
        <v>0.62880000000000003</v>
      </c>
      <c r="F21" s="77">
        <v>7.3694328740789797E-3</v>
      </c>
      <c r="G21" s="58">
        <v>18.478347778320298</v>
      </c>
      <c r="H21" s="58">
        <v>264.78781127929602</v>
      </c>
      <c r="I21" s="58">
        <v>22.5122966766357</v>
      </c>
      <c r="J21" s="58">
        <v>118.870002746582</v>
      </c>
      <c r="K21" s="58">
        <v>10.270277023315399</v>
      </c>
      <c r="L21" s="58">
        <v>14.5728187561035</v>
      </c>
      <c r="M21" s="58">
        <v>22.590000152587798</v>
      </c>
      <c r="N21" s="77">
        <v>1.39018342165924E-2</v>
      </c>
      <c r="O21" s="58">
        <v>1.1196087149982199</v>
      </c>
      <c r="P21" s="77">
        <v>6.0590304308040202E-2</v>
      </c>
      <c r="Q21" s="58">
        <v>18.351667404174801</v>
      </c>
      <c r="R21" s="77">
        <v>5.8120218908637097E-3</v>
      </c>
      <c r="S21" s="58">
        <v>12.5956840078775</v>
      </c>
      <c r="T21" s="77">
        <v>4.75689721026911E-2</v>
      </c>
      <c r="U21" s="58">
        <v>264.02278137207003</v>
      </c>
      <c r="V21" s="77">
        <v>8.16160683657907E-3</v>
      </c>
      <c r="W21" s="58">
        <v>0.719396498623179</v>
      </c>
      <c r="X21" s="77">
        <v>3.1955713313328901E-2</v>
      </c>
      <c r="Y21" s="58">
        <v>22.421172142028801</v>
      </c>
      <c r="Z21" s="77">
        <v>-5.2148957216746103E-2</v>
      </c>
      <c r="AA21" s="58">
        <v>6.2594329066462402</v>
      </c>
      <c r="AB21" s="77">
        <v>5.2657800639499201E-2</v>
      </c>
      <c r="AC21" s="58">
        <v>122.14000320434501</v>
      </c>
      <c r="AD21" s="77">
        <v>2.7914575878904099E-2</v>
      </c>
      <c r="AE21" s="58">
        <v>0.61467238858886997</v>
      </c>
      <c r="AF21" s="77">
        <v>5.9849640588413598E-2</v>
      </c>
      <c r="AG21" s="58">
        <v>10.1308245658874</v>
      </c>
      <c r="AH21" s="77">
        <v>1.08247835608874E-2</v>
      </c>
      <c r="AI21" s="58">
        <v>0.668576637047814</v>
      </c>
      <c r="AJ21" s="77">
        <v>4.58783333710093E-2</v>
      </c>
      <c r="AK21" s="58">
        <v>14.4947896003723</v>
      </c>
      <c r="AL21" s="69">
        <v>40210</v>
      </c>
      <c r="AM21" s="105">
        <v>0</v>
      </c>
      <c r="AN21" s="124">
        <v>42.560214819325999</v>
      </c>
      <c r="AO21" s="125">
        <v>16.328482395771601</v>
      </c>
      <c r="AP21" s="125">
        <v>37.456288795817201</v>
      </c>
      <c r="AQ21" s="125">
        <v>30.450893092461701</v>
      </c>
      <c r="AR21" s="125">
        <v>36.429226391075503</v>
      </c>
      <c r="AS21" s="125">
        <v>30.783927959681399</v>
      </c>
      <c r="AU21" s="109" t="s">
        <v>619</v>
      </c>
      <c r="AV21" s="63">
        <v>10000</v>
      </c>
      <c r="AW21" s="63">
        <v>0</v>
      </c>
      <c r="AX21" s="63">
        <v>0</v>
      </c>
      <c r="AY21" s="63">
        <v>10000</v>
      </c>
      <c r="AZ21" s="77">
        <v>0</v>
      </c>
      <c r="BA21" s="77">
        <v>0</v>
      </c>
      <c r="BB21" s="77">
        <v>-3.8658813586750398E-2</v>
      </c>
      <c r="BC21" s="58">
        <v>0</v>
      </c>
      <c r="BD21" s="130">
        <v>0</v>
      </c>
      <c r="BE21" s="65">
        <v>0</v>
      </c>
    </row>
    <row r="22" spans="1:57" x14ac:dyDescent="0.2">
      <c r="A22" s="104">
        <v>40211</v>
      </c>
      <c r="B22" s="58">
        <v>1103.31994628906</v>
      </c>
      <c r="C22" s="77">
        <v>1.29729483771847E-2</v>
      </c>
      <c r="D22" s="58">
        <v>0.01</v>
      </c>
      <c r="E22" s="58">
        <v>0.62619999999999998</v>
      </c>
      <c r="F22" s="77">
        <v>-4.1348600508906899E-3</v>
      </c>
      <c r="G22" s="58">
        <v>18.5855808258056</v>
      </c>
      <c r="H22" s="58">
        <v>263.84396362304602</v>
      </c>
      <c r="I22" s="58">
        <v>22.551925659179599</v>
      </c>
      <c r="J22" s="58">
        <v>118.120002746582</v>
      </c>
      <c r="K22" s="58">
        <v>10.2620735168457</v>
      </c>
      <c r="L22" s="58">
        <v>14.7957601547241</v>
      </c>
      <c r="M22" s="58">
        <v>21.4799995422363</v>
      </c>
      <c r="N22" s="77">
        <v>5.8031729228065201E-3</v>
      </c>
      <c r="O22" s="58">
        <v>1.1196087149982199</v>
      </c>
      <c r="P22" s="77">
        <v>6.0240717010235999E-2</v>
      </c>
      <c r="Q22" s="58">
        <v>18.531964302062899</v>
      </c>
      <c r="R22" s="77">
        <v>-3.5645434421240898E-3</v>
      </c>
      <c r="S22" s="58">
        <v>12.5956840078775</v>
      </c>
      <c r="T22" s="77">
        <v>4.7739140342330899E-2</v>
      </c>
      <c r="U22" s="58">
        <v>264.31588745117102</v>
      </c>
      <c r="V22" s="77">
        <v>1.76032606149312E-3</v>
      </c>
      <c r="W22" s="58">
        <v>0.719396498623179</v>
      </c>
      <c r="X22" s="77">
        <v>3.1899559687061603E-2</v>
      </c>
      <c r="Y22" s="58">
        <v>22.532111167907701</v>
      </c>
      <c r="Z22" s="77">
        <v>-6.3094134993747497E-3</v>
      </c>
      <c r="AA22" s="58">
        <v>6.2594329066462402</v>
      </c>
      <c r="AB22" s="77">
        <v>5.2992150026235703E-2</v>
      </c>
      <c r="AC22" s="58">
        <v>118.495002746582</v>
      </c>
      <c r="AD22" s="77">
        <v>-7.9876194683969795E-4</v>
      </c>
      <c r="AE22" s="58">
        <v>0.61467238858886997</v>
      </c>
      <c r="AF22" s="77">
        <v>5.9897484419679403E-2</v>
      </c>
      <c r="AG22" s="58">
        <v>10.266175270080501</v>
      </c>
      <c r="AH22" s="77">
        <v>1.5298440360224E-2</v>
      </c>
      <c r="AI22" s="58">
        <v>0.668576637047814</v>
      </c>
      <c r="AJ22" s="77">
        <v>4.5187042102351499E-2</v>
      </c>
      <c r="AK22" s="58">
        <v>14.684289455413801</v>
      </c>
      <c r="AL22" s="69">
        <v>40211</v>
      </c>
      <c r="AM22" s="105">
        <v>1</v>
      </c>
      <c r="AN22" s="124">
        <v>48.939720147111103</v>
      </c>
      <c r="AO22" s="125">
        <v>15.951771227875501</v>
      </c>
      <c r="AP22" s="125">
        <v>39.023549244642297</v>
      </c>
      <c r="AQ22" s="125">
        <v>30.363926119104399</v>
      </c>
      <c r="AR22" s="125">
        <v>41.625220464886098</v>
      </c>
      <c r="AS22" s="125">
        <v>31.6159662487097</v>
      </c>
      <c r="AU22" s="109" t="s">
        <v>619</v>
      </c>
      <c r="AV22" s="63">
        <v>10000</v>
      </c>
      <c r="AW22" s="63">
        <v>0</v>
      </c>
      <c r="AX22" s="63">
        <v>0</v>
      </c>
      <c r="AY22" s="63">
        <v>10000</v>
      </c>
      <c r="AZ22" s="77">
        <v>0</v>
      </c>
      <c r="BA22" s="77">
        <v>0</v>
      </c>
      <c r="BB22" s="77">
        <v>-2.6187384002549802E-2</v>
      </c>
      <c r="BC22" s="58">
        <v>0</v>
      </c>
      <c r="BD22" s="130">
        <v>0</v>
      </c>
      <c r="BE22" s="65">
        <v>0</v>
      </c>
    </row>
    <row r="23" spans="1:57" x14ac:dyDescent="0.2">
      <c r="A23" s="104">
        <v>40212</v>
      </c>
      <c r="B23" s="58">
        <v>1097.28002929687</v>
      </c>
      <c r="C23" s="77">
        <v>-5.4743114293383998E-3</v>
      </c>
      <c r="D23" s="58">
        <v>0.01</v>
      </c>
      <c r="E23" s="58">
        <v>0.62749999999999995</v>
      </c>
      <c r="F23" s="77">
        <v>2.0760140530180402E-3</v>
      </c>
      <c r="G23" s="58">
        <v>18.905357360839801</v>
      </c>
      <c r="H23" s="58">
        <v>268.66259765625</v>
      </c>
      <c r="I23" s="58">
        <v>22.686628341674801</v>
      </c>
      <c r="J23" s="58">
        <v>119.09999847412099</v>
      </c>
      <c r="K23" s="58">
        <v>10.0734004974365</v>
      </c>
      <c r="L23" s="58">
        <v>14.7414531707763</v>
      </c>
      <c r="M23" s="58">
        <v>21.600000381469702</v>
      </c>
      <c r="N23" s="77">
        <v>1.72056250504788E-2</v>
      </c>
      <c r="O23" s="58">
        <v>1.1196087149982199</v>
      </c>
      <c r="P23" s="77">
        <v>5.9221769450249102E-2</v>
      </c>
      <c r="Q23" s="58">
        <v>18.745469093322701</v>
      </c>
      <c r="R23" s="77">
        <v>1.8263196046006201E-2</v>
      </c>
      <c r="S23" s="58">
        <v>12.5956840078775</v>
      </c>
      <c r="T23" s="77">
        <v>4.68829085915171E-2</v>
      </c>
      <c r="U23" s="58">
        <v>266.25328063964798</v>
      </c>
      <c r="V23" s="77">
        <v>5.9730013538903297E-3</v>
      </c>
      <c r="W23" s="58">
        <v>0.719396498623179</v>
      </c>
      <c r="X23" s="77">
        <v>3.1710154888977701E-2</v>
      </c>
      <c r="Y23" s="58">
        <v>22.6192770004272</v>
      </c>
      <c r="Z23" s="77">
        <v>8.2966111137126007E-3</v>
      </c>
      <c r="AA23" s="58">
        <v>6.2594329066462402</v>
      </c>
      <c r="AB23" s="77">
        <v>5.2556112400004303E-2</v>
      </c>
      <c r="AC23" s="58">
        <v>118.61000061035099</v>
      </c>
      <c r="AD23" s="77">
        <v>-1.8385467527538502E-2</v>
      </c>
      <c r="AE23" s="58">
        <v>0.61467238858886997</v>
      </c>
      <c r="AF23" s="77">
        <v>6.10193537669124E-2</v>
      </c>
      <c r="AG23" s="58">
        <v>10.167737007141101</v>
      </c>
      <c r="AH23" s="77">
        <v>-3.67044230102719E-3</v>
      </c>
      <c r="AI23" s="58">
        <v>0.668576637047814</v>
      </c>
      <c r="AJ23" s="77">
        <v>4.5353509542275502E-2</v>
      </c>
      <c r="AK23" s="58">
        <v>14.7686066627502</v>
      </c>
      <c r="AL23" s="69">
        <v>40212</v>
      </c>
      <c r="AM23" s="105">
        <v>2</v>
      </c>
      <c r="AN23" s="124">
        <v>46.5592981025681</v>
      </c>
      <c r="AO23" s="125">
        <v>25.412709894615801</v>
      </c>
      <c r="AP23" s="125">
        <v>43.565136208587099</v>
      </c>
      <c r="AQ23" s="125">
        <v>28.357957102860599</v>
      </c>
      <c r="AR23" s="125">
        <v>40.751437192548202</v>
      </c>
      <c r="AS23" s="125">
        <v>34.498253418906003</v>
      </c>
      <c r="AU23" s="109" t="s">
        <v>619</v>
      </c>
      <c r="AV23" s="63">
        <v>10000</v>
      </c>
      <c r="AW23" s="63">
        <v>0</v>
      </c>
      <c r="AX23" s="63">
        <v>0</v>
      </c>
      <c r="AY23" s="63">
        <v>10000</v>
      </c>
      <c r="AZ23" s="77">
        <v>0</v>
      </c>
      <c r="BA23" s="77">
        <v>0</v>
      </c>
      <c r="BB23" s="77">
        <v>-3.1518337536338502E-2</v>
      </c>
      <c r="BC23" s="58">
        <v>0</v>
      </c>
      <c r="BD23" s="130">
        <v>0</v>
      </c>
      <c r="BE23" s="65">
        <v>0</v>
      </c>
    </row>
    <row r="24" spans="1:57" x14ac:dyDescent="0.2">
      <c r="A24" s="104">
        <v>40213</v>
      </c>
      <c r="B24" s="58">
        <v>1063.10998535156</v>
      </c>
      <c r="C24" s="77">
        <v>-3.1140677888039599E-2</v>
      </c>
      <c r="D24" s="58">
        <v>0.01</v>
      </c>
      <c r="E24" s="58">
        <v>0.63360000000000005</v>
      </c>
      <c r="F24" s="77">
        <v>9.7211155378487107E-3</v>
      </c>
      <c r="G24" s="58">
        <v>18.2240390777587</v>
      </c>
      <c r="H24" s="58">
        <v>261.68795776367102</v>
      </c>
      <c r="I24" s="58">
        <v>22.0606288909912</v>
      </c>
      <c r="J24" s="58">
        <v>115.94000244140599</v>
      </c>
      <c r="K24" s="58">
        <v>9.6796550750732404</v>
      </c>
      <c r="L24" s="58">
        <v>14.247076988220201</v>
      </c>
      <c r="M24" s="58">
        <v>26.079999923706001</v>
      </c>
      <c r="N24" s="77">
        <v>-3.6038371032981499E-2</v>
      </c>
      <c r="O24" s="58">
        <v>1.1196087149982199</v>
      </c>
      <c r="P24" s="77">
        <v>6.1435816188774202E-2</v>
      </c>
      <c r="Q24" s="58">
        <v>18.564698219299299</v>
      </c>
      <c r="R24" s="77">
        <v>-2.5960591289681499E-2</v>
      </c>
      <c r="S24" s="58">
        <v>12.5956840078775</v>
      </c>
      <c r="T24" s="77">
        <v>4.8132455599093897E-2</v>
      </c>
      <c r="U24" s="58">
        <v>265.17527770996003</v>
      </c>
      <c r="V24" s="77">
        <v>-2.7593322430096202E-2</v>
      </c>
      <c r="W24" s="58">
        <v>0.719396498623179</v>
      </c>
      <c r="X24" s="77">
        <v>3.2609972371048498E-2</v>
      </c>
      <c r="Y24" s="58">
        <v>22.373628616333001</v>
      </c>
      <c r="Z24" s="77">
        <v>-2.6532292806044699E-2</v>
      </c>
      <c r="AA24" s="58">
        <v>6.2594329066462402</v>
      </c>
      <c r="AB24" s="77">
        <v>5.3988552482648403E-2</v>
      </c>
      <c r="AC24" s="58">
        <v>117.520000457763</v>
      </c>
      <c r="AD24" s="77">
        <v>-3.9087637036121101E-2</v>
      </c>
      <c r="AE24" s="58">
        <v>0.61467238858886997</v>
      </c>
      <c r="AF24" s="77">
        <v>6.3501476428819897E-2</v>
      </c>
      <c r="AG24" s="58">
        <v>9.8765277862548793</v>
      </c>
      <c r="AH24" s="77">
        <v>-3.35364618961859E-2</v>
      </c>
      <c r="AI24" s="58">
        <v>0.668576637047814</v>
      </c>
      <c r="AJ24" s="77">
        <v>4.69272846353401E-2</v>
      </c>
      <c r="AK24" s="58">
        <v>14.4942650794982</v>
      </c>
      <c r="AL24" s="69">
        <v>40213</v>
      </c>
      <c r="AM24" s="105">
        <v>3</v>
      </c>
      <c r="AN24" s="124">
        <v>35.915934415005502</v>
      </c>
      <c r="AO24" s="125">
        <v>21.619299657697699</v>
      </c>
      <c r="AP24" s="125">
        <v>37.206644218627801</v>
      </c>
      <c r="AQ24" s="125">
        <v>24.691811942548501</v>
      </c>
      <c r="AR24" s="125">
        <v>33.796337530854601</v>
      </c>
      <c r="AS24" s="125">
        <v>28.488753058394401</v>
      </c>
      <c r="AU24" s="109" t="s">
        <v>619</v>
      </c>
      <c r="AV24" s="63">
        <v>10000</v>
      </c>
      <c r="AW24" s="63">
        <v>0</v>
      </c>
      <c r="AX24" s="63">
        <v>0</v>
      </c>
      <c r="AY24" s="63">
        <v>10000</v>
      </c>
      <c r="AZ24" s="77">
        <v>0</v>
      </c>
      <c r="BA24" s="77">
        <v>0</v>
      </c>
      <c r="BB24" s="77">
        <v>-6.1677513027592598E-2</v>
      </c>
      <c r="BC24" s="58">
        <v>0</v>
      </c>
      <c r="BD24" s="130">
        <v>0</v>
      </c>
      <c r="BE24" s="65">
        <v>0</v>
      </c>
    </row>
    <row r="25" spans="1:57" x14ac:dyDescent="0.2">
      <c r="A25" s="104">
        <v>40214</v>
      </c>
      <c r="B25" s="58">
        <v>1066.18994140625</v>
      </c>
      <c r="C25" s="77">
        <v>2.8971189219610901E-3</v>
      </c>
      <c r="D25" s="58">
        <v>0.01</v>
      </c>
      <c r="E25" s="58">
        <v>0.63919999999999999</v>
      </c>
      <c r="F25" s="77">
        <v>8.8383838383836403E-3</v>
      </c>
      <c r="G25" s="58">
        <v>18.547622680663999</v>
      </c>
      <c r="H25" s="58">
        <v>263.92840576171801</v>
      </c>
      <c r="I25" s="58">
        <v>22.2032661437988</v>
      </c>
      <c r="J25" s="58">
        <v>117.389999389648</v>
      </c>
      <c r="K25" s="58">
        <v>10.0323896408081</v>
      </c>
      <c r="L25" s="58">
        <v>14.5841522216796</v>
      </c>
      <c r="M25" s="58">
        <v>26.110000610351499</v>
      </c>
      <c r="N25" s="77">
        <v>1.7755866387500801E-2</v>
      </c>
      <c r="O25" s="58">
        <v>1.1196087149982199</v>
      </c>
      <c r="P25" s="77">
        <v>6.0364001051489001E-2</v>
      </c>
      <c r="Q25" s="58">
        <v>18.385830879211401</v>
      </c>
      <c r="R25" s="77">
        <v>8.5615250208423907E-3</v>
      </c>
      <c r="S25" s="58">
        <v>12.5956840078775</v>
      </c>
      <c r="T25" s="77">
        <v>4.7723866521776397E-2</v>
      </c>
      <c r="U25" s="58">
        <v>262.80818176269503</v>
      </c>
      <c r="V25" s="77">
        <v>6.46569295519339E-3</v>
      </c>
      <c r="W25" s="58">
        <v>0.719396498623179</v>
      </c>
      <c r="X25" s="77">
        <v>3.2400480810527002E-2</v>
      </c>
      <c r="Y25" s="58">
        <v>22.131947517395002</v>
      </c>
      <c r="Z25" s="77">
        <v>1.2506442277979E-2</v>
      </c>
      <c r="AA25" s="58">
        <v>6.2594329066462402</v>
      </c>
      <c r="AB25" s="77">
        <v>5.3321687871123798E-2</v>
      </c>
      <c r="AC25" s="58">
        <v>116.665000915527</v>
      </c>
      <c r="AD25" s="77">
        <v>3.6440819739869998E-2</v>
      </c>
      <c r="AE25" s="58">
        <v>0.61467238858886997</v>
      </c>
      <c r="AF25" s="77">
        <v>6.1268791444124802E-2</v>
      </c>
      <c r="AG25" s="58">
        <v>9.8560223579406703</v>
      </c>
      <c r="AH25" s="77">
        <v>2.3659255420474801E-2</v>
      </c>
      <c r="AI25" s="58">
        <v>0.668576637047814</v>
      </c>
      <c r="AJ25" s="77">
        <v>4.5842680937871597E-2</v>
      </c>
      <c r="AK25" s="58">
        <v>14.4156146049499</v>
      </c>
      <c r="AL25" s="69">
        <v>40214</v>
      </c>
      <c r="AM25" s="105">
        <v>4</v>
      </c>
      <c r="AN25" s="124">
        <v>37.307086455951797</v>
      </c>
      <c r="AO25" s="125">
        <v>25.468044426740601</v>
      </c>
      <c r="AP25" s="125">
        <v>41.5686115143058</v>
      </c>
      <c r="AQ25" s="125">
        <v>33.042993578160797</v>
      </c>
      <c r="AR25" s="125">
        <v>41.168944096085703</v>
      </c>
      <c r="AS25" s="125">
        <v>31.420194372836399</v>
      </c>
      <c r="AU25" s="109" t="s">
        <v>619</v>
      </c>
      <c r="AV25" s="63">
        <v>10000</v>
      </c>
      <c r="AW25" s="63">
        <v>0</v>
      </c>
      <c r="AX25" s="63">
        <v>0</v>
      </c>
      <c r="AY25" s="63">
        <v>10000</v>
      </c>
      <c r="AZ25" s="77">
        <v>0</v>
      </c>
      <c r="BA25" s="77">
        <v>0</v>
      </c>
      <c r="BB25" s="77">
        <v>-5.8959081195683299E-2</v>
      </c>
      <c r="BC25" s="58">
        <v>0</v>
      </c>
      <c r="BD25" s="130">
        <v>0</v>
      </c>
      <c r="BE25" s="65">
        <v>0</v>
      </c>
    </row>
    <row r="26" spans="1:57" x14ac:dyDescent="0.2">
      <c r="A26" s="104">
        <v>40217</v>
      </c>
      <c r="B26" s="58">
        <v>1056.73999023437</v>
      </c>
      <c r="C26" s="77">
        <v>-8.8632904934471402E-3</v>
      </c>
      <c r="D26" s="58">
        <v>0.01</v>
      </c>
      <c r="E26" s="58">
        <v>0.63939999999999997</v>
      </c>
      <c r="F26" s="77">
        <v>3.1289111389232101E-4</v>
      </c>
      <c r="G26" s="58">
        <v>18.420461654663001</v>
      </c>
      <c r="H26" s="58">
        <v>265.01135253906199</v>
      </c>
      <c r="I26" s="58">
        <v>21.965539932250898</v>
      </c>
      <c r="J26" s="58">
        <v>116.83000183105401</v>
      </c>
      <c r="K26" s="58">
        <v>9.9011373519897408</v>
      </c>
      <c r="L26" s="58">
        <v>14.4942617416381</v>
      </c>
      <c r="M26" s="58">
        <v>26.5100002288818</v>
      </c>
      <c r="N26" s="77">
        <v>-6.8559204697184999E-3</v>
      </c>
      <c r="O26" s="58">
        <v>1.1196087149982199</v>
      </c>
      <c r="P26" s="77">
        <v>6.0780708756818902E-2</v>
      </c>
      <c r="Q26" s="58">
        <v>18.4840421676635</v>
      </c>
      <c r="R26" s="77">
        <v>4.10318386995234E-3</v>
      </c>
      <c r="S26" s="58">
        <v>12.5956840078775</v>
      </c>
      <c r="T26" s="77">
        <v>4.7528846923721502E-2</v>
      </c>
      <c r="U26" s="58">
        <v>264.46987915039</v>
      </c>
      <c r="V26" s="77">
        <v>-1.07068126827929E-2</v>
      </c>
      <c r="W26" s="58">
        <v>0.719396498623179</v>
      </c>
      <c r="X26" s="77">
        <v>3.2751141143902499E-2</v>
      </c>
      <c r="Y26" s="58">
        <v>22.084403038024899</v>
      </c>
      <c r="Z26" s="77">
        <v>-4.7704026024820703E-3</v>
      </c>
      <c r="AA26" s="58">
        <v>6.2594329066462402</v>
      </c>
      <c r="AB26" s="77">
        <v>5.3577273033838302E-2</v>
      </c>
      <c r="AC26" s="58">
        <v>117.11000061035099</v>
      </c>
      <c r="AD26" s="77">
        <v>-1.30828539876951E-2</v>
      </c>
      <c r="AE26" s="58">
        <v>0.61467238858886997</v>
      </c>
      <c r="AF26" s="77">
        <v>6.2080987944818797E-2</v>
      </c>
      <c r="AG26" s="58">
        <v>9.9667634963989205</v>
      </c>
      <c r="AH26" s="77">
        <v>-6.1635725323737596E-3</v>
      </c>
      <c r="AI26" s="58">
        <v>0.668576637047814</v>
      </c>
      <c r="AJ26" s="77">
        <v>4.6126987973948999E-2</v>
      </c>
      <c r="AK26" s="58">
        <v>14.5392069816589</v>
      </c>
      <c r="AL26" s="69">
        <v>40217</v>
      </c>
      <c r="AM26" s="105">
        <v>0</v>
      </c>
      <c r="AN26" s="124">
        <v>34.810189303911699</v>
      </c>
      <c r="AO26" s="125">
        <v>27.325627274908701</v>
      </c>
      <c r="AP26" s="125">
        <v>40.3814685545034</v>
      </c>
      <c r="AQ26" s="125">
        <v>31.637120145586099</v>
      </c>
      <c r="AR26" s="125">
        <v>39.893069371258399</v>
      </c>
      <c r="AS26" s="125">
        <v>29.266858625437902</v>
      </c>
      <c r="AU26" s="109" t="s">
        <v>619</v>
      </c>
      <c r="AV26" s="63">
        <v>10000</v>
      </c>
      <c r="AW26" s="63">
        <v>0</v>
      </c>
      <c r="AX26" s="63">
        <v>0</v>
      </c>
      <c r="AY26" s="63">
        <v>10000</v>
      </c>
      <c r="AZ26" s="77">
        <v>0</v>
      </c>
      <c r="BA26" s="77">
        <v>0</v>
      </c>
      <c r="BB26" s="77">
        <v>-6.7299800225266299E-2</v>
      </c>
      <c r="BC26" s="58">
        <v>0</v>
      </c>
      <c r="BD26" s="130">
        <v>0</v>
      </c>
      <c r="BE26" s="65">
        <v>0</v>
      </c>
    </row>
    <row r="27" spans="1:57" x14ac:dyDescent="0.2">
      <c r="A27" s="104">
        <v>40218</v>
      </c>
      <c r="B27" s="58">
        <v>1070.52001953125</v>
      </c>
      <c r="C27" s="77">
        <v>1.3040132316577401E-2</v>
      </c>
      <c r="D27" s="58">
        <v>0.01</v>
      </c>
      <c r="E27" s="58">
        <v>0.64070000000000005</v>
      </c>
      <c r="F27" s="77">
        <v>2.0331560838287E-3</v>
      </c>
      <c r="G27" s="58">
        <v>18.6168918609619</v>
      </c>
      <c r="H27" s="58">
        <v>266.48675537109301</v>
      </c>
      <c r="I27" s="58">
        <v>22.195339202880799</v>
      </c>
      <c r="J27" s="58">
        <v>118.02999877929599</v>
      </c>
      <c r="K27" s="58">
        <v>9.9667615890502894</v>
      </c>
      <c r="L27" s="58">
        <v>14.718980789184499</v>
      </c>
      <c r="M27" s="58">
        <v>26</v>
      </c>
      <c r="N27" s="77">
        <v>1.06636961646997E-2</v>
      </c>
      <c r="O27" s="58">
        <v>1.1196087149982199</v>
      </c>
      <c r="P27" s="77">
        <v>6.0139400462756801E-2</v>
      </c>
      <c r="Q27" s="58">
        <v>18.5186767578125</v>
      </c>
      <c r="R27" s="77">
        <v>5.5673193540406399E-3</v>
      </c>
      <c r="S27" s="58">
        <v>12.5956840078775</v>
      </c>
      <c r="T27" s="77">
        <v>4.72657036569697E-2</v>
      </c>
      <c r="U27" s="58">
        <v>265.74905395507801</v>
      </c>
      <c r="V27" s="77">
        <v>1.0461808420765399E-2</v>
      </c>
      <c r="W27" s="58">
        <v>0.719396498623179</v>
      </c>
      <c r="X27" s="77">
        <v>3.2412052460536599E-2</v>
      </c>
      <c r="Y27" s="58">
        <v>22.0804395675659</v>
      </c>
      <c r="Z27" s="77">
        <v>1.02713081351952E-2</v>
      </c>
      <c r="AA27" s="58">
        <v>6.2594329066462402</v>
      </c>
      <c r="AB27" s="77">
        <v>5.3032559276313299E-2</v>
      </c>
      <c r="AC27" s="58">
        <v>117.430000305175</v>
      </c>
      <c r="AD27" s="77">
        <v>6.62794936860056E-3</v>
      </c>
      <c r="AE27" s="58">
        <v>0.61467238858886997</v>
      </c>
      <c r="AF27" s="77">
        <v>6.1672227543213498E-2</v>
      </c>
      <c r="AG27" s="58">
        <v>9.9339494705200195</v>
      </c>
      <c r="AH27" s="77">
        <v>1.55040009316809E-2</v>
      </c>
      <c r="AI27" s="58">
        <v>0.668576637047814</v>
      </c>
      <c r="AJ27" s="77">
        <v>4.5422753560428603E-2</v>
      </c>
      <c r="AK27" s="58">
        <v>14.606621265411301</v>
      </c>
      <c r="AL27" s="69">
        <v>40218</v>
      </c>
      <c r="AM27" s="105">
        <v>1</v>
      </c>
      <c r="AN27" s="124">
        <v>41.010187923652097</v>
      </c>
      <c r="AO27" s="125">
        <v>29.889388721965101</v>
      </c>
      <c r="AP27" s="125">
        <v>43.085426432977798</v>
      </c>
      <c r="AQ27" s="125">
        <v>33.168180077044703</v>
      </c>
      <c r="AR27" s="125">
        <v>44.5218947268175</v>
      </c>
      <c r="AS27" s="125">
        <v>33.977207068752698</v>
      </c>
      <c r="AU27" s="109" t="s">
        <v>619</v>
      </c>
      <c r="AV27" s="63">
        <v>10000</v>
      </c>
      <c r="AW27" s="63">
        <v>0</v>
      </c>
      <c r="AX27" s="63">
        <v>0</v>
      </c>
      <c r="AY27" s="63">
        <v>10000</v>
      </c>
      <c r="AZ27" s="77">
        <v>0</v>
      </c>
      <c r="BA27" s="77">
        <v>0</v>
      </c>
      <c r="BB27" s="77">
        <v>-5.5137266208505599E-2</v>
      </c>
      <c r="BC27" s="58">
        <v>0</v>
      </c>
      <c r="BD27" s="130">
        <v>0</v>
      </c>
      <c r="BE27" s="65">
        <v>0</v>
      </c>
    </row>
    <row r="28" spans="1:57" x14ac:dyDescent="0.2">
      <c r="A28" s="104">
        <v>40219</v>
      </c>
      <c r="B28" s="58">
        <v>1068.13000488281</v>
      </c>
      <c r="C28" s="77">
        <v>-2.2325735201890102E-3</v>
      </c>
      <c r="D28" s="58">
        <v>0.01</v>
      </c>
      <c r="E28" s="58">
        <v>0.64149999999999996</v>
      </c>
      <c r="F28" s="77">
        <v>1.2486343062274501E-3</v>
      </c>
      <c r="G28" s="58">
        <v>18.515354156494102</v>
      </c>
      <c r="H28" s="58">
        <v>265.49819946289</v>
      </c>
      <c r="I28" s="58">
        <v>22.179491043090799</v>
      </c>
      <c r="J28" s="58">
        <v>117.36000061035099</v>
      </c>
      <c r="K28" s="58">
        <v>10.0323896408081</v>
      </c>
      <c r="L28" s="58">
        <v>14.7489414215087</v>
      </c>
      <c r="M28" s="58">
        <v>25.399999618530199</v>
      </c>
      <c r="N28" s="77">
        <v>-5.4540631823021199E-3</v>
      </c>
      <c r="O28" s="58">
        <v>1.1196087149982199</v>
      </c>
      <c r="P28" s="77">
        <v>6.0469203318237998E-2</v>
      </c>
      <c r="Q28" s="58">
        <v>18.566123008727999</v>
      </c>
      <c r="R28" s="77">
        <v>-3.70958739328908E-3</v>
      </c>
      <c r="S28" s="58">
        <v>12.5956840078775</v>
      </c>
      <c r="T28" s="77">
        <v>4.7441692762357303E-2</v>
      </c>
      <c r="U28" s="58">
        <v>265.99247741699202</v>
      </c>
      <c r="V28" s="77">
        <v>-7.1403097944011597E-4</v>
      </c>
      <c r="W28" s="58">
        <v>0.719396498623179</v>
      </c>
      <c r="X28" s="77">
        <v>3.2435212206877E-2</v>
      </c>
      <c r="Y28" s="58">
        <v>22.187415122985801</v>
      </c>
      <c r="Z28" s="77">
        <v>-5.6765074631419596E-3</v>
      </c>
      <c r="AA28" s="58">
        <v>6.2594329066462402</v>
      </c>
      <c r="AB28" s="77">
        <v>5.3335317604745601E-2</v>
      </c>
      <c r="AC28" s="58">
        <v>117.69499969482401</v>
      </c>
      <c r="AD28" s="77">
        <v>6.5846916444667301E-3</v>
      </c>
      <c r="AE28" s="58">
        <v>0.61467238858886997</v>
      </c>
      <c r="AF28" s="77">
        <v>6.1268791444124802E-2</v>
      </c>
      <c r="AG28" s="58">
        <v>9.9995756149291992</v>
      </c>
      <c r="AH28" s="77">
        <v>2.0355099822013602E-3</v>
      </c>
      <c r="AI28" s="58">
        <v>0.668576637047814</v>
      </c>
      <c r="AJ28" s="77">
        <v>4.5330482909967398E-2</v>
      </c>
      <c r="AK28" s="58">
        <v>14.7339611053466</v>
      </c>
      <c r="AL28" s="69">
        <v>40219</v>
      </c>
      <c r="AM28" s="105">
        <v>2</v>
      </c>
      <c r="AN28" s="124">
        <v>40.294388170998403</v>
      </c>
      <c r="AO28" s="125">
        <v>29.147443076865301</v>
      </c>
      <c r="AP28" s="125">
        <v>42.024405439219301</v>
      </c>
      <c r="AQ28" s="125">
        <v>34.742214059734103</v>
      </c>
      <c r="AR28" s="125">
        <v>45.128614215670503</v>
      </c>
      <c r="AS28" s="125">
        <v>33.809986397124298</v>
      </c>
      <c r="AU28" s="109" t="s">
        <v>619</v>
      </c>
      <c r="AV28" s="63">
        <v>10000</v>
      </c>
      <c r="AW28" s="63">
        <v>0</v>
      </c>
      <c r="AX28" s="63">
        <v>0</v>
      </c>
      <c r="AY28" s="63">
        <v>10000</v>
      </c>
      <c r="AZ28" s="77">
        <v>0</v>
      </c>
      <c r="BA28" s="77">
        <v>0</v>
      </c>
      <c r="BB28" s="77">
        <v>-5.7246741728181998E-2</v>
      </c>
      <c r="BC28" s="58">
        <v>0</v>
      </c>
      <c r="BD28" s="130">
        <v>0</v>
      </c>
      <c r="BE28" s="65">
        <v>0</v>
      </c>
    </row>
    <row r="29" spans="1:57" x14ac:dyDescent="0.2">
      <c r="A29" s="104">
        <v>40220</v>
      </c>
      <c r="B29" s="58">
        <v>1078.46997070312</v>
      </c>
      <c r="C29" s="77">
        <v>9.6804375619492494E-3</v>
      </c>
      <c r="D29" s="58">
        <v>0.01</v>
      </c>
      <c r="E29" s="58">
        <v>0.64049999999999996</v>
      </c>
      <c r="F29" s="77">
        <v>-1.5588464536243601E-3</v>
      </c>
      <c r="G29" s="58">
        <v>18.852224349975501</v>
      </c>
      <c r="H29" s="58">
        <v>266.46688842773398</v>
      </c>
      <c r="I29" s="58">
        <v>22.282506942748999</v>
      </c>
      <c r="J29" s="58">
        <v>120.08999633789</v>
      </c>
      <c r="K29" s="58">
        <v>10.229261398315399</v>
      </c>
      <c r="L29" s="58">
        <v>15.0260925292968</v>
      </c>
      <c r="M29" s="58">
        <v>23.959999084472599</v>
      </c>
      <c r="N29" s="77">
        <v>1.81940993747229E-2</v>
      </c>
      <c r="O29" s="58">
        <v>1.1196087149982199</v>
      </c>
      <c r="P29" s="77">
        <v>5.9388679776648003E-2</v>
      </c>
      <c r="Q29" s="58">
        <v>18.683789253234799</v>
      </c>
      <c r="R29" s="77">
        <v>3.6485707503988102E-3</v>
      </c>
      <c r="S29" s="58">
        <v>12.5956840078775</v>
      </c>
      <c r="T29" s="77">
        <v>4.7269227640992402E-2</v>
      </c>
      <c r="U29" s="58">
        <v>265.98254394531199</v>
      </c>
      <c r="V29" s="77">
        <v>4.6446466899561197E-3</v>
      </c>
      <c r="W29" s="58">
        <v>0.719396498623179</v>
      </c>
      <c r="X29" s="77">
        <v>3.22852585874445E-2</v>
      </c>
      <c r="Y29" s="58">
        <v>22.230998992919901</v>
      </c>
      <c r="Z29" s="77">
        <v>2.3261722165484201E-2</v>
      </c>
      <c r="AA29" s="58">
        <v>6.2594329066462402</v>
      </c>
      <c r="AB29" s="77">
        <v>5.2122850341625601E-2</v>
      </c>
      <c r="AC29" s="58">
        <v>118.72499847412099</v>
      </c>
      <c r="AD29" s="77">
        <v>1.96236155647826E-2</v>
      </c>
      <c r="AE29" s="58">
        <v>0.61467238858886997</v>
      </c>
      <c r="AF29" s="77">
        <v>6.0089615921839201E-2</v>
      </c>
      <c r="AG29" s="58">
        <v>10.1308255195617</v>
      </c>
      <c r="AH29" s="77">
        <v>1.8791254224110598E-2</v>
      </c>
      <c r="AI29" s="58">
        <v>0.668576637047814</v>
      </c>
      <c r="AJ29" s="77">
        <v>4.4494377746195003E-2</v>
      </c>
      <c r="AK29" s="58">
        <v>14.8875169754028</v>
      </c>
      <c r="AL29" s="69">
        <v>40220</v>
      </c>
      <c r="AM29" s="105">
        <v>3</v>
      </c>
      <c r="AN29" s="124">
        <v>44.784565592235197</v>
      </c>
      <c r="AO29" s="125">
        <v>30.9560674377562</v>
      </c>
      <c r="AP29" s="125">
        <v>46.7129216225552</v>
      </c>
      <c r="AQ29" s="125">
        <v>39.356392983792603</v>
      </c>
      <c r="AR29" s="125">
        <v>50.519394796367997</v>
      </c>
      <c r="AS29" s="125">
        <v>36.014407618358398</v>
      </c>
      <c r="AU29" s="109" t="s">
        <v>619</v>
      </c>
      <c r="AV29" s="63">
        <v>10000</v>
      </c>
      <c r="AW29" s="63">
        <v>0</v>
      </c>
      <c r="AX29" s="63">
        <v>0</v>
      </c>
      <c r="AY29" s="63">
        <v>10000</v>
      </c>
      <c r="AZ29" s="77">
        <v>0</v>
      </c>
      <c r="BA29" s="77">
        <v>0</v>
      </c>
      <c r="BB29" s="77">
        <v>-4.81204776751573E-2</v>
      </c>
      <c r="BC29" s="58">
        <v>0</v>
      </c>
      <c r="BD29" s="130">
        <v>0</v>
      </c>
      <c r="BE29" s="65">
        <v>0</v>
      </c>
    </row>
    <row r="30" spans="1:57" x14ac:dyDescent="0.2">
      <c r="A30" s="104">
        <v>40221</v>
      </c>
      <c r="B30" s="58">
        <v>1075.51000976562</v>
      </c>
      <c r="C30" s="77">
        <v>-2.7445928193718899E-3</v>
      </c>
      <c r="D30" s="58">
        <v>0.01</v>
      </c>
      <c r="E30" s="58">
        <v>0.63929999999999998</v>
      </c>
      <c r="F30" s="77">
        <v>-1.8735362997657199E-3</v>
      </c>
      <c r="G30" s="58">
        <v>19.014488220214801</v>
      </c>
      <c r="H30" s="58">
        <v>264.83749389648398</v>
      </c>
      <c r="I30" s="58">
        <v>22.1319465637207</v>
      </c>
      <c r="J30" s="58">
        <v>119.66000366210901</v>
      </c>
      <c r="K30" s="58">
        <v>10.229261398315399</v>
      </c>
      <c r="L30" s="58">
        <v>15.303246498107899</v>
      </c>
      <c r="M30" s="58">
        <v>22.7299995422363</v>
      </c>
      <c r="N30" s="77">
        <v>8.6071472112239002E-3</v>
      </c>
      <c r="O30" s="58">
        <v>1.1196087149982199</v>
      </c>
      <c r="P30" s="77">
        <v>5.8881874812067699E-2</v>
      </c>
      <c r="Q30" s="58">
        <v>18.933356285095201</v>
      </c>
      <c r="R30" s="77">
        <v>-6.1148105149728604E-3</v>
      </c>
      <c r="S30" s="58">
        <v>12.5956840078775</v>
      </c>
      <c r="T30" s="77">
        <v>4.7560048324580197E-2</v>
      </c>
      <c r="U30" s="58">
        <v>265.65219116210898</v>
      </c>
      <c r="V30" s="77">
        <v>-6.7568868895747604E-3</v>
      </c>
      <c r="W30" s="58">
        <v>0.719396498623179</v>
      </c>
      <c r="X30" s="77">
        <v>3.2504890455611002E-2</v>
      </c>
      <c r="Y30" s="58">
        <v>22.207226753234799</v>
      </c>
      <c r="Z30" s="77">
        <v>-3.5805869672225201E-3</v>
      </c>
      <c r="AA30" s="58">
        <v>6.2594329066462402</v>
      </c>
      <c r="AB30" s="77">
        <v>5.2310151387938701E-2</v>
      </c>
      <c r="AC30" s="58">
        <v>119.875</v>
      </c>
      <c r="AD30" s="77">
        <v>0</v>
      </c>
      <c r="AE30" s="58">
        <v>0.61467238858886997</v>
      </c>
      <c r="AF30" s="77">
        <v>6.0089615921839201E-2</v>
      </c>
      <c r="AG30" s="58">
        <v>10.229261398315399</v>
      </c>
      <c r="AH30" s="77">
        <v>1.84448464077175E-2</v>
      </c>
      <c r="AI30" s="58">
        <v>0.668576637047814</v>
      </c>
      <c r="AJ30" s="77">
        <v>4.3688549167032999E-2</v>
      </c>
      <c r="AK30" s="58">
        <v>15.1646695137023</v>
      </c>
      <c r="AL30" s="69">
        <v>40221</v>
      </c>
      <c r="AM30" s="105">
        <v>4</v>
      </c>
      <c r="AN30" s="124">
        <v>43.769780046327298</v>
      </c>
      <c r="AO30" s="125">
        <v>29.587917084595599</v>
      </c>
      <c r="AP30" s="125">
        <v>48.858325587731102</v>
      </c>
      <c r="AQ30" s="125">
        <v>39.356392983792603</v>
      </c>
      <c r="AR30" s="125">
        <v>55.253658314221298</v>
      </c>
      <c r="AS30" s="125">
        <v>34.220580409180201</v>
      </c>
      <c r="AV30" s="63">
        <v>10000</v>
      </c>
      <c r="AW30" s="63">
        <v>0</v>
      </c>
      <c r="AX30" s="63">
        <v>0</v>
      </c>
      <c r="AY30" s="63">
        <v>10000</v>
      </c>
      <c r="AZ30" s="77">
        <v>0</v>
      </c>
      <c r="BA30" s="77">
        <v>0</v>
      </c>
      <c r="BB30" s="77">
        <v>-5.0732999377037201E-2</v>
      </c>
      <c r="BC30" s="58">
        <v>0</v>
      </c>
      <c r="BD30" s="130">
        <v>0</v>
      </c>
      <c r="BE30" s="65">
        <v>0</v>
      </c>
    </row>
    <row r="31" spans="1:57" x14ac:dyDescent="0.2">
      <c r="A31" s="104">
        <v>40225</v>
      </c>
      <c r="B31" s="58">
        <v>1094.86999511718</v>
      </c>
      <c r="C31" s="77">
        <v>1.8000748645548601E-2</v>
      </c>
      <c r="D31" s="58">
        <v>0.01</v>
      </c>
      <c r="E31" s="58">
        <v>0.63790000000000002</v>
      </c>
      <c r="F31" s="77">
        <v>-2.1898951978726001E-3</v>
      </c>
      <c r="G31" s="58">
        <v>19.3010654449462</v>
      </c>
      <c r="H31" s="58">
        <v>268.90106201171801</v>
      </c>
      <c r="I31" s="58">
        <v>22.569808959960898</v>
      </c>
      <c r="J31" s="58">
        <v>117.52999877929599</v>
      </c>
      <c r="K31" s="58">
        <v>10.6230106353759</v>
      </c>
      <c r="L31" s="58">
        <v>15.5204706192016</v>
      </c>
      <c r="M31" s="58">
        <v>22.25</v>
      </c>
      <c r="N31" s="77">
        <v>1.50715192232613E-2</v>
      </c>
      <c r="O31" s="58">
        <v>1.1196087149982199</v>
      </c>
      <c r="P31" s="77">
        <v>5.8007611973119398E-2</v>
      </c>
      <c r="Q31" s="58">
        <v>19.157776832580499</v>
      </c>
      <c r="R31" s="77">
        <v>1.5343628484955499E-2</v>
      </c>
      <c r="S31" s="58">
        <v>12.5956840078775</v>
      </c>
      <c r="T31" s="77">
        <v>4.6841332323665497E-2</v>
      </c>
      <c r="U31" s="58">
        <v>266.86927795410099</v>
      </c>
      <c r="V31" s="77">
        <v>1.97841791719299E-2</v>
      </c>
      <c r="W31" s="58">
        <v>0.719396498623179</v>
      </c>
      <c r="X31" s="77">
        <v>3.1874283911724498E-2</v>
      </c>
      <c r="Y31" s="58">
        <v>22.350877761840799</v>
      </c>
      <c r="Z31" s="77">
        <v>-1.7800474825549101E-2</v>
      </c>
      <c r="AA31" s="58">
        <v>6.2594329066462402</v>
      </c>
      <c r="AB31" s="77">
        <v>5.3258172140378299E-2</v>
      </c>
      <c r="AC31" s="58">
        <v>118.595001220703</v>
      </c>
      <c r="AD31" s="77">
        <v>3.8492440629720397E-2</v>
      </c>
      <c r="AE31" s="58">
        <v>0.61467238858886997</v>
      </c>
      <c r="AF31" s="77">
        <v>5.7862352744139499E-2</v>
      </c>
      <c r="AG31" s="58">
        <v>10.4261360168457</v>
      </c>
      <c r="AH31" s="77">
        <v>1.4194643020394899E-2</v>
      </c>
      <c r="AI31" s="58">
        <v>0.668576637047814</v>
      </c>
      <c r="AJ31" s="77">
        <v>4.3077085318576798E-2</v>
      </c>
      <c r="AK31" s="58">
        <v>15.4118585586547</v>
      </c>
      <c r="AL31" s="69">
        <v>40225</v>
      </c>
      <c r="AM31" s="105">
        <v>1</v>
      </c>
      <c r="AN31" s="124">
        <v>51.509208776884698</v>
      </c>
      <c r="AO31" s="125">
        <v>37.059063019205503</v>
      </c>
      <c r="AP31" s="125">
        <v>52.495984829916601</v>
      </c>
      <c r="AQ31" s="125">
        <v>47.901085592522101</v>
      </c>
      <c r="AR31" s="125">
        <v>58.597285665625698</v>
      </c>
      <c r="AS31" s="125">
        <v>43.097235248002498</v>
      </c>
      <c r="AU31" s="109" t="s">
        <v>619</v>
      </c>
      <c r="AV31" s="63">
        <v>10000</v>
      </c>
      <c r="AW31" s="63">
        <v>0</v>
      </c>
      <c r="AX31" s="63">
        <v>0</v>
      </c>
      <c r="AY31" s="63">
        <v>10000</v>
      </c>
      <c r="AZ31" s="77">
        <v>0</v>
      </c>
      <c r="BA31" s="77">
        <v>0</v>
      </c>
      <c r="BB31" s="77">
        <v>-3.3645482701309203E-2</v>
      </c>
      <c r="BC31" s="58">
        <v>0</v>
      </c>
      <c r="BD31" s="130">
        <v>0</v>
      </c>
      <c r="BE31" s="65">
        <v>0</v>
      </c>
    </row>
    <row r="32" spans="1:57" x14ac:dyDescent="0.2">
      <c r="A32" s="104">
        <v>40226</v>
      </c>
      <c r="B32" s="58">
        <v>1099.51000976562</v>
      </c>
      <c r="C32" s="77">
        <v>4.2379594555796898E-3</v>
      </c>
      <c r="D32" s="58">
        <v>0.01</v>
      </c>
      <c r="E32" s="58">
        <v>0.63590000000000002</v>
      </c>
      <c r="F32" s="77">
        <v>-3.1352876626430299E-3</v>
      </c>
      <c r="G32" s="58">
        <v>19.220403671264599</v>
      </c>
      <c r="H32" s="58">
        <v>267.36602783203102</v>
      </c>
      <c r="I32" s="58">
        <v>22.760879516601499</v>
      </c>
      <c r="J32" s="58">
        <v>116.309997558593</v>
      </c>
      <c r="K32" s="58">
        <v>10.655819892883301</v>
      </c>
      <c r="L32" s="58">
        <v>15.4755344390869</v>
      </c>
      <c r="M32" s="58">
        <v>21.7199993133544</v>
      </c>
      <c r="N32" s="77">
        <v>-4.1791358053116998E-3</v>
      </c>
      <c r="O32" s="58">
        <v>1.1196087149982199</v>
      </c>
      <c r="P32" s="77">
        <v>5.8251051026159802E-2</v>
      </c>
      <c r="Q32" s="58">
        <v>19.260734558105401</v>
      </c>
      <c r="R32" s="77">
        <v>-5.7085463634970399E-3</v>
      </c>
      <c r="S32" s="58">
        <v>12.5956840078775</v>
      </c>
      <c r="T32" s="77">
        <v>4.7110263446747798E-2</v>
      </c>
      <c r="U32" s="58">
        <v>268.133544921875</v>
      </c>
      <c r="V32" s="77">
        <v>8.4657587035665803E-3</v>
      </c>
      <c r="W32" s="58">
        <v>0.719396498623179</v>
      </c>
      <c r="X32" s="77">
        <v>3.1606709138742098E-2</v>
      </c>
      <c r="Y32" s="58">
        <v>22.6653442382812</v>
      </c>
      <c r="Z32" s="77">
        <v>-1.0380338920908901E-2</v>
      </c>
      <c r="AA32" s="58">
        <v>6.2594329066462402</v>
      </c>
      <c r="AB32" s="77">
        <v>5.3816808855944802E-2</v>
      </c>
      <c r="AC32" s="58">
        <v>116.919998168945</v>
      </c>
      <c r="AD32" s="77">
        <v>3.0885083930975998E-3</v>
      </c>
      <c r="AE32" s="58">
        <v>0.61467238858886997</v>
      </c>
      <c r="AF32" s="77">
        <v>5.7684194624891397E-2</v>
      </c>
      <c r="AG32" s="58">
        <v>10.6394152641296</v>
      </c>
      <c r="AH32" s="77">
        <v>-2.8952846351934999E-3</v>
      </c>
      <c r="AI32" s="58">
        <v>0.668576637047814</v>
      </c>
      <c r="AJ32" s="77">
        <v>4.3202167891480001E-2</v>
      </c>
      <c r="AK32" s="58">
        <v>15.4980025291442</v>
      </c>
      <c r="AL32" s="69">
        <v>40226</v>
      </c>
      <c r="AM32" s="105">
        <v>2</v>
      </c>
      <c r="AN32" s="124">
        <v>53.172761911949998</v>
      </c>
      <c r="AO32" s="125">
        <v>35.525588722109298</v>
      </c>
      <c r="AP32" s="125">
        <v>51.388035585623697</v>
      </c>
      <c r="AQ32" s="125">
        <v>48.551581854959402</v>
      </c>
      <c r="AR32" s="125">
        <v>57.637795598036497</v>
      </c>
      <c r="AS32" s="125">
        <v>46.490597322155502</v>
      </c>
      <c r="AV32" s="63">
        <v>10000</v>
      </c>
      <c r="AW32" s="63">
        <v>0</v>
      </c>
      <c r="AX32" s="63">
        <v>0</v>
      </c>
      <c r="AY32" s="63">
        <v>10000</v>
      </c>
      <c r="AZ32" s="77">
        <v>0</v>
      </c>
      <c r="BA32" s="77">
        <v>0</v>
      </c>
      <c r="BB32" s="77">
        <v>-2.9550111437281201E-2</v>
      </c>
      <c r="BC32" s="58">
        <v>0</v>
      </c>
      <c r="BD32" s="130">
        <v>0</v>
      </c>
      <c r="BE32" s="65">
        <v>0</v>
      </c>
    </row>
    <row r="33" spans="1:57" x14ac:dyDescent="0.2">
      <c r="A33" s="104">
        <v>40227</v>
      </c>
      <c r="B33" s="58">
        <v>1106.75</v>
      </c>
      <c r="C33" s="77">
        <v>6.5847424489735504E-3</v>
      </c>
      <c r="D33" s="58">
        <v>0.01</v>
      </c>
      <c r="E33" s="58">
        <v>0.63929999999999998</v>
      </c>
      <c r="F33" s="77">
        <v>5.3467526340618098E-3</v>
      </c>
      <c r="G33" s="58">
        <v>19.256464004516602</v>
      </c>
      <c r="H33" s="58">
        <v>269.85485839843699</v>
      </c>
      <c r="I33" s="58">
        <v>23.063396453857401</v>
      </c>
      <c r="J33" s="58">
        <v>118.08000183105401</v>
      </c>
      <c r="K33" s="58">
        <v>10.401526451110801</v>
      </c>
      <c r="L33" s="58">
        <v>15.6103506088256</v>
      </c>
      <c r="M33" s="58">
        <v>20.629999160766602</v>
      </c>
      <c r="N33" s="77">
        <v>1.8761485902538599E-3</v>
      </c>
      <c r="O33" s="58">
        <v>1.1196087149982199</v>
      </c>
      <c r="P33" s="77">
        <v>5.8141968054759303E-2</v>
      </c>
      <c r="Q33" s="58">
        <v>19.2384338378906</v>
      </c>
      <c r="R33" s="77">
        <v>9.3087015825727894E-3</v>
      </c>
      <c r="S33" s="58">
        <v>12.5956840078775</v>
      </c>
      <c r="T33" s="77">
        <v>4.6675772608400203E-2</v>
      </c>
      <c r="U33" s="58">
        <v>268.61044311523398</v>
      </c>
      <c r="V33" s="77">
        <v>1.3291091718806901E-2</v>
      </c>
      <c r="W33" s="58">
        <v>0.719396498623179</v>
      </c>
      <c r="X33" s="77">
        <v>3.1192131655997199E-2</v>
      </c>
      <c r="Y33" s="58">
        <v>22.9121379852294</v>
      </c>
      <c r="Z33" s="77">
        <v>1.5217989077587601E-2</v>
      </c>
      <c r="AA33" s="58">
        <v>6.2594329066462402</v>
      </c>
      <c r="AB33" s="77">
        <v>5.3010101707163297E-2</v>
      </c>
      <c r="AC33" s="58">
        <v>117.19499969482401</v>
      </c>
      <c r="AD33" s="77">
        <v>-2.3864277392891702E-2</v>
      </c>
      <c r="AE33" s="58">
        <v>0.61467238858886997</v>
      </c>
      <c r="AF33" s="77">
        <v>5.9094440751359702E-2</v>
      </c>
      <c r="AG33" s="58">
        <v>10.528673171996999</v>
      </c>
      <c r="AH33" s="77">
        <v>8.7115679441909198E-3</v>
      </c>
      <c r="AI33" s="58">
        <v>0.668576637047814</v>
      </c>
      <c r="AJ33" s="77">
        <v>4.2829059628540202E-2</v>
      </c>
      <c r="AK33" s="58">
        <v>15.542942523956199</v>
      </c>
      <c r="AL33" s="69">
        <v>40227</v>
      </c>
      <c r="AM33" s="105">
        <v>3</v>
      </c>
      <c r="AN33" s="124">
        <v>55.725100590406598</v>
      </c>
      <c r="AO33" s="125">
        <v>39.870040144199102</v>
      </c>
      <c r="AP33" s="125">
        <v>51.877017688331499</v>
      </c>
      <c r="AQ33" s="125">
        <v>43.9692300039953</v>
      </c>
      <c r="AR33" s="125">
        <v>59.766341525131899</v>
      </c>
      <c r="AS33" s="125">
        <v>51.429288895023298</v>
      </c>
      <c r="AV33" s="63">
        <v>10000</v>
      </c>
      <c r="AW33" s="63">
        <v>0</v>
      </c>
      <c r="AX33" s="63">
        <v>0</v>
      </c>
      <c r="AY33" s="63">
        <v>10000</v>
      </c>
      <c r="AZ33" s="77">
        <v>0</v>
      </c>
      <c r="BA33" s="77">
        <v>0</v>
      </c>
      <c r="BB33" s="77">
        <v>-2.31599488614606E-2</v>
      </c>
      <c r="BC33" s="58">
        <v>0</v>
      </c>
      <c r="BD33" s="130">
        <v>0</v>
      </c>
      <c r="BE33" s="65">
        <v>0</v>
      </c>
    </row>
    <row r="34" spans="1:57" x14ac:dyDescent="0.2">
      <c r="A34" s="104">
        <v>40228</v>
      </c>
      <c r="B34" s="58">
        <v>1109.17004394531</v>
      </c>
      <c r="C34" s="77">
        <v>2.1866220422970201E-3</v>
      </c>
      <c r="D34" s="58">
        <v>0.01</v>
      </c>
      <c r="E34" s="58">
        <v>0.64859999999999995</v>
      </c>
      <c r="F34" s="77">
        <v>1.45471609572969E-2</v>
      </c>
      <c r="G34" s="58">
        <v>19.136896133422798</v>
      </c>
      <c r="H34" s="58">
        <v>268.6328125</v>
      </c>
      <c r="I34" s="58">
        <v>22.904169082641602</v>
      </c>
      <c r="J34" s="58">
        <v>117.51999664306599</v>
      </c>
      <c r="K34" s="58">
        <v>10.2538690567016</v>
      </c>
      <c r="L34" s="58">
        <v>15.595378875732401</v>
      </c>
      <c r="M34" s="58">
        <v>20.020000457763601</v>
      </c>
      <c r="N34" s="77">
        <v>-6.2092329653931E-3</v>
      </c>
      <c r="O34" s="58">
        <v>1.1196087149982199</v>
      </c>
      <c r="P34" s="77">
        <v>5.8505240724111701E-2</v>
      </c>
      <c r="Q34" s="58">
        <v>19.196680068969702</v>
      </c>
      <c r="R34" s="77">
        <v>-4.5285302836133301E-3</v>
      </c>
      <c r="S34" s="58">
        <v>12.5956840078775</v>
      </c>
      <c r="T34" s="77">
        <v>4.68881068200762E-2</v>
      </c>
      <c r="U34" s="58">
        <v>269.24383544921801</v>
      </c>
      <c r="V34" s="77">
        <v>-6.9038994986877402E-3</v>
      </c>
      <c r="W34" s="58">
        <v>0.719396498623179</v>
      </c>
      <c r="X34" s="77">
        <v>3.1408976070142099E-2</v>
      </c>
      <c r="Y34" s="58">
        <v>22.983782768249501</v>
      </c>
      <c r="Z34" s="77">
        <v>-4.7425912881464598E-3</v>
      </c>
      <c r="AA34" s="58">
        <v>6.2594329066462402</v>
      </c>
      <c r="AB34" s="77">
        <v>5.32627049476311E-2</v>
      </c>
      <c r="AC34" s="58">
        <v>117.79999923706001</v>
      </c>
      <c r="AD34" s="77">
        <v>-1.4195742817479399E-2</v>
      </c>
      <c r="AE34" s="58">
        <v>0.61467238858886997</v>
      </c>
      <c r="AF34" s="77">
        <v>5.9945410380205399E-2</v>
      </c>
      <c r="AG34" s="58">
        <v>10.3276977539062</v>
      </c>
      <c r="AH34" s="77">
        <v>-9.5909012349781799E-4</v>
      </c>
      <c r="AI34" s="58">
        <v>0.668576637047814</v>
      </c>
      <c r="AJ34" s="77">
        <v>4.2870175990925699E-2</v>
      </c>
      <c r="AK34" s="58">
        <v>15.602864742278999</v>
      </c>
      <c r="AL34" s="69">
        <v>40228</v>
      </c>
      <c r="AM34" s="105">
        <v>4</v>
      </c>
      <c r="AN34" s="124">
        <v>56.577079305911901</v>
      </c>
      <c r="AO34" s="125">
        <v>38.498317892352297</v>
      </c>
      <c r="AP34" s="125">
        <v>50.0782767764114</v>
      </c>
      <c r="AQ34" s="125">
        <v>41.518841215593497</v>
      </c>
      <c r="AR34" s="125">
        <v>59.409336808818999</v>
      </c>
      <c r="AS34" s="125">
        <v>48.872476506330401</v>
      </c>
      <c r="AV34" s="63">
        <v>10000</v>
      </c>
      <c r="AW34" s="63">
        <v>0</v>
      </c>
      <c r="AX34" s="63">
        <v>0</v>
      </c>
      <c r="AY34" s="63">
        <v>10000</v>
      </c>
      <c r="AZ34" s="77">
        <v>0</v>
      </c>
      <c r="BA34" s="77">
        <v>0</v>
      </c>
      <c r="BB34" s="77">
        <v>-2.1023968873842599E-2</v>
      </c>
      <c r="BC34" s="58">
        <v>0</v>
      </c>
      <c r="BD34" s="130">
        <v>0</v>
      </c>
      <c r="BE34" s="65">
        <v>0</v>
      </c>
    </row>
    <row r="35" spans="1:57" x14ac:dyDescent="0.2">
      <c r="A35" s="104">
        <v>40231</v>
      </c>
      <c r="B35" s="58">
        <v>1108.01000976562</v>
      </c>
      <c r="C35" s="77">
        <v>-1.0458578339900199E-3</v>
      </c>
      <c r="D35" s="58">
        <v>0.01</v>
      </c>
      <c r="E35" s="58">
        <v>0.64549999999999996</v>
      </c>
      <c r="F35" s="77">
        <v>-4.7795251310515097E-3</v>
      </c>
      <c r="G35" s="58">
        <v>19.018285751342699</v>
      </c>
      <c r="H35" s="58">
        <v>269.64620971679602</v>
      </c>
      <c r="I35" s="58">
        <v>22.8723258972168</v>
      </c>
      <c r="J35" s="58">
        <v>118.01000213623</v>
      </c>
      <c r="K35" s="58">
        <v>10.2621154785156</v>
      </c>
      <c r="L35" s="58">
        <v>15.632830619811999</v>
      </c>
      <c r="M35" s="58">
        <v>19.940000534057599</v>
      </c>
      <c r="N35" s="77">
        <v>-6.1979947663991499E-3</v>
      </c>
      <c r="O35" s="58">
        <v>1.1196087149982199</v>
      </c>
      <c r="P35" s="77">
        <v>5.8870117403677001E-2</v>
      </c>
      <c r="Q35" s="58">
        <v>19.077590942382798</v>
      </c>
      <c r="R35" s="77">
        <v>3.7724252944599801E-3</v>
      </c>
      <c r="S35" s="58">
        <v>12.5956840078775</v>
      </c>
      <c r="T35" s="77">
        <v>4.6711889705798003E-2</v>
      </c>
      <c r="U35" s="58">
        <v>269.13951110839798</v>
      </c>
      <c r="V35" s="77">
        <v>-1.39027900597077E-3</v>
      </c>
      <c r="W35" s="58">
        <v>0.719396498623179</v>
      </c>
      <c r="X35" s="77">
        <v>3.1452704104339403E-2</v>
      </c>
      <c r="Y35" s="58">
        <v>22.888247489929199</v>
      </c>
      <c r="Z35" s="77">
        <v>4.1695499247871304E-3</v>
      </c>
      <c r="AA35" s="58">
        <v>6.2594329066462402</v>
      </c>
      <c r="AB35" s="77">
        <v>5.3041545575267197E-2</v>
      </c>
      <c r="AC35" s="58">
        <v>117.764999389648</v>
      </c>
      <c r="AD35" s="77">
        <v>8.0422538735014295E-4</v>
      </c>
      <c r="AE35" s="58">
        <v>0.61467238858886997</v>
      </c>
      <c r="AF35" s="77">
        <v>5.9897239499567601E-2</v>
      </c>
      <c r="AG35" s="58">
        <v>10.2579922676086</v>
      </c>
      <c r="AH35" s="77">
        <v>2.40146420154419E-3</v>
      </c>
      <c r="AI35" s="58">
        <v>0.668576637047814</v>
      </c>
      <c r="AJ35" s="77">
        <v>4.2767471439273702E-2</v>
      </c>
      <c r="AK35" s="58">
        <v>15.614104747772201</v>
      </c>
      <c r="AL35" s="69">
        <v>40231</v>
      </c>
      <c r="AM35" s="105">
        <v>0</v>
      </c>
      <c r="AN35" s="124">
        <v>56.020597315376797</v>
      </c>
      <c r="AO35" s="125">
        <v>40.331647000992398</v>
      </c>
      <c r="AP35" s="125">
        <v>48.289567264377702</v>
      </c>
      <c r="AQ35" s="125">
        <v>41.714204923815799</v>
      </c>
      <c r="AR35" s="125">
        <v>60.052165391136903</v>
      </c>
      <c r="AS35" s="125">
        <v>48.354737558160302</v>
      </c>
      <c r="AV35" s="63">
        <v>10000</v>
      </c>
      <c r="AW35" s="63">
        <v>0</v>
      </c>
      <c r="AX35" s="63">
        <v>0</v>
      </c>
      <c r="AY35" s="63">
        <v>10000</v>
      </c>
      <c r="AZ35" s="77">
        <v>0</v>
      </c>
      <c r="BA35" s="77">
        <v>0</v>
      </c>
      <c r="BB35" s="77">
        <v>-2.20478386252843E-2</v>
      </c>
      <c r="BC35" s="58">
        <v>0</v>
      </c>
      <c r="BD35" s="130">
        <v>0</v>
      </c>
      <c r="BE35" s="65">
        <v>0</v>
      </c>
    </row>
    <row r="36" spans="1:57" x14ac:dyDescent="0.2">
      <c r="A36" s="104">
        <v>40232</v>
      </c>
      <c r="B36" s="58">
        <v>1094.59997558593</v>
      </c>
      <c r="C36" s="77">
        <v>-1.21028095969312E-2</v>
      </c>
      <c r="D36" s="58">
        <v>0.01</v>
      </c>
      <c r="E36" s="58">
        <v>0.6472</v>
      </c>
      <c r="F36" s="77">
        <v>2.6336173508907301E-3</v>
      </c>
      <c r="G36" s="58">
        <v>18.699447631835898</v>
      </c>
      <c r="H36" s="58">
        <v>265.80618286132801</v>
      </c>
      <c r="I36" s="58">
        <v>22.5538825988769</v>
      </c>
      <c r="J36" s="58">
        <v>117.23999786376901</v>
      </c>
      <c r="K36" s="58">
        <v>9.8994369506835902</v>
      </c>
      <c r="L36" s="58">
        <v>15.273283958435</v>
      </c>
      <c r="M36" s="58">
        <v>21.370000839233398</v>
      </c>
      <c r="N36" s="77">
        <v>-1.6764819062849899E-2</v>
      </c>
      <c r="O36" s="58">
        <v>1.1196087149982199</v>
      </c>
      <c r="P36" s="77">
        <v>5.9873892375948298E-2</v>
      </c>
      <c r="Q36" s="58">
        <v>18.858866691589299</v>
      </c>
      <c r="R36" s="77">
        <v>-1.4240982135450501E-2</v>
      </c>
      <c r="S36" s="58">
        <v>12.5956840078775</v>
      </c>
      <c r="T36" s="77">
        <v>4.7386723184120599E-2</v>
      </c>
      <c r="U36" s="58">
        <v>267.72619628906199</v>
      </c>
      <c r="V36" s="77">
        <v>-1.39226460732879E-2</v>
      </c>
      <c r="W36" s="58">
        <v>0.719396498623179</v>
      </c>
      <c r="X36" s="77">
        <v>3.1896791848114003E-2</v>
      </c>
      <c r="Y36" s="58">
        <v>22.7131042480468</v>
      </c>
      <c r="Z36" s="77">
        <v>-6.5249068597767997E-3</v>
      </c>
      <c r="AA36" s="58">
        <v>6.2594329066462402</v>
      </c>
      <c r="AB36" s="77">
        <v>5.33899097637274E-2</v>
      </c>
      <c r="AC36" s="58">
        <v>117.625</v>
      </c>
      <c r="AD36" s="77">
        <v>-3.5341497432115197E-2</v>
      </c>
      <c r="AE36" s="58">
        <v>0.61467238858886997</v>
      </c>
      <c r="AF36" s="77">
        <v>6.2091651439471499E-2</v>
      </c>
      <c r="AG36" s="58">
        <v>10.0807762145996</v>
      </c>
      <c r="AH36" s="77">
        <v>-2.2999459926424701E-2</v>
      </c>
      <c r="AI36" s="58">
        <v>0.668576637047814</v>
      </c>
      <c r="AJ36" s="77">
        <v>4.3774255678561899E-2</v>
      </c>
      <c r="AK36" s="58">
        <v>15.4530572891235</v>
      </c>
      <c r="AL36" s="69">
        <v>40232</v>
      </c>
      <c r="AM36" s="105">
        <v>1</v>
      </c>
      <c r="AN36" s="124">
        <v>49.909269431106097</v>
      </c>
      <c r="AO36" s="125">
        <v>35.9576006360004</v>
      </c>
      <c r="AP36" s="125">
        <v>43.764315011706302</v>
      </c>
      <c r="AQ36" s="125">
        <v>36.015701871805597</v>
      </c>
      <c r="AR36" s="125">
        <v>51.603032307338999</v>
      </c>
      <c r="AS36" s="125">
        <v>43.402908797071497</v>
      </c>
      <c r="AV36" s="63">
        <v>10000</v>
      </c>
      <c r="AW36" s="63">
        <v>0</v>
      </c>
      <c r="AX36" s="63">
        <v>0</v>
      </c>
      <c r="AY36" s="63">
        <v>10000</v>
      </c>
      <c r="AZ36" s="77">
        <v>0</v>
      </c>
      <c r="BA36" s="77">
        <v>0</v>
      </c>
      <c r="BB36" s="77">
        <v>-3.3883807429309798E-2</v>
      </c>
      <c r="BC36" s="58">
        <v>0</v>
      </c>
      <c r="BD36" s="130">
        <v>0</v>
      </c>
      <c r="BE36" s="65">
        <v>0</v>
      </c>
    </row>
    <row r="37" spans="1:57" x14ac:dyDescent="0.2">
      <c r="A37" s="104">
        <v>40233</v>
      </c>
      <c r="B37" s="58">
        <v>1105.23999023437</v>
      </c>
      <c r="C37" s="77">
        <v>9.7204594242217193E-3</v>
      </c>
      <c r="D37" s="58">
        <v>0.01</v>
      </c>
      <c r="E37" s="58">
        <v>0.6472</v>
      </c>
      <c r="F37" s="77">
        <v>0</v>
      </c>
      <c r="G37" s="58">
        <v>19.041057586669901</v>
      </c>
      <c r="H37" s="58">
        <v>264.017822265625</v>
      </c>
      <c r="I37" s="58">
        <v>22.792718887329102</v>
      </c>
      <c r="J37" s="58">
        <v>119.720001220703</v>
      </c>
      <c r="K37" s="58">
        <v>10.1137475967407</v>
      </c>
      <c r="L37" s="58">
        <v>15.5054922103881</v>
      </c>
      <c r="M37" s="58">
        <v>20.270000457763601</v>
      </c>
      <c r="N37" s="77">
        <v>1.8268451644122E-2</v>
      </c>
      <c r="O37" s="58">
        <v>1.1196087149982199</v>
      </c>
      <c r="P37" s="77">
        <v>5.8799712668377802E-2</v>
      </c>
      <c r="Q37" s="58">
        <v>18.870252609252901</v>
      </c>
      <c r="R37" s="77">
        <v>-6.7280624417832497E-3</v>
      </c>
      <c r="S37" s="58">
        <v>12.5956840078775</v>
      </c>
      <c r="T37" s="77">
        <v>4.77077035928474E-2</v>
      </c>
      <c r="U37" s="58">
        <v>264.91200256347599</v>
      </c>
      <c r="V37" s="77">
        <v>1.05895864007041E-2</v>
      </c>
      <c r="W37" s="58">
        <v>0.719396498623179</v>
      </c>
      <c r="X37" s="77">
        <v>3.1562557419295201E-2</v>
      </c>
      <c r="Y37" s="58">
        <v>22.673300743102999</v>
      </c>
      <c r="Z37" s="77">
        <v>2.1153219055968599E-2</v>
      </c>
      <c r="AA37" s="58">
        <v>6.2594329066462402</v>
      </c>
      <c r="AB37" s="77">
        <v>5.2283936208011E-2</v>
      </c>
      <c r="AC37" s="58">
        <v>118.479999542236</v>
      </c>
      <c r="AD37" s="77">
        <v>2.1648771250806401E-2</v>
      </c>
      <c r="AE37" s="58">
        <v>0.61467238858886997</v>
      </c>
      <c r="AF37" s="77">
        <v>6.0775927291971898E-2</v>
      </c>
      <c r="AG37" s="58">
        <v>10.0065922737121</v>
      </c>
      <c r="AH37" s="77">
        <v>1.5203557570530201E-2</v>
      </c>
      <c r="AI37" s="58">
        <v>0.668576637047814</v>
      </c>
      <c r="AJ37" s="77">
        <v>4.3118698070087003E-2</v>
      </c>
      <c r="AK37" s="58">
        <v>15.3893880844116</v>
      </c>
      <c r="AL37" s="69">
        <v>40233</v>
      </c>
      <c r="AM37" s="105">
        <v>2</v>
      </c>
      <c r="AN37" s="124">
        <v>54.1803399052366</v>
      </c>
      <c r="AO37" s="125">
        <v>34.102655225870699</v>
      </c>
      <c r="AP37" s="125">
        <v>49.251591789720898</v>
      </c>
      <c r="AQ37" s="125">
        <v>41.133158102911104</v>
      </c>
      <c r="AR37" s="125">
        <v>55.916862516541798</v>
      </c>
      <c r="AS37" s="125">
        <v>47.726651035993001</v>
      </c>
      <c r="AV37" s="63">
        <v>10000</v>
      </c>
      <c r="AW37" s="63">
        <v>0</v>
      </c>
      <c r="AX37" s="63">
        <v>0</v>
      </c>
      <c r="AY37" s="63">
        <v>10000</v>
      </c>
      <c r="AZ37" s="77">
        <v>0</v>
      </c>
      <c r="BA37" s="77">
        <v>0</v>
      </c>
      <c r="BB37" s="77">
        <v>-2.4492714180342798E-2</v>
      </c>
      <c r="BC37" s="58">
        <v>0</v>
      </c>
      <c r="BD37" s="130">
        <v>0</v>
      </c>
      <c r="BE37" s="65">
        <v>0</v>
      </c>
    </row>
    <row r="38" spans="1:57" x14ac:dyDescent="0.2">
      <c r="A38" s="104">
        <v>40234</v>
      </c>
      <c r="B38" s="58">
        <v>1102.93994140625</v>
      </c>
      <c r="C38" s="77">
        <v>-2.0810401799135E-3</v>
      </c>
      <c r="D38" s="58">
        <v>0.01</v>
      </c>
      <c r="E38" s="58">
        <v>0.65559999999999996</v>
      </c>
      <c r="F38" s="77">
        <v>1.29789864029665E-2</v>
      </c>
      <c r="G38" s="58">
        <v>19.168212890625</v>
      </c>
      <c r="H38" s="58">
        <v>261.51409912109301</v>
      </c>
      <c r="I38" s="58">
        <v>22.768833160400298</v>
      </c>
      <c r="J38" s="58">
        <v>118.199996948242</v>
      </c>
      <c r="K38" s="58">
        <v>10.0725326538085</v>
      </c>
      <c r="L38" s="58">
        <v>15.4530582427978</v>
      </c>
      <c r="M38" s="58">
        <v>20.100000381469702</v>
      </c>
      <c r="N38" s="77">
        <v>6.6779538571479702E-3</v>
      </c>
      <c r="O38" s="58">
        <v>1.1196087149982199</v>
      </c>
      <c r="P38" s="77">
        <v>5.8409655682915403E-2</v>
      </c>
      <c r="Q38" s="58">
        <v>19.104635238647401</v>
      </c>
      <c r="R38" s="77">
        <v>-9.4831595952349305E-3</v>
      </c>
      <c r="S38" s="58">
        <v>12.5956840078775</v>
      </c>
      <c r="T38" s="77">
        <v>4.8164454804576699E-2</v>
      </c>
      <c r="U38" s="58">
        <v>262.76596069335898</v>
      </c>
      <c r="V38" s="77">
        <v>-1.04795426323578E-3</v>
      </c>
      <c r="W38" s="58">
        <v>0.719396498623179</v>
      </c>
      <c r="X38" s="77">
        <v>3.1595668234521299E-2</v>
      </c>
      <c r="Y38" s="58">
        <v>22.7807760238647</v>
      </c>
      <c r="Z38" s="77">
        <v>-1.26963269041302E-2</v>
      </c>
      <c r="AA38" s="58">
        <v>6.2594329066462402</v>
      </c>
      <c r="AB38" s="77">
        <v>5.2956286533468698E-2</v>
      </c>
      <c r="AC38" s="58">
        <v>118.959999084472</v>
      </c>
      <c r="AD38" s="77">
        <v>-4.0751405488320602E-3</v>
      </c>
      <c r="AE38" s="58">
        <v>0.61467238858886997</v>
      </c>
      <c r="AF38" s="77">
        <v>6.1024611159384297E-2</v>
      </c>
      <c r="AG38" s="58">
        <v>10.0931401252746</v>
      </c>
      <c r="AH38" s="77">
        <v>-3.38163838199245E-3</v>
      </c>
      <c r="AI38" s="58">
        <v>0.668576637047814</v>
      </c>
      <c r="AJ38" s="77">
        <v>4.3265004670477697E-2</v>
      </c>
      <c r="AK38" s="58">
        <v>15.479275226593</v>
      </c>
      <c r="AL38" s="69">
        <v>40234</v>
      </c>
      <c r="AM38" s="105">
        <v>3</v>
      </c>
      <c r="AN38" s="124">
        <v>53.125796787601402</v>
      </c>
      <c r="AO38" s="125">
        <v>31.641634699183001</v>
      </c>
      <c r="AP38" s="125">
        <v>51.1618527610784</v>
      </c>
      <c r="AQ38" s="125">
        <v>40.462913208083101</v>
      </c>
      <c r="AR38" s="125">
        <v>54.730562429535702</v>
      </c>
      <c r="AS38" s="125">
        <v>47.337166005269403</v>
      </c>
      <c r="AV38" s="63">
        <v>10000</v>
      </c>
      <c r="AW38" s="63">
        <v>0</v>
      </c>
      <c r="AX38" s="63">
        <v>0</v>
      </c>
      <c r="AY38" s="63">
        <v>10000</v>
      </c>
      <c r="AZ38" s="77">
        <v>0</v>
      </c>
      <c r="BA38" s="77">
        <v>0</v>
      </c>
      <c r="BB38" s="77">
        <v>-2.6522784037931901E-2</v>
      </c>
      <c r="BC38" s="58">
        <v>0</v>
      </c>
      <c r="BD38" s="130">
        <v>0</v>
      </c>
      <c r="BE38" s="65">
        <v>0</v>
      </c>
    </row>
    <row r="39" spans="1:57" x14ac:dyDescent="0.2">
      <c r="A39" s="104">
        <v>40235</v>
      </c>
      <c r="B39" s="58">
        <v>1104.48999023437</v>
      </c>
      <c r="C39" s="77">
        <v>1.4053791778985099E-3</v>
      </c>
      <c r="D39" s="58">
        <v>0.01</v>
      </c>
      <c r="E39" s="58">
        <v>0.65690000000000004</v>
      </c>
      <c r="F39" s="77">
        <v>1.9829164124467399E-3</v>
      </c>
      <c r="G39" s="58">
        <v>19.4168300628662</v>
      </c>
      <c r="H39" s="58">
        <v>261.69790649414</v>
      </c>
      <c r="I39" s="58">
        <v>22.8245639801025</v>
      </c>
      <c r="J39" s="58">
        <v>118.400001525878</v>
      </c>
      <c r="K39" s="58">
        <v>10.089016914367599</v>
      </c>
      <c r="L39" s="58">
        <v>15.378149986266999</v>
      </c>
      <c r="M39" s="58">
        <v>19.5</v>
      </c>
      <c r="N39" s="77">
        <v>1.2970284379656799E-2</v>
      </c>
      <c r="O39" s="58">
        <v>1.1196087149982199</v>
      </c>
      <c r="P39" s="77">
        <v>5.7661766177756597E-2</v>
      </c>
      <c r="Q39" s="58">
        <v>19.292521476745598</v>
      </c>
      <c r="R39" s="77">
        <v>7.0285836849559504E-4</v>
      </c>
      <c r="S39" s="58">
        <v>12.5956840078775</v>
      </c>
      <c r="T39" s="77">
        <v>4.8130625791458201E-2</v>
      </c>
      <c r="U39" s="58">
        <v>261.60600280761702</v>
      </c>
      <c r="V39" s="77">
        <v>2.4476800945194498E-3</v>
      </c>
      <c r="W39" s="58">
        <v>0.719396498623179</v>
      </c>
      <c r="X39" s="77">
        <v>3.15185209781145E-2</v>
      </c>
      <c r="Y39" s="58">
        <v>22.796698570251401</v>
      </c>
      <c r="Z39" s="77">
        <v>1.6920861489047E-3</v>
      </c>
      <c r="AA39" s="58">
        <v>6.2594329066462402</v>
      </c>
      <c r="AB39" s="77">
        <v>5.2866831300488699E-2</v>
      </c>
      <c r="AC39" s="58">
        <v>118.29999923706001</v>
      </c>
      <c r="AD39" s="77">
        <v>1.63655568322718E-3</v>
      </c>
      <c r="AE39" s="58">
        <v>0.61467238858886997</v>
      </c>
      <c r="AF39" s="77">
        <v>6.0924904161229101E-2</v>
      </c>
      <c r="AG39" s="58">
        <v>10.080774784088099</v>
      </c>
      <c r="AH39" s="77">
        <v>-4.8474713130440801E-3</v>
      </c>
      <c r="AI39" s="58">
        <v>0.668576637047814</v>
      </c>
      <c r="AJ39" s="77">
        <v>4.3475752131749403E-2</v>
      </c>
      <c r="AK39" s="58">
        <v>15.4156041145324</v>
      </c>
      <c r="AL39" s="69">
        <v>40235</v>
      </c>
      <c r="AM39" s="105">
        <v>4</v>
      </c>
      <c r="AN39" s="124">
        <v>53.778713302959602</v>
      </c>
      <c r="AO39" s="125">
        <v>32.029435965656099</v>
      </c>
      <c r="AP39" s="125">
        <v>54.748468773848899</v>
      </c>
      <c r="AQ39" s="125">
        <v>40.877858714592001</v>
      </c>
      <c r="AR39" s="125">
        <v>53.000609516897299</v>
      </c>
      <c r="AS39" s="125">
        <v>48.395347873550001</v>
      </c>
      <c r="AV39" s="63">
        <v>10000</v>
      </c>
      <c r="AW39" s="63">
        <v>0</v>
      </c>
      <c r="AX39" s="63">
        <v>0</v>
      </c>
      <c r="AY39" s="63">
        <v>10000</v>
      </c>
      <c r="AZ39" s="77">
        <v>0</v>
      </c>
      <c r="BA39" s="77">
        <v>0</v>
      </c>
      <c r="BB39" s="77">
        <v>-2.5154679428460201E-2</v>
      </c>
      <c r="BC39" s="58">
        <v>0</v>
      </c>
      <c r="BD39" s="130">
        <v>0</v>
      </c>
      <c r="BE39" s="65">
        <v>0</v>
      </c>
    </row>
    <row r="40" spans="1:57" x14ac:dyDescent="0.2">
      <c r="A40" s="104">
        <v>40238</v>
      </c>
      <c r="B40" s="58">
        <v>1115.7099609375</v>
      </c>
      <c r="C40" s="77">
        <v>1.0158508272894501E-2</v>
      </c>
      <c r="D40" s="58">
        <v>0.01</v>
      </c>
      <c r="E40" s="58">
        <v>0.6694</v>
      </c>
      <c r="F40" s="77">
        <v>1.9028771502511699E-2</v>
      </c>
      <c r="G40" s="58">
        <v>19.831508636474599</v>
      </c>
      <c r="H40" s="58">
        <v>264.62387084960898</v>
      </c>
      <c r="I40" s="58">
        <v>23.103206634521399</v>
      </c>
      <c r="J40" s="58">
        <v>124.540000915527</v>
      </c>
      <c r="K40" s="58">
        <v>10.303325653076101</v>
      </c>
      <c r="L40" s="58">
        <v>15.632830619811999</v>
      </c>
      <c r="M40" s="58">
        <v>19.2600002288818</v>
      </c>
      <c r="N40" s="77">
        <v>2.13566566873062E-2</v>
      </c>
      <c r="O40" s="58">
        <v>1.1196087149982199</v>
      </c>
      <c r="P40" s="77">
        <v>5.6456053622618199E-2</v>
      </c>
      <c r="Q40" s="58">
        <v>19.624169349670399</v>
      </c>
      <c r="R40" s="77">
        <v>1.11806945445869E-2</v>
      </c>
      <c r="S40" s="58">
        <v>12.5956840078775</v>
      </c>
      <c r="T40" s="77">
        <v>4.7598442148992101E-2</v>
      </c>
      <c r="U40" s="58">
        <v>263.160888671875</v>
      </c>
      <c r="V40" s="77">
        <v>1.2208016532620301E-2</v>
      </c>
      <c r="W40" s="58">
        <v>0.719396498623179</v>
      </c>
      <c r="X40" s="77">
        <v>3.1138383082642499E-2</v>
      </c>
      <c r="Y40" s="58">
        <v>22.963885307312001</v>
      </c>
      <c r="Z40" s="77">
        <v>5.1858102284790999E-2</v>
      </c>
      <c r="AA40" s="58">
        <v>6.2594329066462402</v>
      </c>
      <c r="AB40" s="77">
        <v>5.0260421235197202E-2</v>
      </c>
      <c r="AC40" s="58">
        <v>121.470001220703</v>
      </c>
      <c r="AD40" s="77">
        <v>2.1241786045903099E-2</v>
      </c>
      <c r="AE40" s="58">
        <v>0.61467238858886997</v>
      </c>
      <c r="AF40" s="77">
        <v>5.96576687261509E-2</v>
      </c>
      <c r="AG40" s="58">
        <v>10.196171283721901</v>
      </c>
      <c r="AH40" s="77">
        <v>1.656120103994E-2</v>
      </c>
      <c r="AI40" s="58">
        <v>0.668576637047814</v>
      </c>
      <c r="AJ40" s="77">
        <v>4.2767471439273702E-2</v>
      </c>
      <c r="AK40" s="58">
        <v>15.505490303039499</v>
      </c>
      <c r="AL40" s="69">
        <v>40238</v>
      </c>
      <c r="AM40" s="105">
        <v>0</v>
      </c>
      <c r="AN40" s="124">
        <v>58.3059092314666</v>
      </c>
      <c r="AO40" s="125">
        <v>38.053949230217299</v>
      </c>
      <c r="AP40" s="125">
        <v>60.022111588187499</v>
      </c>
      <c r="AQ40" s="125">
        <v>46.134069191156399</v>
      </c>
      <c r="AR40" s="125">
        <v>57.875753356416901</v>
      </c>
      <c r="AS40" s="125">
        <v>53.433450387506902</v>
      </c>
      <c r="AV40" s="63">
        <v>10000</v>
      </c>
      <c r="AW40" s="63">
        <v>0</v>
      </c>
      <c r="AX40" s="63">
        <v>0</v>
      </c>
      <c r="AY40" s="63">
        <v>10000</v>
      </c>
      <c r="AZ40" s="77">
        <v>0</v>
      </c>
      <c r="BA40" s="77">
        <v>0</v>
      </c>
      <c r="BB40" s="77">
        <v>-1.52517051746418E-2</v>
      </c>
      <c r="BC40" s="58">
        <v>0</v>
      </c>
      <c r="BD40" s="130">
        <v>0</v>
      </c>
      <c r="BE40" s="65">
        <v>0</v>
      </c>
    </row>
    <row r="41" spans="1:57" x14ac:dyDescent="0.2">
      <c r="A41" s="104">
        <v>40239</v>
      </c>
      <c r="B41" s="58">
        <v>1118.31005859375</v>
      </c>
      <c r="C41" s="77">
        <v>2.3304422719907501E-3</v>
      </c>
      <c r="D41" s="58">
        <v>0.01</v>
      </c>
      <c r="E41" s="58">
        <v>0.66990000000000005</v>
      </c>
      <c r="F41" s="77">
        <v>7.4693755602051005E-4</v>
      </c>
      <c r="G41" s="58">
        <v>19.818231582641602</v>
      </c>
      <c r="H41" s="58">
        <v>268.78182983398398</v>
      </c>
      <c r="I41" s="58">
        <v>22.6573772430419</v>
      </c>
      <c r="J41" s="58">
        <v>125.52999877929599</v>
      </c>
      <c r="K41" s="58">
        <v>10.2373857498168</v>
      </c>
      <c r="L41" s="58">
        <v>15.5054922103881</v>
      </c>
      <c r="M41" s="58">
        <v>19.059999465942301</v>
      </c>
      <c r="N41" s="77">
        <v>-6.6949288006201702E-4</v>
      </c>
      <c r="O41" s="58">
        <v>1.1196087149982199</v>
      </c>
      <c r="P41" s="77">
        <v>5.6493875870280499E-2</v>
      </c>
      <c r="Q41" s="58">
        <v>19.824870109558098</v>
      </c>
      <c r="R41" s="77">
        <v>1.5712713184284199E-2</v>
      </c>
      <c r="S41" s="58">
        <v>12.5956840078775</v>
      </c>
      <c r="T41" s="77">
        <v>4.6862111235931897E-2</v>
      </c>
      <c r="U41" s="58">
        <v>266.70285034179602</v>
      </c>
      <c r="V41" s="77">
        <v>-1.9297294896428899E-2</v>
      </c>
      <c r="W41" s="58">
        <v>0.719396498623179</v>
      </c>
      <c r="X41" s="77">
        <v>3.17510932932056E-2</v>
      </c>
      <c r="Y41" s="58">
        <v>22.880291938781699</v>
      </c>
      <c r="Z41" s="77">
        <v>7.9492360405635197E-3</v>
      </c>
      <c r="AA41" s="58">
        <v>6.2594329066462402</v>
      </c>
      <c r="AB41" s="77">
        <v>4.98640402096346E-2</v>
      </c>
      <c r="AC41" s="58">
        <v>125.034999847412</v>
      </c>
      <c r="AD41" s="77">
        <v>-6.3998659733315302E-3</v>
      </c>
      <c r="AE41" s="58">
        <v>0.61467238858886997</v>
      </c>
      <c r="AF41" s="77">
        <v>6.0041929024689203E-2</v>
      </c>
      <c r="AG41" s="58">
        <v>10.270355701446499</v>
      </c>
      <c r="AH41" s="77">
        <v>-8.1455759689769095E-3</v>
      </c>
      <c r="AI41" s="58">
        <v>0.668576637047814</v>
      </c>
      <c r="AJ41" s="77">
        <v>4.3118698070087003E-2</v>
      </c>
      <c r="AK41" s="58">
        <v>15.5691614151</v>
      </c>
      <c r="AL41" s="69">
        <v>40239</v>
      </c>
      <c r="AM41" s="105">
        <v>1</v>
      </c>
      <c r="AN41" s="124">
        <v>59.3007560627508</v>
      </c>
      <c r="AO41" s="125">
        <v>45.452877090148597</v>
      </c>
      <c r="AP41" s="125">
        <v>59.781884577399197</v>
      </c>
      <c r="AQ41" s="125">
        <v>44.813903399775498</v>
      </c>
      <c r="AR41" s="125">
        <v>54.814235798285203</v>
      </c>
      <c r="AS41" s="125">
        <v>45.739106345314298</v>
      </c>
      <c r="AV41" s="63">
        <v>10000</v>
      </c>
      <c r="AW41" s="63">
        <v>0</v>
      </c>
      <c r="AX41" s="63">
        <v>0</v>
      </c>
      <c r="AY41" s="63">
        <v>10000</v>
      </c>
      <c r="AZ41" s="77">
        <v>0</v>
      </c>
      <c r="BA41" s="77">
        <v>0</v>
      </c>
      <c r="BB41" s="77">
        <v>-1.2956806121109899E-2</v>
      </c>
      <c r="BC41" s="58">
        <v>0</v>
      </c>
      <c r="BD41" s="130">
        <v>0</v>
      </c>
      <c r="BE41" s="65">
        <v>0</v>
      </c>
    </row>
    <row r="42" spans="1:57" x14ac:dyDescent="0.2">
      <c r="A42" s="104">
        <v>40240</v>
      </c>
      <c r="B42" s="58">
        <v>1118.7900390625</v>
      </c>
      <c r="C42" s="77">
        <v>4.2920160206150101E-4</v>
      </c>
      <c r="D42" s="58">
        <v>0.01</v>
      </c>
      <c r="E42" s="58">
        <v>0.66369999999999996</v>
      </c>
      <c r="F42" s="77">
        <v>-9.2551127033887407E-3</v>
      </c>
      <c r="G42" s="58">
        <v>19.86376953125</v>
      </c>
      <c r="H42" s="58">
        <v>270.89807128906199</v>
      </c>
      <c r="I42" s="58">
        <v>22.6573772430419</v>
      </c>
      <c r="J42" s="58">
        <v>125.889999389648</v>
      </c>
      <c r="K42" s="58">
        <v>10.212658882141101</v>
      </c>
      <c r="L42" s="58">
        <v>15.370662689208901</v>
      </c>
      <c r="M42" s="58">
        <v>18.829999923706001</v>
      </c>
      <c r="N42" s="77">
        <v>2.2977806278277001E-3</v>
      </c>
      <c r="O42" s="58">
        <v>1.1196087149982199</v>
      </c>
      <c r="P42" s="77">
        <v>5.6364362929042303E-2</v>
      </c>
      <c r="Q42" s="58">
        <v>19.841000556945801</v>
      </c>
      <c r="R42" s="77">
        <v>7.8734543045011398E-3</v>
      </c>
      <c r="S42" s="58">
        <v>12.5956840078775</v>
      </c>
      <c r="T42" s="77">
        <v>4.6496026892850199E-2</v>
      </c>
      <c r="U42" s="58">
        <v>269.83995056152298</v>
      </c>
      <c r="V42" s="77">
        <v>0</v>
      </c>
      <c r="W42" s="58">
        <v>0.719396498623179</v>
      </c>
      <c r="X42" s="77">
        <v>3.17510932932056E-2</v>
      </c>
      <c r="Y42" s="58">
        <v>22.6573772430419</v>
      </c>
      <c r="Z42" s="77">
        <v>2.8678452469717E-3</v>
      </c>
      <c r="AA42" s="58">
        <v>6.2594329066462402</v>
      </c>
      <c r="AB42" s="77">
        <v>4.9721446794771702E-2</v>
      </c>
      <c r="AC42" s="58">
        <v>125.709999084472</v>
      </c>
      <c r="AD42" s="77">
        <v>-2.4153498051223601E-3</v>
      </c>
      <c r="AE42" s="58">
        <v>0.61467238858886997</v>
      </c>
      <c r="AF42" s="77">
        <v>6.0187302413845303E-2</v>
      </c>
      <c r="AG42" s="58">
        <v>10.225022315979</v>
      </c>
      <c r="AH42" s="77">
        <v>-8.6955976211364697E-3</v>
      </c>
      <c r="AI42" s="58">
        <v>0.668576637047814</v>
      </c>
      <c r="AJ42" s="77">
        <v>4.3496929869991201E-2</v>
      </c>
      <c r="AK42" s="58">
        <v>15.4380774497985</v>
      </c>
      <c r="AL42" s="69">
        <v>40240</v>
      </c>
      <c r="AM42" s="105">
        <v>2</v>
      </c>
      <c r="AN42" s="124">
        <v>59.492902100002702</v>
      </c>
      <c r="AO42" s="125">
        <v>48.804510917433298</v>
      </c>
      <c r="AP42" s="125">
        <v>60.367773741433297</v>
      </c>
      <c r="AQ42" s="125">
        <v>44.301944632382998</v>
      </c>
      <c r="AR42" s="125">
        <v>51.696011242820397</v>
      </c>
      <c r="AS42" s="125">
        <v>45.739106345314298</v>
      </c>
      <c r="AV42" s="63">
        <v>10000</v>
      </c>
      <c r="AW42" s="63">
        <v>0</v>
      </c>
      <c r="AX42" s="63">
        <v>0</v>
      </c>
      <c r="AY42" s="63">
        <v>10000</v>
      </c>
      <c r="AZ42" s="77">
        <v>0</v>
      </c>
      <c r="BA42" s="77">
        <v>0</v>
      </c>
      <c r="BB42" s="77">
        <v>-1.25331656009931E-2</v>
      </c>
      <c r="BC42" s="58">
        <v>0</v>
      </c>
      <c r="BD42" s="130">
        <v>0</v>
      </c>
      <c r="BE42" s="65">
        <v>0</v>
      </c>
    </row>
    <row r="43" spans="1:57" x14ac:dyDescent="0.2">
      <c r="A43" s="104">
        <v>40241</v>
      </c>
      <c r="B43" s="58">
        <v>1122.96997070312</v>
      </c>
      <c r="C43" s="77">
        <v>3.73611803348516E-3</v>
      </c>
      <c r="D43" s="58">
        <v>0.01</v>
      </c>
      <c r="E43" s="58">
        <v>0.6643</v>
      </c>
      <c r="F43" s="77">
        <v>9.0402290191349201E-4</v>
      </c>
      <c r="G43" s="58">
        <v>19.994728088378899</v>
      </c>
      <c r="H43" s="58">
        <v>275.50311279296801</v>
      </c>
      <c r="I43" s="58">
        <v>22.792718887329102</v>
      </c>
      <c r="J43" s="58">
        <v>128.52999877929599</v>
      </c>
      <c r="K43" s="58">
        <v>10.1055040359497</v>
      </c>
      <c r="L43" s="58">
        <v>15.378149986266999</v>
      </c>
      <c r="M43" s="58">
        <v>18.7199993133544</v>
      </c>
      <c r="N43" s="77">
        <v>6.5928351072983499E-3</v>
      </c>
      <c r="O43" s="58">
        <v>1.1196087149982199</v>
      </c>
      <c r="P43" s="77">
        <v>5.5995195836093997E-2</v>
      </c>
      <c r="Q43" s="58">
        <v>19.9292488098144</v>
      </c>
      <c r="R43" s="77">
        <v>1.6999166815744499E-2</v>
      </c>
      <c r="S43" s="58">
        <v>12.5956840078775</v>
      </c>
      <c r="T43" s="77">
        <v>4.5718844626422499E-2</v>
      </c>
      <c r="U43" s="58">
        <v>273.200592041015</v>
      </c>
      <c r="V43" s="77">
        <v>5.9734029598981202E-3</v>
      </c>
      <c r="W43" s="58">
        <v>0.719396498623179</v>
      </c>
      <c r="X43" s="77">
        <v>3.1562557419295201E-2</v>
      </c>
      <c r="Y43" s="58">
        <v>22.725048065185501</v>
      </c>
      <c r="Z43" s="77">
        <v>2.0970683949860399E-2</v>
      </c>
      <c r="AA43" s="58">
        <v>6.2594329066462402</v>
      </c>
      <c r="AB43" s="77">
        <v>4.8700170902471702E-2</v>
      </c>
      <c r="AC43" s="58">
        <v>127.209999084472</v>
      </c>
      <c r="AD43" s="77">
        <v>-1.04923553628906E-2</v>
      </c>
      <c r="AE43" s="58">
        <v>0.61467238858886997</v>
      </c>
      <c r="AF43" s="77">
        <v>6.0825505229844201E-2</v>
      </c>
      <c r="AG43" s="58">
        <v>10.159081459045399</v>
      </c>
      <c r="AH43" s="77">
        <v>4.8711608663176698E-4</v>
      </c>
      <c r="AI43" s="58">
        <v>0.668576637047814</v>
      </c>
      <c r="AJ43" s="77">
        <v>4.3475752131749403E-2</v>
      </c>
      <c r="AK43" s="58">
        <v>15.374406337738</v>
      </c>
      <c r="AL43" s="69">
        <v>40241</v>
      </c>
      <c r="AM43" s="105">
        <v>3</v>
      </c>
      <c r="AN43" s="124">
        <v>61.210379074131801</v>
      </c>
      <c r="AO43" s="125">
        <v>55.2483771955606</v>
      </c>
      <c r="AP43" s="125">
        <v>62.0786652357544</v>
      </c>
      <c r="AQ43" s="125">
        <v>42.059539296002001</v>
      </c>
      <c r="AR43" s="125">
        <v>51.859785936518698</v>
      </c>
      <c r="AS43" s="125">
        <v>48.357286662693703</v>
      </c>
      <c r="AV43" s="63">
        <v>10000</v>
      </c>
      <c r="AW43" s="63">
        <v>0</v>
      </c>
      <c r="AX43" s="63">
        <v>0</v>
      </c>
      <c r="AY43" s="63">
        <v>10000</v>
      </c>
      <c r="AZ43" s="77">
        <v>0</v>
      </c>
      <c r="BA43" s="77">
        <v>0</v>
      </c>
      <c r="BB43" s="77">
        <v>-8.8438729535265104E-3</v>
      </c>
      <c r="BC43" s="58">
        <v>0</v>
      </c>
      <c r="BD43" s="130">
        <v>0</v>
      </c>
      <c r="BE43" s="65">
        <v>0</v>
      </c>
    </row>
    <row r="44" spans="1:57" x14ac:dyDescent="0.2">
      <c r="A44" s="104">
        <v>40242</v>
      </c>
      <c r="B44" s="58">
        <v>1138.69995117187</v>
      </c>
      <c r="C44" s="77">
        <v>1.40074809470649E-2</v>
      </c>
      <c r="D44" s="58">
        <v>0.01</v>
      </c>
      <c r="E44" s="58">
        <v>0.66220000000000001</v>
      </c>
      <c r="F44" s="77">
        <v>-3.1612223393044899E-3</v>
      </c>
      <c r="G44" s="58">
        <v>20.776634216308501</v>
      </c>
      <c r="H44" s="58">
        <v>280.28204345703102</v>
      </c>
      <c r="I44" s="58">
        <v>22.760879516601499</v>
      </c>
      <c r="J44" s="58">
        <v>128.91000366210901</v>
      </c>
      <c r="K44" s="58">
        <v>10.130231857299799</v>
      </c>
      <c r="L44" s="58">
        <v>15.5729064941406</v>
      </c>
      <c r="M44" s="58">
        <v>17.420000076293899</v>
      </c>
      <c r="N44" s="77">
        <v>3.9105614463651399E-2</v>
      </c>
      <c r="O44" s="58">
        <v>1.1196087149982199</v>
      </c>
      <c r="P44" s="77">
        <v>5.3887877282808E-2</v>
      </c>
      <c r="Q44" s="58">
        <v>20.3856811523437</v>
      </c>
      <c r="R44" s="77">
        <v>1.73461948056234E-2</v>
      </c>
      <c r="S44" s="58">
        <v>12.5956840078775</v>
      </c>
      <c r="T44" s="77">
        <v>4.4939318454085997E-2</v>
      </c>
      <c r="U44" s="58">
        <v>277.892578125</v>
      </c>
      <c r="V44" s="77">
        <v>-1.39690972739736E-3</v>
      </c>
      <c r="W44" s="58">
        <v>0.719396498623179</v>
      </c>
      <c r="X44" s="77">
        <v>3.1606709138742098E-2</v>
      </c>
      <c r="Y44" s="58">
        <v>22.7767992019653</v>
      </c>
      <c r="Z44" s="77">
        <v>2.9565462259515301E-3</v>
      </c>
      <c r="AA44" s="58">
        <v>6.2594329066462402</v>
      </c>
      <c r="AB44" s="77">
        <v>4.8556611037364202E-2</v>
      </c>
      <c r="AC44" s="58">
        <v>128.72000122070301</v>
      </c>
      <c r="AD44" s="77">
        <v>2.4469656597168E-3</v>
      </c>
      <c r="AE44" s="58">
        <v>0.61467238858886997</v>
      </c>
      <c r="AF44" s="77">
        <v>6.0677030619584502E-2</v>
      </c>
      <c r="AG44" s="58">
        <v>10.117867946624701</v>
      </c>
      <c r="AH44" s="77">
        <v>1.2664495277224699E-2</v>
      </c>
      <c r="AI44" s="58">
        <v>0.668576637047814</v>
      </c>
      <c r="AJ44" s="77">
        <v>4.2932039520006703E-2</v>
      </c>
      <c r="AK44" s="58">
        <v>15.475528240203801</v>
      </c>
      <c r="AL44" s="69">
        <v>40242</v>
      </c>
      <c r="AM44" s="105">
        <v>4</v>
      </c>
      <c r="AN44" s="124">
        <v>66.898302563024501</v>
      </c>
      <c r="AO44" s="125">
        <v>60.767194892188002</v>
      </c>
      <c r="AP44" s="125">
        <v>70.317709386746301</v>
      </c>
      <c r="AQ44" s="125">
        <v>42.779324687044401</v>
      </c>
      <c r="AR44" s="125">
        <v>56.035383965180898</v>
      </c>
      <c r="AS44" s="125">
        <v>47.7732832145686</v>
      </c>
      <c r="AV44" s="63">
        <v>10000</v>
      </c>
      <c r="AW44" s="63">
        <v>0</v>
      </c>
      <c r="AX44" s="63">
        <v>0</v>
      </c>
      <c r="AY44" s="63">
        <v>10000</v>
      </c>
      <c r="AZ44" s="77">
        <v>0</v>
      </c>
      <c r="BA44" s="77">
        <v>0</v>
      </c>
      <c r="BB44" s="77">
        <v>5.0397276116436098E-3</v>
      </c>
      <c r="BC44" s="58">
        <v>0</v>
      </c>
      <c r="BD44" s="130">
        <v>0</v>
      </c>
      <c r="BE44" s="65">
        <v>0</v>
      </c>
    </row>
    <row r="45" spans="1:57" x14ac:dyDescent="0.2">
      <c r="A45" s="104">
        <v>40245</v>
      </c>
      <c r="B45" s="58">
        <v>1138.5</v>
      </c>
      <c r="C45" s="77">
        <v>-1.7559601339156499E-4</v>
      </c>
      <c r="D45" s="58">
        <v>0.01</v>
      </c>
      <c r="E45" s="58">
        <v>0.66359999999999997</v>
      </c>
      <c r="F45" s="77">
        <v>2.1141649048626002E-3</v>
      </c>
      <c r="G45" s="58">
        <v>20.788972854614201</v>
      </c>
      <c r="H45" s="58">
        <v>279.42263793945301</v>
      </c>
      <c r="I45" s="58">
        <v>22.792718887329102</v>
      </c>
      <c r="J45" s="58">
        <v>130.11000061035099</v>
      </c>
      <c r="K45" s="58">
        <v>10.187928199768001</v>
      </c>
      <c r="L45" s="58">
        <v>15.557920455932599</v>
      </c>
      <c r="M45" s="58">
        <v>17.790000915527301</v>
      </c>
      <c r="N45" s="77">
        <v>5.93870892522829E-4</v>
      </c>
      <c r="O45" s="58">
        <v>1.1196087149982199</v>
      </c>
      <c r="P45" s="77">
        <v>5.3855893835068502E-2</v>
      </c>
      <c r="Q45" s="58">
        <v>20.782803535461401</v>
      </c>
      <c r="R45" s="77">
        <v>-3.0662168256595499E-3</v>
      </c>
      <c r="S45" s="58">
        <v>12.5956840078775</v>
      </c>
      <c r="T45" s="77">
        <v>4.5077535953285203E-2</v>
      </c>
      <c r="U45" s="58">
        <v>279.85234069824202</v>
      </c>
      <c r="V45" s="77">
        <v>1.39886381386622E-3</v>
      </c>
      <c r="W45" s="58">
        <v>0.719396498623179</v>
      </c>
      <c r="X45" s="77">
        <v>3.1562557419295201E-2</v>
      </c>
      <c r="Y45" s="58">
        <v>22.7767992019653</v>
      </c>
      <c r="Z45" s="77">
        <v>9.308796169051E-3</v>
      </c>
      <c r="AA45" s="58">
        <v>6.2594329066462402</v>
      </c>
      <c r="AB45" s="77">
        <v>4.8108776245353799E-2</v>
      </c>
      <c r="AC45" s="58">
        <v>129.51000213623001</v>
      </c>
      <c r="AD45" s="77">
        <v>5.6954611978290402E-3</v>
      </c>
      <c r="AE45" s="58">
        <v>0.61467238858886997</v>
      </c>
      <c r="AF45" s="77">
        <v>6.0333404057840101E-2</v>
      </c>
      <c r="AG45" s="58">
        <v>10.1590800285339</v>
      </c>
      <c r="AH45" s="77">
        <v>-9.6231478777886095E-4</v>
      </c>
      <c r="AI45" s="58">
        <v>0.668576637047814</v>
      </c>
      <c r="AJ45" s="77">
        <v>4.2973393452006597E-2</v>
      </c>
      <c r="AK45" s="58">
        <v>15.5654134750366</v>
      </c>
      <c r="AL45" s="69">
        <v>40245</v>
      </c>
      <c r="AM45" s="105">
        <v>0</v>
      </c>
      <c r="AN45" s="124">
        <v>66.764284645808104</v>
      </c>
      <c r="AO45" s="125">
        <v>59.349743427658197</v>
      </c>
      <c r="AP45" s="125">
        <v>70.426900516421995</v>
      </c>
      <c r="AQ45" s="125">
        <v>44.511420077592597</v>
      </c>
      <c r="AR45" s="125">
        <v>55.635492492062397</v>
      </c>
      <c r="AS45" s="125">
        <v>48.443814350572801</v>
      </c>
      <c r="AT45" s="109" t="s">
        <v>618</v>
      </c>
      <c r="AV45" s="63">
        <v>10000</v>
      </c>
      <c r="AW45" s="63">
        <v>0</v>
      </c>
      <c r="AX45" s="63">
        <v>0</v>
      </c>
      <c r="AY45" s="63">
        <v>10000</v>
      </c>
      <c r="AZ45" s="77">
        <v>0</v>
      </c>
      <c r="BA45" s="77">
        <v>0</v>
      </c>
      <c r="BB45" s="77">
        <v>4.8632466421747404E-3</v>
      </c>
      <c r="BC45" s="58">
        <v>0</v>
      </c>
      <c r="BD45" s="130">
        <v>0</v>
      </c>
      <c r="BE45" s="65">
        <v>0</v>
      </c>
    </row>
    <row r="46" spans="1:57" x14ac:dyDescent="0.2">
      <c r="A46" s="104">
        <v>40246</v>
      </c>
      <c r="B46" s="58">
        <v>1140.44995117187</v>
      </c>
      <c r="C46" s="77">
        <v>1.71273708552921E-3</v>
      </c>
      <c r="D46" s="58">
        <v>0.01</v>
      </c>
      <c r="E46" s="58">
        <v>0.6673</v>
      </c>
      <c r="F46" s="77">
        <v>5.5756479807114101E-3</v>
      </c>
      <c r="G46" s="58">
        <v>21.1628513336181</v>
      </c>
      <c r="H46" s="58">
        <v>278.28503417968699</v>
      </c>
      <c r="I46" s="58">
        <v>22.928054809570298</v>
      </c>
      <c r="J46" s="58">
        <v>128.82000732421801</v>
      </c>
      <c r="K46" s="58">
        <v>10.130231857299799</v>
      </c>
      <c r="L46" s="58">
        <v>15.6852664947509</v>
      </c>
      <c r="M46" s="58">
        <v>17.920000076293899</v>
      </c>
      <c r="N46" s="77">
        <v>1.79844613593271E-2</v>
      </c>
      <c r="O46" s="58">
        <v>1.1196087149982199</v>
      </c>
      <c r="P46" s="77">
        <v>5.2904436049204598E-2</v>
      </c>
      <c r="Q46" s="58">
        <v>20.9759120941162</v>
      </c>
      <c r="R46" s="77">
        <v>-4.0712655501164898E-3</v>
      </c>
      <c r="S46" s="58">
        <v>12.5956840078775</v>
      </c>
      <c r="T46" s="77">
        <v>4.52618087961731E-2</v>
      </c>
      <c r="U46" s="58">
        <v>278.85383605957003</v>
      </c>
      <c r="V46" s="77">
        <v>5.9376822445014101E-3</v>
      </c>
      <c r="W46" s="58">
        <v>0.719396498623179</v>
      </c>
      <c r="X46" s="77">
        <v>3.1376255185978502E-2</v>
      </c>
      <c r="Y46" s="58">
        <v>22.8603868484497</v>
      </c>
      <c r="Z46" s="77">
        <v>-9.9146359240748199E-3</v>
      </c>
      <c r="AA46" s="58">
        <v>6.2594329066462402</v>
      </c>
      <c r="AB46" s="77">
        <v>4.8590533696309099E-2</v>
      </c>
      <c r="AC46" s="58">
        <v>129.46500396728501</v>
      </c>
      <c r="AD46" s="77">
        <v>-5.6632066242452402E-3</v>
      </c>
      <c r="AE46" s="58">
        <v>0.61467238858886997</v>
      </c>
      <c r="AF46" s="77">
        <v>6.0677030619584502E-2</v>
      </c>
      <c r="AG46" s="58">
        <v>10.1590800285339</v>
      </c>
      <c r="AH46" s="77">
        <v>8.1852866634113397E-3</v>
      </c>
      <c r="AI46" s="58">
        <v>0.668576637047814</v>
      </c>
      <c r="AJ46" s="77">
        <v>4.2624499703052598E-2</v>
      </c>
      <c r="AK46" s="58">
        <v>15.621593475341699</v>
      </c>
      <c r="AL46" s="69">
        <v>40246</v>
      </c>
      <c r="AM46" s="105">
        <v>1</v>
      </c>
      <c r="AN46" s="124">
        <v>67.449133580838605</v>
      </c>
      <c r="AO46" s="125">
        <v>57.439761745291499</v>
      </c>
      <c r="AP46" s="125">
        <v>73.596467263056198</v>
      </c>
      <c r="AQ46" s="125">
        <v>43.106203435545297</v>
      </c>
      <c r="AR46" s="125">
        <v>58.355209761282801</v>
      </c>
      <c r="AS46" s="125">
        <v>51.305608936575702</v>
      </c>
      <c r="AT46" s="109" t="s">
        <v>618</v>
      </c>
      <c r="AV46" s="63">
        <v>10000</v>
      </c>
      <c r="AW46" s="63">
        <v>0</v>
      </c>
      <c r="AX46" s="63">
        <v>0</v>
      </c>
      <c r="AY46" s="63">
        <v>10000</v>
      </c>
      <c r="AZ46" s="77">
        <v>0</v>
      </c>
      <c r="BA46" s="77">
        <v>0</v>
      </c>
      <c r="BB46" s="77">
        <v>6.5843131905840499E-3</v>
      </c>
      <c r="BC46" s="58">
        <v>0</v>
      </c>
      <c r="BD46" s="130">
        <v>0</v>
      </c>
      <c r="BE46" s="65">
        <v>0</v>
      </c>
    </row>
    <row r="47" spans="1:57" x14ac:dyDescent="0.2">
      <c r="A47" s="104">
        <v>40247</v>
      </c>
      <c r="B47" s="58">
        <v>1145.60998535156</v>
      </c>
      <c r="C47" s="77">
        <v>4.5245599549417204E-3</v>
      </c>
      <c r="D47" s="58">
        <v>0.01</v>
      </c>
      <c r="E47" s="58">
        <v>0.66799999999999904</v>
      </c>
      <c r="F47" s="77">
        <v>1.0490034467254201E-3</v>
      </c>
      <c r="G47" s="58">
        <v>21.3355503082275</v>
      </c>
      <c r="H47" s="58">
        <v>286.36248779296801</v>
      </c>
      <c r="I47" s="58">
        <v>23.063396453857401</v>
      </c>
      <c r="J47" s="58">
        <v>130.509994506835</v>
      </c>
      <c r="K47" s="58">
        <v>10.3280525207519</v>
      </c>
      <c r="L47" s="58">
        <v>15.872529029846101</v>
      </c>
      <c r="M47" s="58">
        <v>18.569999694824201</v>
      </c>
      <c r="N47" s="77">
        <v>8.1604776165031794E-3</v>
      </c>
      <c r="O47" s="58">
        <v>1.1196087149982199</v>
      </c>
      <c r="P47" s="77">
        <v>5.24762051516654E-2</v>
      </c>
      <c r="Q47" s="58">
        <v>21.249200820922798</v>
      </c>
      <c r="R47" s="77">
        <v>2.90258282738469E-2</v>
      </c>
      <c r="S47" s="58">
        <v>12.5956840078775</v>
      </c>
      <c r="T47" s="77">
        <v>4.3985104700528299E-2</v>
      </c>
      <c r="U47" s="58">
        <v>282.32376098632801</v>
      </c>
      <c r="V47" s="77">
        <v>5.9028838430123997E-3</v>
      </c>
      <c r="W47" s="58">
        <v>0.719396498623179</v>
      </c>
      <c r="X47" s="77">
        <v>3.1192131655997199E-2</v>
      </c>
      <c r="Y47" s="58">
        <v>22.9957256317138</v>
      </c>
      <c r="Z47" s="77">
        <v>1.31189806437732E-2</v>
      </c>
      <c r="AA47" s="58">
        <v>6.2594329066462402</v>
      </c>
      <c r="AB47" s="77">
        <v>4.79613299372132E-2</v>
      </c>
      <c r="AC47" s="58">
        <v>129.665000915527</v>
      </c>
      <c r="AD47" s="77">
        <v>1.9527752793693402E-2</v>
      </c>
      <c r="AE47" s="58">
        <v>0.61467238858886997</v>
      </c>
      <c r="AF47" s="77">
        <v>5.9514839545385799E-2</v>
      </c>
      <c r="AG47" s="58">
        <v>10.229142189025801</v>
      </c>
      <c r="AH47" s="77">
        <v>1.19387538080966E-2</v>
      </c>
      <c r="AI47" s="58">
        <v>0.668576637047814</v>
      </c>
      <c r="AJ47" s="77">
        <v>4.2121620051262403E-2</v>
      </c>
      <c r="AK47" s="58">
        <v>15.7788977622985</v>
      </c>
      <c r="AL47" s="69">
        <v>40247</v>
      </c>
      <c r="AM47" s="105">
        <v>2</v>
      </c>
      <c r="AN47" s="124">
        <v>69.254576486048805</v>
      </c>
      <c r="AO47" s="125">
        <v>65.844732159104794</v>
      </c>
      <c r="AP47" s="125">
        <v>74.932911746734106</v>
      </c>
      <c r="AQ47" s="125">
        <v>49.045835876301702</v>
      </c>
      <c r="AR47" s="125">
        <v>62.040399618460697</v>
      </c>
      <c r="AS47" s="125">
        <v>54.052387645285499</v>
      </c>
      <c r="AT47" s="109" t="s">
        <v>618</v>
      </c>
      <c r="AV47" s="63">
        <v>10000</v>
      </c>
      <c r="AW47" s="63">
        <v>0</v>
      </c>
      <c r="AX47" s="63">
        <v>0</v>
      </c>
      <c r="AY47" s="63">
        <v>10000</v>
      </c>
      <c r="AZ47" s="77">
        <v>0</v>
      </c>
      <c r="BA47" s="77">
        <v>0</v>
      </c>
      <c r="BB47" s="77">
        <v>1.1138664265318799E-2</v>
      </c>
      <c r="BC47" s="58">
        <v>0</v>
      </c>
      <c r="BD47" s="130">
        <v>0</v>
      </c>
      <c r="BE47" s="65">
        <v>0</v>
      </c>
    </row>
    <row r="48" spans="1:57" x14ac:dyDescent="0.2">
      <c r="A48" s="104">
        <v>40248</v>
      </c>
      <c r="B48" s="58">
        <v>1150.23999023437</v>
      </c>
      <c r="C48" s="77">
        <v>4.0415193146134901E-3</v>
      </c>
      <c r="D48" s="58">
        <v>0.01</v>
      </c>
      <c r="E48" s="58">
        <v>0.66479999999999995</v>
      </c>
      <c r="F48" s="77">
        <v>-4.7904191616766597E-3</v>
      </c>
      <c r="G48" s="58">
        <v>21.398176193237301</v>
      </c>
      <c r="H48" s="58">
        <v>288.69232177734301</v>
      </c>
      <c r="I48" s="58">
        <v>23.2305812835693</v>
      </c>
      <c r="J48" s="58">
        <v>133.58000183105401</v>
      </c>
      <c r="K48" s="58">
        <v>10.229139328002899</v>
      </c>
      <c r="L48" s="58">
        <v>15.917472839355399</v>
      </c>
      <c r="M48" s="58">
        <v>18.059999465942301</v>
      </c>
      <c r="N48" s="77">
        <v>2.9352833231404102E-3</v>
      </c>
      <c r="O48" s="58">
        <v>1.1196087149982199</v>
      </c>
      <c r="P48" s="77">
        <v>5.23226234276951E-2</v>
      </c>
      <c r="Q48" s="58">
        <v>21.366863250732401</v>
      </c>
      <c r="R48" s="77">
        <v>8.1359608317812492E-3</v>
      </c>
      <c r="S48" s="58">
        <v>12.5956840078775</v>
      </c>
      <c r="T48" s="77">
        <v>4.3630131658271197E-2</v>
      </c>
      <c r="U48" s="58">
        <v>287.52740478515602</v>
      </c>
      <c r="V48" s="77">
        <v>7.2489249381111299E-3</v>
      </c>
      <c r="W48" s="58">
        <v>0.719396498623179</v>
      </c>
      <c r="X48" s="77">
        <v>3.0967649489339201E-2</v>
      </c>
      <c r="Y48" s="58">
        <v>23.146988868713301</v>
      </c>
      <c r="Z48" s="77">
        <v>2.35231587881032E-2</v>
      </c>
      <c r="AA48" s="58">
        <v>6.2594329066462402</v>
      </c>
      <c r="AB48" s="77">
        <v>4.6859056901068598E-2</v>
      </c>
      <c r="AC48" s="58">
        <v>132.044998168945</v>
      </c>
      <c r="AD48" s="77">
        <v>-9.5771388216974104E-3</v>
      </c>
      <c r="AE48" s="58">
        <v>0.61467238858886997</v>
      </c>
      <c r="AF48" s="77">
        <v>6.0090333006430498E-2</v>
      </c>
      <c r="AG48" s="58">
        <v>10.278595924377401</v>
      </c>
      <c r="AH48" s="77">
        <v>2.8315468457964501E-3</v>
      </c>
      <c r="AI48" s="58">
        <v>0.668576637047814</v>
      </c>
      <c r="AJ48" s="77">
        <v>4.2002687474030298E-2</v>
      </c>
      <c r="AK48" s="58">
        <v>15.8950009346008</v>
      </c>
      <c r="AL48" s="69">
        <v>40248</v>
      </c>
      <c r="AM48" s="105">
        <v>3</v>
      </c>
      <c r="AN48" s="124">
        <v>70.818591816258106</v>
      </c>
      <c r="AO48" s="125">
        <v>67.818832060606297</v>
      </c>
      <c r="AP48" s="125">
        <v>75.418804789488604</v>
      </c>
      <c r="AQ48" s="125">
        <v>46.4354110049224</v>
      </c>
      <c r="AR48" s="125">
        <v>62.889195423427502</v>
      </c>
      <c r="AS48" s="125">
        <v>57.259639164705298</v>
      </c>
      <c r="AT48" s="109" t="s">
        <v>618</v>
      </c>
      <c r="AV48" s="63">
        <v>10000</v>
      </c>
      <c r="AW48" s="63">
        <v>0</v>
      </c>
      <c r="AX48" s="63">
        <v>0</v>
      </c>
      <c r="AY48" s="63">
        <v>10000</v>
      </c>
      <c r="AZ48" s="77">
        <v>0</v>
      </c>
      <c r="BA48" s="77">
        <v>0</v>
      </c>
      <c r="BB48" s="77">
        <v>1.52252007066995E-2</v>
      </c>
      <c r="BC48" s="58">
        <v>0</v>
      </c>
      <c r="BD48" s="130">
        <v>0</v>
      </c>
      <c r="BE48" s="65">
        <v>0</v>
      </c>
    </row>
    <row r="49" spans="1:57" x14ac:dyDescent="0.2">
      <c r="A49" s="104">
        <v>40249</v>
      </c>
      <c r="B49" s="58">
        <v>1149.98999023437</v>
      </c>
      <c r="C49" s="77">
        <v>-2.17345947039371E-4</v>
      </c>
      <c r="D49" s="58">
        <v>0.01</v>
      </c>
      <c r="E49" s="58">
        <v>0.65880000000000005</v>
      </c>
      <c r="F49" s="77">
        <v>-9.0252707581225302E-3</v>
      </c>
      <c r="G49" s="58">
        <v>21.5025634765625</v>
      </c>
      <c r="H49" s="58">
        <v>287.89749145507801</v>
      </c>
      <c r="I49" s="58">
        <v>23.302227020263601</v>
      </c>
      <c r="J49" s="58">
        <v>131.82000732421801</v>
      </c>
      <c r="K49" s="58">
        <v>10.187928199768001</v>
      </c>
      <c r="L49" s="58">
        <v>15.9324550628662</v>
      </c>
      <c r="M49" s="58">
        <v>17.579999923706001</v>
      </c>
      <c r="N49" s="77">
        <v>4.8783261892284503E-3</v>
      </c>
      <c r="O49" s="58">
        <v>1.1196087149982199</v>
      </c>
      <c r="P49" s="77">
        <v>5.2068615735913801E-2</v>
      </c>
      <c r="Q49" s="58">
        <v>21.450369834899899</v>
      </c>
      <c r="R49" s="77">
        <v>-2.7532090821543701E-3</v>
      </c>
      <c r="S49" s="58">
        <v>12.5956840078775</v>
      </c>
      <c r="T49" s="77">
        <v>4.3750586169462501E-2</v>
      </c>
      <c r="U49" s="58">
        <v>288.29490661621003</v>
      </c>
      <c r="V49" s="77">
        <v>3.0841129552368002E-3</v>
      </c>
      <c r="W49" s="58">
        <v>0.719396498623179</v>
      </c>
      <c r="X49" s="77">
        <v>3.0872435411327399E-2</v>
      </c>
      <c r="Y49" s="58">
        <v>23.2664041519165</v>
      </c>
      <c r="Z49" s="77">
        <v>-1.31755837903183E-2</v>
      </c>
      <c r="AA49" s="58">
        <v>6.2594329066462402</v>
      </c>
      <c r="AB49" s="77">
        <v>4.7484695485191498E-2</v>
      </c>
      <c r="AC49" s="58">
        <v>132.70000457763601</v>
      </c>
      <c r="AD49" s="77">
        <v>-4.0287972343914201E-3</v>
      </c>
      <c r="AE49" s="58">
        <v>0.61467238858886997</v>
      </c>
      <c r="AF49" s="77">
        <v>6.0333404057840101E-2</v>
      </c>
      <c r="AG49" s="58">
        <v>10.2085337638854</v>
      </c>
      <c r="AH49" s="77">
        <v>9.41243855852702E-4</v>
      </c>
      <c r="AI49" s="58">
        <v>0.668576637047814</v>
      </c>
      <c r="AJ49" s="77">
        <v>4.1963189879384397E-2</v>
      </c>
      <c r="AK49" s="58">
        <v>15.924963951110801</v>
      </c>
      <c r="AL49" s="69">
        <v>40249</v>
      </c>
      <c r="AM49" s="105">
        <v>4</v>
      </c>
      <c r="AN49" s="124">
        <v>70.609725555240502</v>
      </c>
      <c r="AO49" s="125">
        <v>66.408665796141506</v>
      </c>
      <c r="AP49" s="125">
        <v>76.245344878334194</v>
      </c>
      <c r="AQ49" s="125">
        <v>45.352347804219001</v>
      </c>
      <c r="AR49" s="125">
        <v>63.1847248407162</v>
      </c>
      <c r="AS49" s="125">
        <v>58.593518570285099</v>
      </c>
      <c r="AT49" s="109" t="s">
        <v>618</v>
      </c>
      <c r="AV49" s="63">
        <v>10000</v>
      </c>
      <c r="AW49" s="63">
        <v>0</v>
      </c>
      <c r="AX49" s="63">
        <v>0</v>
      </c>
      <c r="AY49" s="63">
        <v>10000</v>
      </c>
      <c r="AZ49" s="77">
        <v>0</v>
      </c>
      <c r="BA49" s="77">
        <v>0</v>
      </c>
      <c r="BB49" s="77">
        <v>1.50045456239937E-2</v>
      </c>
      <c r="BC49" s="58">
        <v>0</v>
      </c>
      <c r="BD49" s="130">
        <v>0</v>
      </c>
      <c r="BE49" s="65">
        <v>0</v>
      </c>
    </row>
    <row r="50" spans="1:57" x14ac:dyDescent="0.2">
      <c r="A50" s="104">
        <v>40252</v>
      </c>
      <c r="B50" s="58">
        <v>1150.51000976562</v>
      </c>
      <c r="C50" s="77">
        <v>4.5219483270808603E-4</v>
      </c>
      <c r="D50" s="58">
        <v>0.01</v>
      </c>
      <c r="E50" s="58">
        <v>0.66479999999999995</v>
      </c>
      <c r="F50" s="77">
        <v>9.1074681238614199E-3</v>
      </c>
      <c r="G50" s="58">
        <v>21.240657806396399</v>
      </c>
      <c r="H50" s="58">
        <v>279.77035522460898</v>
      </c>
      <c r="I50" s="58">
        <v>23.318153381347599</v>
      </c>
      <c r="J50" s="58">
        <v>131.13000488281199</v>
      </c>
      <c r="K50" s="58">
        <v>10.080777168273899</v>
      </c>
      <c r="L50" s="58">
        <v>15.857545852661101</v>
      </c>
      <c r="M50" s="58">
        <v>18</v>
      </c>
      <c r="N50" s="77">
        <v>-1.21802068135499E-2</v>
      </c>
      <c r="O50" s="58">
        <v>1.1196087149982199</v>
      </c>
      <c r="P50" s="77">
        <v>5.2710642259914599E-2</v>
      </c>
      <c r="Q50" s="58">
        <v>21.3716106414794</v>
      </c>
      <c r="R50" s="77">
        <v>-2.8229270735888899E-2</v>
      </c>
      <c r="S50" s="58">
        <v>12.5956840078775</v>
      </c>
      <c r="T50" s="77">
        <v>4.5021510580580397E-2</v>
      </c>
      <c r="U50" s="58">
        <v>283.83392333984301</v>
      </c>
      <c r="V50" s="77">
        <v>6.8346948427433496E-4</v>
      </c>
      <c r="W50" s="58">
        <v>0.719396498623179</v>
      </c>
      <c r="X50" s="77">
        <v>3.0851349455425899E-2</v>
      </c>
      <c r="Y50" s="58">
        <v>23.3101902008056</v>
      </c>
      <c r="Z50" s="77">
        <v>-5.2344287897753104E-3</v>
      </c>
      <c r="AA50" s="58">
        <v>6.2594329066462402</v>
      </c>
      <c r="AB50" s="77">
        <v>4.7734558633168202E-2</v>
      </c>
      <c r="AC50" s="58">
        <v>131.475006103515</v>
      </c>
      <c r="AD50" s="77">
        <v>-1.0517450593789999E-2</v>
      </c>
      <c r="AE50" s="58">
        <v>0.61467238858886997</v>
      </c>
      <c r="AF50" s="77">
        <v>6.09747024786301E-2</v>
      </c>
      <c r="AG50" s="58">
        <v>10.1343526840209</v>
      </c>
      <c r="AH50" s="77">
        <v>-4.7016740301166699E-3</v>
      </c>
      <c r="AI50" s="58">
        <v>0.668576637047814</v>
      </c>
      <c r="AJ50" s="77">
        <v>4.2161419128775003E-2</v>
      </c>
      <c r="AK50" s="58">
        <v>15.895000457763601</v>
      </c>
      <c r="AL50" s="69">
        <v>40252</v>
      </c>
      <c r="AM50" s="105">
        <v>0</v>
      </c>
      <c r="AN50" s="124">
        <v>70.802624190716898</v>
      </c>
      <c r="AO50" s="125">
        <v>54.036284627933398</v>
      </c>
      <c r="AP50" s="125">
        <v>69.895111078695706</v>
      </c>
      <c r="AQ50" s="125">
        <v>42.572024230531198</v>
      </c>
      <c r="AR50" s="125">
        <v>60.586826330160697</v>
      </c>
      <c r="AS50" s="125">
        <v>58.900579787300998</v>
      </c>
      <c r="AT50" s="109" t="s">
        <v>618</v>
      </c>
      <c r="AV50" s="63">
        <v>10000</v>
      </c>
      <c r="AW50" s="63">
        <v>0</v>
      </c>
      <c r="AX50" s="63">
        <v>0</v>
      </c>
      <c r="AY50" s="63">
        <v>10000</v>
      </c>
      <c r="AZ50" s="77">
        <v>0</v>
      </c>
      <c r="BA50" s="77">
        <v>0</v>
      </c>
      <c r="BB50" s="77">
        <v>1.5463525434700099E-2</v>
      </c>
      <c r="BC50" s="58">
        <v>0</v>
      </c>
      <c r="BD50" s="130">
        <v>0</v>
      </c>
      <c r="BE50" s="65">
        <v>0</v>
      </c>
    </row>
    <row r="51" spans="1:57" x14ac:dyDescent="0.2">
      <c r="A51" s="104">
        <v>40253</v>
      </c>
      <c r="B51" s="58">
        <v>1159.4599609375</v>
      </c>
      <c r="C51" s="77">
        <v>7.77911630138561E-3</v>
      </c>
      <c r="D51" s="58">
        <v>0.01</v>
      </c>
      <c r="E51" s="58">
        <v>0.6583</v>
      </c>
      <c r="F51" s="77">
        <v>-9.7773766546328505E-3</v>
      </c>
      <c r="G51" s="58">
        <v>21.298542022705</v>
      </c>
      <c r="H51" s="58">
        <v>280.773834228515</v>
      </c>
      <c r="I51" s="58">
        <v>23.3818454742431</v>
      </c>
      <c r="J51" s="58">
        <v>131.78999328613199</v>
      </c>
      <c r="K51" s="58">
        <v>10.2621154785156</v>
      </c>
      <c r="L51" s="58">
        <v>16.4867553710937</v>
      </c>
      <c r="M51" s="58">
        <v>17.690000534057599</v>
      </c>
      <c r="N51" s="77">
        <v>2.7251611902132599E-3</v>
      </c>
      <c r="O51" s="58">
        <v>1.1196087149982199</v>
      </c>
      <c r="P51" s="77">
        <v>5.2567387655205702E-2</v>
      </c>
      <c r="Q51" s="58">
        <v>21.2695999145507</v>
      </c>
      <c r="R51" s="77">
        <v>3.5867953311226001E-3</v>
      </c>
      <c r="S51" s="58">
        <v>12.5956840078775</v>
      </c>
      <c r="T51" s="77">
        <v>4.4860604772829903E-2</v>
      </c>
      <c r="U51" s="58">
        <v>280.27209472656199</v>
      </c>
      <c r="V51" s="77">
        <v>2.7314381140683898E-3</v>
      </c>
      <c r="W51" s="58">
        <v>0.719396498623179</v>
      </c>
      <c r="X51" s="77">
        <v>3.0767310450992701E-2</v>
      </c>
      <c r="Y51" s="58">
        <v>23.349999427795399</v>
      </c>
      <c r="Z51" s="77">
        <v>5.0330845629884503E-3</v>
      </c>
      <c r="AA51" s="58">
        <v>6.2594329066462402</v>
      </c>
      <c r="AB51" s="77">
        <v>4.7495509716403303E-2</v>
      </c>
      <c r="AC51" s="58">
        <v>131.459999084472</v>
      </c>
      <c r="AD51" s="77">
        <v>1.7988524814575E-2</v>
      </c>
      <c r="AE51" s="58">
        <v>0.61467238858886997</v>
      </c>
      <c r="AF51" s="77">
        <v>5.9897239499567601E-2</v>
      </c>
      <c r="AG51" s="58">
        <v>10.171446323394701</v>
      </c>
      <c r="AH51" s="77">
        <v>3.9678871136735502E-2</v>
      </c>
      <c r="AI51" s="58">
        <v>0.668576637047814</v>
      </c>
      <c r="AJ51" s="77">
        <v>4.0552347748182803E-2</v>
      </c>
      <c r="AK51" s="58">
        <v>16.172150611877399</v>
      </c>
      <c r="AL51" s="69">
        <v>40253</v>
      </c>
      <c r="AM51" s="105">
        <v>1</v>
      </c>
      <c r="AN51" s="124">
        <v>73.969257423606393</v>
      </c>
      <c r="AO51" s="125">
        <v>55.147431050971498</v>
      </c>
      <c r="AP51" s="125">
        <v>70.480289649831207</v>
      </c>
      <c r="AQ51" s="125">
        <v>48.3436381818493</v>
      </c>
      <c r="AR51" s="125">
        <v>71.271616916533901</v>
      </c>
      <c r="AS51" s="125">
        <v>60.172594971608298</v>
      </c>
      <c r="AV51" s="63">
        <v>10000</v>
      </c>
      <c r="AW51" s="63">
        <v>0</v>
      </c>
      <c r="AX51" s="63">
        <v>0</v>
      </c>
      <c r="AY51" s="63">
        <v>10000</v>
      </c>
      <c r="AZ51" s="77">
        <v>0</v>
      </c>
      <c r="BA51" s="77">
        <v>0</v>
      </c>
      <c r="BB51" s="77">
        <v>2.33629342988717E-2</v>
      </c>
      <c r="BC51" s="58">
        <v>0</v>
      </c>
      <c r="BD51" s="130">
        <v>0</v>
      </c>
      <c r="BE51" s="65">
        <v>0</v>
      </c>
    </row>
    <row r="52" spans="1:57" x14ac:dyDescent="0.2">
      <c r="A52" s="104">
        <v>40254</v>
      </c>
      <c r="B52" s="58">
        <v>1166.2099609375</v>
      </c>
      <c r="C52" s="77">
        <v>5.8216758037441503E-3</v>
      </c>
      <c r="D52" s="58">
        <v>0.01</v>
      </c>
      <c r="E52" s="58">
        <v>0.65380000000000005</v>
      </c>
      <c r="F52" s="77">
        <v>-6.8357891538811597E-3</v>
      </c>
      <c r="G52" s="58">
        <v>21.267227172851499</v>
      </c>
      <c r="H52" s="58">
        <v>280.95266723632801</v>
      </c>
      <c r="I52" s="58">
        <v>23.588829040527301</v>
      </c>
      <c r="J52" s="58">
        <v>131.33999633789</v>
      </c>
      <c r="K52" s="58">
        <v>10.435208320617599</v>
      </c>
      <c r="L52" s="58">
        <v>16.6590366363525</v>
      </c>
      <c r="M52" s="58">
        <v>16.909999847412099</v>
      </c>
      <c r="N52" s="77">
        <v>-1.47028138452554E-3</v>
      </c>
      <c r="O52" s="58">
        <v>1.1196087149982199</v>
      </c>
      <c r="P52" s="77">
        <v>5.26447903103913E-2</v>
      </c>
      <c r="Q52" s="58">
        <v>21.282884597778299</v>
      </c>
      <c r="R52" s="77">
        <v>6.3692903686662905E-4</v>
      </c>
      <c r="S52" s="58">
        <v>12.5956840078775</v>
      </c>
      <c r="T52" s="77">
        <v>4.4832049938441899E-2</v>
      </c>
      <c r="U52" s="58">
        <v>280.86325073242102</v>
      </c>
      <c r="V52" s="77">
        <v>8.8523194848835196E-3</v>
      </c>
      <c r="W52" s="58">
        <v>0.719396498623179</v>
      </c>
      <c r="X52" s="77">
        <v>3.04973382691952E-2</v>
      </c>
      <c r="Y52" s="58">
        <v>23.485337257385201</v>
      </c>
      <c r="Z52" s="77">
        <v>-3.4145001226698599E-3</v>
      </c>
      <c r="AA52" s="58">
        <v>6.2594329066462402</v>
      </c>
      <c r="AB52" s="77">
        <v>4.7658238778558903E-2</v>
      </c>
      <c r="AC52" s="58">
        <v>131.56499481201101</v>
      </c>
      <c r="AD52" s="77">
        <v>1.6867169587443599E-2</v>
      </c>
      <c r="AE52" s="58">
        <v>0.61467238858886997</v>
      </c>
      <c r="AF52" s="77">
        <v>5.8903700789030997E-2</v>
      </c>
      <c r="AG52" s="58">
        <v>10.348661899566601</v>
      </c>
      <c r="AH52" s="77">
        <v>1.0449676809109999E-2</v>
      </c>
      <c r="AI52" s="58">
        <v>0.668576637047814</v>
      </c>
      <c r="AJ52" s="77">
        <v>4.0132971170066201E-2</v>
      </c>
      <c r="AK52" s="58">
        <v>16.572896003723098</v>
      </c>
      <c r="AL52" s="69">
        <v>40254</v>
      </c>
      <c r="AM52" s="105">
        <v>2</v>
      </c>
      <c r="AN52" s="124">
        <v>76.076642346784794</v>
      </c>
      <c r="AO52" s="125">
        <v>55.354567855115803</v>
      </c>
      <c r="AP52" s="125">
        <v>69.691060140086407</v>
      </c>
      <c r="AQ52" s="125">
        <v>53.1806118958051</v>
      </c>
      <c r="AR52" s="125">
        <v>73.398112623926096</v>
      </c>
      <c r="AS52" s="125">
        <v>64.064929270708603</v>
      </c>
      <c r="AT52" s="109" t="s">
        <v>620</v>
      </c>
      <c r="AV52" s="63">
        <v>10000</v>
      </c>
      <c r="AW52" s="63">
        <v>0</v>
      </c>
      <c r="AX52" s="63">
        <v>0</v>
      </c>
      <c r="AY52" s="63">
        <v>10000</v>
      </c>
      <c r="AZ52" s="77">
        <v>0</v>
      </c>
      <c r="BA52" s="77">
        <v>0</v>
      </c>
      <c r="BB52" s="77">
        <v>2.93206215319281E-2</v>
      </c>
      <c r="BC52" s="58">
        <v>0</v>
      </c>
      <c r="BD52" s="130">
        <v>0</v>
      </c>
      <c r="BE52" s="65">
        <v>0</v>
      </c>
    </row>
    <row r="53" spans="1:57" x14ac:dyDescent="0.2">
      <c r="A53" s="104">
        <v>40255</v>
      </c>
      <c r="B53" s="58">
        <v>1165.82995605468</v>
      </c>
      <c r="C53" s="77">
        <v>-3.2584602733720598E-4</v>
      </c>
      <c r="D53" s="58">
        <v>0.01</v>
      </c>
      <c r="E53" s="58">
        <v>0.65599999999999903</v>
      </c>
      <c r="F53" s="77">
        <v>3.3649434077698201E-3</v>
      </c>
      <c r="G53" s="58">
        <v>21.317520141601499</v>
      </c>
      <c r="H53" s="58">
        <v>281.36996459960898</v>
      </c>
      <c r="I53" s="58">
        <v>23.572908401489201</v>
      </c>
      <c r="J53" s="58">
        <v>132.759994506835</v>
      </c>
      <c r="K53" s="58">
        <v>10.4104814529418</v>
      </c>
      <c r="L53" s="58">
        <v>16.629072189331001</v>
      </c>
      <c r="M53" s="58">
        <v>16.620000839233398</v>
      </c>
      <c r="N53" s="77">
        <v>2.3648108115477099E-3</v>
      </c>
      <c r="O53" s="58">
        <v>1.1196087149982199</v>
      </c>
      <c r="P53" s="77">
        <v>5.25205890535686E-2</v>
      </c>
      <c r="Q53" s="58">
        <v>21.292373657226499</v>
      </c>
      <c r="R53" s="77">
        <v>1.4852941863348001E-3</v>
      </c>
      <c r="S53" s="58">
        <v>12.5956840078775</v>
      </c>
      <c r="T53" s="77">
        <v>4.4765559912555701E-2</v>
      </c>
      <c r="U53" s="58">
        <v>281.16131591796801</v>
      </c>
      <c r="V53" s="77">
        <v>-6.7492282091397005E-4</v>
      </c>
      <c r="W53" s="58">
        <v>0.719396498623179</v>
      </c>
      <c r="X53" s="77">
        <v>3.0517935520325098E-2</v>
      </c>
      <c r="Y53" s="58">
        <v>23.580868721008301</v>
      </c>
      <c r="Z53" s="77">
        <v>1.0811620287335601E-2</v>
      </c>
      <c r="AA53" s="58">
        <v>6.2594329066462402</v>
      </c>
      <c r="AB53" s="77">
        <v>4.7148487237425603E-2</v>
      </c>
      <c r="AC53" s="58">
        <v>132.049995422363</v>
      </c>
      <c r="AD53" s="77">
        <v>-2.3695614803323998E-3</v>
      </c>
      <c r="AE53" s="58">
        <v>0.61467238858886997</v>
      </c>
      <c r="AF53" s="77">
        <v>5.9043608248797202E-2</v>
      </c>
      <c r="AG53" s="58">
        <v>10.4228448867797</v>
      </c>
      <c r="AH53" s="77">
        <v>-1.7986902649639301E-3</v>
      </c>
      <c r="AI53" s="58">
        <v>0.668576637047814</v>
      </c>
      <c r="AJ53" s="77">
        <v>4.0205288030246297E-2</v>
      </c>
      <c r="AK53" s="58">
        <v>16.644054412841701</v>
      </c>
      <c r="AL53" s="69">
        <v>40255</v>
      </c>
      <c r="AM53" s="105">
        <v>3</v>
      </c>
      <c r="AN53" s="124">
        <v>75.705062355341099</v>
      </c>
      <c r="AO53" s="125">
        <v>55.866743083994002</v>
      </c>
      <c r="AP53" s="125">
        <v>70.2669204544504</v>
      </c>
      <c r="AQ53" s="125">
        <v>52.425404248359001</v>
      </c>
      <c r="AR53" s="125">
        <v>72.394395869790301</v>
      </c>
      <c r="AS53" s="125">
        <v>63.5504638832316</v>
      </c>
      <c r="AT53" s="109" t="s">
        <v>620</v>
      </c>
      <c r="AV53" s="63">
        <v>10000</v>
      </c>
      <c r="AW53" s="63">
        <v>0</v>
      </c>
      <c r="AX53" s="63">
        <v>0</v>
      </c>
      <c r="AY53" s="63">
        <v>10000</v>
      </c>
      <c r="AZ53" s="77">
        <v>0</v>
      </c>
      <c r="BA53" s="77">
        <v>0</v>
      </c>
      <c r="BB53" s="77">
        <v>2.8985221496545501E-2</v>
      </c>
      <c r="BC53" s="58">
        <v>0</v>
      </c>
      <c r="BD53" s="130">
        <v>0</v>
      </c>
      <c r="BE53" s="65">
        <v>0</v>
      </c>
    </row>
    <row r="54" spans="1:57" x14ac:dyDescent="0.2">
      <c r="A54" s="104">
        <v>40256</v>
      </c>
      <c r="B54" s="58">
        <v>1159.90002441406</v>
      </c>
      <c r="C54" s="77">
        <v>-5.0864464494398904E-3</v>
      </c>
      <c r="D54" s="58">
        <v>0.01</v>
      </c>
      <c r="E54" s="58">
        <v>0.66599999999999904</v>
      </c>
      <c r="F54" s="77">
        <v>1.5243902439024499E-2</v>
      </c>
      <c r="G54" s="58">
        <v>21.089778900146399</v>
      </c>
      <c r="H54" s="58">
        <v>278.19064331054602</v>
      </c>
      <c r="I54" s="58">
        <v>23.5569858551025</v>
      </c>
      <c r="J54" s="58">
        <v>130.350006103515</v>
      </c>
      <c r="K54" s="58">
        <v>10.2950830459594</v>
      </c>
      <c r="L54" s="58">
        <v>16.471773147583001</v>
      </c>
      <c r="M54" s="58">
        <v>16.9699993133544</v>
      </c>
      <c r="N54" s="77">
        <v>-1.0683289610719401E-2</v>
      </c>
      <c r="O54" s="58">
        <v>1.1196087149982199</v>
      </c>
      <c r="P54" s="77">
        <v>5.3087740762917598E-2</v>
      </c>
      <c r="Q54" s="58">
        <v>21.203649520873999</v>
      </c>
      <c r="R54" s="77">
        <v>-1.12994338027041E-2</v>
      </c>
      <c r="S54" s="58">
        <v>12.5956840078775</v>
      </c>
      <c r="T54" s="77">
        <v>4.5277166255433002E-2</v>
      </c>
      <c r="U54" s="58">
        <v>279.78030395507801</v>
      </c>
      <c r="V54" s="77">
        <v>-6.7545956211789704E-4</v>
      </c>
      <c r="W54" s="58">
        <v>0.719396498623179</v>
      </c>
      <c r="X54" s="77">
        <v>3.0538563084774002E-2</v>
      </c>
      <c r="Y54" s="58">
        <v>23.564947128295898</v>
      </c>
      <c r="Z54" s="77">
        <v>-1.8152971550448701E-2</v>
      </c>
      <c r="AA54" s="58">
        <v>6.2594329066462402</v>
      </c>
      <c r="AB54" s="77">
        <v>4.80201964983063E-2</v>
      </c>
      <c r="AC54" s="58">
        <v>131.55500030517501</v>
      </c>
      <c r="AD54" s="77">
        <v>-1.10848290258288E-2</v>
      </c>
      <c r="AE54" s="58">
        <v>0.61467238858886997</v>
      </c>
      <c r="AF54" s="77">
        <v>5.9705432762886902E-2</v>
      </c>
      <c r="AG54" s="58">
        <v>10.3527822494506</v>
      </c>
      <c r="AH54" s="77">
        <v>-9.4592795050205594E-3</v>
      </c>
      <c r="AI54" s="58">
        <v>0.668576637047814</v>
      </c>
      <c r="AJ54" s="77">
        <v>4.0589232929420099E-2</v>
      </c>
      <c r="AK54" s="58">
        <v>16.550422668456999</v>
      </c>
      <c r="AL54" s="69">
        <v>40256</v>
      </c>
      <c r="AM54" s="105">
        <v>4</v>
      </c>
      <c r="AN54" s="124">
        <v>69.962429404047199</v>
      </c>
      <c r="AO54" s="125">
        <v>51.060557339521999</v>
      </c>
      <c r="AP54" s="125">
        <v>64.308465687919707</v>
      </c>
      <c r="AQ54" s="125">
        <v>48.932956646312903</v>
      </c>
      <c r="AR54" s="125">
        <v>67.199278274241706</v>
      </c>
      <c r="AS54" s="125">
        <v>63.005520822690002</v>
      </c>
      <c r="AT54" s="109" t="s">
        <v>620</v>
      </c>
      <c r="AV54" s="63">
        <v>10000</v>
      </c>
      <c r="AW54" s="63">
        <v>0</v>
      </c>
      <c r="AX54" s="63">
        <v>0</v>
      </c>
      <c r="AY54" s="63">
        <v>10000</v>
      </c>
      <c r="AZ54" s="77">
        <v>0</v>
      </c>
      <c r="BA54" s="77">
        <v>0</v>
      </c>
      <c r="BB54" s="77">
        <v>2.3751343270138298E-2</v>
      </c>
      <c r="BC54" s="58">
        <v>0</v>
      </c>
      <c r="BD54" s="130">
        <v>0</v>
      </c>
      <c r="BE54" s="65">
        <v>0</v>
      </c>
    </row>
    <row r="55" spans="1:57" x14ac:dyDescent="0.2">
      <c r="A55" s="104">
        <v>40259</v>
      </c>
      <c r="B55" s="58">
        <v>1165.81005859375</v>
      </c>
      <c r="C55" s="77">
        <v>5.09529619388793E-3</v>
      </c>
      <c r="D55" s="58">
        <v>0.01</v>
      </c>
      <c r="E55" s="58">
        <v>0.66359999999999997</v>
      </c>
      <c r="F55" s="77">
        <v>-3.6036036036035599E-3</v>
      </c>
      <c r="G55" s="58">
        <v>21.327011108398398</v>
      </c>
      <c r="H55" s="58">
        <v>276.94873046875</v>
      </c>
      <c r="I55" s="58">
        <v>23.564949035644499</v>
      </c>
      <c r="J55" s="58">
        <v>130.47000122070301</v>
      </c>
      <c r="K55" s="58">
        <v>10.534121513366699</v>
      </c>
      <c r="L55" s="58">
        <v>16.6590366363525</v>
      </c>
      <c r="M55" s="58">
        <v>16.870000839233398</v>
      </c>
      <c r="N55" s="77">
        <v>1.1248681618483299E-2</v>
      </c>
      <c r="O55" s="58">
        <v>1.1196087149982199</v>
      </c>
      <c r="P55" s="77">
        <v>5.2497216291003498E-2</v>
      </c>
      <c r="Q55" s="58">
        <v>21.208395004272401</v>
      </c>
      <c r="R55" s="77">
        <v>-4.4642509432302104E-3</v>
      </c>
      <c r="S55" s="58">
        <v>12.5956840078775</v>
      </c>
      <c r="T55" s="77">
        <v>4.5480201286926501E-2</v>
      </c>
      <c r="U55" s="58">
        <v>277.56968688964798</v>
      </c>
      <c r="V55" s="77">
        <v>3.3803902549212002E-4</v>
      </c>
      <c r="W55" s="58">
        <v>0.719396498623179</v>
      </c>
      <c r="X55" s="77">
        <v>3.0528243347142998E-2</v>
      </c>
      <c r="Y55" s="58">
        <v>23.5609674453735</v>
      </c>
      <c r="Z55" s="77">
        <v>9.2056088660408199E-4</v>
      </c>
      <c r="AA55" s="58">
        <v>6.2594329066462402</v>
      </c>
      <c r="AB55" s="77">
        <v>4.7976031640083898E-2</v>
      </c>
      <c r="AC55" s="58">
        <v>130.41000366210901</v>
      </c>
      <c r="AD55" s="77">
        <v>2.3218702203771001E-2</v>
      </c>
      <c r="AE55" s="58">
        <v>0.61467238858886997</v>
      </c>
      <c r="AF55" s="77">
        <v>5.8350607386568998E-2</v>
      </c>
      <c r="AG55" s="58">
        <v>10.414602279663001</v>
      </c>
      <c r="AH55" s="77">
        <v>1.13687510805118E-2</v>
      </c>
      <c r="AI55" s="58">
        <v>0.668576637047814</v>
      </c>
      <c r="AJ55" s="77">
        <v>4.0132971170066201E-2</v>
      </c>
      <c r="AK55" s="58">
        <v>16.565404891967699</v>
      </c>
      <c r="AL55" s="69">
        <v>40259</v>
      </c>
      <c r="AM55" s="105">
        <v>0</v>
      </c>
      <c r="AN55" s="124">
        <v>72.223858820073801</v>
      </c>
      <c r="AO55" s="125">
        <v>49.277214941811003</v>
      </c>
      <c r="AP55" s="125">
        <v>67.408742649679994</v>
      </c>
      <c r="AQ55" s="125">
        <v>55.540040771829197</v>
      </c>
      <c r="AR55" s="125">
        <v>69.962792506130498</v>
      </c>
      <c r="AS55" s="125">
        <v>63.175590510932302</v>
      </c>
      <c r="AV55" s="63">
        <v>10000</v>
      </c>
      <c r="AW55" s="63">
        <v>0</v>
      </c>
      <c r="AX55" s="63">
        <v>0</v>
      </c>
      <c r="AY55" s="63">
        <v>10000</v>
      </c>
      <c r="AZ55" s="77">
        <v>0</v>
      </c>
      <c r="BA55" s="77">
        <v>0</v>
      </c>
      <c r="BB55" s="77">
        <v>2.89676595929904E-2</v>
      </c>
      <c r="BC55" s="58">
        <v>0</v>
      </c>
      <c r="BD55" s="130">
        <v>0</v>
      </c>
      <c r="BE55" s="65">
        <v>0</v>
      </c>
    </row>
    <row r="56" spans="1:57" x14ac:dyDescent="0.2">
      <c r="A56" s="104">
        <v>40260</v>
      </c>
      <c r="B56" s="58">
        <v>1174.17004394531</v>
      </c>
      <c r="C56" s="77">
        <v>7.1709669083201899E-3</v>
      </c>
      <c r="D56" s="58">
        <v>0.01</v>
      </c>
      <c r="E56" s="58">
        <v>0.66369999999999996</v>
      </c>
      <c r="F56" s="77">
        <v>1.50693188667894E-4</v>
      </c>
      <c r="G56" s="58">
        <v>21.669570922851499</v>
      </c>
      <c r="H56" s="58">
        <v>272.72616577148398</v>
      </c>
      <c r="I56" s="58">
        <v>23.787858963012599</v>
      </c>
      <c r="J56" s="58">
        <v>129.259994506835</v>
      </c>
      <c r="K56" s="58">
        <v>10.913286209106399</v>
      </c>
      <c r="L56" s="58">
        <v>16.981138229370099</v>
      </c>
      <c r="M56" s="58">
        <v>16.350000381469702</v>
      </c>
      <c r="N56" s="77">
        <v>1.60622514196666E-2</v>
      </c>
      <c r="O56" s="58">
        <v>1.1196087149982199</v>
      </c>
      <c r="P56" s="77">
        <v>5.1667322762609401E-2</v>
      </c>
      <c r="Q56" s="58">
        <v>21.498291015625</v>
      </c>
      <c r="R56" s="77">
        <v>-1.52467378713694E-2</v>
      </c>
      <c r="S56" s="58">
        <v>12.5956840078775</v>
      </c>
      <c r="T56" s="77">
        <v>4.6184362150389902E-2</v>
      </c>
      <c r="U56" s="58">
        <v>274.83744812011702</v>
      </c>
      <c r="V56" s="77">
        <v>9.4593850820974199E-3</v>
      </c>
      <c r="W56" s="58">
        <v>0.719396498623179</v>
      </c>
      <c r="X56" s="77">
        <v>3.0242171005879701E-2</v>
      </c>
      <c r="Y56" s="58">
        <v>23.676403999328599</v>
      </c>
      <c r="Z56" s="77">
        <v>-9.2742140150695596E-3</v>
      </c>
      <c r="AA56" s="58">
        <v>6.2594329066462402</v>
      </c>
      <c r="AB56" s="77">
        <v>4.84251367217505E-2</v>
      </c>
      <c r="AC56" s="58">
        <v>129.86499786376899</v>
      </c>
      <c r="AD56" s="77">
        <v>3.5993955002192102E-2</v>
      </c>
      <c r="AE56" s="58">
        <v>0.61467238858886997</v>
      </c>
      <c r="AF56" s="77">
        <v>5.6323308745991202E-2</v>
      </c>
      <c r="AG56" s="58">
        <v>10.723703861236499</v>
      </c>
      <c r="AH56" s="77">
        <v>1.9334947155029401E-2</v>
      </c>
      <c r="AI56" s="58">
        <v>0.668576637047814</v>
      </c>
      <c r="AJ56" s="77">
        <v>3.9371721024652001E-2</v>
      </c>
      <c r="AK56" s="58">
        <v>16.8200874328613</v>
      </c>
      <c r="AL56" s="69">
        <v>40260</v>
      </c>
      <c r="AM56" s="105">
        <v>1</v>
      </c>
      <c r="AN56" s="124">
        <v>75.081692680246206</v>
      </c>
      <c r="AO56" s="125">
        <v>43.689934671171102</v>
      </c>
      <c r="AP56" s="125">
        <v>71.287194080567602</v>
      </c>
      <c r="AQ56" s="125">
        <v>63.587585226669802</v>
      </c>
      <c r="AR56" s="125">
        <v>74.017695103532901</v>
      </c>
      <c r="AS56" s="125">
        <v>67.657754109729296</v>
      </c>
      <c r="AV56" s="63">
        <v>10000</v>
      </c>
      <c r="AW56" s="63">
        <v>0</v>
      </c>
      <c r="AX56" s="63">
        <v>0</v>
      </c>
      <c r="AY56" s="63">
        <v>10000</v>
      </c>
      <c r="AZ56" s="77">
        <v>0</v>
      </c>
      <c r="BA56" s="77">
        <v>0</v>
      </c>
      <c r="BB56" s="77">
        <v>3.6346352629663403E-2</v>
      </c>
      <c r="BC56" s="58">
        <v>0</v>
      </c>
      <c r="BD56" s="130">
        <v>0</v>
      </c>
      <c r="BE56" s="65">
        <v>0</v>
      </c>
    </row>
    <row r="57" spans="1:57" x14ac:dyDescent="0.2">
      <c r="A57" s="104">
        <v>40261</v>
      </c>
      <c r="B57" s="58">
        <v>1167.71997070312</v>
      </c>
      <c r="C57" s="77">
        <v>-5.4933042070419696E-3</v>
      </c>
      <c r="D57" s="58">
        <v>0.01</v>
      </c>
      <c r="E57" s="58">
        <v>0.67049999999999998</v>
      </c>
      <c r="F57" s="77">
        <v>1.0245592888353101E-2</v>
      </c>
      <c r="G57" s="58">
        <v>21.765413284301701</v>
      </c>
      <c r="H57" s="58">
        <v>276.8642578125</v>
      </c>
      <c r="I57" s="58">
        <v>23.604753494262599</v>
      </c>
      <c r="J57" s="58">
        <v>128.03999328613199</v>
      </c>
      <c r="K57" s="58">
        <v>10.7154626846313</v>
      </c>
      <c r="L57" s="58">
        <v>16.8013610839843</v>
      </c>
      <c r="M57" s="58">
        <v>17.549999237060501</v>
      </c>
      <c r="N57" s="77">
        <v>4.4229007483083099E-3</v>
      </c>
      <c r="O57" s="58">
        <v>1.1196087149982199</v>
      </c>
      <c r="P57" s="77">
        <v>5.1439809590279703E-2</v>
      </c>
      <c r="Q57" s="58">
        <v>21.7174921035766</v>
      </c>
      <c r="R57" s="77">
        <v>1.5173065735404501E-2</v>
      </c>
      <c r="S57" s="58">
        <v>12.5956840078775</v>
      </c>
      <c r="T57" s="77">
        <v>4.5494077521583298E-2</v>
      </c>
      <c r="U57" s="58">
        <v>274.79521179199202</v>
      </c>
      <c r="V57" s="77">
        <v>-7.6974337637829501E-3</v>
      </c>
      <c r="W57" s="58">
        <v>0.719396498623179</v>
      </c>
      <c r="X57" s="77">
        <v>3.04767638771586E-2</v>
      </c>
      <c r="Y57" s="58">
        <v>23.696306228637599</v>
      </c>
      <c r="Z57" s="77">
        <v>-9.4383511724397406E-3</v>
      </c>
      <c r="AA57" s="58">
        <v>6.2594329066462402</v>
      </c>
      <c r="AB57" s="77">
        <v>4.88865451020307E-2</v>
      </c>
      <c r="AC57" s="58">
        <v>128.64999389648401</v>
      </c>
      <c r="AD57" s="77">
        <v>-1.8126852048471399E-2</v>
      </c>
      <c r="AE57" s="58">
        <v>0.61467238858886997</v>
      </c>
      <c r="AF57" s="77">
        <v>5.7363121563613298E-2</v>
      </c>
      <c r="AG57" s="58">
        <v>10.814374446868801</v>
      </c>
      <c r="AH57" s="77">
        <v>-1.05868725027395E-2</v>
      </c>
      <c r="AI57" s="58">
        <v>0.668576637047814</v>
      </c>
      <c r="AJ57" s="77">
        <v>3.9793004489685299E-2</v>
      </c>
      <c r="AK57" s="58">
        <v>16.8912496566772</v>
      </c>
      <c r="AL57" s="69">
        <v>40261</v>
      </c>
      <c r="AM57" s="105">
        <v>2</v>
      </c>
      <c r="AN57" s="124">
        <v>69.168560124014803</v>
      </c>
      <c r="AO57" s="125">
        <v>49.708059762918701</v>
      </c>
      <c r="AP57" s="125">
        <v>72.2810861487647</v>
      </c>
      <c r="AQ57" s="125">
        <v>57.717596251975998</v>
      </c>
      <c r="AR57" s="125">
        <v>68.462492898078693</v>
      </c>
      <c r="AS57" s="125">
        <v>61.080958505587901</v>
      </c>
      <c r="AT57" s="109" t="s">
        <v>620</v>
      </c>
      <c r="AV57" s="63">
        <v>10000</v>
      </c>
      <c r="AW57" s="63">
        <v>0</v>
      </c>
      <c r="AX57" s="63">
        <v>0</v>
      </c>
      <c r="AY57" s="63">
        <v>10000</v>
      </c>
      <c r="AZ57" s="77">
        <v>0</v>
      </c>
      <c r="BA57" s="77">
        <v>0</v>
      </c>
      <c r="BB57" s="77">
        <v>3.0653386850810298E-2</v>
      </c>
      <c r="BC57" s="58">
        <v>0</v>
      </c>
      <c r="BD57" s="130">
        <v>0</v>
      </c>
      <c r="BE57" s="65">
        <v>0</v>
      </c>
    </row>
    <row r="58" spans="1:57" x14ac:dyDescent="0.2">
      <c r="A58" s="104">
        <v>40262</v>
      </c>
      <c r="B58" s="58">
        <v>1165.72998046875</v>
      </c>
      <c r="C58" s="77">
        <v>-1.7041673383188999E-3</v>
      </c>
      <c r="D58" s="58">
        <v>0.01</v>
      </c>
      <c r="E58" s="58">
        <v>0.67179999999999995</v>
      </c>
      <c r="F58" s="77">
        <v>1.9388516032809999E-3</v>
      </c>
      <c r="G58" s="58">
        <v>21.507301330566399</v>
      </c>
      <c r="H58" s="58">
        <v>279.621337890625</v>
      </c>
      <c r="I58" s="58">
        <v>23.891361236572202</v>
      </c>
      <c r="J58" s="58">
        <v>134.72999572753901</v>
      </c>
      <c r="K58" s="58">
        <v>10.847342491149901</v>
      </c>
      <c r="L58" s="58">
        <v>16.741432189941399</v>
      </c>
      <c r="M58" s="58">
        <v>18.399999618530199</v>
      </c>
      <c r="N58" s="77">
        <v>-1.18588124362204E-2</v>
      </c>
      <c r="O58" s="58">
        <v>1.1196087149982199</v>
      </c>
      <c r="P58" s="77">
        <v>5.2057145514905999E-2</v>
      </c>
      <c r="Q58" s="58">
        <v>21.636357307434</v>
      </c>
      <c r="R58" s="77">
        <v>9.9582376573583709E-3</v>
      </c>
      <c r="S58" s="58">
        <v>12.5956840078775</v>
      </c>
      <c r="T58" s="77">
        <v>4.5045503690438499E-2</v>
      </c>
      <c r="U58" s="58">
        <v>278.24279785156199</v>
      </c>
      <c r="V58" s="77">
        <v>1.21419502380839E-2</v>
      </c>
      <c r="W58" s="58">
        <v>0.719396498623179</v>
      </c>
      <c r="X58" s="77">
        <v>3.0111155722761601E-2</v>
      </c>
      <c r="Y58" s="58">
        <v>23.748057365417399</v>
      </c>
      <c r="Z58" s="77">
        <v>5.2249318901915497E-2</v>
      </c>
      <c r="AA58" s="58">
        <v>6.2594329066462402</v>
      </c>
      <c r="AB58" s="77">
        <v>4.6459089327847501E-2</v>
      </c>
      <c r="AC58" s="58">
        <v>131.384994506835</v>
      </c>
      <c r="AD58" s="77">
        <v>1.23074299635892E-2</v>
      </c>
      <c r="AE58" s="58">
        <v>0.61467238858886997</v>
      </c>
      <c r="AF58" s="77">
        <v>5.6665712278409899E-2</v>
      </c>
      <c r="AG58" s="58">
        <v>10.7814025878906</v>
      </c>
      <c r="AH58" s="77">
        <v>-3.5669070942173598E-3</v>
      </c>
      <c r="AI58" s="58">
        <v>0.668576637047814</v>
      </c>
      <c r="AJ58" s="77">
        <v>3.9935450531496802E-2</v>
      </c>
      <c r="AK58" s="58">
        <v>16.771396636962798</v>
      </c>
      <c r="AL58" s="69">
        <v>40262</v>
      </c>
      <c r="AM58" s="105">
        <v>3</v>
      </c>
      <c r="AN58" s="124">
        <v>67.404776859757106</v>
      </c>
      <c r="AO58" s="125">
        <v>53.290004814854797</v>
      </c>
      <c r="AP58" s="125">
        <v>65.686673028541804</v>
      </c>
      <c r="AQ58" s="125">
        <v>60.345687427355401</v>
      </c>
      <c r="AR58" s="125">
        <v>66.666283253386894</v>
      </c>
      <c r="AS58" s="125">
        <v>66.560322308771305</v>
      </c>
      <c r="AT58" s="109" t="s">
        <v>618</v>
      </c>
      <c r="AV58" s="63">
        <v>10000</v>
      </c>
      <c r="AW58" s="63">
        <v>0</v>
      </c>
      <c r="AX58" s="63">
        <v>0</v>
      </c>
      <c r="AY58" s="63">
        <v>10000</v>
      </c>
      <c r="AZ58" s="77">
        <v>0</v>
      </c>
      <c r="BA58" s="77">
        <v>0</v>
      </c>
      <c r="BB58" s="77">
        <v>2.8896981011811301E-2</v>
      </c>
      <c r="BC58" s="58">
        <v>0</v>
      </c>
      <c r="BD58" s="130">
        <v>0</v>
      </c>
      <c r="BE58" s="65">
        <v>0</v>
      </c>
    </row>
    <row r="59" spans="1:57" x14ac:dyDescent="0.2">
      <c r="A59" s="104">
        <v>40263</v>
      </c>
      <c r="B59" s="58">
        <v>1166.58996582031</v>
      </c>
      <c r="C59" s="77">
        <v>7.3772259954796304E-4</v>
      </c>
      <c r="D59" s="58">
        <v>0.01</v>
      </c>
      <c r="E59" s="58">
        <v>0.67090000000000005</v>
      </c>
      <c r="F59" s="77">
        <v>-1.33968442988974E-3</v>
      </c>
      <c r="G59" s="58">
        <v>21.910596847534102</v>
      </c>
      <c r="H59" s="58">
        <v>279.52694702148398</v>
      </c>
      <c r="I59" s="58">
        <v>23.612712860107401</v>
      </c>
      <c r="J59" s="58">
        <v>135.05999755859301</v>
      </c>
      <c r="K59" s="58">
        <v>10.888552665710399</v>
      </c>
      <c r="L59" s="58">
        <v>16.6590366363525</v>
      </c>
      <c r="M59" s="58">
        <v>17.770000457763601</v>
      </c>
      <c r="N59" s="77">
        <v>1.8751563051502201E-2</v>
      </c>
      <c r="O59" s="58">
        <v>1.1196087149982199</v>
      </c>
      <c r="P59" s="77">
        <v>5.1098960141938203E-2</v>
      </c>
      <c r="Q59" s="58">
        <v>21.708949089050201</v>
      </c>
      <c r="R59" s="77">
        <v>-3.3756676029317301E-4</v>
      </c>
      <c r="S59" s="58">
        <v>12.5956840078775</v>
      </c>
      <c r="T59" s="77">
        <v>4.5060714689912899E-2</v>
      </c>
      <c r="U59" s="58">
        <v>279.57414245605401</v>
      </c>
      <c r="V59" s="77">
        <v>-1.16631435817182E-2</v>
      </c>
      <c r="W59" s="58">
        <v>0.719396498623179</v>
      </c>
      <c r="X59" s="77">
        <v>3.046649077915E-2</v>
      </c>
      <c r="Y59" s="58">
        <v>23.752037048339801</v>
      </c>
      <c r="Z59" s="77">
        <v>2.44935679892743E-3</v>
      </c>
      <c r="AA59" s="58">
        <v>6.2594329066462402</v>
      </c>
      <c r="AB59" s="77">
        <v>4.6345572484781702E-2</v>
      </c>
      <c r="AC59" s="58">
        <v>134.89499664306601</v>
      </c>
      <c r="AD59" s="77">
        <v>3.7991032913518002E-3</v>
      </c>
      <c r="AE59" s="58">
        <v>0.61467238858886997</v>
      </c>
      <c r="AF59" s="77">
        <v>5.6451248155740499E-2</v>
      </c>
      <c r="AG59" s="58">
        <v>10.867947578430099</v>
      </c>
      <c r="AH59" s="77">
        <v>-4.9216550086060799E-3</v>
      </c>
      <c r="AI59" s="58">
        <v>0.668576637047814</v>
      </c>
      <c r="AJ59" s="77">
        <v>4.0132971170066201E-2</v>
      </c>
      <c r="AK59" s="58">
        <v>16.700234413146902</v>
      </c>
      <c r="AL59" s="69">
        <v>40263</v>
      </c>
      <c r="AM59" s="105">
        <v>4</v>
      </c>
      <c r="AN59" s="124">
        <v>67.787065648589106</v>
      </c>
      <c r="AO59" s="125">
        <v>53.150434635335301</v>
      </c>
      <c r="AP59" s="125">
        <v>70.253251657847997</v>
      </c>
      <c r="AQ59" s="125">
        <v>61.158128264578302</v>
      </c>
      <c r="AR59" s="125">
        <v>64.173346840942401</v>
      </c>
      <c r="AS59" s="125">
        <v>58.009285100450697</v>
      </c>
      <c r="AV59" s="63">
        <v>10000</v>
      </c>
      <c r="AW59" s="63">
        <v>0</v>
      </c>
      <c r="AX59" s="63">
        <v>0</v>
      </c>
      <c r="AY59" s="63">
        <v>10000</v>
      </c>
      <c r="AZ59" s="77">
        <v>0</v>
      </c>
      <c r="BA59" s="77">
        <v>0</v>
      </c>
      <c r="BB59" s="77">
        <v>2.9656021567310498E-2</v>
      </c>
      <c r="BC59" s="58">
        <v>0</v>
      </c>
      <c r="BD59" s="130">
        <v>0</v>
      </c>
      <c r="BE59" s="65">
        <v>0</v>
      </c>
    </row>
    <row r="60" spans="1:57" x14ac:dyDescent="0.2">
      <c r="A60" s="104">
        <v>40266</v>
      </c>
      <c r="B60" s="58">
        <v>1173.21997070312</v>
      </c>
      <c r="C60" s="77">
        <v>5.6832349643523E-3</v>
      </c>
      <c r="D60" s="58">
        <v>0.01</v>
      </c>
      <c r="E60" s="58">
        <v>0.66749999999999998</v>
      </c>
      <c r="F60" s="77">
        <v>-5.06781934714573E-3</v>
      </c>
      <c r="G60" s="58">
        <v>22.051988601684499</v>
      </c>
      <c r="H60" s="58">
        <v>279.40771484375</v>
      </c>
      <c r="I60" s="58">
        <v>23.5569858551025</v>
      </c>
      <c r="J60" s="58">
        <v>135.11999511718699</v>
      </c>
      <c r="K60" s="58">
        <v>10.970983505249</v>
      </c>
      <c r="L60" s="58">
        <v>16.726455688476499</v>
      </c>
      <c r="M60" s="58">
        <v>17.590000152587798</v>
      </c>
      <c r="N60" s="77">
        <v>6.4531219817638404E-3</v>
      </c>
      <c r="O60" s="58">
        <v>1.1196087149982199</v>
      </c>
      <c r="P60" s="77">
        <v>5.0771326578352198E-2</v>
      </c>
      <c r="Q60" s="58">
        <v>21.9812927246093</v>
      </c>
      <c r="R60" s="77">
        <v>-4.2654985147194598E-4</v>
      </c>
      <c r="S60" s="58">
        <v>12.5956840078775</v>
      </c>
      <c r="T60" s="77">
        <v>4.50799435331313E-2</v>
      </c>
      <c r="U60" s="58">
        <v>279.46733093261702</v>
      </c>
      <c r="V60" s="77">
        <v>-2.36004246250898E-3</v>
      </c>
      <c r="W60" s="58">
        <v>0.719396498623179</v>
      </c>
      <c r="X60" s="77">
        <v>3.0538563084774002E-2</v>
      </c>
      <c r="Y60" s="58">
        <v>23.584849357604899</v>
      </c>
      <c r="Z60" s="77">
        <v>4.4422893290585398E-4</v>
      </c>
      <c r="AA60" s="58">
        <v>6.2594329066462402</v>
      </c>
      <c r="AB60" s="77">
        <v>4.6324993582315697E-2</v>
      </c>
      <c r="AC60" s="58">
        <v>135.08999633789</v>
      </c>
      <c r="AD60" s="77">
        <v>7.5704128977729301E-3</v>
      </c>
      <c r="AE60" s="58">
        <v>0.61467238858886997</v>
      </c>
      <c r="AF60" s="77">
        <v>5.6027099876212801E-2</v>
      </c>
      <c r="AG60" s="58">
        <v>10.929768085479701</v>
      </c>
      <c r="AH60" s="77">
        <v>4.0469958495021798E-3</v>
      </c>
      <c r="AI60" s="58">
        <v>0.668576637047814</v>
      </c>
      <c r="AJ60" s="77">
        <v>3.9971207857766297E-2</v>
      </c>
      <c r="AK60" s="58">
        <v>16.692746162414501</v>
      </c>
      <c r="AL60" s="69">
        <v>40266</v>
      </c>
      <c r="AM60" s="105">
        <v>0</v>
      </c>
      <c r="AN60" s="124">
        <v>70.645449296680795</v>
      </c>
      <c r="AO60" s="125">
        <v>52.961740976726702</v>
      </c>
      <c r="AP60" s="125">
        <v>71.676436705592707</v>
      </c>
      <c r="AQ60" s="125">
        <v>62.799909429573503</v>
      </c>
      <c r="AR60" s="125">
        <v>65.316212095080104</v>
      </c>
      <c r="AS60" s="125">
        <v>56.4474276108512</v>
      </c>
      <c r="AT60" s="109" t="s">
        <v>618</v>
      </c>
      <c r="AV60" s="63">
        <v>10000</v>
      </c>
      <c r="AW60" s="63">
        <v>0</v>
      </c>
      <c r="AX60" s="63">
        <v>0</v>
      </c>
      <c r="AY60" s="63">
        <v>10000</v>
      </c>
      <c r="AZ60" s="77">
        <v>0</v>
      </c>
      <c r="BA60" s="77">
        <v>0</v>
      </c>
      <c r="BB60" s="77">
        <v>3.5507798670337598E-2</v>
      </c>
      <c r="BC60" s="58">
        <v>0</v>
      </c>
      <c r="BD60" s="130">
        <v>0</v>
      </c>
      <c r="BE60" s="65">
        <v>0</v>
      </c>
    </row>
    <row r="61" spans="1:57" x14ac:dyDescent="0.2">
      <c r="A61" s="104">
        <v>40267</v>
      </c>
      <c r="B61" s="58">
        <v>1173.27001953125</v>
      </c>
      <c r="C61" s="77">
        <v>4.2659372815556597E-5</v>
      </c>
      <c r="D61" s="58">
        <v>0.01</v>
      </c>
      <c r="E61" s="58">
        <v>0.66190000000000004</v>
      </c>
      <c r="F61" s="77">
        <v>-8.3895131086141293E-3</v>
      </c>
      <c r="G61" s="58">
        <v>22.3803100585937</v>
      </c>
      <c r="H61" s="58">
        <v>281.52395629882801</v>
      </c>
      <c r="I61" s="58">
        <v>23.7002868652343</v>
      </c>
      <c r="J61" s="58">
        <v>136.58000183105401</v>
      </c>
      <c r="K61" s="58">
        <v>11.0863800048828</v>
      </c>
      <c r="L61" s="58">
        <v>16.733945846557599</v>
      </c>
      <c r="M61" s="58">
        <v>17.129999160766499</v>
      </c>
      <c r="N61" s="77">
        <v>1.48885192550887E-2</v>
      </c>
      <c r="O61" s="58">
        <v>1.1196087149982199</v>
      </c>
      <c r="P61" s="77">
        <v>5.00265059807923E-2</v>
      </c>
      <c r="Q61" s="58">
        <v>22.2161493301391</v>
      </c>
      <c r="R61" s="77">
        <v>7.5740265663801704E-3</v>
      </c>
      <c r="S61" s="58">
        <v>12.5956840078775</v>
      </c>
      <c r="T61" s="77">
        <v>4.4741073454180998E-2</v>
      </c>
      <c r="U61" s="58">
        <v>280.46583557128901</v>
      </c>
      <c r="V61" s="77">
        <v>6.0831640776655097E-3</v>
      </c>
      <c r="W61" s="58">
        <v>0.719396498623179</v>
      </c>
      <c r="X61" s="77">
        <v>3.03539152379818E-2</v>
      </c>
      <c r="Y61" s="58">
        <v>23.6286363601684</v>
      </c>
      <c r="Z61" s="77">
        <v>1.08052602621913E-2</v>
      </c>
      <c r="AA61" s="58">
        <v>6.2594329066462402</v>
      </c>
      <c r="AB61" s="77">
        <v>4.5829790765334499E-2</v>
      </c>
      <c r="AC61" s="58">
        <v>135.84999847412101</v>
      </c>
      <c r="AD61" s="77">
        <v>1.0518336808963099E-2</v>
      </c>
      <c r="AE61" s="58">
        <v>0.61467238858886997</v>
      </c>
      <c r="AF61" s="77">
        <v>5.5443922030288299E-2</v>
      </c>
      <c r="AG61" s="58">
        <v>11.0286817550659</v>
      </c>
      <c r="AH61" s="77">
        <v>4.4780306243907798E-4</v>
      </c>
      <c r="AI61" s="58">
        <v>0.668576637047814</v>
      </c>
      <c r="AJ61" s="77">
        <v>3.9953316640220199E-2</v>
      </c>
      <c r="AK61" s="58">
        <v>16.730200767517001</v>
      </c>
      <c r="AL61" s="69">
        <v>40267</v>
      </c>
      <c r="AM61" s="105">
        <v>1</v>
      </c>
      <c r="AN61" s="124">
        <v>70.666609373747804</v>
      </c>
      <c r="AO61" s="125">
        <v>55.950867314360103</v>
      </c>
      <c r="AP61" s="125">
        <v>74.703006225082703</v>
      </c>
      <c r="AQ61" s="125">
        <v>65.028435776797593</v>
      </c>
      <c r="AR61" s="125">
        <v>65.448084505241496</v>
      </c>
      <c r="AS61" s="125">
        <v>59.4694302040458</v>
      </c>
      <c r="AT61" s="109" t="s">
        <v>618</v>
      </c>
      <c r="AV61" s="63">
        <v>10000</v>
      </c>
      <c r="AW61" s="63">
        <v>0</v>
      </c>
      <c r="AX61" s="63">
        <v>0</v>
      </c>
      <c r="AY61" s="63">
        <v>10000</v>
      </c>
      <c r="AZ61" s="77">
        <v>0</v>
      </c>
      <c r="BA61" s="77">
        <v>0</v>
      </c>
      <c r="BB61" s="77">
        <v>3.5551972783574602E-2</v>
      </c>
      <c r="BC61" s="58">
        <v>0</v>
      </c>
      <c r="BD61" s="130">
        <v>0</v>
      </c>
      <c r="BE61" s="65">
        <v>0</v>
      </c>
    </row>
    <row r="62" spans="1:57" x14ac:dyDescent="0.2">
      <c r="A62" s="104">
        <v>40268</v>
      </c>
      <c r="B62" s="58">
        <v>1169.43005371093</v>
      </c>
      <c r="C62" s="77">
        <v>-3.27287474868454E-3</v>
      </c>
      <c r="D62" s="58">
        <v>0.01</v>
      </c>
      <c r="E62" s="58">
        <v>0.6593</v>
      </c>
      <c r="F62" s="77">
        <v>-3.92808581356707E-3</v>
      </c>
      <c r="G62" s="58">
        <v>22.2996501922607</v>
      </c>
      <c r="H62" s="58">
        <v>281.72763061523398</v>
      </c>
      <c r="I62" s="58">
        <v>23.318153381347599</v>
      </c>
      <c r="J62" s="58">
        <v>135.77000427246</v>
      </c>
      <c r="K62" s="58">
        <v>11.1028652191162</v>
      </c>
      <c r="L62" s="58">
        <v>16.696495056152301</v>
      </c>
      <c r="M62" s="58">
        <v>17.590000152587798</v>
      </c>
      <c r="N62" s="77">
        <v>-3.6040549090620099E-3</v>
      </c>
      <c r="O62" s="58">
        <v>1.1586350395292699</v>
      </c>
      <c r="P62" s="77">
        <v>5.1957543259193502E-2</v>
      </c>
      <c r="Q62" s="58">
        <v>22.3399801254272</v>
      </c>
      <c r="R62" s="77">
        <v>7.2347063846334104E-4</v>
      </c>
      <c r="S62" s="58">
        <v>11.7936086897069</v>
      </c>
      <c r="T62" s="77">
        <v>4.1861739524632999E-2</v>
      </c>
      <c r="U62" s="58">
        <v>281.62579345703102</v>
      </c>
      <c r="V62" s="77">
        <v>-1.6123580531308301E-2</v>
      </c>
      <c r="W62" s="58">
        <v>0.69935125372725904</v>
      </c>
      <c r="X62" s="77">
        <v>2.9991708275093301E-2</v>
      </c>
      <c r="Y62" s="58">
        <v>23.509220123291001</v>
      </c>
      <c r="Z62" s="77">
        <v>-5.9305721755350503E-3</v>
      </c>
      <c r="AA62" s="58">
        <v>6.3057497762381303</v>
      </c>
      <c r="AB62" s="77">
        <v>4.6444351313297799E-2</v>
      </c>
      <c r="AC62" s="58">
        <v>136.17500305175699</v>
      </c>
      <c r="AD62" s="77">
        <v>1.4869789982068201E-3</v>
      </c>
      <c r="AE62" s="58">
        <v>0.60016323197018395</v>
      </c>
      <c r="AF62" s="77">
        <v>5.4054806586038798E-2</v>
      </c>
      <c r="AG62" s="58">
        <v>11.094622611999499</v>
      </c>
      <c r="AH62" s="77">
        <v>-2.2380131230657001E-3</v>
      </c>
      <c r="AI62" s="58">
        <v>0.68450301528359603</v>
      </c>
      <c r="AJ62" s="77">
        <v>4.0996808790199901E-2</v>
      </c>
      <c r="AK62" s="58">
        <v>16.715220451354899</v>
      </c>
      <c r="AL62" s="69">
        <v>40268</v>
      </c>
      <c r="AM62" s="105">
        <v>2</v>
      </c>
      <c r="AN62" s="124">
        <v>66.694251742871103</v>
      </c>
      <c r="AO62" s="125">
        <v>56.2390945816257</v>
      </c>
      <c r="AP62" s="125">
        <v>72.649121585342996</v>
      </c>
      <c r="AQ62" s="125">
        <v>65.347803620497302</v>
      </c>
      <c r="AR62" s="125">
        <v>64.135045828131297</v>
      </c>
      <c r="AS62" s="125">
        <v>49.588221367819997</v>
      </c>
      <c r="AT62" s="109" t="s">
        <v>618</v>
      </c>
      <c r="AV62" s="63">
        <v>10000</v>
      </c>
      <c r="AW62" s="63">
        <v>0</v>
      </c>
      <c r="AX62" s="63">
        <v>0</v>
      </c>
      <c r="AY62" s="63">
        <v>10000</v>
      </c>
      <c r="AZ62" s="77">
        <v>0</v>
      </c>
      <c r="BA62" s="77">
        <v>0</v>
      </c>
      <c r="BB62" s="77">
        <v>3.2162740880900799E-2</v>
      </c>
      <c r="BC62" s="58">
        <v>0</v>
      </c>
      <c r="BD62" s="130">
        <v>0</v>
      </c>
      <c r="BE62" s="65">
        <v>0</v>
      </c>
    </row>
    <row r="63" spans="1:57" x14ac:dyDescent="0.2">
      <c r="A63" s="104">
        <v>40269</v>
      </c>
      <c r="B63" s="58">
        <v>1178.09997558593</v>
      </c>
      <c r="C63" s="77">
        <v>7.4138011482498501E-3</v>
      </c>
      <c r="D63" s="58">
        <v>0.01</v>
      </c>
      <c r="E63" s="58">
        <v>0.65439999999999998</v>
      </c>
      <c r="F63" s="77">
        <v>-7.4321249810405101E-3</v>
      </c>
      <c r="G63" s="58">
        <v>22.391700744628899</v>
      </c>
      <c r="H63" s="58">
        <v>282.56219482421801</v>
      </c>
      <c r="I63" s="58">
        <v>23.214651107788001</v>
      </c>
      <c r="J63" s="58">
        <v>131.80999755859301</v>
      </c>
      <c r="K63" s="58">
        <v>11.003953933715801</v>
      </c>
      <c r="L63" s="58">
        <v>16.771396636962798</v>
      </c>
      <c r="M63" s="58">
        <v>17.4699993133544</v>
      </c>
      <c r="N63" s="77">
        <v>4.1278922124125999E-3</v>
      </c>
      <c r="O63" s="58">
        <v>1.19831780621555</v>
      </c>
      <c r="P63" s="77">
        <v>5.3516158503636502E-2</v>
      </c>
      <c r="Q63" s="58">
        <v>22.345675468444799</v>
      </c>
      <c r="R63" s="77">
        <v>2.9623086921288701E-3</v>
      </c>
      <c r="S63" s="58">
        <v>10.990509282836401</v>
      </c>
      <c r="T63" s="77">
        <v>3.8895894369993897E-2</v>
      </c>
      <c r="U63" s="58">
        <v>282.14491271972599</v>
      </c>
      <c r="V63" s="77">
        <v>-4.4386994058611597E-3</v>
      </c>
      <c r="W63" s="58">
        <v>0.67765964657125</v>
      </c>
      <c r="X63" s="77">
        <v>2.91910330000138E-2</v>
      </c>
      <c r="Y63" s="58">
        <v>23.2664022445678</v>
      </c>
      <c r="Z63" s="77">
        <v>-2.9167022090684201E-2</v>
      </c>
      <c r="AA63" s="58">
        <v>6.2466062646725797</v>
      </c>
      <c r="AB63" s="77">
        <v>4.7390989912550197E-2</v>
      </c>
      <c r="AC63" s="58">
        <v>133.790000915527</v>
      </c>
      <c r="AD63" s="77">
        <v>-8.9086270479167198E-3</v>
      </c>
      <c r="AE63" s="58">
        <v>0.58663329899454197</v>
      </c>
      <c r="AF63" s="77">
        <v>5.3311137299213197E-2</v>
      </c>
      <c r="AG63" s="58">
        <v>11.053409576416</v>
      </c>
      <c r="AH63" s="77">
        <v>4.48606612098179E-3</v>
      </c>
      <c r="AI63" s="58">
        <v>0.70154859263172598</v>
      </c>
      <c r="AJ63" s="77">
        <v>4.1830063877063499E-2</v>
      </c>
      <c r="AK63" s="58">
        <v>16.733945846557599</v>
      </c>
      <c r="AL63" s="69">
        <v>40269</v>
      </c>
      <c r="AM63" s="105">
        <v>3</v>
      </c>
      <c r="AN63" s="124">
        <v>70.699112092066102</v>
      </c>
      <c r="AO63" s="125">
        <v>57.467184060659498</v>
      </c>
      <c r="AP63" s="125">
        <v>73.543106919664297</v>
      </c>
      <c r="AQ63" s="125">
        <v>61.706610184856103</v>
      </c>
      <c r="AR63" s="125">
        <v>65.620616582399805</v>
      </c>
      <c r="AS63" s="125">
        <v>47.295981697520197</v>
      </c>
      <c r="AT63" s="109" t="s">
        <v>618</v>
      </c>
      <c r="AV63" s="63">
        <v>10000</v>
      </c>
      <c r="AW63" s="63">
        <v>0</v>
      </c>
      <c r="AX63" s="63">
        <v>0</v>
      </c>
      <c r="AY63" s="63">
        <v>10000</v>
      </c>
      <c r="AZ63" s="77">
        <v>0</v>
      </c>
      <c r="BA63" s="77">
        <v>0</v>
      </c>
      <c r="BB63" s="77">
        <v>3.98149901944242E-2</v>
      </c>
      <c r="BC63" s="58">
        <v>0</v>
      </c>
      <c r="BD63" s="130">
        <v>0</v>
      </c>
      <c r="BE63" s="65">
        <v>0</v>
      </c>
    </row>
    <row r="64" spans="1:57" x14ac:dyDescent="0.2">
      <c r="A64" s="104">
        <v>40274</v>
      </c>
      <c r="B64" s="58">
        <v>1189.43994140625</v>
      </c>
      <c r="C64" s="77">
        <v>1.68429571067951E-3</v>
      </c>
      <c r="D64" s="58">
        <v>0.01</v>
      </c>
      <c r="E64" s="58">
        <v>0.65790000000000004</v>
      </c>
      <c r="F64" s="77">
        <v>5.3484107579462297E-3</v>
      </c>
      <c r="G64" s="58">
        <v>22.7304668426513</v>
      </c>
      <c r="H64" s="58">
        <v>282.27407836914</v>
      </c>
      <c r="I64" s="58">
        <v>23.3420391082763</v>
      </c>
      <c r="J64" s="58">
        <v>135.55999755859301</v>
      </c>
      <c r="K64" s="58">
        <v>11.111105918884199</v>
      </c>
      <c r="L64" s="58">
        <v>16.778886795043899</v>
      </c>
      <c r="M64" s="58">
        <v>16.2299995422363</v>
      </c>
      <c r="N64" s="77">
        <v>1.51290918848012E-2</v>
      </c>
      <c r="O64" s="58">
        <v>1.2477125785307199</v>
      </c>
      <c r="P64" s="77">
        <v>5.4891638925317801E-2</v>
      </c>
      <c r="Q64" s="58">
        <v>22.561083793640101</v>
      </c>
      <c r="R64" s="77">
        <v>-1.0196567706354199E-3</v>
      </c>
      <c r="S64" s="58">
        <v>10.4872298391986</v>
      </c>
      <c r="T64" s="77">
        <v>3.7152649296702499E-2</v>
      </c>
      <c r="U64" s="58">
        <v>282.41813659667901</v>
      </c>
      <c r="V64" s="77">
        <v>5.4873967261797E-3</v>
      </c>
      <c r="W64" s="58">
        <v>0.65982293929133495</v>
      </c>
      <c r="X64" s="77">
        <v>2.8267579204654E-2</v>
      </c>
      <c r="Y64" s="58">
        <v>23.278345108032202</v>
      </c>
      <c r="Z64" s="77">
        <v>2.84500422536841E-2</v>
      </c>
      <c r="AA64" s="58">
        <v>6.3203174091238701</v>
      </c>
      <c r="AB64" s="77">
        <v>4.6623764554082403E-2</v>
      </c>
      <c r="AC64" s="58">
        <v>133.68499755859301</v>
      </c>
      <c r="AD64" s="77">
        <v>9.7375893986746398E-3</v>
      </c>
      <c r="AE64" s="58">
        <v>0.57492457760994398</v>
      </c>
      <c r="AF64" s="77">
        <v>5.17432361645307E-2</v>
      </c>
      <c r="AG64" s="58">
        <v>11.057529926300001</v>
      </c>
      <c r="AH64" s="77">
        <v>4.4660312096778099E-4</v>
      </c>
      <c r="AI64" s="58">
        <v>0.71759878145773304</v>
      </c>
      <c r="AJ64" s="77">
        <v>4.2767961320872197E-2</v>
      </c>
      <c r="AK64" s="58">
        <v>16.7751417160034</v>
      </c>
      <c r="AL64" s="69">
        <v>40274</v>
      </c>
      <c r="AM64" s="105">
        <v>1</v>
      </c>
      <c r="AN64" s="124">
        <v>74.943121964885094</v>
      </c>
      <c r="AO64" s="125">
        <v>56.873782323171902</v>
      </c>
      <c r="AP64" s="125">
        <v>76.577368558586201</v>
      </c>
      <c r="AQ64" s="125">
        <v>64.043959771035205</v>
      </c>
      <c r="AR64" s="125">
        <v>65.773293315044896</v>
      </c>
      <c r="AS64" s="125">
        <v>50.3387075570989</v>
      </c>
      <c r="AT64" s="109" t="s">
        <v>618</v>
      </c>
      <c r="AV64" s="63">
        <v>10000</v>
      </c>
      <c r="AW64" s="63">
        <v>0</v>
      </c>
      <c r="AX64" s="63">
        <v>0</v>
      </c>
      <c r="AY64" s="63">
        <v>10000</v>
      </c>
      <c r="AZ64" s="77">
        <v>0</v>
      </c>
      <c r="BA64" s="77">
        <v>0</v>
      </c>
      <c r="BB64" s="77">
        <v>4.98238745782719E-2</v>
      </c>
      <c r="BC64" s="58">
        <v>0</v>
      </c>
      <c r="BD64" s="130">
        <v>0</v>
      </c>
      <c r="BE64" s="65">
        <v>0</v>
      </c>
    </row>
    <row r="65" spans="1:57" x14ac:dyDescent="0.2">
      <c r="A65" s="104">
        <v>40275</v>
      </c>
      <c r="B65" s="58">
        <v>1182.44995117187</v>
      </c>
      <c r="C65" s="77">
        <v>-5.87670717204169E-3</v>
      </c>
      <c r="D65" s="58">
        <v>0.01</v>
      </c>
      <c r="E65" s="58">
        <v>0.65769999999999995</v>
      </c>
      <c r="F65" s="77">
        <v>-3.0399756801957601E-4</v>
      </c>
      <c r="G65" s="58">
        <v>22.831047058105401</v>
      </c>
      <c r="H65" s="58">
        <v>279.94918823242102</v>
      </c>
      <c r="I65" s="58">
        <v>23.3659133911132</v>
      </c>
      <c r="J65" s="58">
        <v>134.86999511718699</v>
      </c>
      <c r="K65" s="58">
        <v>11.193534851074199</v>
      </c>
      <c r="L65" s="58">
        <v>16.8163452148437</v>
      </c>
      <c r="M65" s="58">
        <v>16.620000839233398</v>
      </c>
      <c r="N65" s="77">
        <v>4.4249075987021699E-3</v>
      </c>
      <c r="O65" s="58">
        <v>1.2970485727086201</v>
      </c>
      <c r="P65" s="77">
        <v>5.6810735373091198E-2</v>
      </c>
      <c r="Q65" s="58">
        <v>22.7807569503784</v>
      </c>
      <c r="R65" s="77">
        <v>-8.2362863432268105E-3</v>
      </c>
      <c r="S65" s="58">
        <v>10.197534553799301</v>
      </c>
      <c r="T65" s="77">
        <v>3.6426376579928102E-2</v>
      </c>
      <c r="U65" s="58">
        <v>281.11163330078102</v>
      </c>
      <c r="V65" s="77">
        <v>1.0228019380040801E-3</v>
      </c>
      <c r="W65" s="58">
        <v>0.64842392223749601</v>
      </c>
      <c r="X65" s="77">
        <v>2.77508484853029E-2</v>
      </c>
      <c r="Y65" s="58">
        <v>23.353976249694799</v>
      </c>
      <c r="Z65" s="77">
        <v>-5.09001515073082E-3</v>
      </c>
      <c r="AA65" s="58">
        <v>6.40744732322477</v>
      </c>
      <c r="AB65" s="77">
        <v>4.7508323238666897E-2</v>
      </c>
      <c r="AC65" s="58">
        <v>135.21499633789</v>
      </c>
      <c r="AD65" s="77">
        <v>7.4186073638133898E-3</v>
      </c>
      <c r="AE65" s="58">
        <v>0.56799239852211103</v>
      </c>
      <c r="AF65" s="77">
        <v>5.07428981174433E-2</v>
      </c>
      <c r="AG65" s="58">
        <v>11.1523203849792</v>
      </c>
      <c r="AH65" s="77">
        <v>2.2324734803544901E-3</v>
      </c>
      <c r="AI65" s="58">
        <v>0.73272515313357101</v>
      </c>
      <c r="AJ65" s="77">
        <v>4.3572199771850298E-2</v>
      </c>
      <c r="AK65" s="58">
        <v>16.797616004943801</v>
      </c>
      <c r="AL65" s="69">
        <v>40275</v>
      </c>
      <c r="AM65" s="105">
        <v>2</v>
      </c>
      <c r="AN65" s="124">
        <v>68.369461473238403</v>
      </c>
      <c r="AO65" s="125">
        <v>52.190608151037999</v>
      </c>
      <c r="AP65" s="125">
        <v>77.405895473152498</v>
      </c>
      <c r="AQ65" s="125">
        <v>65.774621747857495</v>
      </c>
      <c r="AR65" s="125">
        <v>66.572792496265805</v>
      </c>
      <c r="AS65" s="125">
        <v>50.910702789363398</v>
      </c>
      <c r="AT65" s="109" t="s">
        <v>618</v>
      </c>
      <c r="AV65" s="63">
        <v>10000</v>
      </c>
      <c r="AW65" s="63">
        <v>0</v>
      </c>
      <c r="AX65" s="63">
        <v>0</v>
      </c>
      <c r="AY65" s="63">
        <v>10000</v>
      </c>
      <c r="AZ65" s="77">
        <v>0</v>
      </c>
      <c r="BA65" s="77">
        <v>0</v>
      </c>
      <c r="BB65" s="77">
        <v>4.36543670851572E-2</v>
      </c>
      <c r="BC65" s="58">
        <v>0</v>
      </c>
      <c r="BD65" s="130">
        <v>0</v>
      </c>
      <c r="BE65" s="65">
        <v>0</v>
      </c>
    </row>
    <row r="66" spans="1:57" x14ac:dyDescent="0.2">
      <c r="A66" s="104">
        <v>40276</v>
      </c>
      <c r="B66" s="58">
        <v>1186.43994140625</v>
      </c>
      <c r="C66" s="77">
        <v>3.3743417473361902E-3</v>
      </c>
      <c r="D66" s="58">
        <v>0.01</v>
      </c>
      <c r="E66" s="58">
        <v>0.65590000000000004</v>
      </c>
      <c r="F66" s="77">
        <v>-2.73681009578818E-3</v>
      </c>
      <c r="G66" s="58">
        <v>22.769371032714801</v>
      </c>
      <c r="H66" s="58">
        <v>281.91143798828102</v>
      </c>
      <c r="I66" s="58">
        <v>23.819707870483398</v>
      </c>
      <c r="J66" s="58">
        <v>140.96000671386699</v>
      </c>
      <c r="K66" s="58">
        <v>10.995709419250399</v>
      </c>
      <c r="L66" s="58">
        <v>16.711473464965799</v>
      </c>
      <c r="M66" s="58">
        <v>16.4799995422363</v>
      </c>
      <c r="N66" s="77">
        <v>-2.7014102872136001E-3</v>
      </c>
      <c r="O66" s="58">
        <v>1.3410391698159401</v>
      </c>
      <c r="P66" s="77">
        <v>5.8896627750022398E-2</v>
      </c>
      <c r="Q66" s="58">
        <v>22.800209045410099</v>
      </c>
      <c r="R66" s="77">
        <v>7.0093068254592997E-3</v>
      </c>
      <c r="S66" s="58">
        <v>9.76462652063109</v>
      </c>
      <c r="T66" s="77">
        <v>3.46372129854376E-2</v>
      </c>
      <c r="U66" s="58">
        <v>280.93031311035099</v>
      </c>
      <c r="V66" s="77">
        <v>1.9421217213905599E-2</v>
      </c>
      <c r="W66" s="58">
        <v>0.63717644572598398</v>
      </c>
      <c r="X66" s="77">
        <v>2.6749968941288001E-2</v>
      </c>
      <c r="Y66" s="58">
        <v>23.592810630798301</v>
      </c>
      <c r="Z66" s="77">
        <v>4.5154680930981898E-2</v>
      </c>
      <c r="AA66" s="58">
        <v>6.6283894187932804</v>
      </c>
      <c r="AB66" s="77">
        <v>4.7023191707476E-2</v>
      </c>
      <c r="AC66" s="58">
        <v>137.915000915527</v>
      </c>
      <c r="AD66" s="77">
        <v>-1.7673186750720299E-2</v>
      </c>
      <c r="AE66" s="58">
        <v>0.54173712006482799</v>
      </c>
      <c r="AF66" s="77">
        <v>4.9268046235961302E-2</v>
      </c>
      <c r="AG66" s="58">
        <v>11.0946221351623</v>
      </c>
      <c r="AH66" s="77">
        <v>-6.2362985855785001E-3</v>
      </c>
      <c r="AI66" s="58">
        <v>0.745142477375492</v>
      </c>
      <c r="AJ66" s="77">
        <v>4.45886760935605E-2</v>
      </c>
      <c r="AK66" s="58">
        <v>16.7639093399047</v>
      </c>
      <c r="AL66" s="69">
        <v>40276</v>
      </c>
      <c r="AM66" s="105">
        <v>3</v>
      </c>
      <c r="AN66" s="124">
        <v>69.987743059533003</v>
      </c>
      <c r="AO66" s="125">
        <v>55.519747503935598</v>
      </c>
      <c r="AP66" s="125">
        <v>75.639022433920701</v>
      </c>
      <c r="AQ66" s="125">
        <v>58.4974226314338</v>
      </c>
      <c r="AR66" s="125">
        <v>62.192673755758399</v>
      </c>
      <c r="AS66" s="125">
        <v>60.276337784392197</v>
      </c>
      <c r="AT66" s="109" t="s">
        <v>618</v>
      </c>
      <c r="AV66" s="63">
        <v>10000</v>
      </c>
      <c r="AW66" s="63">
        <v>0</v>
      </c>
      <c r="AX66" s="63">
        <v>0</v>
      </c>
      <c r="AY66" s="63">
        <v>10000</v>
      </c>
      <c r="AZ66" s="77">
        <v>0</v>
      </c>
      <c r="BA66" s="77">
        <v>0</v>
      </c>
      <c r="BB66" s="77">
        <v>4.7176013585802298E-2</v>
      </c>
      <c r="BC66" s="58">
        <v>0</v>
      </c>
      <c r="BD66" s="130">
        <v>0</v>
      </c>
      <c r="BE66" s="65">
        <v>0</v>
      </c>
    </row>
    <row r="67" spans="1:57" x14ac:dyDescent="0.2">
      <c r="A67" s="104">
        <v>40277</v>
      </c>
      <c r="B67" s="58">
        <v>1194.36999511718</v>
      </c>
      <c r="C67" s="77">
        <v>6.6839065629720196E-3</v>
      </c>
      <c r="D67" s="58">
        <v>0.01</v>
      </c>
      <c r="E67" s="58">
        <v>0.65129999999999999</v>
      </c>
      <c r="F67" s="77">
        <v>-7.0132642171063502E-3</v>
      </c>
      <c r="G67" s="58">
        <v>22.943973541259702</v>
      </c>
      <c r="H67" s="58">
        <v>281.28054809570301</v>
      </c>
      <c r="I67" s="58">
        <v>24.154073715209901</v>
      </c>
      <c r="J67" s="58">
        <v>140.05999755859301</v>
      </c>
      <c r="K67" s="58">
        <v>11.1028652191162</v>
      </c>
      <c r="L67" s="58">
        <v>16.891242980956999</v>
      </c>
      <c r="M67" s="58">
        <v>16.139999389648398</v>
      </c>
      <c r="N67" s="77">
        <v>7.6683061773667998E-3</v>
      </c>
      <c r="O67" s="58">
        <v>1.3873999587711201</v>
      </c>
      <c r="P67" s="77">
        <v>6.0469035857114398E-2</v>
      </c>
      <c r="Q67" s="58">
        <v>22.856672286987301</v>
      </c>
      <c r="R67" s="77">
        <v>-2.2379010127443399E-3</v>
      </c>
      <c r="S67" s="58">
        <v>9.3147917071485704</v>
      </c>
      <c r="T67" s="77">
        <v>3.3115662530561099E-2</v>
      </c>
      <c r="U67" s="58">
        <v>281.59599304199202</v>
      </c>
      <c r="V67" s="77">
        <v>1.4037361270114301E-2</v>
      </c>
      <c r="W67" s="58">
        <v>0.64123789147346399</v>
      </c>
      <c r="X67" s="77">
        <v>2.6547815454818002E-2</v>
      </c>
      <c r="Y67" s="58">
        <v>23.986890792846602</v>
      </c>
      <c r="Z67" s="77">
        <v>-6.38485465668514E-3</v>
      </c>
      <c r="AA67" s="58">
        <v>6.8544446936131598</v>
      </c>
      <c r="AB67" s="77">
        <v>4.8939346088062198E-2</v>
      </c>
      <c r="AC67" s="58">
        <v>140.51000213623001</v>
      </c>
      <c r="AD67" s="77">
        <v>9.7452375085615994E-3</v>
      </c>
      <c r="AE67" s="58">
        <v>0.50203193141658697</v>
      </c>
      <c r="AF67" s="77">
        <v>4.5216430309558298E-2</v>
      </c>
      <c r="AG67" s="58">
        <v>11.0492873191833</v>
      </c>
      <c r="AH67" s="77">
        <v>1.0757251080706701E-2</v>
      </c>
      <c r="AI67" s="58">
        <v>0.76158548336349696</v>
      </c>
      <c r="AJ67" s="77">
        <v>4.5087592678768398E-2</v>
      </c>
      <c r="AK67" s="58">
        <v>16.801358222961401</v>
      </c>
      <c r="AL67" s="69">
        <v>40277</v>
      </c>
      <c r="AM67" s="105">
        <v>4</v>
      </c>
      <c r="AN67" s="124">
        <v>72.949883379660506</v>
      </c>
      <c r="AO67" s="125">
        <v>54.212663589412301</v>
      </c>
      <c r="AP67" s="125">
        <v>77.224015092201995</v>
      </c>
      <c r="AQ67" s="125">
        <v>61.013578365085799</v>
      </c>
      <c r="AR67" s="125">
        <v>66.287389095773406</v>
      </c>
      <c r="AS67" s="125">
        <v>65.499392121774704</v>
      </c>
      <c r="AT67" s="109" t="s">
        <v>618</v>
      </c>
      <c r="AV67" s="63">
        <v>10000</v>
      </c>
      <c r="AW67" s="63">
        <v>0</v>
      </c>
      <c r="AX67" s="63">
        <v>0</v>
      </c>
      <c r="AY67" s="63">
        <v>10000</v>
      </c>
      <c r="AZ67" s="77">
        <v>0</v>
      </c>
      <c r="BA67" s="77">
        <v>0</v>
      </c>
      <c r="BB67" s="77">
        <v>5.4175240215595499E-2</v>
      </c>
      <c r="BC67" s="58">
        <v>0</v>
      </c>
      <c r="BD67" s="130">
        <v>0</v>
      </c>
      <c r="BE67" s="65">
        <v>0</v>
      </c>
    </row>
    <row r="68" spans="1:57" x14ac:dyDescent="0.2">
      <c r="A68" s="104">
        <v>40280</v>
      </c>
      <c r="B68" s="58">
        <v>1196.47998046875</v>
      </c>
      <c r="C68" s="77">
        <v>1.7666094762833701E-3</v>
      </c>
      <c r="D68" s="58">
        <v>0.01</v>
      </c>
      <c r="E68" s="58">
        <v>0.64980000000000004</v>
      </c>
      <c r="F68" s="77">
        <v>-2.3030861354214E-3</v>
      </c>
      <c r="G68" s="58">
        <v>22.991420745849599</v>
      </c>
      <c r="H68" s="58">
        <v>284.51449584960898</v>
      </c>
      <c r="I68" s="58">
        <v>24.138147354125898</v>
      </c>
      <c r="J68" s="58">
        <v>141.19999694824199</v>
      </c>
      <c r="K68" s="58">
        <v>11.234745979309</v>
      </c>
      <c r="L68" s="58">
        <v>16.8837566375732</v>
      </c>
      <c r="M68" s="58">
        <v>15.579999923706</v>
      </c>
      <c r="N68" s="77">
        <v>2.0679593490864302E-3</v>
      </c>
      <c r="O68" s="58">
        <v>1.43077362276984</v>
      </c>
      <c r="P68" s="77">
        <v>6.2230761577799797E-2</v>
      </c>
      <c r="Q68" s="58">
        <v>22.967697143554599</v>
      </c>
      <c r="R68" s="77">
        <v>1.14972321257209E-2</v>
      </c>
      <c r="S68" s="58">
        <v>9.09064201657025</v>
      </c>
      <c r="T68" s="77">
        <v>3.19514195205556E-2</v>
      </c>
      <c r="U68" s="58">
        <v>282.89752197265602</v>
      </c>
      <c r="V68" s="77">
        <v>-6.5936542513555998E-4</v>
      </c>
      <c r="W68" s="58">
        <v>0.64794078166594804</v>
      </c>
      <c r="X68" s="77">
        <v>2.6843020392581799E-2</v>
      </c>
      <c r="Y68" s="58">
        <v>24.146110534667901</v>
      </c>
      <c r="Z68" s="77">
        <v>8.13936462601683E-3</v>
      </c>
      <c r="AA68" s="58">
        <v>7.1269469968966801</v>
      </c>
      <c r="AB68" s="77">
        <v>5.0474129964104102E-2</v>
      </c>
      <c r="AC68" s="58">
        <v>140.629997253417</v>
      </c>
      <c r="AD68" s="77">
        <v>1.1878083502788499E-2</v>
      </c>
      <c r="AE68" s="58">
        <v>0.48901400969988901</v>
      </c>
      <c r="AF68" s="77">
        <v>4.3526930702349802E-2</v>
      </c>
      <c r="AG68" s="58">
        <v>11.1688055992126</v>
      </c>
      <c r="AH68" s="77">
        <v>-4.4320855441049001E-4</v>
      </c>
      <c r="AI68" s="58">
        <v>0.77536254012471495</v>
      </c>
      <c r="AJ68" s="77">
        <v>4.5923579495289399E-2</v>
      </c>
      <c r="AK68" s="58">
        <v>16.887499809265101</v>
      </c>
      <c r="AL68" s="69">
        <v>40280</v>
      </c>
      <c r="AM68" s="105">
        <v>0</v>
      </c>
      <c r="AN68" s="124">
        <v>73.693848014831005</v>
      </c>
      <c r="AO68" s="125">
        <v>59.478910470909497</v>
      </c>
      <c r="AP68" s="125">
        <v>77.649577363203505</v>
      </c>
      <c r="AQ68" s="125">
        <v>63.913323193834202</v>
      </c>
      <c r="AR68" s="125">
        <v>65.966974203945398</v>
      </c>
      <c r="AS68" s="125">
        <v>65.060586110682806</v>
      </c>
      <c r="AT68" s="109" t="s">
        <v>618</v>
      </c>
      <c r="AV68" s="63">
        <v>10000</v>
      </c>
      <c r="AW68" s="63">
        <v>0</v>
      </c>
      <c r="AX68" s="63">
        <v>0</v>
      </c>
      <c r="AY68" s="63">
        <v>10000</v>
      </c>
      <c r="AZ68" s="77">
        <v>0</v>
      </c>
      <c r="BA68" s="77">
        <v>0</v>
      </c>
      <c r="BB68" s="77">
        <v>5.6037556184623499E-2</v>
      </c>
      <c r="BC68" s="58">
        <v>0</v>
      </c>
      <c r="BD68" s="130">
        <v>0</v>
      </c>
      <c r="BE68" s="65">
        <v>0</v>
      </c>
    </row>
    <row r="69" spans="1:57" x14ac:dyDescent="0.2">
      <c r="A69" s="104">
        <v>40281</v>
      </c>
      <c r="B69" s="58">
        <v>1197.30004882812</v>
      </c>
      <c r="C69" s="77">
        <v>6.8540081970591595E-4</v>
      </c>
      <c r="D69" s="58">
        <v>0.01</v>
      </c>
      <c r="E69" s="58">
        <v>0.65090000000000003</v>
      </c>
      <c r="F69" s="77">
        <v>1.6928285626347499E-3</v>
      </c>
      <c r="G69" s="58">
        <v>23.0047073364257</v>
      </c>
      <c r="H69" s="58">
        <v>291.48913574218699</v>
      </c>
      <c r="I69" s="58">
        <v>24.241641998291001</v>
      </c>
      <c r="J69" s="58">
        <v>140.16000366210901</v>
      </c>
      <c r="K69" s="58">
        <v>11.3748731613159</v>
      </c>
      <c r="L69" s="58">
        <v>17.056034088134702</v>
      </c>
      <c r="M69" s="58">
        <v>16.2000007629394</v>
      </c>
      <c r="N69" s="77">
        <v>5.7789341176617205E-4</v>
      </c>
      <c r="O69" s="58">
        <v>1.4727557598665799</v>
      </c>
      <c r="P69" s="77">
        <v>6.4019756405882103E-2</v>
      </c>
      <c r="Q69" s="58">
        <v>22.998064041137599</v>
      </c>
      <c r="R69" s="77">
        <v>2.4514181155341899E-2</v>
      </c>
      <c r="S69" s="58">
        <v>9.0857436727009109</v>
      </c>
      <c r="T69" s="77">
        <v>3.11700936968606E-2</v>
      </c>
      <c r="U69" s="58">
        <v>288.00181579589798</v>
      </c>
      <c r="V69" s="77">
        <v>4.2875968336215601E-3</v>
      </c>
      <c r="W69" s="58">
        <v>0.65284407752236495</v>
      </c>
      <c r="X69" s="77">
        <v>2.69306871856448E-2</v>
      </c>
      <c r="Y69" s="58">
        <v>24.1898946762084</v>
      </c>
      <c r="Z69" s="77">
        <v>-7.3653917040382702E-3</v>
      </c>
      <c r="AA69" s="58">
        <v>7.3409955556325501</v>
      </c>
      <c r="AB69" s="77">
        <v>5.2375823086662103E-2</v>
      </c>
      <c r="AC69" s="58">
        <v>140.68000030517501</v>
      </c>
      <c r="AD69" s="77">
        <v>1.2472661354774499E-2</v>
      </c>
      <c r="AE69" s="58">
        <v>0.477111274044341</v>
      </c>
      <c r="AF69" s="77">
        <v>4.1944315974169998E-2</v>
      </c>
      <c r="AG69" s="58">
        <v>11.3048095703125</v>
      </c>
      <c r="AH69" s="77">
        <v>1.0203739266066899E-2</v>
      </c>
      <c r="AI69" s="58">
        <v>0.79419600752300001</v>
      </c>
      <c r="AJ69" s="77">
        <v>4.65639317686104E-2</v>
      </c>
      <c r="AK69" s="58">
        <v>16.969895362854</v>
      </c>
      <c r="AL69" s="69">
        <v>40281</v>
      </c>
      <c r="AM69" s="105">
        <v>1</v>
      </c>
      <c r="AN69" s="124">
        <v>73.993229456020401</v>
      </c>
      <c r="AO69" s="125">
        <v>68.021466749542896</v>
      </c>
      <c r="AP69" s="125">
        <v>77.774810434235505</v>
      </c>
      <c r="AQ69" s="125">
        <v>66.743710268036693</v>
      </c>
      <c r="AR69" s="125">
        <v>69.607705626690901</v>
      </c>
      <c r="AS69" s="125">
        <v>66.625312846996593</v>
      </c>
      <c r="AT69" s="109" t="s">
        <v>618</v>
      </c>
      <c r="AV69" s="63">
        <v>10000</v>
      </c>
      <c r="AW69" s="63">
        <v>0</v>
      </c>
      <c r="AX69" s="63">
        <v>0</v>
      </c>
      <c r="AY69" s="63">
        <v>10000</v>
      </c>
      <c r="AZ69" s="77">
        <v>0</v>
      </c>
      <c r="BA69" s="77">
        <v>0</v>
      </c>
      <c r="BB69" s="77">
        <v>5.6761365191272797E-2</v>
      </c>
      <c r="BC69" s="58">
        <v>0</v>
      </c>
      <c r="BD69" s="130">
        <v>0</v>
      </c>
      <c r="BE69" s="65">
        <v>0</v>
      </c>
    </row>
    <row r="70" spans="1:57" x14ac:dyDescent="0.2">
      <c r="A70" s="104">
        <v>40282</v>
      </c>
      <c r="B70" s="58">
        <v>1210.65002441406</v>
      </c>
      <c r="C70" s="77">
        <v>1.11500668516668E-2</v>
      </c>
      <c r="D70" s="58">
        <v>0.01</v>
      </c>
      <c r="E70" s="58">
        <v>0.64680000000000004</v>
      </c>
      <c r="F70" s="77">
        <v>-6.2989706560147001E-3</v>
      </c>
      <c r="G70" s="58">
        <v>23.3140468597412</v>
      </c>
      <c r="H70" s="58">
        <v>292.596923828125</v>
      </c>
      <c r="I70" s="58">
        <v>24.536211013793899</v>
      </c>
      <c r="J70" s="58">
        <v>144.27999877929599</v>
      </c>
      <c r="K70" s="58">
        <v>11.8776731491088</v>
      </c>
      <c r="L70" s="58">
        <v>17.617834091186499</v>
      </c>
      <c r="M70" s="58">
        <v>15.5900001525878</v>
      </c>
      <c r="N70" s="77">
        <v>1.34467923799934E-2</v>
      </c>
      <c r="O70" s="58">
        <v>1.5208886628554401</v>
      </c>
      <c r="P70" s="77">
        <v>6.5234863428267398E-2</v>
      </c>
      <c r="Q70" s="58">
        <v>23.1593770980834</v>
      </c>
      <c r="R70" s="77">
        <v>3.8004438248335701E-3</v>
      </c>
      <c r="S70" s="58">
        <v>9.0717374201242098</v>
      </c>
      <c r="T70" s="77">
        <v>3.10042132413294E-2</v>
      </c>
      <c r="U70" s="58">
        <v>292.04302978515602</v>
      </c>
      <c r="V70" s="77">
        <v>1.2151363984489899E-2</v>
      </c>
      <c r="W70" s="58">
        <v>0.65296008692819696</v>
      </c>
      <c r="X70" s="77">
        <v>2.6612099421589999E-2</v>
      </c>
      <c r="Y70" s="58">
        <v>24.388926506042399</v>
      </c>
      <c r="Z70" s="77">
        <v>2.9394941563498801E-2</v>
      </c>
      <c r="AA70" s="58">
        <v>7.6927467940124696</v>
      </c>
      <c r="AB70" s="77">
        <v>5.3318178951331702E-2</v>
      </c>
      <c r="AC70" s="58">
        <v>142.22000122070301</v>
      </c>
      <c r="AD70" s="77">
        <v>4.4202689617929898E-2</v>
      </c>
      <c r="AE70" s="58">
        <v>0.48203372137148898</v>
      </c>
      <c r="AF70" s="77">
        <v>4.0583177809338303E-2</v>
      </c>
      <c r="AG70" s="58">
        <v>11.626273155212401</v>
      </c>
      <c r="AH70" s="77">
        <v>3.2938489695126798E-2</v>
      </c>
      <c r="AI70" s="58">
        <v>0.83002925121154603</v>
      </c>
      <c r="AJ70" s="77">
        <v>4.7113013263462102E-2</v>
      </c>
      <c r="AK70" s="58">
        <v>17.336934089660598</v>
      </c>
      <c r="AL70" s="69">
        <v>40282</v>
      </c>
      <c r="AM70" s="105">
        <v>2</v>
      </c>
      <c r="AN70" s="124">
        <v>78.318987371358702</v>
      </c>
      <c r="AO70" s="125">
        <v>69.134478965662097</v>
      </c>
      <c r="AP70" s="125">
        <v>80.512565007609894</v>
      </c>
      <c r="AQ70" s="125">
        <v>74.478693805823198</v>
      </c>
      <c r="AR70" s="125">
        <v>77.9075499327285</v>
      </c>
      <c r="AS70" s="125">
        <v>70.653691106238796</v>
      </c>
      <c r="AT70" s="109" t="s">
        <v>618</v>
      </c>
      <c r="AV70" s="63">
        <v>10000</v>
      </c>
      <c r="AW70" s="63">
        <v>0</v>
      </c>
      <c r="AX70" s="63">
        <v>0</v>
      </c>
      <c r="AY70" s="63">
        <v>10000</v>
      </c>
      <c r="AZ70" s="77">
        <v>0</v>
      </c>
      <c r="BA70" s="77">
        <v>0</v>
      </c>
      <c r="BB70" s="77">
        <v>6.8544325059414199E-2</v>
      </c>
      <c r="BC70" s="58">
        <v>0</v>
      </c>
      <c r="BD70" s="130">
        <v>0</v>
      </c>
      <c r="BE70" s="65">
        <v>0</v>
      </c>
    </row>
    <row r="71" spans="1:57" x14ac:dyDescent="0.2">
      <c r="A71" s="104">
        <v>40283</v>
      </c>
      <c r="B71" s="58">
        <v>1211.67004394531</v>
      </c>
      <c r="C71" s="77">
        <v>8.4253872769179895E-4</v>
      </c>
      <c r="D71" s="58">
        <v>0.01</v>
      </c>
      <c r="E71" s="58">
        <v>0.6452</v>
      </c>
      <c r="F71" s="77">
        <v>-2.47371675943108E-3</v>
      </c>
      <c r="G71" s="58">
        <v>23.6205520629882</v>
      </c>
      <c r="H71" s="58">
        <v>295.72659301757801</v>
      </c>
      <c r="I71" s="58">
        <v>24.576011657714801</v>
      </c>
      <c r="J71" s="58">
        <v>145.82000732421801</v>
      </c>
      <c r="K71" s="58">
        <v>11.8199758529663</v>
      </c>
      <c r="L71" s="58">
        <v>18.1421718597412</v>
      </c>
      <c r="M71" s="58">
        <v>15.890000343322701</v>
      </c>
      <c r="N71" s="77">
        <v>1.31468039457509E-2</v>
      </c>
      <c r="O71" s="58">
        <v>1.57273717477877</v>
      </c>
      <c r="P71" s="77">
        <v>6.6583421529894896E-2</v>
      </c>
      <c r="Q71" s="58">
        <v>23.4672994613647</v>
      </c>
      <c r="R71" s="77">
        <v>1.06961794010231E-2</v>
      </c>
      <c r="S71" s="58">
        <v>9.3075974262839498</v>
      </c>
      <c r="T71" s="77">
        <v>3.1473657243028801E-2</v>
      </c>
      <c r="U71" s="58">
        <v>294.16175842285099</v>
      </c>
      <c r="V71" s="77">
        <v>1.62211858622041E-3</v>
      </c>
      <c r="W71" s="58">
        <v>0.65722039400097898</v>
      </c>
      <c r="X71" s="77">
        <v>2.6742353607025E-2</v>
      </c>
      <c r="Y71" s="58">
        <v>24.556111335754299</v>
      </c>
      <c r="Z71" s="77">
        <v>1.0673749362013899E-2</v>
      </c>
      <c r="AA71" s="58">
        <v>8.0775180231046804</v>
      </c>
      <c r="AB71" s="77">
        <v>5.5393756805573201E-2</v>
      </c>
      <c r="AC71" s="58">
        <v>145.05000305175699</v>
      </c>
      <c r="AD71" s="77">
        <v>-4.8576261880811603E-3</v>
      </c>
      <c r="AE71" s="58">
        <v>0.50166368396531902</v>
      </c>
      <c r="AF71" s="77">
        <v>4.2442022742324198E-2</v>
      </c>
      <c r="AG71" s="58">
        <v>11.8488245010375</v>
      </c>
      <c r="AH71" s="77">
        <v>2.9761761056484801E-2</v>
      </c>
      <c r="AI71" s="58">
        <v>0.88369964622822506</v>
      </c>
      <c r="AJ71" s="77">
        <v>4.8709694355239697E-2</v>
      </c>
      <c r="AK71" s="58">
        <v>17.8800029754638</v>
      </c>
      <c r="AL71" s="69">
        <v>40283</v>
      </c>
      <c r="AM71" s="105">
        <v>3</v>
      </c>
      <c r="AN71" s="124">
        <v>78.611715487164801</v>
      </c>
      <c r="AO71" s="125">
        <v>72.089960619613905</v>
      </c>
      <c r="AP71" s="125">
        <v>82.776470602679296</v>
      </c>
      <c r="AQ71" s="125">
        <v>72.397772349531493</v>
      </c>
      <c r="AR71" s="125">
        <v>82.665603030276202</v>
      </c>
      <c r="AS71" s="125">
        <v>71.160206793680999</v>
      </c>
      <c r="AT71" s="109" t="s">
        <v>618</v>
      </c>
      <c r="AV71" s="63">
        <v>10000</v>
      </c>
      <c r="AW71" s="63">
        <v>0</v>
      </c>
      <c r="AX71" s="63">
        <v>0</v>
      </c>
      <c r="AY71" s="63">
        <v>10000</v>
      </c>
      <c r="AZ71" s="77">
        <v>0</v>
      </c>
      <c r="BA71" s="77">
        <v>0</v>
      </c>
      <c r="BB71" s="77">
        <v>6.9444615035532106E-2</v>
      </c>
      <c r="BC71" s="58">
        <v>0</v>
      </c>
      <c r="BD71" s="130">
        <v>0</v>
      </c>
      <c r="BE71" s="65">
        <v>0</v>
      </c>
    </row>
    <row r="72" spans="1:57" x14ac:dyDescent="0.2">
      <c r="A72" s="104">
        <v>40284</v>
      </c>
      <c r="B72" s="58">
        <v>1192.13000488281</v>
      </c>
      <c r="C72" s="77">
        <v>-1.6126534744455401E-2</v>
      </c>
      <c r="D72" s="58">
        <v>0.01</v>
      </c>
      <c r="E72" s="58">
        <v>0.64910000000000001</v>
      </c>
      <c r="F72" s="77">
        <v>6.0446373217606297E-3</v>
      </c>
      <c r="G72" s="58">
        <v>23.476318359375</v>
      </c>
      <c r="H72" s="58">
        <v>273.29745483398398</v>
      </c>
      <c r="I72" s="58">
        <v>24.416793823242099</v>
      </c>
      <c r="J72" s="58">
        <v>142.169998168945</v>
      </c>
      <c r="K72" s="58">
        <v>11.8364601135253</v>
      </c>
      <c r="L72" s="58">
        <v>17.917453765869102</v>
      </c>
      <c r="M72" s="58">
        <v>18.360000610351499</v>
      </c>
      <c r="N72" s="77">
        <v>-6.10627995605927E-3</v>
      </c>
      <c r="O72" s="58">
        <v>1.6203467615168701</v>
      </c>
      <c r="P72" s="77">
        <v>6.9020479988072994E-2</v>
      </c>
      <c r="Q72" s="58">
        <v>23.548435211181602</v>
      </c>
      <c r="R72" s="77">
        <v>-7.5844170639941394E-2</v>
      </c>
      <c r="S72" s="58">
        <v>9.0464924788225698</v>
      </c>
      <c r="T72" s="77">
        <v>3.3101268668300897E-2</v>
      </c>
      <c r="U72" s="58">
        <v>284.51202392578102</v>
      </c>
      <c r="V72" s="77">
        <v>-6.4785871967419899E-3</v>
      </c>
      <c r="W72" s="58">
        <v>0.64919182318524504</v>
      </c>
      <c r="X72" s="77">
        <v>2.65879225538319E-2</v>
      </c>
      <c r="Y72" s="58">
        <v>24.496402740478501</v>
      </c>
      <c r="Z72" s="77">
        <v>-2.5030921491849399E-2</v>
      </c>
      <c r="AA72" s="58">
        <v>8.3098998604292493</v>
      </c>
      <c r="AB72" s="77">
        <v>5.8450446419464099E-2</v>
      </c>
      <c r="AC72" s="58">
        <v>143.995002746582</v>
      </c>
      <c r="AD72" s="77">
        <v>1.3946103413524601E-3</v>
      </c>
      <c r="AE72" s="58">
        <v>0.51573925048096103</v>
      </c>
      <c r="AF72" s="77">
        <v>4.3572085364578898E-2</v>
      </c>
      <c r="AG72" s="58">
        <v>11.8282179832458</v>
      </c>
      <c r="AH72" s="77">
        <v>-1.23865045270977E-2</v>
      </c>
      <c r="AI72" s="58">
        <v>0.92420351505905096</v>
      </c>
      <c r="AJ72" s="77">
        <v>5.1581185984113501E-2</v>
      </c>
      <c r="AK72" s="58">
        <v>18.029812812805101</v>
      </c>
      <c r="AL72" s="69">
        <v>40284</v>
      </c>
      <c r="AM72" s="105">
        <v>4</v>
      </c>
      <c r="AN72" s="124">
        <v>61.485567758612198</v>
      </c>
      <c r="AO72" s="125">
        <v>41.454469272255601</v>
      </c>
      <c r="AP72" s="125">
        <v>78.174114775718905</v>
      </c>
      <c r="AQ72" s="125">
        <v>72.633032841235007</v>
      </c>
      <c r="AR72" s="125">
        <v>75.191395826447106</v>
      </c>
      <c r="AS72" s="125">
        <v>66.235118386687304</v>
      </c>
      <c r="AT72" s="109" t="s">
        <v>618</v>
      </c>
      <c r="AV72" s="63">
        <v>10000</v>
      </c>
      <c r="AW72" s="63">
        <v>0</v>
      </c>
      <c r="AX72" s="63">
        <v>0</v>
      </c>
      <c r="AY72" s="63">
        <v>10000</v>
      </c>
      <c r="AZ72" s="77">
        <v>0</v>
      </c>
      <c r="BA72" s="77">
        <v>0</v>
      </c>
      <c r="BB72" s="77">
        <v>5.2198179293890798E-2</v>
      </c>
      <c r="BC72" s="58">
        <v>0</v>
      </c>
      <c r="BD72" s="130">
        <v>0</v>
      </c>
      <c r="BE72" s="65">
        <v>0</v>
      </c>
    </row>
    <row r="73" spans="1:57" x14ac:dyDescent="0.2">
      <c r="A73" s="104">
        <v>40287</v>
      </c>
      <c r="B73" s="58">
        <v>1197.52001953125</v>
      </c>
      <c r="C73" s="77">
        <v>4.5213312527665403E-3</v>
      </c>
      <c r="D73" s="58">
        <v>0.01</v>
      </c>
      <c r="E73" s="58">
        <v>0.65349999999999997</v>
      </c>
      <c r="F73" s="77">
        <v>6.7786165459866599E-3</v>
      </c>
      <c r="G73" s="58">
        <v>23.444999694824201</v>
      </c>
      <c r="H73" s="58">
        <v>273.27261352539</v>
      </c>
      <c r="I73" s="58">
        <v>24.711347579956001</v>
      </c>
      <c r="J73" s="58">
        <v>142.42999267578099</v>
      </c>
      <c r="K73" s="58">
        <v>11.787005424499499</v>
      </c>
      <c r="L73" s="58">
        <v>17.977380752563398</v>
      </c>
      <c r="M73" s="58">
        <v>17.340000152587798</v>
      </c>
      <c r="N73" s="77">
        <v>-1.3340534947327001E-3</v>
      </c>
      <c r="O73" s="58">
        <v>1.6630772392291899</v>
      </c>
      <c r="P73" s="77">
        <v>7.0935263846317598E-2</v>
      </c>
      <c r="Q73" s="58">
        <v>23.460659027099599</v>
      </c>
      <c r="R73" s="77">
        <v>-9.0894767420968096E-5</v>
      </c>
      <c r="S73" s="58">
        <v>8.8735355364808708</v>
      </c>
      <c r="T73" s="77">
        <v>3.2471367774496697E-2</v>
      </c>
      <c r="U73" s="58">
        <v>273.28503417968699</v>
      </c>
      <c r="V73" s="77">
        <v>1.20635722628528E-2</v>
      </c>
      <c r="W73" s="58">
        <v>0.66507422168912</v>
      </c>
      <c r="X73" s="77">
        <v>2.6913717252254499E-2</v>
      </c>
      <c r="Y73" s="58">
        <v>24.5640707015991</v>
      </c>
      <c r="Z73" s="77">
        <v>1.82875789677483E-3</v>
      </c>
      <c r="AA73" s="58">
        <v>8.5334257133492706</v>
      </c>
      <c r="AB73" s="77">
        <v>5.9913123303841097E-2</v>
      </c>
      <c r="AC73" s="58">
        <v>142.299995422363</v>
      </c>
      <c r="AD73" s="77">
        <v>-4.1781654778161297E-3</v>
      </c>
      <c r="AE73" s="58">
        <v>0.53115246203684296</v>
      </c>
      <c r="AF73" s="77">
        <v>4.5062544972858998E-2</v>
      </c>
      <c r="AG73" s="58">
        <v>11.8117327690124</v>
      </c>
      <c r="AH73" s="77">
        <v>3.34461511537376E-3</v>
      </c>
      <c r="AI73" s="58">
        <v>0.96375159069678995</v>
      </c>
      <c r="AJ73" s="77">
        <v>5.3609121593498198E-2</v>
      </c>
      <c r="AK73" s="58">
        <v>17.947417259216301</v>
      </c>
      <c r="AL73" s="69">
        <v>40287</v>
      </c>
      <c r="AM73" s="105">
        <v>0</v>
      </c>
      <c r="AN73" s="124">
        <v>63.826617969197798</v>
      </c>
      <c r="AO73" s="125">
        <v>41.433467888399797</v>
      </c>
      <c r="AP73" s="125">
        <v>77.170776635256999</v>
      </c>
      <c r="AQ73" s="125">
        <v>70.6864899760253</v>
      </c>
      <c r="AR73" s="125">
        <v>75.819278687578006</v>
      </c>
      <c r="AS73" s="125">
        <v>70.326774474149104</v>
      </c>
      <c r="AT73" s="109" t="s">
        <v>618</v>
      </c>
      <c r="AV73" s="63">
        <v>10000</v>
      </c>
      <c r="AW73" s="63">
        <v>0</v>
      </c>
      <c r="AX73" s="63">
        <v>0</v>
      </c>
      <c r="AY73" s="63">
        <v>10000</v>
      </c>
      <c r="AZ73" s="77">
        <v>0</v>
      </c>
      <c r="BA73" s="77">
        <v>0</v>
      </c>
      <c r="BB73" s="77">
        <v>5.6955515806036403E-2</v>
      </c>
      <c r="BC73" s="58">
        <v>0</v>
      </c>
      <c r="BD73" s="130">
        <v>0</v>
      </c>
      <c r="BE73" s="65">
        <v>0</v>
      </c>
    </row>
    <row r="74" spans="1:57" x14ac:dyDescent="0.2">
      <c r="A74" s="104">
        <v>40288</v>
      </c>
      <c r="B74" s="58">
        <v>1207.17004394531</v>
      </c>
      <c r="C74" s="77">
        <v>8.0583407848495697E-3</v>
      </c>
      <c r="D74" s="58">
        <v>0.01</v>
      </c>
      <c r="E74" s="58">
        <v>0.65129999999999999</v>
      </c>
      <c r="F74" s="77">
        <v>-3.36648814078033E-3</v>
      </c>
      <c r="G74" s="58">
        <v>23.209674835205</v>
      </c>
      <c r="H74" s="58">
        <v>275.72665405273398</v>
      </c>
      <c r="I74" s="58">
        <v>24.966106414794901</v>
      </c>
      <c r="J74" s="58">
        <v>144.19999694824199</v>
      </c>
      <c r="K74" s="58">
        <v>11.9188899993896</v>
      </c>
      <c r="L74" s="58">
        <v>18.067266464233398</v>
      </c>
      <c r="M74" s="58">
        <v>15.7299995422363</v>
      </c>
      <c r="N74" s="77">
        <v>-1.00373155334735E-2</v>
      </c>
      <c r="O74" s="58">
        <v>1.6940826369277799</v>
      </c>
      <c r="P74" s="77">
        <v>7.2990364964448204E-2</v>
      </c>
      <c r="Q74" s="58">
        <v>23.327337265014599</v>
      </c>
      <c r="R74" s="77">
        <v>8.9801919617380401E-3</v>
      </c>
      <c r="S74" s="58">
        <v>8.6539860259391208</v>
      </c>
      <c r="T74" s="77">
        <v>3.1386106126265099E-2</v>
      </c>
      <c r="U74" s="58">
        <v>274.49963378906199</v>
      </c>
      <c r="V74" s="77">
        <v>1.03093865688455E-2</v>
      </c>
      <c r="W74" s="58">
        <v>0.70010203716066899</v>
      </c>
      <c r="X74" s="77">
        <v>2.8042099377810398E-2</v>
      </c>
      <c r="Y74" s="58">
        <v>24.838726997375399</v>
      </c>
      <c r="Z74" s="77">
        <v>1.24271878359922E-2</v>
      </c>
      <c r="AA74" s="58">
        <v>8.7978560002720592</v>
      </c>
      <c r="AB74" s="77">
        <v>6.1011485343025897E-2</v>
      </c>
      <c r="AC74" s="58">
        <v>143.31499481201101</v>
      </c>
      <c r="AD74" s="77">
        <v>1.1188980588404E-2</v>
      </c>
      <c r="AE74" s="58">
        <v>0.55510530608376596</v>
      </c>
      <c r="AF74" s="77">
        <v>4.6573574058674301E-2</v>
      </c>
      <c r="AG74" s="58">
        <v>11.8529477119445</v>
      </c>
      <c r="AH74" s="77">
        <v>4.9999336892891898E-3</v>
      </c>
      <c r="AI74" s="58">
        <v>1.00235159978572</v>
      </c>
      <c r="AJ74" s="77">
        <v>5.5478874005097101E-2</v>
      </c>
      <c r="AK74" s="58">
        <v>18.022323608398398</v>
      </c>
      <c r="AL74" s="69">
        <v>40288</v>
      </c>
      <c r="AM74" s="105">
        <v>1</v>
      </c>
      <c r="AN74" s="124">
        <v>67.621256167699102</v>
      </c>
      <c r="AO74" s="125">
        <v>44.428625208563197</v>
      </c>
      <c r="AP74" s="125">
        <v>69.910154006299194</v>
      </c>
      <c r="AQ74" s="125">
        <v>72.781406330472507</v>
      </c>
      <c r="AR74" s="125">
        <v>76.7690019403082</v>
      </c>
      <c r="AS74" s="125">
        <v>73.336335158262699</v>
      </c>
      <c r="AT74" s="109" t="s">
        <v>618</v>
      </c>
      <c r="AV74" s="63">
        <v>10000</v>
      </c>
      <c r="AW74" s="63">
        <v>0</v>
      </c>
      <c r="AX74" s="63">
        <v>0</v>
      </c>
      <c r="AY74" s="63">
        <v>10000</v>
      </c>
      <c r="AZ74" s="77">
        <v>0</v>
      </c>
      <c r="BA74" s="77">
        <v>0</v>
      </c>
      <c r="BB74" s="77">
        <v>6.5472823546827805E-2</v>
      </c>
      <c r="BC74" s="58">
        <v>0</v>
      </c>
      <c r="BD74" s="130">
        <v>0</v>
      </c>
      <c r="BE74" s="65">
        <v>0</v>
      </c>
    </row>
    <row r="75" spans="1:57" x14ac:dyDescent="0.2">
      <c r="A75" s="104">
        <v>40289</v>
      </c>
      <c r="B75" s="58">
        <v>1205.93994140625</v>
      </c>
      <c r="C75" s="77">
        <v>-1.0189969053921999E-3</v>
      </c>
      <c r="D75" s="58">
        <v>0.01</v>
      </c>
      <c r="E75" s="58">
        <v>0.64910000000000001</v>
      </c>
      <c r="F75" s="77">
        <v>-3.3778596652848099E-3</v>
      </c>
      <c r="G75" s="58">
        <v>24.597944259643501</v>
      </c>
      <c r="H75" s="58">
        <v>275.35906982421801</v>
      </c>
      <c r="I75" s="58">
        <v>24.9422206878662</v>
      </c>
      <c r="J75" s="58">
        <v>146.42999267578099</v>
      </c>
      <c r="K75" s="58">
        <v>11.894161224365201</v>
      </c>
      <c r="L75" s="58">
        <v>17.827568054199201</v>
      </c>
      <c r="M75" s="58">
        <v>16.319999694824201</v>
      </c>
      <c r="N75" s="77">
        <v>5.9814255662587301E-2</v>
      </c>
      <c r="O75" s="58">
        <v>1.75220749827977</v>
      </c>
      <c r="P75" s="77">
        <v>7.1233899865141198E-2</v>
      </c>
      <c r="Q75" s="58">
        <v>23.903809547424299</v>
      </c>
      <c r="R75" s="77">
        <v>-1.33314724243305E-3</v>
      </c>
      <c r="S75" s="58">
        <v>8.6535842962800391</v>
      </c>
      <c r="T75" s="77">
        <v>3.1426545353324398E-2</v>
      </c>
      <c r="U75" s="58">
        <v>275.54286193847599</v>
      </c>
      <c r="V75" s="77">
        <v>-9.5672615232289505E-4</v>
      </c>
      <c r="W75" s="58">
        <v>0.73472969183679104</v>
      </c>
      <c r="X75" s="77">
        <v>2.9457268501926901E-2</v>
      </c>
      <c r="Y75" s="58">
        <v>24.954163551330499</v>
      </c>
      <c r="Z75" s="77">
        <v>1.5464603153490099E-2</v>
      </c>
      <c r="AA75" s="58">
        <v>9.0754919481389091</v>
      </c>
      <c r="AB75" s="77">
        <v>6.1978367835020302E-2</v>
      </c>
      <c r="AC75" s="58">
        <v>145.31499481201101</v>
      </c>
      <c r="AD75" s="77">
        <v>-2.07475486607233E-3</v>
      </c>
      <c r="AE75" s="58">
        <v>0.58091237930173301</v>
      </c>
      <c r="AF75" s="77">
        <v>4.8840129904387998E-2</v>
      </c>
      <c r="AG75" s="58">
        <v>11.906525611877401</v>
      </c>
      <c r="AH75" s="77">
        <v>-1.32669992169924E-2</v>
      </c>
      <c r="AI75" s="58">
        <v>1.0204112443289199</v>
      </c>
      <c r="AJ75" s="77">
        <v>5.7237826338773903E-2</v>
      </c>
      <c r="AK75" s="58">
        <v>17.947417259216301</v>
      </c>
      <c r="AL75" s="69">
        <v>40289</v>
      </c>
      <c r="AM75" s="105">
        <v>2</v>
      </c>
      <c r="AN75" s="124">
        <v>66.661297339588799</v>
      </c>
      <c r="AO75" s="125">
        <v>44.065108152914704</v>
      </c>
      <c r="AP75" s="125">
        <v>81.167233769808504</v>
      </c>
      <c r="AQ75" s="125">
        <v>71.746049298425802</v>
      </c>
      <c r="AR75" s="125">
        <v>68.987597060829302</v>
      </c>
      <c r="AS75" s="125">
        <v>72.592928313446905</v>
      </c>
      <c r="AT75" s="109" t="s">
        <v>620</v>
      </c>
      <c r="AV75" s="63">
        <v>10000</v>
      </c>
      <c r="AW75" s="63">
        <v>0</v>
      </c>
      <c r="AX75" s="63">
        <v>0</v>
      </c>
      <c r="AY75" s="63">
        <v>10000</v>
      </c>
      <c r="AZ75" s="77">
        <v>0</v>
      </c>
      <c r="BA75" s="77">
        <v>0</v>
      </c>
      <c r="BB75" s="77">
        <v>6.4387110036854003E-2</v>
      </c>
      <c r="BC75" s="58">
        <v>0</v>
      </c>
      <c r="BD75" s="130">
        <v>0</v>
      </c>
      <c r="BE75" s="65">
        <v>0</v>
      </c>
    </row>
    <row r="76" spans="1:57" x14ac:dyDescent="0.2">
      <c r="A76" s="104">
        <v>40290</v>
      </c>
      <c r="B76" s="58">
        <v>1208.67004394531</v>
      </c>
      <c r="C76" s="77">
        <v>2.2638793569429399E-3</v>
      </c>
      <c r="D76" s="58">
        <v>0.01</v>
      </c>
      <c r="E76" s="58">
        <v>0.64990000000000003</v>
      </c>
      <c r="F76" s="77">
        <v>1.23247573563389E-3</v>
      </c>
      <c r="G76" s="58">
        <v>25.2859077453613</v>
      </c>
      <c r="H76" s="58">
        <v>271.762451171875</v>
      </c>
      <c r="I76" s="58">
        <v>24.989990234375</v>
      </c>
      <c r="J76" s="58">
        <v>150.08999633789</v>
      </c>
      <c r="K76" s="58">
        <v>11.8447065353393</v>
      </c>
      <c r="L76" s="58">
        <v>17.969884872436499</v>
      </c>
      <c r="M76" s="58">
        <v>16.4699993133544</v>
      </c>
      <c r="N76" s="77">
        <v>2.79683325751118E-2</v>
      </c>
      <c r="O76" s="58">
        <v>1.8380221892550901</v>
      </c>
      <c r="P76" s="77">
        <v>7.2689586933744693E-2</v>
      </c>
      <c r="Q76" s="58">
        <v>24.941926002502399</v>
      </c>
      <c r="R76" s="77">
        <v>-1.3061558693671199E-2</v>
      </c>
      <c r="S76" s="58">
        <v>8.6231142786171393</v>
      </c>
      <c r="T76" s="77">
        <v>3.1730337437836403E-2</v>
      </c>
      <c r="U76" s="58">
        <v>273.56076049804602</v>
      </c>
      <c r="V76" s="77">
        <v>1.91520823693247E-3</v>
      </c>
      <c r="W76" s="58">
        <v>0.76918747827802503</v>
      </c>
      <c r="X76" s="77">
        <v>3.0779823083722801E-2</v>
      </c>
      <c r="Y76" s="58">
        <v>24.966105461120598</v>
      </c>
      <c r="Z76" s="77">
        <v>2.4994904358242899E-2</v>
      </c>
      <c r="AA76" s="58">
        <v>9.4391127815023594</v>
      </c>
      <c r="AB76" s="77">
        <v>6.2889686266981604E-2</v>
      </c>
      <c r="AC76" s="58">
        <v>148.259994506835</v>
      </c>
      <c r="AD76" s="77">
        <v>-4.15789630668284E-3</v>
      </c>
      <c r="AE76" s="58">
        <v>0.60281627525318504</v>
      </c>
      <c r="AF76" s="77">
        <v>5.0893306090332303E-2</v>
      </c>
      <c r="AG76" s="58">
        <v>11.869433879852201</v>
      </c>
      <c r="AH76" s="77">
        <v>7.9829631167096498E-3</v>
      </c>
      <c r="AI76" s="58">
        <v>1.04535612320247</v>
      </c>
      <c r="AJ76" s="77">
        <v>5.8172666693369401E-2</v>
      </c>
      <c r="AK76" s="58">
        <v>17.8987264633178</v>
      </c>
      <c r="AL76" s="69">
        <v>40290</v>
      </c>
      <c r="AM76" s="105">
        <v>3</v>
      </c>
      <c r="AN76" s="124">
        <v>67.755377144461306</v>
      </c>
      <c r="AO76" s="125">
        <v>40.567565127968699</v>
      </c>
      <c r="AP76" s="125">
        <v>84.301526260227007</v>
      </c>
      <c r="AQ76" s="125">
        <v>69.613244423017306</v>
      </c>
      <c r="AR76" s="125">
        <v>70.875200739378201</v>
      </c>
      <c r="AS76" s="125">
        <v>73.178510138967496</v>
      </c>
      <c r="AT76" s="109" t="s">
        <v>618</v>
      </c>
      <c r="AV76" s="63">
        <v>10000</v>
      </c>
      <c r="AW76" s="63">
        <v>0</v>
      </c>
      <c r="AX76" s="63">
        <v>0</v>
      </c>
      <c r="AY76" s="63">
        <v>10000</v>
      </c>
      <c r="AZ76" s="77">
        <v>0</v>
      </c>
      <c r="BA76" s="77">
        <v>0</v>
      </c>
      <c r="BB76" s="77">
        <v>6.6796754043062706E-2</v>
      </c>
      <c r="BC76" s="58">
        <v>0</v>
      </c>
      <c r="BD76" s="130">
        <v>0</v>
      </c>
      <c r="BE76" s="65">
        <v>0</v>
      </c>
    </row>
    <row r="77" spans="1:57" x14ac:dyDescent="0.2">
      <c r="A77" s="104">
        <v>40291</v>
      </c>
      <c r="B77" s="58">
        <v>1217.28002929687</v>
      </c>
      <c r="C77" s="77">
        <v>7.1235200993795501E-3</v>
      </c>
      <c r="D77" s="58">
        <v>0.01</v>
      </c>
      <c r="E77" s="58">
        <v>0.65129999999999999</v>
      </c>
      <c r="F77" s="77">
        <v>2.1541775657791802E-3</v>
      </c>
      <c r="G77" s="58">
        <v>25.699642181396399</v>
      </c>
      <c r="H77" s="58">
        <v>270.734130859375</v>
      </c>
      <c r="I77" s="58">
        <v>24.647668838500898</v>
      </c>
      <c r="J77" s="58">
        <v>143.63000488281199</v>
      </c>
      <c r="K77" s="58">
        <v>11.9271335601806</v>
      </c>
      <c r="L77" s="58">
        <v>18.007345199584901</v>
      </c>
      <c r="M77" s="58">
        <v>16.620000839233398</v>
      </c>
      <c r="N77" s="77">
        <v>1.6362253639522002E-2</v>
      </c>
      <c r="O77" s="58">
        <v>1.9349646224749899</v>
      </c>
      <c r="P77" s="77">
        <v>7.5291500512628895E-2</v>
      </c>
      <c r="Q77" s="58">
        <v>25.492774963378899</v>
      </c>
      <c r="R77" s="77">
        <v>-3.7838940150331998E-3</v>
      </c>
      <c r="S77" s="58">
        <v>8.6121139749235596</v>
      </c>
      <c r="T77" s="77">
        <v>3.1810226319033498E-2</v>
      </c>
      <c r="U77" s="58">
        <v>271.248291015625</v>
      </c>
      <c r="V77" s="77">
        <v>-1.3698340522084001E-2</v>
      </c>
      <c r="W77" s="58">
        <v>0.78979274287663404</v>
      </c>
      <c r="X77" s="77">
        <v>3.2043303894238297E-2</v>
      </c>
      <c r="Y77" s="58">
        <v>24.818829536437899</v>
      </c>
      <c r="Z77" s="77">
        <v>-4.3040786279553503E-2</v>
      </c>
      <c r="AA77" s="58">
        <v>9.5501058257257192</v>
      </c>
      <c r="AB77" s="77">
        <v>6.6491022077995704E-2</v>
      </c>
      <c r="AC77" s="58">
        <v>146.86000061035099</v>
      </c>
      <c r="AD77" s="77">
        <v>6.9589756905654703E-3</v>
      </c>
      <c r="AE77" s="58">
        <v>0.625839963568808</v>
      </c>
      <c r="AF77" s="77">
        <v>5.2471950650255603E-2</v>
      </c>
      <c r="AG77" s="58">
        <v>11.885920047760001</v>
      </c>
      <c r="AH77" s="77">
        <v>2.0846169808186299E-3</v>
      </c>
      <c r="AI77" s="58">
        <v>1.06452910776702</v>
      </c>
      <c r="AJ77" s="77">
        <v>5.9116382563241997E-2</v>
      </c>
      <c r="AK77" s="58">
        <v>17.9886150360107</v>
      </c>
      <c r="AL77" s="69">
        <v>40291</v>
      </c>
      <c r="AM77" s="105">
        <v>4</v>
      </c>
      <c r="AN77" s="124">
        <v>70.988877921012005</v>
      </c>
      <c r="AO77" s="125">
        <v>39.599778346504898</v>
      </c>
      <c r="AP77" s="125">
        <v>85.828978146476004</v>
      </c>
      <c r="AQ77" s="125">
        <v>71.152491292091696</v>
      </c>
      <c r="AR77" s="125">
        <v>71.369180549355306</v>
      </c>
      <c r="AS77" s="125">
        <v>62.820139242147</v>
      </c>
      <c r="AT77" s="109" t="s">
        <v>618</v>
      </c>
      <c r="AV77" s="63">
        <v>10000</v>
      </c>
      <c r="AW77" s="63">
        <v>0</v>
      </c>
      <c r="AX77" s="63">
        <v>0</v>
      </c>
      <c r="AY77" s="63">
        <v>10000</v>
      </c>
      <c r="AZ77" s="77">
        <v>0</v>
      </c>
      <c r="BA77" s="77">
        <v>0</v>
      </c>
      <c r="BB77" s="77">
        <v>7.4396102162441302E-2</v>
      </c>
      <c r="BC77" s="58">
        <v>0</v>
      </c>
      <c r="BD77" s="130">
        <v>0</v>
      </c>
      <c r="BE77" s="65">
        <v>0</v>
      </c>
    </row>
    <row r="78" spans="1:57" x14ac:dyDescent="0.2">
      <c r="A78" s="104">
        <v>40294</v>
      </c>
      <c r="B78" s="58">
        <v>1212.05004882812</v>
      </c>
      <c r="C78" s="77">
        <v>-4.2964480997613698E-3</v>
      </c>
      <c r="D78" s="58">
        <v>0.01</v>
      </c>
      <c r="E78" s="58">
        <v>0.64659999999999995</v>
      </c>
      <c r="F78" s="77">
        <v>-7.2163365576539597E-3</v>
      </c>
      <c r="G78" s="58">
        <v>25.573436737060501</v>
      </c>
      <c r="H78" s="58">
        <v>264.10226440429602</v>
      </c>
      <c r="I78" s="58">
        <v>24.767076492309499</v>
      </c>
      <c r="J78" s="58">
        <v>147.11000061035099</v>
      </c>
      <c r="K78" s="58">
        <v>11.8364601135253</v>
      </c>
      <c r="L78" s="58">
        <v>17.842550277709901</v>
      </c>
      <c r="M78" s="58">
        <v>17.4699993133544</v>
      </c>
      <c r="N78" s="77">
        <v>-4.9107860508381604E-3</v>
      </c>
      <c r="O78" s="58">
        <v>2.0192391061064399</v>
      </c>
      <c r="P78" s="77">
        <v>7.8958457045399902E-2</v>
      </c>
      <c r="Q78" s="58">
        <v>25.636539459228501</v>
      </c>
      <c r="R78" s="77">
        <v>-2.4495864019903599E-2</v>
      </c>
      <c r="S78" s="58">
        <v>8.6909421372211408</v>
      </c>
      <c r="T78" s="77">
        <v>3.29074881535917E-2</v>
      </c>
      <c r="U78" s="58">
        <v>267.41819763183503</v>
      </c>
      <c r="V78" s="77">
        <v>4.8445820410436503E-3</v>
      </c>
      <c r="W78" s="58">
        <v>0.812418096600518</v>
      </c>
      <c r="X78" s="77">
        <v>3.2802341320049701E-2</v>
      </c>
      <c r="Y78" s="58">
        <v>24.707372665405199</v>
      </c>
      <c r="Z78" s="77">
        <v>2.4228890964519401E-2</v>
      </c>
      <c r="AA78" s="58">
        <v>9.7869122521162897</v>
      </c>
      <c r="AB78" s="77">
        <v>6.6527851346005806E-2</v>
      </c>
      <c r="AC78" s="58">
        <v>145.370002746582</v>
      </c>
      <c r="AD78" s="77">
        <v>-7.6022831636589601E-3</v>
      </c>
      <c r="AE78" s="58">
        <v>0.64500658788012599</v>
      </c>
      <c r="AF78" s="77">
        <v>5.44931999680449E-2</v>
      </c>
      <c r="AG78" s="58">
        <v>11.881796836853001</v>
      </c>
      <c r="AH78" s="77">
        <v>-9.1515389996965606E-3</v>
      </c>
      <c r="AI78" s="58">
        <v>1.0794436681166399</v>
      </c>
      <c r="AJ78" s="77">
        <v>6.0498283671093202E-2</v>
      </c>
      <c r="AK78" s="58">
        <v>17.924947738647401</v>
      </c>
      <c r="AL78" s="69">
        <v>40294</v>
      </c>
      <c r="AM78" s="105">
        <v>0</v>
      </c>
      <c r="AN78" s="124">
        <v>66.618746830807197</v>
      </c>
      <c r="AO78" s="125">
        <v>33.971144879874203</v>
      </c>
      <c r="AP78" s="125">
        <v>83.170574561882603</v>
      </c>
      <c r="AQ78" s="125">
        <v>67.124397886789893</v>
      </c>
      <c r="AR78" s="125">
        <v>66.060969932361203</v>
      </c>
      <c r="AS78" s="125">
        <v>64.697288318778106</v>
      </c>
      <c r="AT78" s="109" t="s">
        <v>618</v>
      </c>
      <c r="AV78" s="63">
        <v>10000</v>
      </c>
      <c r="AW78" s="63">
        <v>0</v>
      </c>
      <c r="AX78" s="63">
        <v>0</v>
      </c>
      <c r="AY78" s="63">
        <v>10000</v>
      </c>
      <c r="AZ78" s="77">
        <v>0</v>
      </c>
      <c r="BA78" s="77">
        <v>0</v>
      </c>
      <c r="BB78" s="77">
        <v>6.97800150709144E-2</v>
      </c>
      <c r="BC78" s="58">
        <v>0</v>
      </c>
      <c r="BD78" s="130">
        <v>0</v>
      </c>
      <c r="BE78" s="65">
        <v>0</v>
      </c>
    </row>
    <row r="79" spans="1:57" x14ac:dyDescent="0.2">
      <c r="A79" s="104">
        <v>40295</v>
      </c>
      <c r="B79" s="58">
        <v>1183.7099609375</v>
      </c>
      <c r="C79" s="77">
        <v>-2.3381945257149799E-2</v>
      </c>
      <c r="D79" s="58">
        <v>0.01</v>
      </c>
      <c r="E79" s="58">
        <v>0.65169999999999995</v>
      </c>
      <c r="F79" s="77">
        <v>7.8874110733064794E-3</v>
      </c>
      <c r="G79" s="58">
        <v>24.865537643432599</v>
      </c>
      <c r="H79" s="58">
        <v>262.82061767578102</v>
      </c>
      <c r="I79" s="58">
        <v>24.5600891113281</v>
      </c>
      <c r="J79" s="58">
        <v>142.02000427246</v>
      </c>
      <c r="K79" s="58">
        <v>11.4820289611816</v>
      </c>
      <c r="L79" s="58">
        <v>17.490493774413999</v>
      </c>
      <c r="M79" s="58">
        <v>22.809999465942301</v>
      </c>
      <c r="N79" s="77">
        <v>-2.7681030942628901E-2</v>
      </c>
      <c r="O79" s="58">
        <v>2.0598825106163901</v>
      </c>
      <c r="P79" s="77">
        <v>8.2840859512259293E-2</v>
      </c>
      <c r="Q79" s="58">
        <v>25.2194871902465</v>
      </c>
      <c r="R79" s="77">
        <v>-4.8528426342975203E-3</v>
      </c>
      <c r="S79" s="58">
        <v>8.7427695318759309</v>
      </c>
      <c r="T79" s="77">
        <v>3.3265158605863702E-2</v>
      </c>
      <c r="U79" s="58">
        <v>263.46144104003901</v>
      </c>
      <c r="V79" s="77">
        <v>-8.3573602659852107E-3</v>
      </c>
      <c r="W79" s="58">
        <v>0.82812708008542701</v>
      </c>
      <c r="X79" s="77">
        <v>3.3718406978558602E-2</v>
      </c>
      <c r="Y79" s="58">
        <v>24.663582801818801</v>
      </c>
      <c r="Z79" s="77">
        <v>-3.45999341769593E-2</v>
      </c>
      <c r="AA79" s="58">
        <v>9.9053829956047892</v>
      </c>
      <c r="AB79" s="77">
        <v>6.9746392744796895E-2</v>
      </c>
      <c r="AC79" s="58">
        <v>144.56500244140599</v>
      </c>
      <c r="AD79" s="77">
        <v>-2.9944016111602901E-2</v>
      </c>
      <c r="AE79" s="58">
        <v>0.65267446998254797</v>
      </c>
      <c r="AF79" s="77">
        <v>5.6843130442285499E-2</v>
      </c>
      <c r="AG79" s="58">
        <v>11.6592445373535</v>
      </c>
      <c r="AH79" s="77">
        <v>-1.9731288286501801E-2</v>
      </c>
      <c r="AI79" s="58">
        <v>1.0792764563958901</v>
      </c>
      <c r="AJ79" s="77">
        <v>6.1706460110046102E-2</v>
      </c>
      <c r="AK79" s="58">
        <v>17.666522026062001</v>
      </c>
      <c r="AL79" s="69">
        <v>40295</v>
      </c>
      <c r="AM79" s="105">
        <v>1</v>
      </c>
      <c r="AN79" s="124">
        <v>49.0116042749694</v>
      </c>
      <c r="AO79" s="125">
        <v>32.995084459574301</v>
      </c>
      <c r="AP79" s="125">
        <v>70.062203835600798</v>
      </c>
      <c r="AQ79" s="125">
        <v>54.2063706006331</v>
      </c>
      <c r="AR79" s="125">
        <v>56.408561499603003</v>
      </c>
      <c r="AS79" s="125">
        <v>59.124707238413997</v>
      </c>
      <c r="AT79" s="109" t="s">
        <v>618</v>
      </c>
      <c r="AV79" s="63">
        <v>10000</v>
      </c>
      <c r="AW79" s="63">
        <v>0</v>
      </c>
      <c r="AX79" s="63">
        <v>0</v>
      </c>
      <c r="AY79" s="63">
        <v>10000</v>
      </c>
      <c r="AZ79" s="77">
        <v>0</v>
      </c>
      <c r="BA79" s="77">
        <v>0</v>
      </c>
      <c r="BB79" s="77">
        <v>4.4766477321333403E-2</v>
      </c>
      <c r="BC79" s="58">
        <v>0</v>
      </c>
      <c r="BD79" s="130">
        <v>0</v>
      </c>
      <c r="BE79" s="65">
        <v>0</v>
      </c>
    </row>
    <row r="80" spans="1:57" x14ac:dyDescent="0.2">
      <c r="A80" s="104">
        <v>40296</v>
      </c>
      <c r="B80" s="58">
        <v>1191.35998535156</v>
      </c>
      <c r="C80" s="77">
        <v>6.4627524195230903E-3</v>
      </c>
      <c r="D80" s="58">
        <v>0.01</v>
      </c>
      <c r="E80" s="58">
        <v>0.65790000000000004</v>
      </c>
      <c r="F80" s="77">
        <v>9.5135798680376898E-3</v>
      </c>
      <c r="G80" s="58">
        <v>24.823787689208899</v>
      </c>
      <c r="H80" s="58">
        <v>262.88519287109301</v>
      </c>
      <c r="I80" s="58">
        <v>24.607854843139599</v>
      </c>
      <c r="J80" s="58">
        <v>139.350006103515</v>
      </c>
      <c r="K80" s="58">
        <v>11.580940246581999</v>
      </c>
      <c r="L80" s="58">
        <v>17.42307472229</v>
      </c>
      <c r="M80" s="58">
        <v>21.079999923706001</v>
      </c>
      <c r="N80" s="77">
        <v>-1.67902881579784E-3</v>
      </c>
      <c r="O80" s="58">
        <v>2.0789522691691902</v>
      </c>
      <c r="P80" s="77">
        <v>8.3748390664528702E-2</v>
      </c>
      <c r="Q80" s="58">
        <v>24.844662666320801</v>
      </c>
      <c r="R80" s="77">
        <v>2.4570064511486502E-4</v>
      </c>
      <c r="S80" s="58">
        <v>8.7509148102901708</v>
      </c>
      <c r="T80" s="77">
        <v>3.3287971508464499E-2</v>
      </c>
      <c r="U80" s="58">
        <v>262.85290527343699</v>
      </c>
      <c r="V80" s="77">
        <v>1.9448517305864399E-3</v>
      </c>
      <c r="W80" s="58">
        <v>0.83405294778954298</v>
      </c>
      <c r="X80" s="77">
        <v>3.3893769006121399E-2</v>
      </c>
      <c r="Y80" s="58">
        <v>24.583971977233801</v>
      </c>
      <c r="Z80" s="77">
        <v>-1.8800155531772798E-2</v>
      </c>
      <c r="AA80" s="58">
        <v>9.9626946410825692</v>
      </c>
      <c r="AB80" s="77">
        <v>7.14940380675822E-2</v>
      </c>
      <c r="AC80" s="58">
        <v>140.685005187988</v>
      </c>
      <c r="AD80" s="77">
        <v>8.6144431210539701E-3</v>
      </c>
      <c r="AE80" s="58">
        <v>0.65713061445762</v>
      </c>
      <c r="AF80" s="77">
        <v>5.6742423366838803E-2</v>
      </c>
      <c r="AG80" s="58">
        <v>11.5314846038818</v>
      </c>
      <c r="AH80" s="77">
        <v>-3.85461113868879E-3</v>
      </c>
      <c r="AI80" s="58">
        <v>1.0660548396970999</v>
      </c>
      <c r="AJ80" s="77">
        <v>6.1186378219067E-2</v>
      </c>
      <c r="AK80" s="58">
        <v>17.456784248352001</v>
      </c>
      <c r="AL80" s="69">
        <v>40296</v>
      </c>
      <c r="AM80" s="105">
        <v>2</v>
      </c>
      <c r="AN80" s="124">
        <v>52.649601564238701</v>
      </c>
      <c r="AO80" s="125">
        <v>33.099383117377599</v>
      </c>
      <c r="AP80" s="125">
        <v>69.367809253792402</v>
      </c>
      <c r="AQ80" s="125">
        <v>56.710174285415597</v>
      </c>
      <c r="AR80" s="125">
        <v>54.758510655876997</v>
      </c>
      <c r="AS80" s="125">
        <v>59.981331175380603</v>
      </c>
      <c r="AT80" s="109" t="s">
        <v>618</v>
      </c>
      <c r="AV80" s="63">
        <v>10000</v>
      </c>
      <c r="AW80" s="63">
        <v>0</v>
      </c>
      <c r="AX80" s="63">
        <v>0</v>
      </c>
      <c r="AY80" s="63">
        <v>10000</v>
      </c>
      <c r="AZ80" s="77">
        <v>0</v>
      </c>
      <c r="BA80" s="77">
        <v>0</v>
      </c>
      <c r="BB80" s="77">
        <v>5.1518544400478601E-2</v>
      </c>
      <c r="BC80" s="58">
        <v>0</v>
      </c>
      <c r="BD80" s="130">
        <v>0</v>
      </c>
      <c r="BE80" s="65">
        <v>0</v>
      </c>
    </row>
    <row r="81" spans="1:57" x14ac:dyDescent="0.2">
      <c r="A81" s="104">
        <v>40297</v>
      </c>
      <c r="B81" s="58">
        <v>1206.78002929687</v>
      </c>
      <c r="C81" s="77">
        <v>1.29432280208421E-2</v>
      </c>
      <c r="D81" s="58">
        <v>0.01</v>
      </c>
      <c r="E81" s="58">
        <v>0.65459999999999996</v>
      </c>
      <c r="F81" s="77">
        <v>-5.0159598723211697E-3</v>
      </c>
      <c r="G81" s="58">
        <v>25.491827011108398</v>
      </c>
      <c r="H81" s="58">
        <v>264.28109741210898</v>
      </c>
      <c r="I81" s="58">
        <v>24.679506301879801</v>
      </c>
      <c r="J81" s="58">
        <v>141.72999572753901</v>
      </c>
      <c r="K81" s="58">
        <v>11.754034996032701</v>
      </c>
      <c r="L81" s="58">
        <v>17.595354080200099</v>
      </c>
      <c r="M81" s="58">
        <v>18.440000534057599</v>
      </c>
      <c r="N81" s="77">
        <v>2.6911256664905001E-2</v>
      </c>
      <c r="O81" s="58">
        <v>2.1186055249818301</v>
      </c>
      <c r="P81" s="77">
        <v>8.3109206886529605E-2</v>
      </c>
      <c r="Q81" s="58">
        <v>25.157807350158599</v>
      </c>
      <c r="R81" s="77">
        <v>5.3099397716942498E-3</v>
      </c>
      <c r="S81" s="58">
        <v>8.7605396882050197</v>
      </c>
      <c r="T81" s="77">
        <v>3.3148567090078997E-2</v>
      </c>
      <c r="U81" s="58">
        <v>263.58314514160099</v>
      </c>
      <c r="V81" s="77">
        <v>2.9117312011539501E-3</v>
      </c>
      <c r="W81" s="58">
        <v>0.84357633042131697</v>
      </c>
      <c r="X81" s="77">
        <v>3.4181248202564699E-2</v>
      </c>
      <c r="Y81" s="58">
        <v>24.643680572509702</v>
      </c>
      <c r="Z81" s="77">
        <v>1.7079221526947502E-2</v>
      </c>
      <c r="AA81" s="58">
        <v>9.9635890710367594</v>
      </c>
      <c r="AB81" s="77">
        <v>7.0299790950327096E-2</v>
      </c>
      <c r="AC81" s="58">
        <v>140.540000915527</v>
      </c>
      <c r="AD81" s="77">
        <v>1.4946519519584501E-2</v>
      </c>
      <c r="AE81" s="58">
        <v>0.66884059012766395</v>
      </c>
      <c r="AF81" s="77">
        <v>5.6903062680467999E-2</v>
      </c>
      <c r="AG81" s="58">
        <v>11.6674876213073</v>
      </c>
      <c r="AH81" s="77">
        <v>9.8879997162470892E-3</v>
      </c>
      <c r="AI81" s="58">
        <v>1.05812480302628</v>
      </c>
      <c r="AJ81" s="77">
        <v>6.01366018667948E-2</v>
      </c>
      <c r="AK81" s="58">
        <v>17.509214401245099</v>
      </c>
      <c r="AL81" s="69">
        <v>40297</v>
      </c>
      <c r="AM81" s="105">
        <v>3</v>
      </c>
      <c r="AN81" s="124">
        <v>58.9997642401947</v>
      </c>
      <c r="AO81" s="125">
        <v>35.438855648177899</v>
      </c>
      <c r="AP81" s="125">
        <v>73.836225595500693</v>
      </c>
      <c r="AQ81" s="125">
        <v>60.754176523423098</v>
      </c>
      <c r="AR81" s="125">
        <v>58.129057189677198</v>
      </c>
      <c r="AS81" s="125">
        <v>61.291796778528997</v>
      </c>
      <c r="AV81" s="63">
        <v>10000</v>
      </c>
      <c r="AW81" s="63">
        <v>0</v>
      </c>
      <c r="AX81" s="63">
        <v>0</v>
      </c>
      <c r="AY81" s="63">
        <v>10000</v>
      </c>
      <c r="AZ81" s="77">
        <v>0</v>
      </c>
      <c r="BA81" s="77">
        <v>0</v>
      </c>
      <c r="BB81" s="77">
        <v>6.5128588688798006E-2</v>
      </c>
      <c r="BC81" s="58">
        <v>0</v>
      </c>
      <c r="BD81" s="130">
        <v>0</v>
      </c>
      <c r="BE81" s="65">
        <v>0</v>
      </c>
    </row>
    <row r="82" spans="1:57" x14ac:dyDescent="0.2">
      <c r="A82" s="104">
        <v>40298</v>
      </c>
      <c r="B82" s="58">
        <v>1186.68994140625</v>
      </c>
      <c r="C82" s="77">
        <v>-1.6647680109796299E-2</v>
      </c>
      <c r="D82" s="58">
        <v>0.01</v>
      </c>
      <c r="E82" s="58">
        <v>0.65300000000000002</v>
      </c>
      <c r="F82" s="77">
        <v>-2.4442407577145399E-3</v>
      </c>
      <c r="G82" s="58">
        <v>24.775390625</v>
      </c>
      <c r="H82" s="58">
        <v>261.15145874023398</v>
      </c>
      <c r="I82" s="58">
        <v>24.313295364379801</v>
      </c>
      <c r="J82" s="58">
        <v>137.100006103515</v>
      </c>
      <c r="K82" s="58">
        <v>11.358389854431101</v>
      </c>
      <c r="L82" s="58">
        <v>17.108465194702099</v>
      </c>
      <c r="M82" s="58">
        <v>22.049999237060501</v>
      </c>
      <c r="N82" s="77">
        <v>-2.8104552325582701E-2</v>
      </c>
      <c r="O82" s="58">
        <v>2.1326953316930699</v>
      </c>
      <c r="P82" s="77">
        <v>8.6081199040351095E-2</v>
      </c>
      <c r="Q82" s="58">
        <v>25.133608818054199</v>
      </c>
      <c r="R82" s="77">
        <v>-1.1842082928067901E-2</v>
      </c>
      <c r="S82" s="58">
        <v>8.8219109374972895</v>
      </c>
      <c r="T82" s="77">
        <v>3.3780821979908497E-2</v>
      </c>
      <c r="U82" s="58">
        <v>262.71627807617102</v>
      </c>
      <c r="V82" s="77">
        <v>-1.48386654506174E-2</v>
      </c>
      <c r="W82" s="58">
        <v>0.84433492915290698</v>
      </c>
      <c r="X82" s="77">
        <v>3.4727292886421998E-2</v>
      </c>
      <c r="Y82" s="58">
        <v>24.496400833129801</v>
      </c>
      <c r="Z82" s="77">
        <v>-3.26676763112594E-2</v>
      </c>
      <c r="AA82" s="58">
        <v>9.8657417668172904</v>
      </c>
      <c r="AB82" s="77">
        <v>7.1960184738199706E-2</v>
      </c>
      <c r="AC82" s="58">
        <v>139.415000915527</v>
      </c>
      <c r="AD82" s="77">
        <v>-3.3660367842626097E-2</v>
      </c>
      <c r="AE82" s="58">
        <v>0.67120575260089599</v>
      </c>
      <c r="AF82" s="77">
        <v>5.9093389221804599E-2</v>
      </c>
      <c r="AG82" s="58">
        <v>11.5562124252319</v>
      </c>
      <c r="AH82" s="77">
        <v>-2.7671445728161301E-2</v>
      </c>
      <c r="AI82" s="58">
        <v>1.04542209241774</v>
      </c>
      <c r="AJ82" s="77">
        <v>6.1105545150915597E-2</v>
      </c>
      <c r="AK82" s="58">
        <v>17.351909637451101</v>
      </c>
      <c r="AL82" s="69">
        <v>40298</v>
      </c>
      <c r="AM82" s="105">
        <v>4</v>
      </c>
      <c r="AN82" s="124">
        <v>49.6561451776846</v>
      </c>
      <c r="AO82" s="125">
        <v>32.679624708342701</v>
      </c>
      <c r="AP82" s="125">
        <v>63.190240089456204</v>
      </c>
      <c r="AQ82" s="125">
        <v>49.395673727677497</v>
      </c>
      <c r="AR82" s="125">
        <v>47.384650968490497</v>
      </c>
      <c r="AS82" s="125">
        <v>51.931587761814001</v>
      </c>
      <c r="AT82" s="109" t="s">
        <v>618</v>
      </c>
      <c r="AV82" s="63">
        <v>10000</v>
      </c>
      <c r="AW82" s="63">
        <v>0</v>
      </c>
      <c r="AX82" s="63">
        <v>0</v>
      </c>
      <c r="AY82" s="63">
        <v>10000</v>
      </c>
      <c r="AZ82" s="77">
        <v>0</v>
      </c>
      <c r="BA82" s="77">
        <v>0</v>
      </c>
      <c r="BB82" s="77">
        <v>4.7396668668508099E-2</v>
      </c>
      <c r="BC82" s="58">
        <v>0</v>
      </c>
      <c r="BD82" s="130">
        <v>0</v>
      </c>
      <c r="BE82" s="65">
        <v>0</v>
      </c>
    </row>
    <row r="83" spans="1:57" x14ac:dyDescent="0.2">
      <c r="A83" s="104">
        <v>40302</v>
      </c>
      <c r="B83" s="58">
        <v>1173.59997558593</v>
      </c>
      <c r="C83" s="77">
        <v>-2.38384658450667E-2</v>
      </c>
      <c r="D83" s="58">
        <v>0.01</v>
      </c>
      <c r="E83" s="58">
        <v>0.66159999999999997</v>
      </c>
      <c r="F83" s="77">
        <v>1.3169984686064199E-2</v>
      </c>
      <c r="G83" s="58">
        <v>24.5466995239257</v>
      </c>
      <c r="H83" s="58">
        <v>251.54891967773401</v>
      </c>
      <c r="I83" s="58">
        <v>23.986890792846602</v>
      </c>
      <c r="J83" s="58">
        <v>129.83000183105401</v>
      </c>
      <c r="K83" s="58">
        <v>11.036923408508301</v>
      </c>
      <c r="L83" s="58">
        <v>16.898736953735298</v>
      </c>
      <c r="M83" s="58">
        <v>23.840000152587798</v>
      </c>
      <c r="N83" s="77">
        <v>-9.2305749901457901E-3</v>
      </c>
      <c r="O83" s="58">
        <v>2.14309049279895</v>
      </c>
      <c r="P83" s="77">
        <v>8.7306665839538694E-2</v>
      </c>
      <c r="Q83" s="58">
        <v>24.661045074462798</v>
      </c>
      <c r="R83" s="77">
        <v>-3.6769999711361398E-2</v>
      </c>
      <c r="S83" s="58">
        <v>9.2723527605092002</v>
      </c>
      <c r="T83" s="77">
        <v>3.6861031931237201E-2</v>
      </c>
      <c r="U83" s="58">
        <v>256.35018920898398</v>
      </c>
      <c r="V83" s="77">
        <v>-1.3424941647828001E-2</v>
      </c>
      <c r="W83" s="58">
        <v>0.84172285522684498</v>
      </c>
      <c r="X83" s="77">
        <v>3.5090952908238597E-2</v>
      </c>
      <c r="Y83" s="58">
        <v>24.1500930786132</v>
      </c>
      <c r="Z83" s="77">
        <v>-5.30270164026964E-2</v>
      </c>
      <c r="AA83" s="58">
        <v>9.7468966782271593</v>
      </c>
      <c r="AB83" s="77">
        <v>7.5074301322976197E-2</v>
      </c>
      <c r="AC83" s="58">
        <v>133.46500396728501</v>
      </c>
      <c r="AD83" s="77">
        <v>-2.8302114123811301E-2</v>
      </c>
      <c r="AE83" s="58">
        <v>0.66664158385998995</v>
      </c>
      <c r="AF83" s="77">
        <v>6.0401033801329003E-2</v>
      </c>
      <c r="AG83" s="58">
        <v>11.1976566314697</v>
      </c>
      <c r="AH83" s="77">
        <v>-1.2258740838526501E-2</v>
      </c>
      <c r="AI83" s="58">
        <v>1.0274259509444199</v>
      </c>
      <c r="AJ83" s="77">
        <v>6.0798978867903801E-2</v>
      </c>
      <c r="AK83" s="58">
        <v>17.0036010742187</v>
      </c>
      <c r="AL83" s="69">
        <v>40302</v>
      </c>
      <c r="AM83" s="105">
        <v>1</v>
      </c>
      <c r="AN83" s="124">
        <v>44.690029326918101</v>
      </c>
      <c r="AO83" s="125">
        <v>25.9925788934775</v>
      </c>
      <c r="AP83" s="125">
        <v>60.206139376055901</v>
      </c>
      <c r="AQ83" s="125">
        <v>42.451061509851598</v>
      </c>
      <c r="AR83" s="125">
        <v>43.642585757135798</v>
      </c>
      <c r="AS83" s="125">
        <v>45.292357575145402</v>
      </c>
      <c r="AV83" s="63">
        <v>10000</v>
      </c>
      <c r="AW83" s="63">
        <v>0</v>
      </c>
      <c r="AX83" s="63">
        <v>0</v>
      </c>
      <c r="AY83" s="63">
        <v>10000</v>
      </c>
      <c r="AZ83" s="77">
        <v>0</v>
      </c>
      <c r="BA83" s="77">
        <v>0</v>
      </c>
      <c r="BB83" s="77">
        <v>3.5843198705719899E-2</v>
      </c>
      <c r="BC83" s="58">
        <v>0</v>
      </c>
      <c r="BD83" s="130">
        <v>0</v>
      </c>
      <c r="BE83" s="65">
        <v>0</v>
      </c>
    </row>
    <row r="84" spans="1:57" x14ac:dyDescent="0.2">
      <c r="A84" s="104">
        <v>40303</v>
      </c>
      <c r="B84" s="58">
        <v>1165.86999511718</v>
      </c>
      <c r="C84" s="77">
        <v>-6.5865547286593201E-3</v>
      </c>
      <c r="D84" s="58">
        <v>0.01</v>
      </c>
      <c r="E84" s="58">
        <v>0.66159999999999997</v>
      </c>
      <c r="F84" s="77">
        <v>0</v>
      </c>
      <c r="G84" s="58">
        <v>24.291439056396399</v>
      </c>
      <c r="H84" s="58">
        <v>253.23297119140599</v>
      </c>
      <c r="I84" s="58">
        <v>23.7639770507812</v>
      </c>
      <c r="J84" s="58">
        <v>130.92999267578099</v>
      </c>
      <c r="K84" s="58">
        <v>10.8968000411987</v>
      </c>
      <c r="L84" s="58">
        <v>16.7233581542968</v>
      </c>
      <c r="M84" s="58">
        <v>24.909999847412099</v>
      </c>
      <c r="N84" s="77">
        <v>-1.0398973079068801E-2</v>
      </c>
      <c r="O84" s="58">
        <v>2.1270302606758902</v>
      </c>
      <c r="P84" s="77">
        <v>8.7562958116134904E-2</v>
      </c>
      <c r="Q84" s="58">
        <v>24.419069290161101</v>
      </c>
      <c r="R84" s="77">
        <v>6.6947276729685196E-3</v>
      </c>
      <c r="S84" s="58">
        <v>9.5236717378479501</v>
      </c>
      <c r="T84" s="77">
        <v>3.7608340229319803E-2</v>
      </c>
      <c r="U84" s="58">
        <v>252.39094543457</v>
      </c>
      <c r="V84" s="77">
        <v>-9.2931486615142004E-3</v>
      </c>
      <c r="W84" s="58">
        <v>0.82266295132237499</v>
      </c>
      <c r="X84" s="77">
        <v>3.46180670669907E-2</v>
      </c>
      <c r="Y84" s="58">
        <v>23.875433921813901</v>
      </c>
      <c r="Z84" s="77">
        <v>8.4725474020859101E-3</v>
      </c>
      <c r="AA84" s="58">
        <v>9.5453363654458308</v>
      </c>
      <c r="AB84" s="77">
        <v>7.2904123572990004E-2</v>
      </c>
      <c r="AC84" s="58">
        <v>130.379997253417</v>
      </c>
      <c r="AD84" s="77">
        <v>-1.26958720399881E-2</v>
      </c>
      <c r="AE84" s="58">
        <v>0.65186984638289003</v>
      </c>
      <c r="AF84" s="77">
        <v>5.9822135298279601E-2</v>
      </c>
      <c r="AG84" s="58">
        <v>10.9668617248535</v>
      </c>
      <c r="AH84" s="77">
        <v>-1.0378219385189401E-2</v>
      </c>
      <c r="AI84" s="58">
        <v>0.99067317711635805</v>
      </c>
      <c r="AJ84" s="77">
        <v>5.9238890178394898E-2</v>
      </c>
      <c r="AK84" s="58">
        <v>16.811047554016099</v>
      </c>
      <c r="AL84" s="69">
        <v>40303</v>
      </c>
      <c r="AM84" s="105">
        <v>2</v>
      </c>
      <c r="AN84" s="124">
        <v>42.017638037739403</v>
      </c>
      <c r="AO84" s="125">
        <v>28.746291933920499</v>
      </c>
      <c r="AP84" s="125">
        <v>56.972104412476199</v>
      </c>
      <c r="AQ84" s="125">
        <v>39.822902729302001</v>
      </c>
      <c r="AR84" s="125">
        <v>40.744896901456698</v>
      </c>
      <c r="AS84" s="125">
        <v>41.399680251157001</v>
      </c>
      <c r="AU84" s="109" t="s">
        <v>619</v>
      </c>
      <c r="AV84" s="63">
        <v>10000</v>
      </c>
      <c r="AW84" s="63">
        <v>0</v>
      </c>
      <c r="AX84" s="63">
        <v>0</v>
      </c>
      <c r="AY84" s="63">
        <v>10000</v>
      </c>
      <c r="AZ84" s="77">
        <v>0</v>
      </c>
      <c r="BA84" s="77">
        <v>0</v>
      </c>
      <c r="BB84" s="77">
        <v>2.9020560787135202E-2</v>
      </c>
      <c r="BC84" s="58">
        <v>0</v>
      </c>
      <c r="BD84" s="130">
        <v>0</v>
      </c>
      <c r="BE84" s="65">
        <v>0</v>
      </c>
    </row>
    <row r="85" spans="1:57" x14ac:dyDescent="0.2">
      <c r="A85" s="104">
        <v>40304</v>
      </c>
      <c r="B85" s="58">
        <v>1128.15002441406</v>
      </c>
      <c r="C85" s="77">
        <v>-3.2353496411350303E-2</v>
      </c>
      <c r="D85" s="58">
        <v>0.01</v>
      </c>
      <c r="E85" s="58">
        <v>0.66790000000000005</v>
      </c>
      <c r="F85" s="77">
        <v>9.5223700120921004E-3</v>
      </c>
      <c r="G85" s="58">
        <v>23.3671875</v>
      </c>
      <c r="H85" s="58">
        <v>247.72380065917901</v>
      </c>
      <c r="I85" s="58">
        <v>23.0713596343994</v>
      </c>
      <c r="J85" s="58">
        <v>128.71000671386699</v>
      </c>
      <c r="K85" s="58">
        <v>10.476422309875399</v>
      </c>
      <c r="L85" s="58">
        <v>16.225502014160099</v>
      </c>
      <c r="M85" s="58">
        <v>32.799999237060497</v>
      </c>
      <c r="N85" s="77">
        <v>-3.8048448025276897E-2</v>
      </c>
      <c r="O85" s="58">
        <v>2.0990220329450402</v>
      </c>
      <c r="P85" s="77">
        <v>8.9827756675682394E-2</v>
      </c>
      <c r="Q85" s="58">
        <v>23.8293132781982</v>
      </c>
      <c r="R85" s="77">
        <v>-2.1755344520530202E-2</v>
      </c>
      <c r="S85" s="58">
        <v>10.026899697978701</v>
      </c>
      <c r="T85" s="77">
        <v>4.0476125714597203E-2</v>
      </c>
      <c r="U85" s="58">
        <v>250.478385925292</v>
      </c>
      <c r="V85" s="77">
        <v>-2.91456861324931E-2</v>
      </c>
      <c r="W85" s="58">
        <v>0.80739354475502201</v>
      </c>
      <c r="X85" s="77">
        <v>3.4995490406694398E-2</v>
      </c>
      <c r="Y85" s="58">
        <v>23.4176683425903</v>
      </c>
      <c r="Z85" s="77">
        <v>-1.69555188734433E-2</v>
      </c>
      <c r="AA85" s="58">
        <v>9.3779027887240698</v>
      </c>
      <c r="AB85" s="77">
        <v>7.28607124508346E-2</v>
      </c>
      <c r="AC85" s="58">
        <v>129.81999969482399</v>
      </c>
      <c r="AD85" s="77">
        <v>-3.8578089873529203E-2</v>
      </c>
      <c r="AE85" s="58">
        <v>0.64584166510182694</v>
      </c>
      <c r="AF85" s="77">
        <v>6.1647158352239301E-2</v>
      </c>
      <c r="AG85" s="58">
        <v>10.6866111755371</v>
      </c>
      <c r="AH85" s="77">
        <v>-2.97701057134152E-2</v>
      </c>
      <c r="AI85" s="58">
        <v>0.96223118092487703</v>
      </c>
      <c r="AJ85" s="77">
        <v>5.9303630795837801E-2</v>
      </c>
      <c r="AK85" s="58">
        <v>16.474430084228501</v>
      </c>
      <c r="AL85" s="69">
        <v>40304</v>
      </c>
      <c r="AM85" s="105">
        <v>3</v>
      </c>
      <c r="AN85" s="124">
        <v>31.970955886770899</v>
      </c>
      <c r="AO85" s="125">
        <v>25.414753422122001</v>
      </c>
      <c r="AP85" s="125">
        <v>47.105516030504802</v>
      </c>
      <c r="AQ85" s="125">
        <v>33.185155344508999</v>
      </c>
      <c r="AR85" s="125">
        <v>33.869977079490297</v>
      </c>
      <c r="AS85" s="125">
        <v>32.152993596325103</v>
      </c>
      <c r="AU85" s="109" t="s">
        <v>619</v>
      </c>
      <c r="AV85" s="63">
        <v>10000</v>
      </c>
      <c r="AW85" s="63">
        <v>0</v>
      </c>
      <c r="AX85" s="63">
        <v>0</v>
      </c>
      <c r="AY85" s="63">
        <v>10000</v>
      </c>
      <c r="AZ85" s="77">
        <v>0</v>
      </c>
      <c r="BA85" s="77">
        <v>0</v>
      </c>
      <c r="BB85" s="77">
        <v>-4.2718522334970199E-3</v>
      </c>
      <c r="BC85" s="58">
        <v>0</v>
      </c>
      <c r="BD85" s="130">
        <v>0</v>
      </c>
      <c r="BE85" s="65">
        <v>0</v>
      </c>
    </row>
    <row r="86" spans="1:57" x14ac:dyDescent="0.2">
      <c r="A86" s="104">
        <v>40305</v>
      </c>
      <c r="B86" s="58">
        <v>1110.88000488281</v>
      </c>
      <c r="C86" s="77">
        <v>-1.53082649980174E-2</v>
      </c>
      <c r="D86" s="58">
        <v>0.01</v>
      </c>
      <c r="E86" s="58">
        <v>0.68110000000000004</v>
      </c>
      <c r="F86" s="77">
        <v>1.97634376403652E-2</v>
      </c>
      <c r="G86" s="58">
        <v>22.3812656402587</v>
      </c>
      <c r="H86" s="58">
        <v>244.97666931152301</v>
      </c>
      <c r="I86" s="58">
        <v>22.458351135253899</v>
      </c>
      <c r="J86" s="58">
        <v>124.980003356933</v>
      </c>
      <c r="K86" s="58">
        <v>10.303325653076101</v>
      </c>
      <c r="L86" s="58">
        <v>16.074638366699201</v>
      </c>
      <c r="M86" s="58">
        <v>40.950000762939403</v>
      </c>
      <c r="N86" s="77">
        <v>-4.2192577080198898E-2</v>
      </c>
      <c r="O86" s="58">
        <v>2.0552546752795902</v>
      </c>
      <c r="P86" s="77">
        <v>9.1829242738742198E-2</v>
      </c>
      <c r="Q86" s="58">
        <v>22.874226570129299</v>
      </c>
      <c r="R86" s="77">
        <v>-1.10894929770425E-2</v>
      </c>
      <c r="S86" s="58">
        <v>10.6330851938585</v>
      </c>
      <c r="T86" s="77">
        <v>4.3404481021566299E-2</v>
      </c>
      <c r="U86" s="58">
        <v>246.35023498535099</v>
      </c>
      <c r="V86" s="77">
        <v>-2.65701072177605E-2</v>
      </c>
      <c r="W86" s="58">
        <v>0.79401450164637499</v>
      </c>
      <c r="X86" s="77">
        <v>3.53549776145397E-2</v>
      </c>
      <c r="Y86" s="58">
        <v>22.7648553848266</v>
      </c>
      <c r="Z86" s="77">
        <v>-2.8979901813117898E-2</v>
      </c>
      <c r="AA86" s="58">
        <v>9.2209820039393904</v>
      </c>
      <c r="AB86" s="77">
        <v>7.3779658795535094E-2</v>
      </c>
      <c r="AC86" s="58">
        <v>126.84500503540001</v>
      </c>
      <c r="AD86" s="77">
        <v>-1.6522497058575801E-2</v>
      </c>
      <c r="AE86" s="58">
        <v>0.63863526835404205</v>
      </c>
      <c r="AF86" s="77">
        <v>6.1983410974045097E-2</v>
      </c>
      <c r="AG86" s="58">
        <v>10.3898739814758</v>
      </c>
      <c r="AH86" s="77">
        <v>-9.2979340379897302E-3</v>
      </c>
      <c r="AI86" s="58">
        <v>0.92979599125962997</v>
      </c>
      <c r="AJ86" s="77">
        <v>5.7842420466878298E-2</v>
      </c>
      <c r="AK86" s="58">
        <v>16.150070190429599</v>
      </c>
      <c r="AL86" s="69">
        <v>40305</v>
      </c>
      <c r="AM86" s="105">
        <v>4</v>
      </c>
      <c r="AN86" s="124">
        <v>28.599235051786199</v>
      </c>
      <c r="AO86" s="125">
        <v>23.925715259901501</v>
      </c>
      <c r="AP86" s="125">
        <v>39.289007658545103</v>
      </c>
      <c r="AQ86" s="125">
        <v>30.901154921970399</v>
      </c>
      <c r="AR86" s="125">
        <v>32.102326804422098</v>
      </c>
      <c r="AS86" s="125">
        <v>26.509495445315</v>
      </c>
      <c r="AU86" s="109" t="s">
        <v>619</v>
      </c>
      <c r="AV86" s="63">
        <v>10000</v>
      </c>
      <c r="AW86" s="63">
        <v>0</v>
      </c>
      <c r="AX86" s="63">
        <v>0</v>
      </c>
      <c r="AY86" s="63">
        <v>10000</v>
      </c>
      <c r="AZ86" s="77">
        <v>0</v>
      </c>
      <c r="BA86" s="77">
        <v>0</v>
      </c>
      <c r="BB86" s="77">
        <v>-1.9514722585491601E-2</v>
      </c>
      <c r="BC86" s="58">
        <v>0</v>
      </c>
      <c r="BD86" s="130">
        <v>0</v>
      </c>
      <c r="BE86" s="65">
        <v>0</v>
      </c>
    </row>
    <row r="87" spans="1:57" x14ac:dyDescent="0.2">
      <c r="A87" s="104">
        <v>40308</v>
      </c>
      <c r="B87" s="58">
        <v>1159.72998046875</v>
      </c>
      <c r="C87" s="77">
        <v>4.3974124451984203E-2</v>
      </c>
      <c r="D87" s="58">
        <v>0.01</v>
      </c>
      <c r="E87" s="58">
        <v>0.66710000000000003</v>
      </c>
      <c r="F87" s="77">
        <v>-2.0554984583761499E-2</v>
      </c>
      <c r="G87" s="58">
        <v>24.101655960083001</v>
      </c>
      <c r="H87" s="58">
        <v>259.139556884765</v>
      </c>
      <c r="I87" s="58">
        <v>23.039514541625898</v>
      </c>
      <c r="J87" s="58">
        <v>131.28999328613199</v>
      </c>
      <c r="K87" s="58">
        <v>10.8720684051513</v>
      </c>
      <c r="L87" s="58">
        <v>17.0100002288818</v>
      </c>
      <c r="M87" s="58">
        <v>28.840000152587798</v>
      </c>
      <c r="N87" s="77">
        <v>7.6867427761977594E-2</v>
      </c>
      <c r="O87" s="58">
        <v>2.0336787583913498</v>
      </c>
      <c r="P87" s="77">
        <v>8.4379212854067701E-2</v>
      </c>
      <c r="Q87" s="58">
        <v>23.241460800170898</v>
      </c>
      <c r="R87" s="77">
        <v>5.7813209776445801E-2</v>
      </c>
      <c r="S87" s="58">
        <v>10.754116620400501</v>
      </c>
      <c r="T87" s="77">
        <v>4.1499324725567499E-2</v>
      </c>
      <c r="U87" s="58">
        <v>252.05811309814399</v>
      </c>
      <c r="V87" s="77">
        <v>2.5877385337509998E-2</v>
      </c>
      <c r="W87" s="58">
        <v>0.77784471139381395</v>
      </c>
      <c r="X87" s="77">
        <v>3.3761332513689297E-2</v>
      </c>
      <c r="Y87" s="58">
        <v>22.748932838439899</v>
      </c>
      <c r="Z87" s="77">
        <v>5.0487996157099799E-2</v>
      </c>
      <c r="AA87" s="58">
        <v>9.0490710421950595</v>
      </c>
      <c r="AB87" s="77">
        <v>6.8924301203013696E-2</v>
      </c>
      <c r="AC87" s="58">
        <v>128.134998321533</v>
      </c>
      <c r="AD87" s="77">
        <v>5.5199920028286199E-2</v>
      </c>
      <c r="AE87" s="58">
        <v>0.62961785542700899</v>
      </c>
      <c r="AF87" s="77">
        <v>5.7911506068954302E-2</v>
      </c>
      <c r="AG87" s="58">
        <v>10.5876970291137</v>
      </c>
      <c r="AH87" s="77">
        <v>5.8188672170712101E-2</v>
      </c>
      <c r="AI87" s="58">
        <v>0.90448796596896497</v>
      </c>
      <c r="AJ87" s="77">
        <v>5.3173894991089099E-2</v>
      </c>
      <c r="AK87" s="58">
        <v>16.542319297790499</v>
      </c>
      <c r="AL87" s="69">
        <v>40308</v>
      </c>
      <c r="AM87" s="105">
        <v>0</v>
      </c>
      <c r="AN87" s="124">
        <v>45.959959979662003</v>
      </c>
      <c r="AO87" s="125">
        <v>42.598212724045901</v>
      </c>
      <c r="AP87" s="125">
        <v>53.720186518185201</v>
      </c>
      <c r="AQ87" s="125">
        <v>44.433604792020802</v>
      </c>
      <c r="AR87" s="125">
        <v>49.648235794189297</v>
      </c>
      <c r="AS87" s="125">
        <v>37.6777770674815</v>
      </c>
      <c r="AU87" s="109" t="s">
        <v>619</v>
      </c>
      <c r="AV87" s="63">
        <v>10000</v>
      </c>
      <c r="AW87" s="63">
        <v>0</v>
      </c>
      <c r="AX87" s="63">
        <v>0</v>
      </c>
      <c r="AY87" s="63">
        <v>10000</v>
      </c>
      <c r="AZ87" s="77">
        <v>0</v>
      </c>
      <c r="BA87" s="77">
        <v>0</v>
      </c>
      <c r="BB87" s="77">
        <v>2.3601259026872299E-2</v>
      </c>
      <c r="BC87" s="58">
        <v>0</v>
      </c>
      <c r="BD87" s="130">
        <v>0</v>
      </c>
      <c r="BE87" s="65">
        <v>0</v>
      </c>
    </row>
    <row r="88" spans="1:57" x14ac:dyDescent="0.2">
      <c r="A88" s="104">
        <v>40309</v>
      </c>
      <c r="B88" s="58">
        <v>1155.7900390625</v>
      </c>
      <c r="C88" s="77">
        <v>-3.3972920184899202E-3</v>
      </c>
      <c r="D88" s="58">
        <v>0.01</v>
      </c>
      <c r="E88" s="58">
        <v>0.67249999999999999</v>
      </c>
      <c r="F88" s="77">
        <v>8.0947384200269392E-3</v>
      </c>
      <c r="G88" s="58">
        <v>24.341732025146399</v>
      </c>
      <c r="H88" s="58">
        <v>252.88026428222599</v>
      </c>
      <c r="I88" s="58">
        <v>22.991741180419901</v>
      </c>
      <c r="J88" s="58">
        <v>130.46000671386699</v>
      </c>
      <c r="K88" s="58">
        <v>11.0121965408325</v>
      </c>
      <c r="L88" s="58">
        <v>16.806331634521399</v>
      </c>
      <c r="M88" s="58">
        <v>28.319999694824201</v>
      </c>
      <c r="N88" s="77">
        <v>9.9609780116804904E-3</v>
      </c>
      <c r="O88" s="58">
        <v>2.0092775427120699</v>
      </c>
      <c r="P88" s="77">
        <v>8.2544559304012E-2</v>
      </c>
      <c r="Q88" s="58">
        <v>24.2216939926147</v>
      </c>
      <c r="R88" s="77">
        <v>-2.4154137939358999E-2</v>
      </c>
      <c r="S88" s="58">
        <v>11.026123046298499</v>
      </c>
      <c r="T88" s="77">
        <v>4.3602149331799199E-2</v>
      </c>
      <c r="U88" s="58">
        <v>256.00991058349598</v>
      </c>
      <c r="V88" s="77">
        <v>-2.0735402701190699E-3</v>
      </c>
      <c r="W88" s="58">
        <v>0.76113798552732403</v>
      </c>
      <c r="X88" s="77">
        <v>3.3104843150179503E-2</v>
      </c>
      <c r="Y88" s="58">
        <v>23.015627861022899</v>
      </c>
      <c r="Z88" s="77">
        <v>-6.3217809026518898E-3</v>
      </c>
      <c r="AA88" s="58">
        <v>8.8516758503478101</v>
      </c>
      <c r="AB88" s="77">
        <v>6.7849727079670005E-2</v>
      </c>
      <c r="AC88" s="58">
        <v>130.875</v>
      </c>
      <c r="AD88" s="77">
        <v>1.2888820274048E-2</v>
      </c>
      <c r="AE88" s="58">
        <v>0.62204208885049195</v>
      </c>
      <c r="AF88" s="77">
        <v>5.6486649738224301E-2</v>
      </c>
      <c r="AG88" s="58">
        <v>10.942132472991901</v>
      </c>
      <c r="AH88" s="77">
        <v>-1.1973462176357599E-2</v>
      </c>
      <c r="AI88" s="58">
        <v>0.87625665324932001</v>
      </c>
      <c r="AJ88" s="77">
        <v>5.2138484013335901E-2</v>
      </c>
      <c r="AK88" s="58">
        <v>16.9081659317016</v>
      </c>
      <c r="AL88" s="69">
        <v>40309</v>
      </c>
      <c r="AM88" s="105">
        <v>1</v>
      </c>
      <c r="AN88" s="124">
        <v>45.009402604864</v>
      </c>
      <c r="AO88" s="125">
        <v>38.1423655684249</v>
      </c>
      <c r="AP88" s="125">
        <v>55.316393669001997</v>
      </c>
      <c r="AQ88" s="125">
        <v>47.178408386361099</v>
      </c>
      <c r="AR88" s="125">
        <v>46.811600132124802</v>
      </c>
      <c r="AS88" s="125">
        <v>37.177617133371001</v>
      </c>
      <c r="AV88" s="63">
        <v>10000</v>
      </c>
      <c r="AW88" s="63">
        <v>0</v>
      </c>
      <c r="AX88" s="63">
        <v>0</v>
      </c>
      <c r="AY88" s="63">
        <v>10000</v>
      </c>
      <c r="AZ88" s="77">
        <v>0</v>
      </c>
      <c r="BA88" s="77">
        <v>0</v>
      </c>
      <c r="BB88" s="77">
        <v>2.0123786639464101E-2</v>
      </c>
      <c r="BC88" s="58">
        <v>0</v>
      </c>
      <c r="BD88" s="130">
        <v>0</v>
      </c>
      <c r="BE88" s="65">
        <v>0</v>
      </c>
    </row>
    <row r="89" spans="1:57" x14ac:dyDescent="0.2">
      <c r="A89" s="104">
        <v>40310</v>
      </c>
      <c r="B89" s="58">
        <v>1171.67004394531</v>
      </c>
      <c r="C89" s="77">
        <v>1.37395239153412E-2</v>
      </c>
      <c r="D89" s="58">
        <v>0.01</v>
      </c>
      <c r="E89" s="58">
        <v>0.67290000000000005</v>
      </c>
      <c r="F89" s="77">
        <v>5.9479553903352101E-4</v>
      </c>
      <c r="G89" s="58">
        <v>24.870285034179599</v>
      </c>
      <c r="H89" s="58">
        <v>251.062088012695</v>
      </c>
      <c r="I89" s="58">
        <v>23.437572479248001</v>
      </c>
      <c r="J89" s="58">
        <v>133.86999511718699</v>
      </c>
      <c r="K89" s="58">
        <v>11.3501443862915</v>
      </c>
      <c r="L89" s="58">
        <v>17.417335510253899</v>
      </c>
      <c r="M89" s="58">
        <v>25.520000457763601</v>
      </c>
      <c r="N89" s="77">
        <v>2.1713861958844099E-2</v>
      </c>
      <c r="O89" s="58">
        <v>2.0008587913191</v>
      </c>
      <c r="P89" s="77">
        <v>8.04517836675087E-2</v>
      </c>
      <c r="Q89" s="58">
        <v>24.606008529663001</v>
      </c>
      <c r="R89" s="77">
        <v>-7.1898701731111202E-3</v>
      </c>
      <c r="S89" s="58">
        <v>11.3537701540547</v>
      </c>
      <c r="T89" s="77">
        <v>4.5222957571676901E-2</v>
      </c>
      <c r="U89" s="58">
        <v>251.97117614746</v>
      </c>
      <c r="V89" s="77">
        <v>1.9390932393054301E-2</v>
      </c>
      <c r="W89" s="58">
        <v>0.74355302536866597</v>
      </c>
      <c r="X89" s="77">
        <v>3.1724830975008902E-2</v>
      </c>
      <c r="Y89" s="58">
        <v>23.214656829833899</v>
      </c>
      <c r="Z89" s="77">
        <v>2.61381896967036E-2</v>
      </c>
      <c r="AA89" s="58">
        <v>8.7157697561223202</v>
      </c>
      <c r="AB89" s="77">
        <v>6.5106223007573003E-2</v>
      </c>
      <c r="AC89" s="58">
        <v>132.165000915527</v>
      </c>
      <c r="AD89" s="77">
        <v>3.0688504714377E-2</v>
      </c>
      <c r="AE89" s="58">
        <v>0.62095422255355204</v>
      </c>
      <c r="AF89" s="77">
        <v>5.4708927166030499E-2</v>
      </c>
      <c r="AG89" s="58">
        <v>11.181170463561999</v>
      </c>
      <c r="AH89" s="77">
        <v>3.6355576518397999E-2</v>
      </c>
      <c r="AI89" s="58">
        <v>0.86161865069915899</v>
      </c>
      <c r="AJ89" s="77">
        <v>4.9469027578409298E-2</v>
      </c>
      <c r="AK89" s="58">
        <v>17.111833572387599</v>
      </c>
      <c r="AL89" s="69">
        <v>40310</v>
      </c>
      <c r="AM89" s="105">
        <v>2</v>
      </c>
      <c r="AN89" s="124">
        <v>49.539387590673002</v>
      </c>
      <c r="AO89" s="125">
        <v>36.933832071932898</v>
      </c>
      <c r="AP89" s="125">
        <v>58.694187873447497</v>
      </c>
      <c r="AQ89" s="125">
        <v>53.1845709117908</v>
      </c>
      <c r="AR89" s="125">
        <v>55.099677241228001</v>
      </c>
      <c r="AS89" s="125">
        <v>44.572305569271997</v>
      </c>
      <c r="AV89" s="63">
        <v>10000</v>
      </c>
      <c r="AW89" s="63">
        <v>0</v>
      </c>
      <c r="AX89" s="63">
        <v>0</v>
      </c>
      <c r="AY89" s="63">
        <v>10000</v>
      </c>
      <c r="AZ89" s="77">
        <v>0</v>
      </c>
      <c r="BA89" s="77">
        <v>0</v>
      </c>
      <c r="BB89" s="77">
        <v>3.41398018026055E-2</v>
      </c>
      <c r="BC89" s="58">
        <v>0</v>
      </c>
      <c r="BD89" s="130">
        <v>0</v>
      </c>
      <c r="BE89" s="65">
        <v>0</v>
      </c>
    </row>
    <row r="90" spans="1:57" x14ac:dyDescent="0.2">
      <c r="A90" s="104">
        <v>40311</v>
      </c>
      <c r="B90" s="58">
        <v>1157.43994140625</v>
      </c>
      <c r="C90" s="77">
        <v>-1.21451449685835E-2</v>
      </c>
      <c r="D90" s="58">
        <v>0.01</v>
      </c>
      <c r="E90" s="58">
        <v>0.68130000000000002</v>
      </c>
      <c r="F90" s="77">
        <v>1.24832813196611E-2</v>
      </c>
      <c r="G90" s="58">
        <v>24.516334533691399</v>
      </c>
      <c r="H90" s="58">
        <v>253.78935241699199</v>
      </c>
      <c r="I90" s="58">
        <v>23.2783489227294</v>
      </c>
      <c r="J90" s="58">
        <v>131.47000122070301</v>
      </c>
      <c r="K90" s="58">
        <v>10.905042648315399</v>
      </c>
      <c r="L90" s="58">
        <v>16.972282409667901</v>
      </c>
      <c r="M90" s="58">
        <v>26.6800003051757</v>
      </c>
      <c r="N90" s="77">
        <v>-1.4231863446753401E-2</v>
      </c>
      <c r="O90" s="58">
        <v>1.9841351215263601</v>
      </c>
      <c r="P90" s="77">
        <v>8.0931148936627395E-2</v>
      </c>
      <c r="Q90" s="58">
        <v>24.693309783935501</v>
      </c>
      <c r="R90" s="77">
        <v>1.08629081590325E-2</v>
      </c>
      <c r="S90" s="58">
        <v>11.570604412422201</v>
      </c>
      <c r="T90" s="77">
        <v>4.5591370568655802E-2</v>
      </c>
      <c r="U90" s="58">
        <v>252.42572021484301</v>
      </c>
      <c r="V90" s="77">
        <v>-6.7935174028599301E-3</v>
      </c>
      <c r="W90" s="58">
        <v>0.72100280094773095</v>
      </c>
      <c r="X90" s="77">
        <v>3.09731073857961E-2</v>
      </c>
      <c r="Y90" s="58">
        <v>23.357960700988698</v>
      </c>
      <c r="Z90" s="77">
        <v>-1.7927795503267601E-2</v>
      </c>
      <c r="AA90" s="58">
        <v>8.55959069512509</v>
      </c>
      <c r="AB90" s="77">
        <v>6.5106797106937106E-2</v>
      </c>
      <c r="AC90" s="58">
        <v>132.669998168945</v>
      </c>
      <c r="AD90" s="77">
        <v>-3.9215513285774703E-2</v>
      </c>
      <c r="AE90" s="58">
        <v>0.61589589661264599</v>
      </c>
      <c r="AF90" s="77">
        <v>5.6478082339988599E-2</v>
      </c>
      <c r="AG90" s="58">
        <v>11.127593517303399</v>
      </c>
      <c r="AH90" s="77">
        <v>-2.5552306799390599E-2</v>
      </c>
      <c r="AI90" s="58">
        <v>0.84732922695734103</v>
      </c>
      <c r="AJ90" s="77">
        <v>4.9924294594265901E-2</v>
      </c>
      <c r="AK90" s="58">
        <v>17.194808959960898</v>
      </c>
      <c r="AL90" s="69">
        <v>40311</v>
      </c>
      <c r="AM90" s="105">
        <v>3</v>
      </c>
      <c r="AN90" s="124">
        <v>45.891179312239402</v>
      </c>
      <c r="AO90" s="125">
        <v>40.004586327912598</v>
      </c>
      <c r="AP90" s="125">
        <v>55.659838553792397</v>
      </c>
      <c r="AQ90" s="125">
        <v>45.798241223781098</v>
      </c>
      <c r="AR90" s="125">
        <v>49.0982392280631</v>
      </c>
      <c r="AS90" s="125">
        <v>42.641836594476601</v>
      </c>
      <c r="AV90" s="63">
        <v>10000</v>
      </c>
      <c r="AW90" s="63">
        <v>0</v>
      </c>
      <c r="AX90" s="63">
        <v>0</v>
      </c>
      <c r="AY90" s="63">
        <v>10000</v>
      </c>
      <c r="AZ90" s="77">
        <v>0</v>
      </c>
      <c r="BA90" s="77">
        <v>0</v>
      </c>
      <c r="BB90" s="77">
        <v>2.15800239919305E-2</v>
      </c>
      <c r="BC90" s="58">
        <v>0</v>
      </c>
      <c r="BD90" s="130">
        <v>0</v>
      </c>
      <c r="BE90" s="65">
        <v>0</v>
      </c>
    </row>
    <row r="91" spans="1:57" x14ac:dyDescent="0.2">
      <c r="A91" s="104">
        <v>40312</v>
      </c>
      <c r="B91" s="58">
        <v>1135.68005371093</v>
      </c>
      <c r="C91" s="77">
        <v>-1.8800014512092102E-2</v>
      </c>
      <c r="D91" s="58">
        <v>0.01</v>
      </c>
      <c r="E91" s="58">
        <v>0.68700000000000006</v>
      </c>
      <c r="F91" s="77">
        <v>8.3663584324087294E-3</v>
      </c>
      <c r="G91" s="58">
        <v>24.085525512695298</v>
      </c>
      <c r="H91" s="58">
        <v>252.12516784667901</v>
      </c>
      <c r="I91" s="58">
        <v>23.031553268432599</v>
      </c>
      <c r="J91" s="58">
        <v>128.52999877929599</v>
      </c>
      <c r="K91" s="58">
        <v>10.674246788024901</v>
      </c>
      <c r="L91" s="58">
        <v>16.512142181396399</v>
      </c>
      <c r="M91" s="58">
        <v>31.2399997711181</v>
      </c>
      <c r="N91" s="77">
        <v>-1.7572325928415702E-2</v>
      </c>
      <c r="O91" s="58">
        <v>1.9629670493598601</v>
      </c>
      <c r="P91" s="77">
        <v>8.1499863821746094E-2</v>
      </c>
      <c r="Q91" s="58">
        <v>24.300930023193299</v>
      </c>
      <c r="R91" s="77">
        <v>-6.5573459030626698E-3</v>
      </c>
      <c r="S91" s="58">
        <v>11.858019273684899</v>
      </c>
      <c r="T91" s="77">
        <v>4.7032271212590501E-2</v>
      </c>
      <c r="U91" s="58">
        <v>252.957260131835</v>
      </c>
      <c r="V91" s="77">
        <v>-1.0601939816096501E-2</v>
      </c>
      <c r="W91" s="58">
        <v>0.712620843976427</v>
      </c>
      <c r="X91" s="77">
        <v>3.09410674855853E-2</v>
      </c>
      <c r="Y91" s="58">
        <v>23.154951095581001</v>
      </c>
      <c r="Z91" s="77">
        <v>-2.2362534525809899E-2</v>
      </c>
      <c r="AA91" s="58">
        <v>8.3508955762769794</v>
      </c>
      <c r="AB91" s="77">
        <v>6.4972346188352306E-2</v>
      </c>
      <c r="AC91" s="58">
        <v>130</v>
      </c>
      <c r="AD91" s="77">
        <v>-2.1164141006471002E-2</v>
      </c>
      <c r="AE91" s="58">
        <v>0.61561708740021504</v>
      </c>
      <c r="AF91" s="77">
        <v>5.7673117328602197E-2</v>
      </c>
      <c r="AG91" s="58">
        <v>10.7896447181701</v>
      </c>
      <c r="AH91" s="77">
        <v>-2.71112757356297E-2</v>
      </c>
      <c r="AI91" s="58">
        <v>0.83584045084394698</v>
      </c>
      <c r="AJ91" s="77">
        <v>5.0619746466672999E-2</v>
      </c>
      <c r="AK91" s="58">
        <v>16.742212295532202</v>
      </c>
      <c r="AL91" s="69">
        <v>40312</v>
      </c>
      <c r="AM91" s="105">
        <v>4</v>
      </c>
      <c r="AN91" s="124">
        <v>40.9277670902189</v>
      </c>
      <c r="AO91" s="125">
        <v>38.764251461875801</v>
      </c>
      <c r="AP91" s="125">
        <v>52.1274848031481</v>
      </c>
      <c r="AQ91" s="125">
        <v>42.502092853180699</v>
      </c>
      <c r="AR91" s="125">
        <v>43.787887148871199</v>
      </c>
      <c r="AS91" s="125">
        <v>39.766862560579298</v>
      </c>
      <c r="AV91" s="63">
        <v>10000</v>
      </c>
      <c r="AW91" s="63">
        <v>0</v>
      </c>
      <c r="AX91" s="63">
        <v>0</v>
      </c>
      <c r="AY91" s="63">
        <v>10000</v>
      </c>
      <c r="AZ91" s="77">
        <v>0</v>
      </c>
      <c r="BA91" s="77">
        <v>0</v>
      </c>
      <c r="BB91" s="77">
        <v>2.3743047156188301E-3</v>
      </c>
      <c r="BC91" s="58">
        <v>0</v>
      </c>
      <c r="BD91" s="130">
        <v>0</v>
      </c>
      <c r="BE91" s="65">
        <v>0</v>
      </c>
    </row>
    <row r="92" spans="1:57" x14ac:dyDescent="0.2">
      <c r="A92" s="104">
        <v>40315</v>
      </c>
      <c r="B92" s="58">
        <v>1136.93994140625</v>
      </c>
      <c r="C92" s="77">
        <v>1.1093685155389901E-3</v>
      </c>
      <c r="D92" s="58">
        <v>0.01</v>
      </c>
      <c r="E92" s="58">
        <v>0.69299999999999995</v>
      </c>
      <c r="F92" s="77">
        <v>8.7336244541482699E-3</v>
      </c>
      <c r="G92" s="58">
        <v>24.123477935791001</v>
      </c>
      <c r="H92" s="58">
        <v>252.34375</v>
      </c>
      <c r="I92" s="58">
        <v>23.039514541625898</v>
      </c>
      <c r="J92" s="58">
        <v>128.91000366210901</v>
      </c>
      <c r="K92" s="58">
        <v>10.863827705383301</v>
      </c>
      <c r="L92" s="58">
        <v>16.610212326049801</v>
      </c>
      <c r="M92" s="58">
        <v>30.840000152587798</v>
      </c>
      <c r="N92" s="77">
        <v>1.5757357287347E-3</v>
      </c>
      <c r="O92" s="58">
        <v>1.9366591622714799</v>
      </c>
      <c r="P92" s="77">
        <v>8.0281092445552399E-2</v>
      </c>
      <c r="Q92" s="58">
        <v>24.1045017242431</v>
      </c>
      <c r="R92" s="77">
        <v>8.6695888073040595E-4</v>
      </c>
      <c r="S92" s="58">
        <v>12.117867621583001</v>
      </c>
      <c r="T92" s="77">
        <v>4.8021271070050497E-2</v>
      </c>
      <c r="U92" s="58">
        <v>252.23445892333899</v>
      </c>
      <c r="V92" s="77">
        <v>3.4566809717850801E-4</v>
      </c>
      <c r="W92" s="58">
        <v>0.70813760231744705</v>
      </c>
      <c r="X92" s="77">
        <v>3.0735786599932001E-2</v>
      </c>
      <c r="Y92" s="58">
        <v>23.035533905029201</v>
      </c>
      <c r="Z92" s="77">
        <v>2.9565462259515301E-3</v>
      </c>
      <c r="AA92" s="58">
        <v>8.0889802177677197</v>
      </c>
      <c r="AB92" s="77">
        <v>6.2749049631322898E-2</v>
      </c>
      <c r="AC92" s="58">
        <v>128.72000122070301</v>
      </c>
      <c r="AD92" s="77">
        <v>1.7760589681239301E-2</v>
      </c>
      <c r="AE92" s="58">
        <v>0.61510914297110897</v>
      </c>
      <c r="AF92" s="77">
        <v>5.6619928044910603E-2</v>
      </c>
      <c r="AG92" s="58">
        <v>10.7690372467041</v>
      </c>
      <c r="AH92" s="77">
        <v>5.9392744791049099E-3</v>
      </c>
      <c r="AI92" s="58">
        <v>0.82270491977038096</v>
      </c>
      <c r="AJ92" s="77">
        <v>4.9530066420652101E-2</v>
      </c>
      <c r="AK92" s="58">
        <v>16.561177253723098</v>
      </c>
      <c r="AL92" s="69">
        <v>40315</v>
      </c>
      <c r="AM92" s="105">
        <v>0</v>
      </c>
      <c r="AN92" s="124">
        <v>41.323475588190703</v>
      </c>
      <c r="AO92" s="125">
        <v>39.031633126267799</v>
      </c>
      <c r="AP92" s="125">
        <v>52.413995533807103</v>
      </c>
      <c r="AQ92" s="125">
        <v>45.9436572549236</v>
      </c>
      <c r="AR92" s="125">
        <v>45.149547857610699</v>
      </c>
      <c r="AS92" s="125">
        <v>39.9076121669125</v>
      </c>
      <c r="AV92" s="63">
        <v>10000</v>
      </c>
      <c r="AW92" s="63">
        <v>0</v>
      </c>
      <c r="AX92" s="63">
        <v>0</v>
      </c>
      <c r="AY92" s="63">
        <v>10000</v>
      </c>
      <c r="AZ92" s="77">
        <v>0</v>
      </c>
      <c r="BA92" s="77">
        <v>0</v>
      </c>
      <c r="BB92" s="77">
        <v>3.4863072100557099E-3</v>
      </c>
      <c r="BC92" s="58">
        <v>0</v>
      </c>
      <c r="BD92" s="130">
        <v>0</v>
      </c>
      <c r="BE92" s="65">
        <v>0</v>
      </c>
    </row>
    <row r="93" spans="1:57" x14ac:dyDescent="0.2">
      <c r="A93" s="104">
        <v>40316</v>
      </c>
      <c r="B93" s="58">
        <v>1120.80004882812</v>
      </c>
      <c r="C93" s="77">
        <v>-1.41959060371843E-2</v>
      </c>
      <c r="D93" s="58">
        <v>0.01</v>
      </c>
      <c r="E93" s="58">
        <v>0.69269999999999998</v>
      </c>
      <c r="F93" s="77">
        <v>-4.3290043290033998E-4</v>
      </c>
      <c r="G93" s="58">
        <v>23.9469814300537</v>
      </c>
      <c r="H93" s="58">
        <v>247.57476806640599</v>
      </c>
      <c r="I93" s="58">
        <v>22.871574401855401</v>
      </c>
      <c r="J93" s="58">
        <v>126.27999877929599</v>
      </c>
      <c r="K93" s="58">
        <v>10.666001319885201</v>
      </c>
      <c r="L93" s="58">
        <v>16.165157318115199</v>
      </c>
      <c r="M93" s="58">
        <v>33.549999237060497</v>
      </c>
      <c r="N93" s="77">
        <v>-7.3163789320546098E-3</v>
      </c>
      <c r="O93" s="58">
        <v>1.9048960620721</v>
      </c>
      <c r="P93" s="77">
        <v>7.9546395759151595E-2</v>
      </c>
      <c r="Q93" s="58">
        <v>24.035229682922299</v>
      </c>
      <c r="R93" s="77">
        <v>-1.8898751934984401E-2</v>
      </c>
      <c r="S93" s="58">
        <v>12.5183494742053</v>
      </c>
      <c r="T93" s="77">
        <v>5.05639147800701E-2</v>
      </c>
      <c r="U93" s="58">
        <v>249.95925903320301</v>
      </c>
      <c r="V93" s="77">
        <v>-7.2892221521024796E-3</v>
      </c>
      <c r="W93" s="58">
        <v>0.71092270029168203</v>
      </c>
      <c r="X93" s="77">
        <v>3.10832427974004E-2</v>
      </c>
      <c r="Y93" s="58">
        <v>22.955544471740701</v>
      </c>
      <c r="Z93" s="77">
        <v>-2.0401868032725302E-2</v>
      </c>
      <c r="AA93" s="58">
        <v>7.9032697915469203</v>
      </c>
      <c r="AB93" s="77">
        <v>6.2585285618822997E-2</v>
      </c>
      <c r="AC93" s="58">
        <v>127.595001220703</v>
      </c>
      <c r="AD93" s="77">
        <v>-1.82096394441176E-2</v>
      </c>
      <c r="AE93" s="58">
        <v>0.61278253062717603</v>
      </c>
      <c r="AF93" s="77">
        <v>5.7451945883855202E-2</v>
      </c>
      <c r="AG93" s="58">
        <v>10.764914512634199</v>
      </c>
      <c r="AH93" s="77">
        <v>-2.6794058931840999E-2</v>
      </c>
      <c r="AI93" s="58">
        <v>0.81425361580132705</v>
      </c>
      <c r="AJ93" s="77">
        <v>5.0370905755977101E-2</v>
      </c>
      <c r="AK93" s="58">
        <v>16.387684822082502</v>
      </c>
      <c r="AL93" s="69">
        <v>40316</v>
      </c>
      <c r="AM93" s="105">
        <v>1</v>
      </c>
      <c r="AN93" s="124">
        <v>37.827612541277603</v>
      </c>
      <c r="AO93" s="125">
        <v>35.399821427989203</v>
      </c>
      <c r="AP93" s="125">
        <v>50.8886887793116</v>
      </c>
      <c r="AQ93" s="125">
        <v>43.048100163989901</v>
      </c>
      <c r="AR93" s="125">
        <v>40.370270689525903</v>
      </c>
      <c r="AS93" s="125">
        <v>37.895923078940498</v>
      </c>
      <c r="AV93" s="63">
        <v>10000</v>
      </c>
      <c r="AW93" s="63">
        <v>0</v>
      </c>
      <c r="AX93" s="63">
        <v>0</v>
      </c>
      <c r="AY93" s="63">
        <v>10000</v>
      </c>
      <c r="AZ93" s="77">
        <v>0</v>
      </c>
      <c r="BA93" s="77">
        <v>0</v>
      </c>
      <c r="BB93" s="77">
        <v>-1.07590901166993E-2</v>
      </c>
      <c r="BC93" s="58">
        <v>0</v>
      </c>
      <c r="BD93" s="130">
        <v>0</v>
      </c>
      <c r="BE93" s="65">
        <v>0</v>
      </c>
    </row>
    <row r="94" spans="1:57" x14ac:dyDescent="0.2">
      <c r="A94" s="104">
        <v>40317</v>
      </c>
      <c r="B94" s="58">
        <v>1115.05004882812</v>
      </c>
      <c r="C94" s="77">
        <v>-5.1302638735713996E-3</v>
      </c>
      <c r="D94" s="58">
        <v>0.01</v>
      </c>
      <c r="E94" s="58">
        <v>0.69599999999999995</v>
      </c>
      <c r="F94" s="77">
        <v>4.7639670853183401E-3</v>
      </c>
      <c r="G94" s="58">
        <v>23.5655193328857</v>
      </c>
      <c r="H94" s="58">
        <v>245.61749267578099</v>
      </c>
      <c r="I94" s="58">
        <v>22.583671569824201</v>
      </c>
      <c r="J94" s="58">
        <v>124.58999633789</v>
      </c>
      <c r="K94" s="58">
        <v>10.731945991516101</v>
      </c>
      <c r="L94" s="58">
        <v>16.293390274047798</v>
      </c>
      <c r="M94" s="58">
        <v>35.319999694824197</v>
      </c>
      <c r="N94" s="77">
        <v>-1.5929443895973699E-2</v>
      </c>
      <c r="O94" s="58">
        <v>1.8612914810822501</v>
      </c>
      <c r="P94" s="77">
        <v>7.8983681827237098E-2</v>
      </c>
      <c r="Q94" s="58">
        <v>23.756250381469702</v>
      </c>
      <c r="R94" s="77">
        <v>-7.9057951095404793E-3</v>
      </c>
      <c r="S94" s="58">
        <v>12.955568262138099</v>
      </c>
      <c r="T94" s="77">
        <v>5.2746928246025601E-2</v>
      </c>
      <c r="U94" s="58">
        <v>246.59613037109301</v>
      </c>
      <c r="V94" s="77">
        <v>-1.25878012144146E-2</v>
      </c>
      <c r="W94" s="58">
        <v>0.71721474019604303</v>
      </c>
      <c r="X94" s="77">
        <v>3.1758110632213003E-2</v>
      </c>
      <c r="Y94" s="58">
        <v>22.727622985839801</v>
      </c>
      <c r="Z94" s="77">
        <v>-1.3382977967555301E-2</v>
      </c>
      <c r="AA94" s="58">
        <v>7.7201618566570396</v>
      </c>
      <c r="AB94" s="77">
        <v>6.1964540361007799E-2</v>
      </c>
      <c r="AC94" s="58">
        <v>125.434997558593</v>
      </c>
      <c r="AD94" s="77">
        <v>6.1826986190143202E-3</v>
      </c>
      <c r="AE94" s="58">
        <v>0.60792754223050105</v>
      </c>
      <c r="AF94" s="77">
        <v>5.6646533882213301E-2</v>
      </c>
      <c r="AG94" s="58">
        <v>10.6989736557006</v>
      </c>
      <c r="AH94" s="77">
        <v>7.9326760271556298E-3</v>
      </c>
      <c r="AI94" s="58">
        <v>0.80417445494429196</v>
      </c>
      <c r="AJ94" s="77">
        <v>4.9355870166885002E-2</v>
      </c>
      <c r="AK94" s="58">
        <v>16.2292737960815</v>
      </c>
      <c r="AL94" s="69">
        <v>40317</v>
      </c>
      <c r="AM94" s="105">
        <v>2</v>
      </c>
      <c r="AN94" s="124">
        <v>36.638435866681398</v>
      </c>
      <c r="AO94" s="125">
        <v>34.0014733857683</v>
      </c>
      <c r="AP94" s="125">
        <v>47.6604334434506</v>
      </c>
      <c r="AQ94" s="125">
        <v>44.3081235259382</v>
      </c>
      <c r="AR94" s="125">
        <v>42.266569702554399</v>
      </c>
      <c r="AS94" s="125">
        <v>34.6694490929819</v>
      </c>
      <c r="AV94" s="63">
        <v>10000</v>
      </c>
      <c r="AW94" s="63">
        <v>0</v>
      </c>
      <c r="AX94" s="63">
        <v>0</v>
      </c>
      <c r="AY94" s="63">
        <v>10000</v>
      </c>
      <c r="AZ94" s="77">
        <v>0</v>
      </c>
      <c r="BA94" s="77">
        <v>0</v>
      </c>
      <c r="BB94" s="77">
        <v>-1.58341570189326E-2</v>
      </c>
      <c r="BC94" s="58">
        <v>0</v>
      </c>
      <c r="BD94" s="130">
        <v>0</v>
      </c>
      <c r="BE94" s="65">
        <v>0</v>
      </c>
    </row>
    <row r="95" spans="1:57" x14ac:dyDescent="0.2">
      <c r="A95" s="104">
        <v>40318</v>
      </c>
      <c r="B95" s="58">
        <v>1071.58996582031</v>
      </c>
      <c r="C95" s="77">
        <v>-3.8975903416611203E-2</v>
      </c>
      <c r="D95" s="58">
        <v>0.01</v>
      </c>
      <c r="E95" s="58">
        <v>0.69910000000000005</v>
      </c>
      <c r="F95" s="77">
        <v>4.4540229885059396E-3</v>
      </c>
      <c r="G95" s="58">
        <v>22.5615539550781</v>
      </c>
      <c r="H95" s="58">
        <v>235.97024536132801</v>
      </c>
      <c r="I95" s="58">
        <v>21.6800136566162</v>
      </c>
      <c r="J95" s="58">
        <v>119.709999084472</v>
      </c>
      <c r="K95" s="58">
        <v>10.459937095641999</v>
      </c>
      <c r="L95" s="58">
        <v>15.682386398315399</v>
      </c>
      <c r="M95" s="58">
        <v>45.790000915527301</v>
      </c>
      <c r="N95" s="77">
        <v>-4.2603150969246099E-2</v>
      </c>
      <c r="O95" s="58">
        <v>1.8048872171308099</v>
      </c>
      <c r="P95" s="77">
        <v>7.99983556418363E-2</v>
      </c>
      <c r="Q95" s="58">
        <v>23.063536643981902</v>
      </c>
      <c r="R95" s="77">
        <v>-3.9277525429296897E-2</v>
      </c>
      <c r="S95" s="58">
        <v>13.730698752735799</v>
      </c>
      <c r="T95" s="77">
        <v>5.8188263235099E-2</v>
      </c>
      <c r="U95" s="58">
        <v>240.79386901855401</v>
      </c>
      <c r="V95" s="77">
        <v>-4.0013773243826899E-2</v>
      </c>
      <c r="W95" s="58">
        <v>0.752477215647536</v>
      </c>
      <c r="X95" s="77">
        <v>3.4708336791932699E-2</v>
      </c>
      <c r="Y95" s="58">
        <v>22.131842613220201</v>
      </c>
      <c r="Z95" s="77">
        <v>-3.9168451696421198E-2</v>
      </c>
      <c r="AA95" s="58">
        <v>7.6669626969914999</v>
      </c>
      <c r="AB95" s="77">
        <v>6.4046134455162301E-2</v>
      </c>
      <c r="AC95" s="58">
        <v>122.149997711181</v>
      </c>
      <c r="AD95" s="77">
        <v>-2.5345719787357598E-2</v>
      </c>
      <c r="AE95" s="58">
        <v>0.60514579833910298</v>
      </c>
      <c r="AF95" s="77">
        <v>5.7853674721545303E-2</v>
      </c>
      <c r="AG95" s="58">
        <v>10.5959415435791</v>
      </c>
      <c r="AH95" s="77">
        <v>-3.7500106819734501E-2</v>
      </c>
      <c r="AI95" s="58">
        <v>0.80314770549075898</v>
      </c>
      <c r="AJ95" s="77">
        <v>5.1213360332521302E-2</v>
      </c>
      <c r="AK95" s="58">
        <v>15.9878883361816</v>
      </c>
      <c r="AL95" s="69">
        <v>40318</v>
      </c>
      <c r="AM95" s="105">
        <v>3</v>
      </c>
      <c r="AN95" s="124">
        <v>29.1734001613884</v>
      </c>
      <c r="AO95" s="125">
        <v>28.107899198680201</v>
      </c>
      <c r="AP95" s="125">
        <v>40.396917818800198</v>
      </c>
      <c r="AQ95" s="125">
        <v>40.343249956712199</v>
      </c>
      <c r="AR95" s="125">
        <v>36.337013305311103</v>
      </c>
      <c r="AS95" s="125">
        <v>26.921625017609301</v>
      </c>
      <c r="AV95" s="63">
        <v>10000</v>
      </c>
      <c r="AW95" s="63">
        <v>0</v>
      </c>
      <c r="AX95" s="63">
        <v>0</v>
      </c>
      <c r="AY95" s="63">
        <v>10000</v>
      </c>
      <c r="AZ95" s="77">
        <v>0</v>
      </c>
      <c r="BA95" s="77">
        <v>0</v>
      </c>
      <c r="BB95" s="77">
        <v>-5.4192909860890502E-2</v>
      </c>
      <c r="BC95" s="58">
        <v>0</v>
      </c>
      <c r="BD95" s="130">
        <v>0</v>
      </c>
      <c r="BE95" s="65">
        <v>0</v>
      </c>
    </row>
    <row r="96" spans="1:57" x14ac:dyDescent="0.2">
      <c r="A96" s="104">
        <v>40319</v>
      </c>
      <c r="B96" s="58">
        <v>1087.68994140625</v>
      </c>
      <c r="C96" s="77">
        <v>1.50243806861452E-2</v>
      </c>
      <c r="D96" s="58">
        <v>0.01</v>
      </c>
      <c r="E96" s="58">
        <v>0.69240000000000002</v>
      </c>
      <c r="F96" s="77">
        <v>-9.5837505364040308E-3</v>
      </c>
      <c r="G96" s="58">
        <v>22.9942626953125</v>
      </c>
      <c r="H96" s="58">
        <v>234.49980163574199</v>
      </c>
      <c r="I96" s="58">
        <v>21.464086532592699</v>
      </c>
      <c r="J96" s="58">
        <v>122.720001220703</v>
      </c>
      <c r="K96" s="58">
        <v>10.4846658706665</v>
      </c>
      <c r="L96" s="58">
        <v>15.7729063034057</v>
      </c>
      <c r="M96" s="58">
        <v>40.099998474121001</v>
      </c>
      <c r="N96" s="77">
        <v>1.91790308901564E-2</v>
      </c>
      <c r="O96" s="58">
        <v>1.7337094716029</v>
      </c>
      <c r="P96" s="77">
        <v>7.53974804313393E-2</v>
      </c>
      <c r="Q96" s="58">
        <v>22.777908325195298</v>
      </c>
      <c r="R96" s="77">
        <v>-6.2314794110346298E-3</v>
      </c>
      <c r="S96" s="58">
        <v>14.491551506748699</v>
      </c>
      <c r="T96" s="77">
        <v>6.17977132844615E-2</v>
      </c>
      <c r="U96" s="58">
        <v>235.23502349853501</v>
      </c>
      <c r="V96" s="77">
        <v>-9.9597319191513291E-3</v>
      </c>
      <c r="W96" s="58">
        <v>0.78915070982269497</v>
      </c>
      <c r="X96" s="77">
        <v>3.67660980412274E-2</v>
      </c>
      <c r="Y96" s="58">
        <v>21.5720500946044</v>
      </c>
      <c r="Z96" s="77">
        <v>2.5144116274752298E-2</v>
      </c>
      <c r="AA96" s="58">
        <v>7.5060326763437599</v>
      </c>
      <c r="AB96" s="77">
        <v>6.1163890170149997E-2</v>
      </c>
      <c r="AC96" s="58">
        <v>121.215000152587</v>
      </c>
      <c r="AD96" s="77">
        <v>2.3641418488755598E-3</v>
      </c>
      <c r="AE96" s="58">
        <v>0.59391659889123705</v>
      </c>
      <c r="AF96" s="77">
        <v>5.6646211354514302E-2</v>
      </c>
      <c r="AG96" s="58">
        <v>10.472301483154199</v>
      </c>
      <c r="AH96" s="77">
        <v>5.7720746569576101E-3</v>
      </c>
      <c r="AI96" s="58">
        <v>0.791234498618269</v>
      </c>
      <c r="AJ96" s="77">
        <v>5.0164153859674002E-2</v>
      </c>
      <c r="AK96" s="58">
        <v>15.7276463508605</v>
      </c>
      <c r="AL96" s="69">
        <v>40319</v>
      </c>
      <c r="AM96" s="105">
        <v>4</v>
      </c>
      <c r="AN96" s="124">
        <v>34.497794771832503</v>
      </c>
      <c r="AO96" s="125">
        <v>27.330301232090601</v>
      </c>
      <c r="AP96" s="125">
        <v>44.334559150371803</v>
      </c>
      <c r="AQ96" s="125">
        <v>40.861359392916697</v>
      </c>
      <c r="AR96" s="125">
        <v>37.7307591352399</v>
      </c>
      <c r="AS96" s="125">
        <v>25.457633157481201</v>
      </c>
      <c r="AU96" s="109" t="s">
        <v>617</v>
      </c>
      <c r="AV96" s="63">
        <v>10000</v>
      </c>
      <c r="AW96" s="63">
        <v>0</v>
      </c>
      <c r="AX96" s="63">
        <v>0</v>
      </c>
      <c r="AY96" s="63">
        <v>10000</v>
      </c>
      <c r="AZ96" s="77">
        <v>0</v>
      </c>
      <c r="BA96" s="77">
        <v>0</v>
      </c>
      <c r="BB96" s="77">
        <v>-3.99827440829853E-2</v>
      </c>
      <c r="BC96" s="58">
        <v>0</v>
      </c>
      <c r="BD96" s="130">
        <v>0</v>
      </c>
      <c r="BE96" s="65">
        <v>0</v>
      </c>
    </row>
    <row r="97" spans="1:57" x14ac:dyDescent="0.2">
      <c r="A97" s="104">
        <v>40322</v>
      </c>
      <c r="B97" s="58">
        <v>1073.65002441406</v>
      </c>
      <c r="C97" s="77">
        <v>-1.2908014000787499E-2</v>
      </c>
      <c r="D97" s="58">
        <v>0.01</v>
      </c>
      <c r="E97" s="58">
        <v>0.69410000000000005</v>
      </c>
      <c r="F97" s="77">
        <v>2.45522819179666E-3</v>
      </c>
      <c r="G97" s="58">
        <v>23.415582656860298</v>
      </c>
      <c r="H97" s="58">
        <v>237.03829956054599</v>
      </c>
      <c r="I97" s="58">
        <v>21.008264541625898</v>
      </c>
      <c r="J97" s="58">
        <v>122.120002746582</v>
      </c>
      <c r="K97" s="58">
        <v>10.3520517349243</v>
      </c>
      <c r="L97" s="58">
        <v>15.5918684005737</v>
      </c>
      <c r="M97" s="58">
        <v>38.319999694824197</v>
      </c>
      <c r="N97" s="77">
        <v>1.83228297915261E-2</v>
      </c>
      <c r="O97" s="58">
        <v>1.67184287346574</v>
      </c>
      <c r="P97" s="77">
        <v>7.1398730408099395E-2</v>
      </c>
      <c r="Q97" s="58">
        <v>23.204922676086401</v>
      </c>
      <c r="R97" s="77">
        <v>1.08251602223008E-2</v>
      </c>
      <c r="S97" s="58">
        <v>15.090494364003</v>
      </c>
      <c r="T97" s="77">
        <v>6.3662684013426493E-2</v>
      </c>
      <c r="U97" s="58">
        <v>235.76905059814399</v>
      </c>
      <c r="V97" s="77">
        <v>-2.1236496147862601E-2</v>
      </c>
      <c r="W97" s="58">
        <v>0.84879170516316504</v>
      </c>
      <c r="X97" s="77">
        <v>4.0402752139823798E-2</v>
      </c>
      <c r="Y97" s="58">
        <v>21.2361755371093</v>
      </c>
      <c r="Z97" s="77">
        <v>-4.8891661355350202E-3</v>
      </c>
      <c r="AA97" s="58">
        <v>7.43923797685372</v>
      </c>
      <c r="AB97" s="77">
        <v>6.0917440300843201E-2</v>
      </c>
      <c r="AC97" s="58">
        <v>122.420001983642</v>
      </c>
      <c r="AD97" s="77">
        <v>-1.2648389312358401E-2</v>
      </c>
      <c r="AE97" s="58">
        <v>0.58951568321790004</v>
      </c>
      <c r="AF97" s="77">
        <v>5.6946748172545698E-2</v>
      </c>
      <c r="AG97" s="58">
        <v>10.418358802795399</v>
      </c>
      <c r="AH97" s="77">
        <v>-1.14777771039532E-2</v>
      </c>
      <c r="AI97" s="58">
        <v>0.78919507890239804</v>
      </c>
      <c r="AJ97" s="77">
        <v>5.0615811949346501E-2</v>
      </c>
      <c r="AK97" s="58">
        <v>15.6823873519897</v>
      </c>
      <c r="AL97" s="69">
        <v>40322</v>
      </c>
      <c r="AM97" s="105">
        <v>0</v>
      </c>
      <c r="AN97" s="124">
        <v>32.222894329752599</v>
      </c>
      <c r="AO97" s="125">
        <v>30.885072592856499</v>
      </c>
      <c r="AP97" s="125">
        <v>47.940887362632402</v>
      </c>
      <c r="AQ97" s="125">
        <v>38.909752774378902</v>
      </c>
      <c r="AR97" s="125">
        <v>36.031763760417398</v>
      </c>
      <c r="AS97" s="125">
        <v>22.656676711551199</v>
      </c>
      <c r="AU97" s="109" t="s">
        <v>617</v>
      </c>
      <c r="AV97" s="63">
        <v>10000</v>
      </c>
      <c r="AW97" s="63">
        <v>0</v>
      </c>
      <c r="AX97" s="63">
        <v>0</v>
      </c>
      <c r="AY97" s="63">
        <v>10000</v>
      </c>
      <c r="AZ97" s="77">
        <v>0</v>
      </c>
      <c r="BA97" s="77">
        <v>0</v>
      </c>
      <c r="BB97" s="77">
        <v>-5.2374660263359699E-2</v>
      </c>
      <c r="BC97" s="58">
        <v>0</v>
      </c>
      <c r="BD97" s="130">
        <v>0</v>
      </c>
      <c r="BE97" s="65">
        <v>0</v>
      </c>
    </row>
    <row r="98" spans="1:57" x14ac:dyDescent="0.2">
      <c r="A98" s="104">
        <v>40323</v>
      </c>
      <c r="B98" s="58">
        <v>1074.03002929687</v>
      </c>
      <c r="C98" s="77">
        <v>3.5393738571376499E-4</v>
      </c>
      <c r="D98" s="58">
        <v>0.01</v>
      </c>
      <c r="E98" s="58">
        <v>0.69750000000000001</v>
      </c>
      <c r="F98" s="77">
        <v>4.8984296210920998E-3</v>
      </c>
      <c r="G98" s="58">
        <v>23.269451141357401</v>
      </c>
      <c r="H98" s="58">
        <v>236.99359130859301</v>
      </c>
      <c r="I98" s="58">
        <v>20.848320007324201</v>
      </c>
      <c r="J98" s="58">
        <v>124.86000061035099</v>
      </c>
      <c r="K98" s="58">
        <v>10.501241683959901</v>
      </c>
      <c r="L98" s="58">
        <v>15.7276487350463</v>
      </c>
      <c r="M98" s="58">
        <v>34.610000610351499</v>
      </c>
      <c r="N98" s="77">
        <v>-6.2407806649266099E-3</v>
      </c>
      <c r="O98" s="58">
        <v>1.60822645726277</v>
      </c>
      <c r="P98" s="77">
        <v>6.9113209739804504E-2</v>
      </c>
      <c r="Q98" s="58">
        <v>23.342516899108801</v>
      </c>
      <c r="R98" s="77">
        <v>-1.8861193332908501E-4</v>
      </c>
      <c r="S98" s="58">
        <v>15.6374071373123</v>
      </c>
      <c r="T98" s="77">
        <v>6.5982405055631105E-2</v>
      </c>
      <c r="U98" s="58">
        <v>237.01594543457</v>
      </c>
      <c r="V98" s="77">
        <v>-7.6134101407968604E-3</v>
      </c>
      <c r="W98" s="58">
        <v>0.91080083735675099</v>
      </c>
      <c r="X98" s="77">
        <v>4.3687013487742801E-2</v>
      </c>
      <c r="Y98" s="58">
        <v>20.928292274475002</v>
      </c>
      <c r="Z98" s="77">
        <v>2.2436929267479901E-2</v>
      </c>
      <c r="AA98" s="58">
        <v>7.2589769544105298</v>
      </c>
      <c r="AB98" s="77">
        <v>5.8136928711569398E-2</v>
      </c>
      <c r="AC98" s="58">
        <v>123.490001678466</v>
      </c>
      <c r="AD98" s="77">
        <v>1.4411630936148299E-2</v>
      </c>
      <c r="AE98" s="58">
        <v>0.58211941472449003</v>
      </c>
      <c r="AF98" s="77">
        <v>5.5433388949960402E-2</v>
      </c>
      <c r="AG98" s="58">
        <v>10.4266467094421</v>
      </c>
      <c r="AH98" s="77">
        <v>8.7084069070042496E-3</v>
      </c>
      <c r="AI98" s="58">
        <v>0.78290633440915203</v>
      </c>
      <c r="AJ98" s="77">
        <v>4.9778981435704202E-2</v>
      </c>
      <c r="AK98" s="58">
        <v>15.65975856781</v>
      </c>
      <c r="AL98" s="69">
        <v>40323</v>
      </c>
      <c r="AM98" s="105">
        <v>1</v>
      </c>
      <c r="AN98" s="124">
        <v>32.352920100094103</v>
      </c>
      <c r="AO98" s="125">
        <v>30.8564440167379</v>
      </c>
      <c r="AP98" s="125">
        <v>46.808179582307801</v>
      </c>
      <c r="AQ98" s="125">
        <v>42.251361896016597</v>
      </c>
      <c r="AR98" s="125">
        <v>38.276669213022799</v>
      </c>
      <c r="AS98" s="125">
        <v>21.7522940841835</v>
      </c>
      <c r="AU98" s="109" t="s">
        <v>617</v>
      </c>
      <c r="AV98" s="63">
        <v>10000</v>
      </c>
      <c r="AW98" s="63">
        <v>0</v>
      </c>
      <c r="AX98" s="63">
        <v>0</v>
      </c>
      <c r="AY98" s="63">
        <v>10000</v>
      </c>
      <c r="AZ98" s="77">
        <v>0</v>
      </c>
      <c r="BA98" s="77">
        <v>0</v>
      </c>
      <c r="BB98" s="77">
        <v>-5.2039260227977203E-2</v>
      </c>
      <c r="BC98" s="58">
        <v>0</v>
      </c>
      <c r="BD98" s="130">
        <v>0</v>
      </c>
      <c r="BE98" s="65">
        <v>0</v>
      </c>
    </row>
    <row r="99" spans="1:57" x14ac:dyDescent="0.2">
      <c r="A99" s="104">
        <v>40324</v>
      </c>
      <c r="B99" s="58">
        <v>1067.94995117187</v>
      </c>
      <c r="C99" s="77">
        <v>-5.66099453381241E-3</v>
      </c>
      <c r="D99" s="58">
        <v>0.01</v>
      </c>
      <c r="E99" s="58">
        <v>0.69330000000000003</v>
      </c>
      <c r="F99" s="77">
        <v>-6.0215053763440496E-3</v>
      </c>
      <c r="G99" s="58">
        <v>23.164119720458899</v>
      </c>
      <c r="H99" s="58">
        <v>236.19876098632801</v>
      </c>
      <c r="I99" s="58">
        <v>20.000627517700099</v>
      </c>
      <c r="J99" s="58">
        <v>123.209999084472</v>
      </c>
      <c r="K99" s="58">
        <v>10.3769187927246</v>
      </c>
      <c r="L99" s="58">
        <v>15.6145000457763</v>
      </c>
      <c r="M99" s="58">
        <v>35.020000457763601</v>
      </c>
      <c r="N99" s="77">
        <v>-4.5265967064961297E-3</v>
      </c>
      <c r="O99" s="58">
        <v>1.54807203656843</v>
      </c>
      <c r="P99" s="77">
        <v>6.6830600741591903E-2</v>
      </c>
      <c r="Q99" s="58">
        <v>23.2167854309082</v>
      </c>
      <c r="R99" s="77">
        <v>-3.3538051298216401E-3</v>
      </c>
      <c r="S99" s="58">
        <v>16.183586918342701</v>
      </c>
      <c r="T99" s="77">
        <v>6.8516815459838495E-2</v>
      </c>
      <c r="U99" s="58">
        <v>236.59617614746</v>
      </c>
      <c r="V99" s="77">
        <v>-4.0659990317024101E-2</v>
      </c>
      <c r="W99" s="58">
        <v>1.01198649018529</v>
      </c>
      <c r="X99" s="77">
        <v>5.05977369604882E-2</v>
      </c>
      <c r="Y99" s="58">
        <v>20.4244737625122</v>
      </c>
      <c r="Z99" s="77">
        <v>-1.3214812732766401E-2</v>
      </c>
      <c r="AA99" s="58">
        <v>7.1165590816364297</v>
      </c>
      <c r="AB99" s="77">
        <v>5.7759590410818198E-2</v>
      </c>
      <c r="AC99" s="58">
        <v>124.034999847412</v>
      </c>
      <c r="AD99" s="77">
        <v>-1.1838875342260399E-2</v>
      </c>
      <c r="AE99" s="58">
        <v>0.576592573972316</v>
      </c>
      <c r="AF99" s="77">
        <v>5.5564911462598301E-2</v>
      </c>
      <c r="AG99" s="58">
        <v>10.4390802383422</v>
      </c>
      <c r="AH99" s="77">
        <v>-7.1942533290362204E-3</v>
      </c>
      <c r="AI99" s="58">
        <v>0.77694604850244098</v>
      </c>
      <c r="AJ99" s="77">
        <v>4.9757984323846503E-2</v>
      </c>
      <c r="AK99" s="58">
        <v>15.671074390411301</v>
      </c>
      <c r="AL99" s="69">
        <v>40324</v>
      </c>
      <c r="AM99" s="105">
        <v>2</v>
      </c>
      <c r="AN99" s="124">
        <v>31.317680972151699</v>
      </c>
      <c r="AO99" s="125">
        <v>30.3183865919545</v>
      </c>
      <c r="AP99" s="125">
        <v>45.965156823565898</v>
      </c>
      <c r="AQ99" s="125">
        <v>40.274353290375998</v>
      </c>
      <c r="AR99" s="125">
        <v>37.107981843391599</v>
      </c>
      <c r="AS99" s="125">
        <v>17.716056855240499</v>
      </c>
      <c r="AU99" s="109" t="s">
        <v>617</v>
      </c>
      <c r="AV99" s="63">
        <v>10000</v>
      </c>
      <c r="AW99" s="63">
        <v>0</v>
      </c>
      <c r="AX99" s="63">
        <v>0</v>
      </c>
      <c r="AY99" s="63">
        <v>10000</v>
      </c>
      <c r="AZ99" s="77">
        <v>0</v>
      </c>
      <c r="BA99" s="77">
        <v>0</v>
      </c>
      <c r="BB99" s="77">
        <v>-5.7405660794095301E-2</v>
      </c>
      <c r="BC99" s="58">
        <v>0</v>
      </c>
      <c r="BD99" s="130">
        <v>0</v>
      </c>
      <c r="BE99" s="65">
        <v>0</v>
      </c>
    </row>
    <row r="100" spans="1:57" x14ac:dyDescent="0.2">
      <c r="A100" s="104">
        <v>40325</v>
      </c>
      <c r="B100" s="58">
        <v>1103.06005859375</v>
      </c>
      <c r="C100" s="77">
        <v>3.2876173067238001E-2</v>
      </c>
      <c r="D100" s="58">
        <v>0.01</v>
      </c>
      <c r="E100" s="58">
        <v>0.69089999999999996</v>
      </c>
      <c r="F100" s="77">
        <v>-3.4617048896582402E-3</v>
      </c>
      <c r="G100" s="58">
        <v>24.040916442871001</v>
      </c>
      <c r="H100" s="58">
        <v>243.64532470703099</v>
      </c>
      <c r="I100" s="58">
        <v>20.7923374176025</v>
      </c>
      <c r="J100" s="58">
        <v>126.699996948242</v>
      </c>
      <c r="K100" s="58">
        <v>10.8327732086181</v>
      </c>
      <c r="L100" s="58">
        <v>16.4140815734863</v>
      </c>
      <c r="M100" s="58">
        <v>29.6800003051757</v>
      </c>
      <c r="N100" s="77">
        <v>3.7851501934593301E-2</v>
      </c>
      <c r="O100" s="58">
        <v>1.50529982997219</v>
      </c>
      <c r="P100" s="77">
        <v>6.2614078525220607E-2</v>
      </c>
      <c r="Q100" s="58">
        <v>23.602518081665</v>
      </c>
      <c r="R100" s="77">
        <v>3.1526684092700201E-2</v>
      </c>
      <c r="S100" s="58">
        <v>16.4998088339538</v>
      </c>
      <c r="T100" s="77">
        <v>6.7720605161596295E-2</v>
      </c>
      <c r="U100" s="58">
        <v>239.92204284667901</v>
      </c>
      <c r="V100" s="77">
        <v>3.9584253004146801E-2</v>
      </c>
      <c r="W100" s="58">
        <v>1.0667952155959199</v>
      </c>
      <c r="X100" s="77">
        <v>5.1307132727308899E-2</v>
      </c>
      <c r="Y100" s="58">
        <v>20.3964824676513</v>
      </c>
      <c r="Z100" s="77">
        <v>2.83256057925689E-2</v>
      </c>
      <c r="AA100" s="58">
        <v>7.0763219341283499</v>
      </c>
      <c r="AB100" s="77">
        <v>5.5851003193149798E-2</v>
      </c>
      <c r="AC100" s="58">
        <v>124.954998016357</v>
      </c>
      <c r="AD100" s="77">
        <v>4.3929650506001797E-2</v>
      </c>
      <c r="AE100" s="58">
        <v>0.57146626267927003</v>
      </c>
      <c r="AF100" s="77">
        <v>5.27534594949918E-2</v>
      </c>
      <c r="AG100" s="58">
        <v>10.6048460006713</v>
      </c>
      <c r="AH100" s="77">
        <v>5.1207629150204097E-2</v>
      </c>
      <c r="AI100" s="58">
        <v>0.76593016844437301</v>
      </c>
      <c r="AJ100" s="77">
        <v>4.66629926880332E-2</v>
      </c>
      <c r="AK100" s="58">
        <v>16.014290809631301</v>
      </c>
      <c r="AL100" s="69">
        <v>40325</v>
      </c>
      <c r="AM100" s="105">
        <v>3</v>
      </c>
      <c r="AN100" s="124">
        <v>42.716599856991898</v>
      </c>
      <c r="AO100" s="125">
        <v>40.743584271206501</v>
      </c>
      <c r="AP100" s="125">
        <v>53.476469941719799</v>
      </c>
      <c r="AQ100" s="125">
        <v>49.588755991266403</v>
      </c>
      <c r="AR100" s="125">
        <v>48.966213100053999</v>
      </c>
      <c r="AS100" s="125">
        <v>30.6575207868968</v>
      </c>
      <c r="AU100" s="109" t="s">
        <v>617</v>
      </c>
      <c r="AV100" s="63">
        <v>10000</v>
      </c>
      <c r="AW100" s="63">
        <v>0</v>
      </c>
      <c r="AX100" s="63">
        <v>0</v>
      </c>
      <c r="AY100" s="63">
        <v>10000</v>
      </c>
      <c r="AZ100" s="77">
        <v>0</v>
      </c>
      <c r="BA100" s="77">
        <v>0</v>
      </c>
      <c r="BB100" s="77">
        <v>-2.6416766166163098E-2</v>
      </c>
      <c r="BC100" s="58">
        <v>0</v>
      </c>
      <c r="BD100" s="130">
        <v>0</v>
      </c>
      <c r="BE100" s="65">
        <v>0</v>
      </c>
    </row>
    <row r="101" spans="1:57" x14ac:dyDescent="0.2">
      <c r="A101" s="104">
        <v>40326</v>
      </c>
      <c r="B101" s="58">
        <v>1089.41003417968</v>
      </c>
      <c r="C101" s="77">
        <v>-1.23746883115903E-2</v>
      </c>
      <c r="D101" s="58">
        <v>0.01</v>
      </c>
      <c r="E101" s="58">
        <v>0.69159999999999999</v>
      </c>
      <c r="F101" s="77">
        <v>1.0131712259371299E-3</v>
      </c>
      <c r="G101" s="58">
        <v>24.375896453857401</v>
      </c>
      <c r="H101" s="58">
        <v>241.24592590332</v>
      </c>
      <c r="I101" s="58">
        <v>20.632396697998001</v>
      </c>
      <c r="J101" s="58">
        <v>125.459999084472</v>
      </c>
      <c r="K101" s="58">
        <v>10.708446502685501</v>
      </c>
      <c r="L101" s="58">
        <v>16.157615661621001</v>
      </c>
      <c r="M101" s="58">
        <v>32.069999694824197</v>
      </c>
      <c r="N101" s="77">
        <v>1.39337454868808E-2</v>
      </c>
      <c r="O101" s="58">
        <v>1.46221986423545</v>
      </c>
      <c r="P101" s="77">
        <v>5.9986301098848803E-2</v>
      </c>
      <c r="Q101" s="58">
        <v>24.208406448364201</v>
      </c>
      <c r="R101" s="77">
        <v>-9.8479164605192997E-3</v>
      </c>
      <c r="S101" s="58">
        <v>16.870427118445001</v>
      </c>
      <c r="T101" s="77">
        <v>6.9930412525208499E-2</v>
      </c>
      <c r="U101" s="58">
        <v>242.44562530517501</v>
      </c>
      <c r="V101" s="77">
        <v>-7.6922914625793199E-3</v>
      </c>
      <c r="W101" s="58">
        <v>1.1208045107628799</v>
      </c>
      <c r="X101" s="77">
        <v>5.4322555307965301E-2</v>
      </c>
      <c r="Y101" s="58">
        <v>20.712367057800201</v>
      </c>
      <c r="Z101" s="77">
        <v>-9.7868815598794994E-3</v>
      </c>
      <c r="AA101" s="58">
        <v>7.07765337249523</v>
      </c>
      <c r="AB101" s="77">
        <v>5.64136252522194E-2</v>
      </c>
      <c r="AC101" s="58">
        <v>126.079998016357</v>
      </c>
      <c r="AD101" s="77">
        <v>-1.1476904716671E-2</v>
      </c>
      <c r="AE101" s="58">
        <v>0.56540708076705404</v>
      </c>
      <c r="AF101" s="77">
        <v>5.2800103229283302E-2</v>
      </c>
      <c r="AG101" s="58">
        <v>10.7706098556518</v>
      </c>
      <c r="AH101" s="77">
        <v>-1.56247494394995E-2</v>
      </c>
      <c r="AI101" s="58">
        <v>0.75362844984140598</v>
      </c>
      <c r="AJ101" s="77">
        <v>4.6642305747591602E-2</v>
      </c>
      <c r="AK101" s="58">
        <v>16.2858486175537</v>
      </c>
      <c r="AL101" s="69">
        <v>40326</v>
      </c>
      <c r="AM101" s="105">
        <v>4</v>
      </c>
      <c r="AN101" s="124">
        <v>39.941198726164799</v>
      </c>
      <c r="AO101" s="125">
        <v>38.732752788820598</v>
      </c>
      <c r="AP101" s="125">
        <v>55.993363258784498</v>
      </c>
      <c r="AQ101" s="125">
        <v>47.416808062699097</v>
      </c>
      <c r="AR101" s="125">
        <v>45.9720863689328</v>
      </c>
      <c r="AS101" s="125">
        <v>29.643209659315399</v>
      </c>
      <c r="AV101" s="63">
        <v>10000</v>
      </c>
      <c r="AW101" s="63">
        <v>0</v>
      </c>
      <c r="AX101" s="63">
        <v>0</v>
      </c>
      <c r="AY101" s="63">
        <v>10000</v>
      </c>
      <c r="AZ101" s="77">
        <v>0</v>
      </c>
      <c r="BA101" s="77">
        <v>0</v>
      </c>
      <c r="BB101" s="77">
        <v>-3.8464555230247097E-2</v>
      </c>
      <c r="BC101" s="58">
        <v>0</v>
      </c>
      <c r="BD101" s="130">
        <v>0</v>
      </c>
      <c r="BE101" s="65">
        <v>0</v>
      </c>
    </row>
    <row r="102" spans="1:57" x14ac:dyDescent="0.2">
      <c r="A102" s="104">
        <v>40330</v>
      </c>
      <c r="B102" s="58">
        <v>1070.7099609375</v>
      </c>
      <c r="C102" s="77">
        <v>-1.71653212798509E-2</v>
      </c>
      <c r="D102" s="58">
        <v>0.01</v>
      </c>
      <c r="E102" s="58">
        <v>0.68030000000000002</v>
      </c>
      <c r="F102" s="77">
        <v>-1.6338924233661001E-2</v>
      </c>
      <c r="G102" s="58">
        <v>24.750719070434499</v>
      </c>
      <c r="H102" s="58">
        <v>239.62646484375</v>
      </c>
      <c r="I102" s="58">
        <v>20.704370498657202</v>
      </c>
      <c r="J102" s="58">
        <v>123.23999786376901</v>
      </c>
      <c r="K102" s="58">
        <v>10.4349355697631</v>
      </c>
      <c r="L102" s="58">
        <v>15.976574897766101</v>
      </c>
      <c r="M102" s="58">
        <v>35.540000915527301</v>
      </c>
      <c r="N102" s="77">
        <v>1.53767725952835E-2</v>
      </c>
      <c r="O102" s="58">
        <v>1.4222482440763999</v>
      </c>
      <c r="P102" s="77">
        <v>5.7462906028266501E-2</v>
      </c>
      <c r="Q102" s="58">
        <v>24.5633077621459</v>
      </c>
      <c r="R102" s="77">
        <v>-6.7129053206035297E-3</v>
      </c>
      <c r="S102" s="58">
        <v>17.259026725755501</v>
      </c>
      <c r="T102" s="77">
        <v>7.20247103633124E-2</v>
      </c>
      <c r="U102" s="58">
        <v>240.43619537353501</v>
      </c>
      <c r="V102" s="77">
        <v>3.4883877870650602E-3</v>
      </c>
      <c r="W102" s="58">
        <v>1.1685790253694801</v>
      </c>
      <c r="X102" s="77">
        <v>5.6441176293926698E-2</v>
      </c>
      <c r="Y102" s="58">
        <v>20.668383598327601</v>
      </c>
      <c r="Z102" s="77">
        <v>-1.7694892690126598E-2</v>
      </c>
      <c r="AA102" s="58">
        <v>7.1335902914219602</v>
      </c>
      <c r="AB102" s="77">
        <v>5.7883726185288399E-2</v>
      </c>
      <c r="AC102" s="58">
        <v>124.34999847412099</v>
      </c>
      <c r="AD102" s="77">
        <v>-2.5541607071928599E-2</v>
      </c>
      <c r="AE102" s="58">
        <v>0.56148695792611103</v>
      </c>
      <c r="AF102" s="77">
        <v>5.38083780366699E-2</v>
      </c>
      <c r="AG102" s="58">
        <v>10.5716910362243</v>
      </c>
      <c r="AH102" s="77">
        <v>-1.1204670766182799E-2</v>
      </c>
      <c r="AI102" s="58">
        <v>0.73968107158081697</v>
      </c>
      <c r="AJ102" s="77">
        <v>4.6297850215958399E-2</v>
      </c>
      <c r="AK102" s="58">
        <v>16.0670952796936</v>
      </c>
      <c r="AL102" s="69">
        <v>40330</v>
      </c>
      <c r="AM102" s="105">
        <v>1</v>
      </c>
      <c r="AN102" s="124">
        <v>36.447456393439502</v>
      </c>
      <c r="AO102" s="125">
        <v>37.391406234466302</v>
      </c>
      <c r="AP102" s="125">
        <v>58.686600778939997</v>
      </c>
      <c r="AQ102" s="125">
        <v>42.959056348652297</v>
      </c>
      <c r="AR102" s="125">
        <v>43.930035204853198</v>
      </c>
      <c r="AS102" s="125">
        <v>30.7534886739708</v>
      </c>
      <c r="AU102" s="109" t="s">
        <v>617</v>
      </c>
      <c r="AV102" s="63">
        <v>10000</v>
      </c>
      <c r="AW102" s="63">
        <v>0</v>
      </c>
      <c r="AX102" s="63">
        <v>0</v>
      </c>
      <c r="AY102" s="63">
        <v>10000</v>
      </c>
      <c r="AZ102" s="77">
        <v>0</v>
      </c>
      <c r="BA102" s="77">
        <v>0</v>
      </c>
      <c r="BB102" s="77">
        <v>-5.4969620061684203E-2</v>
      </c>
      <c r="BC102" s="58">
        <v>0</v>
      </c>
      <c r="BD102" s="130">
        <v>0</v>
      </c>
      <c r="BE102" s="65">
        <v>0</v>
      </c>
    </row>
    <row r="103" spans="1:57" x14ac:dyDescent="0.2">
      <c r="A103" s="104">
        <v>40331</v>
      </c>
      <c r="B103" s="58">
        <v>1098.38000488281</v>
      </c>
      <c r="C103" s="77">
        <v>2.5842707133390801E-2</v>
      </c>
      <c r="D103" s="58">
        <v>0.01</v>
      </c>
      <c r="E103" s="58">
        <v>0.68630000000000002</v>
      </c>
      <c r="F103" s="77">
        <v>8.8196383948258E-3</v>
      </c>
      <c r="G103" s="58">
        <v>25.046785354614201</v>
      </c>
      <c r="H103" s="58">
        <v>245.09092712402301</v>
      </c>
      <c r="I103" s="58">
        <v>21.160207748413001</v>
      </c>
      <c r="J103" s="58">
        <v>126.309997558593</v>
      </c>
      <c r="K103" s="58">
        <v>10.650432586669901</v>
      </c>
      <c r="L103" s="58">
        <v>16.451797485351499</v>
      </c>
      <c r="M103" s="58">
        <v>30.170000076293899</v>
      </c>
      <c r="N103" s="77">
        <v>1.19619265742199E-2</v>
      </c>
      <c r="O103" s="58">
        <v>1.3877964071758599</v>
      </c>
      <c r="P103" s="77">
        <v>5.5408164661745703E-2</v>
      </c>
      <c r="Q103" s="58">
        <v>24.8987522125244</v>
      </c>
      <c r="R103" s="77">
        <v>2.28040850322461E-2</v>
      </c>
      <c r="S103" s="58">
        <v>17.465733421679101</v>
      </c>
      <c r="T103" s="77">
        <v>7.12622602012557E-2</v>
      </c>
      <c r="U103" s="58">
        <v>242.35869598388601</v>
      </c>
      <c r="V103" s="77">
        <v>2.2016474723799102E-2</v>
      </c>
      <c r="W103" s="58">
        <v>1.1995795868621399</v>
      </c>
      <c r="X103" s="77">
        <v>5.6690350166911999E-2</v>
      </c>
      <c r="Y103" s="58">
        <v>20.932289123535099</v>
      </c>
      <c r="Z103" s="77">
        <v>2.4910741220702099E-2</v>
      </c>
      <c r="AA103" s="58">
        <v>7.1649249439654801</v>
      </c>
      <c r="AB103" s="77">
        <v>5.6724923461753299E-2</v>
      </c>
      <c r="AC103" s="58">
        <v>124.774997711181</v>
      </c>
      <c r="AD103" s="77">
        <v>2.0651494728072199E-2</v>
      </c>
      <c r="AE103" s="58">
        <v>0.55255783627451405</v>
      </c>
      <c r="AF103" s="77">
        <v>5.1881257571274202E-2</v>
      </c>
      <c r="AG103" s="58">
        <v>10.542684078216499</v>
      </c>
      <c r="AH103" s="77">
        <v>2.9744960395228202E-2</v>
      </c>
      <c r="AI103" s="58">
        <v>0.72006734580354204</v>
      </c>
      <c r="AJ103" s="77">
        <v>4.3768308383608498E-2</v>
      </c>
      <c r="AK103" s="58">
        <v>16.214186191558799</v>
      </c>
      <c r="AL103" s="69">
        <v>40331</v>
      </c>
      <c r="AM103" s="105">
        <v>2</v>
      </c>
      <c r="AN103" s="124">
        <v>44.222141973014502</v>
      </c>
      <c r="AO103" s="125">
        <v>44.389518360854801</v>
      </c>
      <c r="AP103" s="125">
        <v>60.730948370782102</v>
      </c>
      <c r="AQ103" s="125">
        <v>47.173018328768002</v>
      </c>
      <c r="AR103" s="125">
        <v>50.185167052113798</v>
      </c>
      <c r="AS103" s="125">
        <v>37.482451239901103</v>
      </c>
      <c r="AV103" s="63">
        <v>10000</v>
      </c>
      <c r="AW103" s="63">
        <v>0</v>
      </c>
      <c r="AX103" s="63">
        <v>0</v>
      </c>
      <c r="AY103" s="63">
        <v>10000</v>
      </c>
      <c r="AZ103" s="77">
        <v>0</v>
      </c>
      <c r="BA103" s="77">
        <v>0</v>
      </c>
      <c r="BB103" s="77">
        <v>-3.0547476720781199E-2</v>
      </c>
      <c r="BC103" s="58">
        <v>0</v>
      </c>
      <c r="BD103" s="130">
        <v>0</v>
      </c>
      <c r="BE103" s="65">
        <v>0</v>
      </c>
    </row>
    <row r="104" spans="1:57" x14ac:dyDescent="0.2">
      <c r="A104" s="104">
        <v>40332</v>
      </c>
      <c r="B104" s="58">
        <v>1102.82995605468</v>
      </c>
      <c r="C104" s="77">
        <v>4.0513767112413304E-3</v>
      </c>
      <c r="D104" s="58">
        <v>0.01</v>
      </c>
      <c r="E104" s="58">
        <v>0.68389999999999995</v>
      </c>
      <c r="F104" s="77">
        <v>-3.4970129680899002E-3</v>
      </c>
      <c r="G104" s="58">
        <v>24.968025207519499</v>
      </c>
      <c r="H104" s="58">
        <v>251.16639709472599</v>
      </c>
      <c r="I104" s="58">
        <v>21.480083465576101</v>
      </c>
      <c r="J104" s="58">
        <v>128.759994506835</v>
      </c>
      <c r="K104" s="58">
        <v>10.7996158599853</v>
      </c>
      <c r="L104" s="58">
        <v>16.5196933746337</v>
      </c>
      <c r="M104" s="58">
        <v>29.459999084472599</v>
      </c>
      <c r="N104" s="77">
        <v>-3.1445211822448398E-3</v>
      </c>
      <c r="O104" s="58">
        <v>1.3728320792380899</v>
      </c>
      <c r="P104" s="77">
        <v>5.4983606746145101E-2</v>
      </c>
      <c r="Q104" s="58">
        <v>25.007405281066799</v>
      </c>
      <c r="R104" s="77">
        <v>2.4788636780621098E-2</v>
      </c>
      <c r="S104" s="58">
        <v>17.495073172630601</v>
      </c>
      <c r="T104" s="77">
        <v>6.9655309687117403E-2</v>
      </c>
      <c r="U104" s="58">
        <v>248.128662109375</v>
      </c>
      <c r="V104" s="77">
        <v>1.51168514490163E-2</v>
      </c>
      <c r="W104" s="58">
        <v>1.22036137765607</v>
      </c>
      <c r="X104" s="77">
        <v>5.6813623634741399E-2</v>
      </c>
      <c r="Y104" s="58">
        <v>21.3201456069946</v>
      </c>
      <c r="Z104" s="77">
        <v>1.9396698563830299E-2</v>
      </c>
      <c r="AA104" s="58">
        <v>7.16652833666602</v>
      </c>
      <c r="AB104" s="77">
        <v>5.5658035433401198E-2</v>
      </c>
      <c r="AC104" s="58">
        <v>127.53499603271401</v>
      </c>
      <c r="AD104" s="77">
        <v>1.4007250137628E-2</v>
      </c>
      <c r="AE104" s="58">
        <v>0.54299569947785398</v>
      </c>
      <c r="AF104" s="77">
        <v>5.0279167936866903E-2</v>
      </c>
      <c r="AG104" s="58">
        <v>10.725024223327599</v>
      </c>
      <c r="AH104" s="77">
        <v>4.1269587315719801E-3</v>
      </c>
      <c r="AI104" s="58">
        <v>0.70492791018927503</v>
      </c>
      <c r="AJ104" s="77">
        <v>4.26719730326049E-2</v>
      </c>
      <c r="AK104" s="58">
        <v>16.485745429992601</v>
      </c>
      <c r="AL104" s="69">
        <v>40332</v>
      </c>
      <c r="AM104" s="105">
        <v>3</v>
      </c>
      <c r="AN104" s="124">
        <v>45.379416287922503</v>
      </c>
      <c r="AO104" s="125">
        <v>50.953563190853302</v>
      </c>
      <c r="AP104" s="125">
        <v>59.88203647452</v>
      </c>
      <c r="AQ104" s="125">
        <v>49.930669012825398</v>
      </c>
      <c r="AR104" s="125">
        <v>51.025796607337703</v>
      </c>
      <c r="AS104" s="125">
        <v>41.759383041510297</v>
      </c>
      <c r="AV104" s="63">
        <v>10000</v>
      </c>
      <c r="AW104" s="63">
        <v>0</v>
      </c>
      <c r="AX104" s="63">
        <v>0</v>
      </c>
      <c r="AY104" s="63">
        <v>10000</v>
      </c>
      <c r="AZ104" s="77">
        <v>0</v>
      </c>
      <c r="BA104" s="77">
        <v>0</v>
      </c>
      <c r="BB104" s="77">
        <v>-2.66198593453136E-2</v>
      </c>
      <c r="BC104" s="58">
        <v>0</v>
      </c>
      <c r="BD104" s="130">
        <v>0</v>
      </c>
      <c r="BE104" s="65">
        <v>0</v>
      </c>
    </row>
    <row r="105" spans="1:57" x14ac:dyDescent="0.2">
      <c r="A105" s="104">
        <v>40333</v>
      </c>
      <c r="B105" s="58">
        <v>1064.88000488281</v>
      </c>
      <c r="C105" s="77">
        <v>-3.4411425771965098E-2</v>
      </c>
      <c r="D105" s="58">
        <v>0.01</v>
      </c>
      <c r="E105" s="58">
        <v>0.68689999999999996</v>
      </c>
      <c r="F105" s="77">
        <v>4.3866062289807904E-3</v>
      </c>
      <c r="G105" s="58">
        <v>24.288597106933501</v>
      </c>
      <c r="H105" s="58">
        <v>247.74862670898401</v>
      </c>
      <c r="I105" s="58">
        <v>20.624401092529201</v>
      </c>
      <c r="J105" s="58">
        <v>122.76999664306599</v>
      </c>
      <c r="K105" s="58">
        <v>10.418361663818301</v>
      </c>
      <c r="L105" s="58">
        <v>15.8030853271484</v>
      </c>
      <c r="M105" s="58">
        <v>35.4799995422363</v>
      </c>
      <c r="N105" s="77">
        <v>-2.7211927853281598E-2</v>
      </c>
      <c r="O105" s="58">
        <v>1.3427594608998601</v>
      </c>
      <c r="P105" s="77">
        <v>5.5283533050023301E-2</v>
      </c>
      <c r="Q105" s="58">
        <v>24.628311157226499</v>
      </c>
      <c r="R105" s="77">
        <v>-1.36075941100239E-2</v>
      </c>
      <c r="S105" s="58">
        <v>17.5768522882322</v>
      </c>
      <c r="T105" s="77">
        <v>7.0946315714107894E-2</v>
      </c>
      <c r="U105" s="58">
        <v>249.45751190185501</v>
      </c>
      <c r="V105" s="77">
        <v>-3.9836082314027403E-2</v>
      </c>
      <c r="W105" s="58">
        <v>1.26593279524571</v>
      </c>
      <c r="X105" s="77">
        <v>6.1380342128056598E-2</v>
      </c>
      <c r="Y105" s="58">
        <v>21.052242279052699</v>
      </c>
      <c r="Z105" s="77">
        <v>-4.6520643983496798E-2</v>
      </c>
      <c r="AA105" s="58">
        <v>7.2844955656141002</v>
      </c>
      <c r="AB105" s="77">
        <v>5.9334493482088899E-2</v>
      </c>
      <c r="AC105" s="58">
        <v>125.764995574951</v>
      </c>
      <c r="AD105" s="77">
        <v>-3.5302570120073602E-2</v>
      </c>
      <c r="AE105" s="58">
        <v>0.53843827680932499</v>
      </c>
      <c r="AF105" s="77">
        <v>5.1681664947306701E-2</v>
      </c>
      <c r="AG105" s="58">
        <v>10.6089887619018</v>
      </c>
      <c r="AH105" s="77">
        <v>-4.3379016258601501E-2</v>
      </c>
      <c r="AI105" s="58">
        <v>0.69872342659964903</v>
      </c>
      <c r="AJ105" s="77">
        <v>4.4214367772810702E-2</v>
      </c>
      <c r="AK105" s="58">
        <v>16.161389350891099</v>
      </c>
      <c r="AL105" s="69">
        <v>40333</v>
      </c>
      <c r="AM105" s="105">
        <v>4</v>
      </c>
      <c r="AN105" s="124">
        <v>38.116259546179002</v>
      </c>
      <c r="AO105" s="125">
        <v>47.553075703006897</v>
      </c>
      <c r="AP105" s="125">
        <v>52.999535386243402</v>
      </c>
      <c r="AQ105" s="125">
        <v>43.658327038156202</v>
      </c>
      <c r="AR105" s="125">
        <v>42.813738522561202</v>
      </c>
      <c r="AS105" s="125">
        <v>34.884320568196003</v>
      </c>
      <c r="AV105" s="63">
        <v>10000</v>
      </c>
      <c r="AW105" s="63">
        <v>0</v>
      </c>
      <c r="AX105" s="63">
        <v>0</v>
      </c>
      <c r="AY105" s="63">
        <v>10000</v>
      </c>
      <c r="AZ105" s="77">
        <v>0</v>
      </c>
      <c r="BA105" s="77">
        <v>0</v>
      </c>
      <c r="BB105" s="77">
        <v>-6.0115257803357303E-2</v>
      </c>
      <c r="BC105" s="58">
        <v>0</v>
      </c>
      <c r="BD105" s="130">
        <v>0</v>
      </c>
      <c r="BE105" s="65">
        <v>0</v>
      </c>
    </row>
    <row r="106" spans="1:57" x14ac:dyDescent="0.2">
      <c r="A106" s="104">
        <v>40336</v>
      </c>
      <c r="B106" s="58">
        <v>1050.46997070312</v>
      </c>
      <c r="C106" s="77">
        <v>-1.3532073204128799E-2</v>
      </c>
      <c r="D106" s="58">
        <v>0.01</v>
      </c>
      <c r="E106" s="58">
        <v>0.68989999999999996</v>
      </c>
      <c r="F106" s="77">
        <v>4.3674479545785499E-3</v>
      </c>
      <c r="G106" s="58">
        <v>23.812240600585898</v>
      </c>
      <c r="H106" s="58">
        <v>241.19128417968699</v>
      </c>
      <c r="I106" s="58">
        <v>20.2245483398437</v>
      </c>
      <c r="J106" s="58">
        <v>122.01000213623</v>
      </c>
      <c r="K106" s="58">
        <v>10.095114707946699</v>
      </c>
      <c r="L106" s="58">
        <v>15.320319175720201</v>
      </c>
      <c r="M106" s="58">
        <v>36.569999694824197</v>
      </c>
      <c r="N106" s="77">
        <v>-1.9612351600647799E-2</v>
      </c>
      <c r="O106" s="58">
        <v>1.31604512483419</v>
      </c>
      <c r="P106" s="77">
        <v>5.5267588922388401E-2</v>
      </c>
      <c r="Q106" s="58">
        <v>24.050418853759702</v>
      </c>
      <c r="R106" s="77">
        <v>-2.646772503405E-2</v>
      </c>
      <c r="S106" s="58">
        <v>17.788253083800299</v>
      </c>
      <c r="T106" s="77">
        <v>7.3751641334386303E-2</v>
      </c>
      <c r="U106" s="58">
        <v>244.469955444335</v>
      </c>
      <c r="V106" s="77">
        <v>-1.93873630992554E-2</v>
      </c>
      <c r="W106" s="58">
        <v>1.3237279974698899</v>
      </c>
      <c r="X106" s="77">
        <v>6.5451548050744698E-2</v>
      </c>
      <c r="Y106" s="58">
        <v>20.424474716186499</v>
      </c>
      <c r="Z106" s="77">
        <v>-6.1903928290026802E-3</v>
      </c>
      <c r="AA106" s="58">
        <v>7.4064110759979096</v>
      </c>
      <c r="AB106" s="77">
        <v>6.0703310764049202E-2</v>
      </c>
      <c r="AC106" s="58">
        <v>122.389999389648</v>
      </c>
      <c r="AD106" s="77">
        <v>-3.1026659114184701E-2</v>
      </c>
      <c r="AE106" s="58">
        <v>0.53934733428819004</v>
      </c>
      <c r="AF106" s="77">
        <v>5.3426568185859301E-2</v>
      </c>
      <c r="AG106" s="58">
        <v>10.256738185882501</v>
      </c>
      <c r="AH106" s="77">
        <v>-3.0548854317635599E-2</v>
      </c>
      <c r="AI106" s="58">
        <v>0.70948183947614296</v>
      </c>
      <c r="AJ106" s="77">
        <v>4.6309860214957997E-2</v>
      </c>
      <c r="AK106" s="58">
        <v>15.5617022514343</v>
      </c>
      <c r="AL106" s="69">
        <v>40336</v>
      </c>
      <c r="AM106" s="105">
        <v>0</v>
      </c>
      <c r="AN106" s="124">
        <v>35.7748225695833</v>
      </c>
      <c r="AO106" s="125">
        <v>41.790532463235103</v>
      </c>
      <c r="AP106" s="125">
        <v>48.767462256574902</v>
      </c>
      <c r="AQ106" s="125">
        <v>39.1659564542433</v>
      </c>
      <c r="AR106" s="125">
        <v>38.337383687787401</v>
      </c>
      <c r="AS106" s="125">
        <v>32.215271495081502</v>
      </c>
      <c r="AV106" s="63">
        <v>10000</v>
      </c>
      <c r="AW106" s="63">
        <v>0</v>
      </c>
      <c r="AX106" s="63">
        <v>0</v>
      </c>
      <c r="AY106" s="63">
        <v>10000</v>
      </c>
      <c r="AZ106" s="77">
        <v>0</v>
      </c>
      <c r="BA106" s="77">
        <v>0</v>
      </c>
      <c r="BB106" s="77">
        <v>-7.2833846938206007E-2</v>
      </c>
      <c r="BC106" s="58">
        <v>0</v>
      </c>
      <c r="BD106" s="130">
        <v>0</v>
      </c>
      <c r="BE106" s="65">
        <v>0</v>
      </c>
    </row>
    <row r="107" spans="1:57" x14ac:dyDescent="0.2">
      <c r="A107" s="104">
        <v>40337</v>
      </c>
      <c r="B107" s="58">
        <v>1062</v>
      </c>
      <c r="C107" s="77">
        <v>1.09760674921126E-2</v>
      </c>
      <c r="D107" s="58">
        <v>0.01</v>
      </c>
      <c r="E107" s="58">
        <v>0.69589999999999996</v>
      </c>
      <c r="F107" s="77">
        <v>8.6969125960283302E-3</v>
      </c>
      <c r="G107" s="58">
        <v>23.659456253051701</v>
      </c>
      <c r="H107" s="58">
        <v>240.82366943359301</v>
      </c>
      <c r="I107" s="58">
        <v>20.080604553222599</v>
      </c>
      <c r="J107" s="58">
        <v>118.83999633789</v>
      </c>
      <c r="K107" s="58">
        <v>10.2277307510375</v>
      </c>
      <c r="L107" s="58">
        <v>15.2222490310668</v>
      </c>
      <c r="M107" s="58">
        <v>33.700000762939403</v>
      </c>
      <c r="N107" s="77">
        <v>-6.4162104732980998E-3</v>
      </c>
      <c r="O107" s="58">
        <v>1.2911979408324199</v>
      </c>
      <c r="P107" s="77">
        <v>5.4574286366613801E-2</v>
      </c>
      <c r="Q107" s="58">
        <v>23.735848426818801</v>
      </c>
      <c r="R107" s="77">
        <v>-1.5241626468555001E-3</v>
      </c>
      <c r="S107" s="58">
        <v>17.848990666458</v>
      </c>
      <c r="T107" s="77">
        <v>7.4116430118509796E-2</v>
      </c>
      <c r="U107" s="58">
        <v>241.00747680664</v>
      </c>
      <c r="V107" s="77">
        <v>-7.1172806533095203E-3</v>
      </c>
      <c r="W107" s="58">
        <v>1.3831236576501</v>
      </c>
      <c r="X107" s="77">
        <v>6.8878586497941499E-2</v>
      </c>
      <c r="Y107" s="58">
        <v>20.1525764465332</v>
      </c>
      <c r="Z107" s="77">
        <v>-2.5981523996699701E-2</v>
      </c>
      <c r="AA107" s="58">
        <v>7.6260072568435699</v>
      </c>
      <c r="AB107" s="77">
        <v>6.41703760673384E-2</v>
      </c>
      <c r="AC107" s="58">
        <v>120.42499923706001</v>
      </c>
      <c r="AD107" s="77">
        <v>1.31366553949534E-2</v>
      </c>
      <c r="AE107" s="58">
        <v>0.54141372674569899</v>
      </c>
      <c r="AF107" s="77">
        <v>5.2935860351111898E-2</v>
      </c>
      <c r="AG107" s="58">
        <v>10.1614227294921</v>
      </c>
      <c r="AH107" s="77">
        <v>-6.4013121090024097E-3</v>
      </c>
      <c r="AI107" s="58">
        <v>0.72745446792742496</v>
      </c>
      <c r="AJ107" s="77">
        <v>4.7788895480738197E-2</v>
      </c>
      <c r="AK107" s="58">
        <v>15.2712841033935</v>
      </c>
      <c r="AL107" s="69">
        <v>40337</v>
      </c>
      <c r="AM107" s="105">
        <v>1</v>
      </c>
      <c r="AN107" s="124">
        <v>39.003517921084502</v>
      </c>
      <c r="AO107" s="125">
        <v>41.487005406774699</v>
      </c>
      <c r="AP107" s="125">
        <v>47.458501670245198</v>
      </c>
      <c r="AQ107" s="125">
        <v>41.811366210195501</v>
      </c>
      <c r="AR107" s="125">
        <v>37.480095714946799</v>
      </c>
      <c r="AS107" s="125">
        <v>31.287222682048601</v>
      </c>
      <c r="AV107" s="63">
        <v>10000</v>
      </c>
      <c r="AW107" s="63">
        <v>0</v>
      </c>
      <c r="AX107" s="63">
        <v>0</v>
      </c>
      <c r="AY107" s="63">
        <v>10000</v>
      </c>
      <c r="AZ107" s="77">
        <v>0</v>
      </c>
      <c r="BA107" s="77">
        <v>0</v>
      </c>
      <c r="BB107" s="77">
        <v>-6.2657208665797298E-2</v>
      </c>
      <c r="BC107" s="58">
        <v>0</v>
      </c>
      <c r="BD107" s="130">
        <v>0</v>
      </c>
      <c r="BE107" s="65">
        <v>0</v>
      </c>
    </row>
    <row r="108" spans="1:57" x14ac:dyDescent="0.2">
      <c r="A108" s="104">
        <v>40338</v>
      </c>
      <c r="B108" s="58">
        <v>1055.68994140625</v>
      </c>
      <c r="C108" s="77">
        <v>-5.9416747587099899E-3</v>
      </c>
      <c r="D108" s="58">
        <v>0.01</v>
      </c>
      <c r="E108" s="58">
        <v>0.68520000000000003</v>
      </c>
      <c r="F108" s="77">
        <v>-1.5375772381089101E-2</v>
      </c>
      <c r="G108" s="58">
        <v>23.077766418456999</v>
      </c>
      <c r="H108" s="58">
        <v>235.47843933105401</v>
      </c>
      <c r="I108" s="58">
        <v>19.8246974945068</v>
      </c>
      <c r="J108" s="58">
        <v>117.91000366210901</v>
      </c>
      <c r="K108" s="58">
        <v>10.103404045104901</v>
      </c>
      <c r="L108" s="58">
        <v>15.033673286437899</v>
      </c>
      <c r="M108" s="58">
        <v>33.7299995422363</v>
      </c>
      <c r="N108" s="77">
        <v>-2.4585934197862199E-2</v>
      </c>
      <c r="O108" s="58">
        <v>1.26637071915971</v>
      </c>
      <c r="P108" s="77">
        <v>5.48740591354153E-2</v>
      </c>
      <c r="Q108" s="58">
        <v>23.368611335754299</v>
      </c>
      <c r="R108" s="77">
        <v>-2.2195617711127599E-2</v>
      </c>
      <c r="S108" s="58">
        <v>17.954136103147999</v>
      </c>
      <c r="T108" s="77">
        <v>7.6245350335054002E-2</v>
      </c>
      <c r="U108" s="58">
        <v>238.15105438232399</v>
      </c>
      <c r="V108" s="77">
        <v>-1.27439917477358E-2</v>
      </c>
      <c r="W108" s="58">
        <v>1.4476140220662701</v>
      </c>
      <c r="X108" s="77">
        <v>7.3020737010861494E-2</v>
      </c>
      <c r="Y108" s="58">
        <v>19.9526510238647</v>
      </c>
      <c r="Z108" s="77">
        <v>-7.8255865402171408E-3</v>
      </c>
      <c r="AA108" s="58">
        <v>7.8675995412483202</v>
      </c>
      <c r="AB108" s="77">
        <v>6.6725462614641504E-2</v>
      </c>
      <c r="AC108" s="58">
        <v>118.375</v>
      </c>
      <c r="AD108" s="77">
        <v>-1.21558446305407E-2</v>
      </c>
      <c r="AE108" s="58">
        <v>0.54442221894007603</v>
      </c>
      <c r="AF108" s="77">
        <v>5.3885028898140903E-2</v>
      </c>
      <c r="AG108" s="58">
        <v>10.1655673980712</v>
      </c>
      <c r="AH108" s="77">
        <v>-1.2388165785755001E-2</v>
      </c>
      <c r="AI108" s="58">
        <v>0.75236838477657397</v>
      </c>
      <c r="AJ108" s="77">
        <v>5.0045545785226797E-2</v>
      </c>
      <c r="AK108" s="58">
        <v>15.127961158752401</v>
      </c>
      <c r="AL108" s="69">
        <v>40338</v>
      </c>
      <c r="AM108" s="105">
        <v>2</v>
      </c>
      <c r="AN108" s="124">
        <v>37.881156702265301</v>
      </c>
      <c r="AO108" s="125">
        <v>37.250482376102703</v>
      </c>
      <c r="AP108" s="125">
        <v>42.753445354959901</v>
      </c>
      <c r="AQ108" s="125">
        <v>40.052902908449802</v>
      </c>
      <c r="AR108" s="125">
        <v>35.8213496589008</v>
      </c>
      <c r="AS108" s="125">
        <v>29.651785386416499</v>
      </c>
      <c r="AV108" s="63">
        <v>10000</v>
      </c>
      <c r="AW108" s="63">
        <v>0</v>
      </c>
      <c r="AX108" s="63">
        <v>0</v>
      </c>
      <c r="AY108" s="63">
        <v>10000</v>
      </c>
      <c r="AZ108" s="77">
        <v>0</v>
      </c>
      <c r="BA108" s="77">
        <v>0</v>
      </c>
      <c r="BB108" s="77">
        <v>-6.8226594669326499E-2</v>
      </c>
      <c r="BC108" s="58">
        <v>0</v>
      </c>
      <c r="BD108" s="130">
        <v>0</v>
      </c>
      <c r="BE108" s="65">
        <v>0</v>
      </c>
    </row>
    <row r="109" spans="1:57" x14ac:dyDescent="0.2">
      <c r="A109" s="104">
        <v>40339</v>
      </c>
      <c r="B109" s="58">
        <v>1086.83996582031</v>
      </c>
      <c r="C109" s="77">
        <v>2.95067928492036E-2</v>
      </c>
      <c r="D109" s="58">
        <v>0.01</v>
      </c>
      <c r="E109" s="58">
        <v>0.68189999999999995</v>
      </c>
      <c r="F109" s="77">
        <v>-4.81611208406318E-3</v>
      </c>
      <c r="G109" s="58">
        <v>23.771434783935501</v>
      </c>
      <c r="H109" s="58">
        <v>241.93147277832</v>
      </c>
      <c r="I109" s="58">
        <v>19.992631912231399</v>
      </c>
      <c r="J109" s="58">
        <v>123.209999084472</v>
      </c>
      <c r="K109" s="58">
        <v>10.385205268859799</v>
      </c>
      <c r="L109" s="58">
        <v>15.501348495483301</v>
      </c>
      <c r="M109" s="58">
        <v>30.569999694824201</v>
      </c>
      <c r="N109" s="77">
        <v>3.0057864045444901E-2</v>
      </c>
      <c r="O109" s="58">
        <v>1.2434140415919499</v>
      </c>
      <c r="P109" s="77">
        <v>5.2307067406475401E-2</v>
      </c>
      <c r="Q109" s="58">
        <v>23.4246006011962</v>
      </c>
      <c r="R109" s="77">
        <v>2.7403924816205402E-2</v>
      </c>
      <c r="S109" s="58">
        <v>17.8859372587015</v>
      </c>
      <c r="T109" s="77">
        <v>7.3929766364421196E-2</v>
      </c>
      <c r="U109" s="58">
        <v>238.70495605468699</v>
      </c>
      <c r="V109" s="77">
        <v>8.4709699994736098E-3</v>
      </c>
      <c r="W109" s="58">
        <v>1.5010872682887899</v>
      </c>
      <c r="X109" s="77">
        <v>7.5082023961559302E-2</v>
      </c>
      <c r="Y109" s="58">
        <v>19.908664703369102</v>
      </c>
      <c r="Z109" s="77">
        <v>4.49494975638478E-2</v>
      </c>
      <c r="AA109" s="58">
        <v>7.96116602366385</v>
      </c>
      <c r="AB109" s="77">
        <v>6.4614609875986495E-2</v>
      </c>
      <c r="AC109" s="58">
        <v>120.560001373291</v>
      </c>
      <c r="AD109" s="77">
        <v>2.7891710803292301E-2</v>
      </c>
      <c r="AE109" s="58">
        <v>0.54043553291190705</v>
      </c>
      <c r="AF109" s="77">
        <v>5.2038984201150898E-2</v>
      </c>
      <c r="AG109" s="58">
        <v>10.244304656982401</v>
      </c>
      <c r="AH109" s="77">
        <v>3.1108512213532301E-2</v>
      </c>
      <c r="AI109" s="58">
        <v>0.76181046003841402</v>
      </c>
      <c r="AJ109" s="77">
        <v>4.9144786355869698E-2</v>
      </c>
      <c r="AK109" s="58">
        <v>15.267510890960599</v>
      </c>
      <c r="AL109" s="69">
        <v>40339</v>
      </c>
      <c r="AM109" s="105">
        <v>3</v>
      </c>
      <c r="AN109" s="124">
        <v>46.123289807684202</v>
      </c>
      <c r="AO109" s="125">
        <v>44.6049409698972</v>
      </c>
      <c r="AP109" s="125">
        <v>49.218885947845102</v>
      </c>
      <c r="AQ109" s="125">
        <v>45.634115202552302</v>
      </c>
      <c r="AR109" s="125">
        <v>42.605461252153397</v>
      </c>
      <c r="AS109" s="125">
        <v>32.157941008211097</v>
      </c>
      <c r="AU109" s="109" t="s">
        <v>617</v>
      </c>
      <c r="AV109" s="63">
        <v>10000</v>
      </c>
      <c r="AW109" s="63">
        <v>0</v>
      </c>
      <c r="AX109" s="63">
        <v>0</v>
      </c>
      <c r="AY109" s="63">
        <v>10000</v>
      </c>
      <c r="AZ109" s="77">
        <v>0</v>
      </c>
      <c r="BA109" s="77">
        <v>0</v>
      </c>
      <c r="BB109" s="77">
        <v>-4.0732949815837097E-2</v>
      </c>
      <c r="BC109" s="58">
        <v>0</v>
      </c>
      <c r="BD109" s="130">
        <v>0</v>
      </c>
      <c r="BE109" s="65">
        <v>0</v>
      </c>
    </row>
    <row r="110" spans="1:57" x14ac:dyDescent="0.2">
      <c r="A110" s="104">
        <v>40340</v>
      </c>
      <c r="B110" s="58">
        <v>1091.59997558593</v>
      </c>
      <c r="C110" s="77">
        <v>4.3796786236443E-3</v>
      </c>
      <c r="D110" s="58">
        <v>0.01</v>
      </c>
      <c r="E110" s="58">
        <v>0.68710000000000004</v>
      </c>
      <c r="F110" s="77">
        <v>7.6257515764777102E-3</v>
      </c>
      <c r="G110" s="58">
        <v>24.05611038208</v>
      </c>
      <c r="H110" s="58">
        <v>242.67166137695301</v>
      </c>
      <c r="I110" s="58">
        <v>20.5204353332519</v>
      </c>
      <c r="J110" s="58">
        <v>123.02999877929599</v>
      </c>
      <c r="K110" s="58">
        <v>10.5178155899047</v>
      </c>
      <c r="L110" s="58">
        <v>15.569240570068301</v>
      </c>
      <c r="M110" s="58">
        <v>28.790000915527301</v>
      </c>
      <c r="N110" s="77">
        <v>1.19755328499107E-2</v>
      </c>
      <c r="O110" s="58">
        <v>1.2131055218636699</v>
      </c>
      <c r="P110" s="77">
        <v>5.0428165758972597E-2</v>
      </c>
      <c r="Q110" s="58">
        <v>23.913772583007798</v>
      </c>
      <c r="R110" s="77">
        <v>3.0594969316415301E-3</v>
      </c>
      <c r="S110" s="58">
        <v>17.936230503342401</v>
      </c>
      <c r="T110" s="77">
        <v>7.3911516497516802E-2</v>
      </c>
      <c r="U110" s="58">
        <v>242.30156707763601</v>
      </c>
      <c r="V110" s="77">
        <v>2.6399896888893201E-2</v>
      </c>
      <c r="W110" s="58">
        <v>1.5349080850169501</v>
      </c>
      <c r="X110" s="77">
        <v>7.4799002072326704E-2</v>
      </c>
      <c r="Y110" s="58">
        <v>20.256533622741699</v>
      </c>
      <c r="Z110" s="77">
        <v>-1.4609228675699301E-3</v>
      </c>
      <c r="AA110" s="58">
        <v>8.0532406647218906</v>
      </c>
      <c r="AB110" s="77">
        <v>6.54575367359677E-2</v>
      </c>
      <c r="AC110" s="58">
        <v>123.119998931884</v>
      </c>
      <c r="AD110" s="77">
        <v>1.27691574323094E-2</v>
      </c>
      <c r="AE110" s="58">
        <v>0.53160085332694995</v>
      </c>
      <c r="AF110" s="77">
        <v>5.0542895412350797E-2</v>
      </c>
      <c r="AG110" s="58">
        <v>10.451510429382299</v>
      </c>
      <c r="AH110" s="77">
        <v>4.3797528069731096E-3</v>
      </c>
      <c r="AI110" s="58">
        <v>0.76804432176649096</v>
      </c>
      <c r="AJ110" s="77">
        <v>4.9330878941073401E-2</v>
      </c>
      <c r="AK110" s="58">
        <v>15.535294532775801</v>
      </c>
      <c r="AL110" s="69">
        <v>40340</v>
      </c>
      <c r="AM110" s="105">
        <v>4</v>
      </c>
      <c r="AN110" s="124">
        <v>47.274542752395398</v>
      </c>
      <c r="AO110" s="125">
        <v>45.395495702636403</v>
      </c>
      <c r="AP110" s="125">
        <v>51.633122698903101</v>
      </c>
      <c r="AQ110" s="125">
        <v>48.083650313236703</v>
      </c>
      <c r="AR110" s="125">
        <v>43.538530750109999</v>
      </c>
      <c r="AS110" s="125">
        <v>39.458037815994999</v>
      </c>
      <c r="AV110" s="63">
        <v>10000</v>
      </c>
      <c r="AW110" s="63">
        <v>0</v>
      </c>
      <c r="AX110" s="63">
        <v>0</v>
      </c>
      <c r="AY110" s="63">
        <v>10000</v>
      </c>
      <c r="AZ110" s="77">
        <v>0</v>
      </c>
      <c r="BA110" s="77">
        <v>0</v>
      </c>
      <c r="BB110" s="77">
        <v>-3.6531668421779302E-2</v>
      </c>
      <c r="BC110" s="58">
        <v>0</v>
      </c>
      <c r="BD110" s="130">
        <v>0</v>
      </c>
      <c r="BE110" s="65">
        <v>0</v>
      </c>
    </row>
    <row r="111" spans="1:57" x14ac:dyDescent="0.2">
      <c r="A111" s="104">
        <v>40343</v>
      </c>
      <c r="B111" s="58">
        <v>1089.63000488281</v>
      </c>
      <c r="C111" s="77">
        <v>-1.8046635646615701E-3</v>
      </c>
      <c r="D111" s="58">
        <v>0.01</v>
      </c>
      <c r="E111" s="58">
        <v>0.67620000000000002</v>
      </c>
      <c r="F111" s="77">
        <v>-1.5863775287439898E-2</v>
      </c>
      <c r="G111" s="58">
        <v>24.129173278808501</v>
      </c>
      <c r="H111" s="58">
        <v>240.03381347656199</v>
      </c>
      <c r="I111" s="58">
        <v>20.3924865722656</v>
      </c>
      <c r="J111" s="58">
        <v>123.83000183105401</v>
      </c>
      <c r="K111" s="58">
        <v>10.5178155899047</v>
      </c>
      <c r="L111" s="58">
        <v>15.757818222045801</v>
      </c>
      <c r="M111" s="58">
        <v>28.579999923706001</v>
      </c>
      <c r="N111" s="77">
        <v>3.03718662610319E-3</v>
      </c>
      <c r="O111" s="58">
        <v>1.18259793726028</v>
      </c>
      <c r="P111" s="77">
        <v>4.9011125395617798E-2</v>
      </c>
      <c r="Q111" s="58">
        <v>24.0926418304443</v>
      </c>
      <c r="R111" s="77">
        <v>-1.08700286033528E-2</v>
      </c>
      <c r="S111" s="58">
        <v>17.997765173381801</v>
      </c>
      <c r="T111" s="77">
        <v>7.4980124311274099E-2</v>
      </c>
      <c r="U111" s="58">
        <v>241.35273742675699</v>
      </c>
      <c r="V111" s="77">
        <v>-6.2351874562327396E-3</v>
      </c>
      <c r="W111" s="58">
        <v>1.56972129035273</v>
      </c>
      <c r="X111" s="77">
        <v>7.6975472549169102E-2</v>
      </c>
      <c r="Y111" s="58">
        <v>20.4564609527587</v>
      </c>
      <c r="Z111" s="77">
        <v>6.5025039396524598E-3</v>
      </c>
      <c r="AA111" s="58">
        <v>8.1283842540396698</v>
      </c>
      <c r="AB111" s="77">
        <v>6.5641477298284207E-2</v>
      </c>
      <c r="AC111" s="58">
        <v>123.430000305175</v>
      </c>
      <c r="AD111" s="77">
        <v>0</v>
      </c>
      <c r="AE111" s="58">
        <v>0.52706169675721903</v>
      </c>
      <c r="AF111" s="77">
        <v>5.0111327038582398E-2</v>
      </c>
      <c r="AG111" s="58">
        <v>10.5178155899047</v>
      </c>
      <c r="AH111" s="77">
        <v>1.21121933423058E-2</v>
      </c>
      <c r="AI111" s="58">
        <v>0.77697593842331003</v>
      </c>
      <c r="AJ111" s="77">
        <v>4.9307329699760399E-2</v>
      </c>
      <c r="AK111" s="58">
        <v>15.6635293960571</v>
      </c>
      <c r="AL111" s="69">
        <v>40343</v>
      </c>
      <c r="AM111" s="105">
        <v>0</v>
      </c>
      <c r="AN111" s="124">
        <v>46.828560984758099</v>
      </c>
      <c r="AO111" s="125">
        <v>43.038236069042902</v>
      </c>
      <c r="AP111" s="125">
        <v>52.260440152939097</v>
      </c>
      <c r="AQ111" s="125">
        <v>48.083650313236703</v>
      </c>
      <c r="AR111" s="125">
        <v>46.156890884493301</v>
      </c>
      <c r="AS111" s="125">
        <v>38.379881344164303</v>
      </c>
      <c r="AV111" s="63">
        <v>10000</v>
      </c>
      <c r="AW111" s="63">
        <v>0</v>
      </c>
      <c r="AX111" s="63">
        <v>0</v>
      </c>
      <c r="AY111" s="63">
        <v>10000</v>
      </c>
      <c r="AZ111" s="77">
        <v>0</v>
      </c>
      <c r="BA111" s="77">
        <v>0</v>
      </c>
      <c r="BB111" s="77">
        <v>-3.8270404615483901E-2</v>
      </c>
      <c r="BC111" s="58">
        <v>0</v>
      </c>
      <c r="BD111" s="130">
        <v>0</v>
      </c>
      <c r="BE111" s="65">
        <v>0</v>
      </c>
    </row>
    <row r="112" spans="1:57" x14ac:dyDescent="0.2">
      <c r="A112" s="104">
        <v>40344</v>
      </c>
      <c r="B112" s="58">
        <v>1115.22998046875</v>
      </c>
      <c r="C112" s="77">
        <v>2.3494191121041098E-2</v>
      </c>
      <c r="D112" s="58">
        <v>0.01</v>
      </c>
      <c r="E112" s="58">
        <v>0.67490000000000006</v>
      </c>
      <c r="F112" s="77">
        <v>-1.9225081336882101E-3</v>
      </c>
      <c r="G112" s="58">
        <v>24.6425380706787</v>
      </c>
      <c r="H112" s="58">
        <v>247.385986328125</v>
      </c>
      <c r="I112" s="58">
        <v>21.256168365478501</v>
      </c>
      <c r="J112" s="58">
        <v>126.83999633789</v>
      </c>
      <c r="K112" s="58">
        <v>10.990244865417401</v>
      </c>
      <c r="L112" s="58">
        <v>16.202873229980401</v>
      </c>
      <c r="M112" s="58">
        <v>25.870000839233398</v>
      </c>
      <c r="N112" s="77">
        <v>2.1275689222265099E-2</v>
      </c>
      <c r="O112" s="58">
        <v>1.15457667001937</v>
      </c>
      <c r="P112" s="77">
        <v>4.6852993255315702E-2</v>
      </c>
      <c r="Q112" s="58">
        <v>24.385855674743599</v>
      </c>
      <c r="R112" s="77">
        <v>3.06297381401241E-2</v>
      </c>
      <c r="S112" s="58">
        <v>17.909556815637</v>
      </c>
      <c r="T112" s="77">
        <v>7.2395195384601693E-2</v>
      </c>
      <c r="U112" s="58">
        <v>243.70989990234301</v>
      </c>
      <c r="V112" s="77">
        <v>4.2352941616621002E-2</v>
      </c>
      <c r="W112" s="58">
        <v>1.5819375148041599</v>
      </c>
      <c r="X112" s="77">
        <v>7.4422515272006398E-2</v>
      </c>
      <c r="Y112" s="58">
        <v>20.824327468871999</v>
      </c>
      <c r="Z112" s="77">
        <v>2.43074736520036E-2</v>
      </c>
      <c r="AA112" s="58">
        <v>8.1576310655903708</v>
      </c>
      <c r="AB112" s="77">
        <v>6.4314343275910804E-2</v>
      </c>
      <c r="AC112" s="58">
        <v>125.334999084472</v>
      </c>
      <c r="AD112" s="77">
        <v>4.4917052545220902E-2</v>
      </c>
      <c r="AE112" s="58">
        <v>0.52278931004537699</v>
      </c>
      <c r="AF112" s="77">
        <v>4.7568486093555101E-2</v>
      </c>
      <c r="AG112" s="58">
        <v>10.754030227661101</v>
      </c>
      <c r="AH112" s="77">
        <v>2.8243440916961599E-2</v>
      </c>
      <c r="AI112" s="58">
        <v>0.77935970648583797</v>
      </c>
      <c r="AJ112" s="77">
        <v>4.8100092830682298E-2</v>
      </c>
      <c r="AK112" s="58">
        <v>15.9803457260131</v>
      </c>
      <c r="AL112" s="69">
        <v>40344</v>
      </c>
      <c r="AM112" s="105">
        <v>1</v>
      </c>
      <c r="AN112" s="124">
        <v>53.029776957883399</v>
      </c>
      <c r="AO112" s="125">
        <v>50.719312036896703</v>
      </c>
      <c r="AP112" s="125">
        <v>56.526954985475498</v>
      </c>
      <c r="AQ112" s="125">
        <v>56.231574423874001</v>
      </c>
      <c r="AR112" s="125">
        <v>51.833984754409101</v>
      </c>
      <c r="AS112" s="125">
        <v>48.591284550346003</v>
      </c>
      <c r="AV112" s="63">
        <v>10000</v>
      </c>
      <c r="AW112" s="63">
        <v>0</v>
      </c>
      <c r="AX112" s="63">
        <v>0</v>
      </c>
      <c r="AY112" s="63">
        <v>10000</v>
      </c>
      <c r="AZ112" s="77">
        <v>0</v>
      </c>
      <c r="BA112" s="77">
        <v>0</v>
      </c>
      <c r="BB112" s="77">
        <v>-1.5675345694758501E-2</v>
      </c>
      <c r="BC112" s="58">
        <v>0</v>
      </c>
      <c r="BD112" s="130">
        <v>0</v>
      </c>
      <c r="BE112" s="65">
        <v>0</v>
      </c>
    </row>
    <row r="113" spans="1:57" x14ac:dyDescent="0.2">
      <c r="A113" s="104">
        <v>40345</v>
      </c>
      <c r="B113" s="58">
        <v>1114.60998535156</v>
      </c>
      <c r="C113" s="77">
        <v>-5.5593476506709996E-4</v>
      </c>
      <c r="D113" s="58">
        <v>0.01</v>
      </c>
      <c r="E113" s="58">
        <v>0.67410000000000003</v>
      </c>
      <c r="F113" s="77">
        <v>-1.1853607941917301E-3</v>
      </c>
      <c r="G113" s="58">
        <v>25.3599243164062</v>
      </c>
      <c r="H113" s="58">
        <v>249.01539611816401</v>
      </c>
      <c r="I113" s="58">
        <v>21.048244476318299</v>
      </c>
      <c r="J113" s="58">
        <v>126.900001525878</v>
      </c>
      <c r="K113" s="58">
        <v>11.0979957580566</v>
      </c>
      <c r="L113" s="58">
        <v>16.210414886474599</v>
      </c>
      <c r="M113" s="58">
        <v>25.920000076293899</v>
      </c>
      <c r="N113" s="77">
        <v>2.91117028477327E-2</v>
      </c>
      <c r="O113" s="58">
        <v>1.13962297772273</v>
      </c>
      <c r="P113" s="77">
        <v>4.4937948690385997E-2</v>
      </c>
      <c r="Q113" s="58">
        <v>25.001231193542399</v>
      </c>
      <c r="R113" s="77">
        <v>6.5865080485112398E-3</v>
      </c>
      <c r="S113" s="58">
        <v>17.775668594584602</v>
      </c>
      <c r="T113" s="77">
        <v>7.1383813497819304E-2</v>
      </c>
      <c r="U113" s="58">
        <v>248.20069122314399</v>
      </c>
      <c r="V113" s="77">
        <v>-9.7818141814233206E-3</v>
      </c>
      <c r="W113" s="58">
        <v>1.59696935103036</v>
      </c>
      <c r="X113" s="77">
        <v>7.58718549106141E-2</v>
      </c>
      <c r="Y113" s="58">
        <v>21.152206420898398</v>
      </c>
      <c r="Z113" s="77">
        <v>4.7307781236782798E-4</v>
      </c>
      <c r="AA113" s="58">
        <v>8.1855399469013896</v>
      </c>
      <c r="AB113" s="77">
        <v>6.4503860114076494E-2</v>
      </c>
      <c r="AC113" s="58">
        <v>126.869998931884</v>
      </c>
      <c r="AD113" s="77">
        <v>9.8042303841849796E-3</v>
      </c>
      <c r="AE113" s="58">
        <v>0.51814945088445497</v>
      </c>
      <c r="AF113" s="77">
        <v>4.66885609059908E-2</v>
      </c>
      <c r="AG113" s="58">
        <v>11.044120311737</v>
      </c>
      <c r="AH113" s="77">
        <v>4.6545179901680202E-4</v>
      </c>
      <c r="AI113" s="58">
        <v>0.781576682122886</v>
      </c>
      <c r="AJ113" s="77">
        <v>4.8214477395949001E-2</v>
      </c>
      <c r="AK113" s="58">
        <v>16.2066440582275</v>
      </c>
      <c r="AL113" s="69">
        <v>40345</v>
      </c>
      <c r="AM113" s="105">
        <v>2</v>
      </c>
      <c r="AN113" s="124">
        <v>52.868959716008398</v>
      </c>
      <c r="AO113" s="125">
        <v>52.255900723109598</v>
      </c>
      <c r="AP113" s="125">
        <v>61.680711899338803</v>
      </c>
      <c r="AQ113" s="125">
        <v>57.856171150377598</v>
      </c>
      <c r="AR113" s="125">
        <v>51.926484293342398</v>
      </c>
      <c r="AS113" s="125">
        <v>46.589637350094698</v>
      </c>
      <c r="AV113" s="63">
        <v>10000</v>
      </c>
      <c r="AW113" s="63">
        <v>0</v>
      </c>
      <c r="AX113" s="63">
        <v>0</v>
      </c>
      <c r="AY113" s="63">
        <v>10000</v>
      </c>
      <c r="AZ113" s="77">
        <v>0</v>
      </c>
      <c r="BA113" s="77">
        <v>0</v>
      </c>
      <c r="BB113" s="77">
        <v>-1.62225659901995E-2</v>
      </c>
      <c r="BC113" s="58">
        <v>0</v>
      </c>
      <c r="BD113" s="130">
        <v>0</v>
      </c>
      <c r="BE113" s="65">
        <v>0</v>
      </c>
    </row>
    <row r="114" spans="1:57" x14ac:dyDescent="0.2">
      <c r="A114" s="104">
        <v>40346</v>
      </c>
      <c r="B114" s="58">
        <v>1116.0400390625</v>
      </c>
      <c r="C114" s="77">
        <v>1.2830081640500201E-3</v>
      </c>
      <c r="D114" s="58">
        <v>0.01</v>
      </c>
      <c r="E114" s="58">
        <v>0.67610000000000003</v>
      </c>
      <c r="F114" s="77">
        <v>2.9669188547694E-3</v>
      </c>
      <c r="G114" s="58">
        <v>25.798320770263601</v>
      </c>
      <c r="H114" s="58">
        <v>248.42424011230401</v>
      </c>
      <c r="I114" s="58">
        <v>21.088232040405199</v>
      </c>
      <c r="J114" s="58">
        <v>125.889999389648</v>
      </c>
      <c r="K114" s="58">
        <v>11.106285095214799</v>
      </c>
      <c r="L114" s="58">
        <v>16.233043670654201</v>
      </c>
      <c r="M114" s="58">
        <v>25.049999237060501</v>
      </c>
      <c r="N114" s="77">
        <v>1.7286978004654702E-2</v>
      </c>
      <c r="O114" s="58">
        <v>1.1242563561491099</v>
      </c>
      <c r="P114" s="77">
        <v>4.35786641371241E-2</v>
      </c>
      <c r="Q114" s="58">
        <v>25.579122543334901</v>
      </c>
      <c r="R114" s="77">
        <v>-2.3739737183916501E-3</v>
      </c>
      <c r="S114" s="58">
        <v>17.690638015917902</v>
      </c>
      <c r="T114" s="77">
        <v>7.1211400336458994E-2</v>
      </c>
      <c r="U114" s="58">
        <v>248.71981811523401</v>
      </c>
      <c r="V114" s="77">
        <v>1.8998051895446899E-3</v>
      </c>
      <c r="W114" s="58">
        <v>1.61013924382664</v>
      </c>
      <c r="X114" s="77">
        <v>7.6352500330117701E-2</v>
      </c>
      <c r="Y114" s="58">
        <v>21.068238258361799</v>
      </c>
      <c r="Z114" s="77">
        <v>-7.9590395909057109E-3</v>
      </c>
      <c r="AA114" s="58">
        <v>8.2216628888297993</v>
      </c>
      <c r="AB114" s="77">
        <v>6.5308308274611399E-2</v>
      </c>
      <c r="AC114" s="58">
        <v>126.395000457763</v>
      </c>
      <c r="AD114" s="77">
        <v>7.4692199735126798E-4</v>
      </c>
      <c r="AE114" s="58">
        <v>0.51084639157928702</v>
      </c>
      <c r="AF114" s="77">
        <v>4.59961532771552E-2</v>
      </c>
      <c r="AG114" s="58">
        <v>11.1021404266357</v>
      </c>
      <c r="AH114" s="77">
        <v>1.3959410871442399E-3</v>
      </c>
      <c r="AI114" s="58">
        <v>0.783157704629309</v>
      </c>
      <c r="AJ114" s="77">
        <v>4.8244661969651603E-2</v>
      </c>
      <c r="AK114" s="58">
        <v>16.2217292785644</v>
      </c>
      <c r="AL114" s="69">
        <v>40346</v>
      </c>
      <c r="AM114" s="105">
        <v>3</v>
      </c>
      <c r="AN114" s="124">
        <v>53.221338186587801</v>
      </c>
      <c r="AO114" s="125">
        <v>51.626954027223</v>
      </c>
      <c r="AP114" s="125">
        <v>64.453989858748798</v>
      </c>
      <c r="AQ114" s="125">
        <v>57.985373012346201</v>
      </c>
      <c r="AR114" s="125">
        <v>52.222965517544097</v>
      </c>
      <c r="AS114" s="125">
        <v>47.0414624769463</v>
      </c>
      <c r="AV114" s="63">
        <v>10000</v>
      </c>
      <c r="AW114" s="63">
        <v>0</v>
      </c>
      <c r="AX114" s="63">
        <v>0</v>
      </c>
      <c r="AY114" s="63">
        <v>10000</v>
      </c>
      <c r="AZ114" s="77">
        <v>0</v>
      </c>
      <c r="BA114" s="77">
        <v>0</v>
      </c>
      <c r="BB114" s="77">
        <v>-1.4960371510756699E-2</v>
      </c>
      <c r="BC114" s="58">
        <v>0</v>
      </c>
      <c r="BD114" s="130">
        <v>0</v>
      </c>
      <c r="BE114" s="65">
        <v>0</v>
      </c>
    </row>
    <row r="115" spans="1:57" x14ac:dyDescent="0.2">
      <c r="A115" s="104">
        <v>40347</v>
      </c>
      <c r="B115" s="58">
        <v>1117.51000976562</v>
      </c>
      <c r="C115" s="77">
        <v>1.31713079430362E-3</v>
      </c>
      <c r="D115" s="58">
        <v>0.01</v>
      </c>
      <c r="E115" s="58">
        <v>0.67559999999999998</v>
      </c>
      <c r="F115" s="77">
        <v>-7.3953557166106499E-4</v>
      </c>
      <c r="G115" s="58">
        <v>26.007093429565401</v>
      </c>
      <c r="H115" s="58">
        <v>248.39939880371</v>
      </c>
      <c r="I115" s="58">
        <v>21.144210815429599</v>
      </c>
      <c r="J115" s="58">
        <v>125.83000183105401</v>
      </c>
      <c r="K115" s="58">
        <v>11.0565547943115</v>
      </c>
      <c r="L115" s="58">
        <v>16.1425247192382</v>
      </c>
      <c r="M115" s="58">
        <v>23.9500007629394</v>
      </c>
      <c r="N115" s="77">
        <v>8.0924902500785195E-3</v>
      </c>
      <c r="O115" s="58">
        <v>1.11908032916079</v>
      </c>
      <c r="P115" s="77">
        <v>4.30298115470528E-2</v>
      </c>
      <c r="Q115" s="58">
        <v>25.902707099914501</v>
      </c>
      <c r="R115" s="77">
        <v>-9.9995510029704499E-5</v>
      </c>
      <c r="S115" s="58">
        <v>17.6127487909331</v>
      </c>
      <c r="T115" s="77">
        <v>7.0904957402296395E-2</v>
      </c>
      <c r="U115" s="58">
        <v>248.41181945800699</v>
      </c>
      <c r="V115" s="77">
        <v>2.6545029909172901E-3</v>
      </c>
      <c r="W115" s="58">
        <v>1.6211098410200899</v>
      </c>
      <c r="X115" s="77">
        <v>7.6669205352280501E-2</v>
      </c>
      <c r="Y115" s="58">
        <v>21.116221427917399</v>
      </c>
      <c r="Z115" s="77">
        <v>-4.7658717042364698E-4</v>
      </c>
      <c r="AA115" s="58">
        <v>8.2580681529501998</v>
      </c>
      <c r="AB115" s="77">
        <v>6.56287692345255E-2</v>
      </c>
      <c r="AC115" s="58">
        <v>125.86000061035099</v>
      </c>
      <c r="AD115" s="77">
        <v>-4.4776719197264702E-3</v>
      </c>
      <c r="AE115" s="58">
        <v>0.50754682935584705</v>
      </c>
      <c r="AF115" s="77">
        <v>4.5904609419289803E-2</v>
      </c>
      <c r="AG115" s="58">
        <v>11.0814199447631</v>
      </c>
      <c r="AH115" s="77">
        <v>-5.5762156039568201E-3</v>
      </c>
      <c r="AI115" s="58">
        <v>0.78595884455087806</v>
      </c>
      <c r="AJ115" s="77">
        <v>4.8688718662093199E-2</v>
      </c>
      <c r="AK115" s="58">
        <v>16.1877841949462</v>
      </c>
      <c r="AL115" s="69">
        <v>40347</v>
      </c>
      <c r="AM115" s="105">
        <v>4</v>
      </c>
      <c r="AN115" s="124">
        <v>53.605320773585802</v>
      </c>
      <c r="AO115" s="125">
        <v>51.598849546346898</v>
      </c>
      <c r="AP115" s="125">
        <v>65.726117094240095</v>
      </c>
      <c r="AQ115" s="125">
        <v>56.859158353683704</v>
      </c>
      <c r="AR115" s="125">
        <v>50.871427662156798</v>
      </c>
      <c r="AS115" s="125">
        <v>47.7083617217423</v>
      </c>
      <c r="AV115" s="63">
        <v>10000</v>
      </c>
      <c r="AW115" s="63">
        <v>0</v>
      </c>
      <c r="AX115" s="63">
        <v>0</v>
      </c>
      <c r="AY115" s="63">
        <v>10000</v>
      </c>
      <c r="AZ115" s="77">
        <v>0</v>
      </c>
      <c r="BA115" s="77">
        <v>0</v>
      </c>
      <c r="BB115" s="77">
        <v>-1.36629454824642E-2</v>
      </c>
      <c r="BC115" s="58">
        <v>0</v>
      </c>
      <c r="BD115" s="130">
        <v>0</v>
      </c>
      <c r="BE115" s="65">
        <v>0</v>
      </c>
    </row>
    <row r="116" spans="1:57" x14ac:dyDescent="0.2">
      <c r="A116" s="104">
        <v>40350</v>
      </c>
      <c r="B116" s="58">
        <v>1113.19995117187</v>
      </c>
      <c r="C116" s="77">
        <v>-3.85684115228102E-3</v>
      </c>
      <c r="D116" s="58">
        <v>0.01</v>
      </c>
      <c r="E116" s="58">
        <v>0.67490000000000006</v>
      </c>
      <c r="F116" s="77">
        <v>-1.0361160449968701E-3</v>
      </c>
      <c r="G116" s="58">
        <v>25.637010574340799</v>
      </c>
      <c r="H116" s="58">
        <v>242.70146179199199</v>
      </c>
      <c r="I116" s="58">
        <v>20.752355575561499</v>
      </c>
      <c r="J116" s="58">
        <v>122.550003051757</v>
      </c>
      <c r="K116" s="58">
        <v>10.990244865417401</v>
      </c>
      <c r="L116" s="58">
        <v>15.9841203689575</v>
      </c>
      <c r="M116" s="58">
        <v>24.879999160766602</v>
      </c>
      <c r="N116" s="77">
        <v>-1.4230073661514599E-2</v>
      </c>
      <c r="O116" s="58">
        <v>1.1094840555758201</v>
      </c>
      <c r="P116" s="77">
        <v>4.3276654754991699E-2</v>
      </c>
      <c r="Q116" s="58">
        <v>25.8220520019531</v>
      </c>
      <c r="R116" s="77">
        <v>-2.2938610315322499E-2</v>
      </c>
      <c r="S116" s="58">
        <v>17.659805848859701</v>
      </c>
      <c r="T116" s="77">
        <v>7.27634918985164E-2</v>
      </c>
      <c r="U116" s="58">
        <v>245.55043029785099</v>
      </c>
      <c r="V116" s="77">
        <v>-1.8532507232770001E-2</v>
      </c>
      <c r="W116" s="58">
        <v>1.6359895401939399</v>
      </c>
      <c r="X116" s="77">
        <v>7.8833920045227504E-2</v>
      </c>
      <c r="Y116" s="58">
        <v>20.948283195495598</v>
      </c>
      <c r="Z116" s="77">
        <v>-2.60669055993559E-2</v>
      </c>
      <c r="AA116" s="58">
        <v>8.3398091060346502</v>
      </c>
      <c r="AB116" s="77">
        <v>6.8052296192211495E-2</v>
      </c>
      <c r="AC116" s="58">
        <v>124.19000244140599</v>
      </c>
      <c r="AD116" s="77">
        <v>-5.9973409554446803E-3</v>
      </c>
      <c r="AE116" s="58">
        <v>0.50744836564811102</v>
      </c>
      <c r="AF116" s="77">
        <v>4.61726168854414E-2</v>
      </c>
      <c r="AG116" s="58">
        <v>11.0233998298645</v>
      </c>
      <c r="AH116" s="77">
        <v>-9.8128609394028104E-3</v>
      </c>
      <c r="AI116" s="58">
        <v>0.78931806470751398</v>
      </c>
      <c r="AJ116" s="77">
        <v>4.9381388934009403E-2</v>
      </c>
      <c r="AK116" s="58">
        <v>16.0633225440979</v>
      </c>
      <c r="AL116" s="69">
        <v>40350</v>
      </c>
      <c r="AM116" s="105">
        <v>0</v>
      </c>
      <c r="AN116" s="124">
        <v>52.251012215441499</v>
      </c>
      <c r="AO116" s="125">
        <v>45.482761265090502</v>
      </c>
      <c r="AP116" s="125">
        <v>61.522857481010803</v>
      </c>
      <c r="AQ116" s="125">
        <v>55.316396956168298</v>
      </c>
      <c r="AR116" s="125">
        <v>48.505663712881201</v>
      </c>
      <c r="AS116" s="125">
        <v>43.571998451492703</v>
      </c>
      <c r="AV116" s="63">
        <v>10000</v>
      </c>
      <c r="AW116" s="63">
        <v>0</v>
      </c>
      <c r="AX116" s="63">
        <v>0</v>
      </c>
      <c r="AY116" s="63">
        <v>10000</v>
      </c>
      <c r="AZ116" s="77">
        <v>0</v>
      </c>
      <c r="BA116" s="77">
        <v>0</v>
      </c>
      <c r="BB116" s="77">
        <v>-1.7467090824347099E-2</v>
      </c>
      <c r="BC116" s="58">
        <v>0</v>
      </c>
      <c r="BD116" s="130">
        <v>0</v>
      </c>
      <c r="BE116" s="65">
        <v>0</v>
      </c>
    </row>
    <row r="117" spans="1:57" x14ac:dyDescent="0.2">
      <c r="A117" s="104">
        <v>40351</v>
      </c>
      <c r="B117" s="58">
        <v>1095.31005859375</v>
      </c>
      <c r="C117" s="77">
        <v>-1.6070691127224802E-2</v>
      </c>
      <c r="D117" s="58">
        <v>0.01</v>
      </c>
      <c r="E117" s="58">
        <v>0.67599999999999905</v>
      </c>
      <c r="F117" s="77">
        <v>1.6298710920135101E-3</v>
      </c>
      <c r="G117" s="58">
        <v>25.9862155914306</v>
      </c>
      <c r="H117" s="58">
        <v>241.55392456054599</v>
      </c>
      <c r="I117" s="58">
        <v>20.608406066894499</v>
      </c>
      <c r="J117" s="58">
        <v>122.309997558593</v>
      </c>
      <c r="K117" s="58">
        <v>10.824483871459901</v>
      </c>
      <c r="L117" s="58">
        <v>15.8257122039794</v>
      </c>
      <c r="M117" s="58">
        <v>27.049999237060501</v>
      </c>
      <c r="N117" s="77">
        <v>1.3621128566345E-2</v>
      </c>
      <c r="O117" s="58">
        <v>1.10917920776142</v>
      </c>
      <c r="P117" s="77">
        <v>4.2683368182598699E-2</v>
      </c>
      <c r="Q117" s="58">
        <v>25.8116130828857</v>
      </c>
      <c r="R117" s="77">
        <v>-4.7281842596762396E-3</v>
      </c>
      <c r="S117" s="58">
        <v>17.645942352623202</v>
      </c>
      <c r="T117" s="77">
        <v>7.3051772537854706E-2</v>
      </c>
      <c r="U117" s="58">
        <v>242.12769317626899</v>
      </c>
      <c r="V117" s="77">
        <v>-6.9365382711787903E-3</v>
      </c>
      <c r="W117" s="58">
        <v>1.6540270328603</v>
      </c>
      <c r="X117" s="77">
        <v>8.0259823466762095E-2</v>
      </c>
      <c r="Y117" s="58">
        <v>20.680380821227999</v>
      </c>
      <c r="Z117" s="77">
        <v>-1.9584291080161301E-3</v>
      </c>
      <c r="AA117" s="58">
        <v>8.4162135147734798</v>
      </c>
      <c r="AB117" s="77">
        <v>6.8810511673353697E-2</v>
      </c>
      <c r="AC117" s="58">
        <v>122.430000305175</v>
      </c>
      <c r="AD117" s="77">
        <v>-1.5082556939118899E-2</v>
      </c>
      <c r="AE117" s="58">
        <v>0.50664060372367004</v>
      </c>
      <c r="AF117" s="77">
        <v>4.6805058766773003E-2</v>
      </c>
      <c r="AG117" s="58">
        <v>10.907364368438699</v>
      </c>
      <c r="AH117" s="77">
        <v>-9.91034610110097E-3</v>
      </c>
      <c r="AI117" s="58">
        <v>0.79577005900298703</v>
      </c>
      <c r="AJ117" s="77">
        <v>5.0283364738737298E-2</v>
      </c>
      <c r="AK117" s="58">
        <v>15.904916286468501</v>
      </c>
      <c r="AL117" s="69">
        <v>40351</v>
      </c>
      <c r="AM117" s="105">
        <v>1</v>
      </c>
      <c r="AN117" s="124">
        <v>46.948949671962602</v>
      </c>
      <c r="AO117" s="125">
        <v>44.342798542642903</v>
      </c>
      <c r="AP117" s="125">
        <v>63.8707254554107</v>
      </c>
      <c r="AQ117" s="125">
        <v>51.550893931423197</v>
      </c>
      <c r="AR117" s="125">
        <v>46.192207200605999</v>
      </c>
      <c r="AS117" s="125">
        <v>42.127043323056398</v>
      </c>
      <c r="AV117" s="63">
        <v>10000</v>
      </c>
      <c r="AW117" s="63">
        <v>0</v>
      </c>
      <c r="AX117" s="63">
        <v>0</v>
      </c>
      <c r="AY117" s="63">
        <v>10000</v>
      </c>
      <c r="AZ117" s="77">
        <v>0</v>
      </c>
      <c r="BA117" s="77">
        <v>0</v>
      </c>
      <c r="BB117" s="77">
        <v>-3.3257073730042698E-2</v>
      </c>
      <c r="BC117" s="58">
        <v>0</v>
      </c>
      <c r="BD117" s="130">
        <v>0</v>
      </c>
      <c r="BE117" s="65">
        <v>0</v>
      </c>
    </row>
    <row r="118" spans="1:57" x14ac:dyDescent="0.2">
      <c r="A118" s="104">
        <v>40352</v>
      </c>
      <c r="B118" s="58">
        <v>1092.0400390625</v>
      </c>
      <c r="C118" s="77">
        <v>-2.9854738442266402E-3</v>
      </c>
      <c r="D118" s="58">
        <v>0.01</v>
      </c>
      <c r="E118" s="58">
        <v>0.67120000000000002</v>
      </c>
      <c r="F118" s="77">
        <v>-7.1005917159762096E-3</v>
      </c>
      <c r="G118" s="58">
        <v>25.712923049926701</v>
      </c>
      <c r="H118" s="58">
        <v>239.46749877929599</v>
      </c>
      <c r="I118" s="58">
        <v>20.240541458129801</v>
      </c>
      <c r="J118" s="58">
        <v>121.449996948242</v>
      </c>
      <c r="K118" s="58">
        <v>10.8742122650146</v>
      </c>
      <c r="L118" s="58">
        <v>15.6974735260009</v>
      </c>
      <c r="M118" s="58">
        <v>26.909999847412099</v>
      </c>
      <c r="N118" s="77">
        <v>-1.05168272980089E-2</v>
      </c>
      <c r="O118" s="58">
        <v>1.0870668472572</v>
      </c>
      <c r="P118" s="77">
        <v>4.2277062205119502E-2</v>
      </c>
      <c r="Q118" s="58">
        <v>25.8495693206787</v>
      </c>
      <c r="R118" s="77">
        <v>-8.6375155570160792E-3</v>
      </c>
      <c r="S118" s="58">
        <v>17.5929039569764</v>
      </c>
      <c r="T118" s="77">
        <v>7.3466771259805996E-2</v>
      </c>
      <c r="U118" s="58">
        <v>240.51071166992099</v>
      </c>
      <c r="V118" s="77">
        <v>-1.78502212917661E-2</v>
      </c>
      <c r="W118" s="58">
        <v>1.6751966738631801</v>
      </c>
      <c r="X118" s="77">
        <v>8.2764419979996298E-2</v>
      </c>
      <c r="Y118" s="58">
        <v>20.4244737625122</v>
      </c>
      <c r="Z118" s="77">
        <v>-7.03131900513342E-3</v>
      </c>
      <c r="AA118" s="58">
        <v>8.5097707058039695</v>
      </c>
      <c r="AB118" s="77">
        <v>7.00681014379156E-2</v>
      </c>
      <c r="AC118" s="58">
        <v>121.879997253417</v>
      </c>
      <c r="AD118" s="77">
        <v>4.5940660215497697E-3</v>
      </c>
      <c r="AE118" s="58">
        <v>0.50652195305313197</v>
      </c>
      <c r="AF118" s="77">
        <v>4.65801053638389E-2</v>
      </c>
      <c r="AG118" s="58">
        <v>10.849348068237299</v>
      </c>
      <c r="AH118" s="77">
        <v>-8.1031852674706695E-3</v>
      </c>
      <c r="AI118" s="58">
        <v>0.80431765700673497</v>
      </c>
      <c r="AJ118" s="77">
        <v>5.1238669437758899E-2</v>
      </c>
      <c r="AK118" s="58">
        <v>15.761592864990201</v>
      </c>
      <c r="AL118" s="69">
        <v>40352</v>
      </c>
      <c r="AM118" s="105">
        <v>2</v>
      </c>
      <c r="AN118" s="124">
        <v>46.029529617673603</v>
      </c>
      <c r="AO118" s="125">
        <v>42.268453379736798</v>
      </c>
      <c r="AP118" s="125">
        <v>60.746624917255502</v>
      </c>
      <c r="AQ118" s="125">
        <v>52.593484805549103</v>
      </c>
      <c r="AR118" s="125">
        <v>44.348165651242702</v>
      </c>
      <c r="AS118" s="125">
        <v>38.603823754254499</v>
      </c>
      <c r="AV118" s="63">
        <v>10000</v>
      </c>
      <c r="AW118" s="63">
        <v>0</v>
      </c>
      <c r="AX118" s="63">
        <v>0</v>
      </c>
      <c r="AY118" s="63">
        <v>10000</v>
      </c>
      <c r="AZ118" s="77">
        <v>0</v>
      </c>
      <c r="BA118" s="77">
        <v>0</v>
      </c>
      <c r="BB118" s="77">
        <v>-3.6143259450512701E-2</v>
      </c>
      <c r="BC118" s="58">
        <v>0</v>
      </c>
      <c r="BD118" s="130">
        <v>0</v>
      </c>
      <c r="BE118" s="65">
        <v>0</v>
      </c>
    </row>
    <row r="119" spans="1:57" x14ac:dyDescent="0.2">
      <c r="A119" s="104">
        <v>40353</v>
      </c>
      <c r="B119" s="58">
        <v>1073.68994140625</v>
      </c>
      <c r="C119" s="77">
        <v>-1.6803502618826301E-2</v>
      </c>
      <c r="D119" s="58">
        <v>0.01</v>
      </c>
      <c r="E119" s="58">
        <v>0.66810000000000003</v>
      </c>
      <c r="F119" s="77">
        <v>-4.6185935637663702E-3</v>
      </c>
      <c r="G119" s="58">
        <v>25.525983810424801</v>
      </c>
      <c r="H119" s="58">
        <v>236.01495361328099</v>
      </c>
      <c r="I119" s="58">
        <v>19.992631912231399</v>
      </c>
      <c r="J119" s="58">
        <v>118.33000183105401</v>
      </c>
      <c r="K119" s="58">
        <v>10.5758342742919</v>
      </c>
      <c r="L119" s="58">
        <v>15.327856063842701</v>
      </c>
      <c r="M119" s="58">
        <v>29.7399997711181</v>
      </c>
      <c r="N119" s="77">
        <v>-7.2702445824217501E-3</v>
      </c>
      <c r="O119" s="58">
        <v>1.0701570496967701</v>
      </c>
      <c r="P119" s="77">
        <v>4.1924223475363898E-2</v>
      </c>
      <c r="Q119" s="58">
        <v>25.6194534301757</v>
      </c>
      <c r="R119" s="77">
        <v>-1.44175939683474E-2</v>
      </c>
      <c r="S119" s="58">
        <v>17.580455127577999</v>
      </c>
      <c r="T119" s="77">
        <v>7.4488734118026298E-2</v>
      </c>
      <c r="U119" s="58">
        <v>237.74122619628901</v>
      </c>
      <c r="V119" s="77">
        <v>-1.22481676891536E-2</v>
      </c>
      <c r="W119" s="58">
        <v>1.7032444781289799</v>
      </c>
      <c r="X119" s="77">
        <v>8.5193609606094206E-2</v>
      </c>
      <c r="Y119" s="58">
        <v>20.1165866851806</v>
      </c>
      <c r="Z119" s="77">
        <v>-2.5689544632241899E-2</v>
      </c>
      <c r="AA119" s="58">
        <v>8.6637425343770307</v>
      </c>
      <c r="AB119" s="77">
        <v>7.3216786954391003E-2</v>
      </c>
      <c r="AC119" s="58">
        <v>119.889999389648</v>
      </c>
      <c r="AD119" s="77">
        <v>-2.7439044176341899E-2</v>
      </c>
      <c r="AE119" s="58">
        <v>0.50921643217836099</v>
      </c>
      <c r="AF119" s="77">
        <v>4.8149055570601798E-2</v>
      </c>
      <c r="AG119" s="58">
        <v>10.725023269653301</v>
      </c>
      <c r="AH119" s="77">
        <v>-2.3546302629271799E-2</v>
      </c>
      <c r="AI119" s="58">
        <v>0.82077526718386096</v>
      </c>
      <c r="AJ119" s="77">
        <v>5.3547949808845502E-2</v>
      </c>
      <c r="AK119" s="58">
        <v>15.5126647949218</v>
      </c>
      <c r="AL119" s="69">
        <v>40353</v>
      </c>
      <c r="AM119" s="105">
        <v>3</v>
      </c>
      <c r="AN119" s="124">
        <v>41.158504246615799</v>
      </c>
      <c r="AO119" s="125">
        <v>39.015926044042097</v>
      </c>
      <c r="AP119" s="125">
        <v>58.633964065690598</v>
      </c>
      <c r="AQ119" s="125">
        <v>46.173058925979298</v>
      </c>
      <c r="AR119" s="125">
        <v>39.458685044632901</v>
      </c>
      <c r="AS119" s="125">
        <v>36.394763521358399</v>
      </c>
      <c r="AV119" s="63">
        <v>10000</v>
      </c>
      <c r="AW119" s="63">
        <v>0</v>
      </c>
      <c r="AX119" s="63">
        <v>0</v>
      </c>
      <c r="AY119" s="63">
        <v>10000</v>
      </c>
      <c r="AZ119" s="77">
        <v>0</v>
      </c>
      <c r="BA119" s="77">
        <v>0</v>
      </c>
      <c r="BB119" s="77">
        <v>-5.2339428714509501E-2</v>
      </c>
      <c r="BC119" s="58">
        <v>0</v>
      </c>
      <c r="BD119" s="130">
        <v>0</v>
      </c>
      <c r="BE119" s="65">
        <v>0</v>
      </c>
    </row>
    <row r="120" spans="1:57" x14ac:dyDescent="0.2">
      <c r="A120" s="104">
        <v>40354</v>
      </c>
      <c r="B120" s="58">
        <v>1076.76000976562</v>
      </c>
      <c r="C120" s="77">
        <v>2.8593621314492099E-3</v>
      </c>
      <c r="D120" s="58">
        <v>0.01</v>
      </c>
      <c r="E120" s="58">
        <v>0.66769999999999996</v>
      </c>
      <c r="F120" s="77">
        <v>-5.9871276754985803E-4</v>
      </c>
      <c r="G120" s="58">
        <v>25.307733535766602</v>
      </c>
      <c r="H120" s="58">
        <v>234.81277465820301</v>
      </c>
      <c r="I120" s="58">
        <v>19.616771697998001</v>
      </c>
      <c r="J120" s="58">
        <v>121</v>
      </c>
      <c r="K120" s="58">
        <v>10.7333126068115</v>
      </c>
      <c r="L120" s="58">
        <v>15.1091041564941</v>
      </c>
      <c r="M120" s="58">
        <v>28.530000686645501</v>
      </c>
      <c r="N120" s="77">
        <v>-8.5501219572610108E-3</v>
      </c>
      <c r="O120" s="58">
        <v>1.04967898300219</v>
      </c>
      <c r="P120" s="77">
        <v>4.1476609571486099E-2</v>
      </c>
      <c r="Q120" s="58">
        <v>25.4168586730957</v>
      </c>
      <c r="R120" s="77">
        <v>-5.0936558750761503E-3</v>
      </c>
      <c r="S120" s="58">
        <v>17.564523891531199</v>
      </c>
      <c r="T120" s="77">
        <v>7.4802250078167196E-2</v>
      </c>
      <c r="U120" s="58">
        <v>235.41386413574199</v>
      </c>
      <c r="V120" s="77">
        <v>-1.8799936690848999E-2</v>
      </c>
      <c r="W120" s="58">
        <v>1.7391340042376899</v>
      </c>
      <c r="X120" s="77">
        <v>8.8655464365483605E-2</v>
      </c>
      <c r="Y120" s="58">
        <v>19.8047018051147</v>
      </c>
      <c r="Z120" s="77">
        <v>2.2564000064475499E-2</v>
      </c>
      <c r="AA120" s="58">
        <v>8.7473283077719906</v>
      </c>
      <c r="AB120" s="77">
        <v>7.2291969485718893E-2</v>
      </c>
      <c r="AC120" s="58">
        <v>119.665000915527</v>
      </c>
      <c r="AD120" s="77">
        <v>1.48903933661606E-2</v>
      </c>
      <c r="AE120" s="58">
        <v>0.51027254260535704</v>
      </c>
      <c r="AF120" s="77">
        <v>4.7541011922221502E-2</v>
      </c>
      <c r="AG120" s="58">
        <v>10.654573440551699</v>
      </c>
      <c r="AH120" s="77">
        <v>-1.42715267182507E-2</v>
      </c>
      <c r="AI120" s="58">
        <v>0.84200240899054402</v>
      </c>
      <c r="AJ120" s="77">
        <v>5.5728149086101603E-2</v>
      </c>
      <c r="AK120" s="58">
        <v>15.2184801101684</v>
      </c>
      <c r="AL120" s="69">
        <v>40354</v>
      </c>
      <c r="AM120" s="105">
        <v>4</v>
      </c>
      <c r="AN120" s="124">
        <v>42.259433084222003</v>
      </c>
      <c r="AO120" s="125">
        <v>37.921700527153298</v>
      </c>
      <c r="AP120" s="125">
        <v>56.177507397984897</v>
      </c>
      <c r="AQ120" s="125">
        <v>49.665554642259899</v>
      </c>
      <c r="AR120" s="125">
        <v>36.867966119801103</v>
      </c>
      <c r="AS120" s="125">
        <v>33.284893776365799</v>
      </c>
      <c r="AV120" s="63">
        <v>10000</v>
      </c>
      <c r="AW120" s="63">
        <v>0</v>
      </c>
      <c r="AX120" s="63">
        <v>0</v>
      </c>
      <c r="AY120" s="63">
        <v>10000</v>
      </c>
      <c r="AZ120" s="77">
        <v>0</v>
      </c>
      <c r="BA120" s="77">
        <v>0</v>
      </c>
      <c r="BB120" s="77">
        <v>-4.9629723963508197E-2</v>
      </c>
      <c r="BC120" s="58">
        <v>0</v>
      </c>
      <c r="BD120" s="130">
        <v>0</v>
      </c>
      <c r="BE120" s="65">
        <v>0</v>
      </c>
    </row>
    <row r="121" spans="1:57" x14ac:dyDescent="0.2">
      <c r="A121" s="104">
        <v>40357</v>
      </c>
      <c r="B121" s="58">
        <v>1074.56994628906</v>
      </c>
      <c r="C121" s="77">
        <v>-2.0339383490286501E-3</v>
      </c>
      <c r="D121" s="58">
        <v>0.01</v>
      </c>
      <c r="E121" s="58">
        <v>0.66190000000000004</v>
      </c>
      <c r="F121" s="77">
        <v>-8.6865358694022607E-3</v>
      </c>
      <c r="G121" s="58">
        <v>25.459556579589801</v>
      </c>
      <c r="H121" s="58">
        <v>234.51470947265599</v>
      </c>
      <c r="I121" s="58">
        <v>19.440837860107401</v>
      </c>
      <c r="J121" s="58">
        <v>117.800003051757</v>
      </c>
      <c r="K121" s="58">
        <v>10.6338539123535</v>
      </c>
      <c r="L121" s="58">
        <v>15.3580303192138</v>
      </c>
      <c r="M121" s="58">
        <v>29</v>
      </c>
      <c r="N121" s="77">
        <v>5.9990770650668601E-3</v>
      </c>
      <c r="O121" s="58">
        <v>1.03938334310983</v>
      </c>
      <c r="P121" s="77">
        <v>4.0824880035148503E-2</v>
      </c>
      <c r="Q121" s="58">
        <v>25.383645057678201</v>
      </c>
      <c r="R121" s="77">
        <v>-1.26937380634739E-3</v>
      </c>
      <c r="S121" s="58">
        <v>17.4716103581443</v>
      </c>
      <c r="T121" s="77">
        <v>7.4501127871390294E-2</v>
      </c>
      <c r="U121" s="58">
        <v>234.66374206542901</v>
      </c>
      <c r="V121" s="77">
        <v>-8.9685418477177797E-3</v>
      </c>
      <c r="W121" s="58">
        <v>1.7750019155262799</v>
      </c>
      <c r="X121" s="77">
        <v>9.1302747767295703E-2</v>
      </c>
      <c r="Y121" s="58">
        <v>19.528804779052699</v>
      </c>
      <c r="Z121" s="77">
        <v>-2.6446255770596599E-2</v>
      </c>
      <c r="AA121" s="58">
        <v>8.8786641707210094</v>
      </c>
      <c r="AB121" s="77">
        <v>7.5370661635891401E-2</v>
      </c>
      <c r="AC121" s="58">
        <v>119.400001525878</v>
      </c>
      <c r="AD121" s="77">
        <v>-9.2663558867082108E-3</v>
      </c>
      <c r="AE121" s="58">
        <v>0.51207189235243999</v>
      </c>
      <c r="AF121" s="77">
        <v>4.8154873724337903E-2</v>
      </c>
      <c r="AG121" s="58">
        <v>10.6835832595825</v>
      </c>
      <c r="AH121" s="77">
        <v>1.6475243015167999E-2</v>
      </c>
      <c r="AI121" s="58">
        <v>0.85548345238861101</v>
      </c>
      <c r="AJ121" s="77">
        <v>5.5702680266124197E-2</v>
      </c>
      <c r="AK121" s="58">
        <v>15.233567237854</v>
      </c>
      <c r="AL121" s="69">
        <v>40357</v>
      </c>
      <c r="AM121" s="105">
        <v>0</v>
      </c>
      <c r="AN121" s="124">
        <v>41.660615471393903</v>
      </c>
      <c r="AO121" s="125">
        <v>37.639836622770503</v>
      </c>
      <c r="AP121" s="125">
        <v>57.5110396810474</v>
      </c>
      <c r="AQ121" s="125">
        <v>47.566406193885697</v>
      </c>
      <c r="AR121" s="125">
        <v>41.569310646744597</v>
      </c>
      <c r="AS121" s="125">
        <v>31.910398571187802</v>
      </c>
      <c r="AV121" s="63">
        <v>10000</v>
      </c>
      <c r="AW121" s="63">
        <v>0</v>
      </c>
      <c r="AX121" s="63">
        <v>0</v>
      </c>
      <c r="AY121" s="63">
        <v>10000</v>
      </c>
      <c r="AZ121" s="77">
        <v>0</v>
      </c>
      <c r="BA121" s="77">
        <v>0</v>
      </c>
      <c r="BB121" s="77">
        <v>-5.15627185137158E-2</v>
      </c>
      <c r="BC121" s="58">
        <v>0</v>
      </c>
      <c r="BD121" s="130">
        <v>0</v>
      </c>
      <c r="BE121" s="65">
        <v>0</v>
      </c>
    </row>
    <row r="122" spans="1:57" x14ac:dyDescent="0.2">
      <c r="A122" s="104">
        <v>40358</v>
      </c>
      <c r="B122" s="58">
        <v>1041.23999023437</v>
      </c>
      <c r="C122" s="77">
        <v>-3.10170186406101E-2</v>
      </c>
      <c r="D122" s="58">
        <v>0.01</v>
      </c>
      <c r="E122" s="58">
        <v>0.66400000000000003</v>
      </c>
      <c r="F122" s="77">
        <v>3.1726846955733002E-3</v>
      </c>
      <c r="G122" s="58">
        <v>24.3085212707519</v>
      </c>
      <c r="H122" s="58">
        <v>225.66227722167901</v>
      </c>
      <c r="I122" s="58">
        <v>18.641138076782202</v>
      </c>
      <c r="J122" s="58">
        <v>108.61000061035099</v>
      </c>
      <c r="K122" s="58">
        <v>10.211153984069799</v>
      </c>
      <c r="L122" s="58">
        <v>14.928069114685</v>
      </c>
      <c r="M122" s="58">
        <v>34.130001068115199</v>
      </c>
      <c r="N122" s="77">
        <v>-4.5210343913084497E-2</v>
      </c>
      <c r="O122" s="58">
        <v>1.0106735383062899</v>
      </c>
      <c r="P122" s="77">
        <v>4.1576923871644002E-2</v>
      </c>
      <c r="Q122" s="58">
        <v>24.884038925170898</v>
      </c>
      <c r="R122" s="77">
        <v>-3.77478763310099E-2</v>
      </c>
      <c r="S122" s="58">
        <v>17.5488125710059</v>
      </c>
      <c r="T122" s="77">
        <v>7.7765822392046505E-2</v>
      </c>
      <c r="U122" s="58">
        <v>230.088493347167</v>
      </c>
      <c r="V122" s="77">
        <v>-4.11350472175986E-2</v>
      </c>
      <c r="W122" s="58">
        <v>1.8360043319726</v>
      </c>
      <c r="X122" s="77">
        <v>9.8492072984501494E-2</v>
      </c>
      <c r="Y122" s="58">
        <v>19.040987968444799</v>
      </c>
      <c r="Z122" s="77">
        <v>-7.8013601046923703E-2</v>
      </c>
      <c r="AA122" s="58">
        <v>9.2967462911345997</v>
      </c>
      <c r="AB122" s="77">
        <v>8.5597516240585703E-2</v>
      </c>
      <c r="AC122" s="58">
        <v>113.20500183105401</v>
      </c>
      <c r="AD122" s="77">
        <v>-3.9750398281533102E-2</v>
      </c>
      <c r="AE122" s="58">
        <v>0.52119412990929803</v>
      </c>
      <c r="AF122" s="77">
        <v>5.1041648252724399E-2</v>
      </c>
      <c r="AG122" s="58">
        <v>10.422503948211601</v>
      </c>
      <c r="AH122" s="77">
        <v>-2.7995855952367601E-2</v>
      </c>
      <c r="AI122" s="58">
        <v>0.87960392758235195</v>
      </c>
      <c r="AJ122" s="77">
        <v>5.8922819878765603E-2</v>
      </c>
      <c r="AK122" s="58">
        <v>15.143049716949401</v>
      </c>
      <c r="AL122" s="69">
        <v>40358</v>
      </c>
      <c r="AM122" s="105">
        <v>1</v>
      </c>
      <c r="AN122" s="124">
        <v>33.808898410244403</v>
      </c>
      <c r="AO122" s="125">
        <v>30.4103276511735</v>
      </c>
      <c r="AP122" s="125">
        <v>46.065888263739701</v>
      </c>
      <c r="AQ122" s="125">
        <v>39.856321046601998</v>
      </c>
      <c r="AR122" s="125">
        <v>36.511675766110301</v>
      </c>
      <c r="AS122" s="125">
        <v>26.544598368094999</v>
      </c>
      <c r="AV122" s="63">
        <v>10000</v>
      </c>
      <c r="AW122" s="63">
        <v>0</v>
      </c>
      <c r="AX122" s="63">
        <v>0</v>
      </c>
      <c r="AY122" s="63">
        <v>10000</v>
      </c>
      <c r="AZ122" s="77">
        <v>0</v>
      </c>
      <c r="BA122" s="77">
        <v>0</v>
      </c>
      <c r="BB122" s="77">
        <v>-8.0980415353025401E-2</v>
      </c>
      <c r="BC122" s="58">
        <v>0</v>
      </c>
      <c r="BD122" s="130">
        <v>0</v>
      </c>
      <c r="BE122" s="65">
        <v>0</v>
      </c>
    </row>
    <row r="123" spans="1:57" x14ac:dyDescent="0.2">
      <c r="A123" s="104">
        <v>40359</v>
      </c>
      <c r="B123" s="58">
        <v>1030.7099609375</v>
      </c>
      <c r="C123" s="77">
        <v>-1.0112970492522799E-2</v>
      </c>
      <c r="D123" s="58">
        <v>0.01</v>
      </c>
      <c r="E123" s="58">
        <v>0.66839999999999999</v>
      </c>
      <c r="F123" s="77">
        <v>6.6265060240964201E-3</v>
      </c>
      <c r="G123" s="58">
        <v>23.868223190307599</v>
      </c>
      <c r="H123" s="58">
        <v>221.03736877441401</v>
      </c>
      <c r="I123" s="58">
        <v>18.401220321655199</v>
      </c>
      <c r="J123" s="58">
        <v>109.26000213623</v>
      </c>
      <c r="K123" s="58">
        <v>9.9625053405761701</v>
      </c>
      <c r="L123" s="58">
        <v>14.6716003417968</v>
      </c>
      <c r="M123" s="58">
        <v>34.540000915527301</v>
      </c>
      <c r="N123" s="77">
        <v>-1.8112910922891301E-2</v>
      </c>
      <c r="O123" s="58">
        <v>0.98388633342716403</v>
      </c>
      <c r="P123" s="77">
        <v>4.1221599344969197E-2</v>
      </c>
      <c r="Q123" s="58">
        <v>24.0883722305297</v>
      </c>
      <c r="R123" s="77">
        <v>-2.0494823079013399E-2</v>
      </c>
      <c r="S123" s="58">
        <v>17.687187238822801</v>
      </c>
      <c r="T123" s="77">
        <v>8.0018991073287499E-2</v>
      </c>
      <c r="U123" s="58">
        <v>223.34982299804599</v>
      </c>
      <c r="V123" s="77">
        <v>-1.28703383955818E-2</v>
      </c>
      <c r="W123" s="58">
        <v>1.90071828379009</v>
      </c>
      <c r="X123" s="77">
        <v>0.103293056143306</v>
      </c>
      <c r="Y123" s="58">
        <v>18.5211791992187</v>
      </c>
      <c r="Z123" s="77">
        <v>5.9847299716981796E-3</v>
      </c>
      <c r="AA123" s="58">
        <v>9.6792024016500395</v>
      </c>
      <c r="AB123" s="77">
        <v>8.8588707783307102E-2</v>
      </c>
      <c r="AC123" s="58">
        <v>108.935001373291</v>
      </c>
      <c r="AD123" s="77">
        <v>-2.4350689832076101E-2</v>
      </c>
      <c r="AE123" s="58">
        <v>0.53685946361780001</v>
      </c>
      <c r="AF123" s="77">
        <v>5.3887997573384597E-2</v>
      </c>
      <c r="AG123" s="58">
        <v>10.0868296623229</v>
      </c>
      <c r="AH123" s="77">
        <v>-1.7180304493358101E-2</v>
      </c>
      <c r="AI123" s="58">
        <v>0.90970532550516903</v>
      </c>
      <c r="AJ123" s="77">
        <v>6.2004505596678097E-2</v>
      </c>
      <c r="AK123" s="58">
        <v>14.799834728240899</v>
      </c>
      <c r="AL123" s="69">
        <v>40359</v>
      </c>
      <c r="AM123" s="105">
        <v>2</v>
      </c>
      <c r="AN123" s="124">
        <v>31.7715871216956</v>
      </c>
      <c r="AO123" s="125">
        <v>27.444526525202399</v>
      </c>
      <c r="AP123" s="125">
        <v>42.575506161819902</v>
      </c>
      <c r="AQ123" s="125">
        <v>36.144867148114798</v>
      </c>
      <c r="AR123" s="125">
        <v>33.864915796896</v>
      </c>
      <c r="AS123" s="125">
        <v>25.176797575159899</v>
      </c>
      <c r="AU123" s="109" t="s">
        <v>617</v>
      </c>
      <c r="AV123" s="63">
        <v>10000</v>
      </c>
      <c r="AW123" s="63">
        <v>0</v>
      </c>
      <c r="AX123" s="63">
        <v>0</v>
      </c>
      <c r="AY123" s="63">
        <v>10000</v>
      </c>
      <c r="AZ123" s="77">
        <v>0</v>
      </c>
      <c r="BA123" s="77">
        <v>0</v>
      </c>
      <c r="BB123" s="77">
        <v>-9.0274433294610906E-2</v>
      </c>
      <c r="BC123" s="58">
        <v>0</v>
      </c>
      <c r="BD123" s="130">
        <v>0</v>
      </c>
      <c r="BE123" s="65">
        <v>0</v>
      </c>
    </row>
    <row r="124" spans="1:57" x14ac:dyDescent="0.2">
      <c r="A124" s="104">
        <v>40360</v>
      </c>
      <c r="B124" s="58">
        <v>1027.36999511718</v>
      </c>
      <c r="C124" s="77">
        <v>-3.2404516759247902E-3</v>
      </c>
      <c r="D124" s="58">
        <v>0.01</v>
      </c>
      <c r="E124" s="58">
        <v>0.66169999999999995</v>
      </c>
      <c r="F124" s="77">
        <v>-1.00239377618193E-2</v>
      </c>
      <c r="G124" s="58">
        <v>23.578798294067301</v>
      </c>
      <c r="H124" s="58">
        <v>218.32501220703099</v>
      </c>
      <c r="I124" s="58">
        <v>18.521184921264599</v>
      </c>
      <c r="J124" s="58">
        <v>110.959999084472</v>
      </c>
      <c r="K124" s="58">
        <v>9.9459257125854492</v>
      </c>
      <c r="L124" s="58">
        <v>14.520728111266999</v>
      </c>
      <c r="M124" s="58">
        <v>32.860000610351499</v>
      </c>
      <c r="N124" s="77">
        <v>-1.21259506387453E-2</v>
      </c>
      <c r="O124" s="58">
        <v>0.96823930456358698</v>
      </c>
      <c r="P124" s="77">
        <v>4.1063980126892302E-2</v>
      </c>
      <c r="Q124" s="58">
        <v>23.7235107421875</v>
      </c>
      <c r="R124" s="77">
        <v>-1.22710317374028E-2</v>
      </c>
      <c r="S124" s="58">
        <v>17.8574911806909</v>
      </c>
      <c r="T124" s="77">
        <v>8.1793153245113201E-2</v>
      </c>
      <c r="U124" s="58">
        <v>219.681190490722</v>
      </c>
      <c r="V124" s="77">
        <v>6.5193828187686204E-3</v>
      </c>
      <c r="W124" s="58">
        <v>1.9548886915021599</v>
      </c>
      <c r="X124" s="77">
        <v>0.105548791819345</v>
      </c>
      <c r="Y124" s="58">
        <v>18.461202621459901</v>
      </c>
      <c r="Z124" s="77">
        <v>1.55591883123207E-2</v>
      </c>
      <c r="AA124" s="58">
        <v>9.9500841004724307</v>
      </c>
      <c r="AB124" s="77">
        <v>8.9672712532175999E-2</v>
      </c>
      <c r="AC124" s="58">
        <v>110.11000061035099</v>
      </c>
      <c r="AD124" s="77">
        <v>-1.66420267030575E-3</v>
      </c>
      <c r="AE124" s="58">
        <v>0.55158593685180202</v>
      </c>
      <c r="AF124" s="77">
        <v>5.5458481471848502E-2</v>
      </c>
      <c r="AG124" s="58">
        <v>9.9542155265808105</v>
      </c>
      <c r="AH124" s="77">
        <v>-1.02832838282799E-2</v>
      </c>
      <c r="AI124" s="58">
        <v>0.942440667653205</v>
      </c>
      <c r="AJ124" s="77">
        <v>6.4903127476227299E-2</v>
      </c>
      <c r="AK124" s="58">
        <v>14.596164226531901</v>
      </c>
      <c r="AL124" s="69">
        <v>40360</v>
      </c>
      <c r="AM124" s="105">
        <v>3</v>
      </c>
      <c r="AN124" s="124">
        <v>31.1307999943146</v>
      </c>
      <c r="AO124" s="125">
        <v>25.852149476266799</v>
      </c>
      <c r="AP124" s="125">
        <v>40.408121658964497</v>
      </c>
      <c r="AQ124" s="125">
        <v>35.9047780286202</v>
      </c>
      <c r="AR124" s="125">
        <v>32.377980570810003</v>
      </c>
      <c r="AS124" s="125">
        <v>27.196893563660002</v>
      </c>
      <c r="AU124" s="109" t="s">
        <v>617</v>
      </c>
      <c r="AV124" s="63">
        <v>10000</v>
      </c>
      <c r="AW124" s="63">
        <v>0</v>
      </c>
      <c r="AX124" s="63">
        <v>0</v>
      </c>
      <c r="AY124" s="63">
        <v>10000</v>
      </c>
      <c r="AZ124" s="77">
        <v>0</v>
      </c>
      <c r="BA124" s="77">
        <v>0</v>
      </c>
      <c r="BB124" s="77">
        <v>-9.3222355031872997E-2</v>
      </c>
      <c r="BC124" s="58">
        <v>0</v>
      </c>
      <c r="BD124" s="130">
        <v>0</v>
      </c>
      <c r="BE124" s="65">
        <v>0</v>
      </c>
    </row>
    <row r="125" spans="1:57" x14ac:dyDescent="0.2">
      <c r="A125" s="104">
        <v>40361</v>
      </c>
      <c r="B125" s="58">
        <v>1022.58001708984</v>
      </c>
      <c r="C125" s="77">
        <v>-4.6623690102975896E-3</v>
      </c>
      <c r="D125" s="58">
        <v>0.01</v>
      </c>
      <c r="E125" s="58">
        <v>0.6583</v>
      </c>
      <c r="F125" s="77">
        <v>-5.1382801873960304E-3</v>
      </c>
      <c r="G125" s="58">
        <v>23.432662963867099</v>
      </c>
      <c r="H125" s="58">
        <v>216.864501953125</v>
      </c>
      <c r="I125" s="58">
        <v>18.609144210815401</v>
      </c>
      <c r="J125" s="58">
        <v>109.139999389648</v>
      </c>
      <c r="K125" s="58">
        <v>9.9459257125854492</v>
      </c>
      <c r="L125" s="58">
        <v>14.483017921447701</v>
      </c>
      <c r="M125" s="58">
        <v>30.120000839233398</v>
      </c>
      <c r="N125" s="77">
        <v>-6.1977429204678096E-3</v>
      </c>
      <c r="O125" s="58">
        <v>0.956616261969084</v>
      </c>
      <c r="P125" s="77">
        <v>4.0824052453797999E-2</v>
      </c>
      <c r="Q125" s="58">
        <v>23.5057306289672</v>
      </c>
      <c r="R125" s="77">
        <v>-6.6896148963513299E-3</v>
      </c>
      <c r="S125" s="58">
        <v>18.073329249062802</v>
      </c>
      <c r="T125" s="77">
        <v>8.3339269849564496E-2</v>
      </c>
      <c r="U125" s="58">
        <v>217.59475708007801</v>
      </c>
      <c r="V125" s="77">
        <v>4.7491178304577197E-3</v>
      </c>
      <c r="W125" s="58">
        <v>2.0014462615930002</v>
      </c>
      <c r="X125" s="77">
        <v>0.107551762666753</v>
      </c>
      <c r="Y125" s="58">
        <v>18.56516456604</v>
      </c>
      <c r="Z125" s="77">
        <v>-1.64023045227197E-2</v>
      </c>
      <c r="AA125" s="58">
        <v>10.261307567830601</v>
      </c>
      <c r="AB125" s="77">
        <v>9.4019677709508101E-2</v>
      </c>
      <c r="AC125" s="58">
        <v>110.04999923706001</v>
      </c>
      <c r="AD125" s="77">
        <v>0</v>
      </c>
      <c r="AE125" s="58">
        <v>0.56463844472975699</v>
      </c>
      <c r="AF125" s="77">
        <v>5.6770828683676097E-2</v>
      </c>
      <c r="AG125" s="58">
        <v>9.9459257125854492</v>
      </c>
      <c r="AH125" s="77">
        <v>-2.5969902838463002E-3</v>
      </c>
      <c r="AI125" s="58">
        <v>0.97356399520053905</v>
      </c>
      <c r="AJ125" s="77">
        <v>6.7221072326286199E-2</v>
      </c>
      <c r="AK125" s="58">
        <v>14.501873016357401</v>
      </c>
      <c r="AL125" s="69">
        <v>40361</v>
      </c>
      <c r="AM125" s="105">
        <v>4</v>
      </c>
      <c r="AN125" s="124">
        <v>30.190384670333501</v>
      </c>
      <c r="AO125" s="125">
        <v>25.0106428621323</v>
      </c>
      <c r="AP125" s="125">
        <v>39.319716615835702</v>
      </c>
      <c r="AQ125" s="125">
        <v>35.9047780286202</v>
      </c>
      <c r="AR125" s="125">
        <v>31.9997791794321</v>
      </c>
      <c r="AS125" s="125">
        <v>28.716523613974399</v>
      </c>
      <c r="AU125" s="109" t="s">
        <v>619</v>
      </c>
      <c r="AV125" s="63">
        <v>10000</v>
      </c>
      <c r="AW125" s="63">
        <v>0</v>
      </c>
      <c r="AX125" s="63">
        <v>0</v>
      </c>
      <c r="AY125" s="63">
        <v>10000</v>
      </c>
      <c r="AZ125" s="77">
        <v>0</v>
      </c>
      <c r="BA125" s="77">
        <v>0</v>
      </c>
      <c r="BB125" s="77">
        <v>-9.7450087023002993E-2</v>
      </c>
      <c r="BC125" s="58">
        <v>0</v>
      </c>
      <c r="BD125" s="130">
        <v>0</v>
      </c>
      <c r="BE125" s="65">
        <v>0</v>
      </c>
    </row>
    <row r="126" spans="1:57" x14ac:dyDescent="0.2">
      <c r="A126" s="104">
        <v>40365</v>
      </c>
      <c r="B126" s="58">
        <v>1028.06005859375</v>
      </c>
      <c r="C126" s="77">
        <v>5.3590344152254499E-3</v>
      </c>
      <c r="D126" s="58">
        <v>0.01</v>
      </c>
      <c r="E126" s="58">
        <v>0.65710000000000002</v>
      </c>
      <c r="F126" s="77">
        <v>-1.82287710770157E-3</v>
      </c>
      <c r="G126" s="58">
        <v>23.593030929565401</v>
      </c>
      <c r="H126" s="58">
        <v>216.626052856445</v>
      </c>
      <c r="I126" s="58">
        <v>19.0489807128906</v>
      </c>
      <c r="J126" s="58">
        <v>110.059997558593</v>
      </c>
      <c r="K126" s="58">
        <v>9.7635850906371999</v>
      </c>
      <c r="L126" s="58">
        <v>14.694224357604901</v>
      </c>
      <c r="M126" s="58">
        <v>29.649999618530199</v>
      </c>
      <c r="N126" s="77">
        <v>6.8437789569850598E-3</v>
      </c>
      <c r="O126" s="58">
        <v>0.94102648851146797</v>
      </c>
      <c r="P126" s="77">
        <v>3.9885782005745898E-2</v>
      </c>
      <c r="Q126" s="58">
        <v>23.512846946716301</v>
      </c>
      <c r="R126" s="77">
        <v>-1.09953032668863E-3</v>
      </c>
      <c r="S126" s="58">
        <v>18.176802312663501</v>
      </c>
      <c r="T126" s="77">
        <v>8.3908662291460698E-2</v>
      </c>
      <c r="U126" s="58">
        <v>216.74527740478501</v>
      </c>
      <c r="V126" s="77">
        <v>2.3635503980863701E-2</v>
      </c>
      <c r="W126" s="58">
        <v>2.0261851633579102</v>
      </c>
      <c r="X126" s="77">
        <v>0.106367117164792</v>
      </c>
      <c r="Y126" s="58">
        <v>18.829062461852999</v>
      </c>
      <c r="Z126" s="77">
        <v>8.4295233103381904E-3</v>
      </c>
      <c r="AA126" s="58">
        <v>10.4251118461743</v>
      </c>
      <c r="AB126" s="77">
        <v>9.4722079569593207E-2</v>
      </c>
      <c r="AC126" s="58">
        <v>109.59999847412099</v>
      </c>
      <c r="AD126" s="77">
        <v>-1.8333197654745201E-2</v>
      </c>
      <c r="AE126" s="58">
        <v>0.58333640658927399</v>
      </c>
      <c r="AF126" s="77">
        <v>5.9746128207420902E-2</v>
      </c>
      <c r="AG126" s="58">
        <v>9.8547554016113192</v>
      </c>
      <c r="AH126" s="77">
        <v>1.45830404479754E-2</v>
      </c>
      <c r="AI126" s="58">
        <v>0.99662757998510798</v>
      </c>
      <c r="AJ126" s="77">
        <v>6.7824442837590398E-2</v>
      </c>
      <c r="AK126" s="58">
        <v>14.5886211395263</v>
      </c>
      <c r="AL126" s="69">
        <v>40365</v>
      </c>
      <c r="AM126" s="105">
        <v>1</v>
      </c>
      <c r="AN126" s="124">
        <v>32.695393246132497</v>
      </c>
      <c r="AO126" s="125">
        <v>24.868317260185201</v>
      </c>
      <c r="AP126" s="125">
        <v>41.191723378099702</v>
      </c>
      <c r="AQ126" s="125">
        <v>33.100396731889802</v>
      </c>
      <c r="AR126" s="125">
        <v>36.475353125545702</v>
      </c>
      <c r="AS126" s="125">
        <v>35.919441887215903</v>
      </c>
      <c r="AU126" s="109" t="s">
        <v>619</v>
      </c>
      <c r="AV126" s="63">
        <v>10000</v>
      </c>
      <c r="AW126" s="63">
        <v>0</v>
      </c>
      <c r="AX126" s="63">
        <v>0</v>
      </c>
      <c r="AY126" s="63">
        <v>10000</v>
      </c>
      <c r="AZ126" s="77">
        <v>0</v>
      </c>
      <c r="BA126" s="77">
        <v>0</v>
      </c>
      <c r="BB126" s="77">
        <v>-9.2613290977900595E-2</v>
      </c>
      <c r="BC126" s="58">
        <v>0</v>
      </c>
      <c r="BD126" s="130">
        <v>0</v>
      </c>
      <c r="BE126" s="65">
        <v>0</v>
      </c>
    </row>
    <row r="127" spans="1:57" x14ac:dyDescent="0.2">
      <c r="A127" s="104">
        <v>40366</v>
      </c>
      <c r="B127" s="58">
        <v>1060.27001953125</v>
      </c>
      <c r="C127" s="77">
        <v>3.13308163937027E-2</v>
      </c>
      <c r="D127" s="58">
        <v>0.01</v>
      </c>
      <c r="E127" s="58">
        <v>0.65790000000000004</v>
      </c>
      <c r="F127" s="77">
        <v>1.2174707046113101E-3</v>
      </c>
      <c r="G127" s="58">
        <v>24.5457553863525</v>
      </c>
      <c r="H127" s="58">
        <v>223.64540100097599</v>
      </c>
      <c r="I127" s="58">
        <v>19.432842254638601</v>
      </c>
      <c r="J127" s="58">
        <v>113.430000305175</v>
      </c>
      <c r="K127" s="58">
        <v>10.103404045104901</v>
      </c>
      <c r="L127" s="58">
        <v>15.1920766830444</v>
      </c>
      <c r="M127" s="58">
        <v>26.840000152587798</v>
      </c>
      <c r="N127" s="77">
        <v>4.0381605043937299E-2</v>
      </c>
      <c r="O127" s="58">
        <v>0.92601672784313704</v>
      </c>
      <c r="P127" s="77">
        <v>3.77261450408653E-2</v>
      </c>
      <c r="Q127" s="58">
        <v>24.069393157958899</v>
      </c>
      <c r="R127" s="77">
        <v>3.2403065337588098E-2</v>
      </c>
      <c r="S127" s="58">
        <v>18.040664076336299</v>
      </c>
      <c r="T127" s="77">
        <v>8.0666376306381501E-2</v>
      </c>
      <c r="U127" s="58">
        <v>220.13572692871</v>
      </c>
      <c r="V127" s="77">
        <v>2.0151290377877499E-2</v>
      </c>
      <c r="W127" s="58">
        <v>2.03319928233118</v>
      </c>
      <c r="X127" s="77">
        <v>0.104626963760067</v>
      </c>
      <c r="Y127" s="58">
        <v>19.240911483764599</v>
      </c>
      <c r="Z127" s="77">
        <v>3.06196876370807E-2</v>
      </c>
      <c r="AA127" s="58">
        <v>10.4907390699979</v>
      </c>
      <c r="AB127" s="77">
        <v>9.24864589771075E-2</v>
      </c>
      <c r="AC127" s="58">
        <v>111.744998931884</v>
      </c>
      <c r="AD127" s="77">
        <v>3.4804731183593902E-2</v>
      </c>
      <c r="AE127" s="58">
        <v>0.591177743600654</v>
      </c>
      <c r="AF127" s="77">
        <v>5.8512729072443197E-2</v>
      </c>
      <c r="AG127" s="58">
        <v>9.9334945678710902</v>
      </c>
      <c r="AH127" s="77">
        <v>3.3880816933477199E-2</v>
      </c>
      <c r="AI127" s="58">
        <v>1.0051080797271399</v>
      </c>
      <c r="AJ127" s="77">
        <v>6.6160018850413199E-2</v>
      </c>
      <c r="AK127" s="58">
        <v>14.9431505203247</v>
      </c>
      <c r="AL127" s="69">
        <v>40366</v>
      </c>
      <c r="AM127" s="105">
        <v>2</v>
      </c>
      <c r="AN127" s="124">
        <v>45.153076345916602</v>
      </c>
      <c r="AO127" s="125">
        <v>36.3508248067021</v>
      </c>
      <c r="AP127" s="125">
        <v>50.885703366964599</v>
      </c>
      <c r="AQ127" s="125">
        <v>42.166364311464903</v>
      </c>
      <c r="AR127" s="125">
        <v>45.569443459477696</v>
      </c>
      <c r="AS127" s="125">
        <v>41.477352977162901</v>
      </c>
      <c r="AU127" s="109" t="s">
        <v>619</v>
      </c>
      <c r="AV127" s="63">
        <v>10000</v>
      </c>
      <c r="AW127" s="63">
        <v>0</v>
      </c>
      <c r="AX127" s="63">
        <v>0</v>
      </c>
      <c r="AY127" s="63">
        <v>10000</v>
      </c>
      <c r="AZ127" s="77">
        <v>0</v>
      </c>
      <c r="BA127" s="77">
        <v>0</v>
      </c>
      <c r="BB127" s="77">
        <v>-6.4184124599443101E-2</v>
      </c>
      <c r="BC127" s="58">
        <v>0</v>
      </c>
      <c r="BD127" s="130">
        <v>0</v>
      </c>
      <c r="BE127" s="65">
        <v>0</v>
      </c>
    </row>
    <row r="128" spans="1:57" x14ac:dyDescent="0.2">
      <c r="A128" s="104">
        <v>40367</v>
      </c>
      <c r="B128" s="58">
        <v>1070.25</v>
      </c>
      <c r="C128" s="77">
        <v>9.4126781715115904E-3</v>
      </c>
      <c r="D128" s="58">
        <v>0.01</v>
      </c>
      <c r="E128" s="58">
        <v>0.65959999999999996</v>
      </c>
      <c r="F128" s="77">
        <v>2.5839793281652299E-3</v>
      </c>
      <c r="G128" s="58">
        <v>24.490709304809499</v>
      </c>
      <c r="H128" s="58">
        <v>226.80485534667901</v>
      </c>
      <c r="I128" s="58">
        <v>19.520805358886701</v>
      </c>
      <c r="J128" s="58">
        <v>116.220001220703</v>
      </c>
      <c r="K128" s="58">
        <v>10.0370969772338</v>
      </c>
      <c r="L128" s="58">
        <v>15.161907196044901</v>
      </c>
      <c r="M128" s="58">
        <v>25.709999084472599</v>
      </c>
      <c r="N128" s="77">
        <v>-2.2425906506660098E-3</v>
      </c>
      <c r="O128" s="58">
        <v>0.91091700134069298</v>
      </c>
      <c r="P128" s="77">
        <v>3.71943903299609E-2</v>
      </c>
      <c r="Q128" s="58">
        <v>24.518232345581001</v>
      </c>
      <c r="R128" s="77">
        <v>1.41270704944624E-2</v>
      </c>
      <c r="S128" s="58">
        <v>17.674689851634099</v>
      </c>
      <c r="T128" s="77">
        <v>7.7929062958628906E-2</v>
      </c>
      <c r="U128" s="58">
        <v>225.22512817382801</v>
      </c>
      <c r="V128" s="77">
        <v>4.5265176907947E-3</v>
      </c>
      <c r="W128" s="58">
        <v>2.0356639138667099</v>
      </c>
      <c r="X128" s="77">
        <v>0.104281758689837</v>
      </c>
      <c r="Y128" s="58">
        <v>19.476823806762599</v>
      </c>
      <c r="Z128" s="77">
        <v>2.4596675553389898E-2</v>
      </c>
      <c r="AA128" s="58">
        <v>10.455386084535</v>
      </c>
      <c r="AB128" s="77">
        <v>8.9962020088780695E-2</v>
      </c>
      <c r="AC128" s="58">
        <v>114.825000762939</v>
      </c>
      <c r="AD128" s="77">
        <v>-6.5628443220796502E-3</v>
      </c>
      <c r="AE128" s="58">
        <v>0.598709210875219</v>
      </c>
      <c r="AF128" s="77">
        <v>5.9649638957679697E-2</v>
      </c>
      <c r="AG128" s="58">
        <v>10.0702505111694</v>
      </c>
      <c r="AH128" s="77">
        <v>-1.98586984708848E-3</v>
      </c>
      <c r="AI128" s="58">
        <v>1.0133506585168199</v>
      </c>
      <c r="AJ128" s="77">
        <v>6.6835302802879901E-2</v>
      </c>
      <c r="AK128" s="58">
        <v>15.1769919395446</v>
      </c>
      <c r="AL128" s="69">
        <v>40367</v>
      </c>
      <c r="AM128" s="105">
        <v>3</v>
      </c>
      <c r="AN128" s="124">
        <v>48.343453540479203</v>
      </c>
      <c r="AO128" s="125">
        <v>40.740868947714397</v>
      </c>
      <c r="AP128" s="125">
        <v>50.369083040362597</v>
      </c>
      <c r="AQ128" s="125">
        <v>40.998857869631301</v>
      </c>
      <c r="AR128" s="125">
        <v>45.147645783831599</v>
      </c>
      <c r="AS128" s="125">
        <v>42.703725250546299</v>
      </c>
      <c r="AV128" s="63">
        <v>10000</v>
      </c>
      <c r="AW128" s="63">
        <v>0</v>
      </c>
      <c r="AX128" s="63">
        <v>0</v>
      </c>
      <c r="AY128" s="63">
        <v>10000</v>
      </c>
      <c r="AZ128" s="77">
        <v>0</v>
      </c>
      <c r="BA128" s="77">
        <v>0</v>
      </c>
      <c r="BB128" s="77">
        <v>-5.5375590936506201E-2</v>
      </c>
      <c r="BC128" s="58">
        <v>0</v>
      </c>
      <c r="BD128" s="130">
        <v>0</v>
      </c>
      <c r="BE128" s="65">
        <v>0</v>
      </c>
    </row>
    <row r="129" spans="1:57" x14ac:dyDescent="0.2">
      <c r="A129" s="104">
        <v>40368</v>
      </c>
      <c r="B129" s="58">
        <v>1077.9599609375</v>
      </c>
      <c r="C129" s="77">
        <v>7.2038878182667503E-3</v>
      </c>
      <c r="D129" s="58">
        <v>0.01</v>
      </c>
      <c r="E129" s="58">
        <v>0.66180000000000005</v>
      </c>
      <c r="F129" s="77">
        <v>3.3353547604610899E-3</v>
      </c>
      <c r="G129" s="58">
        <v>24.635900497436499</v>
      </c>
      <c r="H129" s="58">
        <v>232.23454284667901</v>
      </c>
      <c r="I129" s="58">
        <v>19.408845901489201</v>
      </c>
      <c r="J129" s="58">
        <v>117.26000213623</v>
      </c>
      <c r="K129" s="58">
        <v>10.194576263427701</v>
      </c>
      <c r="L129" s="58">
        <v>15.2675113677978</v>
      </c>
      <c r="M129" s="58">
        <v>24.9799995422363</v>
      </c>
      <c r="N129" s="77">
        <v>5.9284192556414697E-3</v>
      </c>
      <c r="O129" s="58">
        <v>0.89584112292783202</v>
      </c>
      <c r="P129" s="77">
        <v>3.6363238397599799E-2</v>
      </c>
      <c r="Q129" s="58">
        <v>24.563304901123001</v>
      </c>
      <c r="R129" s="77">
        <v>2.3939908568978801E-2</v>
      </c>
      <c r="S129" s="58">
        <v>16.8688520674879</v>
      </c>
      <c r="T129" s="77">
        <v>7.2637135977763195E-2</v>
      </c>
      <c r="U129" s="58">
        <v>229.51969909667901</v>
      </c>
      <c r="V129" s="77">
        <v>-5.7353913088681301E-3</v>
      </c>
      <c r="W129" s="58">
        <v>2.03524343201294</v>
      </c>
      <c r="X129" s="77">
        <v>0.104861641044652</v>
      </c>
      <c r="Y129" s="58">
        <v>19.464825630187899</v>
      </c>
      <c r="Z129" s="77">
        <v>8.9485536448445906E-3</v>
      </c>
      <c r="AA129" s="58">
        <v>10.4080024206313</v>
      </c>
      <c r="AB129" s="77">
        <v>8.87600394935988E-2</v>
      </c>
      <c r="AC129" s="58">
        <v>116.740001678466</v>
      </c>
      <c r="AD129" s="77">
        <v>1.56897244841851E-2</v>
      </c>
      <c r="AE129" s="58">
        <v>0.60044816511540799</v>
      </c>
      <c r="AF129" s="77">
        <v>5.8898785942626201E-2</v>
      </c>
      <c r="AG129" s="58">
        <v>10.1158366203308</v>
      </c>
      <c r="AH129" s="77">
        <v>6.9650981494251401E-3</v>
      </c>
      <c r="AI129" s="58">
        <v>1.0168401292777201</v>
      </c>
      <c r="AJ129" s="77">
        <v>6.6601563593556096E-2</v>
      </c>
      <c r="AK129" s="58">
        <v>15.2147092819213</v>
      </c>
      <c r="AL129" s="69">
        <v>40368</v>
      </c>
      <c r="AM129" s="105">
        <v>4</v>
      </c>
      <c r="AN129" s="124">
        <v>50.727954601506298</v>
      </c>
      <c r="AO129" s="125">
        <v>47.449040916716598</v>
      </c>
      <c r="AP129" s="125">
        <v>51.760250150782497</v>
      </c>
      <c r="AQ129" s="125">
        <v>44.900849464288399</v>
      </c>
      <c r="AR129" s="125">
        <v>46.9970355520216</v>
      </c>
      <c r="AS129" s="125">
        <v>41.511357507093003</v>
      </c>
      <c r="AV129" s="63">
        <v>10000</v>
      </c>
      <c r="AW129" s="63">
        <v>0</v>
      </c>
      <c r="AX129" s="63">
        <v>0</v>
      </c>
      <c r="AY129" s="63">
        <v>10000</v>
      </c>
      <c r="AZ129" s="77">
        <v>0</v>
      </c>
      <c r="BA129" s="77">
        <v>0</v>
      </c>
      <c r="BB129" s="77">
        <v>-4.8570622663216302E-2</v>
      </c>
      <c r="BC129" s="58">
        <v>0</v>
      </c>
      <c r="BD129" s="130">
        <v>0</v>
      </c>
      <c r="BE129" s="65">
        <v>0</v>
      </c>
    </row>
    <row r="130" spans="1:57" x14ac:dyDescent="0.2">
      <c r="A130" s="104">
        <v>40371</v>
      </c>
      <c r="B130" s="58">
        <v>1078.75</v>
      </c>
      <c r="C130" s="77">
        <v>7.3290204750553402E-4</v>
      </c>
      <c r="D130" s="58">
        <v>0.01</v>
      </c>
      <c r="E130" s="58">
        <v>0.66339999999999999</v>
      </c>
      <c r="F130" s="77">
        <v>2.4176488365064098E-3</v>
      </c>
      <c r="G130" s="58">
        <v>24.414798736572202</v>
      </c>
      <c r="H130" s="58">
        <v>236.37759399414</v>
      </c>
      <c r="I130" s="58">
        <v>19.8566875457763</v>
      </c>
      <c r="J130" s="58">
        <v>119.51000213623</v>
      </c>
      <c r="K130" s="58">
        <v>10.2028646469116</v>
      </c>
      <c r="L130" s="58">
        <v>15.5164375305175</v>
      </c>
      <c r="M130" s="58">
        <v>24.4300003051757</v>
      </c>
      <c r="N130" s="77">
        <v>-8.97477893642506E-3</v>
      </c>
      <c r="O130" s="58">
        <v>0.88597244132743602</v>
      </c>
      <c r="P130" s="77">
        <v>3.6288336876612801E-2</v>
      </c>
      <c r="Q130" s="58">
        <v>24.525349617004299</v>
      </c>
      <c r="R130" s="77">
        <v>1.7839943604755298E-2</v>
      </c>
      <c r="S130" s="58">
        <v>15.8527710567271</v>
      </c>
      <c r="T130" s="77">
        <v>6.7065455692556605E-2</v>
      </c>
      <c r="U130" s="58">
        <v>234.30606842041001</v>
      </c>
      <c r="V130" s="77">
        <v>2.3074099643026699E-2</v>
      </c>
      <c r="W130" s="58">
        <v>2.0172011593644599</v>
      </c>
      <c r="X130" s="77">
        <v>0.10158799924278</v>
      </c>
      <c r="Y130" s="58">
        <v>19.632766723632798</v>
      </c>
      <c r="Z130" s="77">
        <v>1.9188128594659098E-2</v>
      </c>
      <c r="AA130" s="58">
        <v>10.2102561407553</v>
      </c>
      <c r="AB130" s="77">
        <v>8.5434323138213794E-2</v>
      </c>
      <c r="AC130" s="58">
        <v>118.38500213623</v>
      </c>
      <c r="AD130" s="77">
        <v>8.1301892984209003E-4</v>
      </c>
      <c r="AE130" s="58">
        <v>0.58960844762887199</v>
      </c>
      <c r="AF130" s="77">
        <v>5.7788519992504797E-2</v>
      </c>
      <c r="AG130" s="58">
        <v>10.1987204551696</v>
      </c>
      <c r="AH130" s="77">
        <v>1.63043050516249E-2</v>
      </c>
      <c r="AI130" s="58">
        <v>1.00553605889613</v>
      </c>
      <c r="AJ130" s="77">
        <v>6.4804569793708106E-2</v>
      </c>
      <c r="AK130" s="58">
        <v>15.391974449157701</v>
      </c>
      <c r="AL130" s="69">
        <v>40371</v>
      </c>
      <c r="AM130" s="105">
        <v>0</v>
      </c>
      <c r="AN130" s="124">
        <v>50.9776710574967</v>
      </c>
      <c r="AO130" s="125">
        <v>51.921345348930302</v>
      </c>
      <c r="AP130" s="125">
        <v>49.485460565505498</v>
      </c>
      <c r="AQ130" s="125">
        <v>45.106617062943499</v>
      </c>
      <c r="AR130" s="125">
        <v>51.175751929512202</v>
      </c>
      <c r="AS130" s="125">
        <v>47.791042410528803</v>
      </c>
      <c r="AV130" s="63">
        <v>10000</v>
      </c>
      <c r="AW130" s="63">
        <v>0</v>
      </c>
      <c r="AX130" s="63">
        <v>0</v>
      </c>
      <c r="AY130" s="63">
        <v>10000</v>
      </c>
      <c r="AZ130" s="77">
        <v>0</v>
      </c>
      <c r="BA130" s="77">
        <v>0</v>
      </c>
      <c r="BB130" s="77">
        <v>-4.7873318124509297E-2</v>
      </c>
      <c r="BC130" s="58">
        <v>0</v>
      </c>
      <c r="BD130" s="130">
        <v>0</v>
      </c>
      <c r="BE130" s="65">
        <v>0</v>
      </c>
    </row>
    <row r="131" spans="1:57" x14ac:dyDescent="0.2">
      <c r="A131" s="104">
        <v>40372</v>
      </c>
      <c r="B131" s="58">
        <v>1095.33996582031</v>
      </c>
      <c r="C131" s="77">
        <v>1.53788790918305E-2</v>
      </c>
      <c r="D131" s="58">
        <v>0.01</v>
      </c>
      <c r="E131" s="58">
        <v>0.65920000000000001</v>
      </c>
      <c r="F131" s="77">
        <v>-6.33102200783841E-3</v>
      </c>
      <c r="G131" s="58">
        <v>23.893836975097599</v>
      </c>
      <c r="H131" s="58">
        <v>243.01939392089801</v>
      </c>
      <c r="I131" s="58">
        <v>20.0965976715087</v>
      </c>
      <c r="J131" s="58">
        <v>123.650001525878</v>
      </c>
      <c r="K131" s="58">
        <v>10.3769187927246</v>
      </c>
      <c r="L131" s="58">
        <v>15.8483409881591</v>
      </c>
      <c r="M131" s="58">
        <v>24.559999465942301</v>
      </c>
      <c r="N131" s="77">
        <v>-2.1337950277436901E-2</v>
      </c>
      <c r="O131" s="58">
        <v>0.88288283697563497</v>
      </c>
      <c r="P131" s="77">
        <v>3.6950232727200001E-2</v>
      </c>
      <c r="Q131" s="58">
        <v>24.154317855834901</v>
      </c>
      <c r="R131" s="77">
        <v>2.8098263522059599E-2</v>
      </c>
      <c r="S131" s="58">
        <v>14.484077724991099</v>
      </c>
      <c r="T131" s="77">
        <v>5.9600501389225E-2</v>
      </c>
      <c r="U131" s="58">
        <v>239.69849395751899</v>
      </c>
      <c r="V131" s="77">
        <v>1.2082081927277499E-2</v>
      </c>
      <c r="W131" s="58">
        <v>1.9915536873170401</v>
      </c>
      <c r="X131" s="77">
        <v>9.9099047503971097E-2</v>
      </c>
      <c r="Y131" s="58">
        <v>19.9766426086425</v>
      </c>
      <c r="Z131" s="77">
        <v>3.4641446871779003E-2</v>
      </c>
      <c r="AA131" s="58">
        <v>9.9081684459650994</v>
      </c>
      <c r="AB131" s="77">
        <v>8.0130758784434E-2</v>
      </c>
      <c r="AC131" s="58">
        <v>121.58000183105401</v>
      </c>
      <c r="AD131" s="77">
        <v>1.70593408651829E-2</v>
      </c>
      <c r="AE131" s="58">
        <v>0.57654692903497196</v>
      </c>
      <c r="AF131" s="77">
        <v>5.5560512764077599E-2</v>
      </c>
      <c r="AG131" s="58">
        <v>10.289891719818099</v>
      </c>
      <c r="AH131" s="77">
        <v>2.13904420385682E-2</v>
      </c>
      <c r="AI131" s="58">
        <v>0.97468498959847505</v>
      </c>
      <c r="AJ131" s="77">
        <v>6.1500758364972999E-2</v>
      </c>
      <c r="AK131" s="58">
        <v>15.682389259338301</v>
      </c>
      <c r="AL131" s="69">
        <v>40372</v>
      </c>
      <c r="AM131" s="105">
        <v>1</v>
      </c>
      <c r="AN131" s="124">
        <v>56.018461033067403</v>
      </c>
      <c r="AO131" s="125">
        <v>58.080448987557503</v>
      </c>
      <c r="AP131" s="125">
        <v>44.520629348014701</v>
      </c>
      <c r="AQ131" s="125">
        <v>49.381648404373401</v>
      </c>
      <c r="AR131" s="125">
        <v>56.140860580863396</v>
      </c>
      <c r="AS131" s="125">
        <v>50.836271097292801</v>
      </c>
      <c r="AV131" s="63">
        <v>10000</v>
      </c>
      <c r="AW131" s="63">
        <v>0</v>
      </c>
      <c r="AX131" s="63">
        <v>0</v>
      </c>
      <c r="AY131" s="63">
        <v>10000</v>
      </c>
      <c r="AZ131" s="77">
        <v>0</v>
      </c>
      <c r="BA131" s="77">
        <v>0</v>
      </c>
      <c r="BB131" s="77">
        <v>-3.3230677003840303E-2</v>
      </c>
      <c r="BC131" s="58">
        <v>0</v>
      </c>
      <c r="BD131" s="130">
        <v>0</v>
      </c>
      <c r="BE131" s="65">
        <v>0</v>
      </c>
    </row>
    <row r="132" spans="1:57" x14ac:dyDescent="0.2">
      <c r="A132" s="104">
        <v>40373</v>
      </c>
      <c r="B132" s="58">
        <v>1095.17004394531</v>
      </c>
      <c r="C132" s="77">
        <v>-1.5513163063740599E-4</v>
      </c>
      <c r="D132" s="58">
        <v>0.01</v>
      </c>
      <c r="E132" s="58">
        <v>0.65510000000000002</v>
      </c>
      <c r="F132" s="77">
        <v>-6.2196601941747398E-3</v>
      </c>
      <c r="G132" s="58">
        <v>23.982089996337798</v>
      </c>
      <c r="H132" s="58">
        <v>244.08247375488199</v>
      </c>
      <c r="I132" s="58">
        <v>20.344505310058501</v>
      </c>
      <c r="J132" s="58">
        <v>123.300003051757</v>
      </c>
      <c r="K132" s="58">
        <v>10.385205268859799</v>
      </c>
      <c r="L132" s="58">
        <v>16.112348556518501</v>
      </c>
      <c r="M132" s="58">
        <v>24.889999389648398</v>
      </c>
      <c r="N132" s="77">
        <v>3.6935474755357398E-3</v>
      </c>
      <c r="O132" s="58">
        <v>0.87679909417728596</v>
      </c>
      <c r="P132" s="77">
        <v>3.6560578928324199E-2</v>
      </c>
      <c r="Q132" s="58">
        <v>23.937963485717699</v>
      </c>
      <c r="R132" s="77">
        <v>4.3744650039345603E-3</v>
      </c>
      <c r="S132" s="58">
        <v>14.0241635236794</v>
      </c>
      <c r="T132" s="77">
        <v>5.7456659251016298E-2</v>
      </c>
      <c r="U132" s="58">
        <v>243.55093383789</v>
      </c>
      <c r="V132" s="77">
        <v>1.23358014427121E-2</v>
      </c>
      <c r="W132" s="58">
        <v>1.9638882775473301</v>
      </c>
      <c r="X132" s="77">
        <v>9.6531630905587307E-2</v>
      </c>
      <c r="Y132" s="58">
        <v>20.220551490783599</v>
      </c>
      <c r="Z132" s="77">
        <v>-2.8305577824667598E-3</v>
      </c>
      <c r="AA132" s="58">
        <v>9.6984264265042395</v>
      </c>
      <c r="AB132" s="77">
        <v>7.8657146686631596E-2</v>
      </c>
      <c r="AC132" s="58">
        <v>123.475002288818</v>
      </c>
      <c r="AD132" s="77">
        <v>7.9854880825158605E-4</v>
      </c>
      <c r="AE132" s="58">
        <v>0.56150888112634201</v>
      </c>
      <c r="AF132" s="77">
        <v>5.40681543204573E-2</v>
      </c>
      <c r="AG132" s="58">
        <v>10.381062030792201</v>
      </c>
      <c r="AH132" s="77">
        <v>1.66583725423767E-2</v>
      </c>
      <c r="AI132" s="58">
        <v>0.94796783558824804</v>
      </c>
      <c r="AJ132" s="77">
        <v>5.8834863971753498E-2</v>
      </c>
      <c r="AK132" s="58">
        <v>15.9803447723388</v>
      </c>
      <c r="AL132" s="69">
        <v>40373</v>
      </c>
      <c r="AM132" s="105">
        <v>2</v>
      </c>
      <c r="AN132" s="124">
        <v>55.954996364148997</v>
      </c>
      <c r="AO132" s="125">
        <v>58.986100348497999</v>
      </c>
      <c r="AP132" s="125">
        <v>45.517846085230197</v>
      </c>
      <c r="AQ132" s="125">
        <v>49.582959102197101</v>
      </c>
      <c r="AR132" s="125">
        <v>59.655396069246898</v>
      </c>
      <c r="AS132" s="125">
        <v>53.832903464950803</v>
      </c>
      <c r="AV132" s="63">
        <v>10000</v>
      </c>
      <c r="AW132" s="63">
        <v>0</v>
      </c>
      <c r="AX132" s="63">
        <v>0</v>
      </c>
      <c r="AY132" s="63">
        <v>10000</v>
      </c>
      <c r="AZ132" s="77">
        <v>0</v>
      </c>
      <c r="BA132" s="77">
        <v>0</v>
      </c>
      <c r="BB132" s="77">
        <v>-3.3380653505366897E-2</v>
      </c>
      <c r="BC132" s="58">
        <v>0</v>
      </c>
      <c r="BD132" s="130">
        <v>0</v>
      </c>
      <c r="BE132" s="65">
        <v>0</v>
      </c>
    </row>
    <row r="133" spans="1:57" x14ac:dyDescent="0.2">
      <c r="A133" s="104">
        <v>40374</v>
      </c>
      <c r="B133" s="58">
        <v>1096.47998046875</v>
      </c>
      <c r="C133" s="77">
        <v>1.19610331809183E-3</v>
      </c>
      <c r="D133" s="58">
        <v>0.01</v>
      </c>
      <c r="E133" s="58">
        <v>0.65039999999999998</v>
      </c>
      <c r="F133" s="77">
        <v>-7.1744771790567203E-3</v>
      </c>
      <c r="G133" s="58">
        <v>23.8606262207031</v>
      </c>
      <c r="H133" s="58">
        <v>245.413818359375</v>
      </c>
      <c r="I133" s="58">
        <v>20.4004821777343</v>
      </c>
      <c r="J133" s="58">
        <v>122.059997558593</v>
      </c>
      <c r="K133" s="58">
        <v>10.327190399169901</v>
      </c>
      <c r="L133" s="58">
        <v>16.225502014160099</v>
      </c>
      <c r="M133" s="58">
        <v>25.139999389648398</v>
      </c>
      <c r="N133" s="77">
        <v>-5.06477023701079E-3</v>
      </c>
      <c r="O133" s="58">
        <v>0.87108828697354501</v>
      </c>
      <c r="P133" s="77">
        <v>3.65073522763509E-2</v>
      </c>
      <c r="Q133" s="58">
        <v>23.921358108520501</v>
      </c>
      <c r="R133" s="77">
        <v>5.4544866905485902E-3</v>
      </c>
      <c r="S133" s="58">
        <v>13.5317550611379</v>
      </c>
      <c r="T133" s="77">
        <v>5.5138521341624502E-2</v>
      </c>
      <c r="U133" s="58">
        <v>244.748146057128</v>
      </c>
      <c r="V133" s="77">
        <v>2.7514489451902998E-3</v>
      </c>
      <c r="W133" s="58">
        <v>1.92488881287716</v>
      </c>
      <c r="X133" s="77">
        <v>9.4355064557152493E-2</v>
      </c>
      <c r="Y133" s="58">
        <v>20.372493743896399</v>
      </c>
      <c r="Z133" s="77">
        <v>-1.00568164028634E-2</v>
      </c>
      <c r="AA133" s="58">
        <v>9.4727404136053099</v>
      </c>
      <c r="AB133" s="77">
        <v>7.7607247280649896E-2</v>
      </c>
      <c r="AC133" s="58">
        <v>122.680000305175</v>
      </c>
      <c r="AD133" s="77">
        <v>-5.5862997589368702E-3</v>
      </c>
      <c r="AE133" s="58">
        <v>0.54729860152116705</v>
      </c>
      <c r="AF133" s="77">
        <v>5.2995885653968199E-2</v>
      </c>
      <c r="AG133" s="58">
        <v>10.3561978340148</v>
      </c>
      <c r="AH133" s="77">
        <v>7.0227786622589702E-3</v>
      </c>
      <c r="AI133" s="58">
        <v>0.91754582021890196</v>
      </c>
      <c r="AJ133" s="77">
        <v>5.6549610570948802E-2</v>
      </c>
      <c r="AK133" s="58">
        <v>16.168925285339299</v>
      </c>
      <c r="AL133" s="69">
        <v>40374</v>
      </c>
      <c r="AM133" s="105">
        <v>3</v>
      </c>
      <c r="AN133" s="124">
        <v>56.3654058865243</v>
      </c>
      <c r="AO133" s="125">
        <v>60.1473118493942</v>
      </c>
      <c r="AP133" s="125">
        <v>44.336647912342798</v>
      </c>
      <c r="AQ133" s="125">
        <v>48.139467509538903</v>
      </c>
      <c r="AR133" s="125">
        <v>61.094381147487297</v>
      </c>
      <c r="AS133" s="125">
        <v>54.507175151483402</v>
      </c>
      <c r="AV133" s="63">
        <v>10000</v>
      </c>
      <c r="AW133" s="63">
        <v>0</v>
      </c>
      <c r="AX133" s="63">
        <v>0</v>
      </c>
      <c r="AY133" s="63">
        <v>10000</v>
      </c>
      <c r="AZ133" s="77">
        <v>0</v>
      </c>
      <c r="BA133" s="77">
        <v>0</v>
      </c>
      <c r="BB133" s="77">
        <v>-3.2224476897692901E-2</v>
      </c>
      <c r="BC133" s="58">
        <v>0</v>
      </c>
      <c r="BD133" s="130">
        <v>0</v>
      </c>
      <c r="BE133" s="65">
        <v>0</v>
      </c>
    </row>
    <row r="134" spans="1:57" x14ac:dyDescent="0.2">
      <c r="A134" s="104">
        <v>40375</v>
      </c>
      <c r="B134" s="58">
        <v>1064.88000488281</v>
      </c>
      <c r="C134" s="77">
        <v>-2.88194733591292E-2</v>
      </c>
      <c r="D134" s="58">
        <v>0.01</v>
      </c>
      <c r="E134" s="58">
        <v>0.65180000000000005</v>
      </c>
      <c r="F134" s="77">
        <v>2.15252152521538E-3</v>
      </c>
      <c r="G134" s="58">
        <v>23.713548660278299</v>
      </c>
      <c r="H134" s="58">
        <v>228.31999206542901</v>
      </c>
      <c r="I134" s="58">
        <v>19.904666900634702</v>
      </c>
      <c r="J134" s="58">
        <v>118.48999786376901</v>
      </c>
      <c r="K134" s="58">
        <v>10.103404045104901</v>
      </c>
      <c r="L134" s="58">
        <v>15.8558893203735</v>
      </c>
      <c r="M134" s="58">
        <v>26.25</v>
      </c>
      <c r="N134" s="77">
        <v>-6.1640276774122997E-3</v>
      </c>
      <c r="O134" s="58">
        <v>0.86214667492053099</v>
      </c>
      <c r="P134" s="77">
        <v>3.6356712665476298E-2</v>
      </c>
      <c r="Q134" s="58">
        <v>23.787087440490701</v>
      </c>
      <c r="R134" s="77">
        <v>-6.9653071730923194E-2</v>
      </c>
      <c r="S134" s="58">
        <v>13.068049377583</v>
      </c>
      <c r="T134" s="77">
        <v>5.7235677258775E-2</v>
      </c>
      <c r="U134" s="58">
        <v>236.866905212402</v>
      </c>
      <c r="V134" s="77">
        <v>-2.4304095990473701E-2</v>
      </c>
      <c r="W134" s="58">
        <v>1.88000265425373</v>
      </c>
      <c r="X134" s="77">
        <v>9.4450344918546494E-2</v>
      </c>
      <c r="Y134" s="58">
        <v>20.152574539184499</v>
      </c>
      <c r="Z134" s="77">
        <v>-2.9247908948306301E-2</v>
      </c>
      <c r="AA134" s="58">
        <v>9.2044345179155496</v>
      </c>
      <c r="AB134" s="77">
        <v>7.7681109662083803E-2</v>
      </c>
      <c r="AC134" s="58">
        <v>120.274997711181</v>
      </c>
      <c r="AD134" s="77">
        <v>-2.16696260468799E-2</v>
      </c>
      <c r="AE134" s="58">
        <v>0.53017784023802195</v>
      </c>
      <c r="AF134" s="77">
        <v>5.2475169543960601E-2</v>
      </c>
      <c r="AG134" s="58">
        <v>10.2152972221374</v>
      </c>
      <c r="AH134" s="77">
        <v>-2.2779738553793401E-2</v>
      </c>
      <c r="AI134" s="58">
        <v>0.88219085591280799</v>
      </c>
      <c r="AJ134" s="77">
        <v>5.5638055872354299E-2</v>
      </c>
      <c r="AK134" s="58">
        <v>16.0406956672668</v>
      </c>
      <c r="AL134" s="69">
        <v>40375</v>
      </c>
      <c r="AM134" s="105">
        <v>4</v>
      </c>
      <c r="AN134" s="124">
        <v>45.380196691718403</v>
      </c>
      <c r="AO134" s="125">
        <v>43.225306369921199</v>
      </c>
      <c r="AP134" s="125">
        <v>42.885421833923203</v>
      </c>
      <c r="AQ134" s="125">
        <v>42.945721756327103</v>
      </c>
      <c r="AR134" s="125">
        <v>54.283512455356302</v>
      </c>
      <c r="AS134" s="125">
        <v>47.842052319771803</v>
      </c>
      <c r="AV134" s="63">
        <v>10000</v>
      </c>
      <c r="AW134" s="63">
        <v>0</v>
      </c>
      <c r="AX134" s="63">
        <v>0</v>
      </c>
      <c r="AY134" s="63">
        <v>10000</v>
      </c>
      <c r="AZ134" s="77">
        <v>0</v>
      </c>
      <c r="BA134" s="77">
        <v>0</v>
      </c>
      <c r="BB134" s="77">
        <v>-6.0115257803357303E-2</v>
      </c>
      <c r="BC134" s="58">
        <v>0</v>
      </c>
      <c r="BD134" s="130">
        <v>0</v>
      </c>
      <c r="BE134" s="65">
        <v>0</v>
      </c>
    </row>
    <row r="135" spans="1:57" x14ac:dyDescent="0.2">
      <c r="A135" s="104">
        <v>40378</v>
      </c>
      <c r="B135" s="58">
        <v>1071.25</v>
      </c>
      <c r="C135" s="77">
        <v>5.9818900608323801E-3</v>
      </c>
      <c r="D135" s="58">
        <v>0.01</v>
      </c>
      <c r="E135" s="58">
        <v>0.6573</v>
      </c>
      <c r="F135" s="77">
        <v>8.4381712181649197E-3</v>
      </c>
      <c r="G135" s="58">
        <v>23.303611755371001</v>
      </c>
      <c r="H135" s="58">
        <v>231.58377075195301</v>
      </c>
      <c r="I135" s="58">
        <v>20.176567077636701</v>
      </c>
      <c r="J135" s="58">
        <v>119.94000244140599</v>
      </c>
      <c r="K135" s="58">
        <v>10.260882377624499</v>
      </c>
      <c r="L135" s="58">
        <v>16.285846710205</v>
      </c>
      <c r="M135" s="58">
        <v>25.9699993133544</v>
      </c>
      <c r="N135" s="77">
        <v>-1.7287033281269199E-2</v>
      </c>
      <c r="O135" s="58">
        <v>0.87255707176652697</v>
      </c>
      <c r="P135" s="77">
        <v>3.7442997288410301E-2</v>
      </c>
      <c r="Q135" s="58">
        <v>23.5085802078247</v>
      </c>
      <c r="R135" s="77">
        <v>1.42947564818947E-2</v>
      </c>
      <c r="S135" s="58">
        <v>12.4943134052284</v>
      </c>
      <c r="T135" s="77">
        <v>5.3951593260008299E-2</v>
      </c>
      <c r="U135" s="58">
        <v>229.95188140869101</v>
      </c>
      <c r="V135" s="77">
        <v>1.36601219382015E-2</v>
      </c>
      <c r="W135" s="58">
        <v>1.8276599954957999</v>
      </c>
      <c r="X135" s="77">
        <v>9.0583298361074802E-2</v>
      </c>
      <c r="Y135" s="58">
        <v>20.0406169891357</v>
      </c>
      <c r="Z135" s="77">
        <v>1.22373584587605E-2</v>
      </c>
      <c r="AA135" s="58">
        <v>8.8042896680024594</v>
      </c>
      <c r="AB135" s="77">
        <v>7.3405781964224801E-2</v>
      </c>
      <c r="AC135" s="58">
        <v>119.215000152587</v>
      </c>
      <c r="AD135" s="77">
        <v>1.55866608735526E-2</v>
      </c>
      <c r="AE135" s="58">
        <v>0.50914309199055197</v>
      </c>
      <c r="AF135" s="77">
        <v>4.9619815650632497E-2</v>
      </c>
      <c r="AG135" s="58">
        <v>10.1821432113647</v>
      </c>
      <c r="AH135" s="77">
        <v>2.7116573605182801E-2</v>
      </c>
      <c r="AI135" s="58">
        <v>0.85281500411028599</v>
      </c>
      <c r="AJ135" s="77">
        <v>5.2365407785392698E-2</v>
      </c>
      <c r="AK135" s="58">
        <v>16.0708680152893</v>
      </c>
      <c r="AL135" s="69">
        <v>40378</v>
      </c>
      <c r="AM135" s="105">
        <v>0</v>
      </c>
      <c r="AN135" s="124">
        <v>47.597302267434003</v>
      </c>
      <c r="AO135" s="125">
        <v>46.330098347272497</v>
      </c>
      <c r="AP135" s="125">
        <v>39.048910997332797</v>
      </c>
      <c r="AQ135" s="125">
        <v>47.258010217731901</v>
      </c>
      <c r="AR135" s="125">
        <v>59.885768310544499</v>
      </c>
      <c r="AS135" s="125">
        <v>51.354964375595301</v>
      </c>
      <c r="AV135" s="63">
        <v>10000</v>
      </c>
      <c r="AW135" s="63">
        <v>0</v>
      </c>
      <c r="AX135" s="63">
        <v>0</v>
      </c>
      <c r="AY135" s="63">
        <v>10000</v>
      </c>
      <c r="AZ135" s="77">
        <v>0</v>
      </c>
      <c r="BA135" s="77">
        <v>0</v>
      </c>
      <c r="BB135" s="77">
        <v>-5.4492970605683103E-2</v>
      </c>
      <c r="BC135" s="58">
        <v>0</v>
      </c>
      <c r="BD135" s="130">
        <v>0</v>
      </c>
      <c r="BE135" s="65">
        <v>0</v>
      </c>
    </row>
    <row r="136" spans="1:57" x14ac:dyDescent="0.2">
      <c r="A136" s="104">
        <v>40379</v>
      </c>
      <c r="B136" s="58">
        <v>1083.47998046875</v>
      </c>
      <c r="C136" s="77">
        <v>1.14165511960326E-2</v>
      </c>
      <c r="D136" s="58">
        <v>0.01</v>
      </c>
      <c r="E136" s="58">
        <v>0.65610000000000002</v>
      </c>
      <c r="F136" s="77">
        <v>-1.8256503879506801E-3</v>
      </c>
      <c r="G136" s="58">
        <v>23.902385711669901</v>
      </c>
      <c r="H136" s="58">
        <v>239.23898315429599</v>
      </c>
      <c r="I136" s="58">
        <v>20.3764953613281</v>
      </c>
      <c r="J136" s="58">
        <v>120.09999847412099</v>
      </c>
      <c r="K136" s="58">
        <v>10.2277307510375</v>
      </c>
      <c r="L136" s="58">
        <v>16.331108093261701</v>
      </c>
      <c r="M136" s="58">
        <v>23.9300003051757</v>
      </c>
      <c r="N136" s="77">
        <v>2.5694470135549902E-2</v>
      </c>
      <c r="O136" s="58">
        <v>0.86570158998797897</v>
      </c>
      <c r="P136" s="77">
        <v>3.6218208526578803E-2</v>
      </c>
      <c r="Q136" s="58">
        <v>23.602998733520501</v>
      </c>
      <c r="R136" s="77">
        <v>3.3055910513449298E-2</v>
      </c>
      <c r="S136" s="58">
        <v>11.9278352739542</v>
      </c>
      <c r="T136" s="77">
        <v>4.9857406667965003E-2</v>
      </c>
      <c r="U136" s="58">
        <v>235.411376953125</v>
      </c>
      <c r="V136" s="77">
        <v>9.9089346033003293E-3</v>
      </c>
      <c r="W136" s="58">
        <v>1.7666002297246499</v>
      </c>
      <c r="X136" s="77">
        <v>8.6697942820796806E-2</v>
      </c>
      <c r="Y136" s="58">
        <v>20.276531219482401</v>
      </c>
      <c r="Z136" s="77">
        <v>1.3339672290988401E-3</v>
      </c>
      <c r="AA136" s="58">
        <v>8.1815095349355307</v>
      </c>
      <c r="AB136" s="77">
        <v>6.8122478258802494E-2</v>
      </c>
      <c r="AC136" s="58">
        <v>120.020000457763</v>
      </c>
      <c r="AD136" s="77">
        <v>-3.2308748279978798E-3</v>
      </c>
      <c r="AE136" s="58">
        <v>0.488223684212644</v>
      </c>
      <c r="AF136" s="77">
        <v>4.7735289097546298E-2</v>
      </c>
      <c r="AG136" s="58">
        <v>10.244306564331</v>
      </c>
      <c r="AH136" s="77">
        <v>2.7791851330813901E-3</v>
      </c>
      <c r="AI136" s="58">
        <v>0.81635478207331502</v>
      </c>
      <c r="AJ136" s="77">
        <v>4.9987715310643603E-2</v>
      </c>
      <c r="AK136" s="58">
        <v>16.308477401733398</v>
      </c>
      <c r="AL136" s="69">
        <v>40379</v>
      </c>
      <c r="AM136" s="105">
        <v>1</v>
      </c>
      <c r="AN136" s="124">
        <v>51.654822971445199</v>
      </c>
      <c r="AO136" s="125">
        <v>52.843930108398297</v>
      </c>
      <c r="AP136" s="125">
        <v>46.567901587388299</v>
      </c>
      <c r="AQ136" s="125">
        <v>46.4618782392659</v>
      </c>
      <c r="AR136" s="125">
        <v>60.435415209676201</v>
      </c>
      <c r="AS136" s="125">
        <v>53.817990618600099</v>
      </c>
      <c r="AV136" s="63">
        <v>10000</v>
      </c>
      <c r="AW136" s="63">
        <v>0</v>
      </c>
      <c r="AX136" s="63">
        <v>0</v>
      </c>
      <c r="AY136" s="63">
        <v>10000</v>
      </c>
      <c r="AZ136" s="77">
        <v>0</v>
      </c>
      <c r="BA136" s="77">
        <v>0</v>
      </c>
      <c r="BB136" s="77">
        <v>-4.36985411983941E-2</v>
      </c>
      <c r="BC136" s="58">
        <v>0</v>
      </c>
      <c r="BD136" s="130">
        <v>0</v>
      </c>
      <c r="BE136" s="65">
        <v>0</v>
      </c>
    </row>
    <row r="137" spans="1:57" x14ac:dyDescent="0.2">
      <c r="A137" s="104">
        <v>40380</v>
      </c>
      <c r="B137" s="58">
        <v>1069.58996582031</v>
      </c>
      <c r="C137" s="77">
        <v>-1.2819816608358899E-2</v>
      </c>
      <c r="D137" s="58">
        <v>0.01</v>
      </c>
      <c r="E137" s="58">
        <v>0.6573</v>
      </c>
      <c r="F137" s="77">
        <v>1.82898948331033E-3</v>
      </c>
      <c r="G137" s="58">
        <v>24.125383377075099</v>
      </c>
      <c r="H137" s="58">
        <v>237.20719909667901</v>
      </c>
      <c r="I137" s="58">
        <v>20.08860206604</v>
      </c>
      <c r="J137" s="58">
        <v>117.430000305175</v>
      </c>
      <c r="K137" s="58">
        <v>10.111691474914499</v>
      </c>
      <c r="L137" s="58">
        <v>16.036920547485298</v>
      </c>
      <c r="M137" s="58">
        <v>25.639999389648398</v>
      </c>
      <c r="N137" s="77">
        <v>9.3295149737457894E-3</v>
      </c>
      <c r="O137" s="58">
        <v>0.84709794516269898</v>
      </c>
      <c r="P137" s="77">
        <v>3.5112310213799201E-2</v>
      </c>
      <c r="Q137" s="58">
        <v>24.013884544372502</v>
      </c>
      <c r="R137" s="77">
        <v>-8.4926964277672792E-3</v>
      </c>
      <c r="S137" s="58">
        <v>11.363324890341501</v>
      </c>
      <c r="T137" s="77">
        <v>4.7904637522026103E-2</v>
      </c>
      <c r="U137" s="58">
        <v>238.223091125488</v>
      </c>
      <c r="V137" s="77">
        <v>-1.41286953513345E-2</v>
      </c>
      <c r="W137" s="58">
        <v>1.71490113497118</v>
      </c>
      <c r="X137" s="77">
        <v>8.5366872684000394E-2</v>
      </c>
      <c r="Y137" s="58">
        <v>20.232548713684</v>
      </c>
      <c r="Z137" s="77">
        <v>-2.2231458808225E-2</v>
      </c>
      <c r="AA137" s="58">
        <v>7.8316023693835604</v>
      </c>
      <c r="AB137" s="77">
        <v>6.6691666090699805E-2</v>
      </c>
      <c r="AC137" s="58">
        <v>118.764999389648</v>
      </c>
      <c r="AD137" s="77">
        <v>-1.13455544487495E-2</v>
      </c>
      <c r="AE137" s="58">
        <v>0.46282951430909802</v>
      </c>
      <c r="AF137" s="77">
        <v>4.5771720335544497E-2</v>
      </c>
      <c r="AG137" s="58">
        <v>10.169711112976</v>
      </c>
      <c r="AH137" s="77">
        <v>-1.80139365985677E-2</v>
      </c>
      <c r="AI137" s="58">
        <v>0.77448408479290998</v>
      </c>
      <c r="AJ137" s="77">
        <v>4.8293815667394602E-2</v>
      </c>
      <c r="AK137" s="58">
        <v>16.1840143203735</v>
      </c>
      <c r="AL137" s="69">
        <v>40380</v>
      </c>
      <c r="AM137" s="105">
        <v>2</v>
      </c>
      <c r="AN137" s="124">
        <v>47.186105882265998</v>
      </c>
      <c r="AO137" s="125">
        <v>51.072208969885402</v>
      </c>
      <c r="AP137" s="125">
        <v>49.0869100395064</v>
      </c>
      <c r="AQ137" s="125">
        <v>43.687584016653901</v>
      </c>
      <c r="AR137" s="125">
        <v>55.146302204238602</v>
      </c>
      <c r="AS137" s="125">
        <v>49.899919165449603</v>
      </c>
      <c r="AV137" s="63">
        <v>10000</v>
      </c>
      <c r="AW137" s="63">
        <v>0</v>
      </c>
      <c r="AX137" s="63">
        <v>0</v>
      </c>
      <c r="AY137" s="63">
        <v>10000</v>
      </c>
      <c r="AZ137" s="77">
        <v>0</v>
      </c>
      <c r="BA137" s="77">
        <v>0</v>
      </c>
      <c r="BB137" s="77">
        <v>-5.5958150522536797E-2</v>
      </c>
      <c r="BC137" s="58">
        <v>0</v>
      </c>
      <c r="BD137" s="130">
        <v>0</v>
      </c>
      <c r="BE137" s="65">
        <v>0</v>
      </c>
    </row>
    <row r="138" spans="1:57" x14ac:dyDescent="0.2">
      <c r="A138" s="104">
        <v>40381</v>
      </c>
      <c r="B138" s="58">
        <v>1093.67004394531</v>
      </c>
      <c r="C138" s="77">
        <v>2.2513373250030399E-2</v>
      </c>
      <c r="D138" s="58">
        <v>0.01</v>
      </c>
      <c r="E138" s="58">
        <v>0.65529999999999999</v>
      </c>
      <c r="F138" s="77">
        <v>-3.0427506465845401E-3</v>
      </c>
      <c r="G138" s="58">
        <v>24.578962326049801</v>
      </c>
      <c r="H138" s="58">
        <v>240.83857727050699</v>
      </c>
      <c r="I138" s="58">
        <v>20.664382934570298</v>
      </c>
      <c r="J138" s="58">
        <v>120.06999969482401</v>
      </c>
      <c r="K138" s="58">
        <v>10.3188982009887</v>
      </c>
      <c r="L138" s="58">
        <v>16.429164886474599</v>
      </c>
      <c r="M138" s="58">
        <v>24.629999160766602</v>
      </c>
      <c r="N138" s="77">
        <v>1.8800901187154301E-2</v>
      </c>
      <c r="O138" s="58">
        <v>0.83138815865793503</v>
      </c>
      <c r="P138" s="77">
        <v>3.3825193579339802E-2</v>
      </c>
      <c r="Q138" s="58">
        <v>24.3521728515625</v>
      </c>
      <c r="R138" s="77">
        <v>1.5308886862021601E-2</v>
      </c>
      <c r="S138" s="58">
        <v>10.991443173879899</v>
      </c>
      <c r="T138" s="77">
        <v>4.5638216677946999E-2</v>
      </c>
      <c r="U138" s="58">
        <v>239.02288818359301</v>
      </c>
      <c r="V138" s="77">
        <v>2.8662067506610399E-2</v>
      </c>
      <c r="W138" s="58">
        <v>1.64940379464308</v>
      </c>
      <c r="X138" s="77">
        <v>7.9818681248097295E-2</v>
      </c>
      <c r="Y138" s="58">
        <v>20.376492500305101</v>
      </c>
      <c r="Z138" s="77">
        <v>2.2481473071511899E-2</v>
      </c>
      <c r="AA138" s="58">
        <v>7.2346221754278703</v>
      </c>
      <c r="AB138" s="77">
        <v>6.02533704823498E-2</v>
      </c>
      <c r="AC138" s="58">
        <v>118.75</v>
      </c>
      <c r="AD138" s="77">
        <v>2.0491796707629399E-2</v>
      </c>
      <c r="AE138" s="58">
        <v>0.43542679361251302</v>
      </c>
      <c r="AF138" s="77">
        <v>4.2197023861596898E-2</v>
      </c>
      <c r="AG138" s="58">
        <v>10.2152948379516</v>
      </c>
      <c r="AH138" s="77">
        <v>2.4458831595992801E-2</v>
      </c>
      <c r="AI138" s="58">
        <v>0.73840832588858196</v>
      </c>
      <c r="AJ138" s="77">
        <v>4.4944970179006498E-2</v>
      </c>
      <c r="AK138" s="58">
        <v>16.233042716979899</v>
      </c>
      <c r="AL138" s="69">
        <v>40381</v>
      </c>
      <c r="AM138" s="105">
        <v>3</v>
      </c>
      <c r="AN138" s="124">
        <v>54.530151438829598</v>
      </c>
      <c r="AO138" s="125">
        <v>54.038238920436299</v>
      </c>
      <c r="AP138" s="125">
        <v>53.852461787194002</v>
      </c>
      <c r="AQ138" s="125">
        <v>49.487696911185402</v>
      </c>
      <c r="AR138" s="125">
        <v>60.1535394678749</v>
      </c>
      <c r="AS138" s="125">
        <v>56.690925552117001</v>
      </c>
      <c r="AV138" s="63">
        <v>10000</v>
      </c>
      <c r="AW138" s="63">
        <v>0</v>
      </c>
      <c r="AX138" s="63">
        <v>0</v>
      </c>
      <c r="AY138" s="63">
        <v>10000</v>
      </c>
      <c r="AZ138" s="77">
        <v>0</v>
      </c>
      <c r="BA138" s="77">
        <v>0</v>
      </c>
      <c r="BB138" s="77">
        <v>-3.4704584001601702E-2</v>
      </c>
      <c r="BC138" s="58">
        <v>0</v>
      </c>
      <c r="BD138" s="130">
        <v>0</v>
      </c>
      <c r="BE138" s="65">
        <v>0</v>
      </c>
    </row>
    <row r="139" spans="1:57" x14ac:dyDescent="0.2">
      <c r="A139" s="104">
        <v>40382</v>
      </c>
      <c r="B139" s="58">
        <v>1102.66003417968</v>
      </c>
      <c r="C139" s="77">
        <v>8.2200205483775601E-3</v>
      </c>
      <c r="D139" s="58">
        <v>0.01</v>
      </c>
      <c r="E139" s="58">
        <v>0.64929999999999999</v>
      </c>
      <c r="F139" s="77">
        <v>-9.1561117045627603E-3</v>
      </c>
      <c r="G139" s="58">
        <v>24.666263580322202</v>
      </c>
      <c r="H139" s="58">
        <v>243.44660949707</v>
      </c>
      <c r="I139" s="58">
        <v>20.640396118163999</v>
      </c>
      <c r="J139" s="58">
        <v>118.870002746582</v>
      </c>
      <c r="K139" s="58">
        <v>10.368631362915</v>
      </c>
      <c r="L139" s="58">
        <v>16.361282348632798</v>
      </c>
      <c r="M139" s="58">
        <v>23.4699993133544</v>
      </c>
      <c r="N139" s="77">
        <v>3.55186899733084E-3</v>
      </c>
      <c r="O139" s="58">
        <v>0.829428340284868</v>
      </c>
      <c r="P139" s="77">
        <v>3.3626022749004898E-2</v>
      </c>
      <c r="Q139" s="58">
        <v>24.622612953186</v>
      </c>
      <c r="R139" s="77">
        <v>1.0828963765357099E-2</v>
      </c>
      <c r="S139" s="58">
        <v>10.640468902100899</v>
      </c>
      <c r="T139" s="77">
        <v>4.3707607693049197E-2</v>
      </c>
      <c r="U139" s="58">
        <v>242.14259338378901</v>
      </c>
      <c r="V139" s="77">
        <v>-1.1607806766935601E-3</v>
      </c>
      <c r="W139" s="58">
        <v>1.58633877988966</v>
      </c>
      <c r="X139" s="77">
        <v>7.6856024022409597E-2</v>
      </c>
      <c r="Y139" s="58">
        <v>20.652389526367099</v>
      </c>
      <c r="Z139" s="77">
        <v>-9.9941446763732698E-3</v>
      </c>
      <c r="AA139" s="58">
        <v>6.8395352668401799</v>
      </c>
      <c r="AB139" s="77">
        <v>5.7537941522734899E-2</v>
      </c>
      <c r="AC139" s="58">
        <v>119.470001220703</v>
      </c>
      <c r="AD139" s="77">
        <v>4.8196193971081699E-3</v>
      </c>
      <c r="AE139" s="58">
        <v>0.42007122526183599</v>
      </c>
      <c r="AF139" s="77">
        <v>4.0513661886397503E-2</v>
      </c>
      <c r="AG139" s="58">
        <v>10.343764781951901</v>
      </c>
      <c r="AH139" s="77">
        <v>-4.1318313079736699E-3</v>
      </c>
      <c r="AI139" s="58">
        <v>0.71334977359713703</v>
      </c>
      <c r="AJ139" s="77">
        <v>4.3599869398791097E-2</v>
      </c>
      <c r="AK139" s="58">
        <v>16.3952236175537</v>
      </c>
      <c r="AL139" s="69">
        <v>40382</v>
      </c>
      <c r="AM139" s="105">
        <v>4</v>
      </c>
      <c r="AN139" s="124">
        <v>56.937675587096898</v>
      </c>
      <c r="AO139" s="125">
        <v>56.096702655656401</v>
      </c>
      <c r="AP139" s="125">
        <v>54.730754474932702</v>
      </c>
      <c r="AQ139" s="125">
        <v>50.797618549640902</v>
      </c>
      <c r="AR139" s="125">
        <v>58.927501236568197</v>
      </c>
      <c r="AS139" s="125">
        <v>56.348255420930997</v>
      </c>
      <c r="AV139" s="63">
        <v>10000</v>
      </c>
      <c r="AW139" s="63">
        <v>0</v>
      </c>
      <c r="AX139" s="63">
        <v>0</v>
      </c>
      <c r="AY139" s="63">
        <v>10000</v>
      </c>
      <c r="AZ139" s="77">
        <v>0</v>
      </c>
      <c r="BA139" s="77">
        <v>0</v>
      </c>
      <c r="BB139" s="77">
        <v>-2.6769835846840201E-2</v>
      </c>
      <c r="BC139" s="58">
        <v>0</v>
      </c>
      <c r="BD139" s="130">
        <v>0</v>
      </c>
      <c r="BE139" s="65">
        <v>0</v>
      </c>
    </row>
    <row r="140" spans="1:57" x14ac:dyDescent="0.2">
      <c r="A140" s="104">
        <v>40385</v>
      </c>
      <c r="B140" s="58">
        <v>1115.01000976562</v>
      </c>
      <c r="C140" s="77">
        <v>1.1200166146517501E-2</v>
      </c>
      <c r="D140" s="58">
        <v>0.01</v>
      </c>
      <c r="E140" s="58">
        <v>0.64629999999999999</v>
      </c>
      <c r="F140" s="77">
        <v>-4.62036038811031E-3</v>
      </c>
      <c r="G140" s="58">
        <v>24.603639602661101</v>
      </c>
      <c r="H140" s="58">
        <v>242.90513610839801</v>
      </c>
      <c r="I140" s="58">
        <v>20.872310638427699</v>
      </c>
      <c r="J140" s="58">
        <v>118.400001525878</v>
      </c>
      <c r="K140" s="58">
        <v>10.410071372985801</v>
      </c>
      <c r="L140" s="58">
        <v>16.3763713836669</v>
      </c>
      <c r="M140" s="58">
        <v>22.7299995422363</v>
      </c>
      <c r="N140" s="77">
        <v>-2.5388513934106998E-3</v>
      </c>
      <c r="O140" s="58">
        <v>0.82747742618773301</v>
      </c>
      <c r="P140" s="77">
        <v>3.3632317801396902E-2</v>
      </c>
      <c r="Q140" s="58">
        <v>24.634951591491699</v>
      </c>
      <c r="R140" s="77">
        <v>-2.2241976989965098E-3</v>
      </c>
      <c r="S140" s="58">
        <v>10.263002407499201</v>
      </c>
      <c r="T140" s="77">
        <v>4.2251072051927498E-2</v>
      </c>
      <c r="U140" s="58">
        <v>243.17587280273401</v>
      </c>
      <c r="V140" s="77">
        <v>1.12359529795833E-2</v>
      </c>
      <c r="W140" s="58">
        <v>1.5153249264204001</v>
      </c>
      <c r="X140" s="77">
        <v>7.2599768787963703E-2</v>
      </c>
      <c r="Y140" s="58">
        <v>20.756353378295898</v>
      </c>
      <c r="Z140" s="77">
        <v>-3.9539093955026604E-3</v>
      </c>
      <c r="AA140" s="58">
        <v>6.5269544502750696</v>
      </c>
      <c r="AB140" s="77">
        <v>5.5126303768234797E-2</v>
      </c>
      <c r="AC140" s="58">
        <v>118.63500213623</v>
      </c>
      <c r="AD140" s="77">
        <v>3.9966711729204603E-3</v>
      </c>
      <c r="AE140" s="58">
        <v>0.39887874646169302</v>
      </c>
      <c r="AF140" s="77">
        <v>3.8316619758898503E-2</v>
      </c>
      <c r="AG140" s="58">
        <v>10.3893513679504</v>
      </c>
      <c r="AH140" s="77">
        <v>9.2224036677901401E-4</v>
      </c>
      <c r="AI140" s="58">
        <v>0.68951580485400199</v>
      </c>
      <c r="AJ140" s="77">
        <v>4.2104309233099803E-2</v>
      </c>
      <c r="AK140" s="58">
        <v>16.368826866149899</v>
      </c>
      <c r="AL140" s="69">
        <v>40385</v>
      </c>
      <c r="AM140" s="105">
        <v>0</v>
      </c>
      <c r="AN140" s="124">
        <v>60.065797846706197</v>
      </c>
      <c r="AO140" s="125">
        <v>55.5405353332986</v>
      </c>
      <c r="AP140" s="125">
        <v>53.937727027246702</v>
      </c>
      <c r="AQ140" s="125">
        <v>51.916546852093298</v>
      </c>
      <c r="AR140" s="125">
        <v>59.126921029330397</v>
      </c>
      <c r="AS140" s="125">
        <v>58.9328771653852</v>
      </c>
      <c r="AV140" s="63">
        <v>10000</v>
      </c>
      <c r="AW140" s="63">
        <v>0</v>
      </c>
      <c r="AX140" s="63">
        <v>0</v>
      </c>
      <c r="AY140" s="63">
        <v>10000</v>
      </c>
      <c r="AZ140" s="77">
        <v>0</v>
      </c>
      <c r="BA140" s="77">
        <v>0</v>
      </c>
      <c r="BB140" s="77">
        <v>-1.5869496309522099E-2</v>
      </c>
      <c r="BC140" s="58">
        <v>0</v>
      </c>
      <c r="BD140" s="130">
        <v>0</v>
      </c>
      <c r="BE140" s="65">
        <v>0</v>
      </c>
    </row>
    <row r="141" spans="1:57" x14ac:dyDescent="0.2">
      <c r="A141" s="104">
        <v>40386</v>
      </c>
      <c r="B141" s="58">
        <v>1113.83996582031</v>
      </c>
      <c r="C141" s="77">
        <v>-1.0493573466292499E-3</v>
      </c>
      <c r="D141" s="58">
        <v>0.01</v>
      </c>
      <c r="E141" s="58">
        <v>0.64290000000000003</v>
      </c>
      <c r="F141" s="77">
        <v>-5.26071483831036E-3</v>
      </c>
      <c r="G141" s="58">
        <v>25.059116363525298</v>
      </c>
      <c r="H141" s="58">
        <v>244.72331237792901</v>
      </c>
      <c r="I141" s="58">
        <v>20.920293807983398</v>
      </c>
      <c r="J141" s="58">
        <v>117.129997253417</v>
      </c>
      <c r="K141" s="58">
        <v>10.4515123367309</v>
      </c>
      <c r="L141" s="58">
        <v>16.2783088684082</v>
      </c>
      <c r="M141" s="58">
        <v>23.190000534057599</v>
      </c>
      <c r="N141" s="77">
        <v>1.8512576522011701E-2</v>
      </c>
      <c r="O141" s="58">
        <v>0.81856310183014702</v>
      </c>
      <c r="P141" s="77">
        <v>3.2665281965871699E-2</v>
      </c>
      <c r="Q141" s="58">
        <v>24.831377983093201</v>
      </c>
      <c r="R141" s="77">
        <v>7.4851289629373997E-3</v>
      </c>
      <c r="S141" s="58">
        <v>9.8143645250578899</v>
      </c>
      <c r="T141" s="77">
        <v>4.01039215663338E-2</v>
      </c>
      <c r="U141" s="58">
        <v>243.81422424316401</v>
      </c>
      <c r="V141" s="77">
        <v>2.2988911188071E-3</v>
      </c>
      <c r="W141" s="58">
        <v>1.4349116809270299</v>
      </c>
      <c r="X141" s="77">
        <v>6.8589461223505996E-2</v>
      </c>
      <c r="Y141" s="58">
        <v>20.896302223205499</v>
      </c>
      <c r="Z141" s="77">
        <v>-1.07263872980893E-2</v>
      </c>
      <c r="AA141" s="58">
        <v>6.0758339351747104</v>
      </c>
      <c r="AB141" s="77">
        <v>5.1872569603406297E-2</v>
      </c>
      <c r="AC141" s="58">
        <v>117.764999389648</v>
      </c>
      <c r="AD141" s="77">
        <v>3.9808529894094198E-3</v>
      </c>
      <c r="AE141" s="58">
        <v>0.36626615017546599</v>
      </c>
      <c r="AF141" s="77">
        <v>3.5044320704502703E-2</v>
      </c>
      <c r="AG141" s="58">
        <v>10.430791854858301</v>
      </c>
      <c r="AH141" s="77">
        <v>-5.9880490593042703E-3</v>
      </c>
      <c r="AI141" s="58">
        <v>0.65637203402870303</v>
      </c>
      <c r="AJ141" s="77">
        <v>4.0321881058697898E-2</v>
      </c>
      <c r="AK141" s="58">
        <v>16.327340126037502</v>
      </c>
      <c r="AL141" s="69">
        <v>40386</v>
      </c>
      <c r="AM141" s="105">
        <v>1</v>
      </c>
      <c r="AN141" s="124">
        <v>59.6238944421358</v>
      </c>
      <c r="AO141" s="125">
        <v>57.0793214664712</v>
      </c>
      <c r="AP141" s="125">
        <v>58.632613799038303</v>
      </c>
      <c r="AQ141" s="125">
        <v>53.066018364241998</v>
      </c>
      <c r="AR141" s="125">
        <v>57.1837284260221</v>
      </c>
      <c r="AS141" s="125">
        <v>59.4676178062197</v>
      </c>
      <c r="AV141" s="63">
        <v>10000</v>
      </c>
      <c r="AW141" s="63">
        <v>0</v>
      </c>
      <c r="AX141" s="63">
        <v>0</v>
      </c>
      <c r="AY141" s="63">
        <v>10000</v>
      </c>
      <c r="AZ141" s="77">
        <v>0</v>
      </c>
      <c r="BA141" s="77">
        <v>0</v>
      </c>
      <c r="BB141" s="77">
        <v>-1.69022008836117E-2</v>
      </c>
      <c r="BC141" s="58">
        <v>0</v>
      </c>
      <c r="BD141" s="130">
        <v>0</v>
      </c>
      <c r="BE141" s="65">
        <v>0</v>
      </c>
    </row>
    <row r="142" spans="1:57" x14ac:dyDescent="0.2">
      <c r="A142" s="104">
        <v>40387</v>
      </c>
      <c r="B142" s="58">
        <v>1106.13000488281</v>
      </c>
      <c r="C142" s="77">
        <v>-6.9219647113504196E-3</v>
      </c>
      <c r="D142" s="58">
        <v>0.01</v>
      </c>
      <c r="E142" s="58">
        <v>0.64019999999999999</v>
      </c>
      <c r="F142" s="77">
        <v>-4.1997200186655297E-3</v>
      </c>
      <c r="G142" s="58">
        <v>24.7630500793457</v>
      </c>
      <c r="H142" s="58">
        <v>240.61006164550699</v>
      </c>
      <c r="I142" s="58">
        <v>20.752355575561499</v>
      </c>
      <c r="J142" s="58">
        <v>117.129997253417</v>
      </c>
      <c r="K142" s="58">
        <v>10.236019134521401</v>
      </c>
      <c r="L142" s="58">
        <v>16.089725494384702</v>
      </c>
      <c r="M142" s="58">
        <v>24.25</v>
      </c>
      <c r="N142" s="77">
        <v>-1.1814713650902101E-2</v>
      </c>
      <c r="O142" s="58">
        <v>0.818435889810882</v>
      </c>
      <c r="P142" s="77">
        <v>3.3050689926662997E-2</v>
      </c>
      <c r="Q142" s="58">
        <v>24.911083221435501</v>
      </c>
      <c r="R142" s="77">
        <v>-1.6807760128996999E-2</v>
      </c>
      <c r="S142" s="58">
        <v>9.4419421733420101</v>
      </c>
      <c r="T142" s="77">
        <v>3.9241676381982997E-2</v>
      </c>
      <c r="U142" s="58">
        <v>242.66668701171801</v>
      </c>
      <c r="V142" s="77">
        <v>-8.0275274316552406E-3</v>
      </c>
      <c r="W142" s="58">
        <v>1.36349594409595</v>
      </c>
      <c r="X142" s="77">
        <v>6.5703189169601703E-2</v>
      </c>
      <c r="Y142" s="58">
        <v>20.836324691772401</v>
      </c>
      <c r="Z142" s="77">
        <v>0</v>
      </c>
      <c r="AA142" s="58">
        <v>5.7979423898509097</v>
      </c>
      <c r="AB142" s="77">
        <v>4.95000642517451E-2</v>
      </c>
      <c r="AC142" s="58">
        <v>117.129997253417</v>
      </c>
      <c r="AD142" s="77">
        <v>-2.0618375146737301E-2</v>
      </c>
      <c r="AE142" s="58">
        <v>0.351433971268862</v>
      </c>
      <c r="AF142" s="77">
        <v>3.4333070957598397E-2</v>
      </c>
      <c r="AG142" s="58">
        <v>10.343765735626199</v>
      </c>
      <c r="AH142" s="77">
        <v>-1.15849487528418E-2</v>
      </c>
      <c r="AI142" s="58">
        <v>0.63820919311644697</v>
      </c>
      <c r="AJ142" s="77">
        <v>3.9665635895353102E-2</v>
      </c>
      <c r="AK142" s="58">
        <v>16.184017181396399</v>
      </c>
      <c r="AL142" s="69">
        <v>40387</v>
      </c>
      <c r="AM142" s="105">
        <v>2</v>
      </c>
      <c r="AN142" s="124">
        <v>56.6655166239211</v>
      </c>
      <c r="AO142" s="125">
        <v>52.640497691385001</v>
      </c>
      <c r="AP142" s="125">
        <v>54.727843372725502</v>
      </c>
      <c r="AQ142" s="125">
        <v>46.800697717285303</v>
      </c>
      <c r="AR142" s="125">
        <v>53.539622867355298</v>
      </c>
      <c r="AS142" s="125">
        <v>56.685556728090802</v>
      </c>
      <c r="AV142" s="63">
        <v>10000</v>
      </c>
      <c r="AW142" s="63">
        <v>0</v>
      </c>
      <c r="AX142" s="63">
        <v>0</v>
      </c>
      <c r="AY142" s="63">
        <v>10000</v>
      </c>
      <c r="AZ142" s="77">
        <v>0</v>
      </c>
      <c r="BA142" s="77">
        <v>0</v>
      </c>
      <c r="BB142" s="77">
        <v>-2.37071691569017E-2</v>
      </c>
      <c r="BC142" s="58">
        <v>0</v>
      </c>
      <c r="BD142" s="130">
        <v>0</v>
      </c>
      <c r="BE142" s="65">
        <v>0</v>
      </c>
    </row>
    <row r="143" spans="1:57" x14ac:dyDescent="0.2">
      <c r="A143" s="104">
        <v>40388</v>
      </c>
      <c r="B143" s="58">
        <v>1101.53002929687</v>
      </c>
      <c r="C143" s="77">
        <v>-4.15862110749321E-3</v>
      </c>
      <c r="D143" s="58">
        <v>0.01</v>
      </c>
      <c r="E143" s="58">
        <v>0.64059999999999995</v>
      </c>
      <c r="F143" s="77">
        <v>6.24804748516005E-4</v>
      </c>
      <c r="G143" s="58">
        <v>24.492610931396399</v>
      </c>
      <c r="H143" s="58">
        <v>240.92799377441401</v>
      </c>
      <c r="I143" s="58">
        <v>20.8163337707519</v>
      </c>
      <c r="J143" s="58">
        <v>116.86000061035099</v>
      </c>
      <c r="K143" s="58">
        <v>9.8962001800537092</v>
      </c>
      <c r="L143" s="58">
        <v>15.863424301147401</v>
      </c>
      <c r="M143" s="58">
        <v>24.129999160766602</v>
      </c>
      <c r="N143" s="77">
        <v>-1.0921075840119801E-2</v>
      </c>
      <c r="O143" s="58">
        <v>0.818157154604649</v>
      </c>
      <c r="P143" s="77">
        <v>3.34042441165745E-2</v>
      </c>
      <c r="Q143" s="58">
        <v>24.627830505371001</v>
      </c>
      <c r="R143" s="77">
        <v>1.3213584117470699E-3</v>
      </c>
      <c r="S143" s="58">
        <v>9.3284585981929506</v>
      </c>
      <c r="T143" s="77">
        <v>3.8718865550042197E-2</v>
      </c>
      <c r="U143" s="58">
        <v>240.76902770996</v>
      </c>
      <c r="V143" s="77">
        <v>3.0829365349624902E-3</v>
      </c>
      <c r="W143" s="58">
        <v>1.29971289990862</v>
      </c>
      <c r="X143" s="77">
        <v>6.2437166612633203E-2</v>
      </c>
      <c r="Y143" s="58">
        <v>20.784344673156699</v>
      </c>
      <c r="Z143" s="77">
        <v>-2.3051024451254901E-3</v>
      </c>
      <c r="AA143" s="58">
        <v>5.7454288497967196</v>
      </c>
      <c r="AB143" s="77">
        <v>4.91650592143483E-2</v>
      </c>
      <c r="AC143" s="58">
        <v>116.994998931884</v>
      </c>
      <c r="AD143" s="77">
        <v>-3.3198350843416803E-2</v>
      </c>
      <c r="AE143" s="58">
        <v>0.35318967428680897</v>
      </c>
      <c r="AF143" s="77">
        <v>3.5689422996786201E-2</v>
      </c>
      <c r="AG143" s="58">
        <v>10.0661096572875</v>
      </c>
      <c r="AH143" s="77">
        <v>-1.40649505373029E-2</v>
      </c>
      <c r="AI143" s="58">
        <v>0.62487259189287403</v>
      </c>
      <c r="AJ143" s="77">
        <v>3.9390775915114001E-2</v>
      </c>
      <c r="AK143" s="58">
        <v>15.976574897766101</v>
      </c>
      <c r="AL143" s="69">
        <v>40388</v>
      </c>
      <c r="AM143" s="105">
        <v>3</v>
      </c>
      <c r="AN143" s="124">
        <v>54.914819997317998</v>
      </c>
      <c r="AO143" s="125">
        <v>52.9450962953456</v>
      </c>
      <c r="AP143" s="125">
        <v>51.3629486038366</v>
      </c>
      <c r="AQ143" s="125">
        <v>38.984171091366697</v>
      </c>
      <c r="AR143" s="125">
        <v>49.465890984189897</v>
      </c>
      <c r="AS143" s="125">
        <v>57.501254579930098</v>
      </c>
      <c r="AV143" s="63">
        <v>10000</v>
      </c>
      <c r="AW143" s="63">
        <v>0</v>
      </c>
      <c r="AX143" s="63">
        <v>0</v>
      </c>
      <c r="AY143" s="63">
        <v>10000</v>
      </c>
      <c r="AZ143" s="77">
        <v>0</v>
      </c>
      <c r="BA143" s="77">
        <v>0</v>
      </c>
      <c r="BB143" s="77">
        <v>-2.7767201130340102E-2</v>
      </c>
      <c r="BC143" s="58">
        <v>0</v>
      </c>
      <c r="BD143" s="130">
        <v>0</v>
      </c>
      <c r="BE143" s="65">
        <v>0</v>
      </c>
    </row>
    <row r="144" spans="1:57" x14ac:dyDescent="0.2">
      <c r="A144" s="104">
        <v>40389</v>
      </c>
      <c r="B144" s="58">
        <v>1101.59997558593</v>
      </c>
      <c r="C144" s="77">
        <v>6.3499212188844399E-5</v>
      </c>
      <c r="D144" s="58">
        <v>0.01</v>
      </c>
      <c r="E144" s="58">
        <v>0.63849999999999996</v>
      </c>
      <c r="F144" s="77">
        <v>-3.27817670933494E-3</v>
      </c>
      <c r="G144" s="58">
        <v>24.4110088348388</v>
      </c>
      <c r="H144" s="58">
        <v>240.85844421386699</v>
      </c>
      <c r="I144" s="58">
        <v>20.640396118163999</v>
      </c>
      <c r="J144" s="58">
        <v>117.889999389648</v>
      </c>
      <c r="K144" s="58">
        <v>9.7801618576049805</v>
      </c>
      <c r="L144" s="58">
        <v>15.539070129394499</v>
      </c>
      <c r="M144" s="58">
        <v>23.5</v>
      </c>
      <c r="N144" s="77">
        <v>-3.3317026423267302E-3</v>
      </c>
      <c r="O144" s="58">
        <v>0.81835485328389501</v>
      </c>
      <c r="P144" s="77">
        <v>3.3524007910560302E-2</v>
      </c>
      <c r="Q144" s="58">
        <v>24.451809883117601</v>
      </c>
      <c r="R144" s="77">
        <v>-2.8867363836526601E-4</v>
      </c>
      <c r="S144" s="58">
        <v>9.1716574262396904</v>
      </c>
      <c r="T144" s="77">
        <v>3.80790362412863E-2</v>
      </c>
      <c r="U144" s="58">
        <v>240.89321899414</v>
      </c>
      <c r="V144" s="77">
        <v>-8.4519039003443305E-3</v>
      </c>
      <c r="W144" s="58">
        <v>1.2399456198299501</v>
      </c>
      <c r="X144" s="77">
        <v>6.0073731760349899E-2</v>
      </c>
      <c r="Y144" s="58">
        <v>20.728364944458001</v>
      </c>
      <c r="Z144" s="77">
        <v>8.81395493682402E-3</v>
      </c>
      <c r="AA144" s="58">
        <v>5.6421559526119802</v>
      </c>
      <c r="AB144" s="77">
        <v>4.7859495986284702E-2</v>
      </c>
      <c r="AC144" s="58">
        <v>117.375</v>
      </c>
      <c r="AD144" s="77">
        <v>-1.17255431718745E-2</v>
      </c>
      <c r="AE144" s="58">
        <v>0.36067994170615197</v>
      </c>
      <c r="AF144" s="77">
        <v>3.6878729305046203E-2</v>
      </c>
      <c r="AG144" s="58">
        <v>9.8381810188293404</v>
      </c>
      <c r="AH144" s="77">
        <v>-2.04466681086924E-2</v>
      </c>
      <c r="AI144" s="58">
        <v>0.61683468967761201</v>
      </c>
      <c r="AJ144" s="77">
        <v>3.9695727256599103E-2</v>
      </c>
      <c r="AK144" s="58">
        <v>15.7012472152709</v>
      </c>
      <c r="AL144" s="69">
        <v>40389</v>
      </c>
      <c r="AM144" s="105">
        <v>4</v>
      </c>
      <c r="AN144" s="124">
        <v>54.937618169036703</v>
      </c>
      <c r="AO144" s="125">
        <v>52.864996088315799</v>
      </c>
      <c r="AP144" s="125">
        <v>50.356855443796697</v>
      </c>
      <c r="AQ144" s="125">
        <v>36.728365781894503</v>
      </c>
      <c r="AR144" s="125">
        <v>44.266958844458102</v>
      </c>
      <c r="AS144" s="125">
        <v>54.463758790933802</v>
      </c>
      <c r="AV144" s="63">
        <v>10000</v>
      </c>
      <c r="AW144" s="63">
        <v>0</v>
      </c>
      <c r="AX144" s="63">
        <v>0</v>
      </c>
      <c r="AY144" s="63">
        <v>10000</v>
      </c>
      <c r="AZ144" s="77">
        <v>0</v>
      </c>
      <c r="BA144" s="77">
        <v>0</v>
      </c>
      <c r="BB144" s="77">
        <v>-2.7705465113547701E-2</v>
      </c>
      <c r="BC144" s="58">
        <v>0</v>
      </c>
      <c r="BD144" s="130">
        <v>0</v>
      </c>
      <c r="BE144" s="65">
        <v>0</v>
      </c>
    </row>
    <row r="145" spans="1:57" x14ac:dyDescent="0.2">
      <c r="A145" s="104">
        <v>40392</v>
      </c>
      <c r="B145" s="58">
        <v>1125.85998535156</v>
      </c>
      <c r="C145" s="77">
        <v>2.2022522061804401E-2</v>
      </c>
      <c r="D145" s="58">
        <v>0.01</v>
      </c>
      <c r="E145" s="58">
        <v>0.629</v>
      </c>
      <c r="F145" s="77">
        <v>-1.4878621769772799E-2</v>
      </c>
      <c r="G145" s="58">
        <v>24.847509384155199</v>
      </c>
      <c r="H145" s="58">
        <v>243.62048339843699</v>
      </c>
      <c r="I145" s="58">
        <v>21.056240081787099</v>
      </c>
      <c r="J145" s="58">
        <v>120.06999969482401</v>
      </c>
      <c r="K145" s="58">
        <v>9.9542131423950195</v>
      </c>
      <c r="L145" s="58">
        <v>15.953946113586399</v>
      </c>
      <c r="M145" s="58">
        <v>22.0100002288818</v>
      </c>
      <c r="N145" s="77">
        <v>1.7881299059358799E-2</v>
      </c>
      <c r="O145" s="58">
        <v>0.81289813447233705</v>
      </c>
      <c r="P145" s="77">
        <v>3.2715477511428302E-2</v>
      </c>
      <c r="Q145" s="58">
        <v>24.629259109496999</v>
      </c>
      <c r="R145" s="77">
        <v>1.14674791393978E-2</v>
      </c>
      <c r="S145" s="58">
        <v>9.1284914463381792</v>
      </c>
      <c r="T145" s="77">
        <v>3.7470131078463802E-2</v>
      </c>
      <c r="U145" s="58">
        <v>242.239463806152</v>
      </c>
      <c r="V145" s="77">
        <v>2.0147092199315399E-2</v>
      </c>
      <c r="W145" s="58">
        <v>1.2025263250106399</v>
      </c>
      <c r="X145" s="77">
        <v>5.7110211525883497E-2</v>
      </c>
      <c r="Y145" s="58">
        <v>20.848318099975501</v>
      </c>
      <c r="Z145" s="77">
        <v>1.8491817087643501E-2</v>
      </c>
      <c r="AA145" s="58">
        <v>5.5684517626696204</v>
      </c>
      <c r="AB145" s="77">
        <v>4.6376711725015902E-2</v>
      </c>
      <c r="AC145" s="58">
        <v>118.979999542236</v>
      </c>
      <c r="AD145" s="77">
        <v>1.7796360359281602E-2</v>
      </c>
      <c r="AE145" s="58">
        <v>0.36678211808549999</v>
      </c>
      <c r="AF145" s="77">
        <v>3.6846922286943397E-2</v>
      </c>
      <c r="AG145" s="58">
        <v>9.8671875</v>
      </c>
      <c r="AH145" s="77">
        <v>2.6698893867985699E-2</v>
      </c>
      <c r="AI145" s="58">
        <v>0.61519648519096803</v>
      </c>
      <c r="AJ145" s="77">
        <v>3.8560772413983799E-2</v>
      </c>
      <c r="AK145" s="58">
        <v>15.7465081214904</v>
      </c>
      <c r="AL145" s="69">
        <v>40392</v>
      </c>
      <c r="AM145" s="105">
        <v>0</v>
      </c>
      <c r="AN145" s="124">
        <v>62.096656812268499</v>
      </c>
      <c r="AO145" s="125">
        <v>55.729456834811103</v>
      </c>
      <c r="AP145" s="125">
        <v>55.390512710025398</v>
      </c>
      <c r="AQ145" s="125">
        <v>42.1368533138101</v>
      </c>
      <c r="AR145" s="125">
        <v>51.315262929076297</v>
      </c>
      <c r="AS145" s="125">
        <v>59.860883629182801</v>
      </c>
      <c r="AV145" s="63">
        <v>10000</v>
      </c>
      <c r="AW145" s="63">
        <v>0</v>
      </c>
      <c r="AX145" s="63">
        <v>0</v>
      </c>
      <c r="AY145" s="63">
        <v>10000</v>
      </c>
      <c r="AZ145" s="77">
        <v>0</v>
      </c>
      <c r="BA145" s="77">
        <v>0</v>
      </c>
      <c r="BB145" s="77">
        <v>-6.2930872684389101E-3</v>
      </c>
      <c r="BC145" s="58">
        <v>0</v>
      </c>
      <c r="BD145" s="130">
        <v>0</v>
      </c>
      <c r="BE145" s="65">
        <v>0</v>
      </c>
    </row>
    <row r="146" spans="1:57" x14ac:dyDescent="0.2">
      <c r="A146" s="104">
        <v>40393</v>
      </c>
      <c r="B146" s="58">
        <v>1120.4599609375</v>
      </c>
      <c r="C146" s="77">
        <v>-4.7963552167421498E-3</v>
      </c>
      <c r="D146" s="58">
        <v>0.01</v>
      </c>
      <c r="E146" s="58">
        <v>0.62680000000000002</v>
      </c>
      <c r="F146" s="77">
        <v>-3.4976152623210602E-3</v>
      </c>
      <c r="G146" s="58">
        <v>24.855098724365199</v>
      </c>
      <c r="H146" s="58">
        <v>243.33235168457</v>
      </c>
      <c r="I146" s="58">
        <v>20.920293807983398</v>
      </c>
      <c r="J146" s="58">
        <v>122.419998168945</v>
      </c>
      <c r="K146" s="58">
        <v>9.7967386245727504</v>
      </c>
      <c r="L146" s="58">
        <v>15.7427358627319</v>
      </c>
      <c r="M146" s="58">
        <v>22.629999160766602</v>
      </c>
      <c r="N146" s="77">
        <v>3.0543665735782699E-4</v>
      </c>
      <c r="O146" s="58">
        <v>0.775979319799879</v>
      </c>
      <c r="P146" s="77">
        <v>3.1220126236682098E-2</v>
      </c>
      <c r="Q146" s="58">
        <v>24.851304054260201</v>
      </c>
      <c r="R146" s="77">
        <v>-1.1827072578127699E-3</v>
      </c>
      <c r="S146" s="58">
        <v>9.1156308161732191</v>
      </c>
      <c r="T146" s="77">
        <v>3.7461647631588803E-2</v>
      </c>
      <c r="U146" s="58">
        <v>243.476417541503</v>
      </c>
      <c r="V146" s="77">
        <v>-6.45634136368433E-3</v>
      </c>
      <c r="W146" s="58">
        <v>1.1808012735645801</v>
      </c>
      <c r="X146" s="77">
        <v>5.6442862820309699E-2</v>
      </c>
      <c r="Y146" s="58">
        <v>20.988266944885201</v>
      </c>
      <c r="Z146" s="77">
        <v>1.9571903723610801E-2</v>
      </c>
      <c r="AA146" s="58">
        <v>5.5510911721490803</v>
      </c>
      <c r="AB146" s="77">
        <v>4.5344643482908002E-2</v>
      </c>
      <c r="AC146" s="58">
        <v>121.244998931884</v>
      </c>
      <c r="AD146" s="77">
        <v>-1.58198860693048E-2</v>
      </c>
      <c r="AE146" s="58">
        <v>0.37620015770328202</v>
      </c>
      <c r="AF146" s="77">
        <v>3.8400550644443601E-2</v>
      </c>
      <c r="AG146" s="58">
        <v>9.8754758834838796</v>
      </c>
      <c r="AH146" s="77">
        <v>-1.32387466618445E-2</v>
      </c>
      <c r="AI146" s="58">
        <v>0.61480088671951105</v>
      </c>
      <c r="AJ146" s="77">
        <v>3.9052988761308E-2</v>
      </c>
      <c r="AK146" s="58">
        <v>15.8483409881591</v>
      </c>
      <c r="AL146" s="69">
        <v>40393</v>
      </c>
      <c r="AM146" s="105">
        <v>1</v>
      </c>
      <c r="AN146" s="124">
        <v>59.818591447068997</v>
      </c>
      <c r="AO146" s="125">
        <v>55.351558401976902</v>
      </c>
      <c r="AP146" s="125">
        <v>55.4750467725489</v>
      </c>
      <c r="AQ146" s="125">
        <v>38.897170246915799</v>
      </c>
      <c r="AR146" s="125">
        <v>47.988008598432302</v>
      </c>
      <c r="AS146" s="125">
        <v>57.463068541781503</v>
      </c>
      <c r="AV146" s="63">
        <v>10000</v>
      </c>
      <c r="AW146" s="63">
        <v>0</v>
      </c>
      <c r="AX146" s="63">
        <v>0</v>
      </c>
      <c r="AY146" s="63">
        <v>10000</v>
      </c>
      <c r="AZ146" s="77">
        <v>0</v>
      </c>
      <c r="BA146" s="77">
        <v>0</v>
      </c>
      <c r="BB146" s="77">
        <v>-1.10592586032317E-2</v>
      </c>
      <c r="BC146" s="58">
        <v>0</v>
      </c>
      <c r="BD146" s="130">
        <v>0</v>
      </c>
      <c r="BE146" s="65">
        <v>0</v>
      </c>
    </row>
    <row r="147" spans="1:57" x14ac:dyDescent="0.2">
      <c r="A147" s="104">
        <v>40394</v>
      </c>
      <c r="B147" s="58">
        <v>1127.23999023437</v>
      </c>
      <c r="C147" s="77">
        <v>6.0511125191855496E-3</v>
      </c>
      <c r="D147" s="58">
        <v>0.01</v>
      </c>
      <c r="E147" s="58">
        <v>0.62980000000000003</v>
      </c>
      <c r="F147" s="77">
        <v>4.7862156987874497E-3</v>
      </c>
      <c r="G147" s="58">
        <v>24.954736709594702</v>
      </c>
      <c r="H147" s="58">
        <v>251.52407836914</v>
      </c>
      <c r="I147" s="58">
        <v>20.576416015625</v>
      </c>
      <c r="J147" s="58">
        <v>127.58000183105401</v>
      </c>
      <c r="K147" s="58">
        <v>9.8381786346435494</v>
      </c>
      <c r="L147" s="58">
        <v>15.756034851074199</v>
      </c>
      <c r="M147" s="58">
        <v>22.209999084472599</v>
      </c>
      <c r="N147" s="77">
        <v>4.0087543539637496E-3</v>
      </c>
      <c r="O147" s="58">
        <v>0.77937778063580598</v>
      </c>
      <c r="P147" s="77">
        <v>3.1231657128089299E-2</v>
      </c>
      <c r="Q147" s="58">
        <v>24.904917716979899</v>
      </c>
      <c r="R147" s="77">
        <v>3.3664766020053E-2</v>
      </c>
      <c r="S147" s="58">
        <v>8.8939695982100506</v>
      </c>
      <c r="T147" s="77">
        <v>3.5360310853250101E-2</v>
      </c>
      <c r="U147" s="58">
        <v>247.42821502685501</v>
      </c>
      <c r="V147" s="77">
        <v>-1.6437522126346499E-2</v>
      </c>
      <c r="W147" s="58">
        <v>1.13959758760413</v>
      </c>
      <c r="X147" s="77">
        <v>5.5383677446002498E-2</v>
      </c>
      <c r="Y147" s="58">
        <v>20.748354911804199</v>
      </c>
      <c r="Z147" s="77">
        <v>4.2150006038950499E-2</v>
      </c>
      <c r="AA147" s="58">
        <v>5.4595820718633403</v>
      </c>
      <c r="AB147" s="77">
        <v>4.2793400168570903E-2</v>
      </c>
      <c r="AC147" s="58">
        <v>125</v>
      </c>
      <c r="AD147" s="77">
        <v>4.2299801657319502E-3</v>
      </c>
      <c r="AE147" s="58">
        <v>0.380348647701788</v>
      </c>
      <c r="AF147" s="77">
        <v>3.8660473836330998E-2</v>
      </c>
      <c r="AG147" s="58">
        <v>9.8174586296081507</v>
      </c>
      <c r="AH147" s="77">
        <v>8.4476983278158804E-4</v>
      </c>
      <c r="AI147" s="58">
        <v>0.59616901330196703</v>
      </c>
      <c r="AJ147" s="77">
        <v>3.7837502832213002E-2</v>
      </c>
      <c r="AK147" s="58">
        <v>15.749385356903</v>
      </c>
      <c r="AL147" s="69">
        <v>40394</v>
      </c>
      <c r="AM147" s="105">
        <v>2</v>
      </c>
      <c r="AN147" s="124">
        <v>61.717561376458796</v>
      </c>
      <c r="AO147" s="125">
        <v>63.027595295744</v>
      </c>
      <c r="AP147" s="125">
        <v>56.636845706749</v>
      </c>
      <c r="AQ147" s="125">
        <v>40.200141488845397</v>
      </c>
      <c r="AR147" s="125">
        <v>48.2156891515586</v>
      </c>
      <c r="AS147" s="125">
        <v>51.809725236606802</v>
      </c>
      <c r="AV147" s="63">
        <v>10000</v>
      </c>
      <c r="AW147" s="63">
        <v>0</v>
      </c>
      <c r="AX147" s="63">
        <v>0</v>
      </c>
      <c r="AY147" s="63">
        <v>10000</v>
      </c>
      <c r="AZ147" s="77">
        <v>0</v>
      </c>
      <c r="BA147" s="77">
        <v>0</v>
      </c>
      <c r="BB147" s="77">
        <v>-5.07506690223324E-3</v>
      </c>
      <c r="BC147" s="58">
        <v>0</v>
      </c>
      <c r="BD147" s="130">
        <v>0</v>
      </c>
      <c r="BE147" s="65">
        <v>0</v>
      </c>
    </row>
    <row r="148" spans="1:57" x14ac:dyDescent="0.2">
      <c r="A148" s="104">
        <v>40395</v>
      </c>
      <c r="B148" s="58">
        <v>1125.81005859375</v>
      </c>
      <c r="C148" s="77">
        <v>-1.2685245848381699E-3</v>
      </c>
      <c r="D148" s="58">
        <v>0.01</v>
      </c>
      <c r="E148" s="58">
        <v>0.63160000000000005</v>
      </c>
      <c r="F148" s="77">
        <v>2.8580501746586699E-3</v>
      </c>
      <c r="G148" s="58">
        <v>24.833274841308501</v>
      </c>
      <c r="H148" s="58">
        <v>252.40832519531199</v>
      </c>
      <c r="I148" s="58">
        <v>20.288530349731399</v>
      </c>
      <c r="J148" s="58">
        <v>127.83000183105401</v>
      </c>
      <c r="K148" s="58">
        <v>9.7884502410888601</v>
      </c>
      <c r="L148" s="58">
        <v>15.7104339599609</v>
      </c>
      <c r="M148" s="58">
        <v>22.100000381469702</v>
      </c>
      <c r="N148" s="77">
        <v>-4.8672871086408104E-3</v>
      </c>
      <c r="O148" s="58">
        <v>0.78184198955996598</v>
      </c>
      <c r="P148" s="77">
        <v>3.1483644205452098E-2</v>
      </c>
      <c r="Q148" s="58">
        <v>24.8940057754516</v>
      </c>
      <c r="R148" s="77">
        <v>3.5155553770647098E-3</v>
      </c>
      <c r="S148" s="58">
        <v>8.8824107999098292</v>
      </c>
      <c r="T148" s="77">
        <v>3.51906411685773E-2</v>
      </c>
      <c r="U148" s="58">
        <v>251.96620178222599</v>
      </c>
      <c r="V148" s="77">
        <v>-1.3991050029069399E-2</v>
      </c>
      <c r="W148" s="58">
        <v>1.0978101781996401</v>
      </c>
      <c r="X148" s="77">
        <v>5.4109891612438898E-2</v>
      </c>
      <c r="Y148" s="58">
        <v>20.432473182678201</v>
      </c>
      <c r="Z148" s="77">
        <v>1.9595547610280401E-3</v>
      </c>
      <c r="AA148" s="58">
        <v>5.3957307983264098</v>
      </c>
      <c r="AB148" s="77">
        <v>4.2210206688861898E-2</v>
      </c>
      <c r="AC148" s="58">
        <v>127.70500183105401</v>
      </c>
      <c r="AD148" s="77">
        <v>-5.0546341351821403E-3</v>
      </c>
      <c r="AE148" s="58">
        <v>0.381738786200776</v>
      </c>
      <c r="AF148" s="77">
        <v>3.8998899396592401E-2</v>
      </c>
      <c r="AG148" s="58">
        <v>9.8133144378662092</v>
      </c>
      <c r="AH148" s="77">
        <v>-2.8941857227596699E-3</v>
      </c>
      <c r="AI148" s="58">
        <v>0.58275344405712404</v>
      </c>
      <c r="AJ148" s="77">
        <v>3.7093402100941898E-2</v>
      </c>
      <c r="AK148" s="58">
        <v>15.7332344055175</v>
      </c>
      <c r="AL148" s="69">
        <v>40395</v>
      </c>
      <c r="AM148" s="105">
        <v>3</v>
      </c>
      <c r="AN148" s="124">
        <v>61.062120979109103</v>
      </c>
      <c r="AO148" s="125">
        <v>63.752026615434502</v>
      </c>
      <c r="AP148" s="125">
        <v>54.760993895647204</v>
      </c>
      <c r="AQ148" s="125">
        <v>39.1220288510576</v>
      </c>
      <c r="AR148" s="125">
        <v>47.448705283040702</v>
      </c>
      <c r="AS148" s="125">
        <v>47.5886729243133</v>
      </c>
      <c r="AV148" s="63">
        <v>10000</v>
      </c>
      <c r="AW148" s="63">
        <v>0</v>
      </c>
      <c r="AX148" s="63">
        <v>0</v>
      </c>
      <c r="AY148" s="63">
        <v>10000</v>
      </c>
      <c r="AZ148" s="77">
        <v>0</v>
      </c>
      <c r="BA148" s="77">
        <v>0</v>
      </c>
      <c r="BB148" s="77">
        <v>-6.3371536399361404E-3</v>
      </c>
      <c r="BC148" s="58">
        <v>0</v>
      </c>
      <c r="BD148" s="130">
        <v>0</v>
      </c>
      <c r="BE148" s="65">
        <v>0</v>
      </c>
    </row>
    <row r="149" spans="1:57" x14ac:dyDescent="0.2">
      <c r="A149" s="104">
        <v>40396</v>
      </c>
      <c r="B149" s="58">
        <v>1121.64001464843</v>
      </c>
      <c r="C149" s="77">
        <v>-3.7040386284352602E-3</v>
      </c>
      <c r="D149" s="58">
        <v>0.01</v>
      </c>
      <c r="E149" s="58">
        <v>0.626</v>
      </c>
      <c r="F149" s="77">
        <v>-8.8663711209626597E-3</v>
      </c>
      <c r="G149" s="58">
        <v>24.680494308471602</v>
      </c>
      <c r="H149" s="58">
        <v>248.49378967285099</v>
      </c>
      <c r="I149" s="58">
        <v>20.432472229003899</v>
      </c>
      <c r="J149" s="58">
        <v>128.32000732421801</v>
      </c>
      <c r="K149" s="58">
        <v>9.8133134841918892</v>
      </c>
      <c r="L149" s="58">
        <v>15.695233345031699</v>
      </c>
      <c r="M149" s="58">
        <v>21.7399997711181</v>
      </c>
      <c r="N149" s="77">
        <v>-6.1522507125307798E-3</v>
      </c>
      <c r="O149" s="58">
        <v>0.78012745904500602</v>
      </c>
      <c r="P149" s="77">
        <v>3.1609069465728799E-2</v>
      </c>
      <c r="Q149" s="58">
        <v>24.756884574890101</v>
      </c>
      <c r="R149" s="77">
        <v>-1.55087417161532E-2</v>
      </c>
      <c r="S149" s="58">
        <v>8.8332538599910606</v>
      </c>
      <c r="T149" s="77">
        <v>3.5547181567878498E-2</v>
      </c>
      <c r="U149" s="58">
        <v>250.451057434082</v>
      </c>
      <c r="V149" s="77">
        <v>7.0947415505808699E-3</v>
      </c>
      <c r="W149" s="58">
        <v>1.0326495492498799</v>
      </c>
      <c r="X149" s="77">
        <v>5.0539628179894998E-2</v>
      </c>
      <c r="Y149" s="58">
        <v>20.360501289367601</v>
      </c>
      <c r="Z149" s="77">
        <v>3.8332589074958601E-3</v>
      </c>
      <c r="AA149" s="58">
        <v>5.2222169452097003</v>
      </c>
      <c r="AB149" s="77">
        <v>4.0696825492029597E-2</v>
      </c>
      <c r="AC149" s="58">
        <v>128.07500457763601</v>
      </c>
      <c r="AD149" s="77">
        <v>2.5400592014721501E-3</v>
      </c>
      <c r="AE149" s="58">
        <v>0.369331820504543</v>
      </c>
      <c r="AF149" s="77">
        <v>3.7635791529486297E-2</v>
      </c>
      <c r="AG149" s="58">
        <v>9.8008818626403809</v>
      </c>
      <c r="AH149" s="77">
        <v>-9.6754901665596605E-4</v>
      </c>
      <c r="AI149" s="58">
        <v>0.54404691299414698</v>
      </c>
      <c r="AJ149" s="77">
        <v>3.4663193661046303E-2</v>
      </c>
      <c r="AK149" s="58">
        <v>15.702833652496301</v>
      </c>
      <c r="AL149" s="69">
        <v>40396</v>
      </c>
      <c r="AM149" s="105">
        <v>4</v>
      </c>
      <c r="AN149" s="124">
        <v>59.091252331974403</v>
      </c>
      <c r="AO149" s="125">
        <v>58.305490528621903</v>
      </c>
      <c r="AP149" s="125">
        <v>52.409612051557801</v>
      </c>
      <c r="AQ149" s="125">
        <v>39.988608099656403</v>
      </c>
      <c r="AR149" s="125">
        <v>47.179290286727898</v>
      </c>
      <c r="AS149" s="125">
        <v>49.791296400078402</v>
      </c>
      <c r="AV149" s="63">
        <v>10000</v>
      </c>
      <c r="AW149" s="63">
        <v>0</v>
      </c>
      <c r="AX149" s="63">
        <v>0</v>
      </c>
      <c r="AY149" s="63">
        <v>10000</v>
      </c>
      <c r="AZ149" s="77">
        <v>0</v>
      </c>
      <c r="BA149" s="77">
        <v>0</v>
      </c>
      <c r="BB149" s="77">
        <v>-1.00177192064948E-2</v>
      </c>
      <c r="BC149" s="58">
        <v>0</v>
      </c>
      <c r="BD149" s="130">
        <v>0</v>
      </c>
      <c r="BE149" s="65">
        <v>0</v>
      </c>
    </row>
    <row r="150" spans="1:57" x14ac:dyDescent="0.2">
      <c r="A150" s="104">
        <v>40399</v>
      </c>
      <c r="B150" s="58">
        <v>1127.7900390625</v>
      </c>
      <c r="C150" s="77">
        <v>5.4830643822829598E-3</v>
      </c>
      <c r="D150" s="58">
        <v>0.01</v>
      </c>
      <c r="E150" s="58">
        <v>0.62660000000000005</v>
      </c>
      <c r="F150" s="77">
        <v>9.5846645367414496E-4</v>
      </c>
      <c r="G150" s="58">
        <v>24.8380126953125</v>
      </c>
      <c r="H150" s="58">
        <v>251.04220581054599</v>
      </c>
      <c r="I150" s="58">
        <v>20.480453491210898</v>
      </c>
      <c r="J150" s="58">
        <v>128.83000183105401</v>
      </c>
      <c r="K150" s="58">
        <v>9.8381786346435494</v>
      </c>
      <c r="L150" s="58">
        <v>15.695233345031699</v>
      </c>
      <c r="M150" s="58">
        <v>22.139999389648398</v>
      </c>
      <c r="N150" s="77">
        <v>6.3823027558549397E-3</v>
      </c>
      <c r="O150" s="58">
        <v>0.78233939540338204</v>
      </c>
      <c r="P150" s="77">
        <v>3.1497664688408297E-2</v>
      </c>
      <c r="Q150" s="58">
        <v>24.759253501892001</v>
      </c>
      <c r="R150" s="77">
        <v>1.0255452021760101E-2</v>
      </c>
      <c r="S150" s="58">
        <v>8.7661344163370405</v>
      </c>
      <c r="T150" s="77">
        <v>3.4918966665519698E-2</v>
      </c>
      <c r="U150" s="58">
        <v>249.76799774169899</v>
      </c>
      <c r="V150" s="77">
        <v>2.3482847141187398E-3</v>
      </c>
      <c r="W150" s="58">
        <v>0.96840268596681101</v>
      </c>
      <c r="X150" s="77">
        <v>4.7284240379852599E-2</v>
      </c>
      <c r="Y150" s="58">
        <v>20.456462860107401</v>
      </c>
      <c r="Z150" s="77">
        <v>3.9743958675699798E-3</v>
      </c>
      <c r="AA150" s="58">
        <v>5.1452544574044801</v>
      </c>
      <c r="AB150" s="77">
        <v>3.9938324802260498E-2</v>
      </c>
      <c r="AC150" s="58">
        <v>128.57500457763601</v>
      </c>
      <c r="AD150" s="77">
        <v>2.5338180107783402E-3</v>
      </c>
      <c r="AE150" s="58">
        <v>0.36979903652982399</v>
      </c>
      <c r="AF150" s="77">
        <v>3.7588160396644602E-2</v>
      </c>
      <c r="AG150" s="58">
        <v>9.8257460594177193</v>
      </c>
      <c r="AH150" s="77">
        <v>0</v>
      </c>
      <c r="AI150" s="58">
        <v>0.52172336001902098</v>
      </c>
      <c r="AJ150" s="77">
        <v>3.3240879479129903E-2</v>
      </c>
      <c r="AK150" s="58">
        <v>15.695233345031699</v>
      </c>
      <c r="AL150" s="69">
        <v>40399</v>
      </c>
      <c r="AM150" s="105">
        <v>0</v>
      </c>
      <c r="AN150" s="124">
        <v>61.086107462731597</v>
      </c>
      <c r="AO150" s="125">
        <v>60.661714703378301</v>
      </c>
      <c r="AP150" s="125">
        <v>54.575280700167802</v>
      </c>
      <c r="AQ150" s="125">
        <v>40.8947416954747</v>
      </c>
      <c r="AR150" s="125">
        <v>47.179290286727898</v>
      </c>
      <c r="AS150" s="125">
        <v>50.537505101827698</v>
      </c>
      <c r="AV150" s="63">
        <v>10000</v>
      </c>
      <c r="AW150" s="63">
        <v>0</v>
      </c>
      <c r="AX150" s="63">
        <v>0</v>
      </c>
      <c r="AY150" s="63">
        <v>10000</v>
      </c>
      <c r="AZ150" s="77">
        <v>0</v>
      </c>
      <c r="BA150" s="77">
        <v>0</v>
      </c>
      <c r="BB150" s="77">
        <v>-4.5895826235846596E-3</v>
      </c>
      <c r="BC150" s="58">
        <v>0</v>
      </c>
      <c r="BD150" s="130">
        <v>0</v>
      </c>
      <c r="BE150" s="65">
        <v>0</v>
      </c>
    </row>
    <row r="151" spans="1:57" x14ac:dyDescent="0.2">
      <c r="A151" s="104">
        <v>40400</v>
      </c>
      <c r="B151" s="58">
        <v>1121.06005859375</v>
      </c>
      <c r="C151" s="77">
        <v>-5.9674054882985399E-3</v>
      </c>
      <c r="D151" s="58">
        <v>0.01</v>
      </c>
      <c r="E151" s="58">
        <v>0.63539999999999996</v>
      </c>
      <c r="F151" s="77">
        <v>1.40440472390679E-2</v>
      </c>
      <c r="G151" s="58">
        <v>24.615966796875</v>
      </c>
      <c r="H151" s="58">
        <v>250.22750854492099</v>
      </c>
      <c r="I151" s="58">
        <v>20.048608779907202</v>
      </c>
      <c r="J151" s="58">
        <v>130</v>
      </c>
      <c r="K151" s="58">
        <v>9.5563793182372994</v>
      </c>
      <c r="L151" s="58">
        <v>15.064382553100501</v>
      </c>
      <c r="M151" s="58">
        <v>22.370000839233398</v>
      </c>
      <c r="N151" s="77">
        <v>-8.9397610493775394E-3</v>
      </c>
      <c r="O151" s="58">
        <v>0.78214879731581599</v>
      </c>
      <c r="P151" s="77">
        <v>3.17740433991449E-2</v>
      </c>
      <c r="Q151" s="58">
        <v>24.7269897460937</v>
      </c>
      <c r="R151" s="77">
        <v>-3.2452601465740001E-3</v>
      </c>
      <c r="S151" s="58">
        <v>8.7238963467952804</v>
      </c>
      <c r="T151" s="77">
        <v>3.4863858084688303E-2</v>
      </c>
      <c r="U151" s="58">
        <v>250.63485717773401</v>
      </c>
      <c r="V151" s="77">
        <v>-2.1085700640810001E-2</v>
      </c>
      <c r="W151" s="58">
        <v>0.91114178467962104</v>
      </c>
      <c r="X151" s="77">
        <v>4.5446633962590501E-2</v>
      </c>
      <c r="Y151" s="58">
        <v>20.264531135559</v>
      </c>
      <c r="Z151" s="77">
        <v>9.0817212785543298E-3</v>
      </c>
      <c r="AA151" s="58">
        <v>5.1840445979222798</v>
      </c>
      <c r="AB151" s="77">
        <v>3.9877266137863597E-2</v>
      </c>
      <c r="AC151" s="58">
        <v>129.415000915527</v>
      </c>
      <c r="AD151" s="77">
        <v>-2.8643443758374201E-2</v>
      </c>
      <c r="AE151" s="58">
        <v>0.38227655555144002</v>
      </c>
      <c r="AF151" s="77">
        <v>4.0002237544287E-2</v>
      </c>
      <c r="AG151" s="58">
        <v>9.6972789764404297</v>
      </c>
      <c r="AH151" s="77">
        <v>-4.0193782281729797E-2</v>
      </c>
      <c r="AI151" s="58">
        <v>0.52046113601551203</v>
      </c>
      <c r="AJ151" s="77">
        <v>3.4549118371160099E-2</v>
      </c>
      <c r="AK151" s="58">
        <v>15.3798079490661</v>
      </c>
      <c r="AL151" s="69">
        <v>40400</v>
      </c>
      <c r="AM151" s="105">
        <v>1</v>
      </c>
      <c r="AN151" s="124">
        <v>57.766455563830299</v>
      </c>
      <c r="AO151" s="125">
        <v>59.504018444543902</v>
      </c>
      <c r="AP151" s="125">
        <v>51.048701457340897</v>
      </c>
      <c r="AQ151" s="125">
        <v>34.5311401563823</v>
      </c>
      <c r="AR151" s="125">
        <v>37.052903587959499</v>
      </c>
      <c r="AS151" s="125">
        <v>44.174099236714802</v>
      </c>
      <c r="AV151" s="63">
        <v>10000</v>
      </c>
      <c r="AW151" s="63">
        <v>0</v>
      </c>
      <c r="AX151" s="63">
        <v>0</v>
      </c>
      <c r="AY151" s="63">
        <v>10000</v>
      </c>
      <c r="AZ151" s="77">
        <v>0</v>
      </c>
      <c r="BA151" s="77">
        <v>0</v>
      </c>
      <c r="BB151" s="77">
        <v>-1.05296002113461E-2</v>
      </c>
      <c r="BC151" s="58">
        <v>0</v>
      </c>
      <c r="BD151" s="130">
        <v>0</v>
      </c>
      <c r="BE151" s="65">
        <v>0</v>
      </c>
    </row>
    <row r="152" spans="1:57" x14ac:dyDescent="0.2">
      <c r="A152" s="104">
        <v>40401</v>
      </c>
      <c r="B152" s="58">
        <v>1089.46997070312</v>
      </c>
      <c r="C152" s="77">
        <v>-2.8178764954173201E-2</v>
      </c>
      <c r="D152" s="58">
        <v>0.01</v>
      </c>
      <c r="E152" s="58">
        <v>0.63849999999999996</v>
      </c>
      <c r="F152" s="77">
        <v>4.8788164935473699E-3</v>
      </c>
      <c r="G152" s="58">
        <v>23.741069793701101</v>
      </c>
      <c r="H152" s="58">
        <v>244.28118896484301</v>
      </c>
      <c r="I152" s="58">
        <v>19.880680084228501</v>
      </c>
      <c r="J152" s="58">
        <v>125.889999389648</v>
      </c>
      <c r="K152" s="58">
        <v>9.2911539077758807</v>
      </c>
      <c r="L152" s="58">
        <v>14.7679595947265</v>
      </c>
      <c r="M152" s="58">
        <v>25.389999389648398</v>
      </c>
      <c r="N152" s="77">
        <v>-3.5541850149265503E-2</v>
      </c>
      <c r="O152" s="58">
        <v>0.785755913121163</v>
      </c>
      <c r="P152" s="77">
        <v>3.3096904223314898E-2</v>
      </c>
      <c r="Q152" s="58">
        <v>24.178518295288001</v>
      </c>
      <c r="R152" s="77">
        <v>-2.3763652584226701E-2</v>
      </c>
      <c r="S152" s="58">
        <v>8.5864836331040593</v>
      </c>
      <c r="T152" s="77">
        <v>3.5149999349068997E-2</v>
      </c>
      <c r="U152" s="58">
        <v>247.25434875488199</v>
      </c>
      <c r="V152" s="77">
        <v>-8.3760772391850893E-3</v>
      </c>
      <c r="W152" s="58">
        <v>0.84811140864035695</v>
      </c>
      <c r="X152" s="77">
        <v>4.2660080291376398E-2</v>
      </c>
      <c r="Y152" s="58">
        <v>19.9646444320678</v>
      </c>
      <c r="Z152" s="77">
        <v>-3.1615389310396598E-2</v>
      </c>
      <c r="AA152" s="58">
        <v>5.1225741285843096</v>
      </c>
      <c r="AB152" s="77">
        <v>4.0690874203034799E-2</v>
      </c>
      <c r="AC152" s="58">
        <v>127.94499969482401</v>
      </c>
      <c r="AD152" s="77">
        <v>-2.7753755018416901E-2</v>
      </c>
      <c r="AE152" s="58">
        <v>0.40019790164351399</v>
      </c>
      <c r="AF152" s="77">
        <v>4.30730031614893E-2</v>
      </c>
      <c r="AG152" s="58">
        <v>9.42376661300659</v>
      </c>
      <c r="AH152" s="77">
        <v>-1.9677073210877302E-2</v>
      </c>
      <c r="AI152" s="58">
        <v>0.523151233179032</v>
      </c>
      <c r="AJ152" s="77">
        <v>3.5424747056177097E-2</v>
      </c>
      <c r="AK152" s="58">
        <v>14.9161710739135</v>
      </c>
      <c r="AL152" s="69">
        <v>40401</v>
      </c>
      <c r="AM152" s="105">
        <v>2</v>
      </c>
      <c r="AN152" s="124">
        <v>45.317391290515197</v>
      </c>
      <c r="AO152" s="125">
        <v>51.742230632174802</v>
      </c>
      <c r="AP152" s="125">
        <v>40.063551871012599</v>
      </c>
      <c r="AQ152" s="125">
        <v>29.826768819264</v>
      </c>
      <c r="AR152" s="125">
        <v>33.422824244301601</v>
      </c>
      <c r="AS152" s="125">
        <v>41.961470648570099</v>
      </c>
      <c r="AV152" s="63">
        <v>10000</v>
      </c>
      <c r="AW152" s="63">
        <v>0</v>
      </c>
      <c r="AX152" s="63">
        <v>0</v>
      </c>
      <c r="AY152" s="63">
        <v>10000</v>
      </c>
      <c r="AZ152" s="77">
        <v>0</v>
      </c>
      <c r="BA152" s="77">
        <v>0</v>
      </c>
      <c r="BB152" s="77">
        <v>-3.8411654036102499E-2</v>
      </c>
      <c r="BC152" s="58">
        <v>0</v>
      </c>
      <c r="BD152" s="130">
        <v>0</v>
      </c>
      <c r="BE152" s="65">
        <v>0</v>
      </c>
    </row>
    <row r="153" spans="1:57" x14ac:dyDescent="0.2">
      <c r="A153" s="104">
        <v>40402</v>
      </c>
      <c r="B153" s="58">
        <v>1083.60998535156</v>
      </c>
      <c r="C153" s="77">
        <v>-5.37874884957201E-3</v>
      </c>
      <c r="D153" s="58">
        <v>0.01</v>
      </c>
      <c r="E153" s="58">
        <v>0.64180000000000004</v>
      </c>
      <c r="F153" s="77">
        <v>5.1683633516055299E-3</v>
      </c>
      <c r="G153" s="58">
        <v>23.892896652221602</v>
      </c>
      <c r="H153" s="58">
        <v>244.41531372070301</v>
      </c>
      <c r="I153" s="58">
        <v>19.5847873687744</v>
      </c>
      <c r="J153" s="58">
        <v>126.559997558593</v>
      </c>
      <c r="K153" s="58">
        <v>9.2497100830078107</v>
      </c>
      <c r="L153" s="58">
        <v>14.7831630706787</v>
      </c>
      <c r="M153" s="58">
        <v>25.7299995422363</v>
      </c>
      <c r="N153" s="77">
        <v>6.3951144510256902E-3</v>
      </c>
      <c r="O153" s="58">
        <v>0.78627487931890905</v>
      </c>
      <c r="P153" s="77">
        <v>3.2908311234242801E-2</v>
      </c>
      <c r="Q153" s="58">
        <v>23.816983222961401</v>
      </c>
      <c r="R153" s="77">
        <v>5.4905887935041697E-4</v>
      </c>
      <c r="S153" s="58">
        <v>8.5459792201641491</v>
      </c>
      <c r="T153" s="77">
        <v>3.4964990900405502E-2</v>
      </c>
      <c r="U153" s="58">
        <v>244.34825134277301</v>
      </c>
      <c r="V153" s="77">
        <v>-1.4883430254925599E-2</v>
      </c>
      <c r="W153" s="58">
        <v>0.789790937394661</v>
      </c>
      <c r="X153" s="77">
        <v>4.0326755788724397E-2</v>
      </c>
      <c r="Y153" s="58">
        <v>19.732733726501401</v>
      </c>
      <c r="Z153" s="77">
        <v>5.3220920819261304E-3</v>
      </c>
      <c r="AA153" s="58">
        <v>5.1274184912706398</v>
      </c>
      <c r="AB153" s="77">
        <v>4.0513737280192301E-2</v>
      </c>
      <c r="AC153" s="58">
        <v>126.22499847412099</v>
      </c>
      <c r="AD153" s="77">
        <v>-4.4605681037511698E-3</v>
      </c>
      <c r="AE153" s="58">
        <v>0.42111136333369198</v>
      </c>
      <c r="AF153" s="77">
        <v>4.5526979716617802E-2</v>
      </c>
      <c r="AG153" s="58">
        <v>9.2704319953918404</v>
      </c>
      <c r="AH153" s="77">
        <v>1.0294906249324E-3</v>
      </c>
      <c r="AI153" s="58">
        <v>0.53348214469726396</v>
      </c>
      <c r="AJ153" s="77">
        <v>3.6087144689311103E-2</v>
      </c>
      <c r="AK153" s="58">
        <v>14.775561332702599</v>
      </c>
      <c r="AL153" s="69">
        <v>40402</v>
      </c>
      <c r="AM153" s="105">
        <v>3</v>
      </c>
      <c r="AN153" s="124">
        <v>43.446922826836399</v>
      </c>
      <c r="AO153" s="125">
        <v>51.894654924121902</v>
      </c>
      <c r="AP153" s="125">
        <v>42.380760608413503</v>
      </c>
      <c r="AQ153" s="125">
        <v>29.158298338025599</v>
      </c>
      <c r="AR153" s="125">
        <v>33.781160846966998</v>
      </c>
      <c r="AS153" s="125">
        <v>38.319360227836199</v>
      </c>
      <c r="AU153" s="109" t="s">
        <v>565</v>
      </c>
      <c r="AV153" s="63">
        <v>10000</v>
      </c>
      <c r="AW153" s="63">
        <v>0</v>
      </c>
      <c r="AX153" s="63">
        <v>0</v>
      </c>
      <c r="AY153" s="63">
        <v>10000</v>
      </c>
      <c r="AZ153" s="77">
        <v>0</v>
      </c>
      <c r="BA153" s="77">
        <v>0</v>
      </c>
      <c r="BB153" s="77">
        <v>-4.3583796245717697E-2</v>
      </c>
      <c r="BC153" s="58">
        <v>0</v>
      </c>
      <c r="BD153" s="130">
        <v>0</v>
      </c>
      <c r="BE153" s="65">
        <v>0</v>
      </c>
    </row>
    <row r="154" spans="1:57" x14ac:dyDescent="0.2">
      <c r="A154" s="104">
        <v>40403</v>
      </c>
      <c r="B154" s="58">
        <v>1079.25</v>
      </c>
      <c r="C154" s="77">
        <v>-4.0235743583958402E-3</v>
      </c>
      <c r="D154" s="58">
        <v>0.01</v>
      </c>
      <c r="E154" s="58">
        <v>0.64159999999999995</v>
      </c>
      <c r="F154" s="77">
        <v>-3.1162355874114701E-4</v>
      </c>
      <c r="G154" s="58">
        <v>23.637636184692301</v>
      </c>
      <c r="H154" s="58">
        <v>241.60360717773401</v>
      </c>
      <c r="I154" s="58">
        <v>19.512813568115199</v>
      </c>
      <c r="J154" s="58">
        <v>124.69000244140599</v>
      </c>
      <c r="K154" s="58">
        <v>9.2580003738403303</v>
      </c>
      <c r="L154" s="58">
        <v>14.5551452636718</v>
      </c>
      <c r="M154" s="58">
        <v>26.2399997711181</v>
      </c>
      <c r="N154" s="77">
        <v>-1.0683529554611699E-2</v>
      </c>
      <c r="O154" s="58">
        <v>0.78508707038021897</v>
      </c>
      <c r="P154" s="77">
        <v>3.32134340441637E-2</v>
      </c>
      <c r="Q154" s="58">
        <v>23.765266418456999</v>
      </c>
      <c r="R154" s="77">
        <v>-1.15038067793972E-2</v>
      </c>
      <c r="S154" s="58">
        <v>8.5128410879979004</v>
      </c>
      <c r="T154" s="77">
        <v>3.5234743336160002E-2</v>
      </c>
      <c r="U154" s="58">
        <v>243.00946044921801</v>
      </c>
      <c r="V154" s="77">
        <v>-3.6749850434389898E-3</v>
      </c>
      <c r="W154" s="58">
        <v>0.74009318080001396</v>
      </c>
      <c r="X154" s="77">
        <v>3.7928573355989897E-2</v>
      </c>
      <c r="Y154" s="58">
        <v>19.548800468444799</v>
      </c>
      <c r="Z154" s="77">
        <v>-1.4775562209708199E-2</v>
      </c>
      <c r="AA154" s="58">
        <v>5.1285583121914398</v>
      </c>
      <c r="AB154" s="77">
        <v>4.1130469257961801E-2</v>
      </c>
      <c r="AC154" s="58">
        <v>125.625</v>
      </c>
      <c r="AD154" s="77">
        <v>8.9627574898254404E-4</v>
      </c>
      <c r="AE154" s="58">
        <v>0.43835198861255897</v>
      </c>
      <c r="AF154" s="77">
        <v>4.73484522479799E-2</v>
      </c>
      <c r="AG154" s="58">
        <v>9.2538552284240705</v>
      </c>
      <c r="AH154" s="77">
        <v>-1.5424155569188899E-2</v>
      </c>
      <c r="AI154" s="58">
        <v>0.54748590761394</v>
      </c>
      <c r="AJ154" s="77">
        <v>3.7614595917527999E-2</v>
      </c>
      <c r="AK154" s="58">
        <v>14.669154167175201</v>
      </c>
      <c r="AL154" s="69">
        <v>40403</v>
      </c>
      <c r="AM154" s="105">
        <v>4</v>
      </c>
      <c r="AN154" s="124">
        <v>42.056050837969103</v>
      </c>
      <c r="AO154" s="125">
        <v>48.440503875264199</v>
      </c>
      <c r="AP154" s="125">
        <v>39.608212828329002</v>
      </c>
      <c r="AQ154" s="125">
        <v>29.498681357907302</v>
      </c>
      <c r="AR154" s="125">
        <v>31.079388082014599</v>
      </c>
      <c r="AS154" s="125">
        <v>37.4674738623347</v>
      </c>
      <c r="AU154" s="109" t="s">
        <v>565</v>
      </c>
      <c r="AV154" s="63">
        <v>10000</v>
      </c>
      <c r="AW154" s="63">
        <v>0</v>
      </c>
      <c r="AX154" s="63">
        <v>0</v>
      </c>
      <c r="AY154" s="63">
        <v>10000</v>
      </c>
      <c r="AZ154" s="77">
        <v>0</v>
      </c>
      <c r="BA154" s="77">
        <v>0</v>
      </c>
      <c r="BB154" s="77">
        <v>-4.7432007959097702E-2</v>
      </c>
      <c r="BC154" s="58">
        <v>0</v>
      </c>
      <c r="BD154" s="130">
        <v>0</v>
      </c>
      <c r="BE154" s="65">
        <v>0</v>
      </c>
    </row>
    <row r="155" spans="1:57" x14ac:dyDescent="0.2">
      <c r="A155" s="104">
        <v>40406</v>
      </c>
      <c r="B155" s="58">
        <v>1079.38000488281</v>
      </c>
      <c r="C155" s="77">
        <v>1.2045854325903801E-4</v>
      </c>
      <c r="D155" s="58">
        <v>0.01</v>
      </c>
      <c r="E155" s="58">
        <v>0.63800000000000001</v>
      </c>
      <c r="F155" s="77">
        <v>-5.6109725685784496E-3</v>
      </c>
      <c r="G155" s="58">
        <v>23.4990940093994</v>
      </c>
      <c r="H155" s="58">
        <v>241.22605895996</v>
      </c>
      <c r="I155" s="58">
        <v>19.592781066894499</v>
      </c>
      <c r="J155" s="58">
        <v>126.06999969482401</v>
      </c>
      <c r="K155" s="58">
        <v>9.2911539077758807</v>
      </c>
      <c r="L155" s="58">
        <v>14.7983598709106</v>
      </c>
      <c r="M155" s="58">
        <v>26.100000381469702</v>
      </c>
      <c r="N155" s="77">
        <v>-5.8610841714661303E-3</v>
      </c>
      <c r="O155" s="58">
        <v>0.75741304958215105</v>
      </c>
      <c r="P155" s="77">
        <v>3.2231585152993202E-2</v>
      </c>
      <c r="Q155" s="58">
        <v>23.568365097045898</v>
      </c>
      <c r="R155" s="77">
        <v>-1.56267624554029E-3</v>
      </c>
      <c r="S155" s="58">
        <v>8.5037521003927701</v>
      </c>
      <c r="T155" s="77">
        <v>3.5252211709864402E-2</v>
      </c>
      <c r="U155" s="58">
        <v>241.414833068847</v>
      </c>
      <c r="V155" s="77">
        <v>4.0982044183503997E-3</v>
      </c>
      <c r="W155" s="58">
        <v>0.722605077603651</v>
      </c>
      <c r="X155" s="77">
        <v>3.6881189818663299E-2</v>
      </c>
      <c r="Y155" s="58">
        <v>19.552797317504801</v>
      </c>
      <c r="Z155" s="77">
        <v>1.1067425025245801E-2</v>
      </c>
      <c r="AA155" s="58">
        <v>5.1630081641200203</v>
      </c>
      <c r="AB155" s="77">
        <v>4.0953503423638002E-2</v>
      </c>
      <c r="AC155" s="58">
        <v>125.38000106811501</v>
      </c>
      <c r="AD155" s="77">
        <v>3.5810685457766602E-3</v>
      </c>
      <c r="AE155" s="58">
        <v>0.45580861338555501</v>
      </c>
      <c r="AF155" s="77">
        <v>4.9058342796806299E-2</v>
      </c>
      <c r="AG155" s="58">
        <v>9.2745771408081001</v>
      </c>
      <c r="AH155" s="77">
        <v>1.67098715150448E-2</v>
      </c>
      <c r="AI155" s="58">
        <v>0.55883391606592603</v>
      </c>
      <c r="AJ155" s="77">
        <v>3.7763233286712598E-2</v>
      </c>
      <c r="AK155" s="58">
        <v>14.676752567291199</v>
      </c>
      <c r="AL155" s="69">
        <v>40406</v>
      </c>
      <c r="AM155" s="105">
        <v>0</v>
      </c>
      <c r="AN155" s="124">
        <v>42.115555271785801</v>
      </c>
      <c r="AO155" s="125">
        <v>47.978703458146697</v>
      </c>
      <c r="AP155" s="125">
        <v>38.149459670973499</v>
      </c>
      <c r="AQ155" s="125">
        <v>30.927989103412401</v>
      </c>
      <c r="AR155" s="125">
        <v>36.878446729375497</v>
      </c>
      <c r="AS155" s="125">
        <v>39.087760112920499</v>
      </c>
      <c r="AU155" s="109" t="s">
        <v>565</v>
      </c>
      <c r="AV155" s="63">
        <v>10000</v>
      </c>
      <c r="AW155" s="63">
        <v>0</v>
      </c>
      <c r="AX155" s="63">
        <v>0</v>
      </c>
      <c r="AY155" s="63">
        <v>10000</v>
      </c>
      <c r="AZ155" s="77">
        <v>0</v>
      </c>
      <c r="BA155" s="77">
        <v>0</v>
      </c>
      <c r="BB155" s="77">
        <v>-4.7317263006421299E-2</v>
      </c>
      <c r="BC155" s="58">
        <v>0</v>
      </c>
      <c r="BD155" s="130">
        <v>0</v>
      </c>
      <c r="BE155" s="65">
        <v>0</v>
      </c>
    </row>
    <row r="156" spans="1:57" x14ac:dyDescent="0.2">
      <c r="A156" s="104">
        <v>40407</v>
      </c>
      <c r="B156" s="58">
        <v>1092.5400390625</v>
      </c>
      <c r="C156" s="77">
        <v>1.21922160130403E-2</v>
      </c>
      <c r="D156" s="58">
        <v>0.01</v>
      </c>
      <c r="E156" s="58">
        <v>0.64180000000000004</v>
      </c>
      <c r="F156" s="77">
        <v>5.9561128526646103E-3</v>
      </c>
      <c r="G156" s="58">
        <v>23.9099731445312</v>
      </c>
      <c r="H156" s="58">
        <v>243.67512512207</v>
      </c>
      <c r="I156" s="58">
        <v>19.866132736206001</v>
      </c>
      <c r="J156" s="58">
        <v>128.86000061035099</v>
      </c>
      <c r="K156" s="58">
        <v>9.4403419494628906</v>
      </c>
      <c r="L156" s="58">
        <v>14.843964576721101</v>
      </c>
      <c r="M156" s="58">
        <v>24.329999923706001</v>
      </c>
      <c r="N156" s="77">
        <v>1.74848926076678E-2</v>
      </c>
      <c r="O156" s="58">
        <v>0.73796666671060895</v>
      </c>
      <c r="P156" s="77">
        <v>3.0864387101137199E-2</v>
      </c>
      <c r="Q156" s="58">
        <v>23.7045335769653</v>
      </c>
      <c r="R156" s="77">
        <v>1.01525770999555E-2</v>
      </c>
      <c r="S156" s="58">
        <v>8.4946207435523409</v>
      </c>
      <c r="T156" s="77">
        <v>3.4860434520334799E-2</v>
      </c>
      <c r="U156" s="58">
        <v>242.450592041015</v>
      </c>
      <c r="V156" s="77">
        <v>1.39516523140961E-2</v>
      </c>
      <c r="W156" s="58">
        <v>0.70665111625130494</v>
      </c>
      <c r="X156" s="77">
        <v>3.5570643045358903E-2</v>
      </c>
      <c r="Y156" s="58">
        <v>19.729456901550201</v>
      </c>
      <c r="Z156" s="77">
        <v>2.2130569701602699E-2</v>
      </c>
      <c r="AA156" s="58">
        <v>5.2517468334105999</v>
      </c>
      <c r="AB156" s="77">
        <v>4.0755446286942797E-2</v>
      </c>
      <c r="AC156" s="58">
        <v>127.465000152587</v>
      </c>
      <c r="AD156" s="77">
        <v>1.60569982122622E-2</v>
      </c>
      <c r="AE156" s="58">
        <v>0.46688016956849598</v>
      </c>
      <c r="AF156" s="77">
        <v>4.9455853619270601E-2</v>
      </c>
      <c r="AG156" s="58">
        <v>9.3657479286193794</v>
      </c>
      <c r="AH156" s="77">
        <v>3.0817405583030101E-3</v>
      </c>
      <c r="AI156" s="58">
        <v>0.56821539860650305</v>
      </c>
      <c r="AJ156" s="77">
        <v>3.8279220869173798E-2</v>
      </c>
      <c r="AK156" s="58">
        <v>14.8211622238159</v>
      </c>
      <c r="AL156" s="69">
        <v>40407</v>
      </c>
      <c r="AM156" s="105">
        <v>1</v>
      </c>
      <c r="AN156" s="124">
        <v>47.943292590929701</v>
      </c>
      <c r="AO156" s="125">
        <v>51.226875499158702</v>
      </c>
      <c r="AP156" s="125">
        <v>44.659134268806199</v>
      </c>
      <c r="AQ156" s="125">
        <v>37.107009402777997</v>
      </c>
      <c r="AR156" s="125">
        <v>37.933012641927</v>
      </c>
      <c r="AS156" s="125">
        <v>44.391919645613299</v>
      </c>
      <c r="AV156" s="63">
        <v>10000</v>
      </c>
      <c r="AW156" s="63">
        <v>0</v>
      </c>
      <c r="AX156" s="63">
        <v>0</v>
      </c>
      <c r="AY156" s="63">
        <v>10000</v>
      </c>
      <c r="AZ156" s="77">
        <v>0</v>
      </c>
      <c r="BA156" s="77">
        <v>0</v>
      </c>
      <c r="BB156" s="77">
        <v>-3.5701949285101203E-2</v>
      </c>
      <c r="BC156" s="58">
        <v>0</v>
      </c>
      <c r="BD156" s="130">
        <v>0</v>
      </c>
      <c r="BE156" s="65">
        <v>0</v>
      </c>
    </row>
    <row r="157" spans="1:57" x14ac:dyDescent="0.2">
      <c r="A157" s="104">
        <v>40408</v>
      </c>
      <c r="B157" s="58">
        <v>1094.16003417968</v>
      </c>
      <c r="C157" s="77">
        <v>1.48277871681279E-3</v>
      </c>
      <c r="D157" s="58">
        <v>0.01</v>
      </c>
      <c r="E157" s="58">
        <v>0.64139999999999997</v>
      </c>
      <c r="F157" s="77">
        <v>-6.2324711748218398E-4</v>
      </c>
      <c r="G157" s="58">
        <v>24.014358520507798</v>
      </c>
      <c r="H157" s="58">
        <v>239.517166137695</v>
      </c>
      <c r="I157" s="58">
        <v>19.954568862915</v>
      </c>
      <c r="J157" s="58">
        <v>129.64999389648401</v>
      </c>
      <c r="K157" s="58">
        <v>9.4320564270019496</v>
      </c>
      <c r="L157" s="58">
        <v>14.889569282531699</v>
      </c>
      <c r="M157" s="58">
        <v>24.590000152587798</v>
      </c>
      <c r="N157" s="77">
        <v>4.3657671778034503E-3</v>
      </c>
      <c r="O157" s="58">
        <v>0.72846336651345001</v>
      </c>
      <c r="P157" s="77">
        <v>3.0334492003663401E-2</v>
      </c>
      <c r="Q157" s="58">
        <v>23.962165832519499</v>
      </c>
      <c r="R157" s="77">
        <v>-1.70635348285634E-2</v>
      </c>
      <c r="S157" s="58">
        <v>8.4876642755207694</v>
      </c>
      <c r="T157" s="77">
        <v>3.5436559359763399E-2</v>
      </c>
      <c r="U157" s="58">
        <v>241.59614562988199</v>
      </c>
      <c r="V157" s="77">
        <v>4.4516025279450703E-3</v>
      </c>
      <c r="W157" s="58">
        <v>0.70006560783093397</v>
      </c>
      <c r="X157" s="77">
        <v>3.5082973360150302E-2</v>
      </c>
      <c r="Y157" s="58">
        <v>19.910350799560501</v>
      </c>
      <c r="Z157" s="77">
        <v>6.1306323326941704E-3</v>
      </c>
      <c r="AA157" s="58">
        <v>5.3581179897599096</v>
      </c>
      <c r="AB157" s="77">
        <v>4.1327560678776097E-2</v>
      </c>
      <c r="AC157" s="58">
        <v>129.254997253417</v>
      </c>
      <c r="AD157" s="77">
        <v>-8.7767185821152605E-4</v>
      </c>
      <c r="AE157" s="58">
        <v>0.478187283230466</v>
      </c>
      <c r="AF157" s="77">
        <v>5.0698093987385298E-2</v>
      </c>
      <c r="AG157" s="58">
        <v>9.4361991882324201</v>
      </c>
      <c r="AH157" s="77">
        <v>3.0722726111906901E-3</v>
      </c>
      <c r="AI157" s="58">
        <v>0.57632537149570295</v>
      </c>
      <c r="AJ157" s="77">
        <v>3.8706651653909199E-2</v>
      </c>
      <c r="AK157" s="58">
        <v>14.866766929626399</v>
      </c>
      <c r="AL157" s="69">
        <v>40408</v>
      </c>
      <c r="AM157" s="105">
        <v>2</v>
      </c>
      <c r="AN157" s="124">
        <v>48.628935569228098</v>
      </c>
      <c r="AO157" s="125">
        <v>45.977934669239197</v>
      </c>
      <c r="AP157" s="125">
        <v>46.208103854482999</v>
      </c>
      <c r="AQ157" s="125">
        <v>36.9095278284871</v>
      </c>
      <c r="AR157" s="125">
        <v>39.029988357083397</v>
      </c>
      <c r="AS157" s="125">
        <v>46.029348118355301</v>
      </c>
      <c r="AV157" s="63">
        <v>10000</v>
      </c>
      <c r="AW157" s="63">
        <v>0</v>
      </c>
      <c r="AX157" s="63">
        <v>0</v>
      </c>
      <c r="AY157" s="63">
        <v>10000</v>
      </c>
      <c r="AZ157" s="77">
        <v>0</v>
      </c>
      <c r="BA157" s="77">
        <v>0</v>
      </c>
      <c r="BB157" s="77">
        <v>-3.4272108658837099E-2</v>
      </c>
      <c r="BC157" s="58">
        <v>0</v>
      </c>
      <c r="BD157" s="130">
        <v>0</v>
      </c>
      <c r="BE157" s="65">
        <v>0</v>
      </c>
    </row>
    <row r="158" spans="1:57" x14ac:dyDescent="0.2">
      <c r="A158" s="104">
        <v>40409</v>
      </c>
      <c r="B158" s="58">
        <v>1075.63000488281</v>
      </c>
      <c r="C158" s="77">
        <v>-1.6935392189468702E-2</v>
      </c>
      <c r="D158" s="58">
        <v>0.01</v>
      </c>
      <c r="E158" s="58">
        <v>0.63970000000000005</v>
      </c>
      <c r="F158" s="77">
        <v>-2.6504521359524899E-3</v>
      </c>
      <c r="G158" s="58">
        <v>23.711647033691399</v>
      </c>
      <c r="H158" s="58">
        <v>232.47299194335901</v>
      </c>
      <c r="I158" s="58">
        <v>19.6490573883056</v>
      </c>
      <c r="J158" s="58">
        <v>127.56999969482401</v>
      </c>
      <c r="K158" s="58">
        <v>9.4154767990112305</v>
      </c>
      <c r="L158" s="58">
        <v>14.365128517150801</v>
      </c>
      <c r="M158" s="58">
        <v>26.440000534057599</v>
      </c>
      <c r="N158" s="77">
        <v>-1.26054371411957E-2</v>
      </c>
      <c r="O158" s="58">
        <v>0.71893891029860002</v>
      </c>
      <c r="P158" s="77">
        <v>3.03200747412052E-2</v>
      </c>
      <c r="Q158" s="58">
        <v>23.863002777099599</v>
      </c>
      <c r="R158" s="77">
        <v>-2.94098928603987E-2</v>
      </c>
      <c r="S158" s="58">
        <v>8.5320824402612008</v>
      </c>
      <c r="T158" s="77">
        <v>3.6701392144253803E-2</v>
      </c>
      <c r="U158" s="58">
        <v>235.995079040527</v>
      </c>
      <c r="V158" s="77">
        <v>-1.5310352065644401E-2</v>
      </c>
      <c r="W158" s="58">
        <v>0.69874598067737004</v>
      </c>
      <c r="X158" s="77">
        <v>3.5561297769593499E-2</v>
      </c>
      <c r="Y158" s="58">
        <v>19.801813125610298</v>
      </c>
      <c r="Z158" s="77">
        <v>-1.6043149244734E-2</v>
      </c>
      <c r="AA158" s="58">
        <v>5.3979695486705701</v>
      </c>
      <c r="AB158" s="77">
        <v>4.2313785071597602E-2</v>
      </c>
      <c r="AC158" s="58">
        <v>128.60999679565401</v>
      </c>
      <c r="AD158" s="77">
        <v>-1.75779567468015E-3</v>
      </c>
      <c r="AE158" s="58">
        <v>0.48807676244293502</v>
      </c>
      <c r="AF158" s="77">
        <v>5.1837710703529098E-2</v>
      </c>
      <c r="AG158" s="58">
        <v>9.42376661300659</v>
      </c>
      <c r="AH158" s="77">
        <v>-3.5222023916845202E-2</v>
      </c>
      <c r="AI158" s="58">
        <v>0.59861507138203596</v>
      </c>
      <c r="AJ158" s="77">
        <v>4.1671403821228303E-2</v>
      </c>
      <c r="AK158" s="58">
        <v>14.6273488998413</v>
      </c>
      <c r="AL158" s="69">
        <v>40409</v>
      </c>
      <c r="AM158" s="105">
        <v>3</v>
      </c>
      <c r="AN158" s="124">
        <v>41.840559357132697</v>
      </c>
      <c r="AO158" s="125">
        <v>38.736441842926602</v>
      </c>
      <c r="AP158" s="125">
        <v>42.493650507545098</v>
      </c>
      <c r="AQ158" s="125">
        <v>36.491027041215403</v>
      </c>
      <c r="AR158" s="125">
        <v>32.021167268895397</v>
      </c>
      <c r="AS158" s="125">
        <v>41.484750713837897</v>
      </c>
      <c r="AV158" s="63">
        <v>10000</v>
      </c>
      <c r="AW158" s="63">
        <v>0</v>
      </c>
      <c r="AX158" s="63">
        <v>0</v>
      </c>
      <c r="AY158" s="63">
        <v>10000</v>
      </c>
      <c r="AZ158" s="77">
        <v>0</v>
      </c>
      <c r="BA158" s="77">
        <v>0</v>
      </c>
      <c r="BB158" s="77">
        <v>-5.0627089247008303E-2</v>
      </c>
      <c r="BC158" s="58">
        <v>0</v>
      </c>
      <c r="BD158" s="130">
        <v>0</v>
      </c>
      <c r="BE158" s="65">
        <v>0</v>
      </c>
    </row>
    <row r="159" spans="1:57" x14ac:dyDescent="0.2">
      <c r="A159" s="104">
        <v>40410</v>
      </c>
      <c r="B159" s="58">
        <v>1071.68994140625</v>
      </c>
      <c r="C159" s="77">
        <v>-3.66302860526057E-3</v>
      </c>
      <c r="D159" s="58">
        <v>0.01</v>
      </c>
      <c r="E159" s="58">
        <v>0.64480000000000004</v>
      </c>
      <c r="F159" s="77">
        <v>7.97248710332976E-3</v>
      </c>
      <c r="G159" s="58">
        <v>23.688875198364201</v>
      </c>
      <c r="H159" s="58">
        <v>229.51721191406199</v>
      </c>
      <c r="I159" s="58">
        <v>19.480226516723601</v>
      </c>
      <c r="J159" s="58">
        <v>127.76000213623</v>
      </c>
      <c r="K159" s="58">
        <v>9.1916952133178693</v>
      </c>
      <c r="L159" s="58">
        <v>14.3727264404296</v>
      </c>
      <c r="M159" s="58">
        <v>25.4899997711181</v>
      </c>
      <c r="N159" s="77">
        <v>-9.6036497569318402E-4</v>
      </c>
      <c r="O159" s="58">
        <v>0.70656272549299104</v>
      </c>
      <c r="P159" s="77">
        <v>2.9826773942469801E-2</v>
      </c>
      <c r="Q159" s="58">
        <v>23.7002611160278</v>
      </c>
      <c r="R159" s="77">
        <v>-1.27145093483247E-2</v>
      </c>
      <c r="S159" s="58">
        <v>8.6207537743278397</v>
      </c>
      <c r="T159" s="77">
        <v>3.7560380341129601E-2</v>
      </c>
      <c r="U159" s="58">
        <v>230.99510192871</v>
      </c>
      <c r="V159" s="77">
        <v>-8.5923140355073004E-3</v>
      </c>
      <c r="W159" s="58">
        <v>0.70438500790467995</v>
      </c>
      <c r="X159" s="77">
        <v>3.6158974193650599E-2</v>
      </c>
      <c r="Y159" s="58">
        <v>19.564641952514599</v>
      </c>
      <c r="Z159" s="77">
        <v>1.4893975218372899E-3</v>
      </c>
      <c r="AA159" s="58">
        <v>5.45305741947156</v>
      </c>
      <c r="AB159" s="77">
        <v>4.2682039200789702E-2</v>
      </c>
      <c r="AC159" s="58">
        <v>127.665000915527</v>
      </c>
      <c r="AD159" s="77">
        <v>-2.3767419374540601E-2</v>
      </c>
      <c r="AE159" s="58">
        <v>0.50485906442976902</v>
      </c>
      <c r="AF159" s="77">
        <v>5.4925566254446397E-2</v>
      </c>
      <c r="AG159" s="58">
        <v>9.3035860061645508</v>
      </c>
      <c r="AH159" s="77">
        <v>5.28914396396462E-4</v>
      </c>
      <c r="AI159" s="58">
        <v>0.61928683301898302</v>
      </c>
      <c r="AJ159" s="77">
        <v>4.3087637936040001E-2</v>
      </c>
      <c r="AK159" s="58">
        <v>14.3689274787902</v>
      </c>
      <c r="AL159" s="69">
        <v>40410</v>
      </c>
      <c r="AM159" s="105">
        <v>4</v>
      </c>
      <c r="AN159" s="124">
        <v>40.544528939520298</v>
      </c>
      <c r="AO159" s="125">
        <v>36.162693260627996</v>
      </c>
      <c r="AP159" s="125">
        <v>42.2187120087371</v>
      </c>
      <c r="AQ159" s="125">
        <v>31.3277927190619</v>
      </c>
      <c r="AR159" s="125">
        <v>32.211094971937101</v>
      </c>
      <c r="AS159" s="125">
        <v>39.182454250177798</v>
      </c>
      <c r="AV159" s="63">
        <v>10000</v>
      </c>
      <c r="AW159" s="63">
        <v>0</v>
      </c>
      <c r="AX159" s="63">
        <v>0</v>
      </c>
      <c r="AY159" s="63">
        <v>10000</v>
      </c>
      <c r="AZ159" s="77">
        <v>0</v>
      </c>
      <c r="BA159" s="77">
        <v>0</v>
      </c>
      <c r="BB159" s="77">
        <v>-5.4104669376155899E-2</v>
      </c>
      <c r="BC159" s="58">
        <v>0</v>
      </c>
      <c r="BD159" s="130">
        <v>0</v>
      </c>
      <c r="BE159" s="65">
        <v>0</v>
      </c>
    </row>
    <row r="160" spans="1:57" x14ac:dyDescent="0.2">
      <c r="A160" s="104">
        <v>40413</v>
      </c>
      <c r="B160" s="58">
        <v>1067.35998535156</v>
      </c>
      <c r="C160" s="77">
        <v>-4.0403067038270396E-3</v>
      </c>
      <c r="D160" s="58">
        <v>0.01</v>
      </c>
      <c r="E160" s="58">
        <v>0.64490000000000003</v>
      </c>
      <c r="F160" s="77">
        <v>1.55086848635299E-4</v>
      </c>
      <c r="G160" s="58">
        <v>23.324489593505799</v>
      </c>
      <c r="H160" s="58">
        <v>230.53558349609301</v>
      </c>
      <c r="I160" s="58">
        <v>19.520429611206001</v>
      </c>
      <c r="J160" s="58">
        <v>126.59999847412099</v>
      </c>
      <c r="K160" s="58">
        <v>9.1666698455810494</v>
      </c>
      <c r="L160" s="58">
        <v>14.2131185531616</v>
      </c>
      <c r="M160" s="58">
        <v>25.659999847412099</v>
      </c>
      <c r="N160" s="77">
        <v>-1.53821404269779E-2</v>
      </c>
      <c r="O160" s="58">
        <v>0.71906622430251099</v>
      </c>
      <c r="P160" s="77">
        <v>3.0828808554195199E-2</v>
      </c>
      <c r="Q160" s="58">
        <v>23.506682395935002</v>
      </c>
      <c r="R160" s="77">
        <v>4.4370161764275499E-3</v>
      </c>
      <c r="S160" s="58">
        <v>8.6802913816460396</v>
      </c>
      <c r="T160" s="77">
        <v>3.7652718291938302E-2</v>
      </c>
      <c r="U160" s="58">
        <v>230.02639770507801</v>
      </c>
      <c r="V160" s="77">
        <v>2.0637898870374798E-3</v>
      </c>
      <c r="W160" s="58">
        <v>0.70492443716422404</v>
      </c>
      <c r="X160" s="77">
        <v>3.6112137448017501E-2</v>
      </c>
      <c r="Y160" s="58">
        <v>19.500328063964801</v>
      </c>
      <c r="Z160" s="77">
        <v>-9.0795526198604801E-3</v>
      </c>
      <c r="AA160" s="58">
        <v>5.4515020379253398</v>
      </c>
      <c r="AB160" s="77">
        <v>4.3060838101350397E-2</v>
      </c>
      <c r="AC160" s="58">
        <v>127.180000305175</v>
      </c>
      <c r="AD160" s="77">
        <v>-2.72260634801702E-3</v>
      </c>
      <c r="AE160" s="58">
        <v>0.51458645069172404</v>
      </c>
      <c r="AF160" s="77">
        <v>5.6136684244146598E-2</v>
      </c>
      <c r="AG160" s="58">
        <v>9.1791825294494593</v>
      </c>
      <c r="AH160" s="77">
        <v>-1.1104913735719601E-2</v>
      </c>
      <c r="AI160" s="58">
        <v>0.63413323568800295</v>
      </c>
      <c r="AJ160" s="77">
        <v>4.4616051946386098E-2</v>
      </c>
      <c r="AK160" s="58">
        <v>14.292922496795599</v>
      </c>
      <c r="AL160" s="69">
        <v>40413</v>
      </c>
      <c r="AM160" s="105">
        <v>0</v>
      </c>
      <c r="AN160" s="124">
        <v>39.110760785155797</v>
      </c>
      <c r="AO160" s="125">
        <v>37.698593784112099</v>
      </c>
      <c r="AP160" s="125">
        <v>37.983682480482202</v>
      </c>
      <c r="AQ160" s="125">
        <v>30.802902840131399</v>
      </c>
      <c r="AR160" s="125">
        <v>30.296191947837301</v>
      </c>
      <c r="AS160" s="125">
        <v>40.0358621505736</v>
      </c>
      <c r="AV160" s="63">
        <v>10000</v>
      </c>
      <c r="AW160" s="63">
        <v>0</v>
      </c>
      <c r="AX160" s="63">
        <v>0</v>
      </c>
      <c r="AY160" s="63">
        <v>10000</v>
      </c>
      <c r="AZ160" s="77">
        <v>0</v>
      </c>
      <c r="BA160" s="77">
        <v>0</v>
      </c>
      <c r="BB160" s="77">
        <v>-5.7926376621594097E-2</v>
      </c>
      <c r="BC160" s="58">
        <v>0</v>
      </c>
      <c r="BD160" s="130">
        <v>0</v>
      </c>
      <c r="BE160" s="65">
        <v>0</v>
      </c>
    </row>
    <row r="161" spans="1:57" x14ac:dyDescent="0.2">
      <c r="A161" s="104">
        <v>40414</v>
      </c>
      <c r="B161" s="58">
        <v>1051.86999511718</v>
      </c>
      <c r="C161" s="77">
        <v>-1.4512432962598401E-2</v>
      </c>
      <c r="D161" s="58">
        <v>0.01</v>
      </c>
      <c r="E161" s="58">
        <v>0.64710000000000001</v>
      </c>
      <c r="F161" s="77">
        <v>3.4113816095517799E-3</v>
      </c>
      <c r="G161" s="58">
        <v>22.767477035522401</v>
      </c>
      <c r="H161" s="58">
        <v>224.236557006835</v>
      </c>
      <c r="I161" s="58">
        <v>19.327476501464801</v>
      </c>
      <c r="J161" s="58">
        <v>124.52999877929599</v>
      </c>
      <c r="K161" s="58">
        <v>8.8330345153808594</v>
      </c>
      <c r="L161" s="58">
        <v>13.992699623107899</v>
      </c>
      <c r="M161" s="58">
        <v>27.459999084472599</v>
      </c>
      <c r="N161" s="77">
        <v>-2.3881018092609601E-2</v>
      </c>
      <c r="O161" s="58">
        <v>0.74971445753417498</v>
      </c>
      <c r="P161" s="77">
        <v>3.2929184747367897E-2</v>
      </c>
      <c r="Q161" s="58">
        <v>23.0459833145141</v>
      </c>
      <c r="R161" s="77">
        <v>-2.7323445663929299E-2</v>
      </c>
      <c r="S161" s="58">
        <v>8.8908330207394606</v>
      </c>
      <c r="T161" s="77">
        <v>3.9649346830046103E-2</v>
      </c>
      <c r="U161" s="58">
        <v>227.38607025146399</v>
      </c>
      <c r="V161" s="77">
        <v>-9.8846753675154702E-3</v>
      </c>
      <c r="W161" s="58">
        <v>0.71031936329423295</v>
      </c>
      <c r="X161" s="77">
        <v>3.6751790294009497E-2</v>
      </c>
      <c r="Y161" s="58">
        <v>19.423953056335399</v>
      </c>
      <c r="Z161" s="77">
        <v>-1.6350708686993801E-2</v>
      </c>
      <c r="AA161" s="58">
        <v>5.4417865625793498</v>
      </c>
      <c r="AB161" s="77">
        <v>4.3698599662108498E-2</v>
      </c>
      <c r="AC161" s="58">
        <v>125.564998626708</v>
      </c>
      <c r="AD161" s="77">
        <v>-3.6396568854395003E-2</v>
      </c>
      <c r="AE161" s="58">
        <v>0.53725450988221701</v>
      </c>
      <c r="AF161" s="77">
        <v>6.08233228282649E-2</v>
      </c>
      <c r="AG161" s="58">
        <v>8.9998521804809499</v>
      </c>
      <c r="AH161" s="77">
        <v>-1.5508132802049801E-2</v>
      </c>
      <c r="AI161" s="58">
        <v>0.65974051674988698</v>
      </c>
      <c r="AJ161" s="77">
        <v>4.7148908682379899E-2</v>
      </c>
      <c r="AK161" s="58">
        <v>14.1029090881347</v>
      </c>
      <c r="AL161" s="69">
        <v>40414</v>
      </c>
      <c r="AM161" s="105">
        <v>1</v>
      </c>
      <c r="AN161" s="124">
        <v>34.421267978032198</v>
      </c>
      <c r="AO161" s="125">
        <v>32.491347675762697</v>
      </c>
      <c r="AP161" s="125">
        <v>32.600233178483499</v>
      </c>
      <c r="AQ161" s="125">
        <v>24.829934361750698</v>
      </c>
      <c r="AR161" s="125">
        <v>27.835175662791801</v>
      </c>
      <c r="AS161" s="125">
        <v>37.328506177405302</v>
      </c>
      <c r="AV161" s="63">
        <v>10000</v>
      </c>
      <c r="AW161" s="63">
        <v>0</v>
      </c>
      <c r="AX161" s="63">
        <v>0</v>
      </c>
      <c r="AY161" s="63">
        <v>10000</v>
      </c>
      <c r="AZ161" s="77">
        <v>0</v>
      </c>
      <c r="BA161" s="77">
        <v>0</v>
      </c>
      <c r="BB161" s="77">
        <v>-7.1598156926705403E-2</v>
      </c>
      <c r="BC161" s="58">
        <v>0</v>
      </c>
      <c r="BD161" s="130">
        <v>0</v>
      </c>
      <c r="BE161" s="65">
        <v>0</v>
      </c>
    </row>
    <row r="162" spans="1:57" x14ac:dyDescent="0.2">
      <c r="A162" s="104">
        <v>40415</v>
      </c>
      <c r="B162" s="58">
        <v>1055.32995605468</v>
      </c>
      <c r="C162" s="77">
        <v>3.28934274535952E-3</v>
      </c>
      <c r="D162" s="58">
        <v>0.01</v>
      </c>
      <c r="E162" s="58">
        <v>0.64829999999999999</v>
      </c>
      <c r="F162" s="77">
        <v>1.8544274455261E-3</v>
      </c>
      <c r="G162" s="58">
        <v>23.0483512878418</v>
      </c>
      <c r="H162" s="58">
        <v>225.84112548828099</v>
      </c>
      <c r="I162" s="58">
        <v>19.375705718994102</v>
      </c>
      <c r="J162" s="58">
        <v>126.84999847412099</v>
      </c>
      <c r="K162" s="58">
        <v>8.9331274032592702</v>
      </c>
      <c r="L162" s="58">
        <v>14.0458974838256</v>
      </c>
      <c r="M162" s="58">
        <v>26.7000007629394</v>
      </c>
      <c r="N162" s="77">
        <v>1.23366437080889E-2</v>
      </c>
      <c r="O162" s="58">
        <v>0.76759706806001304</v>
      </c>
      <c r="P162" s="77">
        <v>3.3303773379440203E-2</v>
      </c>
      <c r="Q162" s="58">
        <v>22.9079141616821</v>
      </c>
      <c r="R162" s="77">
        <v>7.1556953195475101E-3</v>
      </c>
      <c r="S162" s="58">
        <v>9.0514482113268109</v>
      </c>
      <c r="T162" s="77">
        <v>4.0078830601632302E-2</v>
      </c>
      <c r="U162" s="58">
        <v>225.038841247558</v>
      </c>
      <c r="V162" s="77">
        <v>2.4953706463253199E-3</v>
      </c>
      <c r="W162" s="58">
        <v>0.713184591945622</v>
      </c>
      <c r="X162" s="77">
        <v>3.6808186617248301E-2</v>
      </c>
      <c r="Y162" s="58">
        <v>19.3515911102294</v>
      </c>
      <c r="Z162" s="77">
        <v>1.8630046716180598E-2</v>
      </c>
      <c r="AA162" s="58">
        <v>5.4797118950866599</v>
      </c>
      <c r="AB162" s="77">
        <v>4.3198359960600098E-2</v>
      </c>
      <c r="AC162" s="58">
        <v>125.689998626708</v>
      </c>
      <c r="AD162" s="77">
        <v>1.13316536581089E-2</v>
      </c>
      <c r="AE162" s="58">
        <v>0.55742018125488602</v>
      </c>
      <c r="AF162" s="77">
        <v>6.23992199027084E-2</v>
      </c>
      <c r="AG162" s="58">
        <v>8.8830809593200595</v>
      </c>
      <c r="AH162" s="77">
        <v>3.8018296790938099E-3</v>
      </c>
      <c r="AI162" s="58">
        <v>0.68319472236288004</v>
      </c>
      <c r="AJ162" s="77">
        <v>4.86401615240038E-2</v>
      </c>
      <c r="AK162" s="58">
        <v>14.019298553466699</v>
      </c>
      <c r="AL162" s="69">
        <v>40415</v>
      </c>
      <c r="AM162" s="105">
        <v>2</v>
      </c>
      <c r="AN162" s="124">
        <v>36.259703589519198</v>
      </c>
      <c r="AO162" s="125">
        <v>34.956022068974697</v>
      </c>
      <c r="AP162" s="125">
        <v>37.416958207755101</v>
      </c>
      <c r="AQ162" s="125">
        <v>29.261625853774699</v>
      </c>
      <c r="AR162" s="125">
        <v>29.327310346250499</v>
      </c>
      <c r="AS162" s="125">
        <v>38.448911166278101</v>
      </c>
      <c r="AU162" s="109" t="s">
        <v>565</v>
      </c>
      <c r="AV162" s="63">
        <v>10000</v>
      </c>
      <c r="AW162" s="63">
        <v>0</v>
      </c>
      <c r="AX162" s="63">
        <v>0</v>
      </c>
      <c r="AY162" s="63">
        <v>10000</v>
      </c>
      <c r="AZ162" s="77">
        <v>0</v>
      </c>
      <c r="BA162" s="77">
        <v>0</v>
      </c>
      <c r="BB162" s="77">
        <v>-6.8544325059413894E-2</v>
      </c>
      <c r="BC162" s="58">
        <v>0</v>
      </c>
      <c r="BD162" s="130">
        <v>0</v>
      </c>
      <c r="BE162" s="65">
        <v>0</v>
      </c>
    </row>
    <row r="163" spans="1:57" x14ac:dyDescent="0.2">
      <c r="A163" s="104">
        <v>40416</v>
      </c>
      <c r="B163" s="58">
        <v>1047.21997070312</v>
      </c>
      <c r="C163" s="77">
        <v>-7.6847864547326897E-3</v>
      </c>
      <c r="D163" s="58">
        <v>0.01</v>
      </c>
      <c r="E163" s="58">
        <v>0.64170000000000005</v>
      </c>
      <c r="F163" s="77">
        <v>-1.01804720037018E-2</v>
      </c>
      <c r="G163" s="58">
        <v>22.800691604614201</v>
      </c>
      <c r="H163" s="58">
        <v>224.03288269042901</v>
      </c>
      <c r="I163" s="58">
        <v>19.150600433349599</v>
      </c>
      <c r="J163" s="58">
        <v>124.86000061035099</v>
      </c>
      <c r="K163" s="58">
        <v>8.7829875946044904</v>
      </c>
      <c r="L163" s="58">
        <v>13.817882537841699</v>
      </c>
      <c r="M163" s="58">
        <v>27.370000839233398</v>
      </c>
      <c r="N163" s="77">
        <v>-1.0745223384294201E-2</v>
      </c>
      <c r="O163" s="58">
        <v>0.787817843682457</v>
      </c>
      <c r="P163" s="77">
        <v>3.4552366101167901E-2</v>
      </c>
      <c r="Q163" s="58">
        <v>22.924521446227999</v>
      </c>
      <c r="R163" s="77">
        <v>-8.0067029153438798E-3</v>
      </c>
      <c r="S163" s="58">
        <v>9.2097031587085993</v>
      </c>
      <c r="T163" s="77">
        <v>4.1108711578891899E-2</v>
      </c>
      <c r="U163" s="58">
        <v>224.93700408935501</v>
      </c>
      <c r="V163" s="77">
        <v>-1.1617914150288599E-2</v>
      </c>
      <c r="W163" s="58">
        <v>0.71066670414904298</v>
      </c>
      <c r="X163" s="77">
        <v>3.7109369318335299E-2</v>
      </c>
      <c r="Y163" s="58">
        <v>19.2631530761718</v>
      </c>
      <c r="Z163" s="77">
        <v>-1.5687803608255599E-2</v>
      </c>
      <c r="AA163" s="58">
        <v>5.46216222819685</v>
      </c>
      <c r="AB163" s="77">
        <v>4.3746293460645798E-2</v>
      </c>
      <c r="AC163" s="58">
        <v>125.854999542236</v>
      </c>
      <c r="AD163" s="77">
        <v>-1.6807082433415801E-2</v>
      </c>
      <c r="AE163" s="58">
        <v>0.57820456274772503</v>
      </c>
      <c r="AF163" s="77">
        <v>6.5832332850262104E-2</v>
      </c>
      <c r="AG163" s="58">
        <v>8.8580574989318794</v>
      </c>
      <c r="AH163" s="77">
        <v>-1.6233561881428799E-2</v>
      </c>
      <c r="AI163" s="58">
        <v>0.70377057250650699</v>
      </c>
      <c r="AJ163" s="77">
        <v>5.0931868220702697E-2</v>
      </c>
      <c r="AK163" s="58">
        <v>13.931890010833699</v>
      </c>
      <c r="AL163" s="69">
        <v>40416</v>
      </c>
      <c r="AM163" s="105">
        <v>3</v>
      </c>
      <c r="AN163" s="124">
        <v>33.863360380744197</v>
      </c>
      <c r="AO163" s="125">
        <v>33.472900890142</v>
      </c>
      <c r="AP163" s="125">
        <v>35.039158879634499</v>
      </c>
      <c r="AQ163" s="125">
        <v>26.7171836643146</v>
      </c>
      <c r="AR163" s="125">
        <v>26.7721425472471</v>
      </c>
      <c r="AS163" s="125">
        <v>35.278770129420103</v>
      </c>
      <c r="AU163" s="109" t="s">
        <v>565</v>
      </c>
      <c r="AV163" s="63">
        <v>10000</v>
      </c>
      <c r="AW163" s="63">
        <v>0</v>
      </c>
      <c r="AX163" s="63">
        <v>0</v>
      </c>
      <c r="AY163" s="63">
        <v>10000</v>
      </c>
      <c r="AZ163" s="77">
        <v>0</v>
      </c>
      <c r="BA163" s="77">
        <v>0</v>
      </c>
      <c r="BB163" s="77">
        <v>-7.5702363013381194E-2</v>
      </c>
      <c r="BC163" s="58">
        <v>0</v>
      </c>
      <c r="BD163" s="130">
        <v>0</v>
      </c>
      <c r="BE163" s="65">
        <v>0</v>
      </c>
    </row>
    <row r="164" spans="1:57" x14ac:dyDescent="0.2">
      <c r="A164" s="104">
        <v>40417</v>
      </c>
      <c r="B164" s="58">
        <v>1064.58996582031</v>
      </c>
      <c r="C164" s="77">
        <v>1.6586768399312099E-2</v>
      </c>
      <c r="D164" s="58">
        <v>0.01</v>
      </c>
      <c r="E164" s="58">
        <v>0.6462</v>
      </c>
      <c r="F164" s="77">
        <v>7.0126227208975296E-3</v>
      </c>
      <c r="G164" s="58">
        <v>22.927839279174801</v>
      </c>
      <c r="H164" s="58">
        <v>227.932525634765</v>
      </c>
      <c r="I164" s="58">
        <v>19.239034652709901</v>
      </c>
      <c r="J164" s="58">
        <v>126.639999389648</v>
      </c>
      <c r="K164" s="58">
        <v>8.9164447784423793</v>
      </c>
      <c r="L164" s="58">
        <v>13.9623003005981</v>
      </c>
      <c r="M164" s="58">
        <v>24.4500007629394</v>
      </c>
      <c r="N164" s="77">
        <v>5.5764832385531904E-3</v>
      </c>
      <c r="O164" s="58">
        <v>0.80316988159520197</v>
      </c>
      <c r="P164" s="77">
        <v>3.5030334599593697E-2</v>
      </c>
      <c r="Q164" s="58">
        <v>22.864265441894499</v>
      </c>
      <c r="R164" s="77">
        <v>1.7406565043063201E-2</v>
      </c>
      <c r="S164" s="58">
        <v>9.1535954009144707</v>
      </c>
      <c r="T164" s="77">
        <v>4.01592329810007E-2</v>
      </c>
      <c r="U164" s="58">
        <v>225.982704162597</v>
      </c>
      <c r="V164" s="77">
        <v>4.6178301128536603E-3</v>
      </c>
      <c r="W164" s="58">
        <v>0.69487340198157399</v>
      </c>
      <c r="X164" s="77">
        <v>3.6117893362372797E-2</v>
      </c>
      <c r="Y164" s="58">
        <v>19.1948175430297</v>
      </c>
      <c r="Z164" s="77">
        <v>1.42559568364226E-2</v>
      </c>
      <c r="AA164" s="58">
        <v>5.4222071128692999</v>
      </c>
      <c r="AB164" s="77">
        <v>4.2815912342088203E-2</v>
      </c>
      <c r="AC164" s="58">
        <v>125.75</v>
      </c>
      <c r="AD164" s="77">
        <v>1.5194964401392799E-2</v>
      </c>
      <c r="AE164" s="58">
        <v>0.58915699740963601</v>
      </c>
      <c r="AF164" s="77">
        <v>6.6075326214553906E-2</v>
      </c>
      <c r="AG164" s="58">
        <v>8.8497161865234304</v>
      </c>
      <c r="AH164" s="77">
        <v>1.04515118261314E-2</v>
      </c>
      <c r="AI164" s="58">
        <v>0.71417693372006996</v>
      </c>
      <c r="AJ164" s="77">
        <v>5.1150377684504797E-2</v>
      </c>
      <c r="AK164" s="58">
        <v>13.8900914192199</v>
      </c>
      <c r="AL164" s="69">
        <v>40417</v>
      </c>
      <c r="AM164" s="105">
        <v>4</v>
      </c>
      <c r="AN164" s="124">
        <v>42.611469355782503</v>
      </c>
      <c r="AO164" s="125">
        <v>39.440375616246101</v>
      </c>
      <c r="AP164" s="125">
        <v>37.244110194959902</v>
      </c>
      <c r="AQ164" s="125">
        <v>32.348409300011703</v>
      </c>
      <c r="AR164" s="125">
        <v>30.879799449116099</v>
      </c>
      <c r="AS164" s="125">
        <v>37.460341284129797</v>
      </c>
      <c r="AU164" s="109" t="s">
        <v>565</v>
      </c>
      <c r="AV164" s="63">
        <v>10000</v>
      </c>
      <c r="AW164" s="63">
        <v>0</v>
      </c>
      <c r="AX164" s="63">
        <v>0</v>
      </c>
      <c r="AY164" s="63">
        <v>10000</v>
      </c>
      <c r="AZ164" s="77">
        <v>0</v>
      </c>
      <c r="BA164" s="77">
        <v>0</v>
      </c>
      <c r="BB164" s="77">
        <v>-6.03712521766527E-2</v>
      </c>
      <c r="BC164" s="58">
        <v>0</v>
      </c>
      <c r="BD164" s="130">
        <v>0</v>
      </c>
      <c r="BE164" s="65">
        <v>0</v>
      </c>
    </row>
    <row r="165" spans="1:57" x14ac:dyDescent="0.2">
      <c r="A165" s="104">
        <v>40421</v>
      </c>
      <c r="B165" s="58">
        <v>1049.32995605468</v>
      </c>
      <c r="C165" s="77">
        <v>3.9079442874756498E-4</v>
      </c>
      <c r="D165" s="58">
        <v>0.01</v>
      </c>
      <c r="E165" s="58">
        <v>0.65069999999999995</v>
      </c>
      <c r="F165" s="77">
        <v>6.9637883008355399E-3</v>
      </c>
      <c r="G165" s="58">
        <v>23.068284988403299</v>
      </c>
      <c r="H165" s="58">
        <v>223.55598449707</v>
      </c>
      <c r="I165" s="58">
        <v>18.869207382202099</v>
      </c>
      <c r="J165" s="58">
        <v>124.83000183105401</v>
      </c>
      <c r="K165" s="58">
        <v>8.6495361328125</v>
      </c>
      <c r="L165" s="58">
        <v>13.4302501678466</v>
      </c>
      <c r="M165" s="58">
        <v>26.049999237060501</v>
      </c>
      <c r="N165" s="77">
        <v>6.1255536345319302E-3</v>
      </c>
      <c r="O165" s="58">
        <v>0.81836132820182095</v>
      </c>
      <c r="P165" s="77">
        <v>3.5475603349499903E-2</v>
      </c>
      <c r="Q165" s="58">
        <v>22.998062133788999</v>
      </c>
      <c r="R165" s="77">
        <v>-1.9201038226146602E-2</v>
      </c>
      <c r="S165" s="58">
        <v>9.2513441212306997</v>
      </c>
      <c r="T165" s="77">
        <v>4.1382672631391497E-2</v>
      </c>
      <c r="U165" s="58">
        <v>225.744255065917</v>
      </c>
      <c r="V165" s="77">
        <v>-1.9222756088529601E-2</v>
      </c>
      <c r="W165" s="58">
        <v>0.70706419163211898</v>
      </c>
      <c r="X165" s="77">
        <v>3.7471854398030302E-2</v>
      </c>
      <c r="Y165" s="58">
        <v>19.054121017456001</v>
      </c>
      <c r="Z165" s="77">
        <v>-1.4292463418486801E-2</v>
      </c>
      <c r="AA165" s="58">
        <v>5.4360468673612399</v>
      </c>
      <c r="AB165" s="77">
        <v>4.3547599035674102E-2</v>
      </c>
      <c r="AC165" s="58">
        <v>125.73500061035099</v>
      </c>
      <c r="AD165" s="77">
        <v>-2.9934424791728299E-2</v>
      </c>
      <c r="AE165" s="58">
        <v>0.61377706567603896</v>
      </c>
      <c r="AF165" s="77">
        <v>7.0960691562133804E-2</v>
      </c>
      <c r="AG165" s="58">
        <v>8.7829904556274396</v>
      </c>
      <c r="AH165" s="77">
        <v>-3.8106194631028802E-2</v>
      </c>
      <c r="AI165" s="58">
        <v>0.75541563023193803</v>
      </c>
      <c r="AJ165" s="77">
        <v>5.6247323824278099E-2</v>
      </c>
      <c r="AK165" s="58">
        <v>13.6962752342224</v>
      </c>
      <c r="AL165" s="69">
        <v>40421</v>
      </c>
      <c r="AM165" s="105">
        <v>1</v>
      </c>
      <c r="AN165" s="124">
        <v>37.871996322225101</v>
      </c>
      <c r="AO165" s="125">
        <v>35.582731663409099</v>
      </c>
      <c r="AP165" s="125">
        <v>39.679653900029898</v>
      </c>
      <c r="AQ165" s="125">
        <v>27.754888987568101</v>
      </c>
      <c r="AR165" s="125">
        <v>25.258443936533801</v>
      </c>
      <c r="AS165" s="125">
        <v>32.523164421706703</v>
      </c>
      <c r="AV165" s="63">
        <v>10000</v>
      </c>
      <c r="AW165" s="63">
        <v>0</v>
      </c>
      <c r="AX165" s="63">
        <v>0</v>
      </c>
      <c r="AY165" s="63">
        <v>10000</v>
      </c>
      <c r="AZ165" s="77">
        <v>0</v>
      </c>
      <c r="BA165" s="77">
        <v>0</v>
      </c>
      <c r="BB165" s="77">
        <v>-7.3840047044352902E-2</v>
      </c>
      <c r="BC165" s="58">
        <v>0</v>
      </c>
      <c r="BD165" s="130">
        <v>0</v>
      </c>
      <c r="BE165" s="65">
        <v>0</v>
      </c>
    </row>
    <row r="166" spans="1:57" x14ac:dyDescent="0.2">
      <c r="A166" s="104">
        <v>40422</v>
      </c>
      <c r="B166" s="58">
        <v>1080.2900390625</v>
      </c>
      <c r="C166" s="77">
        <v>2.9504621333995999E-2</v>
      </c>
      <c r="D166" s="58">
        <v>0.01</v>
      </c>
      <c r="E166" s="58">
        <v>0.64680000000000004</v>
      </c>
      <c r="F166" s="77">
        <v>-5.9935454126324103E-3</v>
      </c>
      <c r="G166" s="58">
        <v>23.75435256958</v>
      </c>
      <c r="H166" s="58">
        <v>228.67767333984301</v>
      </c>
      <c r="I166" s="58">
        <v>19.214916229248001</v>
      </c>
      <c r="J166" s="58">
        <v>132.49000549316401</v>
      </c>
      <c r="K166" s="58">
        <v>8.9331274032592702</v>
      </c>
      <c r="L166" s="58">
        <v>13.7874765396118</v>
      </c>
      <c r="M166" s="58">
        <v>23.889999389648398</v>
      </c>
      <c r="N166" s="77">
        <v>2.97407276493095E-2</v>
      </c>
      <c r="O166" s="58">
        <v>0.81893659067009605</v>
      </c>
      <c r="P166" s="77">
        <v>3.4475222520643597E-2</v>
      </c>
      <c r="Q166" s="58">
        <v>23.411318778991699</v>
      </c>
      <c r="R166" s="77">
        <v>2.2910095000567999E-2</v>
      </c>
      <c r="S166" s="58">
        <v>9.3108898871107506</v>
      </c>
      <c r="T166" s="77">
        <v>4.0716217508797198E-2</v>
      </c>
      <c r="U166" s="58">
        <v>226.116828918457</v>
      </c>
      <c r="V166" s="77">
        <v>1.8321323203643401E-2</v>
      </c>
      <c r="W166" s="58">
        <v>0.71407897146317001</v>
      </c>
      <c r="X166" s="77">
        <v>3.7162741848243502E-2</v>
      </c>
      <c r="Y166" s="58">
        <v>19.042061805725002</v>
      </c>
      <c r="Z166" s="77">
        <v>6.13634827345148E-2</v>
      </c>
      <c r="AA166" s="58">
        <v>5.6128083539007303</v>
      </c>
      <c r="AB166" s="77">
        <v>4.2364013292989999E-2</v>
      </c>
      <c r="AC166" s="58">
        <v>128.66000366210901</v>
      </c>
      <c r="AD166" s="77">
        <v>3.2786876208419802E-2</v>
      </c>
      <c r="AE166" s="58">
        <v>0.629282921572201</v>
      </c>
      <c r="AF166" s="77">
        <v>7.0443741946701194E-2</v>
      </c>
      <c r="AG166" s="58">
        <v>8.7913317680358798</v>
      </c>
      <c r="AH166" s="77">
        <v>2.65986386925516E-2</v>
      </c>
      <c r="AI166" s="58">
        <v>0.78190355713710102</v>
      </c>
      <c r="AJ166" s="77">
        <v>5.6711143253130501E-2</v>
      </c>
      <c r="AK166" s="58">
        <v>13.6088633537292</v>
      </c>
      <c r="AL166" s="69">
        <v>40422</v>
      </c>
      <c r="AM166" s="105">
        <v>2</v>
      </c>
      <c r="AN166" s="124">
        <v>50.018354522079399</v>
      </c>
      <c r="AO166" s="125">
        <v>42.651880696548702</v>
      </c>
      <c r="AP166" s="125">
        <v>49.906973210058702</v>
      </c>
      <c r="AQ166" s="125">
        <v>37.8527527772779</v>
      </c>
      <c r="AR166" s="125">
        <v>33.952078424537603</v>
      </c>
      <c r="AS166" s="125">
        <v>40.427237385611598</v>
      </c>
      <c r="AU166" s="109" t="s">
        <v>620</v>
      </c>
      <c r="AV166" s="63">
        <v>10000</v>
      </c>
      <c r="AW166" s="63">
        <v>0</v>
      </c>
      <c r="AX166" s="63">
        <v>0</v>
      </c>
      <c r="AY166" s="63">
        <v>10000</v>
      </c>
      <c r="AZ166" s="77">
        <v>0</v>
      </c>
      <c r="BA166" s="77">
        <v>0</v>
      </c>
      <c r="BB166" s="77">
        <v>-4.6514048337685E-2</v>
      </c>
      <c r="BC166" s="58">
        <v>0</v>
      </c>
      <c r="BD166" s="130">
        <v>0</v>
      </c>
      <c r="BE166" s="65">
        <v>0</v>
      </c>
    </row>
    <row r="167" spans="1:57" x14ac:dyDescent="0.2">
      <c r="A167" s="104">
        <v>40423</v>
      </c>
      <c r="B167" s="58">
        <v>1090.09997558593</v>
      </c>
      <c r="C167" s="77">
        <v>9.0808358577025797E-3</v>
      </c>
      <c r="D167" s="58">
        <v>0.01</v>
      </c>
      <c r="E167" s="58">
        <v>0.64929999999999999</v>
      </c>
      <c r="F167" s="77">
        <v>3.8651824366109301E-3</v>
      </c>
      <c r="G167" s="58">
        <v>23.9289531707763</v>
      </c>
      <c r="H167" s="58">
        <v>230.09346008300699</v>
      </c>
      <c r="I167" s="58">
        <v>19.247074127197202</v>
      </c>
      <c r="J167" s="58">
        <v>135.21000671386699</v>
      </c>
      <c r="K167" s="58">
        <v>8.9998540878295898</v>
      </c>
      <c r="L167" s="58">
        <v>13.893893241882299</v>
      </c>
      <c r="M167" s="58">
        <v>23.190000534057599</v>
      </c>
      <c r="N167" s="77">
        <v>7.3502572080152897E-3</v>
      </c>
      <c r="O167" s="58">
        <v>0.81630618660839105</v>
      </c>
      <c r="P167" s="77">
        <v>3.4113744165177998E-2</v>
      </c>
      <c r="Q167" s="58">
        <v>23.841652870178201</v>
      </c>
      <c r="R167" s="77">
        <v>6.1911892074397699E-3</v>
      </c>
      <c r="S167" s="58">
        <v>9.3476930102292695</v>
      </c>
      <c r="T167" s="77">
        <v>4.06256353694582E-2</v>
      </c>
      <c r="U167" s="58">
        <v>229.38556671142501</v>
      </c>
      <c r="V167" s="77">
        <v>1.6735903277198499E-3</v>
      </c>
      <c r="W167" s="58">
        <v>0.72061380192941205</v>
      </c>
      <c r="X167" s="77">
        <v>3.7440173876149903E-2</v>
      </c>
      <c r="Y167" s="58">
        <v>19.230995178222599</v>
      </c>
      <c r="Z167" s="77">
        <v>2.05298596718941E-2</v>
      </c>
      <c r="AA167" s="58">
        <v>5.8570682467007504</v>
      </c>
      <c r="AB167" s="77">
        <v>4.3318304532707699E-2</v>
      </c>
      <c r="AC167" s="58">
        <v>133.850006103515</v>
      </c>
      <c r="AD167" s="77">
        <v>7.4695771769657197E-3</v>
      </c>
      <c r="AE167" s="58">
        <v>0.64139465234489801</v>
      </c>
      <c r="AF167" s="77">
        <v>7.1267227900088895E-2</v>
      </c>
      <c r="AG167" s="58">
        <v>8.96649074554443</v>
      </c>
      <c r="AH167" s="77">
        <v>7.7183596261993703E-3</v>
      </c>
      <c r="AI167" s="58">
        <v>0.80336776153853495</v>
      </c>
      <c r="AJ167" s="77">
        <v>5.7821644916403299E-2</v>
      </c>
      <c r="AK167" s="58">
        <v>13.840684890746999</v>
      </c>
      <c r="AL167" s="69">
        <v>40423</v>
      </c>
      <c r="AM167" s="105">
        <v>3</v>
      </c>
      <c r="AN167" s="124">
        <v>53.144222277070803</v>
      </c>
      <c r="AO167" s="125">
        <v>44.466110348647597</v>
      </c>
      <c r="AP167" s="125">
        <v>52.131371219898099</v>
      </c>
      <c r="AQ167" s="125">
        <v>39.978536124808997</v>
      </c>
      <c r="AR167" s="125">
        <v>36.328034804499801</v>
      </c>
      <c r="AS167" s="125">
        <v>41.118175788525299</v>
      </c>
      <c r="AV167" s="63">
        <v>10000</v>
      </c>
      <c r="AW167" s="63">
        <v>0</v>
      </c>
      <c r="AX167" s="63">
        <v>0</v>
      </c>
      <c r="AY167" s="63">
        <v>10000</v>
      </c>
      <c r="AZ167" s="77">
        <v>0</v>
      </c>
      <c r="BA167" s="77">
        <v>0</v>
      </c>
      <c r="BB167" s="77">
        <v>-3.7855598918014099E-2</v>
      </c>
      <c r="BC167" s="58">
        <v>0</v>
      </c>
      <c r="BD167" s="130">
        <v>0</v>
      </c>
      <c r="BE167" s="65">
        <v>0</v>
      </c>
    </row>
    <row r="168" spans="1:57" x14ac:dyDescent="0.2">
      <c r="A168" s="104">
        <v>40424</v>
      </c>
      <c r="B168" s="58">
        <v>1104.51000976562</v>
      </c>
      <c r="C168" s="77">
        <v>1.32190023873193E-2</v>
      </c>
      <c r="D168" s="58">
        <v>0.01</v>
      </c>
      <c r="E168" s="58">
        <v>0.64770000000000005</v>
      </c>
      <c r="F168" s="77">
        <v>-2.4641922069920099E-3</v>
      </c>
      <c r="G168" s="58">
        <v>24.555242538452099</v>
      </c>
      <c r="H168" s="58">
        <v>233.63046264648401</v>
      </c>
      <c r="I168" s="58">
        <v>19.528465270996001</v>
      </c>
      <c r="J168" s="58">
        <v>138.78999328613199</v>
      </c>
      <c r="K168" s="58">
        <v>9.1583309173583896</v>
      </c>
      <c r="L168" s="58">
        <v>14.0079002380371</v>
      </c>
      <c r="M168" s="58">
        <v>21.309999465942301</v>
      </c>
      <c r="N168" s="77">
        <v>2.6172869460944201E-2</v>
      </c>
      <c r="O168" s="58">
        <v>0.80197383116300602</v>
      </c>
      <c r="P168" s="77">
        <v>3.2659984111627398E-2</v>
      </c>
      <c r="Q168" s="58">
        <v>24.242097854614201</v>
      </c>
      <c r="R168" s="77">
        <v>1.53720256203744E-2</v>
      </c>
      <c r="S168" s="58">
        <v>9.3566927303600504</v>
      </c>
      <c r="T168" s="77">
        <v>4.0049112707181603E-2</v>
      </c>
      <c r="U168" s="58">
        <v>231.86196136474601</v>
      </c>
      <c r="V168" s="77">
        <v>1.46199438906511E-2</v>
      </c>
      <c r="W168" s="58">
        <v>0.72276811751691405</v>
      </c>
      <c r="X168" s="77">
        <v>3.7011004576502797E-2</v>
      </c>
      <c r="Y168" s="58">
        <v>19.387769699096602</v>
      </c>
      <c r="Z168" s="77">
        <v>2.647723093337E-2</v>
      </c>
      <c r="AA168" s="58">
        <v>6.2126364596291301</v>
      </c>
      <c r="AB168" s="77">
        <v>4.47628558265077E-2</v>
      </c>
      <c r="AC168" s="58">
        <v>137</v>
      </c>
      <c r="AD168" s="77">
        <v>1.7608822096695401E-2</v>
      </c>
      <c r="AE168" s="58">
        <v>0.64969641638473197</v>
      </c>
      <c r="AF168" s="77">
        <v>7.0940482741600794E-2</v>
      </c>
      <c r="AG168" s="58">
        <v>9.0790925025939906</v>
      </c>
      <c r="AH168" s="77">
        <v>8.2055471544231207E-3</v>
      </c>
      <c r="AI168" s="58">
        <v>0.81993281605627699</v>
      </c>
      <c r="AJ168" s="77">
        <v>5.85335990493299E-2</v>
      </c>
      <c r="AK168" s="58">
        <v>13.950896739959701</v>
      </c>
      <c r="AL168" s="69">
        <v>40424</v>
      </c>
      <c r="AM168" s="105">
        <v>4</v>
      </c>
      <c r="AN168" s="124">
        <v>57.362500980061498</v>
      </c>
      <c r="AO168" s="125">
        <v>48.822016065470898</v>
      </c>
      <c r="AP168" s="125">
        <v>59.140199961050598</v>
      </c>
      <c r="AQ168" s="125">
        <v>44.807235443959598</v>
      </c>
      <c r="AR168" s="125">
        <v>38.8653427486909</v>
      </c>
      <c r="AS168" s="125">
        <v>46.919583269760402</v>
      </c>
      <c r="AV168" s="63">
        <v>10000</v>
      </c>
      <c r="AW168" s="63">
        <v>0</v>
      </c>
      <c r="AX168" s="63">
        <v>0</v>
      </c>
      <c r="AY168" s="63">
        <v>10000</v>
      </c>
      <c r="AZ168" s="77">
        <v>0</v>
      </c>
      <c r="BA168" s="77">
        <v>0</v>
      </c>
      <c r="BB168" s="77">
        <v>-2.5137009783165399E-2</v>
      </c>
      <c r="BC168" s="58">
        <v>0</v>
      </c>
      <c r="BD168" s="130">
        <v>0</v>
      </c>
      <c r="BE168" s="65">
        <v>0</v>
      </c>
    </row>
    <row r="169" spans="1:57" x14ac:dyDescent="0.2">
      <c r="A169" s="104">
        <v>40428</v>
      </c>
      <c r="B169" s="58">
        <v>1091.83996582031</v>
      </c>
      <c r="C169" s="77">
        <v>-1.14711897884939E-2</v>
      </c>
      <c r="D169" s="58">
        <v>0.01</v>
      </c>
      <c r="E169" s="58">
        <v>0.65339999999999998</v>
      </c>
      <c r="F169" s="77">
        <v>8.8003705419175092E-3</v>
      </c>
      <c r="G169" s="58">
        <v>24.464145660400298</v>
      </c>
      <c r="H169" s="58">
        <v>230.69952392578099</v>
      </c>
      <c r="I169" s="58">
        <v>19.2631530761718</v>
      </c>
      <c r="J169" s="58">
        <v>137.22000122070301</v>
      </c>
      <c r="K169" s="58">
        <v>9.0248746871948207</v>
      </c>
      <c r="L169" s="58">
        <v>13.7722835540771</v>
      </c>
      <c r="M169" s="58">
        <v>23.799999237060501</v>
      </c>
      <c r="N169" s="77">
        <v>-3.7098749038664198E-3</v>
      </c>
      <c r="O169" s="58">
        <v>0.79933580773842094</v>
      </c>
      <c r="P169" s="77">
        <v>3.2673767514076302E-2</v>
      </c>
      <c r="Q169" s="58">
        <v>24.509694099426198</v>
      </c>
      <c r="R169" s="77">
        <v>-1.25451907576713E-2</v>
      </c>
      <c r="S169" s="58">
        <v>9.3733035981724093</v>
      </c>
      <c r="T169" s="77">
        <v>4.0629921720982398E-2</v>
      </c>
      <c r="U169" s="58">
        <v>232.16499328613199</v>
      </c>
      <c r="V169" s="77">
        <v>-1.35859214302038E-2</v>
      </c>
      <c r="W169" s="58">
        <v>0.72872737496652196</v>
      </c>
      <c r="X169" s="77">
        <v>3.7830119092390001E-2</v>
      </c>
      <c r="Y169" s="58">
        <v>19.395809173583899</v>
      </c>
      <c r="Z169" s="77">
        <v>-1.13119975601765E-2</v>
      </c>
      <c r="AA169" s="58">
        <v>6.4980040867300204</v>
      </c>
      <c r="AB169" s="77">
        <v>4.73546423912262E-2</v>
      </c>
      <c r="AC169" s="58">
        <v>138.004997253417</v>
      </c>
      <c r="AD169" s="77">
        <v>-1.4572112688200099E-2</v>
      </c>
      <c r="AE169" s="58">
        <v>0.65819989316965199</v>
      </c>
      <c r="AF169" s="77">
        <v>7.29317487481079E-2</v>
      </c>
      <c r="AG169" s="58">
        <v>9.0916028022766096</v>
      </c>
      <c r="AH169" s="77">
        <v>-1.6820271415138002E-2</v>
      </c>
      <c r="AI169" s="58">
        <v>0.84230040530757699</v>
      </c>
      <c r="AJ169" s="77">
        <v>6.1159095512393999E-2</v>
      </c>
      <c r="AK169" s="58">
        <v>13.8900918960571</v>
      </c>
      <c r="AL169" s="69">
        <v>40428</v>
      </c>
      <c r="AM169" s="105">
        <v>1</v>
      </c>
      <c r="AN169" s="124">
        <v>52.856719565698498</v>
      </c>
      <c r="AO169" s="125">
        <v>45.628200958614002</v>
      </c>
      <c r="AP169" s="125">
        <v>57.814204153246301</v>
      </c>
      <c r="AQ169" s="125">
        <v>41.7604196650041</v>
      </c>
      <c r="AR169" s="125">
        <v>35.699118724305301</v>
      </c>
      <c r="AS169" s="125">
        <v>42.652527162035</v>
      </c>
      <c r="AV169" s="63">
        <v>10000</v>
      </c>
      <c r="AW169" s="63">
        <v>0</v>
      </c>
      <c r="AX169" s="63">
        <v>0</v>
      </c>
      <c r="AY169" s="63">
        <v>10000</v>
      </c>
      <c r="AZ169" s="77">
        <v>0</v>
      </c>
      <c r="BA169" s="77">
        <v>0</v>
      </c>
      <c r="BB169" s="77">
        <v>-3.6319848161721402E-2</v>
      </c>
      <c r="BC169" s="58">
        <v>0</v>
      </c>
      <c r="BD169" s="130">
        <v>0</v>
      </c>
      <c r="BE169" s="65">
        <v>0</v>
      </c>
    </row>
    <row r="170" spans="1:57" x14ac:dyDescent="0.2">
      <c r="A170" s="104">
        <v>40429</v>
      </c>
      <c r="B170" s="58">
        <v>1098.86999511718</v>
      </c>
      <c r="C170" s="77">
        <v>6.4386993670759703E-3</v>
      </c>
      <c r="D170" s="58">
        <v>0.01</v>
      </c>
      <c r="E170" s="58">
        <v>0.64580000000000004</v>
      </c>
      <c r="F170" s="77">
        <v>-1.16314661769206E-2</v>
      </c>
      <c r="G170" s="58">
        <v>24.949041366577099</v>
      </c>
      <c r="H170" s="58">
        <v>233.76956176757801</v>
      </c>
      <c r="I170" s="58">
        <v>19.239034652709901</v>
      </c>
      <c r="J170" s="58">
        <v>139.13999938964801</v>
      </c>
      <c r="K170" s="58">
        <v>8.8246946334838796</v>
      </c>
      <c r="L170" s="58">
        <v>13.6050662994384</v>
      </c>
      <c r="M170" s="58">
        <v>23.25</v>
      </c>
      <c r="N170" s="77">
        <v>1.98206678830255E-2</v>
      </c>
      <c r="O170" s="58">
        <v>0.80295673182722305</v>
      </c>
      <c r="P170" s="77">
        <v>3.2183871116703497E-2</v>
      </c>
      <c r="Q170" s="58">
        <v>24.706593513488698</v>
      </c>
      <c r="R170" s="77">
        <v>1.33075170228114E-2</v>
      </c>
      <c r="S170" s="58">
        <v>9.3530677175974208</v>
      </c>
      <c r="T170" s="77">
        <v>4.0009775639210703E-2</v>
      </c>
      <c r="U170" s="58">
        <v>232.23454284667901</v>
      </c>
      <c r="V170" s="77">
        <v>-1.2520496185927099E-3</v>
      </c>
      <c r="W170" s="58">
        <v>0.73114335912068995</v>
      </c>
      <c r="X170" s="77">
        <v>3.8003120859169598E-2</v>
      </c>
      <c r="Y170" s="58">
        <v>19.2510938644409</v>
      </c>
      <c r="Z170" s="77">
        <v>1.39921159587894E-2</v>
      </c>
      <c r="AA170" s="58">
        <v>6.8361532150042299</v>
      </c>
      <c r="AB170" s="77">
        <v>4.9131473659563697E-2</v>
      </c>
      <c r="AC170" s="58">
        <v>138.18000030517501</v>
      </c>
      <c r="AD170" s="77">
        <v>-2.2180923353425301E-2</v>
      </c>
      <c r="AE170" s="58">
        <v>0.66899042992703395</v>
      </c>
      <c r="AF170" s="77">
        <v>7.5808904184475306E-2</v>
      </c>
      <c r="AG170" s="58">
        <v>8.9247846603393501</v>
      </c>
      <c r="AH170" s="77">
        <v>-1.2141577973042101E-2</v>
      </c>
      <c r="AI170" s="58">
        <v>0.867734482334241</v>
      </c>
      <c r="AJ170" s="77">
        <v>6.3780246507880306E-2</v>
      </c>
      <c r="AK170" s="58">
        <v>13.6886749267578</v>
      </c>
      <c r="AL170" s="69">
        <v>40429</v>
      </c>
      <c r="AM170" s="105">
        <v>2</v>
      </c>
      <c r="AN170" s="124">
        <v>54.970234976890303</v>
      </c>
      <c r="AO170" s="125">
        <v>49.364734031613999</v>
      </c>
      <c r="AP170" s="125">
        <v>62.6186555822852</v>
      </c>
      <c r="AQ170" s="125">
        <v>37.627387846772997</v>
      </c>
      <c r="AR170" s="125">
        <v>33.606626785173603</v>
      </c>
      <c r="AS170" s="125">
        <v>42.276130447731497</v>
      </c>
      <c r="AV170" s="63">
        <v>10000</v>
      </c>
      <c r="AW170" s="63">
        <v>0</v>
      </c>
      <c r="AX170" s="63">
        <v>0</v>
      </c>
      <c r="AY170" s="63">
        <v>10000</v>
      </c>
      <c r="AZ170" s="77">
        <v>0</v>
      </c>
      <c r="BA170" s="77">
        <v>0</v>
      </c>
      <c r="BB170" s="77">
        <v>-3.01150013780167E-2</v>
      </c>
      <c r="BC170" s="58">
        <v>0</v>
      </c>
      <c r="BD170" s="130">
        <v>0</v>
      </c>
      <c r="BE170" s="65">
        <v>0</v>
      </c>
    </row>
    <row r="171" spans="1:57" x14ac:dyDescent="0.2">
      <c r="A171" s="104">
        <v>40430</v>
      </c>
      <c r="B171" s="58">
        <v>1104.18005371093</v>
      </c>
      <c r="C171" s="77">
        <v>4.8322900955937104E-3</v>
      </c>
      <c r="D171" s="58">
        <v>0.01</v>
      </c>
      <c r="E171" s="58">
        <v>0.6462</v>
      </c>
      <c r="F171" s="77">
        <v>6.1938680706097305E-4</v>
      </c>
      <c r="G171" s="58">
        <v>24.963274002075099</v>
      </c>
      <c r="H171" s="58">
        <v>236.55146789550699</v>
      </c>
      <c r="I171" s="58">
        <v>19.303348541259702</v>
      </c>
      <c r="J171" s="58">
        <v>140.38000488281199</v>
      </c>
      <c r="K171" s="58">
        <v>8.9915103912353498</v>
      </c>
      <c r="L171" s="58">
        <v>13.681073188781699</v>
      </c>
      <c r="M171" s="58">
        <v>22.809999465942301</v>
      </c>
      <c r="N171" s="77">
        <v>5.7046823118067603E-4</v>
      </c>
      <c r="O171" s="58">
        <v>0.80683718486235501</v>
      </c>
      <c r="P171" s="77">
        <v>3.2320968186916599E-2</v>
      </c>
      <c r="Q171" s="58">
        <v>24.956157684326101</v>
      </c>
      <c r="R171" s="77">
        <v>1.19002067972202E-2</v>
      </c>
      <c r="S171" s="58">
        <v>9.3440330565859995</v>
      </c>
      <c r="T171" s="77">
        <v>3.9501057168301101E-2</v>
      </c>
      <c r="U171" s="58">
        <v>235.160514831542</v>
      </c>
      <c r="V171" s="77">
        <v>3.3428854259453999E-3</v>
      </c>
      <c r="W171" s="58">
        <v>0.73349424062068103</v>
      </c>
      <c r="X171" s="77">
        <v>3.7998290247564098E-2</v>
      </c>
      <c r="Y171" s="58">
        <v>19.271191596984799</v>
      </c>
      <c r="Z171" s="77">
        <v>8.9119268262431994E-3</v>
      </c>
      <c r="AA171" s="58">
        <v>7.1961534019312801</v>
      </c>
      <c r="AB171" s="77">
        <v>5.1261954349827402E-2</v>
      </c>
      <c r="AC171" s="58">
        <v>139.76000213623001</v>
      </c>
      <c r="AD171" s="77">
        <v>1.89032895391654E-2</v>
      </c>
      <c r="AE171" s="58">
        <v>0.67435506709085702</v>
      </c>
      <c r="AF171" s="77">
        <v>7.4999086666039702E-2</v>
      </c>
      <c r="AG171" s="58">
        <v>8.9081025123596191</v>
      </c>
      <c r="AH171" s="77">
        <v>5.5866607093564202E-3</v>
      </c>
      <c r="AI171" s="58">
        <v>0.88727968065015606</v>
      </c>
      <c r="AJ171" s="77">
        <v>6.4854537974236598E-2</v>
      </c>
      <c r="AK171" s="58">
        <v>13.6430697441101</v>
      </c>
      <c r="AL171" s="69">
        <v>40430</v>
      </c>
      <c r="AM171" s="105">
        <v>3</v>
      </c>
      <c r="AN171" s="124">
        <v>56.554603643936296</v>
      </c>
      <c r="AO171" s="125">
        <v>52.5470395051466</v>
      </c>
      <c r="AP171" s="125">
        <v>62.752744692359499</v>
      </c>
      <c r="AQ171" s="125">
        <v>42.715341829426698</v>
      </c>
      <c r="AR171" s="125">
        <v>35.458461269147598</v>
      </c>
      <c r="AS171" s="125">
        <v>43.702816000268903</v>
      </c>
      <c r="AV171" s="63">
        <v>10000</v>
      </c>
      <c r="AW171" s="63">
        <v>0</v>
      </c>
      <c r="AX171" s="63">
        <v>0</v>
      </c>
      <c r="AY171" s="63">
        <v>10000</v>
      </c>
      <c r="AZ171" s="77">
        <v>0</v>
      </c>
      <c r="BA171" s="77">
        <v>0</v>
      </c>
      <c r="BB171" s="77">
        <v>-2.5428235705310599E-2</v>
      </c>
      <c r="BC171" s="58">
        <v>0</v>
      </c>
      <c r="BD171" s="130">
        <v>0</v>
      </c>
      <c r="BE171" s="65">
        <v>0</v>
      </c>
    </row>
    <row r="172" spans="1:57" x14ac:dyDescent="0.2">
      <c r="A172" s="104">
        <v>40431</v>
      </c>
      <c r="B172" s="58">
        <v>1109.55004882812</v>
      </c>
      <c r="C172" s="77">
        <v>4.8633328406357803E-3</v>
      </c>
      <c r="D172" s="58">
        <v>0.01</v>
      </c>
      <c r="E172" s="58">
        <v>0.65010000000000001</v>
      </c>
      <c r="F172" s="77">
        <v>6.0352831940575502E-3</v>
      </c>
      <c r="G172" s="58">
        <v>24.995546340942301</v>
      </c>
      <c r="H172" s="58">
        <v>236.53158569335901</v>
      </c>
      <c r="I172" s="58">
        <v>19.174716949462798</v>
      </c>
      <c r="J172" s="58">
        <v>142.44000244140599</v>
      </c>
      <c r="K172" s="58">
        <v>8.9081048965454102</v>
      </c>
      <c r="L172" s="58">
        <v>13.658265113830501</v>
      </c>
      <c r="M172" s="58">
        <v>21.9899997711181</v>
      </c>
      <c r="N172" s="77">
        <v>1.292792718796E-3</v>
      </c>
      <c r="O172" s="58">
        <v>0.81041733562458296</v>
      </c>
      <c r="P172" s="77">
        <v>3.2422469369958497E-2</v>
      </c>
      <c r="Q172" s="58">
        <v>24.9794101715087</v>
      </c>
      <c r="R172" s="77">
        <v>-8.4050216746955897E-5</v>
      </c>
      <c r="S172" s="58">
        <v>9.2407534947659897</v>
      </c>
      <c r="T172" s="77">
        <v>3.9067735785383598E-2</v>
      </c>
      <c r="U172" s="58">
        <v>236.541526794433</v>
      </c>
      <c r="V172" s="77">
        <v>-6.66369316815329E-3</v>
      </c>
      <c r="W172" s="58">
        <v>0.71888672102518203</v>
      </c>
      <c r="X172" s="77">
        <v>3.7491386335448303E-2</v>
      </c>
      <c r="Y172" s="58">
        <v>19.2390327453613</v>
      </c>
      <c r="Z172" s="77">
        <v>1.46744371487479E-2</v>
      </c>
      <c r="AA172" s="58">
        <v>7.5990228069283798</v>
      </c>
      <c r="AB172" s="77">
        <v>5.3348937634666797E-2</v>
      </c>
      <c r="AC172" s="58">
        <v>141.41000366210901</v>
      </c>
      <c r="AD172" s="77">
        <v>-9.2760271701674002E-3</v>
      </c>
      <c r="AE172" s="58">
        <v>0.66987647182280396</v>
      </c>
      <c r="AF172" s="77">
        <v>7.5198538814084295E-2</v>
      </c>
      <c r="AG172" s="58">
        <v>8.9498076438903809</v>
      </c>
      <c r="AH172" s="77">
        <v>-1.6671261557079601E-3</v>
      </c>
      <c r="AI172" s="58">
        <v>0.89875590122652305</v>
      </c>
      <c r="AJ172" s="77">
        <v>6.5803079215121504E-2</v>
      </c>
      <c r="AK172" s="58">
        <v>13.669669151306101</v>
      </c>
      <c r="AL172" s="69">
        <v>40431</v>
      </c>
      <c r="AM172" s="105">
        <v>4</v>
      </c>
      <c r="AN172" s="124">
        <v>58.157955085315798</v>
      </c>
      <c r="AO172" s="125">
        <v>52.521633657247698</v>
      </c>
      <c r="AP172" s="125">
        <v>63.076170835682099</v>
      </c>
      <c r="AQ172" s="125">
        <v>40.918098188453698</v>
      </c>
      <c r="AR172" s="125">
        <v>35.141708326231402</v>
      </c>
      <c r="AS172" s="125">
        <v>41.493873727529497</v>
      </c>
      <c r="AV172" s="63">
        <v>10000</v>
      </c>
      <c r="AW172" s="63">
        <v>0</v>
      </c>
      <c r="AX172" s="63">
        <v>0</v>
      </c>
      <c r="AY172" s="63">
        <v>10000</v>
      </c>
      <c r="AZ172" s="77">
        <v>0</v>
      </c>
      <c r="BA172" s="77">
        <v>0</v>
      </c>
      <c r="BB172" s="77">
        <v>-2.068856883846E-2</v>
      </c>
      <c r="BC172" s="58">
        <v>0</v>
      </c>
      <c r="BD172" s="130">
        <v>0</v>
      </c>
      <c r="BE172" s="65">
        <v>0</v>
      </c>
    </row>
    <row r="173" spans="1:57" x14ac:dyDescent="0.2">
      <c r="A173" s="104">
        <v>40434</v>
      </c>
      <c r="B173" s="58">
        <v>1121.90002441406</v>
      </c>
      <c r="C173" s="77">
        <v>1.11306160537607E-2</v>
      </c>
      <c r="D173" s="58">
        <v>0.01</v>
      </c>
      <c r="E173" s="58">
        <v>0.64790000000000003</v>
      </c>
      <c r="F173" s="77">
        <v>-3.3840947546530599E-3</v>
      </c>
      <c r="G173" s="58">
        <v>25.340000152587798</v>
      </c>
      <c r="H173" s="58">
        <v>239.57678222656199</v>
      </c>
      <c r="I173" s="58">
        <v>20.187721252441399</v>
      </c>
      <c r="J173" s="58">
        <v>145.07000732421801</v>
      </c>
      <c r="K173" s="58">
        <v>8.9915103912353498</v>
      </c>
      <c r="L173" s="58">
        <v>14.1067085266113</v>
      </c>
      <c r="M173" s="58">
        <v>21.209999084472599</v>
      </c>
      <c r="N173" s="77">
        <v>1.37806074309043E-2</v>
      </c>
      <c r="O173" s="58">
        <v>0.80999552900546401</v>
      </c>
      <c r="P173" s="77">
        <v>3.1965095664087499E-2</v>
      </c>
      <c r="Q173" s="58">
        <v>25.167773246765101</v>
      </c>
      <c r="R173" s="77">
        <v>1.28743758440401E-2</v>
      </c>
      <c r="S173" s="58">
        <v>9.1060706137666898</v>
      </c>
      <c r="T173" s="77">
        <v>3.8008986217851697E-2</v>
      </c>
      <c r="U173" s="58">
        <v>238.05418395996</v>
      </c>
      <c r="V173" s="77">
        <v>5.2830208949024002E-2</v>
      </c>
      <c r="W173" s="58">
        <v>0.70396709462959695</v>
      </c>
      <c r="X173" s="77">
        <v>3.4871052845771897E-2</v>
      </c>
      <c r="Y173" s="58">
        <v>19.681219100952099</v>
      </c>
      <c r="Z173" s="77">
        <v>1.8463948594036099E-2</v>
      </c>
      <c r="AA173" s="58">
        <v>8.0834848626344193</v>
      </c>
      <c r="AB173" s="77">
        <v>5.5721268729024998E-2</v>
      </c>
      <c r="AC173" s="58">
        <v>143.75500488281199</v>
      </c>
      <c r="AD173" s="77">
        <v>9.3628774760259308E-3</v>
      </c>
      <c r="AE173" s="58">
        <v>0.65827539187996098</v>
      </c>
      <c r="AF173" s="77">
        <v>7.3210769185300395E-2</v>
      </c>
      <c r="AG173" s="58">
        <v>8.9498076438903809</v>
      </c>
      <c r="AH173" s="77">
        <v>3.2833116727735999E-2</v>
      </c>
      <c r="AI173" s="58">
        <v>0.89760050163911298</v>
      </c>
      <c r="AJ173" s="77">
        <v>6.3629336350563406E-2</v>
      </c>
      <c r="AK173" s="58">
        <v>13.882486820220899</v>
      </c>
      <c r="AL173" s="69">
        <v>40434</v>
      </c>
      <c r="AM173" s="105">
        <v>0</v>
      </c>
      <c r="AN173" s="124">
        <v>61.662160004885102</v>
      </c>
      <c r="AO173" s="125">
        <v>56.028298332856302</v>
      </c>
      <c r="AP173" s="125">
        <v>66.427027691460594</v>
      </c>
      <c r="AQ173" s="125">
        <v>43.4791391275675</v>
      </c>
      <c r="AR173" s="125">
        <v>45.458238127676502</v>
      </c>
      <c r="AS173" s="125">
        <v>59.048542444430602</v>
      </c>
      <c r="AV173" s="63">
        <v>10000</v>
      </c>
      <c r="AW173" s="63">
        <v>0</v>
      </c>
      <c r="AX173" s="63">
        <v>0</v>
      </c>
      <c r="AY173" s="63">
        <v>10000</v>
      </c>
      <c r="AZ173" s="77">
        <v>0</v>
      </c>
      <c r="BA173" s="77">
        <v>0</v>
      </c>
      <c r="BB173" s="77">
        <v>-9.7882293011419801E-3</v>
      </c>
      <c r="BC173" s="58">
        <v>0</v>
      </c>
      <c r="BD173" s="130">
        <v>0</v>
      </c>
      <c r="BE173" s="65">
        <v>0</v>
      </c>
    </row>
    <row r="174" spans="1:57" x14ac:dyDescent="0.2">
      <c r="A174" s="104">
        <v>40435</v>
      </c>
      <c r="B174" s="58">
        <v>1121.09997558593</v>
      </c>
      <c r="C174" s="77">
        <v>-7.1311953892005898E-4</v>
      </c>
      <c r="D174" s="58">
        <v>0.01</v>
      </c>
      <c r="E174" s="58">
        <v>0.6452</v>
      </c>
      <c r="F174" s="77">
        <v>-4.1673097700263197E-3</v>
      </c>
      <c r="G174" s="58">
        <v>25.436790466308501</v>
      </c>
      <c r="H174" s="58">
        <v>238.66273498535099</v>
      </c>
      <c r="I174" s="58">
        <v>20.123405456542901</v>
      </c>
      <c r="J174" s="58">
        <v>145.75</v>
      </c>
      <c r="K174" s="58">
        <v>9.2667646408081001</v>
      </c>
      <c r="L174" s="58">
        <v>14.2435178756713</v>
      </c>
      <c r="M174" s="58">
        <v>21.559999465942301</v>
      </c>
      <c r="N174" s="77">
        <v>3.8196650804209701E-3</v>
      </c>
      <c r="O174" s="58">
        <v>0.80023248572658001</v>
      </c>
      <c r="P174" s="77">
        <v>3.1459648448435303E-2</v>
      </c>
      <c r="Q174" s="58">
        <v>25.3883953094482</v>
      </c>
      <c r="R174" s="77">
        <v>-3.8152580259072002E-3</v>
      </c>
      <c r="S174" s="58">
        <v>8.9755822934250702</v>
      </c>
      <c r="T174" s="77">
        <v>3.7607807913438797E-2</v>
      </c>
      <c r="U174" s="58">
        <v>239.119758605957</v>
      </c>
      <c r="V174" s="77">
        <v>-3.1858868613345798E-3</v>
      </c>
      <c r="W174" s="58">
        <v>0.68678124587262201</v>
      </c>
      <c r="X174" s="77">
        <v>3.4128480259255502E-2</v>
      </c>
      <c r="Y174" s="58">
        <v>20.155563354492099</v>
      </c>
      <c r="Z174" s="77">
        <v>4.68734156924344E-3</v>
      </c>
      <c r="AA174" s="58">
        <v>8.5628570044815699</v>
      </c>
      <c r="AB174" s="77">
        <v>5.8750305348072497E-2</v>
      </c>
      <c r="AC174" s="58">
        <v>145.41000366210901</v>
      </c>
      <c r="AD174" s="77">
        <v>3.0612682140818099E-2</v>
      </c>
      <c r="AE174" s="58">
        <v>0.63951568931079095</v>
      </c>
      <c r="AF174" s="77">
        <v>6.90117548140321E-2</v>
      </c>
      <c r="AG174" s="58">
        <v>9.1291375160217196</v>
      </c>
      <c r="AH174" s="77">
        <v>9.6981764953871698E-3</v>
      </c>
      <c r="AI174" s="58">
        <v>0.89221464582163401</v>
      </c>
      <c r="AJ174" s="77">
        <v>6.2640048168548207E-2</v>
      </c>
      <c r="AK174" s="58">
        <v>14.175113201141301</v>
      </c>
      <c r="AL174" s="69">
        <v>40435</v>
      </c>
      <c r="AM174" s="105">
        <v>1</v>
      </c>
      <c r="AN174" s="124">
        <v>61.303980816493102</v>
      </c>
      <c r="AO174" s="125">
        <v>54.7218353021848</v>
      </c>
      <c r="AP174" s="125">
        <v>67.324371113711194</v>
      </c>
      <c r="AQ174" s="125">
        <v>51.024273743297002</v>
      </c>
      <c r="AR174" s="125">
        <v>48.166979019654903</v>
      </c>
      <c r="AS174" s="125">
        <v>57.8614845311509</v>
      </c>
      <c r="AV174" s="63">
        <v>10000</v>
      </c>
      <c r="AW174" s="63">
        <v>0</v>
      </c>
      <c r="AX174" s="63">
        <v>0</v>
      </c>
      <c r="AY174" s="63">
        <v>10000</v>
      </c>
      <c r="AZ174" s="77">
        <v>0</v>
      </c>
      <c r="BA174" s="77">
        <v>0</v>
      </c>
      <c r="BB174" s="77">
        <v>-1.0494368662495901E-2</v>
      </c>
      <c r="BC174" s="58">
        <v>0</v>
      </c>
      <c r="BD174" s="130">
        <v>0</v>
      </c>
      <c r="BE174" s="65">
        <v>0</v>
      </c>
    </row>
    <row r="175" spans="1:57" x14ac:dyDescent="0.2">
      <c r="A175" s="104">
        <v>40436</v>
      </c>
      <c r="B175" s="58">
        <v>1125.06994628906</v>
      </c>
      <c r="C175" s="77">
        <v>3.5411388721595599E-3</v>
      </c>
      <c r="D175" s="58">
        <v>0.01</v>
      </c>
      <c r="E175" s="58">
        <v>0.63949999999999996</v>
      </c>
      <c r="F175" s="77">
        <v>-8.8344699318041401E-3</v>
      </c>
      <c r="G175" s="58">
        <v>25.641759872436499</v>
      </c>
      <c r="H175" s="58">
        <v>238.76704406738199</v>
      </c>
      <c r="I175" s="58">
        <v>20.195762634277301</v>
      </c>
      <c r="J175" s="58">
        <v>145.44999694824199</v>
      </c>
      <c r="K175" s="58">
        <v>9.2083749771118093</v>
      </c>
      <c r="L175" s="58">
        <v>14.228313446044901</v>
      </c>
      <c r="M175" s="58">
        <v>22.100000381469702</v>
      </c>
      <c r="N175" s="77">
        <v>8.0579901147283996E-3</v>
      </c>
      <c r="O175" s="58">
        <v>0.78857401810706296</v>
      </c>
      <c r="P175" s="77">
        <v>3.0753506078759301E-2</v>
      </c>
      <c r="Q175" s="58">
        <v>25.539275169372502</v>
      </c>
      <c r="R175" s="77">
        <v>4.3705642624769497E-4</v>
      </c>
      <c r="S175" s="58">
        <v>8.8412162687357796</v>
      </c>
      <c r="T175" s="77">
        <v>3.7028628901736901E-2</v>
      </c>
      <c r="U175" s="58">
        <v>238.71488952636699</v>
      </c>
      <c r="V175" s="77">
        <v>3.5956726057442198E-3</v>
      </c>
      <c r="W175" s="58">
        <v>0.66753079467795695</v>
      </c>
      <c r="X175" s="77">
        <v>3.3053012494065802E-2</v>
      </c>
      <c r="Y175" s="58">
        <v>20.159584045410099</v>
      </c>
      <c r="Z175" s="77">
        <v>-2.05833997775517E-3</v>
      </c>
      <c r="AA175" s="58">
        <v>8.9926275170663104</v>
      </c>
      <c r="AB175" s="77">
        <v>6.1826247547233003E-2</v>
      </c>
      <c r="AC175" s="58">
        <v>145.59999847412101</v>
      </c>
      <c r="AD175" s="77">
        <v>-6.3009762262825602E-3</v>
      </c>
      <c r="AE175" s="58">
        <v>0.62127378007342504</v>
      </c>
      <c r="AF175" s="77">
        <v>6.7468340680918407E-2</v>
      </c>
      <c r="AG175" s="58">
        <v>9.2375698089599592</v>
      </c>
      <c r="AH175" s="77">
        <v>-1.0674630915747899E-3</v>
      </c>
      <c r="AI175" s="58">
        <v>0.88774513364991403</v>
      </c>
      <c r="AJ175" s="77">
        <v>6.2392857524282502E-2</v>
      </c>
      <c r="AK175" s="58">
        <v>14.235915660858099</v>
      </c>
      <c r="AL175" s="69">
        <v>40436</v>
      </c>
      <c r="AM175" s="105">
        <v>2</v>
      </c>
      <c r="AN175" s="124">
        <v>62.4689848200955</v>
      </c>
      <c r="AO175" s="125">
        <v>54.851217314707597</v>
      </c>
      <c r="AP175" s="125">
        <v>69.201688194495702</v>
      </c>
      <c r="AQ175" s="125">
        <v>49.514279427534198</v>
      </c>
      <c r="AR175" s="125">
        <v>47.882367185890303</v>
      </c>
      <c r="AS175" s="125">
        <v>58.863419574745897</v>
      </c>
      <c r="AV175" s="63">
        <v>10000</v>
      </c>
      <c r="AW175" s="63">
        <v>0</v>
      </c>
      <c r="AX175" s="63">
        <v>0</v>
      </c>
      <c r="AY175" s="63">
        <v>10000</v>
      </c>
      <c r="AZ175" s="77">
        <v>0</v>
      </c>
      <c r="BA175" s="77">
        <v>0</v>
      </c>
      <c r="BB175" s="77">
        <v>-6.9903918071458904E-3</v>
      </c>
      <c r="BC175" s="58">
        <v>0</v>
      </c>
      <c r="BD175" s="130">
        <v>0</v>
      </c>
      <c r="BE175" s="65">
        <v>0</v>
      </c>
    </row>
    <row r="176" spans="1:57" x14ac:dyDescent="0.2">
      <c r="A176" s="104">
        <v>40437</v>
      </c>
      <c r="B176" s="58">
        <v>1124.66003417968</v>
      </c>
      <c r="C176" s="77">
        <v>-3.64343666566346E-4</v>
      </c>
      <c r="D176" s="58">
        <v>0.01</v>
      </c>
      <c r="E176" s="58">
        <v>0.63949999999999996</v>
      </c>
      <c r="F176" s="77">
        <v>0</v>
      </c>
      <c r="G176" s="58">
        <v>26.244321823120099</v>
      </c>
      <c r="H176" s="58">
        <v>238.97569274902301</v>
      </c>
      <c r="I176" s="58">
        <v>20.364599227905199</v>
      </c>
      <c r="J176" s="58">
        <v>148.13000488281199</v>
      </c>
      <c r="K176" s="58">
        <v>9.2417364120483398</v>
      </c>
      <c r="L176" s="58">
        <v>14.4183292388916</v>
      </c>
      <c r="M176" s="58">
        <v>21.7199993133544</v>
      </c>
      <c r="N176" s="77">
        <v>2.3499243175243802E-2</v>
      </c>
      <c r="O176" s="58">
        <v>0.80931589172108898</v>
      </c>
      <c r="P176" s="77">
        <v>3.0837752149804699E-2</v>
      </c>
      <c r="Q176" s="58">
        <v>25.943040847778299</v>
      </c>
      <c r="R176" s="77">
        <v>8.7385879594736795E-4</v>
      </c>
      <c r="S176" s="58">
        <v>8.8075935929510507</v>
      </c>
      <c r="T176" s="77">
        <v>3.6855604399067203E-2</v>
      </c>
      <c r="U176" s="58">
        <v>238.87136840820301</v>
      </c>
      <c r="V176" s="77">
        <v>8.3600008915420895E-3</v>
      </c>
      <c r="W176" s="58">
        <v>0.66049829078961197</v>
      </c>
      <c r="X176" s="77">
        <v>3.2433650345769699E-2</v>
      </c>
      <c r="Y176" s="58">
        <v>20.280180931091301</v>
      </c>
      <c r="Z176" s="77">
        <v>1.8425630737716601E-2</v>
      </c>
      <c r="AA176" s="58">
        <v>9.4930154049985305</v>
      </c>
      <c r="AB176" s="77">
        <v>6.4085702370080697E-2</v>
      </c>
      <c r="AC176" s="58">
        <v>146.790000915527</v>
      </c>
      <c r="AD176" s="77">
        <v>3.6229448756643899E-3</v>
      </c>
      <c r="AE176" s="58">
        <v>0.60284507322605696</v>
      </c>
      <c r="AF176" s="77">
        <v>6.5230714916315394E-2</v>
      </c>
      <c r="AG176" s="58">
        <v>9.2250556945800692</v>
      </c>
      <c r="AH176" s="77">
        <v>1.33547657329335E-2</v>
      </c>
      <c r="AI176" s="58">
        <v>0.88272630907996696</v>
      </c>
      <c r="AJ176" s="77">
        <v>6.1222510212828603E-2</v>
      </c>
      <c r="AK176" s="58">
        <v>14.3233213424682</v>
      </c>
      <c r="AL176" s="69">
        <v>40437</v>
      </c>
      <c r="AM176" s="105">
        <v>3</v>
      </c>
      <c r="AN176" s="124">
        <v>62.260553855881099</v>
      </c>
      <c r="AO176" s="125">
        <v>55.127430389360697</v>
      </c>
      <c r="AP176" s="125">
        <v>73.941493869473703</v>
      </c>
      <c r="AQ176" s="125">
        <v>50.4171457128489</v>
      </c>
      <c r="AR176" s="125">
        <v>51.72173277161</v>
      </c>
      <c r="AS176" s="125">
        <v>61.182710293017998</v>
      </c>
      <c r="AV176" s="63">
        <v>10000</v>
      </c>
      <c r="AW176" s="63">
        <v>0</v>
      </c>
      <c r="AX176" s="63">
        <v>0</v>
      </c>
      <c r="AY176" s="63">
        <v>10000</v>
      </c>
      <c r="AZ176" s="77">
        <v>0</v>
      </c>
      <c r="BA176" s="77">
        <v>0</v>
      </c>
      <c r="BB176" s="77">
        <v>-7.35218856873054E-3</v>
      </c>
      <c r="BC176" s="58">
        <v>0</v>
      </c>
      <c r="BD176" s="130">
        <v>0</v>
      </c>
      <c r="BE176" s="65">
        <v>0</v>
      </c>
    </row>
    <row r="177" spans="1:57" x14ac:dyDescent="0.2">
      <c r="A177" s="104">
        <v>40438</v>
      </c>
      <c r="B177" s="58">
        <v>1125.58996582031</v>
      </c>
      <c r="C177" s="77">
        <v>8.2685577184471405E-4</v>
      </c>
      <c r="D177" s="58">
        <v>0.01</v>
      </c>
      <c r="E177" s="58">
        <v>0.63949999999999996</v>
      </c>
      <c r="F177" s="77">
        <v>0</v>
      </c>
      <c r="G177" s="58">
        <v>26.1304512023925</v>
      </c>
      <c r="H177" s="58">
        <v>243.49131774902301</v>
      </c>
      <c r="I177" s="58">
        <v>20.276161193847599</v>
      </c>
      <c r="J177" s="58">
        <v>148.32000732421801</v>
      </c>
      <c r="K177" s="58">
        <v>9.1916952133178693</v>
      </c>
      <c r="L177" s="58">
        <v>14.2967262268066</v>
      </c>
      <c r="M177" s="58">
        <v>22.0100002288818</v>
      </c>
      <c r="N177" s="77">
        <v>-4.3388669554886797E-3</v>
      </c>
      <c r="O177" s="58">
        <v>0.81449885172096403</v>
      </c>
      <c r="P177" s="77">
        <v>3.1170485553896E-2</v>
      </c>
      <c r="Q177" s="58">
        <v>26.187386512756301</v>
      </c>
      <c r="R177" s="77">
        <v>1.88957502248665E-2</v>
      </c>
      <c r="S177" s="58">
        <v>8.83141263743385</v>
      </c>
      <c r="T177" s="77">
        <v>3.6269928304124302E-2</v>
      </c>
      <c r="U177" s="58">
        <v>241.23350524902301</v>
      </c>
      <c r="V177" s="77">
        <v>-4.3427338327597298E-3</v>
      </c>
      <c r="W177" s="58">
        <v>0.65535998861012101</v>
      </c>
      <c r="X177" s="77">
        <v>3.23216994747988E-2</v>
      </c>
      <c r="Y177" s="58">
        <v>20.320380210876401</v>
      </c>
      <c r="Z177" s="77">
        <v>1.2826735647282199E-3</v>
      </c>
      <c r="AA177" s="58">
        <v>9.9559896192314099</v>
      </c>
      <c r="AB177" s="77">
        <v>6.7125061539865E-2</v>
      </c>
      <c r="AC177" s="58">
        <v>148.225006103515</v>
      </c>
      <c r="AD177" s="77">
        <v>-5.41469660022209E-3</v>
      </c>
      <c r="AE177" s="58">
        <v>0.58887082967988502</v>
      </c>
      <c r="AF177" s="77">
        <v>6.4065530461309098E-2</v>
      </c>
      <c r="AG177" s="58">
        <v>9.2167158126831001</v>
      </c>
      <c r="AH177" s="77">
        <v>-8.4339183875030699E-3</v>
      </c>
      <c r="AI177" s="58">
        <v>0.881163278752913</v>
      </c>
      <c r="AJ177" s="77">
        <v>6.1633919876056299E-2</v>
      </c>
      <c r="AK177" s="58">
        <v>14.3575277328491</v>
      </c>
      <c r="AL177" s="69">
        <v>40438</v>
      </c>
      <c r="AM177" s="105">
        <v>4</v>
      </c>
      <c r="AN177" s="124">
        <v>62.565703191439297</v>
      </c>
      <c r="AO177" s="125">
        <v>60.727276746130897</v>
      </c>
      <c r="AP177" s="125">
        <v>71.6959431215123</v>
      </c>
      <c r="AQ177" s="125">
        <v>49.0015717908379</v>
      </c>
      <c r="AR177" s="125">
        <v>49.2226584650668</v>
      </c>
      <c r="AS177" s="125">
        <v>59.296823523024798</v>
      </c>
      <c r="AT177" s="109" t="s">
        <v>618</v>
      </c>
      <c r="AV177" s="63">
        <v>10000</v>
      </c>
      <c r="AW177" s="63">
        <v>0</v>
      </c>
      <c r="AX177" s="63">
        <v>0</v>
      </c>
      <c r="AY177" s="63">
        <v>10000</v>
      </c>
      <c r="AZ177" s="77">
        <v>0</v>
      </c>
      <c r="BA177" s="77">
        <v>0</v>
      </c>
      <c r="BB177" s="77">
        <v>-6.5314119964395801E-3</v>
      </c>
      <c r="BC177" s="58">
        <v>0</v>
      </c>
      <c r="BD177" s="130">
        <v>0</v>
      </c>
      <c r="BE177" s="65">
        <v>0</v>
      </c>
    </row>
    <row r="178" spans="1:57" x14ac:dyDescent="0.2">
      <c r="A178" s="104">
        <v>40441</v>
      </c>
      <c r="B178" s="58">
        <v>1142.7099609375</v>
      </c>
      <c r="C178" s="77">
        <v>1.5209797205957699E-2</v>
      </c>
      <c r="D178" s="58">
        <v>0.01</v>
      </c>
      <c r="E178" s="58">
        <v>0.64200000000000002</v>
      </c>
      <c r="F178" s="77">
        <v>3.9093041438624798E-3</v>
      </c>
      <c r="G178" s="58">
        <v>26.876306533813398</v>
      </c>
      <c r="H178" s="58">
        <v>252.49774169921801</v>
      </c>
      <c r="I178" s="58">
        <v>20.444992065429599</v>
      </c>
      <c r="J178" s="58">
        <v>151.30000305175699</v>
      </c>
      <c r="K178" s="58">
        <v>9.3084697723388601</v>
      </c>
      <c r="L178" s="58">
        <v>14.3879289627075</v>
      </c>
      <c r="M178" s="58">
        <v>21.5</v>
      </c>
      <c r="N178" s="77">
        <v>2.8543530520919999E-2</v>
      </c>
      <c r="O178" s="58">
        <v>0.86033736911807401</v>
      </c>
      <c r="P178" s="77">
        <v>3.2010997048112597E-2</v>
      </c>
      <c r="Q178" s="58">
        <v>26.503378868102999</v>
      </c>
      <c r="R178" s="77">
        <v>3.6988686222802297E-2</v>
      </c>
      <c r="S178" s="58">
        <v>9.0715375964627505</v>
      </c>
      <c r="T178" s="77">
        <v>3.5927202894626198E-2</v>
      </c>
      <c r="U178" s="58">
        <v>247.99452972412101</v>
      </c>
      <c r="V178" s="77">
        <v>8.3265698061849493E-3</v>
      </c>
      <c r="W178" s="58">
        <v>0.65800837281120395</v>
      </c>
      <c r="X178" s="77">
        <v>3.2184330065054202E-2</v>
      </c>
      <c r="Y178" s="58">
        <v>20.360576629638601</v>
      </c>
      <c r="Z178" s="77">
        <v>2.0091663837535901E-2</v>
      </c>
      <c r="AA178" s="58">
        <v>10.490807108120499</v>
      </c>
      <c r="AB178" s="77">
        <v>6.9337785171965899E-2</v>
      </c>
      <c r="AC178" s="58">
        <v>149.810005187988</v>
      </c>
      <c r="AD178" s="77">
        <v>1.2704354997737401E-2</v>
      </c>
      <c r="AE178" s="58">
        <v>0.57005787717039902</v>
      </c>
      <c r="AF178" s="77">
        <v>6.12407722335188E-2</v>
      </c>
      <c r="AG178" s="58">
        <v>9.2500824928283691</v>
      </c>
      <c r="AH178" s="77">
        <v>6.3792741396888602E-3</v>
      </c>
      <c r="AI178" s="58">
        <v>0.87969277927880596</v>
      </c>
      <c r="AJ178" s="77">
        <v>6.1141028813730298E-2</v>
      </c>
      <c r="AK178" s="58">
        <v>14.342327594757</v>
      </c>
      <c r="AL178" s="69">
        <v>40441</v>
      </c>
      <c r="AM178" s="105">
        <v>0</v>
      </c>
      <c r="AN178" s="124">
        <v>67.737610487741804</v>
      </c>
      <c r="AO178" s="125">
        <v>69.029020333023993</v>
      </c>
      <c r="AP178" s="125">
        <v>76.689536320502796</v>
      </c>
      <c r="AQ178" s="125">
        <v>52.362855956005397</v>
      </c>
      <c r="AR178" s="125">
        <v>51.1298655636242</v>
      </c>
      <c r="AS178" s="125">
        <v>61.722474036077301</v>
      </c>
      <c r="AT178" s="109" t="s">
        <v>618</v>
      </c>
      <c r="AV178" s="63">
        <v>10000</v>
      </c>
      <c r="AW178" s="63">
        <v>0</v>
      </c>
      <c r="AX178" s="63">
        <v>0</v>
      </c>
      <c r="AY178" s="63">
        <v>10000</v>
      </c>
      <c r="AZ178" s="77">
        <v>0</v>
      </c>
      <c r="BA178" s="77">
        <v>0</v>
      </c>
      <c r="BB178" s="77">
        <v>8.5790437575836691E-3</v>
      </c>
      <c r="BC178" s="58">
        <v>0</v>
      </c>
      <c r="BD178" s="130">
        <v>0</v>
      </c>
      <c r="BE178" s="65">
        <v>0</v>
      </c>
    </row>
    <row r="179" spans="1:57" x14ac:dyDescent="0.2">
      <c r="A179" s="104">
        <v>40442</v>
      </c>
      <c r="B179" s="58">
        <v>1139.78002929687</v>
      </c>
      <c r="C179" s="77">
        <v>-2.5640203908096001E-3</v>
      </c>
      <c r="D179" s="58">
        <v>0.01</v>
      </c>
      <c r="E179" s="58">
        <v>0.64339999999999997</v>
      </c>
      <c r="F179" s="77">
        <v>2.1806853582553298E-3</v>
      </c>
      <c r="G179" s="58">
        <v>26.927547454833899</v>
      </c>
      <c r="H179" s="58">
        <v>255.07101440429599</v>
      </c>
      <c r="I179" s="58">
        <v>20.2198772430419</v>
      </c>
      <c r="J179" s="58">
        <v>150.72999572753901</v>
      </c>
      <c r="K179" s="58">
        <v>9.3835353851318306</v>
      </c>
      <c r="L179" s="58">
        <v>14.547536849975501</v>
      </c>
      <c r="M179" s="58">
        <v>22.350000381469702</v>
      </c>
      <c r="N179" s="77">
        <v>1.9065462345444399E-3</v>
      </c>
      <c r="O179" s="58">
        <v>0.91018179485289197</v>
      </c>
      <c r="P179" s="77">
        <v>3.38011397576981E-2</v>
      </c>
      <c r="Q179" s="58">
        <v>26.901926994323698</v>
      </c>
      <c r="R179" s="77">
        <v>1.01912701783426E-2</v>
      </c>
      <c r="S179" s="58">
        <v>9.3873887246745706</v>
      </c>
      <c r="T179" s="77">
        <v>3.6803039916543399E-2</v>
      </c>
      <c r="U179" s="58">
        <v>253.78437805175699</v>
      </c>
      <c r="V179" s="77">
        <v>-1.10107561630381E-2</v>
      </c>
      <c r="W179" s="58">
        <v>0.65953885975423199</v>
      </c>
      <c r="X179" s="77">
        <v>3.2618341438308697E-2</v>
      </c>
      <c r="Y179" s="58">
        <v>20.332434654235801</v>
      </c>
      <c r="Z179" s="77">
        <v>-3.7673979690784299E-3</v>
      </c>
      <c r="AA179" s="58">
        <v>10.923844828735801</v>
      </c>
      <c r="AB179" s="77">
        <v>7.24729326502596E-2</v>
      </c>
      <c r="AC179" s="58">
        <v>151.01499938964801</v>
      </c>
      <c r="AD179" s="77">
        <v>8.0642269490989096E-3</v>
      </c>
      <c r="AE179" s="58">
        <v>0.558522301705351</v>
      </c>
      <c r="AF179" s="77">
        <v>5.9521521343685303E-2</v>
      </c>
      <c r="AG179" s="58">
        <v>9.3460025787353498</v>
      </c>
      <c r="AH179" s="77">
        <v>1.10931801013027E-2</v>
      </c>
      <c r="AI179" s="58">
        <v>0.880132570959551</v>
      </c>
      <c r="AJ179" s="77">
        <v>6.0500453103236297E-2</v>
      </c>
      <c r="AK179" s="58">
        <v>14.467732906341499</v>
      </c>
      <c r="AL179" s="69">
        <v>40442</v>
      </c>
      <c r="AM179" s="105">
        <v>1</v>
      </c>
      <c r="AN179" s="124">
        <v>66.055598000860599</v>
      </c>
      <c r="AO179" s="125">
        <v>70.920425030275794</v>
      </c>
      <c r="AP179" s="125">
        <v>76.989888103464196</v>
      </c>
      <c r="AQ179" s="125">
        <v>54.441569630348603</v>
      </c>
      <c r="AR179" s="125">
        <v>54.360584203438798</v>
      </c>
      <c r="AS179" s="125">
        <v>56.857045211876198</v>
      </c>
      <c r="AT179" s="109" t="s">
        <v>618</v>
      </c>
      <c r="AV179" s="63">
        <v>10000</v>
      </c>
      <c r="AW179" s="63">
        <v>0</v>
      </c>
      <c r="AX179" s="63">
        <v>0</v>
      </c>
      <c r="AY179" s="63">
        <v>10000</v>
      </c>
      <c r="AZ179" s="77">
        <v>0</v>
      </c>
      <c r="BA179" s="77">
        <v>0</v>
      </c>
      <c r="BB179" s="77">
        <v>5.9930265236458596E-3</v>
      </c>
      <c r="BC179" s="58">
        <v>0</v>
      </c>
      <c r="BD179" s="130">
        <v>0</v>
      </c>
      <c r="BE179" s="65">
        <v>0</v>
      </c>
    </row>
    <row r="180" spans="1:57" x14ac:dyDescent="0.2">
      <c r="A180" s="104">
        <v>40443</v>
      </c>
      <c r="B180" s="58">
        <v>1134.28002929687</v>
      </c>
      <c r="C180" s="77">
        <v>-4.8254925148959399E-3</v>
      </c>
      <c r="D180" s="58">
        <v>0.01</v>
      </c>
      <c r="E180" s="58">
        <v>0.63839999999999997</v>
      </c>
      <c r="F180" s="77">
        <v>-7.7712154180914397E-3</v>
      </c>
      <c r="G180" s="58">
        <v>27.3052158355712</v>
      </c>
      <c r="H180" s="58">
        <v>256.33279418945301</v>
      </c>
      <c r="I180" s="58">
        <v>19.7857341766357</v>
      </c>
      <c r="J180" s="58">
        <v>151.83000183105401</v>
      </c>
      <c r="K180" s="58">
        <v>9.3084697723388601</v>
      </c>
      <c r="L180" s="58">
        <v>14.448736190795801</v>
      </c>
      <c r="M180" s="58">
        <v>22.5100002288818</v>
      </c>
      <c r="N180" s="77">
        <v>1.4025353826625699E-2</v>
      </c>
      <c r="O180" s="58">
        <v>0.97861286069335696</v>
      </c>
      <c r="P180" s="77">
        <v>3.5839777520399199E-2</v>
      </c>
      <c r="Q180" s="58">
        <v>27.116381645202601</v>
      </c>
      <c r="R180" s="77">
        <v>4.9467784024892396E-3</v>
      </c>
      <c r="S180" s="58">
        <v>9.7201990809636705</v>
      </c>
      <c r="T180" s="77">
        <v>3.7920232218822403E-2</v>
      </c>
      <c r="U180" s="58">
        <v>255.70190429687401</v>
      </c>
      <c r="V180" s="77">
        <v>-2.1471102973962999E-2</v>
      </c>
      <c r="W180" s="58">
        <v>0.65890230070844602</v>
      </c>
      <c r="X180" s="77">
        <v>3.3301887856479903E-2</v>
      </c>
      <c r="Y180" s="58">
        <v>20.0028057098388</v>
      </c>
      <c r="Z180" s="77">
        <v>7.2978579890894402E-3</v>
      </c>
      <c r="AA180" s="58">
        <v>11.3830443092214</v>
      </c>
      <c r="AB180" s="77">
        <v>7.4972299097300299E-2</v>
      </c>
      <c r="AC180" s="58">
        <v>151.27999877929599</v>
      </c>
      <c r="AD180" s="77">
        <v>-7.9997154283565301E-3</v>
      </c>
      <c r="AE180" s="58">
        <v>0.54161381021884103</v>
      </c>
      <c r="AF180" s="77">
        <v>5.8185053340163898E-2</v>
      </c>
      <c r="AG180" s="58">
        <v>9.3460025787353498</v>
      </c>
      <c r="AH180" s="77">
        <v>-6.7915730476292204E-3</v>
      </c>
      <c r="AI180" s="58">
        <v>0.88236831131952798</v>
      </c>
      <c r="AJ180" s="77">
        <v>6.1068892093248402E-2</v>
      </c>
      <c r="AK180" s="58">
        <v>14.4981365203857</v>
      </c>
      <c r="AL180" s="69">
        <v>40443</v>
      </c>
      <c r="AM180" s="105">
        <v>2</v>
      </c>
      <c r="AN180" s="124">
        <v>62.898213044132099</v>
      </c>
      <c r="AO180" s="125">
        <v>71.828905663210804</v>
      </c>
      <c r="AP180" s="125">
        <v>79.124837337358102</v>
      </c>
      <c r="AQ180" s="125">
        <v>51.998023857856197</v>
      </c>
      <c r="AR180" s="125">
        <v>52.066020267749202</v>
      </c>
      <c r="AS180" s="125">
        <v>48.858177374329202</v>
      </c>
      <c r="AT180" s="109" t="s">
        <v>618</v>
      </c>
      <c r="AV180" s="63">
        <v>10000</v>
      </c>
      <c r="AW180" s="63">
        <v>0</v>
      </c>
      <c r="AX180" s="63">
        <v>0</v>
      </c>
      <c r="AY180" s="63">
        <v>10000</v>
      </c>
      <c r="AZ180" s="77">
        <v>0</v>
      </c>
      <c r="BA180" s="77">
        <v>0</v>
      </c>
      <c r="BB180" s="77">
        <v>1.1386147041185699E-3</v>
      </c>
      <c r="BC180" s="58">
        <v>0</v>
      </c>
      <c r="BD180" s="130">
        <v>0</v>
      </c>
      <c r="BE180" s="65">
        <v>0</v>
      </c>
    </row>
    <row r="181" spans="1:57" x14ac:dyDescent="0.2">
      <c r="A181" s="104">
        <v>40444</v>
      </c>
      <c r="B181" s="58">
        <v>1124.82995605468</v>
      </c>
      <c r="C181" s="77">
        <v>-8.3313405844280802E-3</v>
      </c>
      <c r="D181" s="58">
        <v>0.01</v>
      </c>
      <c r="E181" s="58">
        <v>0.63619999999999999</v>
      </c>
      <c r="F181" s="77">
        <v>-3.4461152882204701E-3</v>
      </c>
      <c r="G181" s="58">
        <v>27.416244506835898</v>
      </c>
      <c r="H181" s="58">
        <v>255.08094787597599</v>
      </c>
      <c r="I181" s="58">
        <v>19.6410198211669</v>
      </c>
      <c r="J181" s="58">
        <v>152.850006103515</v>
      </c>
      <c r="K181" s="58">
        <v>9.4169006347656197</v>
      </c>
      <c r="L181" s="58">
        <v>14.425934791564901</v>
      </c>
      <c r="M181" s="58">
        <v>23.870000839233398</v>
      </c>
      <c r="N181" s="77">
        <v>4.06620742107466E-3</v>
      </c>
      <c r="O181" s="58">
        <v>1.0444267854266001</v>
      </c>
      <c r="P181" s="77">
        <v>3.8095180584131E-2</v>
      </c>
      <c r="Q181" s="58">
        <v>27.360730171203599</v>
      </c>
      <c r="R181" s="77">
        <v>-4.88367599407224E-3</v>
      </c>
      <c r="S181" s="58">
        <v>9.9887363224083696</v>
      </c>
      <c r="T181" s="77">
        <v>3.9159084226333497E-2</v>
      </c>
      <c r="U181" s="58">
        <v>255.70687103271399</v>
      </c>
      <c r="V181" s="77">
        <v>-7.3140755949122598E-3</v>
      </c>
      <c r="W181" s="58">
        <v>0.657304417430708</v>
      </c>
      <c r="X181" s="77">
        <v>3.3465900621022497E-2</v>
      </c>
      <c r="Y181" s="58">
        <v>19.7133769989013</v>
      </c>
      <c r="Z181" s="77">
        <v>6.7180679718090702E-3</v>
      </c>
      <c r="AA181" s="58">
        <v>11.8013457260274</v>
      </c>
      <c r="AB181" s="77">
        <v>7.7208670296258206E-2</v>
      </c>
      <c r="AC181" s="58">
        <v>152.34000396728501</v>
      </c>
      <c r="AD181" s="77">
        <v>1.1648623788731599E-2</v>
      </c>
      <c r="AE181" s="58">
        <v>0.52570398831479803</v>
      </c>
      <c r="AF181" s="77">
        <v>5.5825585158452998E-2</v>
      </c>
      <c r="AG181" s="58">
        <v>9.3626852035522408</v>
      </c>
      <c r="AH181" s="77">
        <v>-1.57808952491522E-3</v>
      </c>
      <c r="AI181" s="58">
        <v>0.883257657392573</v>
      </c>
      <c r="AJ181" s="77">
        <v>6.1227065708700297E-2</v>
      </c>
      <c r="AK181" s="58">
        <v>14.4373354911804</v>
      </c>
      <c r="AL181" s="69">
        <v>40444</v>
      </c>
      <c r="AM181" s="105">
        <v>3</v>
      </c>
      <c r="AN181" s="124">
        <v>57.7872028357638</v>
      </c>
      <c r="AO181" s="125">
        <v>69.508739108628404</v>
      </c>
      <c r="AP181" s="125">
        <v>79.720546484970598</v>
      </c>
      <c r="AQ181" s="125">
        <v>55.1308361766677</v>
      </c>
      <c r="AR181" s="125">
        <v>51.525484456559099</v>
      </c>
      <c r="AS181" s="125">
        <v>46.509366300454801</v>
      </c>
      <c r="AT181" s="109" t="s">
        <v>618</v>
      </c>
      <c r="AV181" s="63">
        <v>10000</v>
      </c>
      <c r="AW181" s="63">
        <v>0</v>
      </c>
      <c r="AX181" s="63">
        <v>0</v>
      </c>
      <c r="AY181" s="63">
        <v>10000</v>
      </c>
      <c r="AZ181" s="77">
        <v>0</v>
      </c>
      <c r="BA181" s="77">
        <v>0</v>
      </c>
      <c r="BB181" s="77">
        <v>-7.2022120672039502E-3</v>
      </c>
      <c r="BC181" s="58">
        <v>0</v>
      </c>
      <c r="BD181" s="130">
        <v>0</v>
      </c>
      <c r="BE181" s="65">
        <v>0</v>
      </c>
    </row>
    <row r="182" spans="1:57" x14ac:dyDescent="0.2">
      <c r="A182" s="104">
        <v>40445</v>
      </c>
      <c r="B182" s="58">
        <v>1148.67004394531</v>
      </c>
      <c r="C182" s="77">
        <v>2.1194392772257899E-2</v>
      </c>
      <c r="D182" s="58">
        <v>0.01</v>
      </c>
      <c r="E182" s="58">
        <v>0.63239999999999996</v>
      </c>
      <c r="F182" s="77">
        <v>-5.9729644765796897E-3</v>
      </c>
      <c r="G182" s="58">
        <v>27.738866806030199</v>
      </c>
      <c r="H182" s="58">
        <v>261.941314697265</v>
      </c>
      <c r="I182" s="58">
        <v>19.922407150268501</v>
      </c>
      <c r="J182" s="58">
        <v>160.72999572753901</v>
      </c>
      <c r="K182" s="58">
        <v>9.7004899978637695</v>
      </c>
      <c r="L182" s="58">
        <v>14.7603549957275</v>
      </c>
      <c r="M182" s="58">
        <v>21.709999084472599</v>
      </c>
      <c r="N182" s="77">
        <v>1.17675598900461E-2</v>
      </c>
      <c r="O182" s="58">
        <v>1.12732525833216</v>
      </c>
      <c r="P182" s="77">
        <v>4.0640638502474201E-2</v>
      </c>
      <c r="Q182" s="58">
        <v>27.577555656433098</v>
      </c>
      <c r="R182" s="77">
        <v>2.68948617229718E-2</v>
      </c>
      <c r="S182" s="58">
        <v>10.3587418339756</v>
      </c>
      <c r="T182" s="77">
        <v>3.9546040478370403E-2</v>
      </c>
      <c r="U182" s="58">
        <v>258.51113128662098</v>
      </c>
      <c r="V182" s="77">
        <v>1.43265131680339E-2</v>
      </c>
      <c r="W182" s="58">
        <v>0.63780544243514203</v>
      </c>
      <c r="X182" s="77">
        <v>3.20144768463154E-2</v>
      </c>
      <c r="Y182" s="58">
        <v>19.781713485717699</v>
      </c>
      <c r="Z182" s="77">
        <v>5.1553740983738099E-2</v>
      </c>
      <c r="AA182" s="58">
        <v>12.298466905635699</v>
      </c>
      <c r="AB182" s="77">
        <v>7.6516314518438697E-2</v>
      </c>
      <c r="AC182" s="58">
        <v>156.790000915527</v>
      </c>
      <c r="AD182" s="77">
        <v>3.0114936335972502E-2</v>
      </c>
      <c r="AE182" s="58">
        <v>0.51980181713459905</v>
      </c>
      <c r="AF182" s="77">
        <v>5.3585109334587197E-2</v>
      </c>
      <c r="AG182" s="58">
        <v>9.5586953163146902</v>
      </c>
      <c r="AH182" s="77">
        <v>2.31818741034472E-2</v>
      </c>
      <c r="AI182" s="58">
        <v>0.88354179811096001</v>
      </c>
      <c r="AJ182" s="77">
        <v>5.9859115743944202E-2</v>
      </c>
      <c r="AK182" s="58">
        <v>14.593144893646199</v>
      </c>
      <c r="AL182" s="69">
        <v>40445</v>
      </c>
      <c r="AM182" s="105">
        <v>4</v>
      </c>
      <c r="AN182" s="124">
        <v>65.420965668310302</v>
      </c>
      <c r="AO182" s="125">
        <v>74.390740885238102</v>
      </c>
      <c r="AP182" s="125">
        <v>81.383029912213502</v>
      </c>
      <c r="AQ182" s="125">
        <v>62.0980416636719</v>
      </c>
      <c r="AR182" s="125">
        <v>58.354442727362397</v>
      </c>
      <c r="AS182" s="125">
        <v>51.401632814414</v>
      </c>
      <c r="AT182" s="109" t="s">
        <v>618</v>
      </c>
      <c r="AV182" s="63">
        <v>10000</v>
      </c>
      <c r="AW182" s="63">
        <v>0</v>
      </c>
      <c r="AX182" s="63">
        <v>0</v>
      </c>
      <c r="AY182" s="63">
        <v>10000</v>
      </c>
      <c r="AZ182" s="77">
        <v>0</v>
      </c>
      <c r="BA182" s="77">
        <v>0</v>
      </c>
      <c r="BB182" s="77">
        <v>1.38395341936725E-2</v>
      </c>
      <c r="BC182" s="58">
        <v>0</v>
      </c>
      <c r="BD182" s="130">
        <v>0</v>
      </c>
      <c r="BE182" s="65">
        <v>0</v>
      </c>
    </row>
    <row r="183" spans="1:57" x14ac:dyDescent="0.2">
      <c r="A183" s="104">
        <v>40448</v>
      </c>
      <c r="B183" s="58">
        <v>1142.16003417968</v>
      </c>
      <c r="C183" s="77">
        <v>-5.6674323492107402E-3</v>
      </c>
      <c r="D183" s="58">
        <v>0.01</v>
      </c>
      <c r="E183" s="58">
        <v>0.63160000000000005</v>
      </c>
      <c r="F183" s="77">
        <v>-1.26502213788726E-3</v>
      </c>
      <c r="G183" s="58">
        <v>27.628797531127901</v>
      </c>
      <c r="H183" s="58">
        <v>263.49124145507801</v>
      </c>
      <c r="I183" s="58">
        <v>19.8822116851806</v>
      </c>
      <c r="J183" s="58">
        <v>159.36999511718699</v>
      </c>
      <c r="K183" s="58">
        <v>9.6254224777221609</v>
      </c>
      <c r="L183" s="58">
        <v>14.623551368713301</v>
      </c>
      <c r="M183" s="58">
        <v>22.540000915527301</v>
      </c>
      <c r="N183" s="77">
        <v>-3.9680523242721002E-3</v>
      </c>
      <c r="O183" s="58">
        <v>1.19394722593235</v>
      </c>
      <c r="P183" s="77">
        <v>4.3213868594432797E-2</v>
      </c>
      <c r="Q183" s="58">
        <v>27.683832168579102</v>
      </c>
      <c r="R183" s="77">
        <v>5.9170763482034802E-3</v>
      </c>
      <c r="S183" s="58">
        <v>10.6281128793057</v>
      </c>
      <c r="T183" s="77">
        <v>4.03357349588324E-2</v>
      </c>
      <c r="U183" s="58">
        <v>262.71627807617102</v>
      </c>
      <c r="V183" s="77">
        <v>-2.0176008242733801E-3</v>
      </c>
      <c r="W183" s="58">
        <v>0.60779859042353401</v>
      </c>
      <c r="X183" s="77">
        <v>3.0569968776489799E-2</v>
      </c>
      <c r="Y183" s="58">
        <v>19.902309417724599</v>
      </c>
      <c r="Z183" s="77">
        <v>-8.4613989081226901E-3</v>
      </c>
      <c r="AA183" s="58">
        <v>12.6775655050085</v>
      </c>
      <c r="AB183" s="77">
        <v>7.9548007111919103E-2</v>
      </c>
      <c r="AC183" s="58">
        <v>160.049995422363</v>
      </c>
      <c r="AD183" s="77">
        <v>-7.7385286885645003E-3</v>
      </c>
      <c r="AE183" s="58">
        <v>0.51758037639488796</v>
      </c>
      <c r="AF183" s="77">
        <v>5.3772224293823702E-2</v>
      </c>
      <c r="AG183" s="58">
        <v>9.6629562377929599</v>
      </c>
      <c r="AH183" s="77">
        <v>-9.2683155014738894E-3</v>
      </c>
      <c r="AI183" s="58">
        <v>0.88380273962160405</v>
      </c>
      <c r="AJ183" s="77">
        <v>6.0436942937983698E-2</v>
      </c>
      <c r="AK183" s="58">
        <v>14.6919531822204</v>
      </c>
      <c r="AL183" s="69">
        <v>40448</v>
      </c>
      <c r="AM183" s="105">
        <v>0</v>
      </c>
      <c r="AN183" s="124">
        <v>62.117520408168701</v>
      </c>
      <c r="AO183" s="125">
        <v>75.350961560205604</v>
      </c>
      <c r="AP183" s="125">
        <v>79.003432729833506</v>
      </c>
      <c r="AQ183" s="125">
        <v>59.465806003473602</v>
      </c>
      <c r="AR183" s="125">
        <v>54.944441522883203</v>
      </c>
      <c r="AS183" s="125">
        <v>50.688453706924903</v>
      </c>
      <c r="AT183" s="109" t="s">
        <v>618</v>
      </c>
      <c r="AV183" s="63">
        <v>-998.76478213729899</v>
      </c>
      <c r="AW183" s="63">
        <v>10976.2692194953</v>
      </c>
      <c r="AX183" s="63">
        <v>10976.2692194953</v>
      </c>
      <c r="AY183" s="63">
        <v>9977.5044373580895</v>
      </c>
      <c r="AZ183" s="77">
        <v>-2.24955626419065E-3</v>
      </c>
      <c r="BA183" s="77">
        <v>-2.24955626419065E-3</v>
      </c>
      <c r="BB183" s="77">
        <v>8.0936672206746094E-3</v>
      </c>
      <c r="BC183" s="58">
        <v>-22.495562641906801</v>
      </c>
      <c r="BD183" s="130">
        <v>-2.24955626419068E-3</v>
      </c>
      <c r="BE183" s="65">
        <v>1</v>
      </c>
    </row>
    <row r="184" spans="1:57" x14ac:dyDescent="0.2">
      <c r="A184" s="104">
        <v>40449</v>
      </c>
      <c r="B184" s="58">
        <v>1147.69995117187</v>
      </c>
      <c r="C184" s="77">
        <v>4.8503859585371503E-3</v>
      </c>
      <c r="D184" s="58">
        <v>0.01</v>
      </c>
      <c r="E184" s="58">
        <v>0.63280000000000003</v>
      </c>
      <c r="F184" s="77">
        <v>1.8999366687777401E-3</v>
      </c>
      <c r="G184" s="58">
        <v>27.220760345458899</v>
      </c>
      <c r="H184" s="58">
        <v>261.88171386718699</v>
      </c>
      <c r="I184" s="58">
        <v>19.842016220092699</v>
      </c>
      <c r="J184" s="58">
        <v>159.69999694824199</v>
      </c>
      <c r="K184" s="58">
        <v>9.7838983535766602</v>
      </c>
      <c r="L184" s="58">
        <v>14.828763008117599</v>
      </c>
      <c r="M184" s="58">
        <v>22.600000381469702</v>
      </c>
      <c r="N184" s="77">
        <v>-1.4768546666181499E-2</v>
      </c>
      <c r="O184" s="58">
        <v>1.2347514587642701</v>
      </c>
      <c r="P184" s="77">
        <v>4.5360652791987699E-2</v>
      </c>
      <c r="Q184" s="58">
        <v>27.4247789382934</v>
      </c>
      <c r="R184" s="77">
        <v>-6.1084671315914099E-3</v>
      </c>
      <c r="S184" s="58">
        <v>10.7008399106984</v>
      </c>
      <c r="T184" s="77">
        <v>4.0861348250245899E-2</v>
      </c>
      <c r="U184" s="58">
        <v>262.68647766113202</v>
      </c>
      <c r="V184" s="77">
        <v>-2.0216797670377E-3</v>
      </c>
      <c r="W184" s="58">
        <v>0.58036618522077499</v>
      </c>
      <c r="X184" s="77">
        <v>2.9249355447712701E-2</v>
      </c>
      <c r="Y184" s="58">
        <v>19.862113952636701</v>
      </c>
      <c r="Z184" s="77">
        <v>2.0706647497354901E-3</v>
      </c>
      <c r="AA184" s="58">
        <v>13.0478414247712</v>
      </c>
      <c r="AB184" s="77">
        <v>8.1702202092089005E-2</v>
      </c>
      <c r="AC184" s="58">
        <v>159.53499603271399</v>
      </c>
      <c r="AD184" s="77">
        <v>1.6464303382140499E-2</v>
      </c>
      <c r="AE184" s="58">
        <v>0.51610969235439097</v>
      </c>
      <c r="AF184" s="77">
        <v>5.2750925418774297E-2</v>
      </c>
      <c r="AG184" s="58">
        <v>9.7046604156494105</v>
      </c>
      <c r="AH184" s="77">
        <v>1.4032955075696499E-2</v>
      </c>
      <c r="AI184" s="58">
        <v>0.88227651347666902</v>
      </c>
      <c r="AJ184" s="77">
        <v>5.94976474432619E-2</v>
      </c>
      <c r="AK184" s="58">
        <v>14.726157188415501</v>
      </c>
      <c r="AL184" s="69">
        <v>40449</v>
      </c>
      <c r="AM184" s="105">
        <v>1</v>
      </c>
      <c r="AN184" s="124">
        <v>63.7930363751261</v>
      </c>
      <c r="AO184" s="125">
        <v>72.318499490401706</v>
      </c>
      <c r="AP184" s="125">
        <v>70.745237911526502</v>
      </c>
      <c r="AQ184" s="125">
        <v>63.028733367410801</v>
      </c>
      <c r="AR184" s="125">
        <v>58.8307937723512</v>
      </c>
      <c r="AS184" s="125">
        <v>49.942221080149203</v>
      </c>
      <c r="AT184" s="109" t="s">
        <v>618</v>
      </c>
      <c r="AV184" s="63">
        <v>-998.76478213729899</v>
      </c>
      <c r="AW184" s="63">
        <v>10834.711905215399</v>
      </c>
      <c r="AX184" s="63">
        <v>10834.711905215399</v>
      </c>
      <c r="AY184" s="63">
        <v>9835.9471230781492</v>
      </c>
      <c r="AZ184" s="77">
        <v>-1.4187647338939201E-2</v>
      </c>
      <c r="BA184" s="77">
        <v>-1.6405287692184502E-2</v>
      </c>
      <c r="BB184" s="77">
        <v>1.2983310589052E-2</v>
      </c>
      <c r="BC184" s="58">
        <v>-164.05287692184501</v>
      </c>
      <c r="BD184" s="130">
        <v>-1.6405287692184502E-2</v>
      </c>
      <c r="BE184" s="65">
        <v>2</v>
      </c>
    </row>
    <row r="185" spans="1:57" x14ac:dyDescent="0.2">
      <c r="A185" s="104">
        <v>40450</v>
      </c>
      <c r="B185" s="58">
        <v>1144.72998046875</v>
      </c>
      <c r="C185" s="77">
        <v>-2.5877588476783601E-3</v>
      </c>
      <c r="D185" s="58">
        <v>0.01</v>
      </c>
      <c r="E185" s="58">
        <v>0.63290000000000002</v>
      </c>
      <c r="F185" s="77">
        <v>1.5802781289497801E-4</v>
      </c>
      <c r="G185" s="58">
        <v>27.269157409667901</v>
      </c>
      <c r="H185" s="58">
        <v>262.140045166015</v>
      </c>
      <c r="I185" s="58">
        <v>19.697290420532202</v>
      </c>
      <c r="J185" s="58">
        <v>158.99000549316401</v>
      </c>
      <c r="K185" s="58">
        <v>9.7421951293945295</v>
      </c>
      <c r="L185" s="58">
        <v>14.623551368713301</v>
      </c>
      <c r="M185" s="58">
        <v>23.25</v>
      </c>
      <c r="N185" s="77">
        <v>1.77794681686971E-3</v>
      </c>
      <c r="O185" s="58">
        <v>1.27064766094989</v>
      </c>
      <c r="P185" s="77">
        <v>4.6596513484476097E-2</v>
      </c>
      <c r="Q185" s="58">
        <v>27.244958877563398</v>
      </c>
      <c r="R185" s="77">
        <v>9.8644267678449295E-4</v>
      </c>
      <c r="S185" s="58">
        <v>10.6799677475225</v>
      </c>
      <c r="T185" s="77">
        <v>4.0741458409221103E-2</v>
      </c>
      <c r="U185" s="58">
        <v>262.01087951660099</v>
      </c>
      <c r="V185" s="77">
        <v>-7.2939059193990402E-3</v>
      </c>
      <c r="W185" s="58">
        <v>0.55514433539027896</v>
      </c>
      <c r="X185" s="77">
        <v>2.8183791960116601E-2</v>
      </c>
      <c r="Y185" s="58">
        <v>19.7696533203125</v>
      </c>
      <c r="Z185" s="77">
        <v>-4.4457825212622596E-3</v>
      </c>
      <c r="AA185" s="58">
        <v>13.283923884541</v>
      </c>
      <c r="AB185" s="77">
        <v>8.3551943050358402E-2</v>
      </c>
      <c r="AC185" s="58">
        <v>159.34500122070301</v>
      </c>
      <c r="AD185" s="77">
        <v>-4.2624343257697799E-3</v>
      </c>
      <c r="AE185" s="58">
        <v>0.51437404100547401</v>
      </c>
      <c r="AF185" s="77">
        <v>5.2798577135196603E-2</v>
      </c>
      <c r="AG185" s="58">
        <v>9.7630467414855904</v>
      </c>
      <c r="AH185" s="77">
        <v>-1.38387564284327E-2</v>
      </c>
      <c r="AI185" s="58">
        <v>0.88124099437826597</v>
      </c>
      <c r="AJ185" s="77">
        <v>6.0261763518241702E-2</v>
      </c>
      <c r="AK185" s="58">
        <v>14.726157188415501</v>
      </c>
      <c r="AL185" s="69">
        <v>40450</v>
      </c>
      <c r="AM185" s="105">
        <v>2</v>
      </c>
      <c r="AN185" s="124">
        <v>62.204612689379402</v>
      </c>
      <c r="AO185" s="125">
        <v>72.509726365095602</v>
      </c>
      <c r="AP185" s="125">
        <v>71.130697988463396</v>
      </c>
      <c r="AQ185" s="125">
        <v>61.496837085908702</v>
      </c>
      <c r="AR185" s="125">
        <v>53.830380310953899</v>
      </c>
      <c r="AS185" s="125">
        <v>47.245246268495698</v>
      </c>
      <c r="AT185" s="109" t="s">
        <v>619</v>
      </c>
      <c r="AV185" s="63">
        <v>-11943.958934777</v>
      </c>
      <c r="AW185" s="63">
        <v>21805.647359407802</v>
      </c>
      <c r="AX185" s="63">
        <v>21805.647359407802</v>
      </c>
      <c r="AY185" s="63">
        <v>9861.6884246307309</v>
      </c>
      <c r="AZ185" s="77">
        <v>2.6170638404696602E-3</v>
      </c>
      <c r="BA185" s="77">
        <v>-1.38311575369265E-2</v>
      </c>
      <c r="BB185" s="77">
        <v>1.0361954064524699E-2</v>
      </c>
      <c r="BC185" s="58">
        <v>-138.311575369265</v>
      </c>
      <c r="BD185" s="130">
        <v>-1.38311575369265E-2</v>
      </c>
      <c r="BE185" s="65">
        <v>3</v>
      </c>
    </row>
    <row r="186" spans="1:57" x14ac:dyDescent="0.2">
      <c r="A186" s="104">
        <v>40451</v>
      </c>
      <c r="B186" s="58">
        <v>1141.19995117187</v>
      </c>
      <c r="C186" s="77">
        <v>-3.0837222376489601E-3</v>
      </c>
      <c r="D186" s="58">
        <v>0.01</v>
      </c>
      <c r="E186" s="58">
        <v>0.63470000000000004</v>
      </c>
      <c r="F186" s="77">
        <v>2.8440511929215201E-3</v>
      </c>
      <c r="G186" s="58">
        <v>26.925645828246999</v>
      </c>
      <c r="H186" s="58">
        <v>261.19616699218699</v>
      </c>
      <c r="I186" s="58">
        <v>19.689262390136701</v>
      </c>
      <c r="J186" s="58">
        <v>157.05999755859301</v>
      </c>
      <c r="K186" s="58">
        <v>9.7421951293945295</v>
      </c>
      <c r="L186" s="58">
        <v>14.593144416809</v>
      </c>
      <c r="M186" s="58">
        <v>23.7000007629394</v>
      </c>
      <c r="N186" s="77">
        <v>-1.2597073545774801E-2</v>
      </c>
      <c r="O186" s="58">
        <v>1.2944396337174</v>
      </c>
      <c r="P186" s="77">
        <v>4.8074599286284797E-2</v>
      </c>
      <c r="Q186" s="58">
        <v>27.097401618957502</v>
      </c>
      <c r="R186" s="77">
        <v>-3.6006638101794201E-3</v>
      </c>
      <c r="S186" s="58">
        <v>10.563997581824299</v>
      </c>
      <c r="T186" s="77">
        <v>4.0444688386795297E-2</v>
      </c>
      <c r="U186" s="58">
        <v>261.66810607910099</v>
      </c>
      <c r="V186" s="77">
        <v>-4.0757029135030098E-4</v>
      </c>
      <c r="W186" s="58">
        <v>0.54378918611139404</v>
      </c>
      <c r="X186" s="77">
        <v>2.76185656596157E-2</v>
      </c>
      <c r="Y186" s="58">
        <v>19.693276405334402</v>
      </c>
      <c r="Z186" s="77">
        <v>-1.2139177733743E-2</v>
      </c>
      <c r="AA186" s="58">
        <v>13.4250977790511</v>
      </c>
      <c r="AB186" s="77">
        <v>8.5477511700856101E-2</v>
      </c>
      <c r="AC186" s="58">
        <v>158.025001525878</v>
      </c>
      <c r="AD186" s="77">
        <v>0</v>
      </c>
      <c r="AE186" s="58">
        <v>0.51425442768647101</v>
      </c>
      <c r="AF186" s="77">
        <v>5.2786299274056002E-2</v>
      </c>
      <c r="AG186" s="58">
        <v>9.7421951293945295</v>
      </c>
      <c r="AH186" s="77">
        <v>-2.0793137821059002E-3</v>
      </c>
      <c r="AI186" s="58">
        <v>0.88181094722531606</v>
      </c>
      <c r="AJ186" s="77">
        <v>6.0426383926523997E-2</v>
      </c>
      <c r="AK186" s="58">
        <v>14.6083478927612</v>
      </c>
      <c r="AL186" s="69">
        <v>40451</v>
      </c>
      <c r="AM186" s="105">
        <v>3</v>
      </c>
      <c r="AN186" s="124">
        <v>60.283287671616698</v>
      </c>
      <c r="AO186" s="125">
        <v>70.590917460461498</v>
      </c>
      <c r="AP186" s="125">
        <v>64.622324624813302</v>
      </c>
      <c r="AQ186" s="125">
        <v>61.496837085908702</v>
      </c>
      <c r="AR186" s="125">
        <v>53.110047040496397</v>
      </c>
      <c r="AS186" s="125">
        <v>47.093325854911399</v>
      </c>
      <c r="AT186" s="109" t="s">
        <v>619</v>
      </c>
      <c r="AV186" s="63">
        <v>-11943.958934777</v>
      </c>
      <c r="AW186" s="63">
        <v>21690.985633657601</v>
      </c>
      <c r="AX186" s="63">
        <v>21690.985633657601</v>
      </c>
      <c r="AY186" s="63">
        <v>9747.0266988805706</v>
      </c>
      <c r="AZ186" s="77">
        <v>-1.16269872675935E-2</v>
      </c>
      <c r="BA186" s="77">
        <v>-2.5297330111942198E-2</v>
      </c>
      <c r="BB186" s="77">
        <v>7.2462784387015101E-3</v>
      </c>
      <c r="BC186" s="58">
        <v>-252.97330111942199</v>
      </c>
      <c r="BD186" s="130">
        <v>-2.5297330111942198E-2</v>
      </c>
      <c r="BE186" s="65">
        <v>4</v>
      </c>
    </row>
    <row r="187" spans="1:57" x14ac:dyDescent="0.2">
      <c r="A187" s="104">
        <v>40452</v>
      </c>
      <c r="B187" s="58">
        <v>1146.23999023437</v>
      </c>
      <c r="C187" s="77">
        <v>4.4164382037734599E-3</v>
      </c>
      <c r="D187" s="58">
        <v>0.01</v>
      </c>
      <c r="E187" s="58">
        <v>0.63249999999999995</v>
      </c>
      <c r="F187" s="77">
        <v>-3.4662045060660498E-3</v>
      </c>
      <c r="G187" s="58">
        <v>26.808931350708001</v>
      </c>
      <c r="H187" s="58">
        <v>261.111724853515</v>
      </c>
      <c r="I187" s="58">
        <v>19.6008186340332</v>
      </c>
      <c r="J187" s="58">
        <v>153.71000671386699</v>
      </c>
      <c r="K187" s="58">
        <v>9.7672185897827095</v>
      </c>
      <c r="L187" s="58">
        <v>14.6843519210815</v>
      </c>
      <c r="M187" s="58">
        <v>22.5</v>
      </c>
      <c r="N187" s="77">
        <v>-4.3346955643536102E-3</v>
      </c>
      <c r="O187" s="58">
        <v>1.3211772479198201</v>
      </c>
      <c r="P187" s="77">
        <v>4.92812350718684E-2</v>
      </c>
      <c r="Q187" s="58">
        <v>26.8672885894775</v>
      </c>
      <c r="R187" s="77">
        <v>-3.23290114262908E-4</v>
      </c>
      <c r="S187" s="58">
        <v>10.633090824237501</v>
      </c>
      <c r="T187" s="77">
        <v>4.0722379779011102E-2</v>
      </c>
      <c r="U187" s="58">
        <v>261.15394592285099</v>
      </c>
      <c r="V187" s="77">
        <v>-4.4919791483819501E-3</v>
      </c>
      <c r="W187" s="58">
        <v>0.541512399284232</v>
      </c>
      <c r="X187" s="77">
        <v>2.7627029737625101E-2</v>
      </c>
      <c r="Y187" s="58">
        <v>19.645040512084901</v>
      </c>
      <c r="Z187" s="77">
        <v>-2.13293702839693E-2</v>
      </c>
      <c r="AA187" s="58">
        <v>13.5087117628263</v>
      </c>
      <c r="AB187" s="77">
        <v>8.7884400317364705E-2</v>
      </c>
      <c r="AC187" s="58">
        <v>155.38500213623001</v>
      </c>
      <c r="AD187" s="77">
        <v>2.56856489280132E-3</v>
      </c>
      <c r="AE187" s="58">
        <v>0.51030479629688197</v>
      </c>
      <c r="AF187" s="77">
        <v>5.22466853389255E-2</v>
      </c>
      <c r="AG187" s="58">
        <v>9.7547068595886195</v>
      </c>
      <c r="AH187" s="77">
        <v>6.2500240981242499E-3</v>
      </c>
      <c r="AI187" s="58">
        <v>0.88174909586249794</v>
      </c>
      <c r="AJ187" s="77">
        <v>6.00468512741524E-2</v>
      </c>
      <c r="AK187" s="58">
        <v>14.6387481689453</v>
      </c>
      <c r="AL187" s="69">
        <v>40452</v>
      </c>
      <c r="AM187" s="105">
        <v>4</v>
      </c>
      <c r="AN187" s="124">
        <v>62.083986938252302</v>
      </c>
      <c r="AO187" s="125">
        <v>70.411400120957495</v>
      </c>
      <c r="AP187" s="125">
        <v>62.528867916115999</v>
      </c>
      <c r="AQ187" s="125">
        <v>62.137235435015398</v>
      </c>
      <c r="AR187" s="125">
        <v>55.052943472255599</v>
      </c>
      <c r="AS187" s="125">
        <v>45.362713132143703</v>
      </c>
      <c r="AT187" s="109" t="s">
        <v>619</v>
      </c>
      <c r="AV187" s="63">
        <v>-11943.958934777</v>
      </c>
      <c r="AW187" s="63">
        <v>21565.841224904001</v>
      </c>
      <c r="AX187" s="63">
        <v>21565.841224904001</v>
      </c>
      <c r="AY187" s="63">
        <v>9621.8822901269796</v>
      </c>
      <c r="AZ187" s="77">
        <v>-1.2839239351623099E-2</v>
      </c>
      <c r="BA187" s="77">
        <v>-3.7811770987301097E-2</v>
      </c>
      <c r="BB187" s="77">
        <v>1.1694719383406899E-2</v>
      </c>
      <c r="BC187" s="58">
        <v>-378.11770987301099</v>
      </c>
      <c r="BD187" s="130">
        <v>-3.7811770987301097E-2</v>
      </c>
      <c r="BE187" s="65">
        <v>5</v>
      </c>
    </row>
    <row r="188" spans="1:57" x14ac:dyDescent="0.2">
      <c r="A188" s="104">
        <v>40455</v>
      </c>
      <c r="B188" s="58">
        <v>1137.03002929687</v>
      </c>
      <c r="C188" s="77">
        <v>-8.0349324888034906E-3</v>
      </c>
      <c r="D188" s="58">
        <v>0.01</v>
      </c>
      <c r="E188" s="58">
        <v>0.63139999999999996</v>
      </c>
      <c r="F188" s="77">
        <v>-1.7391304347825699E-3</v>
      </c>
      <c r="G188" s="58">
        <v>26.440746307373001</v>
      </c>
      <c r="H188" s="58">
        <v>259.48727416992102</v>
      </c>
      <c r="I188" s="58">
        <v>19.222955703735298</v>
      </c>
      <c r="J188" s="58">
        <v>155.38999938964801</v>
      </c>
      <c r="K188" s="58">
        <v>9.5837173461913991</v>
      </c>
      <c r="L188" s="58">
        <v>14.3423261642456</v>
      </c>
      <c r="M188" s="58">
        <v>23.530000686645501</v>
      </c>
      <c r="N188" s="77">
        <v>-1.37336710112929E-2</v>
      </c>
      <c r="O188" s="58">
        <v>1.3377065978346101</v>
      </c>
      <c r="P188" s="77">
        <v>5.0592618766649201E-2</v>
      </c>
      <c r="Q188" s="58">
        <v>26.624838829040499</v>
      </c>
      <c r="R188" s="77">
        <v>-6.2212858672086001E-3</v>
      </c>
      <c r="S188" s="58">
        <v>10.702469534081001</v>
      </c>
      <c r="T188" s="77">
        <v>4.1244679795251399E-2</v>
      </c>
      <c r="U188" s="58">
        <v>260.29949951171801</v>
      </c>
      <c r="V188" s="77">
        <v>-1.9277915752036998E-2</v>
      </c>
      <c r="W188" s="58">
        <v>0.54687269176674702</v>
      </c>
      <c r="X188" s="77">
        <v>2.8448938872625101E-2</v>
      </c>
      <c r="Y188" s="58">
        <v>19.411887168884199</v>
      </c>
      <c r="Z188" s="77">
        <v>1.09296246334082E-2</v>
      </c>
      <c r="AA188" s="58">
        <v>13.666154740506199</v>
      </c>
      <c r="AB188" s="77">
        <v>8.7947453466665396E-2</v>
      </c>
      <c r="AC188" s="58">
        <v>154.55000305175699</v>
      </c>
      <c r="AD188" s="77">
        <v>-1.8787461538258901E-2</v>
      </c>
      <c r="AE188" s="58">
        <v>0.50672695207795804</v>
      </c>
      <c r="AF188" s="77">
        <v>5.2873737170403202E-2</v>
      </c>
      <c r="AG188" s="58">
        <v>9.6754679679870605</v>
      </c>
      <c r="AH188" s="77">
        <v>-2.3291852352360899E-2</v>
      </c>
      <c r="AI188" s="58">
        <v>0.88440281149600897</v>
      </c>
      <c r="AJ188" s="77">
        <v>6.1663833423392801E-2</v>
      </c>
      <c r="AK188" s="58">
        <v>14.5133390426635</v>
      </c>
      <c r="AL188" s="69">
        <v>40455</v>
      </c>
      <c r="AM188" s="105">
        <v>0</v>
      </c>
      <c r="AN188" s="124">
        <v>56.998420992168498</v>
      </c>
      <c r="AO188" s="125">
        <v>66.8874156683476</v>
      </c>
      <c r="AP188" s="125">
        <v>56.329551589685202</v>
      </c>
      <c r="AQ188" s="125">
        <v>54.923087133000799</v>
      </c>
      <c r="AR188" s="125">
        <v>47.161283052147603</v>
      </c>
      <c r="AS188" s="125">
        <v>38.802059626102498</v>
      </c>
      <c r="AT188" s="109" t="s">
        <v>619</v>
      </c>
      <c r="AV188" s="63">
        <v>-11943.958934777</v>
      </c>
      <c r="AW188" s="63">
        <v>21314.415744539601</v>
      </c>
      <c r="AX188" s="63">
        <v>21314.415744539601</v>
      </c>
      <c r="AY188" s="63">
        <v>9370.4568097625706</v>
      </c>
      <c r="AZ188" s="77">
        <v>-2.6130591996786499E-2</v>
      </c>
      <c r="BA188" s="77">
        <v>-6.29543190237426E-2</v>
      </c>
      <c r="BB188" s="77">
        <v>3.5658206138822202E-3</v>
      </c>
      <c r="BC188" s="58">
        <v>-629.54319023742505</v>
      </c>
      <c r="BD188" s="130">
        <v>-6.2954319023742503E-2</v>
      </c>
      <c r="BE188" s="65">
        <v>6</v>
      </c>
    </row>
    <row r="189" spans="1:57" x14ac:dyDescent="0.2">
      <c r="A189" s="104">
        <v>40456</v>
      </c>
      <c r="B189" s="58">
        <v>1160.75</v>
      </c>
      <c r="C189" s="77">
        <v>2.0861340590796001E-2</v>
      </c>
      <c r="D189" s="58">
        <v>0.01</v>
      </c>
      <c r="E189" s="58">
        <v>0.62809999999999999</v>
      </c>
      <c r="F189" s="77">
        <v>-5.22648083623689E-3</v>
      </c>
      <c r="G189" s="58">
        <v>27.418134689331001</v>
      </c>
      <c r="H189" s="58">
        <v>267.3759765625</v>
      </c>
      <c r="I189" s="58">
        <v>19.576705932617099</v>
      </c>
      <c r="J189" s="58">
        <v>160.86999511718699</v>
      </c>
      <c r="K189" s="58">
        <v>9.8923311233520508</v>
      </c>
      <c r="L189" s="58">
        <v>14.5551452636718</v>
      </c>
      <c r="M189" s="58">
        <v>21.7600002288818</v>
      </c>
      <c r="N189" s="77">
        <v>3.6965234286350401E-2</v>
      </c>
      <c r="O189" s="58">
        <v>1.3789061378829901</v>
      </c>
      <c r="P189" s="77">
        <v>5.0291755931141303E-2</v>
      </c>
      <c r="Q189" s="58">
        <v>26.929440498352001</v>
      </c>
      <c r="R189" s="77">
        <v>3.0401114728317101E-2</v>
      </c>
      <c r="S189" s="58">
        <v>11.108278078877399</v>
      </c>
      <c r="T189" s="77">
        <v>4.1545535323293602E-2</v>
      </c>
      <c r="U189" s="58">
        <v>263.43162536621003</v>
      </c>
      <c r="V189" s="77">
        <v>1.8402488895768301E-2</v>
      </c>
      <c r="W189" s="58">
        <v>0.54449600550987798</v>
      </c>
      <c r="X189" s="77">
        <v>2.7813463990521599E-2</v>
      </c>
      <c r="Y189" s="58">
        <v>19.399830818176198</v>
      </c>
      <c r="Z189" s="77">
        <v>3.5266077283375698E-2</v>
      </c>
      <c r="AA189" s="58">
        <v>13.975934318170101</v>
      </c>
      <c r="AB189" s="77">
        <v>8.6877197379096202E-2</v>
      </c>
      <c r="AC189" s="58">
        <v>158.129997253417</v>
      </c>
      <c r="AD189" s="77">
        <v>3.2201886388405203E-2</v>
      </c>
      <c r="AE189" s="58">
        <v>0.50189062288217101</v>
      </c>
      <c r="AF189" s="77">
        <v>5.0735323820428703E-2</v>
      </c>
      <c r="AG189" s="58">
        <v>9.7380242347717196</v>
      </c>
      <c r="AH189" s="77">
        <v>1.48385343485502E-2</v>
      </c>
      <c r="AI189" s="58">
        <v>0.88435804709186705</v>
      </c>
      <c r="AJ189" s="77">
        <v>6.0759135760680601E-2</v>
      </c>
      <c r="AK189" s="58">
        <v>14.448735713958699</v>
      </c>
      <c r="AL189" s="69">
        <v>40456</v>
      </c>
      <c r="AM189" s="105">
        <v>1</v>
      </c>
      <c r="AN189" s="124">
        <v>64.959486488792294</v>
      </c>
      <c r="AO189" s="125">
        <v>73.756470346391893</v>
      </c>
      <c r="AP189" s="125">
        <v>65.973696306763799</v>
      </c>
      <c r="AQ189" s="125">
        <v>62.754914351177902</v>
      </c>
      <c r="AR189" s="125">
        <v>51.791953264134797</v>
      </c>
      <c r="AS189" s="125">
        <v>46.589924326908402</v>
      </c>
      <c r="AV189" s="63">
        <v>-11943.958934777</v>
      </c>
      <c r="AW189" s="63">
        <v>21916.1809785818</v>
      </c>
      <c r="AX189" s="63">
        <v>21916.1809785818</v>
      </c>
      <c r="AY189" s="63">
        <v>9972.2220438047298</v>
      </c>
      <c r="AZ189" s="77">
        <v>6.42194128054904E-2</v>
      </c>
      <c r="BA189" s="77">
        <v>-2.7777956195262901E-3</v>
      </c>
      <c r="BB189" s="77">
        <v>2.4501549002990199E-2</v>
      </c>
      <c r="BC189" s="58">
        <v>-27.777956195262899</v>
      </c>
      <c r="BD189" s="130">
        <v>-2.7777956195262901E-3</v>
      </c>
      <c r="BE189" s="65">
        <v>7</v>
      </c>
    </row>
    <row r="190" spans="1:57" x14ac:dyDescent="0.2">
      <c r="A190" s="104">
        <v>40457</v>
      </c>
      <c r="B190" s="58">
        <v>1159.96997070312</v>
      </c>
      <c r="C190" s="77">
        <v>-6.7200456332117099E-4</v>
      </c>
      <c r="D190" s="58">
        <v>0.01</v>
      </c>
      <c r="E190" s="58">
        <v>0.62929999999999997</v>
      </c>
      <c r="F190" s="77">
        <v>1.9105238019423399E-3</v>
      </c>
      <c r="G190" s="58">
        <v>27.4418640136718</v>
      </c>
      <c r="H190" s="58">
        <v>265.44851684570301</v>
      </c>
      <c r="I190" s="58">
        <v>19.6410198211669</v>
      </c>
      <c r="J190" s="58">
        <v>155.39999389648401</v>
      </c>
      <c r="K190" s="58">
        <v>9.7838983535766602</v>
      </c>
      <c r="L190" s="58">
        <v>14.676753997802701</v>
      </c>
      <c r="M190" s="58">
        <v>21.4899997711181</v>
      </c>
      <c r="N190" s="77">
        <v>8.6546092977135504E-4</v>
      </c>
      <c r="O190" s="58">
        <v>1.41706046900933</v>
      </c>
      <c r="P190" s="77">
        <v>5.1638637532178497E-2</v>
      </c>
      <c r="Q190" s="58">
        <v>27.429999351501401</v>
      </c>
      <c r="R190" s="77">
        <v>-7.2087991657933097E-3</v>
      </c>
      <c r="S190" s="58">
        <v>11.4577584065054</v>
      </c>
      <c r="T190" s="77">
        <v>4.3163768788979602E-2</v>
      </c>
      <c r="U190" s="58">
        <v>266.41224670410099</v>
      </c>
      <c r="V190" s="77">
        <v>3.2852252453079399E-3</v>
      </c>
      <c r="W190" s="58">
        <v>0.54583280082540997</v>
      </c>
      <c r="X190" s="77">
        <v>2.77904510964939E-2</v>
      </c>
      <c r="Y190" s="58">
        <v>19.608862876892001</v>
      </c>
      <c r="Z190" s="77">
        <v>-3.40026194239543E-2</v>
      </c>
      <c r="AA190" s="58">
        <v>14.1283085495836</v>
      </c>
      <c r="AB190" s="77">
        <v>9.0915760003149396E-2</v>
      </c>
      <c r="AC190" s="58">
        <v>158.134994506835</v>
      </c>
      <c r="AD190" s="77">
        <v>-1.0961296020451801E-2</v>
      </c>
      <c r="AE190" s="58">
        <v>0.495740033588565</v>
      </c>
      <c r="AF190" s="77">
        <v>5.0668968101793402E-2</v>
      </c>
      <c r="AG190" s="58">
        <v>9.8381147384643501</v>
      </c>
      <c r="AH190" s="77">
        <v>8.3550340397069399E-3</v>
      </c>
      <c r="AI190" s="58">
        <v>0.88110967429597997</v>
      </c>
      <c r="AJ190" s="77">
        <v>6.00343696179612E-2</v>
      </c>
      <c r="AK190" s="58">
        <v>14.615949630737299</v>
      </c>
      <c r="AL190" s="69">
        <v>40457</v>
      </c>
      <c r="AM190" s="105">
        <v>2</v>
      </c>
      <c r="AN190" s="124">
        <v>64.536357584118093</v>
      </c>
      <c r="AO190" s="125">
        <v>69.938899447941495</v>
      </c>
      <c r="AP190" s="125">
        <v>66.169037262234696</v>
      </c>
      <c r="AQ190" s="125">
        <v>58.883810992188302</v>
      </c>
      <c r="AR190" s="125">
        <v>54.258777500581303</v>
      </c>
      <c r="AS190" s="125">
        <v>47.888326794079902</v>
      </c>
      <c r="AT190" s="109" t="s">
        <v>619</v>
      </c>
      <c r="AV190" s="63">
        <v>-11943.958934777</v>
      </c>
      <c r="AW190" s="63">
        <v>21887.3904089385</v>
      </c>
      <c r="AX190" s="63">
        <v>21887.3904089385</v>
      </c>
      <c r="AY190" s="63">
        <v>9943.4314741615199</v>
      </c>
      <c r="AZ190" s="77">
        <v>-2.8870766732576E-3</v>
      </c>
      <c r="BA190" s="77">
        <v>-5.65685258384762E-3</v>
      </c>
      <c r="BB190" s="77">
        <v>2.3813079286930602E-2</v>
      </c>
      <c r="BC190" s="58">
        <v>-56.568525838476397</v>
      </c>
      <c r="BD190" s="130">
        <v>-5.6568525838476399E-3</v>
      </c>
      <c r="BE190" s="65">
        <v>8</v>
      </c>
    </row>
    <row r="191" spans="1:57" x14ac:dyDescent="0.2">
      <c r="A191" s="104">
        <v>40458</v>
      </c>
      <c r="B191" s="58">
        <v>1158.06005859375</v>
      </c>
      <c r="C191" s="77">
        <v>-1.6465185803191599E-3</v>
      </c>
      <c r="D191" s="58">
        <v>0.01</v>
      </c>
      <c r="E191" s="58">
        <v>0.62729999999999997</v>
      </c>
      <c r="F191" s="77">
        <v>-3.1781344350866299E-3</v>
      </c>
      <c r="G191" s="58">
        <v>27.444717407226499</v>
      </c>
      <c r="H191" s="58">
        <v>263.29254150390602</v>
      </c>
      <c r="I191" s="58">
        <v>19.721418380737301</v>
      </c>
      <c r="J191" s="58">
        <v>156.27000427246</v>
      </c>
      <c r="K191" s="58">
        <v>9.7838983535766602</v>
      </c>
      <c r="L191" s="58">
        <v>14.745154380798301</v>
      </c>
      <c r="M191" s="58">
        <v>21.559999465942301</v>
      </c>
      <c r="N191" s="77">
        <v>1.03979582191104E-4</v>
      </c>
      <c r="O191" s="58">
        <v>1.4475560139641801</v>
      </c>
      <c r="P191" s="77">
        <v>5.2744431377640101E-2</v>
      </c>
      <c r="Q191" s="58">
        <v>27.443290710449201</v>
      </c>
      <c r="R191" s="77">
        <v>-8.12200937272522E-3</v>
      </c>
      <c r="S191" s="58">
        <v>11.7489890596633</v>
      </c>
      <c r="T191" s="77">
        <v>4.4623326557425701E-2</v>
      </c>
      <c r="U191" s="58">
        <v>264.37052917480401</v>
      </c>
      <c r="V191" s="77">
        <v>4.0934004599735199E-3</v>
      </c>
      <c r="W191" s="58">
        <v>0.54623215400103398</v>
      </c>
      <c r="X191" s="77">
        <v>2.7697407126384001E-2</v>
      </c>
      <c r="Y191" s="58">
        <v>19.681219100952099</v>
      </c>
      <c r="Z191" s="77">
        <v>5.5985225878201197E-3</v>
      </c>
      <c r="AA191" s="58">
        <v>14.3401511677167</v>
      </c>
      <c r="AB191" s="77">
        <v>9.1765219016147703E-2</v>
      </c>
      <c r="AC191" s="58">
        <v>155.834999084472</v>
      </c>
      <c r="AD191" s="77">
        <v>0</v>
      </c>
      <c r="AE191" s="58">
        <v>0.48492685598669399</v>
      </c>
      <c r="AF191" s="77">
        <v>4.95637667586174E-2</v>
      </c>
      <c r="AG191" s="58">
        <v>9.7838983535766602</v>
      </c>
      <c r="AH191" s="77">
        <v>4.6604571423520796E-3</v>
      </c>
      <c r="AI191" s="58">
        <v>0.87219797123962906</v>
      </c>
      <c r="AJ191" s="77">
        <v>5.9151498093192999E-2</v>
      </c>
      <c r="AK191" s="58">
        <v>14.7109541893005</v>
      </c>
      <c r="AL191" s="69">
        <v>40458</v>
      </c>
      <c r="AM191" s="105">
        <v>3</v>
      </c>
      <c r="AN191" s="124">
        <v>63.446610569225399</v>
      </c>
      <c r="AO191" s="125">
        <v>65.834196900820899</v>
      </c>
      <c r="AP191" s="125">
        <v>66.194169498292496</v>
      </c>
      <c r="AQ191" s="125">
        <v>58.883810992188302</v>
      </c>
      <c r="AR191" s="125">
        <v>55.633921455895397</v>
      </c>
      <c r="AS191" s="125">
        <v>49.539769648123503</v>
      </c>
      <c r="AV191" s="63">
        <v>-11943.958934777</v>
      </c>
      <c r="AW191" s="63">
        <v>21729.693948225398</v>
      </c>
      <c r="AX191" s="63">
        <v>21729.693948225398</v>
      </c>
      <c r="AY191" s="63">
        <v>9785.7350134483295</v>
      </c>
      <c r="AZ191" s="77">
        <v>-1.5859360133669499E-2</v>
      </c>
      <c r="BA191" s="77">
        <v>-2.1426498655166801E-2</v>
      </c>
      <c r="BB191" s="77">
        <v>2.2127352029110901E-2</v>
      </c>
      <c r="BC191" s="58">
        <v>-214.26498655166799</v>
      </c>
      <c r="BD191" s="130">
        <v>-2.1426498655166801E-2</v>
      </c>
      <c r="BE191" s="65">
        <v>9</v>
      </c>
    </row>
    <row r="192" spans="1:57" x14ac:dyDescent="0.2">
      <c r="A192" s="104">
        <v>40459</v>
      </c>
      <c r="B192" s="58">
        <v>1165.15002441406</v>
      </c>
      <c r="C192" s="77">
        <v>6.12227817348443E-3</v>
      </c>
      <c r="D192" s="58">
        <v>0.01</v>
      </c>
      <c r="E192" s="58">
        <v>0.62770000000000004</v>
      </c>
      <c r="F192" s="77">
        <v>6.3765343535804298E-4</v>
      </c>
      <c r="G192" s="58">
        <v>27.904932022094702</v>
      </c>
      <c r="H192" s="58">
        <v>266.44204711914</v>
      </c>
      <c r="I192" s="58">
        <v>19.753576278686499</v>
      </c>
      <c r="J192" s="58">
        <v>155.55000305175699</v>
      </c>
      <c r="K192" s="58">
        <v>9.8589677810668892</v>
      </c>
      <c r="L192" s="58">
        <v>14.836367607116699</v>
      </c>
      <c r="M192" s="58">
        <v>20.709999084472599</v>
      </c>
      <c r="N192" s="77">
        <v>1.6768786795632699E-2</v>
      </c>
      <c r="O192" s="58">
        <v>1.4900041518992</v>
      </c>
      <c r="P192" s="77">
        <v>5.3395727705748797E-2</v>
      </c>
      <c r="Q192" s="58">
        <v>27.674824714660598</v>
      </c>
      <c r="R192" s="77">
        <v>1.19620008878511E-2</v>
      </c>
      <c r="S192" s="58">
        <v>12.1169305640571</v>
      </c>
      <c r="T192" s="77">
        <v>4.5476795780055798E-2</v>
      </c>
      <c r="U192" s="58">
        <v>264.86729431152298</v>
      </c>
      <c r="V192" s="77">
        <v>1.6306077650392E-3</v>
      </c>
      <c r="W192" s="58">
        <v>0.54414165679043403</v>
      </c>
      <c r="X192" s="77">
        <v>2.75464882466647E-2</v>
      </c>
      <c r="Y192" s="58">
        <v>19.7374973297119</v>
      </c>
      <c r="Z192" s="77">
        <v>-4.6074179370200197E-3</v>
      </c>
      <c r="AA192" s="58">
        <v>14.5060853602574</v>
      </c>
      <c r="AB192" s="77">
        <v>9.3256734655483606E-2</v>
      </c>
      <c r="AC192" s="58">
        <v>155.91000366210901</v>
      </c>
      <c r="AD192" s="77">
        <v>7.6727521870454396E-3</v>
      </c>
      <c r="AE192" s="58">
        <v>0.47416690696643898</v>
      </c>
      <c r="AF192" s="77">
        <v>4.8094984941225501E-2</v>
      </c>
      <c r="AG192" s="58">
        <v>9.8214330673217702</v>
      </c>
      <c r="AH192" s="77">
        <v>6.1859797437686598E-3</v>
      </c>
      <c r="AI192" s="58">
        <v>0.85680635209118605</v>
      </c>
      <c r="AJ192" s="77">
        <v>5.7750412687280303E-2</v>
      </c>
      <c r="AK192" s="58">
        <v>14.7907609939575</v>
      </c>
      <c r="AL192" s="69">
        <v>40459</v>
      </c>
      <c r="AM192" s="105">
        <v>4</v>
      </c>
      <c r="AN192" s="124">
        <v>65.758113077924804</v>
      </c>
      <c r="AO192" s="125">
        <v>68.722106987030799</v>
      </c>
      <c r="AP192" s="125">
        <v>70.057707873675696</v>
      </c>
      <c r="AQ192" s="125">
        <v>60.8241489724536</v>
      </c>
      <c r="AR192" s="125">
        <v>57.470115471163901</v>
      </c>
      <c r="AS192" s="125">
        <v>50.219307316719799</v>
      </c>
      <c r="AV192" s="63">
        <v>-11943.958934777</v>
      </c>
      <c r="AW192" s="63">
        <v>22055.731763700202</v>
      </c>
      <c r="AX192" s="63">
        <v>22055.731763700202</v>
      </c>
      <c r="AY192" s="63">
        <v>10111.7728289232</v>
      </c>
      <c r="AZ192" s="77">
        <v>3.3317662396010701E-2</v>
      </c>
      <c r="BA192" s="77">
        <v>1.11772828923224E-2</v>
      </c>
      <c r="BB192" s="77">
        <v>2.8385100006960099E-2</v>
      </c>
      <c r="BC192" s="58">
        <v>0</v>
      </c>
      <c r="BD192" s="130">
        <v>0</v>
      </c>
      <c r="BE192" s="65">
        <v>0</v>
      </c>
    </row>
    <row r="193" spans="1:57" x14ac:dyDescent="0.2">
      <c r="A193" s="104">
        <v>40462</v>
      </c>
      <c r="B193" s="58">
        <v>1165.31994628906</v>
      </c>
      <c r="C193" s="77">
        <v>1.45836906354945E-4</v>
      </c>
      <c r="D193" s="58">
        <v>0.01</v>
      </c>
      <c r="E193" s="58">
        <v>0.62870000000000004</v>
      </c>
      <c r="F193" s="77">
        <v>1.59311773140036E-3</v>
      </c>
      <c r="G193" s="58">
        <v>28.027338027954102</v>
      </c>
      <c r="H193" s="58">
        <v>267.67901611328102</v>
      </c>
      <c r="I193" s="58">
        <v>19.7696514129638</v>
      </c>
      <c r="J193" s="58">
        <v>153.02999877929599</v>
      </c>
      <c r="K193" s="58">
        <v>9.8589677810668892</v>
      </c>
      <c r="L193" s="58">
        <v>14.8667659759521</v>
      </c>
      <c r="M193" s="58">
        <v>18.959999084472599</v>
      </c>
      <c r="N193" s="77">
        <v>4.3865366080251197E-3</v>
      </c>
      <c r="O193" s="58">
        <v>1.5307197550738301</v>
      </c>
      <c r="P193" s="77">
        <v>5.4615238648319499E-2</v>
      </c>
      <c r="Q193" s="58">
        <v>27.9661350250244</v>
      </c>
      <c r="R193" s="77">
        <v>4.64254425123655E-3</v>
      </c>
      <c r="S193" s="58">
        <v>12.500110118022301</v>
      </c>
      <c r="T193" s="77">
        <v>4.6698132335977902E-2</v>
      </c>
      <c r="U193" s="58">
        <v>267.06053161621003</v>
      </c>
      <c r="V193" s="77">
        <v>8.1378349168548204E-4</v>
      </c>
      <c r="W193" s="58">
        <v>0.540988634019819</v>
      </c>
      <c r="X193" s="77">
        <v>2.73646015662708E-2</v>
      </c>
      <c r="Y193" s="58">
        <v>19.761613845825099</v>
      </c>
      <c r="Z193" s="77">
        <v>-1.62006057410518E-2</v>
      </c>
      <c r="AA193" s="58">
        <v>14.5772541467548</v>
      </c>
      <c r="AB193" s="77">
        <v>9.5257493713886199E-2</v>
      </c>
      <c r="AC193" s="58">
        <v>154.290000915527</v>
      </c>
      <c r="AD193" s="77">
        <v>0</v>
      </c>
      <c r="AE193" s="58">
        <v>0.46473759214997501</v>
      </c>
      <c r="AF193" s="77">
        <v>4.7138564854878003E-2</v>
      </c>
      <c r="AG193" s="58">
        <v>9.8589677810668892</v>
      </c>
      <c r="AH193" s="77">
        <v>2.0489091157911399E-3</v>
      </c>
      <c r="AI193" s="58">
        <v>0.83753316672155897</v>
      </c>
      <c r="AJ193" s="77">
        <v>5.63359353390184E-2</v>
      </c>
      <c r="AK193" s="58">
        <v>14.851566791534401</v>
      </c>
      <c r="AL193" s="69">
        <v>40462</v>
      </c>
      <c r="AM193" s="105">
        <v>0</v>
      </c>
      <c r="AN193" s="124">
        <v>65.813909453364701</v>
      </c>
      <c r="AO193" s="125">
        <v>69.801737379146303</v>
      </c>
      <c r="AP193" s="125">
        <v>71.006817787383298</v>
      </c>
      <c r="AQ193" s="125">
        <v>60.8241489724536</v>
      </c>
      <c r="AR193" s="125">
        <v>58.092609639658001</v>
      </c>
      <c r="AS193" s="125">
        <v>50.577601506222798</v>
      </c>
      <c r="AT193" s="109" t="s">
        <v>618</v>
      </c>
      <c r="AV193" s="63">
        <v>-11943.958934777</v>
      </c>
      <c r="AW193" s="63">
        <v>22190.601916439598</v>
      </c>
      <c r="AX193" s="63">
        <v>22190.601916439598</v>
      </c>
      <c r="AY193" s="63">
        <v>10246.6429816625</v>
      </c>
      <c r="AZ193" s="77">
        <v>1.33379334189114E-2</v>
      </c>
      <c r="BA193" s="77">
        <v>2.46642981662561E-2</v>
      </c>
      <c r="BB193" s="77">
        <v>2.85350765084866E-2</v>
      </c>
      <c r="BC193" s="58">
        <v>0</v>
      </c>
      <c r="BD193" s="130">
        <v>0</v>
      </c>
      <c r="BE193" s="65">
        <v>0</v>
      </c>
    </row>
    <row r="194" spans="1:57" x14ac:dyDescent="0.2">
      <c r="A194" s="104">
        <v>40463</v>
      </c>
      <c r="B194" s="58">
        <v>1169.77001953125</v>
      </c>
      <c r="C194" s="77">
        <v>3.8187566053071698E-3</v>
      </c>
      <c r="D194" s="58">
        <v>0.01</v>
      </c>
      <c r="E194" s="58">
        <v>0.63360000000000005</v>
      </c>
      <c r="F194" s="77">
        <v>7.7938603467473302E-3</v>
      </c>
      <c r="G194" s="58">
        <v>28.3290996551513</v>
      </c>
      <c r="H194" s="58">
        <v>268.94577026367102</v>
      </c>
      <c r="I194" s="58">
        <v>19.962612152099599</v>
      </c>
      <c r="J194" s="58">
        <v>156.47999572753901</v>
      </c>
      <c r="K194" s="58">
        <v>9.9757423400878906</v>
      </c>
      <c r="L194" s="58">
        <v>15.026380538940399</v>
      </c>
      <c r="M194" s="58">
        <v>18.9300003051757</v>
      </c>
      <c r="N194" s="77">
        <v>1.07666888270407E-2</v>
      </c>
      <c r="O194" s="58">
        <v>1.57479918263116</v>
      </c>
      <c r="P194" s="77">
        <v>5.5589454017286301E-2</v>
      </c>
      <c r="Q194" s="58">
        <v>28.178218841552699</v>
      </c>
      <c r="R194" s="77">
        <v>4.7323625466950603E-3</v>
      </c>
      <c r="S194" s="58">
        <v>12.721800251089901</v>
      </c>
      <c r="T194" s="77">
        <v>4.7302473798407699E-2</v>
      </c>
      <c r="U194" s="58">
        <v>268.31239318847599</v>
      </c>
      <c r="V194" s="77">
        <v>9.7604522763212707E-3</v>
      </c>
      <c r="W194" s="58">
        <v>0.54101286228645096</v>
      </c>
      <c r="X194" s="77">
        <v>2.7101306089821899E-2</v>
      </c>
      <c r="Y194" s="58">
        <v>19.866131782531699</v>
      </c>
      <c r="Z194" s="77">
        <v>2.2544579335832302E-2</v>
      </c>
      <c r="AA194" s="58">
        <v>14.636188382504301</v>
      </c>
      <c r="AB194" s="77">
        <v>9.3533926266132494E-2</v>
      </c>
      <c r="AC194" s="58">
        <v>154.754997253417</v>
      </c>
      <c r="AD194" s="77">
        <v>1.18445015354697E-2</v>
      </c>
      <c r="AE194" s="58">
        <v>0.46236050936505002</v>
      </c>
      <c r="AF194" s="77">
        <v>4.6348481506688202E-2</v>
      </c>
      <c r="AG194" s="58">
        <v>9.9173550605773908</v>
      </c>
      <c r="AH194" s="77">
        <v>1.07363338634958E-2</v>
      </c>
      <c r="AI194" s="58">
        <v>0.82702202243259804</v>
      </c>
      <c r="AJ194" s="77">
        <v>5.5038006011453901E-2</v>
      </c>
      <c r="AK194" s="58">
        <v>14.9465732574462</v>
      </c>
      <c r="AL194" s="69">
        <v>40463</v>
      </c>
      <c r="AM194" s="105">
        <v>1</v>
      </c>
      <c r="AN194" s="124">
        <v>67.315966730457205</v>
      </c>
      <c r="AO194" s="125">
        <v>70.909156778824297</v>
      </c>
      <c r="AP194" s="125">
        <v>73.257333953237406</v>
      </c>
      <c r="AQ194" s="125">
        <v>63.8977878688533</v>
      </c>
      <c r="AR194" s="125">
        <v>61.295959036796503</v>
      </c>
      <c r="AS194" s="125">
        <v>54.784528025410502</v>
      </c>
      <c r="AT194" s="109" t="s">
        <v>618</v>
      </c>
      <c r="AV194" s="63">
        <v>-11943.958934777</v>
      </c>
      <c r="AW194" s="63">
        <v>22536.787376183998</v>
      </c>
      <c r="AX194" s="63">
        <v>22536.787376183998</v>
      </c>
      <c r="AY194" s="63">
        <v>10592.828441407</v>
      </c>
      <c r="AZ194" s="77">
        <v>3.3785256338489902E-2</v>
      </c>
      <c r="BA194" s="77">
        <v>5.9282844140701799E-2</v>
      </c>
      <c r="BB194" s="77">
        <v>3.2462801625693503E-2</v>
      </c>
      <c r="BC194" s="58">
        <v>0</v>
      </c>
      <c r="BD194" s="130">
        <v>0</v>
      </c>
      <c r="BE194" s="65">
        <v>0</v>
      </c>
    </row>
    <row r="195" spans="1:57" x14ac:dyDescent="0.2">
      <c r="A195" s="104">
        <v>40464</v>
      </c>
      <c r="B195" s="58">
        <v>1178.09997558593</v>
      </c>
      <c r="C195" s="77">
        <v>7.1210202993794401E-3</v>
      </c>
      <c r="D195" s="58">
        <v>0.01</v>
      </c>
      <c r="E195" s="58">
        <v>0.63139999999999996</v>
      </c>
      <c r="F195" s="77">
        <v>-3.47222222222232E-3</v>
      </c>
      <c r="G195" s="58">
        <v>28.480930328369102</v>
      </c>
      <c r="H195" s="58">
        <v>269.89459228515602</v>
      </c>
      <c r="I195" s="58">
        <v>20.372631072998001</v>
      </c>
      <c r="J195" s="58">
        <v>155.169998168945</v>
      </c>
      <c r="K195" s="58">
        <v>9.9840822219848597</v>
      </c>
      <c r="L195" s="58">
        <v>14.623551368713301</v>
      </c>
      <c r="M195" s="58">
        <v>19.069999694824201</v>
      </c>
      <c r="N195" s="77">
        <v>5.3595304851194996E-3</v>
      </c>
      <c r="O195" s="58">
        <v>1.61138811682797</v>
      </c>
      <c r="P195" s="77">
        <v>5.6577790762084398E-2</v>
      </c>
      <c r="Q195" s="58">
        <v>28.405014991760201</v>
      </c>
      <c r="R195" s="77">
        <v>3.52793063283396E-3</v>
      </c>
      <c r="S195" s="58">
        <v>12.9999290786822</v>
      </c>
      <c r="T195" s="77">
        <v>4.8166689701389598E-2</v>
      </c>
      <c r="U195" s="58">
        <v>269.42018127441401</v>
      </c>
      <c r="V195" s="77">
        <v>2.0539342134907601E-2</v>
      </c>
      <c r="W195" s="58">
        <v>0.54317184033914201</v>
      </c>
      <c r="X195" s="77">
        <v>2.6661840505179699E-2</v>
      </c>
      <c r="Y195" s="58">
        <v>20.1676216125488</v>
      </c>
      <c r="Z195" s="77">
        <v>-8.3716615181579305E-3</v>
      </c>
      <c r="AA195" s="58">
        <v>14.668657698177499</v>
      </c>
      <c r="AB195" s="77">
        <v>9.4532821236529896E-2</v>
      </c>
      <c r="AC195" s="58">
        <v>155.82499694824199</v>
      </c>
      <c r="AD195" s="77">
        <v>8.3601616928885504E-4</v>
      </c>
      <c r="AE195" s="58">
        <v>0.45627771044135501</v>
      </c>
      <c r="AF195" s="77">
        <v>4.5700516111198998E-2</v>
      </c>
      <c r="AG195" s="58">
        <v>9.9799122810363698</v>
      </c>
      <c r="AH195" s="77">
        <v>-2.6808130486455299E-2</v>
      </c>
      <c r="AI195" s="58">
        <v>0.80434390460667204</v>
      </c>
      <c r="AJ195" s="77">
        <v>5.5003321992463397E-2</v>
      </c>
      <c r="AK195" s="58">
        <v>14.824965953826901</v>
      </c>
      <c r="AL195" s="69">
        <v>40464</v>
      </c>
      <c r="AM195" s="105">
        <v>2</v>
      </c>
      <c r="AN195" s="124">
        <v>69.975317998650794</v>
      </c>
      <c r="AO195" s="125">
        <v>71.744958427391794</v>
      </c>
      <c r="AP195" s="125">
        <v>74.336724299854396</v>
      </c>
      <c r="AQ195" s="125">
        <v>64.114334660997002</v>
      </c>
      <c r="AR195" s="125">
        <v>50.752075853748501</v>
      </c>
      <c r="AS195" s="125">
        <v>62.156050447156403</v>
      </c>
      <c r="AT195" s="109" t="s">
        <v>618</v>
      </c>
      <c r="AV195" s="63">
        <v>-11943.958934777</v>
      </c>
      <c r="AW195" s="63">
        <v>22558.3739760139</v>
      </c>
      <c r="AX195" s="63">
        <v>22558.3739760139</v>
      </c>
      <c r="AY195" s="63">
        <v>10614.4150412368</v>
      </c>
      <c r="AZ195" s="77">
        <v>2.0378504144815601E-3</v>
      </c>
      <c r="BA195" s="77">
        <v>6.1441504123687297E-2</v>
      </c>
      <c r="BB195" s="77">
        <v>3.98149901944242E-2</v>
      </c>
      <c r="BC195" s="58">
        <v>0</v>
      </c>
      <c r="BD195" s="130">
        <v>0</v>
      </c>
      <c r="BE195" s="65">
        <v>0</v>
      </c>
    </row>
    <row r="196" spans="1:57" x14ac:dyDescent="0.2">
      <c r="A196" s="104">
        <v>40465</v>
      </c>
      <c r="B196" s="58">
        <v>1173.81005859375</v>
      </c>
      <c r="C196" s="77">
        <v>-3.64138619903953E-3</v>
      </c>
      <c r="D196" s="58">
        <v>0.01</v>
      </c>
      <c r="E196" s="58">
        <v>0.62439999999999996</v>
      </c>
      <c r="F196" s="77">
        <v>-1.10864745011086E-2</v>
      </c>
      <c r="G196" s="58">
        <v>28.686843872070298</v>
      </c>
      <c r="H196" s="58">
        <v>268.71725463867102</v>
      </c>
      <c r="I196" s="58">
        <v>20.284196853637599</v>
      </c>
      <c r="J196" s="58">
        <v>155.52999877929599</v>
      </c>
      <c r="K196" s="58">
        <v>9.93403816223144</v>
      </c>
      <c r="L196" s="58">
        <v>14.6843519210815</v>
      </c>
      <c r="M196" s="58">
        <v>19.879999160766602</v>
      </c>
      <c r="N196" s="77">
        <v>7.2298742115197703E-3</v>
      </c>
      <c r="O196" s="58">
        <v>1.66014911364191</v>
      </c>
      <c r="P196" s="77">
        <v>5.7871445218769697E-2</v>
      </c>
      <c r="Q196" s="58">
        <v>28.583887100219702</v>
      </c>
      <c r="R196" s="77">
        <v>-4.3622128050657596E-3</v>
      </c>
      <c r="S196" s="58">
        <v>13.310703467843201</v>
      </c>
      <c r="T196" s="77">
        <v>4.9534234359983102E-2</v>
      </c>
      <c r="U196" s="58">
        <v>269.30592346191401</v>
      </c>
      <c r="V196" s="77">
        <v>-4.3408344775637204E-3</v>
      </c>
      <c r="W196" s="58">
        <v>0.54199817228650504</v>
      </c>
      <c r="X196" s="77">
        <v>2.6720218512832301E-2</v>
      </c>
      <c r="Y196" s="58">
        <v>20.3284139633178</v>
      </c>
      <c r="Z196" s="77">
        <v>2.3200400502654201E-3</v>
      </c>
      <c r="AA196" s="58">
        <v>14.6878008018843</v>
      </c>
      <c r="AB196" s="77">
        <v>9.4437091989738195E-2</v>
      </c>
      <c r="AC196" s="58">
        <v>155.34999847412101</v>
      </c>
      <c r="AD196" s="77">
        <v>-5.0123845778455803E-3</v>
      </c>
      <c r="AE196" s="58">
        <v>0.45014136298888802</v>
      </c>
      <c r="AF196" s="77">
        <v>4.5313029368086802E-2</v>
      </c>
      <c r="AG196" s="58">
        <v>9.9590601921081507</v>
      </c>
      <c r="AH196" s="77">
        <v>4.1577145547726504E-3</v>
      </c>
      <c r="AI196" s="58">
        <v>0.77834376755595602</v>
      </c>
      <c r="AJ196" s="77">
        <v>5.3004979160062797E-2</v>
      </c>
      <c r="AK196" s="58">
        <v>14.653951644897401</v>
      </c>
      <c r="AL196" s="69">
        <v>40465</v>
      </c>
      <c r="AM196" s="105">
        <v>3</v>
      </c>
      <c r="AN196" s="124">
        <v>66.953926682493801</v>
      </c>
      <c r="AO196" s="125">
        <v>69.092322403054496</v>
      </c>
      <c r="AP196" s="125">
        <v>75.765356835513799</v>
      </c>
      <c r="AQ196" s="125">
        <v>61.721929387413297</v>
      </c>
      <c r="AR196" s="125">
        <v>52.091603474674002</v>
      </c>
      <c r="AS196" s="125">
        <v>59.888209548018096</v>
      </c>
      <c r="AT196" s="109" t="s">
        <v>618</v>
      </c>
      <c r="AV196" s="63">
        <v>-11943.958934777</v>
      </c>
      <c r="AW196" s="63">
        <v>22340.634632891801</v>
      </c>
      <c r="AX196" s="63">
        <v>22340.634632891801</v>
      </c>
      <c r="AY196" s="63">
        <v>10396.675698114699</v>
      </c>
      <c r="AZ196" s="77">
        <v>-2.0513550890575102E-2</v>
      </c>
      <c r="BA196" s="77">
        <v>3.9667569811477399E-2</v>
      </c>
      <c r="BB196" s="77">
        <v>3.60286222395758E-2</v>
      </c>
      <c r="BC196" s="58">
        <v>-217.73934312209801</v>
      </c>
      <c r="BD196" s="130">
        <v>-2.0513550890575102E-2</v>
      </c>
      <c r="BE196" s="65">
        <v>1</v>
      </c>
    </row>
    <row r="197" spans="1:57" x14ac:dyDescent="0.2">
      <c r="A197" s="104">
        <v>40466</v>
      </c>
      <c r="B197" s="58">
        <v>1176.18994140625</v>
      </c>
      <c r="C197" s="77">
        <v>2.0274854479873602E-3</v>
      </c>
      <c r="D197" s="58">
        <v>0.01</v>
      </c>
      <c r="E197" s="58">
        <v>0.62460000000000004</v>
      </c>
      <c r="F197" s="77">
        <v>3.2030749519562602E-4</v>
      </c>
      <c r="G197" s="58">
        <v>29.866353988647401</v>
      </c>
      <c r="H197" s="58">
        <v>298.78170776367102</v>
      </c>
      <c r="I197" s="58">
        <v>20.533433914184499</v>
      </c>
      <c r="J197" s="58">
        <v>164.63999938964801</v>
      </c>
      <c r="K197" s="58">
        <v>10.0257911682128</v>
      </c>
      <c r="L197" s="58">
        <v>14.6843519210815</v>
      </c>
      <c r="M197" s="58">
        <v>19.030000686645501</v>
      </c>
      <c r="N197" s="77">
        <v>4.1116761461707098E-2</v>
      </c>
      <c r="O197" s="58">
        <v>1.7512599564384199</v>
      </c>
      <c r="P197" s="77">
        <v>5.8636549915135103E-2</v>
      </c>
      <c r="Q197" s="58">
        <v>29.276598930358801</v>
      </c>
      <c r="R197" s="77">
        <v>0.111881364542168</v>
      </c>
      <c r="S197" s="58">
        <v>14.8971966592509</v>
      </c>
      <c r="T197" s="77">
        <v>4.9859801561326397E-2</v>
      </c>
      <c r="U197" s="58">
        <v>283.74948120117102</v>
      </c>
      <c r="V197" s="77">
        <v>1.22872530938873E-2</v>
      </c>
      <c r="W197" s="58">
        <v>0.54732487236840999</v>
      </c>
      <c r="X197" s="77">
        <v>2.6655301527053199E-2</v>
      </c>
      <c r="Y197" s="58">
        <v>20.408815383911101</v>
      </c>
      <c r="Z197" s="77">
        <v>5.8573912954754198E-2</v>
      </c>
      <c r="AA197" s="58">
        <v>14.850296567098701</v>
      </c>
      <c r="AB197" s="77">
        <v>9.0198594643777996E-2</v>
      </c>
      <c r="AC197" s="58">
        <v>160.084999084472</v>
      </c>
      <c r="AD197" s="77">
        <v>9.23622443190175E-3</v>
      </c>
      <c r="AE197" s="58">
        <v>0.44835986707310899</v>
      </c>
      <c r="AF197" s="77">
        <v>4.4720646934543098E-2</v>
      </c>
      <c r="AG197" s="58">
        <v>9.9799146652221609</v>
      </c>
      <c r="AH197" s="77">
        <v>0</v>
      </c>
      <c r="AI197" s="58">
        <v>0.76001216034367902</v>
      </c>
      <c r="AJ197" s="77">
        <v>5.1756602159103098E-2</v>
      </c>
      <c r="AK197" s="58">
        <v>14.6843519210815</v>
      </c>
      <c r="AL197" s="69">
        <v>40466</v>
      </c>
      <c r="AM197" s="105">
        <v>4</v>
      </c>
      <c r="AN197" s="124">
        <v>67.784948252021906</v>
      </c>
      <c r="AO197" s="125">
        <v>84.674673247735896</v>
      </c>
      <c r="AP197" s="125">
        <v>81.960319881091294</v>
      </c>
      <c r="AQ197" s="125">
        <v>64.3486171007021</v>
      </c>
      <c r="AR197" s="125">
        <v>52.091603474674002</v>
      </c>
      <c r="AS197" s="125">
        <v>63.887340316774498</v>
      </c>
      <c r="AT197" s="109" t="s">
        <v>618</v>
      </c>
      <c r="AV197" s="63">
        <v>-11943.958934777</v>
      </c>
      <c r="AW197" s="63">
        <v>24050.5536452899</v>
      </c>
      <c r="AX197" s="63">
        <v>24050.5536452899</v>
      </c>
      <c r="AY197" s="63">
        <v>12106.5947105129</v>
      </c>
      <c r="AZ197" s="77">
        <v>0.16446786088636101</v>
      </c>
      <c r="BA197" s="77">
        <v>0.21065947105129201</v>
      </c>
      <c r="BB197" s="77">
        <v>3.8129155194864997E-2</v>
      </c>
      <c r="BC197" s="58">
        <v>0</v>
      </c>
      <c r="BD197" s="130">
        <v>0</v>
      </c>
      <c r="BE197" s="65">
        <v>0</v>
      </c>
    </row>
    <row r="198" spans="1:57" x14ac:dyDescent="0.2">
      <c r="A198" s="104">
        <v>40469</v>
      </c>
      <c r="B198" s="58">
        <v>1184.7099609375</v>
      </c>
      <c r="C198" s="77">
        <v>7.2437445954209798E-3</v>
      </c>
      <c r="D198" s="58">
        <v>0.01</v>
      </c>
      <c r="E198" s="58">
        <v>0.62890000000000001</v>
      </c>
      <c r="F198" s="77">
        <v>6.8844060198527401E-3</v>
      </c>
      <c r="G198" s="58">
        <v>30.1756992340087</v>
      </c>
      <c r="H198" s="58">
        <v>306.85919189453102</v>
      </c>
      <c r="I198" s="58">
        <v>20.758544921875</v>
      </c>
      <c r="J198" s="58">
        <v>163.55999755859301</v>
      </c>
      <c r="K198" s="58">
        <v>9.9674015045165998</v>
      </c>
      <c r="L198" s="58">
        <v>14.585541725158601</v>
      </c>
      <c r="M198" s="58">
        <v>19.090000152587798</v>
      </c>
      <c r="N198" s="77">
        <v>1.03576501329527E-2</v>
      </c>
      <c r="O198" s="58">
        <v>1.8505039897352</v>
      </c>
      <c r="P198" s="77">
        <v>6.1324311837309201E-2</v>
      </c>
      <c r="Q198" s="58">
        <v>30.0210266113281</v>
      </c>
      <c r="R198" s="77">
        <v>2.70347344598766E-2</v>
      </c>
      <c r="S198" s="58">
        <v>16.752074305032401</v>
      </c>
      <c r="T198" s="77">
        <v>5.4592056381319497E-2</v>
      </c>
      <c r="U198" s="58">
        <v>302.82044982910099</v>
      </c>
      <c r="V198" s="77">
        <v>1.09631447244156E-2</v>
      </c>
      <c r="W198" s="58">
        <v>0.54959680444383696</v>
      </c>
      <c r="X198" s="77">
        <v>2.6475690204310998E-2</v>
      </c>
      <c r="Y198" s="58">
        <v>20.6459894180297</v>
      </c>
      <c r="Z198" s="77">
        <v>-6.5597779097330503E-3</v>
      </c>
      <c r="AA198" s="58">
        <v>14.999617959759</v>
      </c>
      <c r="AB198" s="77">
        <v>9.1707130005217893E-2</v>
      </c>
      <c r="AC198" s="58">
        <v>164.09999847412101</v>
      </c>
      <c r="AD198" s="77">
        <v>-5.8239457332220903E-3</v>
      </c>
      <c r="AE198" s="58">
        <v>0.43993945218436098</v>
      </c>
      <c r="AF198" s="77">
        <v>4.41378278967701E-2</v>
      </c>
      <c r="AG198" s="58">
        <v>9.9965963363647408</v>
      </c>
      <c r="AH198" s="77">
        <v>-6.7289449649456899E-3</v>
      </c>
      <c r="AI198" s="58">
        <v>0.72687405639413705</v>
      </c>
      <c r="AJ198" s="77">
        <v>4.9835245758499798E-2</v>
      </c>
      <c r="AK198" s="58">
        <v>14.634946823120099</v>
      </c>
      <c r="AL198" s="69">
        <v>40469</v>
      </c>
      <c r="AM198" s="105">
        <v>0</v>
      </c>
      <c r="AN198" s="124">
        <v>70.632245906409693</v>
      </c>
      <c r="AO198" s="125">
        <v>86.625629156937705</v>
      </c>
      <c r="AP198" s="125">
        <v>83.175056603966794</v>
      </c>
      <c r="AQ198" s="125">
        <v>61.458339345887801</v>
      </c>
      <c r="AR198" s="125">
        <v>49.5513178221507</v>
      </c>
      <c r="AS198" s="125">
        <v>67.079795953314999</v>
      </c>
      <c r="AT198" s="109" t="s">
        <v>619</v>
      </c>
      <c r="AV198" s="63">
        <v>-11943.958934777</v>
      </c>
      <c r="AW198" s="63">
        <v>24673.7729908037</v>
      </c>
      <c r="AX198" s="63">
        <v>24673.7729908037</v>
      </c>
      <c r="AY198" s="63">
        <v>12729.8140560266</v>
      </c>
      <c r="AZ198" s="77">
        <v>5.1477674805826497E-2</v>
      </c>
      <c r="BA198" s="77">
        <v>0.27298140560266498</v>
      </c>
      <c r="BB198" s="77">
        <v>4.5649097652156599E-2</v>
      </c>
      <c r="BC198" s="58">
        <v>0</v>
      </c>
      <c r="BD198" s="130">
        <v>0</v>
      </c>
      <c r="BE198" s="65">
        <v>0</v>
      </c>
    </row>
    <row r="199" spans="1:57" x14ac:dyDescent="0.2">
      <c r="A199" s="104">
        <v>40470</v>
      </c>
      <c r="B199" s="58">
        <v>1165.90002441406</v>
      </c>
      <c r="C199" s="77">
        <v>-1.5877250249970502E-2</v>
      </c>
      <c r="D199" s="58">
        <v>0.01</v>
      </c>
      <c r="E199" s="58">
        <v>0.63580000000000003</v>
      </c>
      <c r="F199" s="77">
        <v>1.09715376053427E-2</v>
      </c>
      <c r="G199" s="58">
        <v>29.368165969848601</v>
      </c>
      <c r="H199" s="58">
        <v>301.95111083984301</v>
      </c>
      <c r="I199" s="58">
        <v>20.179679870605401</v>
      </c>
      <c r="J199" s="58">
        <v>158.669998168945</v>
      </c>
      <c r="K199" s="58">
        <v>9.8256044387817294</v>
      </c>
      <c r="L199" s="58">
        <v>14.6007423400878</v>
      </c>
      <c r="M199" s="58">
        <v>20.629999160766602</v>
      </c>
      <c r="N199" s="77">
        <v>-2.6761045631381399E-2</v>
      </c>
      <c r="O199" s="58">
        <v>1.9114367919120301</v>
      </c>
      <c r="P199" s="77">
        <v>6.5085330622090695E-2</v>
      </c>
      <c r="Q199" s="58">
        <v>29.7719326019287</v>
      </c>
      <c r="R199" s="77">
        <v>-1.5994570748835198E-2</v>
      </c>
      <c r="S199" s="58">
        <v>18.119477652402399</v>
      </c>
      <c r="T199" s="77">
        <v>6.0007984742977298E-2</v>
      </c>
      <c r="U199" s="58">
        <v>304.40515136718699</v>
      </c>
      <c r="V199" s="77">
        <v>-2.7885627506556699E-2</v>
      </c>
      <c r="W199" s="58">
        <v>0.54269968457206996</v>
      </c>
      <c r="X199" s="77">
        <v>2.68933743276367E-2</v>
      </c>
      <c r="Y199" s="58">
        <v>20.469112396240199</v>
      </c>
      <c r="Z199" s="77">
        <v>-2.98972821144525E-2</v>
      </c>
      <c r="AA199" s="58">
        <v>14.9673977614476</v>
      </c>
      <c r="AB199" s="77">
        <v>9.4330358191036204E-2</v>
      </c>
      <c r="AC199" s="58">
        <v>161.11499786376899</v>
      </c>
      <c r="AD199" s="77">
        <v>-1.4226081458704E-2</v>
      </c>
      <c r="AE199" s="58">
        <v>0.42743564941667</v>
      </c>
      <c r="AF199" s="77">
        <v>4.3502224425967899E-2</v>
      </c>
      <c r="AG199" s="58">
        <v>9.8965029716491699</v>
      </c>
      <c r="AH199" s="77">
        <v>1.0421700623555099E-3</v>
      </c>
      <c r="AI199" s="58">
        <v>0.69359450766702302</v>
      </c>
      <c r="AJ199" s="77">
        <v>4.7504057774013703E-2</v>
      </c>
      <c r="AK199" s="58">
        <v>14.5931420326232</v>
      </c>
      <c r="AL199" s="69">
        <v>40470</v>
      </c>
      <c r="AM199" s="105">
        <v>1</v>
      </c>
      <c r="AN199" s="124">
        <v>58.3670800047299</v>
      </c>
      <c r="AO199" s="125">
        <v>79.964395518743203</v>
      </c>
      <c r="AP199" s="125">
        <v>69.936032353832502</v>
      </c>
      <c r="AQ199" s="125">
        <v>54.997895084172498</v>
      </c>
      <c r="AR199" s="125">
        <v>49.955627519051703</v>
      </c>
      <c r="AS199" s="125">
        <v>53.887540819909802</v>
      </c>
      <c r="AT199" s="109" t="s">
        <v>619</v>
      </c>
      <c r="AV199" s="63">
        <v>-11943.958934777</v>
      </c>
      <c r="AW199" s="63">
        <v>24415.5781459133</v>
      </c>
      <c r="AX199" s="63">
        <v>24415.5781459133</v>
      </c>
      <c r="AY199" s="63">
        <v>12471.6192111362</v>
      </c>
      <c r="AZ199" s="77">
        <v>-2.0282687850272801E-2</v>
      </c>
      <c r="BA199" s="77">
        <v>0.24716192111362401</v>
      </c>
      <c r="BB199" s="77">
        <v>2.90470652550773E-2</v>
      </c>
      <c r="BC199" s="58">
        <v>-258.194844890404</v>
      </c>
      <c r="BD199" s="130">
        <v>-2.0282687850272801E-2</v>
      </c>
      <c r="BE199" s="65">
        <v>1</v>
      </c>
    </row>
    <row r="200" spans="1:57" x14ac:dyDescent="0.2">
      <c r="A200" s="104">
        <v>40471</v>
      </c>
      <c r="B200" s="58">
        <v>1178.17004394531</v>
      </c>
      <c r="C200" s="77">
        <v>1.05240751988289E-2</v>
      </c>
      <c r="D200" s="58">
        <v>0.01</v>
      </c>
      <c r="E200" s="58">
        <v>0.63070000000000004</v>
      </c>
      <c r="F200" s="77">
        <v>-8.0213903743315794E-3</v>
      </c>
      <c r="G200" s="58">
        <v>29.466852188110298</v>
      </c>
      <c r="H200" s="58">
        <v>302.02560424804602</v>
      </c>
      <c r="I200" s="58">
        <v>20.348516464233398</v>
      </c>
      <c r="J200" s="58">
        <v>158.669998168945</v>
      </c>
      <c r="K200" s="58">
        <v>9.9590597152709908</v>
      </c>
      <c r="L200" s="58">
        <v>14.9275712966918</v>
      </c>
      <c r="M200" s="58">
        <v>19.790000915527301</v>
      </c>
      <c r="N200" s="77">
        <v>3.3603126038934598E-3</v>
      </c>
      <c r="O200" s="58">
        <v>1.9699016244926499</v>
      </c>
      <c r="P200" s="77">
        <v>6.6851444189464204E-2</v>
      </c>
      <c r="Q200" s="58">
        <v>29.4175090789794</v>
      </c>
      <c r="R200" s="77">
        <v>2.4670685262906302E-4</v>
      </c>
      <c r="S200" s="58">
        <v>19.340853963489099</v>
      </c>
      <c r="T200" s="77">
        <v>6.4037133578929706E-2</v>
      </c>
      <c r="U200" s="58">
        <v>301.98835754394503</v>
      </c>
      <c r="V200" s="77">
        <v>8.3666636294792394E-3</v>
      </c>
      <c r="W200" s="58">
        <v>0.53127610571281103</v>
      </c>
      <c r="X200" s="77">
        <v>2.61088373025441E-2</v>
      </c>
      <c r="Y200" s="58">
        <v>20.264098167419402</v>
      </c>
      <c r="Z200" s="77">
        <v>0</v>
      </c>
      <c r="AA200" s="58">
        <v>14.8934348635168</v>
      </c>
      <c r="AB200" s="77">
        <v>9.3864215260524297E-2</v>
      </c>
      <c r="AC200" s="58">
        <v>158.669998168945</v>
      </c>
      <c r="AD200" s="77">
        <v>1.3582398652494901E-2</v>
      </c>
      <c r="AE200" s="58">
        <v>0.41500591707213302</v>
      </c>
      <c r="AF200" s="77">
        <v>4.1671194765081299E-2</v>
      </c>
      <c r="AG200" s="58">
        <v>9.8923320770263601</v>
      </c>
      <c r="AH200" s="77">
        <v>2.23844068329772E-2</v>
      </c>
      <c r="AI200" s="58">
        <v>0.65761826380613397</v>
      </c>
      <c r="AJ200" s="77">
        <v>4.4053935548904001E-2</v>
      </c>
      <c r="AK200" s="58">
        <v>14.7641568183898</v>
      </c>
      <c r="AL200" s="69">
        <v>40471</v>
      </c>
      <c r="AM200" s="105">
        <v>2</v>
      </c>
      <c r="AN200" s="124">
        <v>62.893575822391703</v>
      </c>
      <c r="AO200" s="125">
        <v>79.989546561530901</v>
      </c>
      <c r="AP200" s="125">
        <v>70.552891903296697</v>
      </c>
      <c r="AQ200" s="125">
        <v>59.330991351885203</v>
      </c>
      <c r="AR200" s="125">
        <v>57.788775568663297</v>
      </c>
      <c r="AS200" s="125">
        <v>56.570337138628197</v>
      </c>
      <c r="AT200" s="109" t="s">
        <v>619</v>
      </c>
      <c r="AV200" s="63">
        <v>-11943.958934777</v>
      </c>
      <c r="AW200" s="63">
        <v>24261.9819791509</v>
      </c>
      <c r="AX200" s="63">
        <v>24261.9819791509</v>
      </c>
      <c r="AY200" s="63">
        <v>12318.0230443738</v>
      </c>
      <c r="AZ200" s="77">
        <v>-1.2315655582653001E-2</v>
      </c>
      <c r="BA200" s="77">
        <v>0.231802304437389</v>
      </c>
      <c r="BB200" s="77">
        <v>3.9876833952955999E-2</v>
      </c>
      <c r="BC200" s="58">
        <v>-411.79101165275603</v>
      </c>
      <c r="BD200" s="130">
        <v>-3.2348548835071399E-2</v>
      </c>
      <c r="BE200" s="65">
        <v>2</v>
      </c>
    </row>
    <row r="201" spans="1:57" x14ac:dyDescent="0.2">
      <c r="A201" s="104">
        <v>40472</v>
      </c>
      <c r="B201" s="58">
        <v>1180.26000976562</v>
      </c>
      <c r="C201" s="77">
        <v>1.7739084702186299E-3</v>
      </c>
      <c r="D201" s="58">
        <v>0.01</v>
      </c>
      <c r="E201" s="58">
        <v>0.63419999999999999</v>
      </c>
      <c r="F201" s="77">
        <v>5.5493895671474497E-3</v>
      </c>
      <c r="G201" s="58">
        <v>29.3710212707519</v>
      </c>
      <c r="H201" s="58">
        <v>304.01766967773398</v>
      </c>
      <c r="I201" s="58">
        <v>20.4369506835937</v>
      </c>
      <c r="J201" s="58">
        <v>164.97000122070301</v>
      </c>
      <c r="K201" s="58">
        <v>9.9256963729858398</v>
      </c>
      <c r="L201" s="58">
        <v>15.0187788009643</v>
      </c>
      <c r="M201" s="58">
        <v>19.270000457763601</v>
      </c>
      <c r="N201" s="77">
        <v>-3.25215997781624E-3</v>
      </c>
      <c r="O201" s="58">
        <v>2.0240597767889401</v>
      </c>
      <c r="P201" s="77">
        <v>6.8913496678596198E-2</v>
      </c>
      <c r="Q201" s="58">
        <v>29.418936729431099</v>
      </c>
      <c r="R201" s="77">
        <v>6.5956839475485004E-3</v>
      </c>
      <c r="S201" s="58">
        <v>20.537823413827301</v>
      </c>
      <c r="T201" s="77">
        <v>6.7554703105243294E-2</v>
      </c>
      <c r="U201" s="58">
        <v>303.02163696289</v>
      </c>
      <c r="V201" s="77">
        <v>4.3459787113124797E-3</v>
      </c>
      <c r="W201" s="58">
        <v>0.51930534926694705</v>
      </c>
      <c r="X201" s="77">
        <v>2.54101190195576E-2</v>
      </c>
      <c r="Y201" s="58">
        <v>20.3927335739135</v>
      </c>
      <c r="Z201" s="77">
        <v>3.9705067904833601E-2</v>
      </c>
      <c r="AA201" s="58">
        <v>14.902297353331701</v>
      </c>
      <c r="AB201" s="77">
        <v>9.0333377238658599E-2</v>
      </c>
      <c r="AC201" s="58">
        <v>161.81999969482399</v>
      </c>
      <c r="AD201" s="77">
        <v>-3.3500494262522699E-3</v>
      </c>
      <c r="AE201" s="58">
        <v>0.39975585444066802</v>
      </c>
      <c r="AF201" s="77">
        <v>4.0274842128826198E-2</v>
      </c>
      <c r="AG201" s="58">
        <v>9.9423780441284109</v>
      </c>
      <c r="AH201" s="77">
        <v>6.1100029240974598E-3</v>
      </c>
      <c r="AI201" s="58">
        <v>0.62400601922940202</v>
      </c>
      <c r="AJ201" s="77">
        <v>4.1548386023857999E-2</v>
      </c>
      <c r="AK201" s="58">
        <v>14.9731750488281</v>
      </c>
      <c r="AL201" s="69">
        <v>40472</v>
      </c>
      <c r="AM201" s="105">
        <v>3</v>
      </c>
      <c r="AN201" s="124">
        <v>63.619141626271002</v>
      </c>
      <c r="AO201" s="125">
        <v>80.687711018429695</v>
      </c>
      <c r="AP201" s="125">
        <v>69.070822816737405</v>
      </c>
      <c r="AQ201" s="125">
        <v>57.831821411612999</v>
      </c>
      <c r="AR201" s="125">
        <v>59.685219948309502</v>
      </c>
      <c r="AS201" s="125">
        <v>57.950310366695597</v>
      </c>
      <c r="AT201" s="109" t="s">
        <v>619</v>
      </c>
      <c r="AV201" s="63">
        <v>-11943.958934777</v>
      </c>
      <c r="AW201" s="63">
        <v>24441.775366188798</v>
      </c>
      <c r="AX201" s="63">
        <v>24441.775366188798</v>
      </c>
      <c r="AY201" s="63">
        <v>12497.8164314117</v>
      </c>
      <c r="AZ201" s="77">
        <v>1.45959612504513E-2</v>
      </c>
      <c r="BA201" s="77">
        <v>0.24978164314117399</v>
      </c>
      <c r="BB201" s="77">
        <v>4.1721480276689399E-2</v>
      </c>
      <c r="BC201" s="58">
        <v>-231.997624614909</v>
      </c>
      <c r="BD201" s="130">
        <v>-1.8224745749925102E-2</v>
      </c>
      <c r="BE201" s="65">
        <v>3</v>
      </c>
    </row>
    <row r="202" spans="1:57" x14ac:dyDescent="0.2">
      <c r="A202" s="104">
        <v>40473</v>
      </c>
      <c r="B202" s="58">
        <v>1183.07995605468</v>
      </c>
      <c r="C202" s="77">
        <v>2.3892585241640498E-3</v>
      </c>
      <c r="D202" s="58">
        <v>0.01</v>
      </c>
      <c r="E202" s="58">
        <v>0.63819999999999999</v>
      </c>
      <c r="F202" s="77">
        <v>6.3071586250393798E-3</v>
      </c>
      <c r="G202" s="58">
        <v>29.17649269104</v>
      </c>
      <c r="H202" s="58">
        <v>304.28591918945301</v>
      </c>
      <c r="I202" s="58">
        <v>20.404788970947202</v>
      </c>
      <c r="J202" s="58">
        <v>169.13000488281199</v>
      </c>
      <c r="K202" s="58">
        <v>10.1175374984741</v>
      </c>
      <c r="L202" s="58">
        <v>15.0795793533325</v>
      </c>
      <c r="M202" s="58">
        <v>18.780000686645501</v>
      </c>
      <c r="N202" s="77">
        <v>-6.6231466014983198E-3</v>
      </c>
      <c r="O202" s="58">
        <v>2.0665527941200699</v>
      </c>
      <c r="P202" s="77">
        <v>7.0829376786425896E-2</v>
      </c>
      <c r="Q202" s="58">
        <v>29.2737569808959</v>
      </c>
      <c r="R202" s="77">
        <v>8.8234842403434001E-4</v>
      </c>
      <c r="S202" s="58">
        <v>21.603271050036199</v>
      </c>
      <c r="T202" s="77">
        <v>7.0996617614059704E-2</v>
      </c>
      <c r="U202" s="58">
        <v>304.15179443359301</v>
      </c>
      <c r="V202" s="77">
        <v>-1.5737040786766199E-3</v>
      </c>
      <c r="W202" s="58">
        <v>0.51159730470104103</v>
      </c>
      <c r="X202" s="77">
        <v>2.50724134138051E-2</v>
      </c>
      <c r="Y202" s="58">
        <v>20.420869827270501</v>
      </c>
      <c r="Z202" s="77">
        <v>2.5216728079815801E-2</v>
      </c>
      <c r="AA202" s="58">
        <v>14.9855050200172</v>
      </c>
      <c r="AB202" s="77">
        <v>8.8603468263366E-2</v>
      </c>
      <c r="AC202" s="58">
        <v>167.05000305175699</v>
      </c>
      <c r="AD202" s="77">
        <v>1.9327724552445601E-2</v>
      </c>
      <c r="AE202" s="58">
        <v>0.39627127609249901</v>
      </c>
      <c r="AF202" s="77">
        <v>3.9166771178487103E-2</v>
      </c>
      <c r="AG202" s="58">
        <v>10.021616935729901</v>
      </c>
      <c r="AH202" s="77">
        <v>4.0483020073682702E-3</v>
      </c>
      <c r="AI202" s="58">
        <v>0.59697132707921297</v>
      </c>
      <c r="AJ202" s="77">
        <v>3.9588062312048797E-2</v>
      </c>
      <c r="AK202" s="58">
        <v>15.0491790771484</v>
      </c>
      <c r="AL202" s="69">
        <v>40473</v>
      </c>
      <c r="AM202" s="105">
        <v>4</v>
      </c>
      <c r="AN202" s="124">
        <v>64.624265308247999</v>
      </c>
      <c r="AO202" s="125">
        <v>80.7849326134954</v>
      </c>
      <c r="AP202" s="125">
        <v>66.038247322998501</v>
      </c>
      <c r="AQ202" s="125">
        <v>63.537105193624697</v>
      </c>
      <c r="AR202" s="125">
        <v>60.9448755488323</v>
      </c>
      <c r="AS202" s="125">
        <v>57.237995313980697</v>
      </c>
      <c r="AT202" s="109" t="s">
        <v>619</v>
      </c>
      <c r="AV202" s="63">
        <v>-11943.958934777</v>
      </c>
      <c r="AW202" s="63">
        <v>24529.143332043001</v>
      </c>
      <c r="AX202" s="63">
        <v>24529.143332043001</v>
      </c>
      <c r="AY202" s="63">
        <v>12585.184397266001</v>
      </c>
      <c r="AZ202" s="77">
        <v>6.9906584349144199E-3</v>
      </c>
      <c r="BA202" s="77">
        <v>0.25851843972659999</v>
      </c>
      <c r="BB202" s="77">
        <v>4.4210422203245302E-2</v>
      </c>
      <c r="BC202" s="58">
        <v>-144.629658760648</v>
      </c>
      <c r="BD202" s="130">
        <v>-1.13614902876116E-2</v>
      </c>
      <c r="BE202" s="65">
        <v>4</v>
      </c>
    </row>
    <row r="203" spans="1:57" x14ac:dyDescent="0.2">
      <c r="A203" s="104">
        <v>40476</v>
      </c>
      <c r="B203" s="58">
        <v>1185.61999511718</v>
      </c>
      <c r="C203" s="77">
        <v>2.1469715968907002E-3</v>
      </c>
      <c r="D203" s="58">
        <v>0.01</v>
      </c>
      <c r="E203" s="58">
        <v>0.63600000000000001</v>
      </c>
      <c r="F203" s="77">
        <v>-3.4471952366028598E-3</v>
      </c>
      <c r="G203" s="58">
        <v>29.306489944458001</v>
      </c>
      <c r="H203" s="58">
        <v>306.25808715820301</v>
      </c>
      <c r="I203" s="58">
        <v>20.252038955688398</v>
      </c>
      <c r="J203" s="58">
        <v>169</v>
      </c>
      <c r="K203" s="58">
        <v>10.1342163085937</v>
      </c>
      <c r="L203" s="58">
        <v>15.1023902893066</v>
      </c>
      <c r="M203" s="58">
        <v>19.850000381469702</v>
      </c>
      <c r="N203" s="77">
        <v>4.4555476490804003E-3</v>
      </c>
      <c r="O203" s="58">
        <v>2.1062353628878601</v>
      </c>
      <c r="P203" s="77">
        <v>7.1869246944264803E-2</v>
      </c>
      <c r="Q203" s="58">
        <v>29.241491317748999</v>
      </c>
      <c r="R203" s="77">
        <v>6.4812988192268703E-3</v>
      </c>
      <c r="S203" s="58">
        <v>22.647779275765</v>
      </c>
      <c r="T203" s="77">
        <v>7.3949979528429299E-2</v>
      </c>
      <c r="U203" s="58">
        <v>305.27200317382801</v>
      </c>
      <c r="V203" s="77">
        <v>-7.4859884841873498E-3</v>
      </c>
      <c r="W203" s="58">
        <v>0.49953407791160898</v>
      </c>
      <c r="X203" s="77">
        <v>2.4665865940935099E-2</v>
      </c>
      <c r="Y203" s="58">
        <v>20.3284139633178</v>
      </c>
      <c r="Z203" s="77">
        <v>-7.6866835605293705E-4</v>
      </c>
      <c r="AA203" s="58">
        <v>15.0057188595935</v>
      </c>
      <c r="AB203" s="77">
        <v>8.8791235855583101E-2</v>
      </c>
      <c r="AC203" s="58">
        <v>169.06500244140599</v>
      </c>
      <c r="AD203" s="77">
        <v>1.64850489777235E-3</v>
      </c>
      <c r="AE203" s="58">
        <v>0.40161121875262901</v>
      </c>
      <c r="AF203" s="77">
        <v>3.9629232939508603E-2</v>
      </c>
      <c r="AG203" s="58">
        <v>10.1258769035339</v>
      </c>
      <c r="AH203" s="77">
        <v>1.51270373261969E-3</v>
      </c>
      <c r="AI203" s="58">
        <v>0.57771128719777998</v>
      </c>
      <c r="AJ203" s="77">
        <v>3.8252970300127399E-2</v>
      </c>
      <c r="AK203" s="58">
        <v>15.0909848213195</v>
      </c>
      <c r="AL203" s="69">
        <v>40476</v>
      </c>
      <c r="AM203" s="105">
        <v>0</v>
      </c>
      <c r="AN203" s="124">
        <v>65.5475816425228</v>
      </c>
      <c r="AO203" s="125">
        <v>81.521455741976197</v>
      </c>
      <c r="AP203" s="125">
        <v>67.078484230152398</v>
      </c>
      <c r="AQ203" s="125">
        <v>63.993230949406097</v>
      </c>
      <c r="AR203" s="125">
        <v>61.431772961003297</v>
      </c>
      <c r="AS203" s="125">
        <v>53.8523035345995</v>
      </c>
      <c r="AT203" s="109" t="s">
        <v>619</v>
      </c>
      <c r="AV203" s="63">
        <v>-11943.958934777</v>
      </c>
      <c r="AW203" s="63">
        <v>24579.374929893402</v>
      </c>
      <c r="AX203" s="63">
        <v>24579.374929893402</v>
      </c>
      <c r="AY203" s="63">
        <v>12635.4159951164</v>
      </c>
      <c r="AZ203" s="77">
        <v>3.9913279189882599E-3</v>
      </c>
      <c r="BA203" s="77">
        <v>0.26354159951164202</v>
      </c>
      <c r="BB203" s="77">
        <v>4.6452312320892801E-2</v>
      </c>
      <c r="BC203" s="58">
        <v>-94.398060910225396</v>
      </c>
      <c r="BD203" s="130">
        <v>-7.41550980200962E-3</v>
      </c>
      <c r="BE203" s="65">
        <v>5</v>
      </c>
    </row>
    <row r="204" spans="1:57" x14ac:dyDescent="0.2">
      <c r="A204" s="104">
        <v>40477</v>
      </c>
      <c r="B204" s="58">
        <v>1185.64001464843</v>
      </c>
      <c r="C204" s="77">
        <v>1.6885284772838399E-5</v>
      </c>
      <c r="D204" s="58">
        <v>0.01</v>
      </c>
      <c r="E204" s="58">
        <v>0.63019999999999998</v>
      </c>
      <c r="F204" s="77">
        <v>-9.1194968553459602E-3</v>
      </c>
      <c r="G204" s="58">
        <v>29.231529235839801</v>
      </c>
      <c r="H204" s="58">
        <v>307.30130004882801</v>
      </c>
      <c r="I204" s="58">
        <v>20.822851181030199</v>
      </c>
      <c r="J204" s="58">
        <v>169.94999694824199</v>
      </c>
      <c r="K204" s="58">
        <v>10.0841722488403</v>
      </c>
      <c r="L204" s="58">
        <v>15.2315921783447</v>
      </c>
      <c r="M204" s="58">
        <v>20.2199993133544</v>
      </c>
      <c r="N204" s="77">
        <v>-2.5578194031504698E-3</v>
      </c>
      <c r="O204" s="58">
        <v>2.1391894726128302</v>
      </c>
      <c r="P204" s="77">
        <v>7.3180895031315599E-2</v>
      </c>
      <c r="Q204" s="58">
        <v>29.269009590148901</v>
      </c>
      <c r="R204" s="77">
        <v>3.40631948793612E-3</v>
      </c>
      <c r="S204" s="58">
        <v>23.6337256111374</v>
      </c>
      <c r="T204" s="77">
        <v>7.6907340149170306E-2</v>
      </c>
      <c r="U204" s="58">
        <v>306.779693603515</v>
      </c>
      <c r="V204" s="77">
        <v>2.8185420075022199E-2</v>
      </c>
      <c r="W204" s="58">
        <v>0.50469690281937496</v>
      </c>
      <c r="X204" s="77">
        <v>2.4237646344951898E-2</v>
      </c>
      <c r="Y204" s="58">
        <v>20.5374450683593</v>
      </c>
      <c r="Z204" s="77">
        <v>5.6212837174094404E-3</v>
      </c>
      <c r="AA204" s="58">
        <v>15.0330174313147</v>
      </c>
      <c r="AB204" s="77">
        <v>8.8455532222768904E-2</v>
      </c>
      <c r="AC204" s="58">
        <v>169.47499847412101</v>
      </c>
      <c r="AD204" s="77">
        <v>-4.9381282409553997E-3</v>
      </c>
      <c r="AE204" s="58">
        <v>0.40722381397274099</v>
      </c>
      <c r="AF204" s="77">
        <v>4.0382473040320298E-2</v>
      </c>
      <c r="AG204" s="58">
        <v>10.109194278717</v>
      </c>
      <c r="AH204" s="77">
        <v>8.5550622492895894E-3</v>
      </c>
      <c r="AI204" s="58">
        <v>0.57055559282280799</v>
      </c>
      <c r="AJ204" s="77">
        <v>3.7458696775901502E-2</v>
      </c>
      <c r="AK204" s="58">
        <v>15.1669912338256</v>
      </c>
      <c r="AL204" s="69">
        <v>40477</v>
      </c>
      <c r="AM204" s="105">
        <v>1</v>
      </c>
      <c r="AN204" s="124">
        <v>65.555212384241202</v>
      </c>
      <c r="AO204" s="125">
        <v>81.916317502974096</v>
      </c>
      <c r="AP204" s="125">
        <v>65.826420052656502</v>
      </c>
      <c r="AQ204" s="125">
        <v>61.507062281436198</v>
      </c>
      <c r="AR204" s="125">
        <v>64.157417253784203</v>
      </c>
      <c r="AS204" s="125">
        <v>62.725358413199203</v>
      </c>
      <c r="AT204" s="109" t="s">
        <v>619</v>
      </c>
      <c r="AV204" s="63">
        <v>-11943.958934777</v>
      </c>
      <c r="AW204" s="63">
        <v>24368.899849854999</v>
      </c>
      <c r="AX204" s="63">
        <v>24368.899849854999</v>
      </c>
      <c r="AY204" s="63">
        <v>12424.940915077899</v>
      </c>
      <c r="AZ204" s="77">
        <v>-1.6657550500893702E-2</v>
      </c>
      <c r="BA204" s="77">
        <v>0.24249409150779699</v>
      </c>
      <c r="BB204" s="77">
        <v>4.6469981966187499E-2</v>
      </c>
      <c r="BC204" s="58">
        <v>-304.87314094867901</v>
      </c>
      <c r="BD204" s="130">
        <v>-2.3949536073886599E-2</v>
      </c>
      <c r="BE204" s="65">
        <v>6</v>
      </c>
    </row>
    <row r="205" spans="1:57" x14ac:dyDescent="0.2">
      <c r="A205" s="104">
        <v>40478</v>
      </c>
      <c r="B205" s="58">
        <v>1182.44995117187</v>
      </c>
      <c r="C205" s="77">
        <v>-2.6905835136716801E-3</v>
      </c>
      <c r="D205" s="58">
        <v>0.01</v>
      </c>
      <c r="E205" s="58">
        <v>0.63370000000000004</v>
      </c>
      <c r="F205" s="77">
        <v>5.5537924468422803E-3</v>
      </c>
      <c r="G205" s="58">
        <v>29.2106533050537</v>
      </c>
      <c r="H205" s="58">
        <v>306.24319458007801</v>
      </c>
      <c r="I205" s="58">
        <v>20.9434509277343</v>
      </c>
      <c r="J205" s="58">
        <v>167.509994506835</v>
      </c>
      <c r="K205" s="58">
        <v>10.2092838287353</v>
      </c>
      <c r="L205" s="58">
        <v>15.345602989196699</v>
      </c>
      <c r="M205" s="58">
        <v>20.709999084472599</v>
      </c>
      <c r="N205" s="77">
        <v>-7.1415801129337498E-4</v>
      </c>
      <c r="O205" s="58">
        <v>2.1730574124886899</v>
      </c>
      <c r="P205" s="77">
        <v>7.4392633050515605E-2</v>
      </c>
      <c r="Q205" s="58">
        <v>29.221091270446699</v>
      </c>
      <c r="R205" s="77">
        <v>-3.4432183286626701E-3</v>
      </c>
      <c r="S205" s="58">
        <v>24.517052907700698</v>
      </c>
      <c r="T205" s="77">
        <v>8.0057461983175093E-2</v>
      </c>
      <c r="U205" s="58">
        <v>306.77224731445301</v>
      </c>
      <c r="V205" s="77">
        <v>5.7917018978632601E-3</v>
      </c>
      <c r="W205" s="58">
        <v>0.50049040138932299</v>
      </c>
      <c r="X205" s="77">
        <v>2.3897227019380501E-2</v>
      </c>
      <c r="Y205" s="58">
        <v>20.883151054382299</v>
      </c>
      <c r="Z205" s="77">
        <v>-1.4357178494974299E-2</v>
      </c>
      <c r="AA205" s="58">
        <v>15.006544737581599</v>
      </c>
      <c r="AB205" s="77">
        <v>8.95859663882278E-2</v>
      </c>
      <c r="AC205" s="58">
        <v>168.72999572753901</v>
      </c>
      <c r="AD205" s="77">
        <v>1.24067277717718E-2</v>
      </c>
      <c r="AE205" s="58">
        <v>0.41339226902132697</v>
      </c>
      <c r="AF205" s="77">
        <v>4.0491799028819303E-2</v>
      </c>
      <c r="AG205" s="58">
        <v>10.146728038787799</v>
      </c>
      <c r="AH205" s="77">
        <v>7.4851538510951601E-3</v>
      </c>
      <c r="AI205" s="58">
        <v>0.55105936230792896</v>
      </c>
      <c r="AJ205" s="77">
        <v>3.5909919127705303E-2</v>
      </c>
      <c r="AK205" s="58">
        <v>15.2885975837707</v>
      </c>
      <c r="AL205" s="69">
        <v>40478</v>
      </c>
      <c r="AM205" s="105">
        <v>2</v>
      </c>
      <c r="AN205" s="124">
        <v>63.154812507903003</v>
      </c>
      <c r="AO205" s="125">
        <v>80.047925068235401</v>
      </c>
      <c r="AP205" s="125">
        <v>65.459968983267601</v>
      </c>
      <c r="AQ205" s="125">
        <v>65.152106033011705</v>
      </c>
      <c r="AR205" s="125">
        <v>66.413067201143207</v>
      </c>
      <c r="AS205" s="125">
        <v>64.287709586186097</v>
      </c>
      <c r="AT205" s="109" t="s">
        <v>619</v>
      </c>
      <c r="AV205" s="63">
        <v>-11943.958934777</v>
      </c>
      <c r="AW205" s="63">
        <v>24451.664157386502</v>
      </c>
      <c r="AX205" s="63">
        <v>24451.664157386502</v>
      </c>
      <c r="AY205" s="63">
        <v>12507.7052226095</v>
      </c>
      <c r="AZ205" s="77">
        <v>6.6611429460492399E-3</v>
      </c>
      <c r="BA205" s="77">
        <v>0.25077052226095198</v>
      </c>
      <c r="BB205" s="77">
        <v>4.36543670851572E-2</v>
      </c>
      <c r="BC205" s="58">
        <v>-222.10883341712901</v>
      </c>
      <c r="BD205" s="130">
        <v>-1.7447924411117099E-2</v>
      </c>
      <c r="BE205" s="65">
        <v>7</v>
      </c>
    </row>
    <row r="206" spans="1:57" x14ac:dyDescent="0.2">
      <c r="A206" s="104">
        <v>40479</v>
      </c>
      <c r="B206" s="58">
        <v>1183.78002929687</v>
      </c>
      <c r="C206" s="77">
        <v>1.12484940583046E-3</v>
      </c>
      <c r="D206" s="58">
        <v>0.01</v>
      </c>
      <c r="E206" s="58">
        <v>0.62739999999999996</v>
      </c>
      <c r="F206" s="77">
        <v>-9.9416127505129702E-3</v>
      </c>
      <c r="G206" s="58">
        <v>28.964881896972599</v>
      </c>
      <c r="H206" s="58">
        <v>307.29135131835898</v>
      </c>
      <c r="I206" s="58">
        <v>21.1283664703369</v>
      </c>
      <c r="J206" s="58">
        <v>166.83999633789</v>
      </c>
      <c r="K206" s="58">
        <v>10.217628479003899</v>
      </c>
      <c r="L206" s="58">
        <v>15.5584201812744</v>
      </c>
      <c r="M206" s="58">
        <v>20.879999160766602</v>
      </c>
      <c r="N206" s="77">
        <v>-8.4137593745133802E-3</v>
      </c>
      <c r="O206" s="58">
        <v>2.1984805898363202</v>
      </c>
      <c r="P206" s="77">
        <v>7.5901589989431403E-2</v>
      </c>
      <c r="Q206" s="58">
        <v>29.087767601013098</v>
      </c>
      <c r="R206" s="77">
        <v>3.4226286716949601E-3</v>
      </c>
      <c r="S206" s="58">
        <v>25.358692134564699</v>
      </c>
      <c r="T206" s="77">
        <v>8.25232862095511E-2</v>
      </c>
      <c r="U206" s="58">
        <v>306.76727294921801</v>
      </c>
      <c r="V206" s="77">
        <v>8.8292776219447405E-3</v>
      </c>
      <c r="W206" s="58">
        <v>0.50838776378417205</v>
      </c>
      <c r="X206" s="77">
        <v>2.40618584734376E-2</v>
      </c>
      <c r="Y206" s="58">
        <v>21.035908699035598</v>
      </c>
      <c r="Z206" s="77">
        <v>-3.9997504084329201E-3</v>
      </c>
      <c r="AA206" s="58">
        <v>14.9854582889376</v>
      </c>
      <c r="AB206" s="77">
        <v>8.9819339594017403E-2</v>
      </c>
      <c r="AC206" s="58">
        <v>167.174995422363</v>
      </c>
      <c r="AD206" s="77">
        <v>8.1735902425084095E-4</v>
      </c>
      <c r="AE206" s="58">
        <v>0.422020851125051</v>
      </c>
      <c r="AF206" s="77">
        <v>4.1303209643241301E-2</v>
      </c>
      <c r="AG206" s="58">
        <v>10.2134561538696</v>
      </c>
      <c r="AH206" s="77">
        <v>1.38682847606224E-2</v>
      </c>
      <c r="AI206" s="58">
        <v>0.54497228404367803</v>
      </c>
      <c r="AJ206" s="77">
        <v>3.5027482076849199E-2</v>
      </c>
      <c r="AK206" s="58">
        <v>15.4520115852355</v>
      </c>
      <c r="AL206" s="69">
        <v>40479</v>
      </c>
      <c r="AM206" s="105">
        <v>3</v>
      </c>
      <c r="AN206" s="124">
        <v>63.750800212598897</v>
      </c>
      <c r="AO206" s="125">
        <v>80.521868946480495</v>
      </c>
      <c r="AP206" s="125">
        <v>61.144357544858103</v>
      </c>
      <c r="AQ206" s="125">
        <v>65.387529419668596</v>
      </c>
      <c r="AR206" s="125">
        <v>70.184912347228803</v>
      </c>
      <c r="AS206" s="125">
        <v>66.599407377391202</v>
      </c>
      <c r="AT206" s="109" t="s">
        <v>619</v>
      </c>
      <c r="AV206" s="63">
        <v>-11943.958934777</v>
      </c>
      <c r="AW206" s="63">
        <v>24154.987773390101</v>
      </c>
      <c r="AX206" s="63">
        <v>24154.987773390101</v>
      </c>
      <c r="AY206" s="63">
        <v>12211.0288386131</v>
      </c>
      <c r="AZ206" s="77">
        <v>-2.3719489603905099E-2</v>
      </c>
      <c r="BA206" s="77">
        <v>0.22110288386131199</v>
      </c>
      <c r="BB206" s="77">
        <v>4.4828321079865202E-2</v>
      </c>
      <c r="BC206" s="58">
        <v>-518.78521741352597</v>
      </c>
      <c r="BD206" s="130">
        <v>-4.0753558153343E-2</v>
      </c>
      <c r="BE206" s="65">
        <v>8</v>
      </c>
    </row>
    <row r="207" spans="1:57" x14ac:dyDescent="0.2">
      <c r="A207" s="104">
        <v>40480</v>
      </c>
      <c r="B207" s="58">
        <v>1183.26000976562</v>
      </c>
      <c r="C207" s="77">
        <v>-4.3928729863673601E-4</v>
      </c>
      <c r="D207" s="58">
        <v>0.01</v>
      </c>
      <c r="E207" s="58">
        <v>0.62549999999999994</v>
      </c>
      <c r="F207" s="77">
        <v>-3.0283710551483002E-3</v>
      </c>
      <c r="G207" s="58">
        <v>28.560642242431602</v>
      </c>
      <c r="H207" s="58">
        <v>304.86712646484301</v>
      </c>
      <c r="I207" s="58">
        <v>21.4419136047363</v>
      </c>
      <c r="J207" s="58">
        <v>165.22999572753901</v>
      </c>
      <c r="K207" s="58">
        <v>10.301037788391101</v>
      </c>
      <c r="L207" s="58">
        <v>15.2391967773437</v>
      </c>
      <c r="M207" s="58">
        <v>21.2000007629394</v>
      </c>
      <c r="N207" s="77">
        <v>-1.3956198957720101E-2</v>
      </c>
      <c r="O207" s="58">
        <v>2.2145775089100099</v>
      </c>
      <c r="P207" s="77">
        <v>7.7539485635931896E-2</v>
      </c>
      <c r="Q207" s="58">
        <v>28.762762069702099</v>
      </c>
      <c r="R207" s="77">
        <v>-7.8890110089824203E-3</v>
      </c>
      <c r="S207" s="58">
        <v>26.105940823081699</v>
      </c>
      <c r="T207" s="77">
        <v>8.5630553631016501E-2</v>
      </c>
      <c r="U207" s="58">
        <v>306.07923889160099</v>
      </c>
      <c r="V207" s="77">
        <v>1.4840102988539799E-2</v>
      </c>
      <c r="W207" s="58">
        <v>0.53934419951961299</v>
      </c>
      <c r="X207" s="77">
        <v>2.5153734384997999E-2</v>
      </c>
      <c r="Y207" s="58">
        <v>21.2851400375366</v>
      </c>
      <c r="Z207" s="77">
        <v>-9.6499679075209201E-3</v>
      </c>
      <c r="AA207" s="58">
        <v>15.014008209487001</v>
      </c>
      <c r="AB207" s="77">
        <v>9.0867327953242094E-2</v>
      </c>
      <c r="AC207" s="58">
        <v>166.03499603271399</v>
      </c>
      <c r="AD207" s="77">
        <v>8.1632748302216101E-3</v>
      </c>
      <c r="AE207" s="58">
        <v>0.43231091035408298</v>
      </c>
      <c r="AF207" s="77">
        <v>4.1967704539564103E-2</v>
      </c>
      <c r="AG207" s="58">
        <v>10.259333133697501</v>
      </c>
      <c r="AH207" s="77">
        <v>-2.05177261065921E-2</v>
      </c>
      <c r="AI207" s="58">
        <v>0.52996645808660603</v>
      </c>
      <c r="AJ207" s="77">
        <v>3.4776534867934202E-2</v>
      </c>
      <c r="AK207" s="58">
        <v>15.398808479309</v>
      </c>
      <c r="AL207" s="69">
        <v>40480</v>
      </c>
      <c r="AM207" s="105">
        <v>4</v>
      </c>
      <c r="AN207" s="124">
        <v>63.319557678144101</v>
      </c>
      <c r="AO207" s="125">
        <v>76.023861911175402</v>
      </c>
      <c r="AP207" s="125">
        <v>54.750712059225997</v>
      </c>
      <c r="AQ207" s="125">
        <v>67.733970541904199</v>
      </c>
      <c r="AR207" s="125">
        <v>59.4078573966448</v>
      </c>
      <c r="AS207" s="125">
        <v>70.130109561217296</v>
      </c>
      <c r="AT207" s="109" t="s">
        <v>619</v>
      </c>
      <c r="AV207" s="63">
        <v>-554.18553381496895</v>
      </c>
      <c r="AW207" s="63">
        <v>12585.8295818481</v>
      </c>
      <c r="AX207" s="63">
        <v>12585.8295818481</v>
      </c>
      <c r="AY207" s="63">
        <v>12031.6440480331</v>
      </c>
      <c r="AZ207" s="77">
        <v>-1.46903911988732E-2</v>
      </c>
      <c r="BA207" s="77">
        <v>0.20316440480331699</v>
      </c>
      <c r="BB207" s="77">
        <v>4.4369341269158799E-2</v>
      </c>
      <c r="BC207" s="58">
        <v>-698.17000799347602</v>
      </c>
      <c r="BD207" s="130">
        <v>-5.4845263640197699E-2</v>
      </c>
      <c r="BE207" s="65">
        <v>9</v>
      </c>
    </row>
    <row r="208" spans="1:57" x14ac:dyDescent="0.2">
      <c r="A208" s="104">
        <v>40483</v>
      </c>
      <c r="B208" s="58">
        <v>1184.38000488281</v>
      </c>
      <c r="C208" s="77">
        <v>9.4653339751538102E-4</v>
      </c>
      <c r="D208" s="58">
        <v>0.01</v>
      </c>
      <c r="E208" s="58">
        <v>0.62309999999999999</v>
      </c>
      <c r="F208" s="77">
        <v>-3.8369304556353698E-3</v>
      </c>
      <c r="G208" s="58">
        <v>28.864294052123999</v>
      </c>
      <c r="H208" s="58">
        <v>305.512939453125</v>
      </c>
      <c r="I208" s="58">
        <v>21.667024612426701</v>
      </c>
      <c r="J208" s="58">
        <v>162.58000183105401</v>
      </c>
      <c r="K208" s="58">
        <v>10.317717552185</v>
      </c>
      <c r="L208" s="58">
        <v>15.634426116943301</v>
      </c>
      <c r="M208" s="58">
        <v>21.829999923706001</v>
      </c>
      <c r="N208" s="77">
        <v>1.0631827082699699E-2</v>
      </c>
      <c r="O208" s="58">
        <v>2.23327481327274</v>
      </c>
      <c r="P208" s="77">
        <v>7.7371537624992007E-2</v>
      </c>
      <c r="Q208" s="58">
        <v>28.7124681472778</v>
      </c>
      <c r="R208" s="77">
        <v>2.11834249159603E-3</v>
      </c>
      <c r="S208" s="58">
        <v>26.8250899385434</v>
      </c>
      <c r="T208" s="77">
        <v>8.7803449459656097E-2</v>
      </c>
      <c r="U208" s="58">
        <v>305.19003295898398</v>
      </c>
      <c r="V208" s="77">
        <v>1.04986435371472E-2</v>
      </c>
      <c r="W208" s="58">
        <v>0.58327521207404698</v>
      </c>
      <c r="X208" s="77">
        <v>2.6919949670409199E-2</v>
      </c>
      <c r="Y208" s="58">
        <v>21.5544691085815</v>
      </c>
      <c r="Z208" s="77">
        <v>-1.60382131877202E-2</v>
      </c>
      <c r="AA208" s="58">
        <v>14.969525456441501</v>
      </c>
      <c r="AB208" s="77">
        <v>9.2074826472183194E-2</v>
      </c>
      <c r="AC208" s="58">
        <v>163.90499877929599</v>
      </c>
      <c r="AD208" s="77">
        <v>1.6192313955729601E-3</v>
      </c>
      <c r="AE208" s="58">
        <v>0.443283592198145</v>
      </c>
      <c r="AF208" s="77">
        <v>4.29633385442178E-2</v>
      </c>
      <c r="AG208" s="58">
        <v>10.309377670288001</v>
      </c>
      <c r="AH208" s="77">
        <v>2.5935050604976601E-2</v>
      </c>
      <c r="AI208" s="58">
        <v>0.527284669694568</v>
      </c>
      <c r="AJ208" s="77">
        <v>3.3725873002983998E-2</v>
      </c>
      <c r="AK208" s="58">
        <v>15.4368114471435</v>
      </c>
      <c r="AL208" s="69">
        <v>40483</v>
      </c>
      <c r="AM208" s="105">
        <v>0</v>
      </c>
      <c r="AN208" s="124">
        <v>63.886175961644597</v>
      </c>
      <c r="AO208" s="125">
        <v>76.402042520487896</v>
      </c>
      <c r="AP208" s="125">
        <v>58.279782841739198</v>
      </c>
      <c r="AQ208" s="125">
        <v>68.198259131261395</v>
      </c>
      <c r="AR208" s="125">
        <v>66.306209298396993</v>
      </c>
      <c r="AS208" s="125">
        <v>72.386945279550503</v>
      </c>
      <c r="AT208" s="109" t="s">
        <v>619</v>
      </c>
      <c r="AV208" s="63">
        <v>-554.18553381496895</v>
      </c>
      <c r="AW208" s="63">
        <v>12564.097429833901</v>
      </c>
      <c r="AX208" s="63">
        <v>12564.097429833901</v>
      </c>
      <c r="AY208" s="63">
        <v>12009.911896019001</v>
      </c>
      <c r="AZ208" s="77">
        <v>-1.80624958047292E-3</v>
      </c>
      <c r="BA208" s="77">
        <v>0.20099118960190099</v>
      </c>
      <c r="BB208" s="77">
        <v>4.5357871730011101E-2</v>
      </c>
      <c r="BC208" s="58">
        <v>-719.90216000763496</v>
      </c>
      <c r="BD208" s="130">
        <v>-5.6552448986229603E-2</v>
      </c>
      <c r="BE208" s="65">
        <v>10</v>
      </c>
    </row>
    <row r="209" spans="1:57" x14ac:dyDescent="0.2">
      <c r="A209" s="104">
        <v>40484</v>
      </c>
      <c r="B209" s="58">
        <v>1193.56994628906</v>
      </c>
      <c r="C209" s="77">
        <v>7.7592844934588597E-3</v>
      </c>
      <c r="D209" s="58">
        <v>0.01</v>
      </c>
      <c r="E209" s="58">
        <v>0.62470000000000003</v>
      </c>
      <c r="F209" s="77">
        <v>2.5678061306371098E-3</v>
      </c>
      <c r="G209" s="58">
        <v>29.355836868286101</v>
      </c>
      <c r="H209" s="58">
        <v>305.81100463867102</v>
      </c>
      <c r="I209" s="58">
        <v>22.0207824707031</v>
      </c>
      <c r="J209" s="58">
        <v>164.61000061035099</v>
      </c>
      <c r="K209" s="58">
        <v>10.4094696044921</v>
      </c>
      <c r="L209" s="58">
        <v>15.4596138000488</v>
      </c>
      <c r="M209" s="58">
        <v>21.569999694824201</v>
      </c>
      <c r="N209" s="77">
        <v>1.7029441817439199E-2</v>
      </c>
      <c r="O209" s="58">
        <v>2.2581669599018399</v>
      </c>
      <c r="P209" s="77">
        <v>7.6923951104981306E-2</v>
      </c>
      <c r="Q209" s="58">
        <v>29.110065460205</v>
      </c>
      <c r="R209" s="77">
        <v>9.7562213266777498E-4</v>
      </c>
      <c r="S209" s="58">
        <v>27.483979773514701</v>
      </c>
      <c r="T209" s="77">
        <v>8.9872435447469298E-2</v>
      </c>
      <c r="U209" s="58">
        <v>305.66197204589798</v>
      </c>
      <c r="V209" s="77">
        <v>1.6327016034932199E-2</v>
      </c>
      <c r="W209" s="58">
        <v>0.63961041159804299</v>
      </c>
      <c r="X209" s="77">
        <v>2.9045762222527399E-2</v>
      </c>
      <c r="Y209" s="58">
        <v>21.843903541564899</v>
      </c>
      <c r="Z209" s="77">
        <v>1.2486153010419601E-2</v>
      </c>
      <c r="AA209" s="58">
        <v>14.9504378227057</v>
      </c>
      <c r="AB209" s="77">
        <v>9.08233872016984E-2</v>
      </c>
      <c r="AC209" s="58">
        <v>163.59500122070301</v>
      </c>
      <c r="AD209" s="77">
        <v>8.8926695117463803E-3</v>
      </c>
      <c r="AE209" s="58">
        <v>0.45641096299668099</v>
      </c>
      <c r="AF209" s="77">
        <v>4.3845746261626801E-2</v>
      </c>
      <c r="AG209" s="58">
        <v>10.3635935783386</v>
      </c>
      <c r="AH209" s="77">
        <v>-1.11812429562146E-2</v>
      </c>
      <c r="AI209" s="58">
        <v>0.51959395855397505</v>
      </c>
      <c r="AJ209" s="77">
        <v>3.3609763172242603E-2</v>
      </c>
      <c r="AK209" s="58">
        <v>15.547019958496</v>
      </c>
      <c r="AL209" s="69">
        <v>40484</v>
      </c>
      <c r="AM209" s="105">
        <v>1</v>
      </c>
      <c r="AN209" s="124">
        <v>68.2236890050564</v>
      </c>
      <c r="AO209" s="125">
        <v>76.585608444091406</v>
      </c>
      <c r="AP209" s="125">
        <v>63.2732407233296</v>
      </c>
      <c r="AQ209" s="125">
        <v>70.696172688875905</v>
      </c>
      <c r="AR209" s="125">
        <v>61.340744073830599</v>
      </c>
      <c r="AS209" s="125">
        <v>75.517466945319399</v>
      </c>
      <c r="AT209" s="109" t="s">
        <v>619</v>
      </c>
      <c r="AV209" s="63">
        <v>-554.18553381496895</v>
      </c>
      <c r="AW209" s="63">
        <v>12608.648883453299</v>
      </c>
      <c r="AX209" s="63">
        <v>12608.648883453299</v>
      </c>
      <c r="AY209" s="63">
        <v>12054.463349638399</v>
      </c>
      <c r="AZ209" s="77">
        <v>3.7095570729501698E-3</v>
      </c>
      <c r="BA209" s="77">
        <v>0.20544633496383999</v>
      </c>
      <c r="BB209" s="77">
        <v>5.34691008542411E-2</v>
      </c>
      <c r="BC209" s="58">
        <v>-675.35070638824902</v>
      </c>
      <c r="BD209" s="130">
        <v>-5.3052676450408898E-2</v>
      </c>
      <c r="BE209" s="65">
        <v>11</v>
      </c>
    </row>
    <row r="210" spans="1:57" x14ac:dyDescent="0.2">
      <c r="A210" s="104">
        <v>40485</v>
      </c>
      <c r="B210" s="58">
        <v>1197.9599609375</v>
      </c>
      <c r="C210" s="77">
        <v>3.6780539440410798E-3</v>
      </c>
      <c r="D210" s="58">
        <v>0.01</v>
      </c>
      <c r="E210" s="58">
        <v>0.62190000000000001</v>
      </c>
      <c r="F210" s="77">
        <v>-4.4821514326877001E-3</v>
      </c>
      <c r="G210" s="58">
        <v>29.682252883911101</v>
      </c>
      <c r="H210" s="58">
        <v>308.086181640625</v>
      </c>
      <c r="I210" s="58">
        <v>21.731344223022401</v>
      </c>
      <c r="J210" s="58">
        <v>168.47000122070301</v>
      </c>
      <c r="K210" s="58">
        <v>10.4595136642456</v>
      </c>
      <c r="L210" s="58">
        <v>15.687492370605399</v>
      </c>
      <c r="M210" s="58">
        <v>19.559999465942301</v>
      </c>
      <c r="N210" s="77">
        <v>1.1119288374900199E-2</v>
      </c>
      <c r="O210" s="58">
        <v>2.2895120502710098</v>
      </c>
      <c r="P210" s="77">
        <v>7.7134038956726506E-2</v>
      </c>
      <c r="Q210" s="58">
        <v>29.519044876098601</v>
      </c>
      <c r="R210" s="77">
        <v>7.4398140271025801E-3</v>
      </c>
      <c r="S210" s="58">
        <v>28.174511521061099</v>
      </c>
      <c r="T210" s="77">
        <v>9.1450098057062695E-2</v>
      </c>
      <c r="U210" s="58">
        <v>306.94859313964798</v>
      </c>
      <c r="V210" s="77">
        <v>-1.3143867529037E-2</v>
      </c>
      <c r="W210" s="58">
        <v>0.67619169230293197</v>
      </c>
      <c r="X210" s="77">
        <v>3.1115962517705899E-2</v>
      </c>
      <c r="Y210" s="58">
        <v>21.876063346862701</v>
      </c>
      <c r="Z210" s="77">
        <v>2.34493687870676E-2</v>
      </c>
      <c r="AA210" s="58">
        <v>14.999252316041</v>
      </c>
      <c r="AB210" s="77">
        <v>8.9032185002428793E-2</v>
      </c>
      <c r="AC210" s="58">
        <v>166.540000915527</v>
      </c>
      <c r="AD210" s="77">
        <v>4.8075513599481401E-3</v>
      </c>
      <c r="AE210" s="58">
        <v>0.47031436553657702</v>
      </c>
      <c r="AF210" s="77">
        <v>4.4965223110160601E-2</v>
      </c>
      <c r="AG210" s="58">
        <v>10.434491634368801</v>
      </c>
      <c r="AH210" s="77">
        <v>1.47402498861852E-2</v>
      </c>
      <c r="AI210" s="58">
        <v>0.51931005977427902</v>
      </c>
      <c r="AJ210" s="77">
        <v>3.3103446204527799E-2</v>
      </c>
      <c r="AK210" s="58">
        <v>15.5735530853271</v>
      </c>
      <c r="AL210" s="69">
        <v>40485</v>
      </c>
      <c r="AM210" s="105">
        <v>2</v>
      </c>
      <c r="AN210" s="124">
        <v>70.072833409442296</v>
      </c>
      <c r="AO210" s="125">
        <v>77.992854329157197</v>
      </c>
      <c r="AP210" s="125">
        <v>66.169012277680196</v>
      </c>
      <c r="AQ210" s="125">
        <v>71.9885335192767</v>
      </c>
      <c r="AR210" s="125">
        <v>65.018326899871894</v>
      </c>
      <c r="AS210" s="125">
        <v>68.658896739771393</v>
      </c>
      <c r="AT210" s="109" t="s">
        <v>619</v>
      </c>
      <c r="AV210" s="63">
        <v>-554.18553381496895</v>
      </c>
      <c r="AW210" s="63">
        <v>12645.5205599121</v>
      </c>
      <c r="AX210" s="63">
        <v>12645.5205599121</v>
      </c>
      <c r="AY210" s="63">
        <v>12091.3350260971</v>
      </c>
      <c r="AZ210" s="77">
        <v>3.0587571913638298E-3</v>
      </c>
      <c r="BA210" s="77">
        <v>0.209133502609714</v>
      </c>
      <c r="BB210" s="77">
        <v>5.7343817035563502E-2</v>
      </c>
      <c r="BC210" s="58">
        <v>-638.47902992951094</v>
      </c>
      <c r="BD210" s="130">
        <v>-5.0156194514658803E-2</v>
      </c>
      <c r="BE210" s="65">
        <v>12</v>
      </c>
    </row>
    <row r="211" spans="1:57" x14ac:dyDescent="0.2">
      <c r="A211" s="104">
        <v>40486</v>
      </c>
      <c r="B211" s="58">
        <v>1221.06005859375</v>
      </c>
      <c r="C211" s="77">
        <v>1.9282862874792701E-2</v>
      </c>
      <c r="D211" s="58">
        <v>0.01</v>
      </c>
      <c r="E211" s="58">
        <v>0.61419999999999997</v>
      </c>
      <c r="F211" s="77">
        <v>-1.2381411802540701E-2</v>
      </c>
      <c r="G211" s="58">
        <v>30.201326370239201</v>
      </c>
      <c r="H211" s="58">
        <v>310.11798095703102</v>
      </c>
      <c r="I211" s="58">
        <v>21.8197841644287</v>
      </c>
      <c r="J211" s="58">
        <v>168.92999267578099</v>
      </c>
      <c r="K211" s="58">
        <v>10.751447677612299</v>
      </c>
      <c r="L211" s="58">
        <v>16.062831878662099</v>
      </c>
      <c r="M211" s="58">
        <v>18.520000457763601</v>
      </c>
      <c r="N211" s="77">
        <v>1.7487671449948498E-2</v>
      </c>
      <c r="O211" s="58">
        <v>2.32763489719835</v>
      </c>
      <c r="P211" s="77">
        <v>7.7070618312049796E-2</v>
      </c>
      <c r="Q211" s="58">
        <v>29.941789627075099</v>
      </c>
      <c r="R211" s="77">
        <v>6.5949057032888003E-3</v>
      </c>
      <c r="S211" s="58">
        <v>28.868877016146101</v>
      </c>
      <c r="T211" s="77">
        <v>9.3089981197014504E-2</v>
      </c>
      <c r="U211" s="58">
        <v>309.10208129882801</v>
      </c>
      <c r="V211" s="77">
        <v>4.0696949299876498E-3</v>
      </c>
      <c r="W211" s="58">
        <v>0.71663675250486802</v>
      </c>
      <c r="X211" s="77">
        <v>3.2843439105742903E-2</v>
      </c>
      <c r="Y211" s="58">
        <v>21.775564193725501</v>
      </c>
      <c r="Z211" s="77">
        <v>2.7304057205741398E-3</v>
      </c>
      <c r="AA211" s="58">
        <v>15.0540636315389</v>
      </c>
      <c r="AB211" s="77">
        <v>8.9114214670164699E-2</v>
      </c>
      <c r="AC211" s="58">
        <v>168.69999694824199</v>
      </c>
      <c r="AD211" s="77">
        <v>2.7910859217540499E-2</v>
      </c>
      <c r="AE211" s="58">
        <v>0.49555003635446399</v>
      </c>
      <c r="AF211" s="77">
        <v>4.6091470768754798E-2</v>
      </c>
      <c r="AG211" s="58">
        <v>10.6054806709289</v>
      </c>
      <c r="AH211" s="77">
        <v>2.3926036054043601E-2</v>
      </c>
      <c r="AI211" s="58">
        <v>0.55056521221899302</v>
      </c>
      <c r="AJ211" s="77">
        <v>3.4275725250562099E-2</v>
      </c>
      <c r="AK211" s="58">
        <v>15.8751621246337</v>
      </c>
      <c r="AL211" s="69">
        <v>40486</v>
      </c>
      <c r="AM211" s="105">
        <v>3</v>
      </c>
      <c r="AN211" s="124">
        <v>77.494334298663702</v>
      </c>
      <c r="AO211" s="125">
        <v>79.195387450608294</v>
      </c>
      <c r="AP211" s="125">
        <v>70.193697051864504</v>
      </c>
      <c r="AQ211" s="125">
        <v>78.065688307186207</v>
      </c>
      <c r="AR211" s="125">
        <v>70.068864831697297</v>
      </c>
      <c r="AS211" s="125">
        <v>69.568367283264394</v>
      </c>
      <c r="AT211" s="109" t="s">
        <v>619</v>
      </c>
      <c r="AV211" s="63">
        <v>-554.18553381496895</v>
      </c>
      <c r="AW211" s="63">
        <v>12571.3146176513</v>
      </c>
      <c r="AX211" s="63">
        <v>12571.3146176513</v>
      </c>
      <c r="AY211" s="63">
        <v>12017.1290838363</v>
      </c>
      <c r="AZ211" s="77">
        <v>-6.1371173737706499E-3</v>
      </c>
      <c r="BA211" s="77">
        <v>0.20171290838363901</v>
      </c>
      <c r="BB211" s="77">
        <v>7.7732432870970494E-2</v>
      </c>
      <c r="BC211" s="58">
        <v>-712.68497219025198</v>
      </c>
      <c r="BD211" s="130">
        <v>-5.59854974356713E-2</v>
      </c>
      <c r="BE211" s="65">
        <v>13</v>
      </c>
    </row>
    <row r="212" spans="1:57" x14ac:dyDescent="0.2">
      <c r="A212" s="104">
        <v>40487</v>
      </c>
      <c r="B212" s="58">
        <v>1225.84997558593</v>
      </c>
      <c r="C212" s="77">
        <v>3.9227529870264899E-3</v>
      </c>
      <c r="D212" s="58">
        <v>0.01</v>
      </c>
      <c r="E212" s="58">
        <v>0.6169</v>
      </c>
      <c r="F212" s="77">
        <v>4.3959622272875497E-3</v>
      </c>
      <c r="G212" s="58">
        <v>30.093152999877901</v>
      </c>
      <c r="H212" s="58">
        <v>310.52035522460898</v>
      </c>
      <c r="I212" s="58">
        <v>21.586627960205</v>
      </c>
      <c r="J212" s="58">
        <v>170.77000427246</v>
      </c>
      <c r="K212" s="58">
        <v>10.826514244079499</v>
      </c>
      <c r="L212" s="58">
        <v>16.269647598266499</v>
      </c>
      <c r="M212" s="58">
        <v>18.2600002288818</v>
      </c>
      <c r="N212" s="77">
        <v>-3.5817423723456501E-3</v>
      </c>
      <c r="O212" s="58">
        <v>2.34324684889059</v>
      </c>
      <c r="P212" s="77">
        <v>7.7866445197686596E-2</v>
      </c>
      <c r="Q212" s="58">
        <v>30.147239685058501</v>
      </c>
      <c r="R212" s="77">
        <v>1.2974877056028901E-3</v>
      </c>
      <c r="S212" s="58">
        <v>29.472622988269698</v>
      </c>
      <c r="T212" s="77">
        <v>9.4913658613301602E-2</v>
      </c>
      <c r="U212" s="58">
        <v>310.31916809082003</v>
      </c>
      <c r="V212" s="77">
        <v>-1.0685541271472801E-2</v>
      </c>
      <c r="W212" s="58">
        <v>0.74468376535125802</v>
      </c>
      <c r="X212" s="77">
        <v>3.44974567924217E-2</v>
      </c>
      <c r="Y212" s="58">
        <v>21.703206062316799</v>
      </c>
      <c r="Z212" s="77">
        <v>1.0892154599279001E-2</v>
      </c>
      <c r="AA212" s="58">
        <v>15.0244663077324</v>
      </c>
      <c r="AB212" s="77">
        <v>8.7980710498555104E-2</v>
      </c>
      <c r="AC212" s="58">
        <v>169.84999847412101</v>
      </c>
      <c r="AD212" s="77">
        <v>6.9819961663020102E-3</v>
      </c>
      <c r="AE212" s="58">
        <v>0.52033817153666795</v>
      </c>
      <c r="AF212" s="77">
        <v>4.80614683365157E-2</v>
      </c>
      <c r="AG212" s="58">
        <v>10.788980960845899</v>
      </c>
      <c r="AH212" s="77">
        <v>1.28754207954591E-2</v>
      </c>
      <c r="AI212" s="58">
        <v>0.59167040855798803</v>
      </c>
      <c r="AJ212" s="77">
        <v>3.636651654465E-2</v>
      </c>
      <c r="AK212" s="58">
        <v>16.166239738464299</v>
      </c>
      <c r="AL212" s="69">
        <v>40487</v>
      </c>
      <c r="AM212" s="105">
        <v>4</v>
      </c>
      <c r="AN212" s="124">
        <v>78.675224361434104</v>
      </c>
      <c r="AO212" s="125">
        <v>79.435047209676497</v>
      </c>
      <c r="AP212" s="125">
        <v>68.368337548177195</v>
      </c>
      <c r="AQ212" s="125">
        <v>79.308763593442706</v>
      </c>
      <c r="AR212" s="125">
        <v>72.430785972865095</v>
      </c>
      <c r="AS212" s="125">
        <v>64.273112036428998</v>
      </c>
      <c r="AT212" s="109" t="s">
        <v>619</v>
      </c>
      <c r="AV212" s="63">
        <v>-554.18553381496895</v>
      </c>
      <c r="AW212" s="63">
        <v>12642.960471111999</v>
      </c>
      <c r="AX212" s="63">
        <v>12642.960471111999</v>
      </c>
      <c r="AY212" s="63">
        <v>12088.774937296999</v>
      </c>
      <c r="AZ212" s="77">
        <v>5.9619775206591896E-3</v>
      </c>
      <c r="BA212" s="77">
        <v>0.20887749372970901</v>
      </c>
      <c r="BB212" s="77">
        <v>8.1960110991230406E-2</v>
      </c>
      <c r="BC212" s="58">
        <v>-641.03911872955905</v>
      </c>
      <c r="BD212" s="130">
        <v>-5.0357304192206402E-2</v>
      </c>
      <c r="BE212" s="65">
        <v>14</v>
      </c>
    </row>
    <row r="213" spans="1:57" x14ac:dyDescent="0.2">
      <c r="A213" s="104">
        <v>40490</v>
      </c>
      <c r="B213" s="58">
        <v>1223.25</v>
      </c>
      <c r="C213" s="77">
        <v>-2.12095740728368E-3</v>
      </c>
      <c r="D213" s="58">
        <v>0.01</v>
      </c>
      <c r="E213" s="58">
        <v>0.61970000000000003</v>
      </c>
      <c r="F213" s="77">
        <v>4.5388231479981302E-3</v>
      </c>
      <c r="G213" s="58">
        <v>30.234535217285099</v>
      </c>
      <c r="H213" s="58">
        <v>311.35989379882801</v>
      </c>
      <c r="I213" s="58">
        <v>21.5544719696044</v>
      </c>
      <c r="J213" s="58">
        <v>171.99000549316401</v>
      </c>
      <c r="K213" s="58">
        <v>10.676378250121999</v>
      </c>
      <c r="L213" s="58">
        <v>16.2619915008544</v>
      </c>
      <c r="M213" s="58">
        <v>18.290000915527301</v>
      </c>
      <c r="N213" s="77">
        <v>4.6981523474061097E-3</v>
      </c>
      <c r="O213" s="58">
        <v>2.3605896162781499</v>
      </c>
      <c r="P213" s="77">
        <v>7.8075935327380094E-2</v>
      </c>
      <c r="Q213" s="58">
        <v>30.1638441085815</v>
      </c>
      <c r="R213" s="77">
        <v>2.7036506950131002E-3</v>
      </c>
      <c r="S213" s="58">
        <v>30.0469667360899</v>
      </c>
      <c r="T213" s="77">
        <v>9.6502366985979096E-2</v>
      </c>
      <c r="U213" s="58">
        <v>310.94012451171801</v>
      </c>
      <c r="V213" s="77">
        <v>-1.48962545979247E-3</v>
      </c>
      <c r="W213" s="58">
        <v>0.76738452865164397</v>
      </c>
      <c r="X213" s="77">
        <v>3.5602102883048499E-2</v>
      </c>
      <c r="Y213" s="58">
        <v>21.5705499649047</v>
      </c>
      <c r="Z213" s="77">
        <v>7.1441189329517398E-3</v>
      </c>
      <c r="AA213" s="58">
        <v>15.004324543735301</v>
      </c>
      <c r="AB213" s="77">
        <v>8.7239514300333901E-2</v>
      </c>
      <c r="AC213" s="58">
        <v>171.38000488281199</v>
      </c>
      <c r="AD213" s="77">
        <v>-1.38674360530787E-2</v>
      </c>
      <c r="AE213" s="58">
        <v>0.53695883923584597</v>
      </c>
      <c r="AF213" s="77">
        <v>5.0294100364016797E-2</v>
      </c>
      <c r="AG213" s="58">
        <v>10.7514462471008</v>
      </c>
      <c r="AH213" s="77">
        <v>-4.7057549131679301E-4</v>
      </c>
      <c r="AI213" s="58">
        <v>0.62869311492116897</v>
      </c>
      <c r="AJ213" s="77">
        <v>3.8660278163848101E-2</v>
      </c>
      <c r="AK213" s="58">
        <v>16.265819549560501</v>
      </c>
      <c r="AL213" s="69">
        <v>40490</v>
      </c>
      <c r="AM213" s="105">
        <v>0</v>
      </c>
      <c r="AN213" s="124">
        <v>76.333902939174905</v>
      </c>
      <c r="AO213" s="125">
        <v>79.953919054478305</v>
      </c>
      <c r="AP213" s="125">
        <v>69.485250220224401</v>
      </c>
      <c r="AQ213" s="125">
        <v>70.680985385467906</v>
      </c>
      <c r="AR213" s="125">
        <v>72.203637474174698</v>
      </c>
      <c r="AS213" s="125">
        <v>63.554620235916502</v>
      </c>
      <c r="AT213" s="109" t="s">
        <v>619</v>
      </c>
      <c r="AV213" s="63">
        <v>-554.18553381496895</v>
      </c>
      <c r="AW213" s="63">
        <v>12734.681928350799</v>
      </c>
      <c r="AX213" s="63">
        <v>12734.681928350799</v>
      </c>
      <c r="AY213" s="63">
        <v>12180.496394535799</v>
      </c>
      <c r="AZ213" s="77">
        <v>7.5873244157920097E-3</v>
      </c>
      <c r="BA213" s="77">
        <v>0.21804963945358599</v>
      </c>
      <c r="BB213" s="77">
        <v>7.9665319679438101E-2</v>
      </c>
      <c r="BC213" s="58">
        <v>-549.31766149078896</v>
      </c>
      <c r="BD213" s="130">
        <v>-4.3152056980025298E-2</v>
      </c>
      <c r="BE213" s="65">
        <v>15</v>
      </c>
    </row>
    <row r="214" spans="1:57" x14ac:dyDescent="0.2">
      <c r="A214" s="104">
        <v>40491</v>
      </c>
      <c r="B214" s="58">
        <v>1213.40002441406</v>
      </c>
      <c r="C214" s="77">
        <v>-8.0522996819435404E-3</v>
      </c>
      <c r="D214" s="58">
        <v>0.01</v>
      </c>
      <c r="E214" s="58">
        <v>0.62050000000000005</v>
      </c>
      <c r="F214" s="77">
        <v>1.29094723253198E-3</v>
      </c>
      <c r="G214" s="58">
        <v>29.9935092926025</v>
      </c>
      <c r="H214" s="58">
        <v>310.39120483398398</v>
      </c>
      <c r="I214" s="58">
        <v>21.667024612426701</v>
      </c>
      <c r="J214" s="58">
        <v>170.27000427246</v>
      </c>
      <c r="K214" s="58">
        <v>10.6930618286132</v>
      </c>
      <c r="L214" s="58">
        <v>16.208366394042901</v>
      </c>
      <c r="M214" s="58">
        <v>19.079999923706001</v>
      </c>
      <c r="N214" s="77">
        <v>-7.9718746443578903E-3</v>
      </c>
      <c r="O214" s="58">
        <v>2.3617542284372499</v>
      </c>
      <c r="P214" s="77">
        <v>7.8742177362344901E-2</v>
      </c>
      <c r="Q214" s="58">
        <v>30.114022254943801</v>
      </c>
      <c r="R214" s="77">
        <v>-3.1111552391189698E-3</v>
      </c>
      <c r="S214" s="58">
        <v>30.510670626339799</v>
      </c>
      <c r="T214" s="77">
        <v>9.8297471549359097E-2</v>
      </c>
      <c r="U214" s="58">
        <v>310.87554931640602</v>
      </c>
      <c r="V214" s="77">
        <v>5.2217768535918196E-3</v>
      </c>
      <c r="W214" s="58">
        <v>0.79081723025030504</v>
      </c>
      <c r="X214" s="77">
        <v>3.6498653802088901E-2</v>
      </c>
      <c r="Y214" s="58">
        <v>21.6107482910156</v>
      </c>
      <c r="Z214" s="77">
        <v>-1.00005882072693E-2</v>
      </c>
      <c r="AA214" s="58">
        <v>14.851857885593599</v>
      </c>
      <c r="AB214" s="77">
        <v>8.7225333370099301E-2</v>
      </c>
      <c r="AC214" s="58">
        <v>171.13000488281199</v>
      </c>
      <c r="AD214" s="77">
        <v>1.5626627401494799E-3</v>
      </c>
      <c r="AE214" s="58">
        <v>0.55267395616898596</v>
      </c>
      <c r="AF214" s="77">
        <v>5.1685285751373898E-2</v>
      </c>
      <c r="AG214" s="58">
        <v>10.684720039367599</v>
      </c>
      <c r="AH214" s="77">
        <v>-3.2975731667737001E-3</v>
      </c>
      <c r="AI214" s="58">
        <v>0.66061312725795396</v>
      </c>
      <c r="AJ214" s="77">
        <v>4.0757539112686099E-2</v>
      </c>
      <c r="AK214" s="58">
        <v>16.235178947448698</v>
      </c>
      <c r="AL214" s="69">
        <v>40491</v>
      </c>
      <c r="AM214" s="105">
        <v>1</v>
      </c>
      <c r="AN214" s="124">
        <v>68.069250663209303</v>
      </c>
      <c r="AO214" s="125">
        <v>77.523429571232199</v>
      </c>
      <c r="AP214" s="125">
        <v>65.255012895151907</v>
      </c>
      <c r="AQ214" s="125">
        <v>71.057774874378197</v>
      </c>
      <c r="AR214" s="125">
        <v>70.535094755909</v>
      </c>
      <c r="AS214" s="125">
        <v>65.028249855198297</v>
      </c>
      <c r="AT214" s="109" t="s">
        <v>619</v>
      </c>
      <c r="AV214" s="63">
        <v>-554.18553381496895</v>
      </c>
      <c r="AW214" s="63">
        <v>12711.4510115661</v>
      </c>
      <c r="AX214" s="63">
        <v>12711.4510115661</v>
      </c>
      <c r="AY214" s="63">
        <v>12157.2654777511</v>
      </c>
      <c r="AZ214" s="77">
        <v>-1.90722249998676E-3</v>
      </c>
      <c r="BA214" s="77">
        <v>0.21572654777511899</v>
      </c>
      <c r="BB214" s="77">
        <v>7.0971530969177798E-2</v>
      </c>
      <c r="BC214" s="58">
        <v>-572.54857827545595</v>
      </c>
      <c r="BD214" s="130">
        <v>-4.4976978906019101E-2</v>
      </c>
      <c r="BE214" s="65">
        <v>16</v>
      </c>
    </row>
    <row r="215" spans="1:57" x14ac:dyDescent="0.2">
      <c r="A215" s="104">
        <v>40492</v>
      </c>
      <c r="B215" s="58">
        <v>1218.7099609375</v>
      </c>
      <c r="C215" s="77">
        <v>4.3760807784734004E-3</v>
      </c>
      <c r="D215" s="58">
        <v>0.01</v>
      </c>
      <c r="E215" s="58">
        <v>0.62390000000000001</v>
      </c>
      <c r="F215" s="77">
        <v>5.4794520547944902E-3</v>
      </c>
      <c r="G215" s="58">
        <v>30.1785469055175</v>
      </c>
      <c r="H215" s="58">
        <v>309.42745971679602</v>
      </c>
      <c r="I215" s="58">
        <v>21.658990859985298</v>
      </c>
      <c r="J215" s="58">
        <v>173.33000183105401</v>
      </c>
      <c r="K215" s="58">
        <v>10.7180843353271</v>
      </c>
      <c r="L215" s="58">
        <v>16.116455078125</v>
      </c>
      <c r="M215" s="58">
        <v>18.4699993133544</v>
      </c>
      <c r="N215" s="77">
        <v>6.1692551915115603E-3</v>
      </c>
      <c r="O215" s="58">
        <v>2.35888338098836</v>
      </c>
      <c r="P215" s="77">
        <v>7.8164246554796396E-2</v>
      </c>
      <c r="Q215" s="58">
        <v>30.086028099060002</v>
      </c>
      <c r="R215" s="77">
        <v>-3.1049369382195602E-3</v>
      </c>
      <c r="S215" s="58">
        <v>30.895838508154199</v>
      </c>
      <c r="T215" s="77">
        <v>9.9848405621245098E-2</v>
      </c>
      <c r="U215" s="58">
        <v>309.90933227539</v>
      </c>
      <c r="V215" s="77">
        <v>-3.7078244868016198E-4</v>
      </c>
      <c r="W215" s="58">
        <v>0.81269243247613399</v>
      </c>
      <c r="X215" s="77">
        <v>3.7522174404605799E-2</v>
      </c>
      <c r="Y215" s="58">
        <v>21.663007736206001</v>
      </c>
      <c r="Z215" s="77">
        <v>1.7971442308166202E-2</v>
      </c>
      <c r="AA215" s="58">
        <v>14.7707447231743</v>
      </c>
      <c r="AB215" s="77">
        <v>8.5217472838726493E-2</v>
      </c>
      <c r="AC215" s="58">
        <v>171.80000305175699</v>
      </c>
      <c r="AD215" s="77">
        <v>2.3400693940542798E-3</v>
      </c>
      <c r="AE215" s="58">
        <v>0.568092030504732</v>
      </c>
      <c r="AF215" s="77">
        <v>5.30031312248853E-2</v>
      </c>
      <c r="AG215" s="58">
        <v>10.705573081970201</v>
      </c>
      <c r="AH215" s="77">
        <v>-5.6706094669572897E-3</v>
      </c>
      <c r="AI215" s="58">
        <v>0.68665546766943997</v>
      </c>
      <c r="AJ215" s="77">
        <v>4.2605862414585402E-2</v>
      </c>
      <c r="AK215" s="58">
        <v>16.162410736083899</v>
      </c>
      <c r="AL215" s="69">
        <v>40492</v>
      </c>
      <c r="AM215" s="105">
        <v>2</v>
      </c>
      <c r="AN215" s="124">
        <v>69.957592883807905</v>
      </c>
      <c r="AO215" s="125">
        <v>75.078141521820299</v>
      </c>
      <c r="AP215" s="125">
        <v>66.920028020086093</v>
      </c>
      <c r="AQ215" s="125">
        <v>71.6463271218621</v>
      </c>
      <c r="AR215" s="125">
        <v>67.649544599581105</v>
      </c>
      <c r="AS215" s="125">
        <v>64.826762578496002</v>
      </c>
      <c r="AT215" s="109" t="s">
        <v>619</v>
      </c>
      <c r="AV215" s="63">
        <v>12245.076260501501</v>
      </c>
      <c r="AW215" s="63">
        <v>0</v>
      </c>
      <c r="AX215" s="63">
        <v>0</v>
      </c>
      <c r="AY215" s="63">
        <v>12245.076260501501</v>
      </c>
      <c r="AZ215" s="77">
        <v>7.2229057522050699E-3</v>
      </c>
      <c r="BA215" s="77">
        <v>0.22450762605015201</v>
      </c>
      <c r="BB215" s="77">
        <v>7.5658188900144405E-2</v>
      </c>
      <c r="BC215" s="58">
        <v>-484.73779552512298</v>
      </c>
      <c r="BD215" s="130">
        <v>-3.8078937633471102E-2</v>
      </c>
      <c r="BE215" s="65">
        <v>17</v>
      </c>
    </row>
    <row r="216" spans="1:57" x14ac:dyDescent="0.2">
      <c r="A216" s="104">
        <v>40493</v>
      </c>
      <c r="B216" s="58">
        <v>1213.5400390625</v>
      </c>
      <c r="C216" s="77">
        <v>-4.2421265442214003E-3</v>
      </c>
      <c r="D216" s="58">
        <v>0.01</v>
      </c>
      <c r="E216" s="58">
        <v>0.61899999999999999</v>
      </c>
      <c r="F216" s="77">
        <v>-7.8538227280012807E-3</v>
      </c>
      <c r="G216" s="58">
        <v>30.047609329223601</v>
      </c>
      <c r="H216" s="58">
        <v>306.60086059570301</v>
      </c>
      <c r="I216" s="58">
        <v>21.449956893920898</v>
      </c>
      <c r="J216" s="58">
        <v>170.36999511718699</v>
      </c>
      <c r="K216" s="58">
        <v>10.534583091735801</v>
      </c>
      <c r="L216" s="58">
        <v>16.246665954589801</v>
      </c>
      <c r="M216" s="58">
        <v>18.639999389648398</v>
      </c>
      <c r="N216" s="77">
        <v>-4.3387634502043398E-3</v>
      </c>
      <c r="O216" s="58">
        <v>2.3577059536010001</v>
      </c>
      <c r="P216" s="77">
        <v>7.8465675181284805E-2</v>
      </c>
      <c r="Q216" s="58">
        <v>30.113078117370598</v>
      </c>
      <c r="R216" s="77">
        <v>-9.1349330265671994E-3</v>
      </c>
      <c r="S216" s="58">
        <v>31.203230023768899</v>
      </c>
      <c r="T216" s="77">
        <v>0.101771501760116</v>
      </c>
      <c r="U216" s="58">
        <v>308.01416015625</v>
      </c>
      <c r="V216" s="77">
        <v>-9.6511406009519504E-3</v>
      </c>
      <c r="W216" s="58">
        <v>0.82912626822332902</v>
      </c>
      <c r="X216" s="77">
        <v>3.8653982957807698E-2</v>
      </c>
      <c r="Y216" s="58">
        <v>21.5544738769531</v>
      </c>
      <c r="Z216" s="77">
        <v>-1.7077290039795402E-2</v>
      </c>
      <c r="AA216" s="58">
        <v>14.6596020538473</v>
      </c>
      <c r="AB216" s="77">
        <v>8.6045679837953998E-2</v>
      </c>
      <c r="AC216" s="58">
        <v>171.84999847412101</v>
      </c>
      <c r="AD216" s="77">
        <v>-1.7120712792535301E-2</v>
      </c>
      <c r="AE216" s="58">
        <v>0.57841512478377</v>
      </c>
      <c r="AF216" s="77">
        <v>5.4906313780706199E-2</v>
      </c>
      <c r="AG216" s="58">
        <v>10.6263337135314</v>
      </c>
      <c r="AH216" s="77">
        <v>8.0793745171407992E-3</v>
      </c>
      <c r="AI216" s="58">
        <v>0.71549683122903995</v>
      </c>
      <c r="AJ216" s="77">
        <v>4.4039609925438497E-2</v>
      </c>
      <c r="AK216" s="58">
        <v>16.181560516357401</v>
      </c>
      <c r="AL216" s="69">
        <v>40493</v>
      </c>
      <c r="AM216" s="105">
        <v>3</v>
      </c>
      <c r="AN216" s="124">
        <v>65.872915039708204</v>
      </c>
      <c r="AO216" s="125">
        <v>68.275912164805504</v>
      </c>
      <c r="AP216" s="125">
        <v>64.562298529664602</v>
      </c>
      <c r="AQ216" s="125">
        <v>61.732135933906797</v>
      </c>
      <c r="AR216" s="125">
        <v>69.550065696738002</v>
      </c>
      <c r="AS216" s="125">
        <v>59.648015958040901</v>
      </c>
      <c r="AT216" s="109" t="s">
        <v>619</v>
      </c>
      <c r="AV216" s="63">
        <v>6333.9735412632399</v>
      </c>
      <c r="AW216" s="63">
        <v>5883.3639139709403</v>
      </c>
      <c r="AX216" s="63">
        <v>5883.3639139709403</v>
      </c>
      <c r="AY216" s="63">
        <v>12217.337455234099</v>
      </c>
      <c r="AZ216" s="77">
        <v>-2.2653027778036698E-3</v>
      </c>
      <c r="BA216" s="77">
        <v>0.22173374552341901</v>
      </c>
      <c r="BB216" s="77">
        <v>7.1095110744501894E-2</v>
      </c>
      <c r="BC216" s="58">
        <v>-512.47660079245497</v>
      </c>
      <c r="BD216" s="130">
        <v>-4.0257980088077898E-2</v>
      </c>
      <c r="BE216" s="65">
        <v>18</v>
      </c>
    </row>
    <row r="217" spans="1:57" x14ac:dyDescent="0.2">
      <c r="A217" s="104">
        <v>40494</v>
      </c>
      <c r="B217" s="58">
        <v>1199.2099609375</v>
      </c>
      <c r="C217" s="77">
        <v>-1.1808492232419801E-2</v>
      </c>
      <c r="D217" s="58">
        <v>0.01</v>
      </c>
      <c r="E217" s="58">
        <v>0.61909999999999998</v>
      </c>
      <c r="F217" s="77">
        <v>1.6155088852975999E-4</v>
      </c>
      <c r="G217" s="58">
        <v>29.2296333312988</v>
      </c>
      <c r="H217" s="58">
        <v>299.69577026367102</v>
      </c>
      <c r="I217" s="58">
        <v>21.120326995849599</v>
      </c>
      <c r="J217" s="58">
        <v>165.67999267578099</v>
      </c>
      <c r="K217" s="58">
        <v>10.5012187957763</v>
      </c>
      <c r="L217" s="58">
        <v>16.491796493530199</v>
      </c>
      <c r="M217" s="58">
        <v>20.610000610351499</v>
      </c>
      <c r="N217" s="77">
        <v>-2.72226648370744E-2</v>
      </c>
      <c r="O217" s="58">
        <v>2.3397126818955698</v>
      </c>
      <c r="P217" s="77">
        <v>8.0045912837032801E-2</v>
      </c>
      <c r="Q217" s="58">
        <v>29.638621330261198</v>
      </c>
      <c r="R217" s="77">
        <v>-2.25214316705281E-2</v>
      </c>
      <c r="S217" s="58">
        <v>31.281306968772402</v>
      </c>
      <c r="T217" s="77">
        <v>0.10437687172311801</v>
      </c>
      <c r="U217" s="58">
        <v>303.14831542968699</v>
      </c>
      <c r="V217" s="77">
        <v>-1.53673920978698E-2</v>
      </c>
      <c r="W217" s="58">
        <v>0.83763872068711698</v>
      </c>
      <c r="X217" s="77">
        <v>3.9660310223971498E-2</v>
      </c>
      <c r="Y217" s="58">
        <v>21.285141944885201</v>
      </c>
      <c r="Z217" s="77">
        <v>-2.7528335832728498E-2</v>
      </c>
      <c r="AA217" s="58">
        <v>14.4531635668597</v>
      </c>
      <c r="AB217" s="77">
        <v>8.7235418914721502E-2</v>
      </c>
      <c r="AC217" s="58">
        <v>168.02499389648401</v>
      </c>
      <c r="AD217" s="77">
        <v>-3.1671206794738802E-3</v>
      </c>
      <c r="AE217" s="58">
        <v>0.58712873428892598</v>
      </c>
      <c r="AF217" s="77">
        <v>5.5910532454106397E-2</v>
      </c>
      <c r="AG217" s="58">
        <v>10.5179009437561</v>
      </c>
      <c r="AH217" s="77">
        <v>1.50880518886507E-2</v>
      </c>
      <c r="AI217" s="58">
        <v>0.751440825687262</v>
      </c>
      <c r="AJ217" s="77">
        <v>4.5564522093275397E-2</v>
      </c>
      <c r="AK217" s="58">
        <v>16.369231224060002</v>
      </c>
      <c r="AL217" s="69">
        <v>40494</v>
      </c>
      <c r="AM217" s="105">
        <v>4</v>
      </c>
      <c r="AN217" s="124">
        <v>56.095956553716903</v>
      </c>
      <c r="AO217" s="125">
        <v>55.1342803345498</v>
      </c>
      <c r="AP217" s="125">
        <v>52.191480376599202</v>
      </c>
      <c r="AQ217" s="125">
        <v>60.103621414886497</v>
      </c>
      <c r="AR217" s="125">
        <v>72.790796561167895</v>
      </c>
      <c r="AS217" s="125">
        <v>52.522589270807103</v>
      </c>
      <c r="AV217" s="63">
        <v>6333.9735412632399</v>
      </c>
      <c r="AW217" s="63">
        <v>5751.7911924774098</v>
      </c>
      <c r="AX217" s="63">
        <v>5751.7911924774098</v>
      </c>
      <c r="AY217" s="63">
        <v>12085.7647337406</v>
      </c>
      <c r="AZ217" s="77">
        <v>-1.07693449555298E-2</v>
      </c>
      <c r="BA217" s="77">
        <v>0.20857647337406601</v>
      </c>
      <c r="BB217" s="77">
        <v>5.8447092449092498E-2</v>
      </c>
      <c r="BC217" s="58">
        <v>-644.04932228598705</v>
      </c>
      <c r="BD217" s="130">
        <v>-5.0593772968826403E-2</v>
      </c>
      <c r="BE217" s="65">
        <v>19</v>
      </c>
    </row>
    <row r="218" spans="1:57" x14ac:dyDescent="0.2">
      <c r="A218" s="104">
        <v>40497</v>
      </c>
      <c r="B218" s="58">
        <v>1197.75</v>
      </c>
      <c r="C218" s="77">
        <v>-1.21743563267162E-3</v>
      </c>
      <c r="D218" s="58">
        <v>0.01</v>
      </c>
      <c r="E218" s="58">
        <v>0.62239999999999995</v>
      </c>
      <c r="F218" s="77">
        <v>5.3303182038442198E-3</v>
      </c>
      <c r="G218" s="58">
        <v>29.135683059692301</v>
      </c>
      <c r="H218" s="58">
        <v>295.81103515625</v>
      </c>
      <c r="I218" s="58">
        <v>21.0640468597412</v>
      </c>
      <c r="J218" s="58">
        <v>158.89999389648401</v>
      </c>
      <c r="K218" s="58">
        <v>10.517900466918899</v>
      </c>
      <c r="L218" s="58">
        <v>16.315607070922798</v>
      </c>
      <c r="M218" s="58">
        <v>20.2000007629394</v>
      </c>
      <c r="N218" s="77">
        <v>-3.2142131425864002E-3</v>
      </c>
      <c r="O218" s="58">
        <v>2.30945497123091</v>
      </c>
      <c r="P218" s="77">
        <v>7.9265516669005706E-2</v>
      </c>
      <c r="Q218" s="58">
        <v>29.182658195495598</v>
      </c>
      <c r="R218" s="77">
        <v>-1.29622620432851E-2</v>
      </c>
      <c r="S218" s="58">
        <v>31.140206430924</v>
      </c>
      <c r="T218" s="77">
        <v>0.10527060430479</v>
      </c>
      <c r="U218" s="58">
        <v>297.75340270996003</v>
      </c>
      <c r="V218" s="77">
        <v>-2.6647379143068801E-3</v>
      </c>
      <c r="W218" s="58">
        <v>0.84211155729584397</v>
      </c>
      <c r="X218" s="77">
        <v>3.9978621530003103E-2</v>
      </c>
      <c r="Y218" s="58">
        <v>21.092186927795399</v>
      </c>
      <c r="Z218" s="77">
        <v>-4.0922254219099501E-2</v>
      </c>
      <c r="AA218" s="58">
        <v>14.084280852042401</v>
      </c>
      <c r="AB218" s="77">
        <v>8.8636132114754199E-2</v>
      </c>
      <c r="AC218" s="58">
        <v>162.28999328613199</v>
      </c>
      <c r="AD218" s="77">
        <v>1.5885461932556499E-3</v>
      </c>
      <c r="AE218" s="58">
        <v>0.59541399950082297</v>
      </c>
      <c r="AF218" s="77">
        <v>5.6609586806181299E-2</v>
      </c>
      <c r="AG218" s="58">
        <v>10.509559631347599</v>
      </c>
      <c r="AH218" s="77">
        <v>-1.06834584501782E-2</v>
      </c>
      <c r="AI218" s="58">
        <v>0.77700187418594302</v>
      </c>
      <c r="AJ218" s="77">
        <v>4.7623227919645801E-2</v>
      </c>
      <c r="AK218" s="58">
        <v>16.403701782226499</v>
      </c>
      <c r="AL218" s="69">
        <v>40497</v>
      </c>
      <c r="AM218" s="105">
        <v>0</v>
      </c>
      <c r="AN218" s="124">
        <v>55.197099752367002</v>
      </c>
      <c r="AO218" s="125">
        <v>49.376218306003501</v>
      </c>
      <c r="AP218" s="125">
        <v>50.983143004628801</v>
      </c>
      <c r="AQ218" s="125">
        <v>60.662388216106898</v>
      </c>
      <c r="AR218" s="125">
        <v>67.250662570226098</v>
      </c>
      <c r="AS218" s="125">
        <v>51.393733982046598</v>
      </c>
      <c r="AT218" s="109" t="s">
        <v>620</v>
      </c>
      <c r="AV218" s="63">
        <v>-4162.1834396937802</v>
      </c>
      <c r="AW218" s="63">
        <v>16146.665625207501</v>
      </c>
      <c r="AX218" s="63">
        <v>16146.665625207501</v>
      </c>
      <c r="AY218" s="63">
        <v>11984.4821855137</v>
      </c>
      <c r="AZ218" s="77">
        <v>-8.3803177091619201E-3</v>
      </c>
      <c r="BA218" s="77">
        <v>0.19844821855137301</v>
      </c>
      <c r="BB218" s="77">
        <v>5.7158501243447402E-2</v>
      </c>
      <c r="BC218" s="58">
        <v>-745.33187051291804</v>
      </c>
      <c r="BD218" s="130">
        <v>-5.8550098786404298E-2</v>
      </c>
      <c r="BE218" s="65">
        <v>20</v>
      </c>
    </row>
    <row r="219" spans="1:57" x14ac:dyDescent="0.2">
      <c r="A219" s="104">
        <v>40498</v>
      </c>
      <c r="B219" s="58">
        <v>1178.33996582031</v>
      </c>
      <c r="C219" s="77">
        <v>-1.6205413633636E-2</v>
      </c>
      <c r="D219" s="58">
        <v>0.01</v>
      </c>
      <c r="E219" s="58">
        <v>0.62849999999999995</v>
      </c>
      <c r="F219" s="77">
        <v>9.8007712082262E-3</v>
      </c>
      <c r="G219" s="58">
        <v>28.6185283660888</v>
      </c>
      <c r="H219" s="58">
        <v>289.97399902343699</v>
      </c>
      <c r="I219" s="58">
        <v>20.8779983520507</v>
      </c>
      <c r="J219" s="58">
        <v>157.77999877929599</v>
      </c>
      <c r="K219" s="58">
        <v>10.3927879333496</v>
      </c>
      <c r="L219" s="58">
        <v>16.139430999755799</v>
      </c>
      <c r="M219" s="58">
        <v>22.579999923706001</v>
      </c>
      <c r="N219" s="77">
        <v>-1.7749873670165301E-2</v>
      </c>
      <c r="O219" s="58">
        <v>2.2685237841433699</v>
      </c>
      <c r="P219" s="77">
        <v>7.9267660276739899E-2</v>
      </c>
      <c r="Q219" s="58">
        <v>28.8771057128906</v>
      </c>
      <c r="R219" s="77">
        <v>-1.97323136702095E-2</v>
      </c>
      <c r="S219" s="58">
        <v>30.825010909852701</v>
      </c>
      <c r="T219" s="77">
        <v>0.106302672010814</v>
      </c>
      <c r="U219" s="58">
        <v>292.89251708984301</v>
      </c>
      <c r="V219" s="77">
        <v>-8.8325148975060205E-3</v>
      </c>
      <c r="W219" s="58">
        <v>0.84086599202353596</v>
      </c>
      <c r="X219" s="77">
        <v>4.0275220729718099E-2</v>
      </c>
      <c r="Y219" s="58">
        <v>20.9710226058959</v>
      </c>
      <c r="Z219" s="77">
        <v>-7.0484276916783399E-3</v>
      </c>
      <c r="AA219" s="58">
        <v>13.6852733115541</v>
      </c>
      <c r="AB219" s="77">
        <v>8.6736426780539694E-2</v>
      </c>
      <c r="AC219" s="58">
        <v>158.33999633789</v>
      </c>
      <c r="AD219" s="77">
        <v>-1.1895200374146901E-2</v>
      </c>
      <c r="AE219" s="58">
        <v>0.59775266199628596</v>
      </c>
      <c r="AF219" s="77">
        <v>5.7516103073569497E-2</v>
      </c>
      <c r="AG219" s="58">
        <v>10.455344200134199</v>
      </c>
      <c r="AH219" s="77">
        <v>-1.07980089494165E-2</v>
      </c>
      <c r="AI219" s="58">
        <v>0.79512037414253101</v>
      </c>
      <c r="AJ219" s="77">
        <v>4.9265700516614101E-2</v>
      </c>
      <c r="AK219" s="58">
        <v>16.227519035339299</v>
      </c>
      <c r="AL219" s="69">
        <v>40498</v>
      </c>
      <c r="AM219" s="105">
        <v>1</v>
      </c>
      <c r="AN219" s="124">
        <v>44.896911448064898</v>
      </c>
      <c r="AO219" s="125">
        <v>42.238227720705098</v>
      </c>
      <c r="AP219" s="125">
        <v>44.830405670410997</v>
      </c>
      <c r="AQ219" s="125">
        <v>54.497570915123497</v>
      </c>
      <c r="AR219" s="125">
        <v>62.156398965621499</v>
      </c>
      <c r="AS219" s="125">
        <v>47.740833221381003</v>
      </c>
      <c r="AV219" s="63">
        <v>-4162.1834396937802</v>
      </c>
      <c r="AW219" s="63">
        <v>16077.362500053399</v>
      </c>
      <c r="AX219" s="63">
        <v>16077.362500053399</v>
      </c>
      <c r="AY219" s="63">
        <v>11915.1790603596</v>
      </c>
      <c r="AZ219" s="77">
        <v>-5.7827383846321603E-3</v>
      </c>
      <c r="BA219" s="77">
        <v>0.191517906035962</v>
      </c>
      <c r="BB219" s="77">
        <v>4.0026810454482697E-2</v>
      </c>
      <c r="BC219" s="58">
        <v>-814.63499566702899</v>
      </c>
      <c r="BD219" s="130">
        <v>-6.3994257267360299E-2</v>
      </c>
      <c r="BE219" s="65">
        <v>21</v>
      </c>
    </row>
    <row r="220" spans="1:57" x14ac:dyDescent="0.2">
      <c r="A220" s="104">
        <v>40499</v>
      </c>
      <c r="B220" s="58">
        <v>1178.58996582031</v>
      </c>
      <c r="C220" s="77">
        <v>2.1216287934855399E-4</v>
      </c>
      <c r="D220" s="58">
        <v>0.01</v>
      </c>
      <c r="E220" s="58">
        <v>0.62819999999999998</v>
      </c>
      <c r="F220" s="77">
        <v>-4.7732696897373402E-4</v>
      </c>
      <c r="G220" s="58">
        <v>28.515090942382798</v>
      </c>
      <c r="H220" s="58">
        <v>289.889556884765</v>
      </c>
      <c r="I220" s="58">
        <v>20.6838569641113</v>
      </c>
      <c r="J220" s="58">
        <v>158.350006103515</v>
      </c>
      <c r="K220" s="58">
        <v>10.3260593414306</v>
      </c>
      <c r="L220" s="58">
        <v>16.1470928192138</v>
      </c>
      <c r="M220" s="58">
        <v>21.7600002288818</v>
      </c>
      <c r="N220" s="77">
        <v>-3.6143515970803401E-3</v>
      </c>
      <c r="O220" s="58">
        <v>2.2119906688751199</v>
      </c>
      <c r="P220" s="77">
        <v>7.7572632447311496E-2</v>
      </c>
      <c r="Q220" s="58">
        <v>28.566809654235801</v>
      </c>
      <c r="R220" s="77">
        <v>-2.9120589761932799E-4</v>
      </c>
      <c r="S220" s="58">
        <v>30.494870385779301</v>
      </c>
      <c r="T220" s="77">
        <v>0.105194787675298</v>
      </c>
      <c r="U220" s="58">
        <v>289.93177795410099</v>
      </c>
      <c r="V220" s="77">
        <v>-9.2988506209160608E-3</v>
      </c>
      <c r="W220" s="58">
        <v>0.83751629203647004</v>
      </c>
      <c r="X220" s="77">
        <v>4.0491301670169601E-2</v>
      </c>
      <c r="Y220" s="58">
        <v>20.780927658081001</v>
      </c>
      <c r="Z220" s="77">
        <v>3.6126716226945101E-3</v>
      </c>
      <c r="AA220" s="58">
        <v>13.217276385541201</v>
      </c>
      <c r="AB220" s="77">
        <v>8.3468745665225205E-2</v>
      </c>
      <c r="AC220" s="58">
        <v>158.06500244140599</v>
      </c>
      <c r="AD220" s="77">
        <v>-6.4206632856250697E-3</v>
      </c>
      <c r="AE220" s="58">
        <v>0.59785086927365305</v>
      </c>
      <c r="AF220" s="77">
        <v>5.7897291648802598E-2</v>
      </c>
      <c r="AG220" s="58">
        <v>10.359423637390099</v>
      </c>
      <c r="AH220" s="77">
        <v>4.7472673963055902E-4</v>
      </c>
      <c r="AI220" s="58">
        <v>0.81018229886457205</v>
      </c>
      <c r="AJ220" s="77">
        <v>5.0175118700037102E-2</v>
      </c>
      <c r="AK220" s="58">
        <v>16.143261909484799</v>
      </c>
      <c r="AL220" s="69">
        <v>40499</v>
      </c>
      <c r="AM220" s="105">
        <v>2</v>
      </c>
      <c r="AN220" s="124">
        <v>45.039170717574599</v>
      </c>
      <c r="AO220" s="125">
        <v>42.143311959493097</v>
      </c>
      <c r="AP220" s="125">
        <v>43.694581103674601</v>
      </c>
      <c r="AQ220" s="125">
        <v>51.491939103713101</v>
      </c>
      <c r="AR220" s="125">
        <v>62.290184430354998</v>
      </c>
      <c r="AS220" s="125">
        <v>44.209641351656501</v>
      </c>
      <c r="AV220" s="63">
        <v>-4162.1834396937802</v>
      </c>
      <c r="AW220" s="63">
        <v>16072.991821568299</v>
      </c>
      <c r="AX220" s="63">
        <v>16072.991821568299</v>
      </c>
      <c r="AY220" s="63">
        <v>11910.8083818745</v>
      </c>
      <c r="AZ220" s="77">
        <v>-3.6681601367172202E-4</v>
      </c>
      <c r="BA220" s="77">
        <v>0.191080838187451</v>
      </c>
      <c r="BB220" s="77">
        <v>4.0247465537188498E-2</v>
      </c>
      <c r="BC220" s="58">
        <v>-819.00567415213402</v>
      </c>
      <c r="BD220" s="130">
        <v>-6.4337599162683307E-2</v>
      </c>
      <c r="BE220" s="65">
        <v>22</v>
      </c>
    </row>
    <row r="221" spans="1:57" x14ac:dyDescent="0.2">
      <c r="A221" s="104">
        <v>40500</v>
      </c>
      <c r="B221" s="58">
        <v>1196.68994140625</v>
      </c>
      <c r="C221" s="77">
        <v>1.5357313493959499E-2</v>
      </c>
      <c r="D221" s="58">
        <v>0.01</v>
      </c>
      <c r="E221" s="58">
        <v>0.62539999999999996</v>
      </c>
      <c r="F221" s="77">
        <v>-4.4571792422796099E-3</v>
      </c>
      <c r="G221" s="58">
        <v>29.267580032348601</v>
      </c>
      <c r="H221" s="58">
        <v>296.35250854492102</v>
      </c>
      <c r="I221" s="58">
        <v>20.902265548706001</v>
      </c>
      <c r="J221" s="58">
        <v>164.169998168945</v>
      </c>
      <c r="K221" s="58">
        <v>10.5512647628784</v>
      </c>
      <c r="L221" s="58">
        <v>16.1011352539062</v>
      </c>
      <c r="M221" s="58">
        <v>18.75</v>
      </c>
      <c r="N221" s="77">
        <v>2.6389152729209001E-2</v>
      </c>
      <c r="O221" s="58">
        <v>2.1391054562090099</v>
      </c>
      <c r="P221" s="77">
        <v>7.3087882696304896E-2</v>
      </c>
      <c r="Q221" s="58">
        <v>28.891335487365701</v>
      </c>
      <c r="R221" s="77">
        <v>2.2294530819285001E-2</v>
      </c>
      <c r="S221" s="58">
        <v>30.047666156179801</v>
      </c>
      <c r="T221" s="77">
        <v>0.10139163762679899</v>
      </c>
      <c r="U221" s="58">
        <v>293.12103271484301</v>
      </c>
      <c r="V221" s="77">
        <v>1.0559374152203999E-2</v>
      </c>
      <c r="W221" s="58">
        <v>0.83263734734418904</v>
      </c>
      <c r="X221" s="77">
        <v>3.9834789458778698E-2</v>
      </c>
      <c r="Y221" s="58">
        <v>20.793061256408599</v>
      </c>
      <c r="Z221" s="77">
        <v>3.6753974367548001E-2</v>
      </c>
      <c r="AA221" s="58">
        <v>12.676648863019601</v>
      </c>
      <c r="AB221" s="77">
        <v>7.7216598674590006E-2</v>
      </c>
      <c r="AC221" s="58">
        <v>161.26000213623001</v>
      </c>
      <c r="AD221" s="77">
        <v>2.1809425454701201E-2</v>
      </c>
      <c r="AE221" s="58">
        <v>0.59417606260650102</v>
      </c>
      <c r="AF221" s="77">
        <v>5.6313254947116698E-2</v>
      </c>
      <c r="AG221" s="58">
        <v>10.4386620521545</v>
      </c>
      <c r="AH221" s="77">
        <v>-2.8461820231150399E-3</v>
      </c>
      <c r="AI221" s="58">
        <v>0.81904120901668098</v>
      </c>
      <c r="AJ221" s="77">
        <v>5.0868537907473102E-2</v>
      </c>
      <c r="AK221" s="58">
        <v>16.124114036560002</v>
      </c>
      <c r="AL221" s="69">
        <v>40500</v>
      </c>
      <c r="AM221" s="105">
        <v>3</v>
      </c>
      <c r="AN221" s="124">
        <v>54.248581762853398</v>
      </c>
      <c r="AO221" s="125">
        <v>51.184873342703298</v>
      </c>
      <c r="AP221" s="125">
        <v>53.019828864713602</v>
      </c>
      <c r="AQ221" s="125">
        <v>59.591833277458797</v>
      </c>
      <c r="AR221" s="125">
        <v>60.899464331407898</v>
      </c>
      <c r="AS221" s="125">
        <v>48.797972338964698</v>
      </c>
      <c r="AV221" s="63">
        <v>-4162.1834396937802</v>
      </c>
      <c r="AW221" s="63">
        <v>16097.1048116149</v>
      </c>
      <c r="AX221" s="63">
        <v>16097.1048116149</v>
      </c>
      <c r="AY221" s="63">
        <v>11934.9213719212</v>
      </c>
      <c r="AZ221" s="77">
        <v>2.0244629309447101E-3</v>
      </c>
      <c r="BA221" s="77">
        <v>0.19349213719212</v>
      </c>
      <c r="BB221" s="77">
        <v>5.6222871976739898E-2</v>
      </c>
      <c r="BC221" s="58">
        <v>-794.89268410544298</v>
      </c>
      <c r="BD221" s="130">
        <v>-6.2443385316309399E-2</v>
      </c>
      <c r="BE221" s="65">
        <v>23</v>
      </c>
    </row>
    <row r="222" spans="1:57" x14ac:dyDescent="0.2">
      <c r="A222" s="104">
        <v>40501</v>
      </c>
      <c r="B222" s="58">
        <v>1199.72998046875</v>
      </c>
      <c r="C222" s="77">
        <v>2.5403732055502199E-3</v>
      </c>
      <c r="D222" s="58">
        <v>0.01</v>
      </c>
      <c r="E222" s="58">
        <v>0.62690000000000001</v>
      </c>
      <c r="F222" s="77">
        <v>2.3984649824113601E-3</v>
      </c>
      <c r="G222" s="58">
        <v>29.106267929077099</v>
      </c>
      <c r="H222" s="58">
        <v>293.50601196289</v>
      </c>
      <c r="I222" s="58">
        <v>20.780931472778299</v>
      </c>
      <c r="J222" s="58">
        <v>164.82000732421801</v>
      </c>
      <c r="K222" s="58">
        <v>10.451171875</v>
      </c>
      <c r="L222" s="58">
        <v>16.193052291870099</v>
      </c>
      <c r="M222" s="58">
        <v>18.040000915527301</v>
      </c>
      <c r="N222" s="77">
        <v>-5.5116310639005102E-3</v>
      </c>
      <c r="O222" s="58">
        <v>2.0666400771222602</v>
      </c>
      <c r="P222" s="77">
        <v>7.1003265762481602E-2</v>
      </c>
      <c r="Q222" s="58">
        <v>29.186923980712798</v>
      </c>
      <c r="R222" s="77">
        <v>-9.6051037192410593E-3</v>
      </c>
      <c r="S222" s="58">
        <v>29.5527038726933</v>
      </c>
      <c r="T222" s="77">
        <v>0.10068858104490799</v>
      </c>
      <c r="U222" s="58">
        <v>294.92926025390602</v>
      </c>
      <c r="V222" s="77">
        <v>-5.8048289380402398E-3</v>
      </c>
      <c r="W222" s="58">
        <v>0.826492377761473</v>
      </c>
      <c r="X222" s="77">
        <v>3.9771671392310998E-2</v>
      </c>
      <c r="Y222" s="58">
        <v>20.841598510742099</v>
      </c>
      <c r="Z222" s="77">
        <v>3.9593662820445099E-3</v>
      </c>
      <c r="AA222" s="58">
        <v>12.1806055800091</v>
      </c>
      <c r="AB222" s="77">
        <v>7.3902469595505699E-2</v>
      </c>
      <c r="AC222" s="58">
        <v>164.495002746582</v>
      </c>
      <c r="AD222" s="77">
        <v>-9.4863402755815899E-3</v>
      </c>
      <c r="AE222" s="58">
        <v>0.58973492415909301</v>
      </c>
      <c r="AF222" s="77">
        <v>5.64276361744451E-2</v>
      </c>
      <c r="AG222" s="58">
        <v>10.5012183189392</v>
      </c>
      <c r="AH222" s="77">
        <v>5.70873025500251E-3</v>
      </c>
      <c r="AI222" s="58">
        <v>0.82959423439190805</v>
      </c>
      <c r="AJ222" s="77">
        <v>5.1231492336278897E-2</v>
      </c>
      <c r="AK222" s="58">
        <v>16.147093772888098</v>
      </c>
      <c r="AL222" s="69">
        <v>40501</v>
      </c>
      <c r="AM222" s="105">
        <v>4</v>
      </c>
      <c r="AN222" s="124">
        <v>55.594447438661099</v>
      </c>
      <c r="AO222" s="125">
        <v>47.652701419770104</v>
      </c>
      <c r="AP222" s="125">
        <v>51.0672694762725</v>
      </c>
      <c r="AQ222" s="125">
        <v>55.181532112695102</v>
      </c>
      <c r="AR222" s="125">
        <v>62.693489116903002</v>
      </c>
      <c r="AS222" s="125">
        <v>46.509553462629903</v>
      </c>
      <c r="AV222" s="63">
        <v>-4162.1834396937802</v>
      </c>
      <c r="AW222" s="63">
        <v>16139.630853148599</v>
      </c>
      <c r="AX222" s="63">
        <v>16139.630853148599</v>
      </c>
      <c r="AY222" s="63">
        <v>11977.4474134548</v>
      </c>
      <c r="AZ222" s="77">
        <v>3.5631605947323802E-3</v>
      </c>
      <c r="BA222" s="77">
        <v>0.197744741345486</v>
      </c>
      <c r="BB222" s="77">
        <v>5.8906072259798901E-2</v>
      </c>
      <c r="BC222" s="58">
        <v>-752.36664257178302</v>
      </c>
      <c r="BD222" s="130">
        <v>-5.91027205315377E-2</v>
      </c>
      <c r="BE222" s="65">
        <v>24</v>
      </c>
    </row>
    <row r="223" spans="1:57" x14ac:dyDescent="0.2">
      <c r="A223" s="104">
        <v>40504</v>
      </c>
      <c r="B223" s="58">
        <v>1197.83996582031</v>
      </c>
      <c r="C223" s="77">
        <v>-1.5753666901773199E-3</v>
      </c>
      <c r="D223" s="58">
        <v>0.01</v>
      </c>
      <c r="E223" s="58">
        <v>0.62719999999999998</v>
      </c>
      <c r="F223" s="77">
        <v>4.7854522252355197E-4</v>
      </c>
      <c r="G223" s="58">
        <v>29.735404968261701</v>
      </c>
      <c r="H223" s="58">
        <v>293.69976806640602</v>
      </c>
      <c r="I223" s="58">
        <v>20.813283920288001</v>
      </c>
      <c r="J223" s="58">
        <v>170.38999938964801</v>
      </c>
      <c r="K223" s="58">
        <v>10.5098867416381</v>
      </c>
      <c r="L223" s="58">
        <v>16.2773113250732</v>
      </c>
      <c r="M223" s="58">
        <v>18.370000839233398</v>
      </c>
      <c r="N223" s="77">
        <v>2.1615173773483501E-2</v>
      </c>
      <c r="O223" s="58">
        <v>1.9853223689060699</v>
      </c>
      <c r="P223" s="77">
        <v>6.6766279827872699E-2</v>
      </c>
      <c r="Q223" s="58">
        <v>29.420836448669402</v>
      </c>
      <c r="R223" s="77">
        <v>6.6014355964916205E-4</v>
      </c>
      <c r="S223" s="58">
        <v>28.954801034136899</v>
      </c>
      <c r="T223" s="77">
        <v>9.8586393938146194E-2</v>
      </c>
      <c r="U223" s="58">
        <v>293.60289001464798</v>
      </c>
      <c r="V223" s="77">
        <v>1.55683336678835E-3</v>
      </c>
      <c r="W223" s="58">
        <v>0.81495612740116696</v>
      </c>
      <c r="X223" s="77">
        <v>3.9155576338761898E-2</v>
      </c>
      <c r="Y223" s="58">
        <v>20.7971076965332</v>
      </c>
      <c r="Z223" s="77">
        <v>3.3794392779469398E-2</v>
      </c>
      <c r="AA223" s="58">
        <v>11.6305885222149</v>
      </c>
      <c r="AB223" s="77">
        <v>6.8258633510632993E-2</v>
      </c>
      <c r="AC223" s="58">
        <v>167.605003356933</v>
      </c>
      <c r="AD223" s="77">
        <v>5.6180175142497204E-3</v>
      </c>
      <c r="AE223" s="58">
        <v>0.58098799780984201</v>
      </c>
      <c r="AF223" s="77">
        <v>5.5280138796175403E-2</v>
      </c>
      <c r="AG223" s="58">
        <v>10.480529308318999</v>
      </c>
      <c r="AH223" s="77">
        <v>5.2034064785568797E-3</v>
      </c>
      <c r="AI223" s="58">
        <v>0.83603950658569204</v>
      </c>
      <c r="AJ223" s="77">
        <v>5.1362260627028297E-2</v>
      </c>
      <c r="AK223" s="58">
        <v>16.235181808471602</v>
      </c>
      <c r="AL223" s="69">
        <v>40504</v>
      </c>
      <c r="AM223" s="105">
        <v>0</v>
      </c>
      <c r="AN223" s="124">
        <v>54.520634222637199</v>
      </c>
      <c r="AO223" s="125">
        <v>47.916172228193801</v>
      </c>
      <c r="AP223" s="125">
        <v>57.622189913225299</v>
      </c>
      <c r="AQ223" s="125">
        <v>57.183346312067499</v>
      </c>
      <c r="AR223" s="125">
        <v>64.310066878266298</v>
      </c>
      <c r="AS223" s="125">
        <v>47.220291841127398</v>
      </c>
      <c r="AV223" s="63">
        <v>-4162.1834396937802</v>
      </c>
      <c r="AW223" s="63">
        <v>16205.448624121</v>
      </c>
      <c r="AX223" s="63">
        <v>16205.448624121</v>
      </c>
      <c r="AY223" s="63">
        <v>12043.2651844273</v>
      </c>
      <c r="AZ223" s="77">
        <v>5.4951417193038702E-3</v>
      </c>
      <c r="BA223" s="77">
        <v>0.204326518442731</v>
      </c>
      <c r="BB223" s="77">
        <v>5.7237906905534403E-2</v>
      </c>
      <c r="BC223" s="58">
        <v>-686.54887159933901</v>
      </c>
      <c r="BD223" s="130">
        <v>-5.3932356637550999E-2</v>
      </c>
      <c r="BE223" s="65">
        <v>25</v>
      </c>
    </row>
    <row r="224" spans="1:57" x14ac:dyDescent="0.2">
      <c r="A224" s="104">
        <v>40505</v>
      </c>
      <c r="B224" s="58">
        <v>1180.72998046875</v>
      </c>
      <c r="C224" s="77">
        <v>-1.4284032792181101E-2</v>
      </c>
      <c r="D224" s="58">
        <v>0.01</v>
      </c>
      <c r="E224" s="58">
        <v>0.62990000000000002</v>
      </c>
      <c r="F224" s="77">
        <v>4.3048469387756399E-3</v>
      </c>
      <c r="G224" s="58">
        <v>29.296047210693299</v>
      </c>
      <c r="H224" s="58">
        <v>289.62130737304602</v>
      </c>
      <c r="I224" s="58">
        <v>20.3198528289794</v>
      </c>
      <c r="J224" s="58">
        <v>168.19999694824199</v>
      </c>
      <c r="K224" s="58">
        <v>10.409234046936</v>
      </c>
      <c r="L224" s="58">
        <v>16.154750823974599</v>
      </c>
      <c r="M224" s="58">
        <v>20.629999160766602</v>
      </c>
      <c r="N224" s="77">
        <v>-1.4775576725365299E-2</v>
      </c>
      <c r="O224" s="58">
        <v>1.8924312256787099</v>
      </c>
      <c r="P224" s="77">
        <v>6.4596811032853599E-2</v>
      </c>
      <c r="Q224" s="58">
        <v>29.5157260894775</v>
      </c>
      <c r="R224" s="77">
        <v>-1.3886496132462799E-2</v>
      </c>
      <c r="S224" s="58">
        <v>28.371266152750302</v>
      </c>
      <c r="T224" s="77">
        <v>9.7959871841220306E-2</v>
      </c>
      <c r="U224" s="58">
        <v>291.66053771972599</v>
      </c>
      <c r="V224" s="77">
        <v>-2.3707507820407699E-2</v>
      </c>
      <c r="W224" s="58">
        <v>0.80223898579991104</v>
      </c>
      <c r="X224" s="77">
        <v>3.9480550993744597E-2</v>
      </c>
      <c r="Y224" s="58">
        <v>20.5665683746337</v>
      </c>
      <c r="Z224" s="77">
        <v>-1.28528813266683E-2</v>
      </c>
      <c r="AA224" s="58">
        <v>11.045575100797301</v>
      </c>
      <c r="AB224" s="77">
        <v>6.5669294299667905E-2</v>
      </c>
      <c r="AC224" s="58">
        <v>169.294998168945</v>
      </c>
      <c r="AD224" s="77">
        <v>-9.5769533180010101E-3</v>
      </c>
      <c r="AE224" s="58">
        <v>0.57285892341487799</v>
      </c>
      <c r="AF224" s="77">
        <v>5.5033724943815497E-2</v>
      </c>
      <c r="AG224" s="58">
        <v>10.4595603942871</v>
      </c>
      <c r="AH224" s="77">
        <v>-7.5295298253491502E-3</v>
      </c>
      <c r="AI224" s="58">
        <v>0.84051370909757706</v>
      </c>
      <c r="AJ224" s="77">
        <v>5.2028887245367202E-2</v>
      </c>
      <c r="AK224" s="58">
        <v>16.216031074523901</v>
      </c>
      <c r="AL224" s="69">
        <v>40505</v>
      </c>
      <c r="AM224" s="105">
        <v>1</v>
      </c>
      <c r="AN224" s="124">
        <v>45.880933093198401</v>
      </c>
      <c r="AO224" s="125">
        <v>43.009082697524299</v>
      </c>
      <c r="AP224" s="125">
        <v>52.348330618916101</v>
      </c>
      <c r="AQ224" s="125">
        <v>52.827349142983003</v>
      </c>
      <c r="AR224" s="125">
        <v>60.222283041061601</v>
      </c>
      <c r="AS224" s="125">
        <v>38.7610229958525</v>
      </c>
      <c r="AV224" s="63">
        <v>-4162.1834396937802</v>
      </c>
      <c r="AW224" s="63">
        <v>16116.2084221969</v>
      </c>
      <c r="AX224" s="63">
        <v>16116.2084221969</v>
      </c>
      <c r="AY224" s="63">
        <v>11954.024982503101</v>
      </c>
      <c r="AZ224" s="77">
        <v>-7.4099673599753403E-3</v>
      </c>
      <c r="BA224" s="77">
        <v>0.195402498250317</v>
      </c>
      <c r="BB224" s="77">
        <v>4.2136285974158701E-2</v>
      </c>
      <c r="BC224" s="58">
        <v>-775.78907352347403</v>
      </c>
      <c r="BD224" s="130">
        <v>-6.0942686995195602E-2</v>
      </c>
      <c r="BE224" s="65">
        <v>26</v>
      </c>
    </row>
    <row r="225" spans="1:57" x14ac:dyDescent="0.2">
      <c r="A225" s="104">
        <v>40506</v>
      </c>
      <c r="B225" s="58">
        <v>1198.34997558593</v>
      </c>
      <c r="C225" s="77">
        <v>1.4922967493543601E-2</v>
      </c>
      <c r="D225" s="58">
        <v>0.01</v>
      </c>
      <c r="E225" s="58">
        <v>0.63370000000000004</v>
      </c>
      <c r="F225" s="77">
        <v>6.0327036037466303E-3</v>
      </c>
      <c r="G225" s="58">
        <v>29.872043609619102</v>
      </c>
      <c r="H225" s="58">
        <v>295.56265258789</v>
      </c>
      <c r="I225" s="58">
        <v>20.522077560424801</v>
      </c>
      <c r="J225" s="58">
        <v>177.25</v>
      </c>
      <c r="K225" s="58">
        <v>10.5602140426635</v>
      </c>
      <c r="L225" s="58">
        <v>16.384546279907202</v>
      </c>
      <c r="M225" s="58">
        <v>19.559999465942301</v>
      </c>
      <c r="N225" s="77">
        <v>1.9661232615556901E-2</v>
      </c>
      <c r="O225" s="58">
        <v>1.80381629129193</v>
      </c>
      <c r="P225" s="77">
        <v>6.0384763589160201E-2</v>
      </c>
      <c r="Q225" s="58">
        <v>29.5840454101562</v>
      </c>
      <c r="R225" s="77">
        <v>2.0514185467683799E-2</v>
      </c>
      <c r="S225" s="58">
        <v>27.659939011335201</v>
      </c>
      <c r="T225" s="77">
        <v>9.3584012625242102E-2</v>
      </c>
      <c r="U225" s="58">
        <v>292.59197998046801</v>
      </c>
      <c r="V225" s="77">
        <v>9.9520765798515303E-3</v>
      </c>
      <c r="W225" s="58">
        <v>0.77856560118009999</v>
      </c>
      <c r="X225" s="77">
        <v>3.7937952377760299E-2</v>
      </c>
      <c r="Y225" s="58">
        <v>20.420965194702099</v>
      </c>
      <c r="Z225" s="77">
        <v>5.38050131745402E-2</v>
      </c>
      <c r="AA225" s="58">
        <v>10.503013578098001</v>
      </c>
      <c r="AB225" s="77">
        <v>5.9255365743853698E-2</v>
      </c>
      <c r="AC225" s="58">
        <v>172.72499847412101</v>
      </c>
      <c r="AD225" s="77">
        <v>1.4504428956708599E-2</v>
      </c>
      <c r="AE225" s="58">
        <v>0.55728864933292399</v>
      </c>
      <c r="AF225" s="77">
        <v>5.2772476682902601E-2</v>
      </c>
      <c r="AG225" s="58">
        <v>10.484724044799799</v>
      </c>
      <c r="AH225" s="77">
        <v>1.42246363584628E-2</v>
      </c>
      <c r="AI225" s="58">
        <v>0.83494979730724594</v>
      </c>
      <c r="AJ225" s="77">
        <v>5.0959592230586499E-2</v>
      </c>
      <c r="AK225" s="58">
        <v>16.2696485519409</v>
      </c>
      <c r="AL225" s="69">
        <v>40506</v>
      </c>
      <c r="AM225" s="105">
        <v>2</v>
      </c>
      <c r="AN225" s="124">
        <v>53.970335801050403</v>
      </c>
      <c r="AO225" s="125">
        <v>50.897950428935701</v>
      </c>
      <c r="AP225" s="125">
        <v>57.801199315245398</v>
      </c>
      <c r="AQ225" s="125">
        <v>57.996107685742103</v>
      </c>
      <c r="AR225" s="125">
        <v>64.746900432471904</v>
      </c>
      <c r="AS225" s="125">
        <v>43.248229104258598</v>
      </c>
      <c r="AV225" s="63">
        <v>-4162.1834396937802</v>
      </c>
      <c r="AW225" s="63">
        <v>16479.847454242699</v>
      </c>
      <c r="AX225" s="63">
        <v>16479.847454242699</v>
      </c>
      <c r="AY225" s="63">
        <v>12317.6640145489</v>
      </c>
      <c r="AZ225" s="77">
        <v>3.0419798568097099E-2</v>
      </c>
      <c r="BA225" s="77">
        <v>0.231766401454892</v>
      </c>
      <c r="BB225" s="77">
        <v>5.7688051893593301E-2</v>
      </c>
      <c r="BC225" s="58">
        <v>-412.15004147772697</v>
      </c>
      <c r="BD225" s="130">
        <v>-3.2376752689691E-2</v>
      </c>
      <c r="BE225" s="65">
        <v>27</v>
      </c>
    </row>
    <row r="226" spans="1:57" x14ac:dyDescent="0.2">
      <c r="A226" s="104">
        <v>40508</v>
      </c>
      <c r="B226" s="58">
        <v>1189.40002441406</v>
      </c>
      <c r="C226" s="77">
        <v>-7.4685620680209298E-3</v>
      </c>
      <c r="D226" s="58">
        <v>0.01</v>
      </c>
      <c r="E226" s="58">
        <v>0.64059999999999995</v>
      </c>
      <c r="F226" s="77">
        <v>1.08884330124663E-2</v>
      </c>
      <c r="G226" s="58">
        <v>29.8910198211669</v>
      </c>
      <c r="H226" s="58">
        <v>293.09371948242102</v>
      </c>
      <c r="I226" s="58">
        <v>20.425004959106399</v>
      </c>
      <c r="J226" s="58">
        <v>177.19999694824199</v>
      </c>
      <c r="K226" s="58">
        <v>10.5098867416381</v>
      </c>
      <c r="L226" s="58">
        <v>16.346246719360298</v>
      </c>
      <c r="M226" s="58">
        <v>22.2199993133544</v>
      </c>
      <c r="N226" s="77">
        <v>6.3524986090124304E-4</v>
      </c>
      <c r="O226" s="58">
        <v>1.73471186006689</v>
      </c>
      <c r="P226" s="77">
        <v>5.8034549187193502E-2</v>
      </c>
      <c r="Q226" s="58">
        <v>29.881531715392999</v>
      </c>
      <c r="R226" s="77">
        <v>-8.3533324790910895E-3</v>
      </c>
      <c r="S226" s="58">
        <v>27.015385329920498</v>
      </c>
      <c r="T226" s="77">
        <v>9.21731976298482E-2</v>
      </c>
      <c r="U226" s="58">
        <v>294.32818603515602</v>
      </c>
      <c r="V226" s="77">
        <v>-4.7301546849991497E-3</v>
      </c>
      <c r="W226" s="58">
        <v>0.76347061645472403</v>
      </c>
      <c r="X226" s="77">
        <v>3.7379213272324401E-2</v>
      </c>
      <c r="Y226" s="58">
        <v>20.4735412597656</v>
      </c>
      <c r="Z226" s="77">
        <v>-2.8210466435996101E-4</v>
      </c>
      <c r="AA226" s="58">
        <v>10.241168746399699</v>
      </c>
      <c r="AB226" s="77">
        <v>5.77944070133991E-2</v>
      </c>
      <c r="AC226" s="58">
        <v>177.22499847412101</v>
      </c>
      <c r="AD226" s="77">
        <v>-4.7657463023066298E-3</v>
      </c>
      <c r="AE226" s="58">
        <v>0.54838834826191996</v>
      </c>
      <c r="AF226" s="77">
        <v>5.2178330912864002E-2</v>
      </c>
      <c r="AG226" s="58">
        <v>10.535050392150801</v>
      </c>
      <c r="AH226" s="77">
        <v>-2.33754172331557E-3</v>
      </c>
      <c r="AI226" s="58">
        <v>0.83601058148334495</v>
      </c>
      <c r="AJ226" s="77">
        <v>5.1143886167653502E-2</v>
      </c>
      <c r="AK226" s="58">
        <v>16.3653964996337</v>
      </c>
      <c r="AL226" s="69">
        <v>40508</v>
      </c>
      <c r="AM226" s="105">
        <v>4</v>
      </c>
      <c r="AN226" s="124">
        <v>49.891013253897498</v>
      </c>
      <c r="AO226" s="125">
        <v>47.928912011891299</v>
      </c>
      <c r="AP226" s="125">
        <v>57.971831837263899</v>
      </c>
      <c r="AQ226" s="125">
        <v>55.801238137553902</v>
      </c>
      <c r="AR226" s="125">
        <v>63.451450596997702</v>
      </c>
      <c r="AS226" s="125">
        <v>41.669829727665103</v>
      </c>
      <c r="AV226" s="63">
        <v>-4162.1834396937802</v>
      </c>
      <c r="AW226" s="63">
        <v>16585.035944291601</v>
      </c>
      <c r="AX226" s="63">
        <v>16585.035944291601</v>
      </c>
      <c r="AY226" s="63">
        <v>12422.8525045978</v>
      </c>
      <c r="AZ226" s="77">
        <v>8.5396459852071695E-3</v>
      </c>
      <c r="BA226" s="77">
        <v>0.24228525045978899</v>
      </c>
      <c r="BB226" s="77">
        <v>4.9788643029421799E-2</v>
      </c>
      <c r="BC226" s="58">
        <v>-306.96155142875199</v>
      </c>
      <c r="BD226" s="130">
        <v>-2.4113592710604301E-2</v>
      </c>
      <c r="BE226" s="65">
        <v>28</v>
      </c>
    </row>
    <row r="227" spans="1:57" x14ac:dyDescent="0.2">
      <c r="A227" s="104">
        <v>40511</v>
      </c>
      <c r="B227" s="58">
        <v>1187.76000976562</v>
      </c>
      <c r="C227" s="77">
        <v>-1.37885876473342E-3</v>
      </c>
      <c r="D227" s="58">
        <v>0.01</v>
      </c>
      <c r="E227" s="58">
        <v>0.64390000000000003</v>
      </c>
      <c r="F227" s="77">
        <v>5.1514205432407999E-3</v>
      </c>
      <c r="G227" s="58">
        <v>30.068477630615199</v>
      </c>
      <c r="H227" s="58">
        <v>289.17419433593699</v>
      </c>
      <c r="I227" s="58">
        <v>20.473545074462798</v>
      </c>
      <c r="J227" s="58">
        <v>179.49000549316401</v>
      </c>
      <c r="K227" s="58">
        <v>10.501502990722599</v>
      </c>
      <c r="L227" s="58">
        <v>16.338586807250898</v>
      </c>
      <c r="M227" s="58">
        <v>21.530000686645501</v>
      </c>
      <c r="N227" s="77">
        <v>5.93682686338392E-3</v>
      </c>
      <c r="O227" s="58">
        <v>1.6673114771381701</v>
      </c>
      <c r="P227" s="77">
        <v>5.5450478658106199E-2</v>
      </c>
      <c r="Q227" s="58">
        <v>29.979748725891099</v>
      </c>
      <c r="R227" s="77">
        <v>-1.33729414380011E-2</v>
      </c>
      <c r="S227" s="58">
        <v>26.323762688637199</v>
      </c>
      <c r="T227" s="77">
        <v>9.1030815350198704E-2</v>
      </c>
      <c r="U227" s="58">
        <v>291.13395690917901</v>
      </c>
      <c r="V227" s="77">
        <v>2.3765044588057701E-3</v>
      </c>
      <c r="W227" s="58">
        <v>0.74841739251903505</v>
      </c>
      <c r="X227" s="77">
        <v>3.65553395758779E-2</v>
      </c>
      <c r="Y227" s="58">
        <v>20.4492750167846</v>
      </c>
      <c r="Z227" s="77">
        <v>1.2923299008807201E-2</v>
      </c>
      <c r="AA227" s="58">
        <v>10.106876138550399</v>
      </c>
      <c r="AB227" s="77">
        <v>5.6308851909502702E-2</v>
      </c>
      <c r="AC227" s="58">
        <v>178.34500122070301</v>
      </c>
      <c r="AD227" s="77">
        <v>-7.97701356981539E-4</v>
      </c>
      <c r="AE227" s="58">
        <v>0.53994146192484005</v>
      </c>
      <c r="AF227" s="77">
        <v>5.1415636638092697E-2</v>
      </c>
      <c r="AG227" s="58">
        <v>10.5056948661804</v>
      </c>
      <c r="AH227" s="77">
        <v>-4.6860372542290003E-4</v>
      </c>
      <c r="AI227" s="58">
        <v>0.83740305894883005</v>
      </c>
      <c r="AJ227" s="77">
        <v>5.1253089929246202E-2</v>
      </c>
      <c r="AK227" s="58">
        <v>16.3424167633056</v>
      </c>
      <c r="AL227" s="69">
        <v>40511</v>
      </c>
      <c r="AM227" s="105">
        <v>0</v>
      </c>
      <c r="AN227" s="124">
        <v>49.157788685650502</v>
      </c>
      <c r="AO227" s="125">
        <v>43.5824491776185</v>
      </c>
      <c r="AP227" s="125">
        <v>59.616345935533303</v>
      </c>
      <c r="AQ227" s="125">
        <v>55.4249379018135</v>
      </c>
      <c r="AR227" s="125">
        <v>63.179186530776398</v>
      </c>
      <c r="AS227" s="125">
        <v>42.794119007410501</v>
      </c>
      <c r="AV227" s="63">
        <v>-4162.1834396937802</v>
      </c>
      <c r="AW227" s="63">
        <v>16587.164870174402</v>
      </c>
      <c r="AX227" s="63">
        <v>16587.164870174402</v>
      </c>
      <c r="AY227" s="63">
        <v>12424.9814304806</v>
      </c>
      <c r="AZ227" s="77">
        <v>1.7137174267633999E-4</v>
      </c>
      <c r="BA227" s="77">
        <v>0.242498143048062</v>
      </c>
      <c r="BB227" s="77">
        <v>4.8341132757863101E-2</v>
      </c>
      <c r="BC227" s="58">
        <v>-304.832625546028</v>
      </c>
      <c r="BD227" s="130">
        <v>-2.3946353356333001E-2</v>
      </c>
      <c r="BE227" s="65">
        <v>29</v>
      </c>
    </row>
    <row r="228" spans="1:57" x14ac:dyDescent="0.2">
      <c r="A228" s="104">
        <v>40512</v>
      </c>
      <c r="B228" s="58">
        <v>1180.55004882812</v>
      </c>
      <c r="C228" s="77">
        <v>-6.0702169446862301E-3</v>
      </c>
      <c r="D228" s="58">
        <v>0.01</v>
      </c>
      <c r="E228" s="58">
        <v>0.6421</v>
      </c>
      <c r="F228" s="77">
        <v>-2.7954651343376998E-3</v>
      </c>
      <c r="G228" s="58">
        <v>29.525690078735298</v>
      </c>
      <c r="H228" s="58">
        <v>276.05950927734301</v>
      </c>
      <c r="I228" s="58">
        <v>20.433099746704102</v>
      </c>
      <c r="J228" s="58">
        <v>175.39999389648401</v>
      </c>
      <c r="K228" s="58">
        <v>10.426012039184499</v>
      </c>
      <c r="L228" s="58">
        <v>16.208366394042901</v>
      </c>
      <c r="M228" s="58">
        <v>23.540000915527301</v>
      </c>
      <c r="N228" s="77">
        <v>-1.8051713776397599E-2</v>
      </c>
      <c r="O228" s="58">
        <v>1.6080197832313401</v>
      </c>
      <c r="P228" s="77">
        <v>5.4461717200962302E-2</v>
      </c>
      <c r="Q228" s="58">
        <v>29.797083854675201</v>
      </c>
      <c r="R228" s="77">
        <v>-4.5352197102893198E-2</v>
      </c>
      <c r="S228" s="58">
        <v>25.658196989298499</v>
      </c>
      <c r="T228" s="77">
        <v>9.2944441785270795E-2</v>
      </c>
      <c r="U228" s="58">
        <v>282.61685180664</v>
      </c>
      <c r="V228" s="77">
        <v>-1.9754921588659401E-3</v>
      </c>
      <c r="W228" s="58">
        <v>0.73925075595481604</v>
      </c>
      <c r="X228" s="77">
        <v>3.6179080272637401E-2</v>
      </c>
      <c r="Y228" s="58">
        <v>20.4533224105834</v>
      </c>
      <c r="Z228" s="77">
        <v>-2.27868486907782E-2</v>
      </c>
      <c r="AA228" s="58">
        <v>9.9366321178115804</v>
      </c>
      <c r="AB228" s="77">
        <v>5.6651268321456498E-2</v>
      </c>
      <c r="AC228" s="58">
        <v>177.44499969482399</v>
      </c>
      <c r="AD228" s="77">
        <v>-7.1885854438908901E-3</v>
      </c>
      <c r="AE228" s="58">
        <v>0.533448649617836</v>
      </c>
      <c r="AF228" s="77">
        <v>5.1165167238724697E-2</v>
      </c>
      <c r="AG228" s="58">
        <v>10.463757514953601</v>
      </c>
      <c r="AH228" s="77">
        <v>-7.9701148418913608E-3</v>
      </c>
      <c r="AI228" s="58">
        <v>0.83656987463771004</v>
      </c>
      <c r="AJ228" s="77">
        <v>5.16134602525503E-2</v>
      </c>
      <c r="AK228" s="58">
        <v>16.273476600646902</v>
      </c>
      <c r="AL228" s="69">
        <v>40512</v>
      </c>
      <c r="AM228" s="105">
        <v>1</v>
      </c>
      <c r="AN228" s="124">
        <v>45.959898038826303</v>
      </c>
      <c r="AO228" s="125">
        <v>32.848434766930303</v>
      </c>
      <c r="AP228" s="125">
        <v>52.809739900430102</v>
      </c>
      <c r="AQ228" s="125">
        <v>52.022993512744897</v>
      </c>
      <c r="AR228" s="125">
        <v>58.577475058337598</v>
      </c>
      <c r="AS228" s="125">
        <v>42.066550380963797</v>
      </c>
      <c r="AV228" s="63">
        <v>1542.4248641834299</v>
      </c>
      <c r="AW228" s="63">
        <v>10698.7990393402</v>
      </c>
      <c r="AX228" s="63">
        <v>10698.7990393402</v>
      </c>
      <c r="AY228" s="63">
        <v>12241.2239035236</v>
      </c>
      <c r="AZ228" s="77">
        <v>-1.4789360288795499E-2</v>
      </c>
      <c r="BA228" s="77">
        <v>0.224122390352365</v>
      </c>
      <c r="BB228" s="77">
        <v>4.1977474649984803E-2</v>
      </c>
      <c r="BC228" s="58">
        <v>-488.59015250300001</v>
      </c>
      <c r="BD228" s="130">
        <v>-3.8381562397738801E-2</v>
      </c>
      <c r="BE228" s="65">
        <v>30</v>
      </c>
    </row>
    <row r="229" spans="1:57" x14ac:dyDescent="0.2">
      <c r="A229" s="104">
        <v>40513</v>
      </c>
      <c r="B229" s="58">
        <v>1206.06994628906</v>
      </c>
      <c r="C229" s="77">
        <v>2.1616955152616999E-2</v>
      </c>
      <c r="D229" s="58">
        <v>0.01</v>
      </c>
      <c r="E229" s="58">
        <v>0.64219999999999999</v>
      </c>
      <c r="F229" s="77">
        <v>1.55738981467035E-4</v>
      </c>
      <c r="G229" s="58">
        <v>30.0238723754882</v>
      </c>
      <c r="H229" s="58">
        <v>280.35159301757801</v>
      </c>
      <c r="I229" s="58">
        <v>21.0640468597412</v>
      </c>
      <c r="J229" s="58">
        <v>176.55000305175699</v>
      </c>
      <c r="K229" s="58">
        <v>10.711194992065399</v>
      </c>
      <c r="L229" s="58">
        <v>16.453487396240199</v>
      </c>
      <c r="M229" s="58">
        <v>21.360000610351499</v>
      </c>
      <c r="N229" s="77">
        <v>1.6872841766761099E-2</v>
      </c>
      <c r="O229" s="58">
        <v>1.54606812367027</v>
      </c>
      <c r="P229" s="77">
        <v>5.1494627486242998E-2</v>
      </c>
      <c r="Q229" s="58">
        <v>29.774781227111799</v>
      </c>
      <c r="R229" s="77">
        <v>1.5547675758281299E-2</v>
      </c>
      <c r="S229" s="58">
        <v>24.853769051879901</v>
      </c>
      <c r="T229" s="77">
        <v>8.8652141349957095E-2</v>
      </c>
      <c r="U229" s="58">
        <v>278.20555114746003</v>
      </c>
      <c r="V229" s="77">
        <v>3.0878678265096899E-2</v>
      </c>
      <c r="W229" s="58">
        <v>0.727412010004161</v>
      </c>
      <c r="X229" s="77">
        <v>3.4533345602949198E-2</v>
      </c>
      <c r="Y229" s="58">
        <v>20.748573303222599</v>
      </c>
      <c r="Z229" s="77">
        <v>6.5564948420244696E-3</v>
      </c>
      <c r="AA229" s="58">
        <v>9.6926352236273292</v>
      </c>
      <c r="AB229" s="77">
        <v>5.49002268823853E-2</v>
      </c>
      <c r="AC229" s="58">
        <v>175.97499847412101</v>
      </c>
      <c r="AD229" s="77">
        <v>2.7353023553880799E-2</v>
      </c>
      <c r="AE229" s="58">
        <v>0.52747135139932899</v>
      </c>
      <c r="AF229" s="77">
        <v>4.9244865002463903E-2</v>
      </c>
      <c r="AG229" s="58">
        <v>10.568603515625</v>
      </c>
      <c r="AH229" s="77">
        <v>1.51231158179736E-2</v>
      </c>
      <c r="AI229" s="58">
        <v>0.83359717346191398</v>
      </c>
      <c r="AJ229" s="77">
        <v>5.0663859483819698E-2</v>
      </c>
      <c r="AK229" s="58">
        <v>16.330926895141602</v>
      </c>
      <c r="AL229" s="69">
        <v>40513</v>
      </c>
      <c r="AM229" s="105">
        <v>2</v>
      </c>
      <c r="AN229" s="124">
        <v>56.697651295309299</v>
      </c>
      <c r="AO229" s="125">
        <v>38.211955872570599</v>
      </c>
      <c r="AP229" s="125">
        <v>57.595196788434002</v>
      </c>
      <c r="AQ229" s="125">
        <v>61.609477711000103</v>
      </c>
      <c r="AR229" s="125">
        <v>63.906636193929202</v>
      </c>
      <c r="AS229" s="125">
        <v>54.937588679715098</v>
      </c>
      <c r="AV229" s="63">
        <v>1542.4248641834299</v>
      </c>
      <c r="AW229" s="63">
        <v>10862.2896348297</v>
      </c>
      <c r="AX229" s="63">
        <v>10862.2896348297</v>
      </c>
      <c r="AY229" s="63">
        <v>12404.7144990131</v>
      </c>
      <c r="AZ229" s="77">
        <v>1.33557393262317E-2</v>
      </c>
      <c r="BA229" s="77">
        <v>0.240471449901315</v>
      </c>
      <c r="BB229" s="77">
        <v>6.4501854989530594E-2</v>
      </c>
      <c r="BC229" s="58">
        <v>-325.09955701349998</v>
      </c>
      <c r="BD229" s="130">
        <v>-2.5538437213824702E-2</v>
      </c>
      <c r="BE229" s="65">
        <v>31</v>
      </c>
    </row>
    <row r="230" spans="1:57" x14ac:dyDescent="0.2">
      <c r="A230" s="104">
        <v>40514</v>
      </c>
      <c r="B230" s="58">
        <v>1221.53002929687</v>
      </c>
      <c r="C230" s="77">
        <v>1.28185625181866E-2</v>
      </c>
      <c r="D230" s="58">
        <v>0.01</v>
      </c>
      <c r="E230" s="58">
        <v>0.64290000000000003</v>
      </c>
      <c r="F230" s="77">
        <v>1.0900031142946299E-3</v>
      </c>
      <c r="G230" s="58">
        <v>30.189937591552699</v>
      </c>
      <c r="H230" s="58">
        <v>284.06243896484301</v>
      </c>
      <c r="I230" s="58">
        <v>21.751628875732401</v>
      </c>
      <c r="J230" s="58">
        <v>176.52999877929599</v>
      </c>
      <c r="K230" s="58">
        <v>10.8286228179931</v>
      </c>
      <c r="L230" s="58">
        <v>16.6220092773437</v>
      </c>
      <c r="M230" s="58">
        <v>19.389999389648398</v>
      </c>
      <c r="N230" s="77">
        <v>5.5311058476263898E-3</v>
      </c>
      <c r="O230" s="58">
        <v>1.49932156637484</v>
      </c>
      <c r="P230" s="77">
        <v>4.9662956799035103E-2</v>
      </c>
      <c r="Q230" s="58">
        <v>30.106904983520501</v>
      </c>
      <c r="R230" s="77">
        <v>1.32364004331981E-2</v>
      </c>
      <c r="S230" s="58">
        <v>24.102125209922601</v>
      </c>
      <c r="T230" s="77">
        <v>8.4847983766363502E-2</v>
      </c>
      <c r="U230" s="58">
        <v>282.20701599121003</v>
      </c>
      <c r="V230" s="77">
        <v>3.2642446181856799E-2</v>
      </c>
      <c r="W230" s="58">
        <v>0.72807675858148602</v>
      </c>
      <c r="X230" s="77">
        <v>3.3472286730387199E-2</v>
      </c>
      <c r="Y230" s="58">
        <v>21.407837867736799</v>
      </c>
      <c r="Z230" s="77">
        <v>-1.13306554036518E-4</v>
      </c>
      <c r="AA230" s="58">
        <v>9.4756370485593902</v>
      </c>
      <c r="AB230" s="77">
        <v>5.3677205653902001E-2</v>
      </c>
      <c r="AC230" s="58">
        <v>176.540000915527</v>
      </c>
      <c r="AD230" s="77">
        <v>1.09630929149102E-2</v>
      </c>
      <c r="AE230" s="58">
        <v>0.51554880539414805</v>
      </c>
      <c r="AF230" s="77">
        <v>4.7609822048423102E-2</v>
      </c>
      <c r="AG230" s="58">
        <v>10.769908905029199</v>
      </c>
      <c r="AH230" s="77">
        <v>1.0242319883019E-2</v>
      </c>
      <c r="AI230" s="58">
        <v>0.82735006978911896</v>
      </c>
      <c r="AJ230" s="77">
        <v>4.9774371797326501E-2</v>
      </c>
      <c r="AK230" s="58">
        <v>16.5377483367919</v>
      </c>
      <c r="AL230" s="69">
        <v>40514</v>
      </c>
      <c r="AM230" s="105">
        <v>3</v>
      </c>
      <c r="AN230" s="124">
        <v>61.666880237348103</v>
      </c>
      <c r="AO230" s="125">
        <v>42.4889125893867</v>
      </c>
      <c r="AP230" s="125">
        <v>59.084668233714801</v>
      </c>
      <c r="AQ230" s="125">
        <v>64.734204435413204</v>
      </c>
      <c r="AR230" s="125">
        <v>67.045664953955296</v>
      </c>
      <c r="AS230" s="125">
        <v>64.257050199836002</v>
      </c>
      <c r="AV230" s="63">
        <v>1542.4248641834299</v>
      </c>
      <c r="AW230" s="63">
        <v>10985.5058778076</v>
      </c>
      <c r="AX230" s="63">
        <v>10985.5058778076</v>
      </c>
      <c r="AY230" s="63">
        <v>12527.930741991</v>
      </c>
      <c r="AZ230" s="77">
        <v>9.9330172401554898E-3</v>
      </c>
      <c r="BA230" s="77">
        <v>0.25279307419910502</v>
      </c>
      <c r="BB230" s="77">
        <v>7.8147238568439803E-2</v>
      </c>
      <c r="BC230" s="58">
        <v>-201.883314035594</v>
      </c>
      <c r="BD230" s="130">
        <v>-1.58590937108006E-2</v>
      </c>
      <c r="BE230" s="65">
        <v>32</v>
      </c>
    </row>
    <row r="231" spans="1:57" x14ac:dyDescent="0.2">
      <c r="A231" s="104">
        <v>40515</v>
      </c>
      <c r="B231" s="58">
        <v>1224.7099609375</v>
      </c>
      <c r="C231" s="77">
        <v>2.6032365675492299E-3</v>
      </c>
      <c r="D231" s="58">
        <v>0.01</v>
      </c>
      <c r="E231" s="58">
        <v>0.6361</v>
      </c>
      <c r="F231" s="77">
        <v>-1.05770726396018E-2</v>
      </c>
      <c r="G231" s="58">
        <v>30.122562408447202</v>
      </c>
      <c r="H231" s="58">
        <v>284.64862060546801</v>
      </c>
      <c r="I231" s="58">
        <v>21.8567810058593</v>
      </c>
      <c r="J231" s="58">
        <v>175.67999267578099</v>
      </c>
      <c r="K231" s="58">
        <v>10.954440116882299</v>
      </c>
      <c r="L231" s="58">
        <v>16.614341735839801</v>
      </c>
      <c r="M231" s="58">
        <v>18.0100002288818</v>
      </c>
      <c r="N231" s="77">
        <v>-2.23170991662857E-3</v>
      </c>
      <c r="O231" s="58">
        <v>1.44499683571622</v>
      </c>
      <c r="P231" s="77">
        <v>4.7970581523668898E-2</v>
      </c>
      <c r="Q231" s="58">
        <v>30.15625</v>
      </c>
      <c r="R231" s="77">
        <v>2.0635661749617202E-3</v>
      </c>
      <c r="S231" s="58">
        <v>23.390819880963999</v>
      </c>
      <c r="T231" s="77">
        <v>8.2174365824116802E-2</v>
      </c>
      <c r="U231" s="58">
        <v>284.35552978515602</v>
      </c>
      <c r="V231" s="77">
        <v>4.8342186568042199E-3</v>
      </c>
      <c r="W231" s="58">
        <v>0.73127224439503802</v>
      </c>
      <c r="X231" s="77">
        <v>3.3457453968129998E-2</v>
      </c>
      <c r="Y231" s="58">
        <v>21.804204940795898</v>
      </c>
      <c r="Z231" s="77">
        <v>-4.8150802095587803E-3</v>
      </c>
      <c r="AA231" s="58">
        <v>9.2395462375061896</v>
      </c>
      <c r="AB231" s="77">
        <v>5.25930477157854E-2</v>
      </c>
      <c r="AC231" s="58">
        <v>176.10499572753901</v>
      </c>
      <c r="AD231" s="77">
        <v>1.1618956630394301E-2</v>
      </c>
      <c r="AE231" s="58">
        <v>0.51102427587307198</v>
      </c>
      <c r="AF231" s="77">
        <v>4.6649967540149502E-2</v>
      </c>
      <c r="AG231" s="58">
        <v>10.8915314674377</v>
      </c>
      <c r="AH231" s="77">
        <v>-4.6128848660631402E-4</v>
      </c>
      <c r="AI231" s="58">
        <v>0.82029690296700097</v>
      </c>
      <c r="AJ231" s="77">
        <v>4.93728199413093E-2</v>
      </c>
      <c r="AK231" s="58">
        <v>16.618175506591701</v>
      </c>
      <c r="AL231" s="69">
        <v>40515</v>
      </c>
      <c r="AM231" s="105">
        <v>4</v>
      </c>
      <c r="AN231" s="124">
        <v>62.617136550071301</v>
      </c>
      <c r="AO231" s="125">
        <v>43.158245000912203</v>
      </c>
      <c r="AP231" s="125">
        <v>58.191602525120302</v>
      </c>
      <c r="AQ231" s="125">
        <v>67.761895379201107</v>
      </c>
      <c r="AR231" s="125">
        <v>66.761168807807294</v>
      </c>
      <c r="AS231" s="125">
        <v>65.434382243115394</v>
      </c>
      <c r="AV231" s="63">
        <v>1542.4248641834299</v>
      </c>
      <c r="AW231" s="63">
        <v>10864.2974959564</v>
      </c>
      <c r="AX231" s="63">
        <v>10864.2974959564</v>
      </c>
      <c r="AY231" s="63">
        <v>12406.7223601398</v>
      </c>
      <c r="AZ231" s="77">
        <v>-9.6750520375187207E-3</v>
      </c>
      <c r="BA231" s="77">
        <v>0.24067223601398599</v>
      </c>
      <c r="BB231" s="77">
        <v>8.0953910885083399E-2</v>
      </c>
      <c r="BC231" s="58">
        <v>-323.09169588678901</v>
      </c>
      <c r="BD231" s="130">
        <v>-2.5380708191399499E-2</v>
      </c>
      <c r="BE231" s="65">
        <v>33</v>
      </c>
    </row>
    <row r="232" spans="1:57" x14ac:dyDescent="0.2">
      <c r="A232" s="104">
        <v>40518</v>
      </c>
      <c r="B232" s="58">
        <v>1223.11999511718</v>
      </c>
      <c r="C232" s="77">
        <v>-1.2982386614177599E-3</v>
      </c>
      <c r="D232" s="58">
        <v>0.01</v>
      </c>
      <c r="E232" s="58">
        <v>0.63749999999999996</v>
      </c>
      <c r="F232" s="77">
        <v>2.2009118063197599E-3</v>
      </c>
      <c r="G232" s="58">
        <v>30.3797302246093</v>
      </c>
      <c r="H232" s="58">
        <v>287.31130981445301</v>
      </c>
      <c r="I232" s="58">
        <v>21.7111701965332</v>
      </c>
      <c r="J232" s="58">
        <v>178.05000305175699</v>
      </c>
      <c r="K232" s="58">
        <v>10.920890808105399</v>
      </c>
      <c r="L232" s="58">
        <v>16.6220092773437</v>
      </c>
      <c r="M232" s="58">
        <v>18.020000457763601</v>
      </c>
      <c r="N232" s="77">
        <v>8.53738180288377E-3</v>
      </c>
      <c r="O232" s="58">
        <v>1.3897739680333301</v>
      </c>
      <c r="P232" s="77">
        <v>4.5746751460865202E-2</v>
      </c>
      <c r="Q232" s="58">
        <v>30.251146316528299</v>
      </c>
      <c r="R232" s="77">
        <v>9.3543021684792099E-3</v>
      </c>
      <c r="S232" s="58">
        <v>22.634499362525201</v>
      </c>
      <c r="T232" s="77">
        <v>7.87803980885496E-2</v>
      </c>
      <c r="U232" s="58">
        <v>285.97996520996003</v>
      </c>
      <c r="V232" s="77">
        <v>-6.6620427448640298E-3</v>
      </c>
      <c r="W232" s="58">
        <v>0.72384706133717103</v>
      </c>
      <c r="X232" s="77">
        <v>3.33398455626659E-2</v>
      </c>
      <c r="Y232" s="58">
        <v>21.7839756011962</v>
      </c>
      <c r="Z232" s="77">
        <v>1.34904967826952E-2</v>
      </c>
      <c r="AA232" s="58">
        <v>9.1034275922029906</v>
      </c>
      <c r="AB232" s="77">
        <v>5.1128488829942302E-2</v>
      </c>
      <c r="AC232" s="58">
        <v>176.86499786376899</v>
      </c>
      <c r="AD232" s="77">
        <v>-3.0626219522760199E-3</v>
      </c>
      <c r="AE232" s="58">
        <v>0.500132619496792</v>
      </c>
      <c r="AF232" s="77">
        <v>4.5795954586927499E-2</v>
      </c>
      <c r="AG232" s="58">
        <v>10.937665462493801</v>
      </c>
      <c r="AH232" s="77">
        <v>4.6150137187583802E-4</v>
      </c>
      <c r="AI232" s="58">
        <v>0.80959713090596896</v>
      </c>
      <c r="AJ232" s="77">
        <v>4.87063337167951E-2</v>
      </c>
      <c r="AK232" s="58">
        <v>16.618175506591701</v>
      </c>
      <c r="AL232" s="69">
        <v>40518</v>
      </c>
      <c r="AM232" s="105">
        <v>0</v>
      </c>
      <c r="AN232" s="124">
        <v>61.792322961776101</v>
      </c>
      <c r="AO232" s="125">
        <v>46.220090637285701</v>
      </c>
      <c r="AP232" s="125">
        <v>60.637258112215903</v>
      </c>
      <c r="AQ232" s="125">
        <v>66.131495615291698</v>
      </c>
      <c r="AR232" s="125">
        <v>66.912370282032796</v>
      </c>
      <c r="AS232" s="125">
        <v>62.370661697890299</v>
      </c>
      <c r="AV232" s="63">
        <v>1542.4248641834299</v>
      </c>
      <c r="AW232" s="63">
        <v>10893.233779907199</v>
      </c>
      <c r="AX232" s="63">
        <v>10893.233779907199</v>
      </c>
      <c r="AY232" s="63">
        <v>12435.658644090599</v>
      </c>
      <c r="AZ232" s="77">
        <v>2.3323068825791202E-3</v>
      </c>
      <c r="BA232" s="77">
        <v>0.243565864409066</v>
      </c>
      <c r="BB232" s="77">
        <v>7.9550574726761497E-2</v>
      </c>
      <c r="BC232" s="58">
        <v>-294.15541193598602</v>
      </c>
      <c r="BD232" s="130">
        <v>-2.3107596909219898E-2</v>
      </c>
      <c r="BE232" s="65">
        <v>34</v>
      </c>
    </row>
    <row r="233" spans="1:57" x14ac:dyDescent="0.2">
      <c r="A233" s="104">
        <v>40519</v>
      </c>
      <c r="B233" s="58">
        <v>1223.75</v>
      </c>
      <c r="C233" s="77">
        <v>5.1508019272650197E-4</v>
      </c>
      <c r="D233" s="58">
        <v>0.01</v>
      </c>
      <c r="E233" s="58">
        <v>0.63219999999999998</v>
      </c>
      <c r="F233" s="77">
        <v>-8.3137254901960393E-3</v>
      </c>
      <c r="G233" s="58">
        <v>30.1956272125244</v>
      </c>
      <c r="H233" s="58">
        <v>291.67294311523398</v>
      </c>
      <c r="I233" s="58">
        <v>21.735445022583001</v>
      </c>
      <c r="J233" s="58">
        <v>176.77000427246</v>
      </c>
      <c r="K233" s="58">
        <v>10.8957262039184</v>
      </c>
      <c r="L233" s="58">
        <v>16.530082702636701</v>
      </c>
      <c r="M233" s="58">
        <v>17.9899997711181</v>
      </c>
      <c r="N233" s="77">
        <v>-6.0600607946093002E-3</v>
      </c>
      <c r="O233" s="58">
        <v>1.3377019397148799</v>
      </c>
      <c r="P233" s="77">
        <v>4.4301180773620101E-2</v>
      </c>
      <c r="Q233" s="58">
        <v>30.287678718566799</v>
      </c>
      <c r="R233" s="77">
        <v>1.5180861844937599E-2</v>
      </c>
      <c r="S233" s="58">
        <v>21.946170512926901</v>
      </c>
      <c r="T233" s="77">
        <v>7.5242394027122503E-2</v>
      </c>
      <c r="U233" s="58">
        <v>289.49212646484301</v>
      </c>
      <c r="V233" s="77">
        <v>1.1180800403693899E-3</v>
      </c>
      <c r="W233" s="58">
        <v>0.73674053942025497</v>
      </c>
      <c r="X233" s="77">
        <v>3.3895811134981801E-2</v>
      </c>
      <c r="Y233" s="58">
        <v>21.723307609558098</v>
      </c>
      <c r="Z233" s="77">
        <v>-7.1889848770448897E-3</v>
      </c>
      <c r="AA233" s="58">
        <v>8.9873422335583797</v>
      </c>
      <c r="AB233" s="77">
        <v>5.0842009483158201E-2</v>
      </c>
      <c r="AC233" s="58">
        <v>177.41000366210901</v>
      </c>
      <c r="AD233" s="77">
        <v>-2.30426296070396E-3</v>
      </c>
      <c r="AE233" s="58">
        <v>0.48937329501687998</v>
      </c>
      <c r="AF233" s="77">
        <v>4.4914243058061201E-2</v>
      </c>
      <c r="AG233" s="58">
        <v>10.908308506011901</v>
      </c>
      <c r="AH233" s="77">
        <v>-5.5304129105694299E-3</v>
      </c>
      <c r="AI233" s="58">
        <v>0.80755400741482597</v>
      </c>
      <c r="AJ233" s="77">
        <v>4.8853597525317399E-2</v>
      </c>
      <c r="AK233" s="58">
        <v>16.576045989990199</v>
      </c>
      <c r="AL233" s="69">
        <v>40519</v>
      </c>
      <c r="AM233" s="105">
        <v>1</v>
      </c>
      <c r="AN233" s="124">
        <v>62.005882892285101</v>
      </c>
      <c r="AO233" s="125">
        <v>50.886963350873799</v>
      </c>
      <c r="AP233" s="125">
        <v>58.020623236371001</v>
      </c>
      <c r="AQ233" s="125">
        <v>64.870689567302705</v>
      </c>
      <c r="AR233" s="125">
        <v>63.200438394331499</v>
      </c>
      <c r="AS233" s="125">
        <v>62.684337840689402</v>
      </c>
      <c r="AV233" s="63">
        <v>1542.4248641834299</v>
      </c>
      <c r="AW233" s="63">
        <v>10742.9271965759</v>
      </c>
      <c r="AX233" s="63">
        <v>10742.9271965759</v>
      </c>
      <c r="AY233" s="63">
        <v>12285.3520607593</v>
      </c>
      <c r="AZ233" s="77">
        <v>-1.20867408500893E-2</v>
      </c>
      <c r="BA233" s="77">
        <v>0.228535206075936</v>
      </c>
      <c r="BB233" s="77">
        <v>8.01066298448498E-2</v>
      </c>
      <c r="BC233" s="58">
        <v>-444.46199526728299</v>
      </c>
      <c r="BD233" s="130">
        <v>-3.4915042223799202E-2</v>
      </c>
      <c r="BE233" s="65">
        <v>35</v>
      </c>
    </row>
    <row r="234" spans="1:57" x14ac:dyDescent="0.2">
      <c r="A234" s="104">
        <v>40520</v>
      </c>
      <c r="B234" s="58">
        <v>1228.28002929687</v>
      </c>
      <c r="C234" s="77">
        <v>3.7017604060265402E-3</v>
      </c>
      <c r="D234" s="58">
        <v>0.01</v>
      </c>
      <c r="E234" s="58">
        <v>0.63400000000000001</v>
      </c>
      <c r="F234" s="77">
        <v>2.8472002530846E-3</v>
      </c>
      <c r="G234" s="58">
        <v>30.461326599121001</v>
      </c>
      <c r="H234" s="58">
        <v>293.36196899414</v>
      </c>
      <c r="I234" s="58">
        <v>22.026653289794901</v>
      </c>
      <c r="J234" s="58">
        <v>176.28999328613199</v>
      </c>
      <c r="K234" s="58">
        <v>10.937664031982401</v>
      </c>
      <c r="L234" s="58">
        <v>16.713926315307599</v>
      </c>
      <c r="M234" s="58">
        <v>17.7399997711181</v>
      </c>
      <c r="N234" s="77">
        <v>8.7992670172611902E-3</v>
      </c>
      <c r="O234" s="58">
        <v>1.28814884713552</v>
      </c>
      <c r="P234" s="77">
        <v>4.2288008795148303E-2</v>
      </c>
      <c r="Q234" s="58">
        <v>30.328476905822701</v>
      </c>
      <c r="R234" s="77">
        <v>5.7908212563924002E-3</v>
      </c>
      <c r="S234" s="58">
        <v>21.1774234267479</v>
      </c>
      <c r="T234" s="77">
        <v>7.2188714506381299E-2</v>
      </c>
      <c r="U234" s="58">
        <v>292.51745605468699</v>
      </c>
      <c r="V234" s="77">
        <v>1.3397851615614499E-2</v>
      </c>
      <c r="W234" s="58">
        <v>0.75591557636204498</v>
      </c>
      <c r="X234" s="77">
        <v>3.4318221947601299E-2</v>
      </c>
      <c r="Y234" s="58">
        <v>21.881049156188901</v>
      </c>
      <c r="Z234" s="77">
        <v>-2.7154549681871398E-3</v>
      </c>
      <c r="AA234" s="58">
        <v>8.8496135252411605</v>
      </c>
      <c r="AB234" s="77">
        <v>5.0199182382845299E-2</v>
      </c>
      <c r="AC234" s="58">
        <v>176.52999877929599</v>
      </c>
      <c r="AD234" s="77">
        <v>3.8490163279691898E-3</v>
      </c>
      <c r="AE234" s="58">
        <v>0.487277930877142</v>
      </c>
      <c r="AF234" s="77">
        <v>4.4550456976216297E-2</v>
      </c>
      <c r="AG234" s="58">
        <v>10.9166951179504</v>
      </c>
      <c r="AH234" s="77">
        <v>1.11217600043564E-2</v>
      </c>
      <c r="AI234" s="58">
        <v>0.81165652921679599</v>
      </c>
      <c r="AJ234" s="77">
        <v>4.8561691245068601E-2</v>
      </c>
      <c r="AK234" s="58">
        <v>16.6220045089721</v>
      </c>
      <c r="AL234" s="69">
        <v>40520</v>
      </c>
      <c r="AM234" s="105">
        <v>2</v>
      </c>
      <c r="AN234" s="124">
        <v>63.582134014598203</v>
      </c>
      <c r="AO234" s="125">
        <v>52.602245219282899</v>
      </c>
      <c r="AP234" s="125">
        <v>60.6591508362037</v>
      </c>
      <c r="AQ234" s="125">
        <v>66.032936623077703</v>
      </c>
      <c r="AR234" s="125">
        <v>67.127909986851293</v>
      </c>
      <c r="AS234" s="125">
        <v>66.312268150472605</v>
      </c>
      <c r="AV234" s="63">
        <v>1542.4248641834299</v>
      </c>
      <c r="AW234" s="63">
        <v>10893.3349038543</v>
      </c>
      <c r="AX234" s="63">
        <v>10893.3349038543</v>
      </c>
      <c r="AY234" s="63">
        <v>12435.7597680378</v>
      </c>
      <c r="AZ234" s="77">
        <v>1.2242848762865801E-2</v>
      </c>
      <c r="BA234" s="77">
        <v>0.24357597680377999</v>
      </c>
      <c r="BB234" s="77">
        <v>8.4104925801496005E-2</v>
      </c>
      <c r="BC234" s="58">
        <v>-294.05428798884498</v>
      </c>
      <c r="BD234" s="130">
        <v>-2.3099653042428499E-2</v>
      </c>
      <c r="BE234" s="65">
        <v>36</v>
      </c>
    </row>
    <row r="235" spans="1:57" x14ac:dyDescent="0.2">
      <c r="A235" s="104">
        <v>40521</v>
      </c>
      <c r="B235" s="58">
        <v>1233</v>
      </c>
      <c r="C235" s="77">
        <v>3.8427480627742901E-3</v>
      </c>
      <c r="D235" s="58">
        <v>0.01</v>
      </c>
      <c r="E235" s="58">
        <v>0.63580000000000003</v>
      </c>
      <c r="F235" s="77">
        <v>2.8391167192429699E-3</v>
      </c>
      <c r="G235" s="58">
        <v>30.342708587646399</v>
      </c>
      <c r="H235" s="58">
        <v>293.8388671875</v>
      </c>
      <c r="I235" s="58">
        <v>21.905319213867099</v>
      </c>
      <c r="J235" s="58">
        <v>174.850006103515</v>
      </c>
      <c r="K235" s="58">
        <v>11.138968467712401</v>
      </c>
      <c r="L235" s="58">
        <v>16.706260681152301</v>
      </c>
      <c r="M235" s="58">
        <v>17.25</v>
      </c>
      <c r="N235" s="77">
        <v>-3.89405271266252E-3</v>
      </c>
      <c r="O235" s="58">
        <v>1.2375595074658099</v>
      </c>
      <c r="P235" s="77">
        <v>4.0786059157871701E-2</v>
      </c>
      <c r="Q235" s="58">
        <v>30.4020175933837</v>
      </c>
      <c r="R235" s="77">
        <v>1.62563059893039E-3</v>
      </c>
      <c r="S235" s="58">
        <v>20.3455428751782</v>
      </c>
      <c r="T235" s="77">
        <v>6.9240475468467094E-2</v>
      </c>
      <c r="U235" s="58">
        <v>293.60041809082003</v>
      </c>
      <c r="V235" s="77">
        <v>-5.5085116350357399E-3</v>
      </c>
      <c r="W235" s="58">
        <v>0.77068375316215998</v>
      </c>
      <c r="X235" s="77">
        <v>3.5182493605218801E-2</v>
      </c>
      <c r="Y235" s="58">
        <v>21.965986251831001</v>
      </c>
      <c r="Z235" s="77">
        <v>-8.1682865588403805E-3</v>
      </c>
      <c r="AA235" s="58">
        <v>8.6363097834390192</v>
      </c>
      <c r="AB235" s="77">
        <v>4.9392676476808901E-2</v>
      </c>
      <c r="AC235" s="58">
        <v>175.56999969482399</v>
      </c>
      <c r="AD235" s="77">
        <v>1.8404700961864799E-2</v>
      </c>
      <c r="AE235" s="58">
        <v>0.48763469663466802</v>
      </c>
      <c r="AF235" s="77">
        <v>4.3777365745143598E-2</v>
      </c>
      <c r="AG235" s="58">
        <v>11.0383162498474</v>
      </c>
      <c r="AH235" s="77">
        <v>-4.5863754635833099E-4</v>
      </c>
      <c r="AI235" s="58">
        <v>0.81303452699081902</v>
      </c>
      <c r="AJ235" s="77">
        <v>4.8666457593832903E-2</v>
      </c>
      <c r="AK235" s="58">
        <v>16.710093498229899</v>
      </c>
      <c r="AL235" s="69">
        <v>40521</v>
      </c>
      <c r="AM235" s="105">
        <v>3</v>
      </c>
      <c r="AN235" s="124">
        <v>65.202025750593194</v>
      </c>
      <c r="AO235" s="125">
        <v>53.100306488502298</v>
      </c>
      <c r="AP235" s="125">
        <v>58.879898764592603</v>
      </c>
      <c r="AQ235" s="125">
        <v>70.993746286138602</v>
      </c>
      <c r="AR235" s="125">
        <v>66.807739415856403</v>
      </c>
      <c r="AS235" s="125">
        <v>63.540345388120102</v>
      </c>
      <c r="AV235" s="63">
        <v>1542.4248641834299</v>
      </c>
      <c r="AW235" s="63">
        <v>10919.2520762268</v>
      </c>
      <c r="AX235" s="63">
        <v>10919.2520762268</v>
      </c>
      <c r="AY235" s="63">
        <v>12461.6769404102</v>
      </c>
      <c r="AZ235" s="77">
        <v>2.0840843547857901E-3</v>
      </c>
      <c r="BA235" s="77">
        <v>0.24616769404102401</v>
      </c>
      <c r="BB235" s="77">
        <v>8.8270867904963898E-2</v>
      </c>
      <c r="BC235" s="58">
        <v>-268.137115616404</v>
      </c>
      <c r="BD235" s="130">
        <v>-2.1063710313149499E-2</v>
      </c>
      <c r="BE235" s="65">
        <v>37</v>
      </c>
    </row>
    <row r="236" spans="1:57" x14ac:dyDescent="0.2">
      <c r="A236" s="104">
        <v>40522</v>
      </c>
      <c r="B236" s="58">
        <v>1240.40002441406</v>
      </c>
      <c r="C236" s="77">
        <v>6.0016418605535098E-3</v>
      </c>
      <c r="D236" s="58">
        <v>0.01</v>
      </c>
      <c r="E236" s="58">
        <v>0.6331</v>
      </c>
      <c r="F236" s="77">
        <v>-4.2466184334697399E-3</v>
      </c>
      <c r="G236" s="58">
        <v>30.418626785278299</v>
      </c>
      <c r="H236" s="58">
        <v>294.19155883789</v>
      </c>
      <c r="I236" s="58">
        <v>22.115633010864201</v>
      </c>
      <c r="J236" s="58">
        <v>175.61999511718699</v>
      </c>
      <c r="K236" s="58">
        <v>11.206075668334901</v>
      </c>
      <c r="L236" s="58">
        <v>16.7828655242919</v>
      </c>
      <c r="M236" s="58">
        <v>17.610000610351499</v>
      </c>
      <c r="N236" s="77">
        <v>2.50202441263747E-3</v>
      </c>
      <c r="O236" s="58">
        <v>1.20649558396975</v>
      </c>
      <c r="P236" s="77">
        <v>3.9663052263544801E-2</v>
      </c>
      <c r="Q236" s="58">
        <v>30.380667686462399</v>
      </c>
      <c r="R236" s="77">
        <v>1.2002893074236601E-3</v>
      </c>
      <c r="S236" s="58">
        <v>19.4451465092875</v>
      </c>
      <c r="T236" s="77">
        <v>6.6096887980400601E-2</v>
      </c>
      <c r="U236" s="58">
        <v>294.01521301269503</v>
      </c>
      <c r="V236" s="77">
        <v>9.6010377636463994E-3</v>
      </c>
      <c r="W236" s="58">
        <v>0.79157210630935504</v>
      </c>
      <c r="X236" s="77">
        <v>3.5792423663410199E-2</v>
      </c>
      <c r="Y236" s="58">
        <v>22.010476112365701</v>
      </c>
      <c r="Z236" s="77">
        <v>4.4037116774020496E-3</v>
      </c>
      <c r="AA236" s="58">
        <v>8.5008252533677897</v>
      </c>
      <c r="AB236" s="77">
        <v>4.8404654878252101E-2</v>
      </c>
      <c r="AC236" s="58">
        <v>175.23500061035099</v>
      </c>
      <c r="AD236" s="77">
        <v>6.0245435488104297E-3</v>
      </c>
      <c r="AE236" s="58">
        <v>0.48920874168765799</v>
      </c>
      <c r="AF236" s="77">
        <v>4.3655670028180903E-2</v>
      </c>
      <c r="AG236" s="58">
        <v>11.1725220680236</v>
      </c>
      <c r="AH236" s="77">
        <v>4.5853973310776503E-3</v>
      </c>
      <c r="AI236" s="58">
        <v>0.81890920947409596</v>
      </c>
      <c r="AJ236" s="77">
        <v>4.8794361623691898E-2</v>
      </c>
      <c r="AK236" s="58">
        <v>16.7445631027221</v>
      </c>
      <c r="AL236" s="69">
        <v>40522</v>
      </c>
      <c r="AM236" s="105">
        <v>4</v>
      </c>
      <c r="AN236" s="124">
        <v>67.6328548403241</v>
      </c>
      <c r="AO236" s="125">
        <v>53.489557417635702</v>
      </c>
      <c r="AP236" s="125">
        <v>59.694758051399099</v>
      </c>
      <c r="AQ236" s="125">
        <v>72.438828948387396</v>
      </c>
      <c r="AR236" s="125">
        <v>68.428313497997806</v>
      </c>
      <c r="AS236" s="125">
        <v>66.179342692015894</v>
      </c>
      <c r="AT236" s="109" t="s">
        <v>565</v>
      </c>
      <c r="AV236" s="63">
        <v>-9457.2266223848692</v>
      </c>
      <c r="AW236" s="63">
        <v>21954.789580248798</v>
      </c>
      <c r="AX236" s="63">
        <v>21954.789580248798</v>
      </c>
      <c r="AY236" s="63">
        <v>12497.5629578639</v>
      </c>
      <c r="AZ236" s="77">
        <v>2.8797101405628701E-3</v>
      </c>
      <c r="BA236" s="77">
        <v>0.24975629578639599</v>
      </c>
      <c r="BB236" s="77">
        <v>9.48022799014034E-2</v>
      </c>
      <c r="BC236" s="58">
        <v>-232.251098162685</v>
      </c>
      <c r="BD236" s="130">
        <v>-1.82446575527732E-2</v>
      </c>
      <c r="BE236" s="65">
        <v>38</v>
      </c>
    </row>
    <row r="237" spans="1:57" x14ac:dyDescent="0.2">
      <c r="A237" s="104">
        <v>40525</v>
      </c>
      <c r="B237" s="58">
        <v>1240.4599609375</v>
      </c>
      <c r="C237" s="77">
        <v>4.83203178474056E-5</v>
      </c>
      <c r="D237" s="58">
        <v>0.01</v>
      </c>
      <c r="E237" s="58">
        <v>0.63060000000000005</v>
      </c>
      <c r="F237" s="77">
        <v>-3.94882325067125E-3</v>
      </c>
      <c r="G237" s="58">
        <v>30.523958206176701</v>
      </c>
      <c r="H237" s="58">
        <v>295.38879394531199</v>
      </c>
      <c r="I237" s="58">
        <v>22.042831420898398</v>
      </c>
      <c r="J237" s="58">
        <v>174.25</v>
      </c>
      <c r="K237" s="58">
        <v>11.088644027709901</v>
      </c>
      <c r="L237" s="58">
        <v>16.468801498413001</v>
      </c>
      <c r="M237" s="58">
        <v>17.549999237060501</v>
      </c>
      <c r="N237" s="77">
        <v>3.4627276780758698E-3</v>
      </c>
      <c r="O237" s="58">
        <v>1.16809819745504</v>
      </c>
      <c r="P237" s="77">
        <v>3.8268241280014201E-2</v>
      </c>
      <c r="Q237" s="58">
        <v>30.4712924957275</v>
      </c>
      <c r="R237" s="77">
        <v>4.0695766804159598E-3</v>
      </c>
      <c r="S237" s="58">
        <v>18.651925488478501</v>
      </c>
      <c r="T237" s="77">
        <v>6.31436461734282E-2</v>
      </c>
      <c r="U237" s="58">
        <v>294.79017639160099</v>
      </c>
      <c r="V237" s="77">
        <v>-3.2918610075528499E-3</v>
      </c>
      <c r="W237" s="58">
        <v>0.80803906243266799</v>
      </c>
      <c r="X237" s="77">
        <v>3.6657680086714203E-2</v>
      </c>
      <c r="Y237" s="58">
        <v>22.079232215881301</v>
      </c>
      <c r="Z237" s="77">
        <v>-7.8009062480233196E-3</v>
      </c>
      <c r="AA237" s="58">
        <v>8.3164945156307599</v>
      </c>
      <c r="AB237" s="77">
        <v>4.7727371682242503E-2</v>
      </c>
      <c r="AC237" s="58">
        <v>174.93499755859301</v>
      </c>
      <c r="AD237" s="77">
        <v>-1.04792832121263E-2</v>
      </c>
      <c r="AE237" s="58">
        <v>0.48306975835209198</v>
      </c>
      <c r="AF237" s="77">
        <v>4.3564367035764301E-2</v>
      </c>
      <c r="AG237" s="58">
        <v>11.147359848022401</v>
      </c>
      <c r="AH237" s="77">
        <v>-1.87133731974626E-2</v>
      </c>
      <c r="AI237" s="58">
        <v>0.81277088605351799</v>
      </c>
      <c r="AJ237" s="77">
        <v>4.9352157540537199E-2</v>
      </c>
      <c r="AK237" s="58">
        <v>16.6258335113525</v>
      </c>
      <c r="AL237" s="69">
        <v>40525</v>
      </c>
      <c r="AM237" s="105">
        <v>0</v>
      </c>
      <c r="AN237" s="124">
        <v>67.652564693757498</v>
      </c>
      <c r="AO237" s="125">
        <v>54.859171239126802</v>
      </c>
      <c r="AP237" s="125">
        <v>60.8538405340908</v>
      </c>
      <c r="AQ237" s="125">
        <v>66.221540486536298</v>
      </c>
      <c r="AR237" s="125">
        <v>56.293411451589797</v>
      </c>
      <c r="AS237" s="125">
        <v>64.440567106496701</v>
      </c>
      <c r="AT237" s="109" t="s">
        <v>565</v>
      </c>
      <c r="AV237" s="63">
        <v>-9457.2266223848692</v>
      </c>
      <c r="AW237" s="63">
        <v>21549.3483858203</v>
      </c>
      <c r="AX237" s="63">
        <v>21549.3483858203</v>
      </c>
      <c r="AY237" s="63">
        <v>12092.1217634355</v>
      </c>
      <c r="AZ237" s="77">
        <v>-3.2441620481961503E-2</v>
      </c>
      <c r="BA237" s="77">
        <v>0.20921217634355199</v>
      </c>
      <c r="BB237" s="77">
        <v>9.4855181095548205E-2</v>
      </c>
      <c r="BC237" s="58">
        <v>-637.69229259112899</v>
      </c>
      <c r="BD237" s="130">
        <v>-5.0094391778584303E-2</v>
      </c>
      <c r="BE237" s="65">
        <v>39</v>
      </c>
    </row>
    <row r="238" spans="1:57" x14ac:dyDescent="0.2">
      <c r="A238" s="104">
        <v>40526</v>
      </c>
      <c r="B238" s="58">
        <v>1241.58996582031</v>
      </c>
      <c r="C238" s="77">
        <v>9.1095635360805005E-4</v>
      </c>
      <c r="D238" s="58">
        <v>0.01</v>
      </c>
      <c r="E238" s="58">
        <v>0.63349999999999995</v>
      </c>
      <c r="F238" s="77">
        <v>4.5987947986043604E-3</v>
      </c>
      <c r="G238" s="58">
        <v>30.393007278442301</v>
      </c>
      <c r="H238" s="58">
        <v>295.53283691406199</v>
      </c>
      <c r="I238" s="58">
        <v>22.3421306610107</v>
      </c>
      <c r="J238" s="58">
        <v>173.94000244140599</v>
      </c>
      <c r="K238" s="58">
        <v>11.1557464599609</v>
      </c>
      <c r="L238" s="58">
        <v>16.4458312988281</v>
      </c>
      <c r="M238" s="58">
        <v>17.610000610351499</v>
      </c>
      <c r="N238" s="77">
        <v>-4.2901031003206302E-3</v>
      </c>
      <c r="O238" s="58">
        <v>1.1490277650013401</v>
      </c>
      <c r="P238" s="77">
        <v>3.78056621536213E-2</v>
      </c>
      <c r="Q238" s="58">
        <v>30.458482742309499</v>
      </c>
      <c r="R238" s="77">
        <v>4.8763856890476898E-4</v>
      </c>
      <c r="S238" s="58">
        <v>18.120589263819401</v>
      </c>
      <c r="T238" s="77">
        <v>6.1314977560644697E-2</v>
      </c>
      <c r="U238" s="58">
        <v>295.46081542968699</v>
      </c>
      <c r="V238" s="77">
        <v>1.35780759920227E-2</v>
      </c>
      <c r="W238" s="58">
        <v>0.83324803988878104</v>
      </c>
      <c r="X238" s="77">
        <v>3.7294922876038902E-2</v>
      </c>
      <c r="Y238" s="58">
        <v>22.192481040954501</v>
      </c>
      <c r="Z238" s="77">
        <v>-1.77903907370879E-3</v>
      </c>
      <c r="AA238" s="58">
        <v>8.1958147782257207</v>
      </c>
      <c r="AB238" s="77">
        <v>4.7118630925549E-2</v>
      </c>
      <c r="AC238" s="58">
        <v>174.09500122070301</v>
      </c>
      <c r="AD238" s="77">
        <v>6.0514551719119602E-3</v>
      </c>
      <c r="AE238" s="58">
        <v>0.48098563819423301</v>
      </c>
      <c r="AF238" s="77">
        <v>4.3115504634363797E-2</v>
      </c>
      <c r="AG238" s="58">
        <v>11.122195243835399</v>
      </c>
      <c r="AH238" s="77">
        <v>-1.3947705658590101E-3</v>
      </c>
      <c r="AI238" s="58">
        <v>0.80686314017135496</v>
      </c>
      <c r="AJ238" s="77">
        <v>4.9061864098584602E-2</v>
      </c>
      <c r="AK238" s="58">
        <v>16.457316398620598</v>
      </c>
      <c r="AL238" s="69">
        <v>40526</v>
      </c>
      <c r="AM238" s="105">
        <v>1</v>
      </c>
      <c r="AN238" s="124">
        <v>68.047617993796294</v>
      </c>
      <c r="AO238" s="125">
        <v>55.030748850296298</v>
      </c>
      <c r="AP238" s="125">
        <v>58.597687234871103</v>
      </c>
      <c r="AQ238" s="125">
        <v>67.916091631920096</v>
      </c>
      <c r="AR238" s="125">
        <v>55.517941362527502</v>
      </c>
      <c r="AS238" s="125">
        <v>68.145965918260899</v>
      </c>
      <c r="AV238" s="63">
        <v>-9457.2266223848692</v>
      </c>
      <c r="AW238" s="63">
        <v>21699.592452995199</v>
      </c>
      <c r="AX238" s="63">
        <v>21699.592452995199</v>
      </c>
      <c r="AY238" s="63">
        <v>12242.365830610401</v>
      </c>
      <c r="AZ238" s="77">
        <v>1.2424954868484399E-2</v>
      </c>
      <c r="BA238" s="77">
        <v>0.22423658306104199</v>
      </c>
      <c r="BB238" s="77">
        <v>9.5852546379047804E-2</v>
      </c>
      <c r="BC238" s="58">
        <v>-487.44822541622301</v>
      </c>
      <c r="BD238" s="130">
        <v>-3.8291857467112903E-2</v>
      </c>
      <c r="BE238" s="65">
        <v>40</v>
      </c>
    </row>
    <row r="239" spans="1:57" x14ac:dyDescent="0.2">
      <c r="A239" s="104">
        <v>40527</v>
      </c>
      <c r="B239" s="58">
        <v>1235.22998046875</v>
      </c>
      <c r="C239" s="77">
        <v>-5.1224522802586396E-3</v>
      </c>
      <c r="D239" s="58">
        <v>0.01</v>
      </c>
      <c r="E239" s="58">
        <v>0.6401</v>
      </c>
      <c r="F239" s="77">
        <v>1.0418310970797101E-2</v>
      </c>
      <c r="G239" s="58">
        <v>30.3996467590332</v>
      </c>
      <c r="H239" s="58">
        <v>293.24273681640602</v>
      </c>
      <c r="I239" s="58">
        <v>22.528179168701101</v>
      </c>
      <c r="J239" s="58">
        <v>175.57000732421801</v>
      </c>
      <c r="K239" s="58">
        <v>11.07186794281</v>
      </c>
      <c r="L239" s="58">
        <v>16.300285339355401</v>
      </c>
      <c r="M239" s="58">
        <v>17.940000534057599</v>
      </c>
      <c r="N239" s="77">
        <v>2.1845421645805201E-4</v>
      </c>
      <c r="O239" s="58">
        <v>1.12835637432172</v>
      </c>
      <c r="P239" s="77">
        <v>3.7117417293226797E-2</v>
      </c>
      <c r="Q239" s="58">
        <v>30.396327018737701</v>
      </c>
      <c r="R239" s="77">
        <v>-7.7490546281400096E-3</v>
      </c>
      <c r="S239" s="58">
        <v>17.616264782764699</v>
      </c>
      <c r="T239" s="77">
        <v>6.0074002084471001E-2</v>
      </c>
      <c r="U239" s="58">
        <v>294.38778686523398</v>
      </c>
      <c r="V239" s="77">
        <v>8.3272500064239807E-3</v>
      </c>
      <c r="W239" s="58">
        <v>0.86044988074848905</v>
      </c>
      <c r="X239" s="77">
        <v>3.81943819917736E-2</v>
      </c>
      <c r="Y239" s="58">
        <v>22.4351549148559</v>
      </c>
      <c r="Z239" s="77">
        <v>9.3710754279285793E-3</v>
      </c>
      <c r="AA239" s="58">
        <v>8.0683426290960405</v>
      </c>
      <c r="AB239" s="77">
        <v>4.5955130674435303E-2</v>
      </c>
      <c r="AC239" s="58">
        <v>174.75500488281199</v>
      </c>
      <c r="AD239" s="77">
        <v>-7.5188619113857299E-3</v>
      </c>
      <c r="AE239" s="58">
        <v>0.47704551885058799</v>
      </c>
      <c r="AF239" s="77">
        <v>4.3086272462306202E-2</v>
      </c>
      <c r="AG239" s="58">
        <v>11.1138072013854</v>
      </c>
      <c r="AH239" s="77">
        <v>-8.8500214326668793E-3</v>
      </c>
      <c r="AI239" s="58">
        <v>0.80088049660904803</v>
      </c>
      <c r="AJ239" s="77">
        <v>4.9132912702785601E-2</v>
      </c>
      <c r="AK239" s="58">
        <v>16.373058319091701</v>
      </c>
      <c r="AL239" s="69">
        <v>40527</v>
      </c>
      <c r="AM239" s="105">
        <v>2</v>
      </c>
      <c r="AN239" s="124">
        <v>63.357594686511803</v>
      </c>
      <c r="AO239" s="125">
        <v>51.668251588639301</v>
      </c>
      <c r="AP239" s="125">
        <v>58.681331686574602</v>
      </c>
      <c r="AQ239" s="125">
        <v>63.619702205255201</v>
      </c>
      <c r="AR239" s="125">
        <v>50.7476642476297</v>
      </c>
      <c r="AS239" s="125">
        <v>70.223101531173</v>
      </c>
      <c r="AV239" s="63">
        <v>-9457.2266223848692</v>
      </c>
      <c r="AW239" s="63">
        <v>21746.4040519513</v>
      </c>
      <c r="AX239" s="63">
        <v>21746.4040519513</v>
      </c>
      <c r="AY239" s="63">
        <v>12289.1774295664</v>
      </c>
      <c r="AZ239" s="77">
        <v>3.8237379607603999E-3</v>
      </c>
      <c r="BA239" s="77">
        <v>0.22891774295664399</v>
      </c>
      <c r="BB239" s="77">
        <v>9.02390940040214E-2</v>
      </c>
      <c r="BC239" s="58">
        <v>-440.63662646020202</v>
      </c>
      <c r="BD239" s="130">
        <v>-3.4614537535337497E-2</v>
      </c>
      <c r="BE239" s="65">
        <v>41</v>
      </c>
    </row>
    <row r="240" spans="1:57" x14ac:dyDescent="0.2">
      <c r="A240" s="104">
        <v>40528</v>
      </c>
      <c r="B240" s="58">
        <v>1242.86999511718</v>
      </c>
      <c r="C240" s="77">
        <v>6.1850948966915001E-3</v>
      </c>
      <c r="D240" s="58">
        <v>0.01</v>
      </c>
      <c r="E240" s="58">
        <v>0.64119999999999999</v>
      </c>
      <c r="F240" s="77">
        <v>1.71848148726749E-3</v>
      </c>
      <c r="G240" s="58">
        <v>30.4840984344482</v>
      </c>
      <c r="H240" s="58">
        <v>293.94317626953102</v>
      </c>
      <c r="I240" s="58">
        <v>22.6414279937744</v>
      </c>
      <c r="J240" s="58">
        <v>178.03999328613199</v>
      </c>
      <c r="K240" s="58">
        <v>11.2228488922119</v>
      </c>
      <c r="L240" s="58">
        <v>16.315607070922798</v>
      </c>
      <c r="M240" s="58">
        <v>17.389999389648398</v>
      </c>
      <c r="N240" s="77">
        <v>2.7780479189265499E-3</v>
      </c>
      <c r="O240" s="58">
        <v>1.1175926061277499</v>
      </c>
      <c r="P240" s="77">
        <v>3.6661494468369499E-2</v>
      </c>
      <c r="Q240" s="58">
        <v>30.441872596740701</v>
      </c>
      <c r="R240" s="77">
        <v>2.38859949518044E-3</v>
      </c>
      <c r="S240" s="58">
        <v>17.1178432924942</v>
      </c>
      <c r="T240" s="77">
        <v>5.8235212362262902E-2</v>
      </c>
      <c r="U240" s="58">
        <v>293.59295654296801</v>
      </c>
      <c r="V240" s="77">
        <v>5.0269852803095302E-3</v>
      </c>
      <c r="W240" s="58">
        <v>0.88185804617691799</v>
      </c>
      <c r="X240" s="77">
        <v>3.89488704696275E-2</v>
      </c>
      <c r="Y240" s="58">
        <v>22.584803581237701</v>
      </c>
      <c r="Z240" s="77">
        <v>1.40683821773317E-2</v>
      </c>
      <c r="AA240" s="58">
        <v>8.0074049510715106</v>
      </c>
      <c r="AB240" s="77">
        <v>4.49753159572557E-2</v>
      </c>
      <c r="AC240" s="58">
        <v>176.80500030517501</v>
      </c>
      <c r="AD240" s="77">
        <v>1.3636447813659001E-2</v>
      </c>
      <c r="AE240" s="58">
        <v>0.47308267507441698</v>
      </c>
      <c r="AF240" s="77">
        <v>4.2153528005060399E-2</v>
      </c>
      <c r="AG240" s="58">
        <v>11.147358417510899</v>
      </c>
      <c r="AH240" s="77">
        <v>9.3996707716414996E-4</v>
      </c>
      <c r="AI240" s="58">
        <v>0.79158982677990497</v>
      </c>
      <c r="AJ240" s="77">
        <v>4.8517338235648702E-2</v>
      </c>
      <c r="AK240" s="58">
        <v>16.3079462051391</v>
      </c>
      <c r="AL240" s="69">
        <v>40528</v>
      </c>
      <c r="AM240" s="105">
        <v>3</v>
      </c>
      <c r="AN240" s="124">
        <v>66.357281504087993</v>
      </c>
      <c r="AO240" s="125">
        <v>52.621785246082801</v>
      </c>
      <c r="AP240" s="125">
        <v>59.793991355068599</v>
      </c>
      <c r="AQ240" s="125">
        <v>67.593609289939295</v>
      </c>
      <c r="AR240" s="125">
        <v>51.2228019393499</v>
      </c>
      <c r="AS240" s="125">
        <v>71.443758554548694</v>
      </c>
      <c r="AT240" s="109" t="s">
        <v>617</v>
      </c>
      <c r="AV240" s="63">
        <v>-9457.2266223848692</v>
      </c>
      <c r="AW240" s="63">
        <v>21944.412190546402</v>
      </c>
      <c r="AX240" s="63">
        <v>21944.412190546402</v>
      </c>
      <c r="AY240" s="63">
        <v>12487.1855681615</v>
      </c>
      <c r="AZ240" s="77">
        <v>1.6112399689071698E-2</v>
      </c>
      <c r="BA240" s="77">
        <v>0.24871855681615401</v>
      </c>
      <c r="BB240" s="77">
        <v>9.69823262605191E-2</v>
      </c>
      <c r="BC240" s="58">
        <v>-242.62848786510699</v>
      </c>
      <c r="BD240" s="130">
        <v>-1.9059861110087499E-2</v>
      </c>
      <c r="BE240" s="65">
        <v>42</v>
      </c>
    </row>
    <row r="241" spans="1:57" x14ac:dyDescent="0.2">
      <c r="A241" s="104">
        <v>40529</v>
      </c>
      <c r="B241" s="58">
        <v>1243.91003417968</v>
      </c>
      <c r="C241" s="77">
        <v>8.3680438548361304E-4</v>
      </c>
      <c r="D241" s="58">
        <v>0.01</v>
      </c>
      <c r="E241" s="58">
        <v>0.64649999999999996</v>
      </c>
      <c r="F241" s="77">
        <v>8.2657517155333392E-3</v>
      </c>
      <c r="G241" s="58">
        <v>30.4233684539794</v>
      </c>
      <c r="H241" s="58">
        <v>293.491119384765</v>
      </c>
      <c r="I241" s="58">
        <v>22.5686225891113</v>
      </c>
      <c r="J241" s="58">
        <v>177.58000183105401</v>
      </c>
      <c r="K241" s="58">
        <v>11.415767669677701</v>
      </c>
      <c r="L241" s="58">
        <v>16.438167572021399</v>
      </c>
      <c r="M241" s="58">
        <v>16.110000610351499</v>
      </c>
      <c r="N241" s="77">
        <v>-1.9921855520622601E-3</v>
      </c>
      <c r="O241" s="58">
        <v>1.1060982604227501</v>
      </c>
      <c r="P241" s="77">
        <v>3.6356863708103697E-2</v>
      </c>
      <c r="Q241" s="58">
        <v>30.4537334442138</v>
      </c>
      <c r="R241" s="77">
        <v>-1.53790569491263E-3</v>
      </c>
      <c r="S241" s="58">
        <v>16.5349951155419</v>
      </c>
      <c r="T241" s="77">
        <v>5.63389963900904E-2</v>
      </c>
      <c r="U241" s="58">
        <v>293.71714782714798</v>
      </c>
      <c r="V241" s="77">
        <v>-3.2155836055526299E-3</v>
      </c>
      <c r="W241" s="58">
        <v>0.89461512957702805</v>
      </c>
      <c r="X241" s="77">
        <v>3.9639775358229101E-2</v>
      </c>
      <c r="Y241" s="58">
        <v>22.6050252914428</v>
      </c>
      <c r="Z241" s="77">
        <v>-2.5836411616735298E-3</v>
      </c>
      <c r="AA241" s="58">
        <v>7.9418575727043601</v>
      </c>
      <c r="AB241" s="77">
        <v>4.4722702392243699E-2</v>
      </c>
      <c r="AC241" s="58">
        <v>177.80999755859301</v>
      </c>
      <c r="AD241" s="77">
        <v>1.7189822238424302E-2</v>
      </c>
      <c r="AE241" s="58">
        <v>0.47736324827098697</v>
      </c>
      <c r="AF241" s="77">
        <v>4.1816132045061398E-2</v>
      </c>
      <c r="AG241" s="58">
        <v>11.319308280944799</v>
      </c>
      <c r="AH241" s="77">
        <v>7.5118566269629598E-3</v>
      </c>
      <c r="AI241" s="58">
        <v>0.78221780310958799</v>
      </c>
      <c r="AJ241" s="77">
        <v>4.75854622896629E-2</v>
      </c>
      <c r="AK241" s="58">
        <v>16.3768873214721</v>
      </c>
      <c r="AL241" s="69">
        <v>40529</v>
      </c>
      <c r="AM241" s="105">
        <v>4</v>
      </c>
      <c r="AN241" s="124">
        <v>66.756253166029296</v>
      </c>
      <c r="AO241" s="125">
        <v>51.909979403184799</v>
      </c>
      <c r="AP241" s="125">
        <v>58.572502896902598</v>
      </c>
      <c r="AQ241" s="125">
        <v>71.828129200829906</v>
      </c>
      <c r="AR241" s="125">
        <v>54.965345383668499</v>
      </c>
      <c r="AS241" s="125">
        <v>69.472066836473104</v>
      </c>
      <c r="AT241" s="109" t="s">
        <v>617</v>
      </c>
      <c r="AV241" s="63">
        <v>-9457.2266223848692</v>
      </c>
      <c r="AW241" s="63">
        <v>22401.1959012851</v>
      </c>
      <c r="AX241" s="63">
        <v>22401.1959012851</v>
      </c>
      <c r="AY241" s="63">
        <v>12943.9692789003</v>
      </c>
      <c r="AZ241" s="77">
        <v>3.6580197214608201E-2</v>
      </c>
      <c r="BA241" s="77">
        <v>0.29439692789003002</v>
      </c>
      <c r="BB241" s="77">
        <v>9.7900285881931698E-2</v>
      </c>
      <c r="BC241" s="58">
        <v>0</v>
      </c>
      <c r="BD241" s="130">
        <v>0</v>
      </c>
      <c r="BE241" s="65">
        <v>0</v>
      </c>
    </row>
    <row r="242" spans="1:57" x14ac:dyDescent="0.2">
      <c r="A242" s="104">
        <v>40532</v>
      </c>
      <c r="B242" s="58">
        <v>1247.07995605468</v>
      </c>
      <c r="C242" s="77">
        <v>2.54835300616451E-3</v>
      </c>
      <c r="D242" s="58">
        <v>0.01</v>
      </c>
      <c r="E242" s="58">
        <v>0.64529999999999998</v>
      </c>
      <c r="F242" s="77">
        <v>-1.85614849187931E-3</v>
      </c>
      <c r="G242" s="58">
        <v>30.5752048492431</v>
      </c>
      <c r="H242" s="58">
        <v>295.60736083984301</v>
      </c>
      <c r="I242" s="58">
        <v>22.495826721191399</v>
      </c>
      <c r="J242" s="58">
        <v>183.28999328613199</v>
      </c>
      <c r="K242" s="58">
        <v>11.4073829650878</v>
      </c>
      <c r="L242" s="58">
        <v>16.2619915008544</v>
      </c>
      <c r="M242" s="58">
        <v>16.409999847412099</v>
      </c>
      <c r="N242" s="77">
        <v>4.9907818555119301E-3</v>
      </c>
      <c r="O242" s="58">
        <v>1.1033911834327601</v>
      </c>
      <c r="P242" s="77">
        <v>3.60877772977563E-2</v>
      </c>
      <c r="Q242" s="58">
        <v>30.4992866516113</v>
      </c>
      <c r="R242" s="77">
        <v>7.21058088406323E-3</v>
      </c>
      <c r="S242" s="58">
        <v>16.144686145910701</v>
      </c>
      <c r="T242" s="77">
        <v>5.46153049100076E-2</v>
      </c>
      <c r="U242" s="58">
        <v>294.54924011230401</v>
      </c>
      <c r="V242" s="77">
        <v>-3.2255343733313901E-3</v>
      </c>
      <c r="W242" s="58">
        <v>0.90849122590952702</v>
      </c>
      <c r="X242" s="77">
        <v>4.0384878367404599E-2</v>
      </c>
      <c r="Y242" s="58">
        <v>22.5322246551513</v>
      </c>
      <c r="Z242" s="77">
        <v>3.2154473455352703E-2</v>
      </c>
      <c r="AA242" s="58">
        <v>8.1862366037339793</v>
      </c>
      <c r="AB242" s="77">
        <v>4.4662757944207598E-2</v>
      </c>
      <c r="AC242" s="58">
        <v>180.43499755859301</v>
      </c>
      <c r="AD242" s="77">
        <v>-7.3448451584334697E-4</v>
      </c>
      <c r="AE242" s="58">
        <v>0.48736516696461202</v>
      </c>
      <c r="AF242" s="77">
        <v>4.2723661374057899E-2</v>
      </c>
      <c r="AG242" s="58">
        <v>11.4115753173828</v>
      </c>
      <c r="AH242" s="77">
        <v>-1.07175006213497E-2</v>
      </c>
      <c r="AI242" s="58">
        <v>0.77678479473502504</v>
      </c>
      <c r="AJ242" s="77">
        <v>4.7766892185019803E-2</v>
      </c>
      <c r="AK242" s="58">
        <v>16.350079536437899</v>
      </c>
      <c r="AL242" s="69">
        <v>40532</v>
      </c>
      <c r="AM242" s="105">
        <v>0</v>
      </c>
      <c r="AN242" s="124">
        <v>68.001800126090401</v>
      </c>
      <c r="AO242" s="125">
        <v>54.980112405397001</v>
      </c>
      <c r="AP242" s="125">
        <v>60.732355435511302</v>
      </c>
      <c r="AQ242" s="125">
        <v>71.391494809980003</v>
      </c>
      <c r="AR242" s="125">
        <v>49.129864584010399</v>
      </c>
      <c r="AS242" s="125">
        <v>67.467156672836197</v>
      </c>
      <c r="AT242" s="109" t="s">
        <v>565</v>
      </c>
      <c r="AV242" s="63">
        <v>-9457.2266223848692</v>
      </c>
      <c r="AW242" s="63">
        <v>22234.332756297601</v>
      </c>
      <c r="AX242" s="63">
        <v>22234.332756297601</v>
      </c>
      <c r="AY242" s="63">
        <v>12777.106133912799</v>
      </c>
      <c r="AZ242" s="77">
        <v>-1.28911882740241E-2</v>
      </c>
      <c r="BA242" s="77">
        <v>0.277710613391281</v>
      </c>
      <c r="BB242" s="77">
        <v>0.100698123375927</v>
      </c>
      <c r="BC242" s="58">
        <v>-166.863144987488</v>
      </c>
      <c r="BD242" s="130">
        <v>-1.28911882740241E-2</v>
      </c>
      <c r="BE242" s="65">
        <v>1</v>
      </c>
    </row>
    <row r="243" spans="1:57" x14ac:dyDescent="0.2">
      <c r="A243" s="104">
        <v>40533</v>
      </c>
      <c r="B243" s="58">
        <v>1254.59997558593</v>
      </c>
      <c r="C243" s="77">
        <v>6.0301021556312603E-3</v>
      </c>
      <c r="D243" s="58">
        <v>0.01</v>
      </c>
      <c r="E243" s="58">
        <v>0.64610000000000001</v>
      </c>
      <c r="F243" s="77">
        <v>1.23973345730665E-3</v>
      </c>
      <c r="G243" s="58">
        <v>30.7640361785888</v>
      </c>
      <c r="H243" s="58">
        <v>299.58648681640602</v>
      </c>
      <c r="I243" s="58">
        <v>22.7061347961425</v>
      </c>
      <c r="J243" s="58">
        <v>184.75</v>
      </c>
      <c r="K243" s="58">
        <v>11.667402267456</v>
      </c>
      <c r="L243" s="58">
        <v>16.162408828735298</v>
      </c>
      <c r="M243" s="58">
        <v>16.4899997711181</v>
      </c>
      <c r="N243" s="77">
        <v>6.1759628521469399E-3</v>
      </c>
      <c r="O243" s="58">
        <v>1.0998895953418</v>
      </c>
      <c r="P243" s="77">
        <v>3.5752447726846298E-2</v>
      </c>
      <c r="Q243" s="58">
        <v>30.669620513916001</v>
      </c>
      <c r="R243" s="77">
        <v>1.34608487598464E-2</v>
      </c>
      <c r="S243" s="58">
        <v>15.800209808658501</v>
      </c>
      <c r="T243" s="77">
        <v>5.2740061731627E-2</v>
      </c>
      <c r="U243" s="58">
        <v>297.596923828125</v>
      </c>
      <c r="V243" s="77">
        <v>9.3487595525019104E-3</v>
      </c>
      <c r="W243" s="58">
        <v>0.92555305855465697</v>
      </c>
      <c r="X243" s="77">
        <v>4.0762246276803298E-2</v>
      </c>
      <c r="Y243" s="58">
        <v>22.6009807586669</v>
      </c>
      <c r="Z243" s="77">
        <v>7.9655560442297695E-3</v>
      </c>
      <c r="AA243" s="58">
        <v>8.4349169629241203</v>
      </c>
      <c r="AB243" s="77">
        <v>4.5655842830441697E-2</v>
      </c>
      <c r="AC243" s="58">
        <v>184.01999664306601</v>
      </c>
      <c r="AD243" s="77">
        <v>2.2793948722853199E-2</v>
      </c>
      <c r="AE243" s="58">
        <v>0.503296021997934</v>
      </c>
      <c r="AF243" s="77">
        <v>4.3136939179836201E-2</v>
      </c>
      <c r="AG243" s="58">
        <v>11.5373926162719</v>
      </c>
      <c r="AH243" s="77">
        <v>-6.12364556419253E-3</v>
      </c>
      <c r="AI243" s="58">
        <v>0.76630762177238099</v>
      </c>
      <c r="AJ243" s="77">
        <v>4.7412958668014503E-2</v>
      </c>
      <c r="AK243" s="58">
        <v>16.212200164794901</v>
      </c>
      <c r="AL243" s="69">
        <v>40533</v>
      </c>
      <c r="AM243" s="105">
        <v>1</v>
      </c>
      <c r="AN243" s="124">
        <v>70.797116501998502</v>
      </c>
      <c r="AO243" s="125">
        <v>60.133759373482498</v>
      </c>
      <c r="AP243" s="125">
        <v>63.295303976989601</v>
      </c>
      <c r="AQ243" s="125">
        <v>76.219307272407093</v>
      </c>
      <c r="AR243" s="125">
        <v>46.147521501989097</v>
      </c>
      <c r="AS243" s="125">
        <v>70.147550297363495</v>
      </c>
      <c r="AT243" s="109" t="s">
        <v>565</v>
      </c>
      <c r="AV243" s="63">
        <v>-9457.2266223848692</v>
      </c>
      <c r="AW243" s="63">
        <v>22456.993130665</v>
      </c>
      <c r="AX243" s="63">
        <v>22456.993130665</v>
      </c>
      <c r="AY243" s="63">
        <v>12999.7665082801</v>
      </c>
      <c r="AZ243" s="77">
        <v>1.7426510512920299E-2</v>
      </c>
      <c r="BA243" s="77">
        <v>0.299976650828014</v>
      </c>
      <c r="BB243" s="77">
        <v>0.107335445502396</v>
      </c>
      <c r="BC243" s="58">
        <v>0</v>
      </c>
      <c r="BD243" s="130">
        <v>0</v>
      </c>
      <c r="BE243" s="65">
        <v>0</v>
      </c>
    </row>
    <row r="244" spans="1:57" x14ac:dyDescent="0.2">
      <c r="A244" s="104">
        <v>40534</v>
      </c>
      <c r="B244" s="58">
        <v>1258.83996582031</v>
      </c>
      <c r="C244" s="77">
        <v>3.37955548930635E-3</v>
      </c>
      <c r="D244" s="58">
        <v>0.01</v>
      </c>
      <c r="E244" s="58">
        <v>0.64939999999999998</v>
      </c>
      <c r="F244" s="77">
        <v>5.1075684878501004E-3</v>
      </c>
      <c r="G244" s="58">
        <v>30.855125427246001</v>
      </c>
      <c r="H244" s="58">
        <v>300.78866577148398</v>
      </c>
      <c r="I244" s="58">
        <v>22.803205490112301</v>
      </c>
      <c r="J244" s="58">
        <v>184.759994506835</v>
      </c>
      <c r="K244" s="58">
        <v>11.7428932189941</v>
      </c>
      <c r="L244" s="58">
        <v>16.001552581787099</v>
      </c>
      <c r="M244" s="58">
        <v>15.449999809265099</v>
      </c>
      <c r="N244" s="77">
        <v>2.9609004529975698E-3</v>
      </c>
      <c r="O244" s="58">
        <v>1.0836697185069599</v>
      </c>
      <c r="P244" s="77">
        <v>3.5121222276738799E-2</v>
      </c>
      <c r="Q244" s="58">
        <v>30.809580802917399</v>
      </c>
      <c r="R244" s="77">
        <v>4.0127943281193998E-3</v>
      </c>
      <c r="S244" s="58">
        <v>15.384805032883101</v>
      </c>
      <c r="T244" s="77">
        <v>5.1148220606727697E-2</v>
      </c>
      <c r="U244" s="58">
        <v>300.18757629394503</v>
      </c>
      <c r="V244" s="77">
        <v>4.2750866601135497E-3</v>
      </c>
      <c r="W244" s="58">
        <v>0.94205998489621601</v>
      </c>
      <c r="X244" s="77">
        <v>4.13126121809805E-2</v>
      </c>
      <c r="Y244" s="58">
        <v>22.754670143127399</v>
      </c>
      <c r="Z244" s="77">
        <v>5.4097465959301797E-5</v>
      </c>
      <c r="AA244" s="58">
        <v>8.6612011313984905</v>
      </c>
      <c r="AB244" s="77">
        <v>4.6878119662847398E-2</v>
      </c>
      <c r="AC244" s="58">
        <v>184.754997253417</v>
      </c>
      <c r="AD244" s="77">
        <v>6.4702450303486501E-3</v>
      </c>
      <c r="AE244" s="58">
        <v>0.52345197403848198</v>
      </c>
      <c r="AF244" s="77">
        <v>4.45760652231596E-2</v>
      </c>
      <c r="AG244" s="58">
        <v>11.705147743225</v>
      </c>
      <c r="AH244" s="77">
        <v>-9.9524921472256E-3</v>
      </c>
      <c r="AI244" s="58">
        <v>0.75821459004779801</v>
      </c>
      <c r="AJ244" s="77">
        <v>4.7383813925080898E-2</v>
      </c>
      <c r="AK244" s="58">
        <v>16.081980705261198</v>
      </c>
      <c r="AL244" s="69">
        <v>40534</v>
      </c>
      <c r="AM244" s="105">
        <v>2</v>
      </c>
      <c r="AN244" s="124">
        <v>72.268125145906396</v>
      </c>
      <c r="AO244" s="125">
        <v>61.565287900868</v>
      </c>
      <c r="AP244" s="125">
        <v>64.499017555869301</v>
      </c>
      <c r="AQ244" s="125">
        <v>77.411161443955194</v>
      </c>
      <c r="AR244" s="125">
        <v>41.739918489609202</v>
      </c>
      <c r="AS244" s="125">
        <v>71.322020425828498</v>
      </c>
      <c r="AT244" s="109" t="s">
        <v>565</v>
      </c>
      <c r="AV244" s="63">
        <v>-9457.2266223848692</v>
      </c>
      <c r="AW244" s="63">
        <v>22540.540879242701</v>
      </c>
      <c r="AX244" s="63">
        <v>22540.540879242701</v>
      </c>
      <c r="AY244" s="63">
        <v>13083.314256857801</v>
      </c>
      <c r="AZ244" s="77">
        <v>6.4268653228867203E-3</v>
      </c>
      <c r="BA244" s="77">
        <v>0.30833142568578298</v>
      </c>
      <c r="BB244" s="77">
        <v>0.111077747085747</v>
      </c>
      <c r="BC244" s="58">
        <v>0</v>
      </c>
      <c r="BD244" s="130">
        <v>0</v>
      </c>
      <c r="BE244" s="65">
        <v>0</v>
      </c>
    </row>
    <row r="245" spans="1:57" x14ac:dyDescent="0.2">
      <c r="A245" s="104">
        <v>40535</v>
      </c>
      <c r="B245" s="58">
        <v>1256.77001953125</v>
      </c>
      <c r="C245" s="77">
        <v>-1.6443283858672501E-3</v>
      </c>
      <c r="D245" s="58">
        <v>0.01</v>
      </c>
      <c r="E245" s="58">
        <v>0.6492</v>
      </c>
      <c r="F245" s="77">
        <v>-3.0797659377879101E-4</v>
      </c>
      <c r="G245" s="58">
        <v>30.707103729248001</v>
      </c>
      <c r="H245" s="58">
        <v>300.16271972656199</v>
      </c>
      <c r="I245" s="58">
        <v>22.892183303833001</v>
      </c>
      <c r="J245" s="58">
        <v>182.58999633789</v>
      </c>
      <c r="K245" s="58">
        <v>11.7428932189941</v>
      </c>
      <c r="L245" s="58">
        <v>15.9632549285888</v>
      </c>
      <c r="M245" s="58">
        <v>16.4699993133544</v>
      </c>
      <c r="N245" s="77">
        <v>-4.7973131189196199E-3</v>
      </c>
      <c r="O245" s="58">
        <v>1.06215042500303</v>
      </c>
      <c r="P245" s="77">
        <v>3.4589729932469997E-2</v>
      </c>
      <c r="Q245" s="58">
        <v>30.781114578246999</v>
      </c>
      <c r="R245" s="77">
        <v>-2.0810160626112402E-3</v>
      </c>
      <c r="S245" s="58">
        <v>14.932148152321901</v>
      </c>
      <c r="T245" s="77">
        <v>4.9746844531274897E-2</v>
      </c>
      <c r="U245" s="58">
        <v>300.47569274902298</v>
      </c>
      <c r="V245" s="77">
        <v>3.9019871026153498E-3</v>
      </c>
      <c r="W245" s="58">
        <v>0.95507271498556401</v>
      </c>
      <c r="X245" s="77">
        <v>4.1720472980209297E-2</v>
      </c>
      <c r="Y245" s="58">
        <v>22.847694396972599</v>
      </c>
      <c r="Z245" s="77">
        <v>-1.17449568816968E-2</v>
      </c>
      <c r="AA245" s="58">
        <v>8.7853972845367707</v>
      </c>
      <c r="AB245" s="77">
        <v>4.8115436008219298E-2</v>
      </c>
      <c r="AC245" s="58">
        <v>183.674995422363</v>
      </c>
      <c r="AD245" s="77">
        <v>0</v>
      </c>
      <c r="AE245" s="58">
        <v>0.53989402048262003</v>
      </c>
      <c r="AF245" s="77">
        <v>4.5976235192988102E-2</v>
      </c>
      <c r="AG245" s="58">
        <v>11.7428932189941</v>
      </c>
      <c r="AH245" s="77">
        <v>-2.3933710808682301E-3</v>
      </c>
      <c r="AI245" s="58">
        <v>0.74452348041013605</v>
      </c>
      <c r="AJ245" s="77">
        <v>4.6639829016121001E-2</v>
      </c>
      <c r="AK245" s="58">
        <v>15.982403755187899</v>
      </c>
      <c r="AL245" s="69">
        <v>40535</v>
      </c>
      <c r="AM245" s="105">
        <v>3</v>
      </c>
      <c r="AN245" s="124">
        <v>70.403620851960895</v>
      </c>
      <c r="AO245" s="125">
        <v>60.350150076531499</v>
      </c>
      <c r="AP245" s="125">
        <v>60.9982608745241</v>
      </c>
      <c r="AQ245" s="125">
        <v>77.411161443955194</v>
      </c>
      <c r="AR245" s="125">
        <v>40.742178786562803</v>
      </c>
      <c r="AS245" s="125">
        <v>72.394136044472305</v>
      </c>
      <c r="AT245" s="109" t="s">
        <v>565</v>
      </c>
      <c r="AV245" s="63">
        <v>-9457.2266223848692</v>
      </c>
      <c r="AW245" s="63">
        <v>22508.0399243637</v>
      </c>
      <c r="AX245" s="63">
        <v>22508.0399243637</v>
      </c>
      <c r="AY245" s="63">
        <v>13050.8133019788</v>
      </c>
      <c r="AZ245" s="77">
        <v>-2.4841530395832701E-3</v>
      </c>
      <c r="BA245" s="77">
        <v>0.30508133019788303</v>
      </c>
      <c r="BB245" s="77">
        <v>0.109250770407309</v>
      </c>
      <c r="BC245" s="58">
        <v>-32.500954878996701</v>
      </c>
      <c r="BD245" s="130">
        <v>-2.48415303958328E-3</v>
      </c>
      <c r="BE245" s="65">
        <v>1</v>
      </c>
    </row>
    <row r="246" spans="1:57" x14ac:dyDescent="0.2">
      <c r="A246" s="104">
        <v>40541</v>
      </c>
      <c r="B246" s="58">
        <v>1259.78002929687</v>
      </c>
      <c r="C246" s="77">
        <v>1.0091453555356399E-3</v>
      </c>
      <c r="D246" s="58">
        <v>0.01</v>
      </c>
      <c r="E246" s="58">
        <v>0.64829999999999999</v>
      </c>
      <c r="F246" s="77">
        <v>-1.38632162661744E-3</v>
      </c>
      <c r="G246" s="58">
        <v>30.867464065551701</v>
      </c>
      <c r="H246" s="58">
        <v>298.55816650390602</v>
      </c>
      <c r="I246" s="58">
        <v>22.625249862670898</v>
      </c>
      <c r="J246" s="58">
        <v>183.36999511718699</v>
      </c>
      <c r="K246" s="58">
        <v>11.8435449600219</v>
      </c>
      <c r="L246" s="58">
        <v>16.039848327636701</v>
      </c>
      <c r="M246" s="58">
        <v>17.280000686645501</v>
      </c>
      <c r="N246" s="77">
        <v>5.2222553360174997E-3</v>
      </c>
      <c r="O246" s="58">
        <v>1.0270177324165599</v>
      </c>
      <c r="P246" s="77">
        <v>3.32718531796308E-2</v>
      </c>
      <c r="Q246" s="58">
        <v>30.787283897399899</v>
      </c>
      <c r="R246" s="77">
        <v>-5.34561128749744E-3</v>
      </c>
      <c r="S246" s="58">
        <v>14.390096932414</v>
      </c>
      <c r="T246" s="77">
        <v>4.8198637809579802E-2</v>
      </c>
      <c r="U246" s="58">
        <v>299.36044311523398</v>
      </c>
      <c r="V246" s="77">
        <v>-1.16604623342072E-2</v>
      </c>
      <c r="W246" s="58">
        <v>0.95712206149863599</v>
      </c>
      <c r="X246" s="77">
        <v>4.2303270342122397E-2</v>
      </c>
      <c r="Y246" s="58">
        <v>22.7587165832519</v>
      </c>
      <c r="Z246" s="77">
        <v>4.2718593293218296E-3</v>
      </c>
      <c r="AA246" s="58">
        <v>8.8721504801184796</v>
      </c>
      <c r="AB246" s="77">
        <v>4.8383872587488899E-2</v>
      </c>
      <c r="AC246" s="58">
        <v>182.97999572753901</v>
      </c>
      <c r="AD246" s="77">
        <v>8.5712898134020499E-3</v>
      </c>
      <c r="AE246" s="58">
        <v>0.55767243711811099</v>
      </c>
      <c r="AF246" s="77">
        <v>4.7086614607411897E-2</v>
      </c>
      <c r="AG246" s="58">
        <v>11.793219089508</v>
      </c>
      <c r="AH246" s="77">
        <v>4.7981066136257803E-3</v>
      </c>
      <c r="AI246" s="58">
        <v>0.72944609852612496</v>
      </c>
      <c r="AJ246" s="77">
        <v>4.54771194606177E-2</v>
      </c>
      <c r="AK246" s="58">
        <v>16.001551628112701</v>
      </c>
      <c r="AL246" s="69">
        <v>40541</v>
      </c>
      <c r="AM246" s="105">
        <v>2</v>
      </c>
      <c r="AN246" s="124">
        <v>71.552957444121006</v>
      </c>
      <c r="AO246" s="125">
        <v>57.231772273215597</v>
      </c>
      <c r="AP246" s="125">
        <v>63.320910159546301</v>
      </c>
      <c r="AQ246" s="125">
        <v>79.035855260792403</v>
      </c>
      <c r="AR246" s="125">
        <v>43.643612599282299</v>
      </c>
      <c r="AS246" s="125">
        <v>64.592573445327901</v>
      </c>
      <c r="AT246" s="109" t="s">
        <v>565</v>
      </c>
      <c r="AV246" s="63">
        <v>-9457.2266223848692</v>
      </c>
      <c r="AW246" s="63">
        <v>22629.350070829802</v>
      </c>
      <c r="AX246" s="63">
        <v>22629.350070829802</v>
      </c>
      <c r="AY246" s="63">
        <v>13172.123448445</v>
      </c>
      <c r="AZ246" s="77">
        <v>9.2952173676232805E-3</v>
      </c>
      <c r="BA246" s="77">
        <v>0.3172123448445</v>
      </c>
      <c r="BB246" s="77">
        <v>0.11190746622242501</v>
      </c>
      <c r="BC246" s="58">
        <v>0</v>
      </c>
      <c r="BD246" s="130">
        <v>0</v>
      </c>
      <c r="BE246" s="65">
        <v>0</v>
      </c>
    </row>
    <row r="247" spans="1:57" x14ac:dyDescent="0.2">
      <c r="A247" s="104">
        <v>40542</v>
      </c>
      <c r="B247" s="58">
        <v>1257.88000488281</v>
      </c>
      <c r="C247" s="77">
        <v>-1.5082191889665901E-3</v>
      </c>
      <c r="D247" s="58">
        <v>0.01</v>
      </c>
      <c r="E247" s="58">
        <v>0.64970000000000006</v>
      </c>
      <c r="F247" s="77">
        <v>2.1594940613913699E-3</v>
      </c>
      <c r="G247" s="58">
        <v>30.7127876281738</v>
      </c>
      <c r="H247" s="58">
        <v>297.49508666992102</v>
      </c>
      <c r="I247" s="58">
        <v>22.528179168701101</v>
      </c>
      <c r="J247" s="58">
        <v>182.75</v>
      </c>
      <c r="K247" s="58">
        <v>11.851931571960399</v>
      </c>
      <c r="L247" s="58">
        <v>16.1011352539062</v>
      </c>
      <c r="M247" s="58">
        <v>17.520000457763601</v>
      </c>
      <c r="N247" s="77">
        <v>-5.0109862296900901E-3</v>
      </c>
      <c r="O247" s="58">
        <v>0.97747888038033104</v>
      </c>
      <c r="P247" s="77">
        <v>3.1826446111445E-2</v>
      </c>
      <c r="Q247" s="58">
        <v>30.790125846862701</v>
      </c>
      <c r="R247" s="77">
        <v>-3.56071262907642E-3</v>
      </c>
      <c r="S247" s="58">
        <v>13.7888170227153</v>
      </c>
      <c r="T247" s="77">
        <v>4.6349730266350003E-2</v>
      </c>
      <c r="U247" s="58">
        <v>298.02662658691401</v>
      </c>
      <c r="V247" s="77">
        <v>-4.2903700316645399E-3</v>
      </c>
      <c r="W247" s="58">
        <v>0.951807077842449</v>
      </c>
      <c r="X247" s="77">
        <v>4.2249623048311501E-2</v>
      </c>
      <c r="Y247" s="58">
        <v>22.576714515686</v>
      </c>
      <c r="Z247" s="77">
        <v>-3.3811154152634201E-3</v>
      </c>
      <c r="AA247" s="58">
        <v>8.8316337113599701</v>
      </c>
      <c r="AB247" s="77">
        <v>4.8326313058057201E-2</v>
      </c>
      <c r="AC247" s="58">
        <v>183.05999755859301</v>
      </c>
      <c r="AD247" s="77">
        <v>7.0811669705195203E-4</v>
      </c>
      <c r="AE247" s="58">
        <v>0.57364831302098895</v>
      </c>
      <c r="AF247" s="77">
        <v>4.8401250845738798E-2</v>
      </c>
      <c r="AG247" s="58">
        <v>11.8477382659912</v>
      </c>
      <c r="AH247" s="77">
        <v>3.8209168202625299E-3</v>
      </c>
      <c r="AI247" s="58">
        <v>0.71613092174124804</v>
      </c>
      <c r="AJ247" s="77">
        <v>4.4477045279618398E-2</v>
      </c>
      <c r="AK247" s="58">
        <v>16.070491790771399</v>
      </c>
      <c r="AL247" s="69">
        <v>40542</v>
      </c>
      <c r="AM247" s="105">
        <v>3</v>
      </c>
      <c r="AN247" s="124">
        <v>69.712625968743396</v>
      </c>
      <c r="AO247" s="125">
        <v>55.196789983690302</v>
      </c>
      <c r="AP247" s="125">
        <v>59.632057220723503</v>
      </c>
      <c r="AQ247" s="125">
        <v>79.170289778727806</v>
      </c>
      <c r="AR247" s="125">
        <v>45.925129335995003</v>
      </c>
      <c r="AS247" s="125">
        <v>61.976932553102102</v>
      </c>
      <c r="AT247" s="109" t="s">
        <v>565</v>
      </c>
      <c r="AV247" s="63">
        <v>-9457.2266223848692</v>
      </c>
      <c r="AW247" s="63">
        <v>22727.6238968285</v>
      </c>
      <c r="AX247" s="63">
        <v>22727.6238968285</v>
      </c>
      <c r="AY247" s="63">
        <v>13270.3972744436</v>
      </c>
      <c r="AZ247" s="77">
        <v>7.4607428622519498E-3</v>
      </c>
      <c r="BA247" s="77">
        <v>0.32703972744436799</v>
      </c>
      <c r="BB247" s="77">
        <v>0.11023046604551399</v>
      </c>
      <c r="BC247" s="58">
        <v>0</v>
      </c>
      <c r="BD247" s="130">
        <v>0</v>
      </c>
      <c r="BE247" s="65">
        <v>0</v>
      </c>
    </row>
    <row r="248" spans="1:57" x14ac:dyDescent="0.2">
      <c r="A248" s="104">
        <v>40543</v>
      </c>
      <c r="B248" s="58">
        <v>1257.64001464843</v>
      </c>
      <c r="C248" s="77">
        <v>-1.90789450061568E-4</v>
      </c>
      <c r="D248" s="58">
        <v>0.01</v>
      </c>
      <c r="E248" s="58">
        <v>0.63880000000000003</v>
      </c>
      <c r="F248" s="77">
        <v>-1.6776973987994399E-2</v>
      </c>
      <c r="G248" s="58">
        <v>30.608423233032202</v>
      </c>
      <c r="H248" s="58">
        <v>295.06588745117102</v>
      </c>
      <c r="I248" s="58">
        <v>22.576715469360298</v>
      </c>
      <c r="J248" s="58">
        <v>180</v>
      </c>
      <c r="K248" s="58">
        <v>11.7848291397094</v>
      </c>
      <c r="L248" s="58">
        <v>16.108791351318299</v>
      </c>
      <c r="M248" s="58">
        <v>17.75</v>
      </c>
      <c r="N248" s="77">
        <v>-3.3980762803132998E-3</v>
      </c>
      <c r="O248" s="58">
        <v>0.89809292532065299</v>
      </c>
      <c r="P248" s="77">
        <v>2.93413652341111E-2</v>
      </c>
      <c r="Q248" s="58">
        <v>30.660605430602999</v>
      </c>
      <c r="R248" s="77">
        <v>-8.1655103818412105E-3</v>
      </c>
      <c r="S248" s="58">
        <v>13.0535478723647</v>
      </c>
      <c r="T248" s="77">
        <v>4.4239434063772898E-2</v>
      </c>
      <c r="U248" s="58">
        <v>296.28048706054602</v>
      </c>
      <c r="V248" s="77">
        <v>2.1544706429985601E-3</v>
      </c>
      <c r="W248" s="58">
        <v>0.93254609596608595</v>
      </c>
      <c r="X248" s="77">
        <v>4.1305658355471397E-2</v>
      </c>
      <c r="Y248" s="58">
        <v>22.552447319030701</v>
      </c>
      <c r="Z248" s="77">
        <v>-1.5047879616963E-2</v>
      </c>
      <c r="AA248" s="58">
        <v>8.7504618738982298</v>
      </c>
      <c r="AB248" s="77">
        <v>4.8613677077212397E-2</v>
      </c>
      <c r="AC248" s="58">
        <v>181.375</v>
      </c>
      <c r="AD248" s="77">
        <v>-5.6617296382075397E-3</v>
      </c>
      <c r="AE248" s="58">
        <v>0.57977689740363003</v>
      </c>
      <c r="AF248" s="77">
        <v>4.9196886143223498E-2</v>
      </c>
      <c r="AG248" s="58">
        <v>11.818380355834901</v>
      </c>
      <c r="AH248" s="77">
        <v>4.7550047194655498E-4</v>
      </c>
      <c r="AI248" s="58">
        <v>0.69082934098752502</v>
      </c>
      <c r="AJ248" s="77">
        <v>4.2885237378841999E-2</v>
      </c>
      <c r="AK248" s="58">
        <v>16.104963302612301</v>
      </c>
      <c r="AL248" s="69">
        <v>40543</v>
      </c>
      <c r="AM248" s="105">
        <v>4</v>
      </c>
      <c r="AN248" s="124">
        <v>69.4695834642379</v>
      </c>
      <c r="AO248" s="125">
        <v>50.755694128797302</v>
      </c>
      <c r="AP248" s="125">
        <v>57.210296264429303</v>
      </c>
      <c r="AQ248" s="125">
        <v>75.024808683305906</v>
      </c>
      <c r="AR248" s="125">
        <v>46.218044191451497</v>
      </c>
      <c r="AS248" s="125">
        <v>62.788337818182299</v>
      </c>
      <c r="AT248" s="109" t="s">
        <v>565</v>
      </c>
      <c r="AV248" s="63">
        <v>-9457.2266223848692</v>
      </c>
      <c r="AW248" s="63">
        <v>22284.695669512501</v>
      </c>
      <c r="AX248" s="63">
        <v>22284.695669512501</v>
      </c>
      <c r="AY248" s="63">
        <v>12827.469047127601</v>
      </c>
      <c r="AZ248" s="77">
        <v>-3.3377164086036498E-2</v>
      </c>
      <c r="BA248" s="77">
        <v>0.28274690471276898</v>
      </c>
      <c r="BB248" s="77">
        <v>0.110018645785455</v>
      </c>
      <c r="BC248" s="58">
        <v>-442.92822731599802</v>
      </c>
      <c r="BD248" s="130">
        <v>-3.3377164086036498E-2</v>
      </c>
      <c r="BE248" s="65">
        <v>1</v>
      </c>
    </row>
    <row r="249" spans="1:57" x14ac:dyDescent="0.2">
      <c r="A249" s="104">
        <v>40547</v>
      </c>
      <c r="B249" s="58">
        <v>1270.19995117187</v>
      </c>
      <c r="C249" s="77">
        <v>-1.3130618315739799E-3</v>
      </c>
      <c r="D249" s="58">
        <v>0.01</v>
      </c>
      <c r="E249" s="58">
        <v>0.64119999999999999</v>
      </c>
      <c r="F249" s="77">
        <v>3.75704445835944E-3</v>
      </c>
      <c r="G249" s="58">
        <v>31.436826705932599</v>
      </c>
      <c r="H249" s="58">
        <v>299.11456298828102</v>
      </c>
      <c r="I249" s="58">
        <v>22.722316741943299</v>
      </c>
      <c r="J249" s="58">
        <v>185.009994506835</v>
      </c>
      <c r="K249" s="58">
        <v>11.7177276611328</v>
      </c>
      <c r="L249" s="58">
        <v>16.200708389282202</v>
      </c>
      <c r="M249" s="58">
        <v>17.379999160766499</v>
      </c>
      <c r="N249" s="77">
        <v>2.70645588828104E-2</v>
      </c>
      <c r="O249" s="58">
        <v>0.88130855615498405</v>
      </c>
      <c r="P249" s="77">
        <v>2.8034272173809001E-2</v>
      </c>
      <c r="Q249" s="58">
        <v>31.022624969482401</v>
      </c>
      <c r="R249" s="77">
        <v>1.37212592485105E-2</v>
      </c>
      <c r="S249" s="58">
        <v>12.5939264170595</v>
      </c>
      <c r="T249" s="77">
        <v>4.2104022924329798E-2</v>
      </c>
      <c r="U249" s="58">
        <v>297.09022521972599</v>
      </c>
      <c r="V249" s="77">
        <v>6.4491787027483004E-3</v>
      </c>
      <c r="W249" s="58">
        <v>0.92544485909509899</v>
      </c>
      <c r="X249" s="77">
        <v>4.0728455183745002E-2</v>
      </c>
      <c r="Y249" s="58">
        <v>22.649516105651799</v>
      </c>
      <c r="Z249" s="77">
        <v>2.7833302815755301E-2</v>
      </c>
      <c r="AA249" s="58">
        <v>8.8955178440199898</v>
      </c>
      <c r="AB249" s="77">
        <v>4.80812826773599E-2</v>
      </c>
      <c r="AC249" s="58">
        <v>182.504997253417</v>
      </c>
      <c r="AD249" s="77">
        <v>-5.6938864179675299E-3</v>
      </c>
      <c r="AE249" s="58">
        <v>0.58940594915942701</v>
      </c>
      <c r="AF249" s="77">
        <v>5.0300362510938099E-2</v>
      </c>
      <c r="AG249" s="58">
        <v>11.7512784004211</v>
      </c>
      <c r="AH249" s="77">
        <v>5.7060170412068702E-3</v>
      </c>
      <c r="AI249" s="58">
        <v>0.67156280617292397</v>
      </c>
      <c r="AJ249" s="77">
        <v>4.1452681576393501E-2</v>
      </c>
      <c r="AK249" s="58">
        <v>16.154749870300201</v>
      </c>
      <c r="AL249" s="69">
        <v>40547</v>
      </c>
      <c r="AM249" s="105">
        <v>1</v>
      </c>
      <c r="AN249" s="124">
        <v>74.483435845073103</v>
      </c>
      <c r="AO249" s="125">
        <v>56.969869590151603</v>
      </c>
      <c r="AP249" s="125">
        <v>68.237028710753407</v>
      </c>
      <c r="AQ249" s="125">
        <v>71.020086334789397</v>
      </c>
      <c r="AR249" s="125">
        <v>49.738164498052598</v>
      </c>
      <c r="AS249" s="125">
        <v>65.188272536034603</v>
      </c>
      <c r="AT249" s="109" t="s">
        <v>565</v>
      </c>
      <c r="AV249" s="63">
        <v>-9457.2266223848692</v>
      </c>
      <c r="AW249" s="63">
        <v>22362.1031055206</v>
      </c>
      <c r="AX249" s="63">
        <v>22362.1031055206</v>
      </c>
      <c r="AY249" s="63">
        <v>12904.8764831357</v>
      </c>
      <c r="AZ249" s="77">
        <v>6.03450577223596E-3</v>
      </c>
      <c r="BA249" s="77">
        <v>0.29048764831357599</v>
      </c>
      <c r="BB249" s="77">
        <v>0.12110430111489</v>
      </c>
      <c r="BC249" s="58">
        <v>-365.52079130792799</v>
      </c>
      <c r="BD249" s="130">
        <v>-2.7544073003138599E-2</v>
      </c>
      <c r="BE249" s="65">
        <v>2</v>
      </c>
    </row>
    <row r="250" spans="1:57" x14ac:dyDescent="0.2">
      <c r="A250" s="104">
        <v>40548</v>
      </c>
      <c r="B250" s="58">
        <v>1276.56005859375</v>
      </c>
      <c r="C250" s="77">
        <v>5.0071702616640802E-3</v>
      </c>
      <c r="D250" s="58">
        <v>0.01</v>
      </c>
      <c r="E250" s="58">
        <v>0.64670000000000005</v>
      </c>
      <c r="F250" s="77">
        <v>8.57766687461025E-3</v>
      </c>
      <c r="G250" s="58">
        <v>31.693975448608398</v>
      </c>
      <c r="H250" s="58">
        <v>302.56707763671801</v>
      </c>
      <c r="I250" s="58">
        <v>22.6495151519775</v>
      </c>
      <c r="J250" s="58">
        <v>187.419998168945</v>
      </c>
      <c r="K250" s="58">
        <v>11.5415840148925</v>
      </c>
      <c r="L250" s="58">
        <v>16.039848327636701</v>
      </c>
      <c r="M250" s="58">
        <v>17.020000457763601</v>
      </c>
      <c r="N250" s="77">
        <v>8.1798568628192996E-3</v>
      </c>
      <c r="O250" s="58">
        <v>0.86914448528394905</v>
      </c>
      <c r="P250" s="77">
        <v>2.74230188224024E-2</v>
      </c>
      <c r="Q250" s="58">
        <v>31.565401077270501</v>
      </c>
      <c r="R250" s="77">
        <v>1.1542449200551801E-2</v>
      </c>
      <c r="S250" s="58">
        <v>12.044007440301099</v>
      </c>
      <c r="T250" s="77">
        <v>3.98060738609569E-2</v>
      </c>
      <c r="U250" s="58">
        <v>300.8408203125</v>
      </c>
      <c r="V250" s="77">
        <v>-3.2039686266425102E-3</v>
      </c>
      <c r="W250" s="58">
        <v>0.91551426046831996</v>
      </c>
      <c r="X250" s="77">
        <v>4.0420920903835998E-2</v>
      </c>
      <c r="Y250" s="58">
        <v>22.685915946960399</v>
      </c>
      <c r="Z250" s="77">
        <v>1.30263430823478E-2</v>
      </c>
      <c r="AA250" s="58">
        <v>8.96419339903108</v>
      </c>
      <c r="AB250" s="77">
        <v>4.78294391559567E-2</v>
      </c>
      <c r="AC250" s="58">
        <v>186.21499633789</v>
      </c>
      <c r="AD250" s="77">
        <v>-1.5032235885161799E-2</v>
      </c>
      <c r="AE250" s="58">
        <v>0.58990076738142505</v>
      </c>
      <c r="AF250" s="77">
        <v>5.1110901815578501E-2</v>
      </c>
      <c r="AG250" s="58">
        <v>11.629655838012599</v>
      </c>
      <c r="AH250" s="77">
        <v>-9.9291992535290793E-3</v>
      </c>
      <c r="AI250" s="58">
        <v>0.65359650203582598</v>
      </c>
      <c r="AJ250" s="77">
        <v>4.0748296909371401E-2</v>
      </c>
      <c r="AK250" s="58">
        <v>16.120278358459402</v>
      </c>
      <c r="AL250" s="69">
        <v>40548</v>
      </c>
      <c r="AM250" s="105">
        <v>2</v>
      </c>
      <c r="AN250" s="124">
        <v>76.580794315406393</v>
      </c>
      <c r="AO250" s="125">
        <v>61.438631063979599</v>
      </c>
      <c r="AP250" s="125">
        <v>70.756257903218</v>
      </c>
      <c r="AQ250" s="125">
        <v>61.708343401336698</v>
      </c>
      <c r="AR250" s="125">
        <v>44.2764320116082</v>
      </c>
      <c r="AS250" s="125">
        <v>63.000390137404302</v>
      </c>
      <c r="AT250" s="109" t="s">
        <v>565</v>
      </c>
      <c r="AV250" s="63">
        <v>2283.6050298823802</v>
      </c>
      <c r="AW250" s="63">
        <v>10663.4130710601</v>
      </c>
      <c r="AX250" s="63">
        <v>10663.4130710601</v>
      </c>
      <c r="AY250" s="63">
        <v>12947.0181009425</v>
      </c>
      <c r="AZ250" s="77">
        <v>3.26555762559088E-3</v>
      </c>
      <c r="BA250" s="77">
        <v>0.294701810094257</v>
      </c>
      <c r="BB250" s="77">
        <v>0.12671786123165599</v>
      </c>
      <c r="BC250" s="58">
        <v>-323.37917350111599</v>
      </c>
      <c r="BD250" s="130">
        <v>-2.43684621351829E-2</v>
      </c>
      <c r="BE250" s="65">
        <v>3</v>
      </c>
    </row>
    <row r="251" spans="1:57" x14ac:dyDescent="0.2">
      <c r="A251" s="104">
        <v>40549</v>
      </c>
      <c r="B251" s="58">
        <v>1273.84997558593</v>
      </c>
      <c r="C251" s="77">
        <v>-2.1229577014949502E-3</v>
      </c>
      <c r="D251" s="58">
        <v>0.01</v>
      </c>
      <c r="E251" s="58">
        <v>0.64599999999999902</v>
      </c>
      <c r="F251" s="77">
        <v>-1.0824184320398201E-3</v>
      </c>
      <c r="G251" s="58">
        <v>31.668355941772401</v>
      </c>
      <c r="H251" s="58">
        <v>304.76779174804602</v>
      </c>
      <c r="I251" s="58">
        <v>23.312818527221602</v>
      </c>
      <c r="J251" s="58">
        <v>185.86000061035099</v>
      </c>
      <c r="K251" s="58">
        <v>11.6506233215332</v>
      </c>
      <c r="L251" s="58">
        <v>15.9096336364746</v>
      </c>
      <c r="M251" s="58">
        <v>17.399999618530199</v>
      </c>
      <c r="N251" s="77">
        <v>-8.0833995967088902E-4</v>
      </c>
      <c r="O251" s="58">
        <v>0.85001161701323402</v>
      </c>
      <c r="P251" s="77">
        <v>2.6841040266697799E-2</v>
      </c>
      <c r="Q251" s="58">
        <v>31.681165695190401</v>
      </c>
      <c r="R251" s="77">
        <v>7.2734751200209599E-3</v>
      </c>
      <c r="S251" s="58">
        <v>11.359120477393301</v>
      </c>
      <c r="T251" s="77">
        <v>3.72713941071042E-2</v>
      </c>
      <c r="U251" s="58">
        <v>303.66743469238202</v>
      </c>
      <c r="V251" s="77">
        <v>2.92855441184234E-2</v>
      </c>
      <c r="W251" s="58">
        <v>0.92461704164117298</v>
      </c>
      <c r="X251" s="77">
        <v>3.9661315107031102E-2</v>
      </c>
      <c r="Y251" s="58">
        <v>22.981166839599599</v>
      </c>
      <c r="Z251" s="77">
        <v>-8.3235384368507397E-3</v>
      </c>
      <c r="AA251" s="58">
        <v>8.9793751697832498</v>
      </c>
      <c r="AB251" s="77">
        <v>4.8312574735260898E-2</v>
      </c>
      <c r="AC251" s="58">
        <v>186.63999938964801</v>
      </c>
      <c r="AD251" s="77">
        <v>9.4475166060332596E-3</v>
      </c>
      <c r="AE251" s="58">
        <v>0.59172743770859604</v>
      </c>
      <c r="AF251" s="77">
        <v>5.07893373065232E-2</v>
      </c>
      <c r="AG251" s="58">
        <v>11.5961036682128</v>
      </c>
      <c r="AH251" s="77">
        <v>-8.1181996551521404E-3</v>
      </c>
      <c r="AI251" s="58">
        <v>0.63623720037762799</v>
      </c>
      <c r="AJ251" s="77">
        <v>3.99906883411182E-2</v>
      </c>
      <c r="AK251" s="58">
        <v>15.9747409820556</v>
      </c>
      <c r="AL251" s="69">
        <v>40549</v>
      </c>
      <c r="AM251" s="105">
        <v>3</v>
      </c>
      <c r="AN251" s="124">
        <v>73.797278825153199</v>
      </c>
      <c r="AO251" s="125">
        <v>64.004726318949693</v>
      </c>
      <c r="AP251" s="125">
        <v>70.159219385820407</v>
      </c>
      <c r="AQ251" s="125">
        <v>64.786298258961494</v>
      </c>
      <c r="AR251" s="125">
        <v>40.408247970485299</v>
      </c>
      <c r="AS251" s="125">
        <v>72.166393484491294</v>
      </c>
      <c r="AT251" s="109" t="s">
        <v>618</v>
      </c>
      <c r="AV251" s="63">
        <v>-8707.3007121105602</v>
      </c>
      <c r="AW251" s="63">
        <v>21551.212795291802</v>
      </c>
      <c r="AX251" s="63">
        <v>21551.212795291802</v>
      </c>
      <c r="AY251" s="63">
        <v>12843.9120831813</v>
      </c>
      <c r="AZ251" s="77">
        <v>-7.9636883919803596E-3</v>
      </c>
      <c r="BA251" s="77">
        <v>0.28439120831813303</v>
      </c>
      <c r="BB251" s="77">
        <v>0.124325886870742</v>
      </c>
      <c r="BC251" s="58">
        <v>-426.48519126235198</v>
      </c>
      <c r="BD251" s="130">
        <v>-3.2138087688126898E-2</v>
      </c>
      <c r="BE251" s="65">
        <v>4</v>
      </c>
    </row>
    <row r="252" spans="1:57" x14ac:dyDescent="0.2">
      <c r="A252" s="104">
        <v>40550</v>
      </c>
      <c r="B252" s="58">
        <v>1271.5</v>
      </c>
      <c r="C252" s="77">
        <v>-1.84478206301852E-3</v>
      </c>
      <c r="D252" s="58">
        <v>0.01</v>
      </c>
      <c r="E252" s="58">
        <v>0.64229999999999998</v>
      </c>
      <c r="F252" s="77">
        <v>-5.7275541795664903E-3</v>
      </c>
      <c r="G252" s="58">
        <v>31.8951511383056</v>
      </c>
      <c r="H252" s="58">
        <v>306.228271484375</v>
      </c>
      <c r="I252" s="58">
        <v>23.134862899780199</v>
      </c>
      <c r="J252" s="58">
        <v>185.49000549316401</v>
      </c>
      <c r="K252" s="58">
        <v>11.7093410491943</v>
      </c>
      <c r="L252" s="58">
        <v>15.8253736495971</v>
      </c>
      <c r="M252" s="58">
        <v>17.139999389648398</v>
      </c>
      <c r="N252" s="77">
        <v>7.1615715369059904E-3</v>
      </c>
      <c r="O252" s="58">
        <v>0.85360980829622801</v>
      </c>
      <c r="P252" s="77">
        <v>2.67629961869362E-2</v>
      </c>
      <c r="Q252" s="58">
        <v>31.781753540038999</v>
      </c>
      <c r="R252" s="77">
        <v>4.7921065672697997E-3</v>
      </c>
      <c r="S252" s="58">
        <v>10.7633298517224</v>
      </c>
      <c r="T252" s="77">
        <v>3.5148060626634801E-2</v>
      </c>
      <c r="U252" s="58">
        <v>305.49803161621003</v>
      </c>
      <c r="V252" s="77">
        <v>-7.6333810617370502E-3</v>
      </c>
      <c r="W252" s="58">
        <v>0.92502501838043105</v>
      </c>
      <c r="X252" s="77">
        <v>3.9984028536828503E-2</v>
      </c>
      <c r="Y252" s="58">
        <v>23.223840713500898</v>
      </c>
      <c r="Z252" s="77">
        <v>-1.9907194445951599E-3</v>
      </c>
      <c r="AA252" s="58">
        <v>8.9357823541646404</v>
      </c>
      <c r="AB252" s="77">
        <v>4.8173928996373599E-2</v>
      </c>
      <c r="AC252" s="58">
        <v>185.67500305175699</v>
      </c>
      <c r="AD252" s="77">
        <v>5.03987864345467E-3</v>
      </c>
      <c r="AE252" s="58">
        <v>0.59542742863978204</v>
      </c>
      <c r="AF252" s="77">
        <v>5.0850635073162398E-2</v>
      </c>
      <c r="AG252" s="58">
        <v>11.6799821853637</v>
      </c>
      <c r="AH252" s="77">
        <v>-5.2961613574976597E-3</v>
      </c>
      <c r="AI252" s="58">
        <v>0.62072222222874496</v>
      </c>
      <c r="AJ252" s="77">
        <v>3.9223226950129197E-2</v>
      </c>
      <c r="AK252" s="58">
        <v>15.8675036430358</v>
      </c>
      <c r="AL252" s="69">
        <v>40550</v>
      </c>
      <c r="AM252" s="105">
        <v>4</v>
      </c>
      <c r="AN252" s="124">
        <v>71.374669812463694</v>
      </c>
      <c r="AO252" s="125">
        <v>65.638920718901502</v>
      </c>
      <c r="AP252" s="125">
        <v>72.380962313906295</v>
      </c>
      <c r="AQ252" s="125">
        <v>66.3546862749497</v>
      </c>
      <c r="AR252" s="125">
        <v>38.089337322660903</v>
      </c>
      <c r="AS252" s="125">
        <v>67.346037451391496</v>
      </c>
      <c r="AT252" s="109" t="s">
        <v>617</v>
      </c>
      <c r="AV252" s="63">
        <v>-8707.3007121105602</v>
      </c>
      <c r="AW252" s="63">
        <v>21450.366589383801</v>
      </c>
      <c r="AX252" s="63">
        <v>21450.366589383801</v>
      </c>
      <c r="AY252" s="63">
        <v>12743.0658772733</v>
      </c>
      <c r="AZ252" s="77">
        <v>-7.8516736376654794E-3</v>
      </c>
      <c r="BA252" s="77">
        <v>0.27430658772733202</v>
      </c>
      <c r="BB252" s="77">
        <v>0.122251750641655</v>
      </c>
      <c r="BC252" s="58">
        <v>-527.33139717036102</v>
      </c>
      <c r="BD252" s="130">
        <v>-3.9737423549926598E-2</v>
      </c>
      <c r="BE252" s="65">
        <v>5</v>
      </c>
    </row>
    <row r="253" spans="1:57" x14ac:dyDescent="0.2">
      <c r="A253" s="104">
        <v>40553</v>
      </c>
      <c r="B253" s="58">
        <v>1269.75</v>
      </c>
      <c r="C253" s="77">
        <v>-1.37632717263069E-3</v>
      </c>
      <c r="D253" s="58">
        <v>0.01</v>
      </c>
      <c r="E253" s="58">
        <v>0.64229999999999998</v>
      </c>
      <c r="F253" s="77">
        <v>0</v>
      </c>
      <c r="G253" s="58">
        <v>32.495807647705</v>
      </c>
      <c r="H253" s="58">
        <v>305.12048339843699</v>
      </c>
      <c r="I253" s="58">
        <v>22.8274745941162</v>
      </c>
      <c r="J253" s="58">
        <v>184.67999267578099</v>
      </c>
      <c r="K253" s="58">
        <v>11.549973487854</v>
      </c>
      <c r="L253" s="58">
        <v>15.8483562469482</v>
      </c>
      <c r="M253" s="58">
        <v>17.540000915527301</v>
      </c>
      <c r="N253" s="77">
        <v>1.8832220195314602E-2</v>
      </c>
      <c r="O253" s="58">
        <v>0.88294935450184298</v>
      </c>
      <c r="P253" s="77">
        <v>2.71711774046089E-2</v>
      </c>
      <c r="Q253" s="58">
        <v>32.1954793930053</v>
      </c>
      <c r="R253" s="77">
        <v>-3.6175238836301201E-3</v>
      </c>
      <c r="S253" s="58">
        <v>10.1346364292058</v>
      </c>
      <c r="T253" s="77">
        <v>3.32151952446001E-2</v>
      </c>
      <c r="U253" s="58">
        <v>305.67437744140602</v>
      </c>
      <c r="V253" s="77">
        <v>-1.32868004014401E-2</v>
      </c>
      <c r="W253" s="58">
        <v>0.91416279730138295</v>
      </c>
      <c r="X253" s="77">
        <v>4.0046602331429502E-2</v>
      </c>
      <c r="Y253" s="58">
        <v>22.9811687469482</v>
      </c>
      <c r="Z253" s="77">
        <v>-4.3668811978804199E-3</v>
      </c>
      <c r="AA253" s="58">
        <v>8.7570324441953993</v>
      </c>
      <c r="AB253" s="77">
        <v>4.7417331554528402E-2</v>
      </c>
      <c r="AC253" s="58">
        <v>185.084999084472</v>
      </c>
      <c r="AD253" s="77">
        <v>-1.3610292899556E-2</v>
      </c>
      <c r="AE253" s="58">
        <v>0.59353909568586305</v>
      </c>
      <c r="AF253" s="77">
        <v>5.1388784252191601E-2</v>
      </c>
      <c r="AG253" s="58">
        <v>11.629657268524101</v>
      </c>
      <c r="AH253" s="77">
        <v>1.45226254115393E-3</v>
      </c>
      <c r="AI253" s="58">
        <v>0.60521260322412196</v>
      </c>
      <c r="AJ253" s="77">
        <v>3.8187720782756999E-2</v>
      </c>
      <c r="AK253" s="58">
        <v>15.8368649482727</v>
      </c>
      <c r="AL253" s="69">
        <v>40553</v>
      </c>
      <c r="AM253" s="105">
        <v>0</v>
      </c>
      <c r="AN253" s="124">
        <v>69.5437863802495</v>
      </c>
      <c r="AO253" s="125">
        <v>63.291716120907097</v>
      </c>
      <c r="AP253" s="125">
        <v>77.218670900654899</v>
      </c>
      <c r="AQ253" s="125">
        <v>58.711407565037298</v>
      </c>
      <c r="AR253" s="125">
        <v>39.1156555291386</v>
      </c>
      <c r="AS253" s="125">
        <v>59.902957598451799</v>
      </c>
      <c r="AT253" s="109" t="s">
        <v>618</v>
      </c>
      <c r="AV253" s="63">
        <v>-8707.3007121105602</v>
      </c>
      <c r="AW253" s="63">
        <v>21672.7171398914</v>
      </c>
      <c r="AX253" s="63">
        <v>21672.7171398914</v>
      </c>
      <c r="AY253" s="63">
        <v>12965.416427780799</v>
      </c>
      <c r="AZ253" s="77">
        <v>1.7448748413370001E-2</v>
      </c>
      <c r="BA253" s="77">
        <v>0.29654164277808698</v>
      </c>
      <c r="BB253" s="77">
        <v>0.12070716506271501</v>
      </c>
      <c r="BC253" s="58">
        <v>-304.98084666281602</v>
      </c>
      <c r="BD253" s="130">
        <v>-2.2982043442674599E-2</v>
      </c>
      <c r="BE253" s="65">
        <v>6</v>
      </c>
    </row>
    <row r="254" spans="1:57" x14ac:dyDescent="0.2">
      <c r="A254" s="104">
        <v>40554</v>
      </c>
      <c r="B254" s="58">
        <v>1274.47998046875</v>
      </c>
      <c r="C254" s="77">
        <v>3.7251273626697202E-3</v>
      </c>
      <c r="D254" s="58">
        <v>0.01</v>
      </c>
      <c r="E254" s="58">
        <v>0.64229999999999998</v>
      </c>
      <c r="F254" s="77">
        <v>0</v>
      </c>
      <c r="G254" s="58">
        <v>32.418952941894503</v>
      </c>
      <c r="H254" s="58">
        <v>306.01467895507801</v>
      </c>
      <c r="I254" s="58">
        <v>22.738498687744102</v>
      </c>
      <c r="J254" s="58">
        <v>184.33999633789</v>
      </c>
      <c r="K254" s="58">
        <v>11.8099927902221</v>
      </c>
      <c r="L254" s="58">
        <v>16.1241130828857</v>
      </c>
      <c r="M254" s="58">
        <v>16.889999389648398</v>
      </c>
      <c r="N254" s="77">
        <v>-2.3650652614560699E-3</v>
      </c>
      <c r="O254" s="58">
        <v>0.912104818910907</v>
      </c>
      <c r="P254" s="77">
        <v>2.8134925287244698E-2</v>
      </c>
      <c r="Q254" s="58">
        <v>32.457380294799798</v>
      </c>
      <c r="R254" s="77">
        <v>2.93063103034274E-3</v>
      </c>
      <c r="S254" s="58">
        <v>9.5016124416857703</v>
      </c>
      <c r="T254" s="77">
        <v>3.1049531591523901E-2</v>
      </c>
      <c r="U254" s="58">
        <v>305.56758117675702</v>
      </c>
      <c r="V254" s="77">
        <v>-3.8977551373555702E-3</v>
      </c>
      <c r="W254" s="58">
        <v>0.90436486516458103</v>
      </c>
      <c r="X254" s="77">
        <v>3.9772408793726802E-2</v>
      </c>
      <c r="Y254" s="58">
        <v>22.782986640930101</v>
      </c>
      <c r="Z254" s="77">
        <v>-1.84100255238539E-3</v>
      </c>
      <c r="AA254" s="58">
        <v>8.6545909613220697</v>
      </c>
      <c r="AB254" s="77">
        <v>4.6949067664395598E-2</v>
      </c>
      <c r="AC254" s="58">
        <v>184.509994506835</v>
      </c>
      <c r="AD254" s="77">
        <v>2.2512545387363799E-2</v>
      </c>
      <c r="AE254" s="58">
        <v>0.59978399104948898</v>
      </c>
      <c r="AF254" s="77">
        <v>5.0786143709255098E-2</v>
      </c>
      <c r="AG254" s="58">
        <v>11.679983139038001</v>
      </c>
      <c r="AH254" s="77">
        <v>1.7399712098887101E-2</v>
      </c>
      <c r="AI254" s="58">
        <v>0.59369551871215698</v>
      </c>
      <c r="AJ254" s="77">
        <v>3.6820351957361899E-2</v>
      </c>
      <c r="AK254" s="58">
        <v>15.9862346649169</v>
      </c>
      <c r="AL254" s="69">
        <v>40554</v>
      </c>
      <c r="AM254" s="105">
        <v>1</v>
      </c>
      <c r="AN254" s="124">
        <v>71.659831812736996</v>
      </c>
      <c r="AO254" s="125">
        <v>64.398389989003306</v>
      </c>
      <c r="AP254" s="125">
        <v>75.398865570382696</v>
      </c>
      <c r="AQ254" s="125">
        <v>65.661356001362506</v>
      </c>
      <c r="AR254" s="125">
        <v>49.856594900798299</v>
      </c>
      <c r="AS254" s="125">
        <v>57.907932102065899</v>
      </c>
      <c r="AT254" s="109" t="s">
        <v>618</v>
      </c>
      <c r="AV254" s="63">
        <v>-8707.3007121105602</v>
      </c>
      <c r="AW254" s="63">
        <v>21828.2867283142</v>
      </c>
      <c r="AX254" s="63">
        <v>21828.2867283142</v>
      </c>
      <c r="AY254" s="63">
        <v>13120.9860162036</v>
      </c>
      <c r="AZ254" s="77">
        <v>1.19988115529743E-2</v>
      </c>
      <c r="BA254" s="77">
        <v>0.31209860162036501</v>
      </c>
      <c r="BB254" s="77">
        <v>0.12488194198883</v>
      </c>
      <c r="BC254" s="58">
        <v>-149.411258240037</v>
      </c>
      <c r="BD254" s="130">
        <v>-1.12589890980713E-2</v>
      </c>
      <c r="BE254" s="65">
        <v>7</v>
      </c>
    </row>
    <row r="255" spans="1:57" x14ac:dyDescent="0.2">
      <c r="A255" s="104">
        <v>40555</v>
      </c>
      <c r="B255" s="58">
        <v>1285.9599609375</v>
      </c>
      <c r="C255" s="77">
        <v>9.0075800676976403E-3</v>
      </c>
      <c r="D255" s="58">
        <v>0.01</v>
      </c>
      <c r="E255" s="58">
        <v>0.63700000000000001</v>
      </c>
      <c r="F255" s="77">
        <v>-8.2515958274948994E-3</v>
      </c>
      <c r="G255" s="58">
        <v>32.682754516601499</v>
      </c>
      <c r="H255" s="58">
        <v>306.44189453125</v>
      </c>
      <c r="I255" s="58">
        <v>23.094423294067301</v>
      </c>
      <c r="J255" s="58">
        <v>184.08000183105401</v>
      </c>
      <c r="K255" s="58">
        <v>11.960973739624</v>
      </c>
      <c r="L255" s="58">
        <v>16.315607070922798</v>
      </c>
      <c r="M255" s="58">
        <v>16.2399997711181</v>
      </c>
      <c r="N255" s="77">
        <v>8.1372638770857899E-3</v>
      </c>
      <c r="O255" s="58">
        <v>0.95155769378493504</v>
      </c>
      <c r="P255" s="77">
        <v>2.91149784606307E-2</v>
      </c>
      <c r="Q255" s="58">
        <v>32.550853729247997</v>
      </c>
      <c r="R255" s="77">
        <v>1.3960623641671101E-3</v>
      </c>
      <c r="S255" s="58">
        <v>8.8384213035102004</v>
      </c>
      <c r="T255" s="77">
        <v>2.88420789103589E-2</v>
      </c>
      <c r="U255" s="58">
        <v>306.22828674316401</v>
      </c>
      <c r="V255" s="77">
        <v>1.5652951024206701E-2</v>
      </c>
      <c r="W255" s="58">
        <v>0.91187323210719995</v>
      </c>
      <c r="X255" s="77">
        <v>3.9484563892160297E-2</v>
      </c>
      <c r="Y255" s="58">
        <v>22.916460990905701</v>
      </c>
      <c r="Z255" s="77">
        <v>-1.4104074644732899E-3</v>
      </c>
      <c r="AA255" s="58">
        <v>8.4745578164569899</v>
      </c>
      <c r="AB255" s="77">
        <v>4.6037362734463599E-2</v>
      </c>
      <c r="AC255" s="58">
        <v>184.209999084472</v>
      </c>
      <c r="AD255" s="77">
        <v>1.2784169481191999E-2</v>
      </c>
      <c r="AE255" s="58">
        <v>0.60908335281813697</v>
      </c>
      <c r="AF255" s="77">
        <v>5.0922555811687802E-2</v>
      </c>
      <c r="AG255" s="58">
        <v>11.885483264923</v>
      </c>
      <c r="AH255" s="77">
        <v>1.18762493820736E-2</v>
      </c>
      <c r="AI255" s="58">
        <v>0.569031075949048</v>
      </c>
      <c r="AJ255" s="77">
        <v>3.4876488105867402E-2</v>
      </c>
      <c r="AK255" s="58">
        <v>16.219860076904201</v>
      </c>
      <c r="AL255" s="69">
        <v>40555</v>
      </c>
      <c r="AM255" s="105">
        <v>2</v>
      </c>
      <c r="AN255" s="124">
        <v>76.015427381557203</v>
      </c>
      <c r="AO255" s="125">
        <v>64.942190491829095</v>
      </c>
      <c r="AP255" s="125">
        <v>77.370261053277702</v>
      </c>
      <c r="AQ255" s="125">
        <v>68.931541968629602</v>
      </c>
      <c r="AR255" s="125">
        <v>55.701044966493498</v>
      </c>
      <c r="AS255" s="125">
        <v>63.1892799611513</v>
      </c>
      <c r="AT255" s="109" t="s">
        <v>618</v>
      </c>
      <c r="AV255" s="63">
        <v>-8707.3007121105602</v>
      </c>
      <c r="AW255" s="63">
        <v>21863.8040266342</v>
      </c>
      <c r="AX255" s="63">
        <v>21863.8040266342</v>
      </c>
      <c r="AY255" s="63">
        <v>13156.503314523599</v>
      </c>
      <c r="AZ255" s="77">
        <v>2.7069077183787798E-3</v>
      </c>
      <c r="BA255" s="77">
        <v>0.31565033145236499</v>
      </c>
      <c r="BB255" s="77">
        <v>0.135014406148002</v>
      </c>
      <c r="BC255" s="58">
        <v>-113.89395992003401</v>
      </c>
      <c r="BD255" s="130">
        <v>-8.5825584241832203E-3</v>
      </c>
      <c r="BE255" s="65">
        <v>8</v>
      </c>
    </row>
    <row r="256" spans="1:57" x14ac:dyDescent="0.2">
      <c r="A256" s="104">
        <v>40556</v>
      </c>
      <c r="B256" s="58">
        <v>1283.76000976562</v>
      </c>
      <c r="C256" s="77">
        <v>-1.71074624304101E-3</v>
      </c>
      <c r="D256" s="58">
        <v>0.01</v>
      </c>
      <c r="E256" s="58">
        <v>0.63080000000000003</v>
      </c>
      <c r="F256" s="77">
        <v>-9.7331240188383E-3</v>
      </c>
      <c r="G256" s="58">
        <v>32.802318572997997</v>
      </c>
      <c r="H256" s="58">
        <v>306.35247802734301</v>
      </c>
      <c r="I256" s="58">
        <v>22.803205490112301</v>
      </c>
      <c r="J256" s="58">
        <v>185.52999877929599</v>
      </c>
      <c r="K256" s="58">
        <v>11.9441986083984</v>
      </c>
      <c r="L256" s="58">
        <v>16.3079528808593</v>
      </c>
      <c r="M256" s="58">
        <v>16.389999389648398</v>
      </c>
      <c r="N256" s="77">
        <v>3.6583225057045198E-3</v>
      </c>
      <c r="O256" s="58">
        <v>0.99524458861380405</v>
      </c>
      <c r="P256" s="77">
        <v>3.0340678095634999E-2</v>
      </c>
      <c r="Q256" s="58">
        <v>32.742536544799798</v>
      </c>
      <c r="R256" s="77">
        <v>-2.9178942403751401E-4</v>
      </c>
      <c r="S256" s="58">
        <v>7.9997483581199704</v>
      </c>
      <c r="T256" s="77">
        <v>2.6112889341165801E-2</v>
      </c>
      <c r="U256" s="58">
        <v>306.39718627929602</v>
      </c>
      <c r="V256" s="77">
        <v>-1.26098755637639E-2</v>
      </c>
      <c r="W256" s="58">
        <v>0.90785198654332999</v>
      </c>
      <c r="X256" s="77">
        <v>3.9812472283205197E-2</v>
      </c>
      <c r="Y256" s="58">
        <v>22.948814392089801</v>
      </c>
      <c r="Z256" s="77">
        <v>7.87699333886893E-3</v>
      </c>
      <c r="AA256" s="58">
        <v>8.3089798869179603</v>
      </c>
      <c r="AB256" s="77">
        <v>4.4785101824973098E-2</v>
      </c>
      <c r="AC256" s="58">
        <v>184.80500030517501</v>
      </c>
      <c r="AD256" s="77">
        <v>-1.4024887597583399E-3</v>
      </c>
      <c r="AE256" s="58">
        <v>0.61471361729644403</v>
      </c>
      <c r="AF256" s="77">
        <v>5.1465455109245703E-2</v>
      </c>
      <c r="AG256" s="58">
        <v>11.9525861740112</v>
      </c>
      <c r="AH256" s="77">
        <v>-4.6913302276774201E-4</v>
      </c>
      <c r="AI256" s="58">
        <v>0.54426132011956097</v>
      </c>
      <c r="AJ256" s="77">
        <v>3.33739816453823E-2</v>
      </c>
      <c r="AK256" s="58">
        <v>16.311779975891099</v>
      </c>
      <c r="AL256" s="69">
        <v>40556</v>
      </c>
      <c r="AM256" s="105">
        <v>3</v>
      </c>
      <c r="AN256" s="124">
        <v>73.678514299215607</v>
      </c>
      <c r="AO256" s="125">
        <v>64.719367745628006</v>
      </c>
      <c r="AP256" s="125">
        <v>78.222071819052005</v>
      </c>
      <c r="AQ256" s="125">
        <v>68.154910615277501</v>
      </c>
      <c r="AR256" s="125">
        <v>55.422978592258602</v>
      </c>
      <c r="AS256" s="125">
        <v>56.898690080139197</v>
      </c>
      <c r="AT256" s="109" t="s">
        <v>618</v>
      </c>
      <c r="AV256" s="63">
        <v>-8707.3007121105602</v>
      </c>
      <c r="AW256" s="63">
        <v>21686.538536698899</v>
      </c>
      <c r="AX256" s="63">
        <v>21686.538536698899</v>
      </c>
      <c r="AY256" s="63">
        <v>12979.237824588299</v>
      </c>
      <c r="AZ256" s="77">
        <v>-1.3473602042847499E-2</v>
      </c>
      <c r="BA256" s="77">
        <v>0.297923782458835</v>
      </c>
      <c r="BB256" s="77">
        <v>0.133072684516887</v>
      </c>
      <c r="BC256" s="58">
        <v>-291.15944985533099</v>
      </c>
      <c r="BD256" s="130">
        <v>-2.19405224903138E-2</v>
      </c>
      <c r="BE256" s="65">
        <v>9</v>
      </c>
    </row>
    <row r="257" spans="1:57" x14ac:dyDescent="0.2">
      <c r="A257" s="104">
        <v>40557</v>
      </c>
      <c r="B257" s="58">
        <v>1293.23999023437</v>
      </c>
      <c r="C257" s="77">
        <v>7.3845425910101696E-3</v>
      </c>
      <c r="D257" s="58">
        <v>0.01</v>
      </c>
      <c r="E257" s="58">
        <v>0.62970000000000004</v>
      </c>
      <c r="F257" s="77">
        <v>-1.7438173747621401E-3</v>
      </c>
      <c r="G257" s="58">
        <v>33.068023681640597</v>
      </c>
      <c r="H257" s="58">
        <v>310.07327270507801</v>
      </c>
      <c r="I257" s="58">
        <v>22.892183303833001</v>
      </c>
      <c r="J257" s="58">
        <v>188.75</v>
      </c>
      <c r="K257" s="58">
        <v>12.850076675415</v>
      </c>
      <c r="L257" s="58">
        <v>16.1470928192138</v>
      </c>
      <c r="M257" s="58">
        <v>15.4600000381469</v>
      </c>
      <c r="N257" s="77">
        <v>8.1001929193289506E-3</v>
      </c>
      <c r="O257" s="58">
        <v>1.06230156900821</v>
      </c>
      <c r="P257" s="77">
        <v>3.2124737155005897E-2</v>
      </c>
      <c r="Q257" s="58">
        <v>32.9351711273193</v>
      </c>
      <c r="R257" s="77">
        <v>1.2145469498706801E-2</v>
      </c>
      <c r="S257" s="58">
        <v>8.1282793822357906</v>
      </c>
      <c r="T257" s="77">
        <v>2.6214060023054198E-2</v>
      </c>
      <c r="U257" s="58">
        <v>308.21287536621003</v>
      </c>
      <c r="V257" s="77">
        <v>3.9019871026153498E-3</v>
      </c>
      <c r="W257" s="58">
        <v>0.90973321418501196</v>
      </c>
      <c r="X257" s="77">
        <v>3.97399060679672E-2</v>
      </c>
      <c r="Y257" s="58">
        <v>22.847694396972599</v>
      </c>
      <c r="Z257" s="77">
        <v>1.73556904106573E-2</v>
      </c>
      <c r="AA257" s="58">
        <v>8.4543375693552605</v>
      </c>
      <c r="AB257" s="77">
        <v>4.4791192420425202E-2</v>
      </c>
      <c r="AC257" s="58">
        <v>187.13999938964801</v>
      </c>
      <c r="AD257" s="77">
        <v>7.5842515409919806E-2</v>
      </c>
      <c r="AE257" s="58">
        <v>0.65685048828996495</v>
      </c>
      <c r="AF257" s="77">
        <v>5.1116464506913102E-2</v>
      </c>
      <c r="AG257" s="58">
        <v>12.397137641906699</v>
      </c>
      <c r="AH257" s="77">
        <v>-9.8639027731254308E-3</v>
      </c>
      <c r="AI257" s="58">
        <v>0.51586156966634999</v>
      </c>
      <c r="AJ257" s="77">
        <v>3.1947643792108002E-2</v>
      </c>
      <c r="AK257" s="58">
        <v>16.2275228500366</v>
      </c>
      <c r="AL257" s="69">
        <v>40557</v>
      </c>
      <c r="AM257" s="105">
        <v>4</v>
      </c>
      <c r="AN257" s="124">
        <v>76.964843525669707</v>
      </c>
      <c r="AO257" s="125">
        <v>69.421093028754001</v>
      </c>
      <c r="AP257" s="125">
        <v>80.021788470898201</v>
      </c>
      <c r="AQ257" s="125">
        <v>80.760781502828394</v>
      </c>
      <c r="AR257" s="125">
        <v>49.796721724146302</v>
      </c>
      <c r="AS257" s="125">
        <v>58.265754630666201</v>
      </c>
      <c r="AT257" s="109" t="s">
        <v>618</v>
      </c>
      <c r="AV257" s="63">
        <v>-8707.3007121105602</v>
      </c>
      <c r="AW257" s="63">
        <v>21634.439263130898</v>
      </c>
      <c r="AX257" s="63">
        <v>21634.439263130898</v>
      </c>
      <c r="AY257" s="63">
        <v>12927.1385510203</v>
      </c>
      <c r="AZ257" s="77">
        <v>-4.0140472246579196E-3</v>
      </c>
      <c r="BA257" s="77">
        <v>0.29271385510203901</v>
      </c>
      <c r="BB257" s="77">
        <v>0.141439908014412</v>
      </c>
      <c r="BC257" s="58">
        <v>-343.25872342329598</v>
      </c>
      <c r="BD257" s="130">
        <v>-2.5866499421562002E-2</v>
      </c>
      <c r="BE257" s="65">
        <v>10</v>
      </c>
    </row>
    <row r="258" spans="1:57" x14ac:dyDescent="0.2">
      <c r="A258" s="104">
        <v>40561</v>
      </c>
      <c r="B258" s="58">
        <v>1295.02001953125</v>
      </c>
      <c r="C258" s="77">
        <v>1.3764106510134599E-3</v>
      </c>
      <c r="D258" s="58">
        <v>0.01</v>
      </c>
      <c r="E258" s="58">
        <v>0.62549999999999994</v>
      </c>
      <c r="F258" s="77">
        <v>-6.6698427822774404E-3</v>
      </c>
      <c r="G258" s="58">
        <v>32.325004577636697</v>
      </c>
      <c r="H258" s="58">
        <v>317.74835205078102</v>
      </c>
      <c r="I258" s="58">
        <v>23.183397293090799</v>
      </c>
      <c r="J258" s="58">
        <v>191.25</v>
      </c>
      <c r="K258" s="58">
        <v>12.7494258880615</v>
      </c>
      <c r="L258" s="58">
        <v>16.1470928192138</v>
      </c>
      <c r="M258" s="58">
        <v>15.869999885559</v>
      </c>
      <c r="N258" s="77">
        <v>-2.24694136897098E-2</v>
      </c>
      <c r="O258" s="58">
        <v>1.0963848509527501</v>
      </c>
      <c r="P258" s="77">
        <v>3.3917546657093497E-2</v>
      </c>
      <c r="Q258" s="58">
        <v>32.696514129638601</v>
      </c>
      <c r="R258" s="77">
        <v>2.47524698879906E-2</v>
      </c>
      <c r="S258" s="58">
        <v>8.4206353112920702</v>
      </c>
      <c r="T258" s="77">
        <v>2.6500956675131099E-2</v>
      </c>
      <c r="U258" s="58">
        <v>313.91081237792901</v>
      </c>
      <c r="V258" s="77">
        <v>1.27211103193047E-2</v>
      </c>
      <c r="W258" s="58">
        <v>0.92145182970543205</v>
      </c>
      <c r="X258" s="77">
        <v>3.9746195005683903E-2</v>
      </c>
      <c r="Y258" s="58">
        <v>23.0377902984619</v>
      </c>
      <c r="Z258" s="77">
        <v>1.3245033112582801E-2</v>
      </c>
      <c r="AA258" s="58">
        <v>8.6333984405910797</v>
      </c>
      <c r="AB258" s="77">
        <v>4.5141952630541597E-2</v>
      </c>
      <c r="AC258" s="58">
        <v>190</v>
      </c>
      <c r="AD258" s="77">
        <v>-7.8326993601587295E-3</v>
      </c>
      <c r="AE258" s="58">
        <v>0.68725936079003103</v>
      </c>
      <c r="AF258" s="77">
        <v>5.39051222246466E-2</v>
      </c>
      <c r="AG258" s="58">
        <v>12.7997512817382</v>
      </c>
      <c r="AH258" s="77">
        <v>0</v>
      </c>
      <c r="AI258" s="58">
        <v>0.47960700376306398</v>
      </c>
      <c r="AJ258" s="77">
        <v>2.9702374856752301E-2</v>
      </c>
      <c r="AK258" s="58">
        <v>16.1470928192138</v>
      </c>
      <c r="AL258" s="69">
        <v>40561</v>
      </c>
      <c r="AM258" s="105">
        <v>1</v>
      </c>
      <c r="AN258" s="124">
        <v>77.5320848167446</v>
      </c>
      <c r="AO258" s="125">
        <v>76.405921715386199</v>
      </c>
      <c r="AP258" s="125">
        <v>64.075361220935406</v>
      </c>
      <c r="AQ258" s="125">
        <v>77.108495915460097</v>
      </c>
      <c r="AR258" s="125">
        <v>49.796721724146302</v>
      </c>
      <c r="AS258" s="125">
        <v>62.462208529211502</v>
      </c>
      <c r="AT258" s="109" t="s">
        <v>565</v>
      </c>
      <c r="AV258" s="63">
        <v>-8707.3007121105602</v>
      </c>
      <c r="AW258" s="63">
        <v>21240.565667152401</v>
      </c>
      <c r="AX258" s="63">
        <v>21240.565667152401</v>
      </c>
      <c r="AY258" s="63">
        <v>12533.264955041799</v>
      </c>
      <c r="AZ258" s="77">
        <v>-3.04687378745126E-2</v>
      </c>
      <c r="BA258" s="77">
        <v>0.25332649550418401</v>
      </c>
      <c r="BB258" s="77">
        <v>0.143010998061295</v>
      </c>
      <c r="BC258" s="58">
        <v>-737.13231940184403</v>
      </c>
      <c r="BD258" s="130">
        <v>-5.5547117705467899E-2</v>
      </c>
      <c r="BE258" s="65">
        <v>11</v>
      </c>
    </row>
    <row r="259" spans="1:57" x14ac:dyDescent="0.2">
      <c r="A259" s="104">
        <v>40562</v>
      </c>
      <c r="B259" s="58">
        <v>1281.92004394531</v>
      </c>
      <c r="C259" s="77">
        <v>-1.0115654884377099E-2</v>
      </c>
      <c r="D259" s="58">
        <v>0.01</v>
      </c>
      <c r="E259" s="58">
        <v>0.62560000000000004</v>
      </c>
      <c r="F259" s="77">
        <v>1.5987210231838101E-4</v>
      </c>
      <c r="G259" s="58">
        <v>32.1532592773437</v>
      </c>
      <c r="H259" s="58">
        <v>313.83380126953102</v>
      </c>
      <c r="I259" s="58">
        <v>23.029699325561499</v>
      </c>
      <c r="J259" s="58">
        <v>186.86999511718699</v>
      </c>
      <c r="K259" s="58">
        <v>12.774589538574199</v>
      </c>
      <c r="L259" s="58">
        <v>16.093469619750898</v>
      </c>
      <c r="M259" s="58">
        <v>17.309999465942301</v>
      </c>
      <c r="N259" s="77">
        <v>-5.3130789163688902E-3</v>
      </c>
      <c r="O259" s="58">
        <v>1.1168214849904701</v>
      </c>
      <c r="P259" s="77">
        <v>3.4734316523159399E-2</v>
      </c>
      <c r="Q259" s="58">
        <v>32.239131927490199</v>
      </c>
      <c r="R259" s="77">
        <v>-1.2319657225552999E-2</v>
      </c>
      <c r="S259" s="58">
        <v>8.6216807589539606</v>
      </c>
      <c r="T259" s="77">
        <v>2.7472122900966098E-2</v>
      </c>
      <c r="U259" s="58">
        <v>315.79107666015602</v>
      </c>
      <c r="V259" s="77">
        <v>-6.6296568007788697E-3</v>
      </c>
      <c r="W259" s="58">
        <v>0.91359809268242598</v>
      </c>
      <c r="X259" s="77">
        <v>3.9670430767126397E-2</v>
      </c>
      <c r="Y259" s="58">
        <v>23.106548309326101</v>
      </c>
      <c r="Z259" s="77">
        <v>-2.2901986315359401E-2</v>
      </c>
      <c r="AA259" s="58">
        <v>8.5308672021978893</v>
      </c>
      <c r="AB259" s="77">
        <v>4.5651348130276999E-2</v>
      </c>
      <c r="AC259" s="58">
        <v>189.05999755859301</v>
      </c>
      <c r="AD259" s="77">
        <v>1.9737085209663402E-3</v>
      </c>
      <c r="AE259" s="58">
        <v>0.71066685582531997</v>
      </c>
      <c r="AF259" s="77">
        <v>5.5631286913711497E-2</v>
      </c>
      <c r="AG259" s="58">
        <v>12.7620077133178</v>
      </c>
      <c r="AH259" s="77">
        <v>-3.3209197508969799E-3</v>
      </c>
      <c r="AI259" s="58">
        <v>0.43961712921233098</v>
      </c>
      <c r="AJ259" s="77">
        <v>2.7316491695041498E-2</v>
      </c>
      <c r="AK259" s="58">
        <v>16.120281219482401</v>
      </c>
      <c r="AL259" s="69">
        <v>40562</v>
      </c>
      <c r="AM259" s="105">
        <v>2</v>
      </c>
      <c r="AN259" s="124">
        <v>64.871381393690001</v>
      </c>
      <c r="AO259" s="125">
        <v>67.888402340248703</v>
      </c>
      <c r="AP259" s="125">
        <v>61.047123849342697</v>
      </c>
      <c r="AQ259" s="125">
        <v>77.3838703719411</v>
      </c>
      <c r="AR259" s="125">
        <v>47.9161684726419</v>
      </c>
      <c r="AS259" s="125">
        <v>59.085369039300801</v>
      </c>
      <c r="AT259" s="109" t="s">
        <v>565</v>
      </c>
      <c r="AV259" s="63">
        <v>-8707.3007121105602</v>
      </c>
      <c r="AW259" s="63">
        <v>21151.778107849099</v>
      </c>
      <c r="AX259" s="63">
        <v>21151.778107849099</v>
      </c>
      <c r="AY259" s="63">
        <v>12444.4773957385</v>
      </c>
      <c r="AZ259" s="77">
        <v>-7.0841524233130598E-3</v>
      </c>
      <c r="BA259" s="77">
        <v>0.24444773957385599</v>
      </c>
      <c r="BB259" s="77">
        <v>0.13144869327585901</v>
      </c>
      <c r="BC259" s="58">
        <v>-825.91987870512799</v>
      </c>
      <c r="BD259" s="130">
        <v>-6.2237765880279697E-2</v>
      </c>
      <c r="BE259" s="65">
        <v>12</v>
      </c>
    </row>
    <row r="260" spans="1:57" x14ac:dyDescent="0.2">
      <c r="A260" s="104">
        <v>40563</v>
      </c>
      <c r="B260" s="58">
        <v>1280.26000976562</v>
      </c>
      <c r="C260" s="77">
        <v>-1.2949592195925499E-3</v>
      </c>
      <c r="D260" s="58">
        <v>0.01</v>
      </c>
      <c r="E260" s="58">
        <v>0.63119999999999998</v>
      </c>
      <c r="F260" s="77">
        <v>8.9514066496163506E-3</v>
      </c>
      <c r="G260" s="58">
        <v>31.568717956542901</v>
      </c>
      <c r="H260" s="58">
        <v>311.35989379882801</v>
      </c>
      <c r="I260" s="58">
        <v>22.932630538940401</v>
      </c>
      <c r="J260" s="58">
        <v>181.96000671386699</v>
      </c>
      <c r="K260" s="58">
        <v>12.6319980621337</v>
      </c>
      <c r="L260" s="58">
        <v>16.0475139617919</v>
      </c>
      <c r="M260" s="58">
        <v>17.9899997711181</v>
      </c>
      <c r="N260" s="77">
        <v>-1.8179846582852301E-2</v>
      </c>
      <c r="O260" s="58">
        <v>1.12303821410988</v>
      </c>
      <c r="P260" s="77">
        <v>3.5574400444637701E-2</v>
      </c>
      <c r="Q260" s="58">
        <v>31.860988616943299</v>
      </c>
      <c r="R260" s="77">
        <v>-7.8828585725807497E-3</v>
      </c>
      <c r="S260" s="58">
        <v>8.7515310447693899</v>
      </c>
      <c r="T260" s="77">
        <v>2.81074448542297E-2</v>
      </c>
      <c r="U260" s="58">
        <v>312.59684753417901</v>
      </c>
      <c r="V260" s="77">
        <v>-4.2149393810518802E-3</v>
      </c>
      <c r="W260" s="58">
        <v>0.90596393282986398</v>
      </c>
      <c r="X260" s="77">
        <v>3.9505451905811902E-2</v>
      </c>
      <c r="Y260" s="58">
        <v>22.981164932250898</v>
      </c>
      <c r="Z260" s="77">
        <v>-2.6274889129425098E-2</v>
      </c>
      <c r="AA260" s="58">
        <v>8.3093491411876101</v>
      </c>
      <c r="AB260" s="77">
        <v>4.5665799266836102E-2</v>
      </c>
      <c r="AC260" s="58">
        <v>184.415000915527</v>
      </c>
      <c r="AD260" s="77">
        <v>-1.1162118047696399E-2</v>
      </c>
      <c r="AE260" s="58">
        <v>0.72804359589996404</v>
      </c>
      <c r="AF260" s="77">
        <v>5.76348723550218E-2</v>
      </c>
      <c r="AG260" s="58">
        <v>12.703293800354</v>
      </c>
      <c r="AH260" s="77">
        <v>-2.8555469420081798E-3</v>
      </c>
      <c r="AI260" s="58">
        <v>0.41253931873266803</v>
      </c>
      <c r="AJ260" s="77">
        <v>2.5707366244696502E-2</v>
      </c>
      <c r="AK260" s="58">
        <v>16.070491790771399</v>
      </c>
      <c r="AL260" s="69">
        <v>40563</v>
      </c>
      <c r="AM260" s="105">
        <v>3</v>
      </c>
      <c r="AN260" s="124">
        <v>63.457252916399298</v>
      </c>
      <c r="AO260" s="125">
        <v>63.100911583904697</v>
      </c>
      <c r="AP260" s="125">
        <v>52.033544245759202</v>
      </c>
      <c r="AQ260" s="125">
        <v>72.0916389447017</v>
      </c>
      <c r="AR260" s="125">
        <v>46.302334979126798</v>
      </c>
      <c r="AS260" s="125">
        <v>56.989872596589201</v>
      </c>
      <c r="AT260" s="109" t="s">
        <v>565</v>
      </c>
      <c r="AV260" s="63">
        <v>-8707.3007121105602</v>
      </c>
      <c r="AW260" s="63">
        <v>21113.164009167402</v>
      </c>
      <c r="AX260" s="63">
        <v>21113.164009167402</v>
      </c>
      <c r="AY260" s="63">
        <v>12405.8632970569</v>
      </c>
      <c r="AZ260" s="77">
        <v>-3.1029104279514099E-3</v>
      </c>
      <c r="BA260" s="77">
        <v>0.24058632970569099</v>
      </c>
      <c r="BB260" s="77">
        <v>0.12998351335900499</v>
      </c>
      <c r="BC260" s="58">
        <v>-864.53397738676995</v>
      </c>
      <c r="BD260" s="130">
        <v>-6.5147558095468697E-2</v>
      </c>
      <c r="BE260" s="65">
        <v>13</v>
      </c>
    </row>
    <row r="261" spans="1:57" x14ac:dyDescent="0.2">
      <c r="A261" s="104">
        <v>40564</v>
      </c>
      <c r="B261" s="58">
        <v>1283.34997558593</v>
      </c>
      <c r="C261" s="77">
        <v>2.4135455272700202E-3</v>
      </c>
      <c r="D261" s="58">
        <v>0.01</v>
      </c>
      <c r="E261" s="58">
        <v>0.62539999999999996</v>
      </c>
      <c r="F261" s="77">
        <v>-9.1888466413181293E-3</v>
      </c>
      <c r="G261" s="58">
        <v>31.0031642913818</v>
      </c>
      <c r="H261" s="58">
        <v>303.93817138671801</v>
      </c>
      <c r="I261" s="58">
        <v>22.6656990051269</v>
      </c>
      <c r="J261" s="58">
        <v>177.419998168945</v>
      </c>
      <c r="K261" s="58">
        <v>12.5900573730468</v>
      </c>
      <c r="L261" s="58">
        <v>15.9479303359985</v>
      </c>
      <c r="M261" s="58">
        <v>18.4699993133544</v>
      </c>
      <c r="N261" s="77">
        <v>-1.7915002628223899E-2</v>
      </c>
      <c r="O261" s="58">
        <v>1.11893244237776</v>
      </c>
      <c r="P261" s="77">
        <v>3.6090910974812901E-2</v>
      </c>
      <c r="Q261" s="58">
        <v>31.285941123962399</v>
      </c>
      <c r="R261" s="77">
        <v>-2.3836475281253201E-2</v>
      </c>
      <c r="S261" s="58">
        <v>8.7508631771988199</v>
      </c>
      <c r="T261" s="77">
        <v>2.8791589872614501E-2</v>
      </c>
      <c r="U261" s="58">
        <v>307.64903259277298</v>
      </c>
      <c r="V261" s="77">
        <v>-1.16398131195728E-2</v>
      </c>
      <c r="W261" s="58">
        <v>0.89387758773663595</v>
      </c>
      <c r="X261" s="77">
        <v>3.9437459552182398E-2</v>
      </c>
      <c r="Y261" s="58">
        <v>22.799164772033599</v>
      </c>
      <c r="Z261" s="77">
        <v>-2.49505846197348E-2</v>
      </c>
      <c r="AA261" s="58">
        <v>8.2034646637874999</v>
      </c>
      <c r="AB261" s="77">
        <v>4.6237542263842697E-2</v>
      </c>
      <c r="AC261" s="58">
        <v>179.69000244140599</v>
      </c>
      <c r="AD261" s="77">
        <v>-3.32019438893327E-3</v>
      </c>
      <c r="AE261" s="58">
        <v>0.73996596773478895</v>
      </c>
      <c r="AF261" s="77">
        <v>5.8773836036595598E-2</v>
      </c>
      <c r="AG261" s="58">
        <v>12.6110277175903</v>
      </c>
      <c r="AH261" s="77">
        <v>-6.2055484750197501E-3</v>
      </c>
      <c r="AI261" s="58">
        <v>0.387782604260485</v>
      </c>
      <c r="AJ261" s="77">
        <v>2.4315544154664401E-2</v>
      </c>
      <c r="AK261" s="58">
        <v>15.9977221488952</v>
      </c>
      <c r="AL261" s="69">
        <v>40564</v>
      </c>
      <c r="AM261" s="105">
        <v>4</v>
      </c>
      <c r="AN261" s="124">
        <v>64.987225260032403</v>
      </c>
      <c r="AO261" s="125">
        <v>51.392059485187502</v>
      </c>
      <c r="AP261" s="125">
        <v>45.095894297962303</v>
      </c>
      <c r="AQ261" s="125">
        <v>70.563044179751103</v>
      </c>
      <c r="AR261" s="125">
        <v>42.928268446116</v>
      </c>
      <c r="AS261" s="125">
        <v>51.573161250467997</v>
      </c>
      <c r="AT261" s="109" t="s">
        <v>565</v>
      </c>
      <c r="AV261" s="63">
        <v>-8707.3007121105602</v>
      </c>
      <c r="AW261" s="63">
        <v>20665.199524817999</v>
      </c>
      <c r="AX261" s="63">
        <v>20665.199524817999</v>
      </c>
      <c r="AY261" s="63">
        <v>11957.898812707401</v>
      </c>
      <c r="AZ261" s="77">
        <v>-3.6109094032634598E-2</v>
      </c>
      <c r="BA261" s="77">
        <v>0.19578988127074701</v>
      </c>
      <c r="BB261" s="77">
        <v>0.13271078001356201</v>
      </c>
      <c r="BC261" s="58">
        <v>-1312.4984617361999</v>
      </c>
      <c r="BD261" s="130">
        <v>-9.8904232826837593E-2</v>
      </c>
      <c r="BE261" s="65">
        <v>14</v>
      </c>
    </row>
    <row r="262" spans="1:57" x14ac:dyDescent="0.2">
      <c r="A262" s="104">
        <v>40567</v>
      </c>
      <c r="B262" s="58">
        <v>1290.83996582031</v>
      </c>
      <c r="C262" s="77">
        <v>5.8362803419662601E-3</v>
      </c>
      <c r="D262" s="58">
        <v>0.01</v>
      </c>
      <c r="E262" s="58">
        <v>0.62490000000000001</v>
      </c>
      <c r="F262" s="77">
        <v>-7.9948832747034305E-4</v>
      </c>
      <c r="G262" s="58">
        <v>32.0213623046875</v>
      </c>
      <c r="H262" s="58">
        <v>303.56561279296801</v>
      </c>
      <c r="I262" s="58">
        <v>22.956901550292901</v>
      </c>
      <c r="J262" s="58">
        <v>176.850006103515</v>
      </c>
      <c r="K262" s="58">
        <v>12.892015457153301</v>
      </c>
      <c r="L262" s="58">
        <v>16.269647598266499</v>
      </c>
      <c r="M262" s="58">
        <v>17.649999618530199</v>
      </c>
      <c r="N262" s="77">
        <v>3.2841744917911198E-2</v>
      </c>
      <c r="O262" s="58">
        <v>1.1278666250962299</v>
      </c>
      <c r="P262" s="77">
        <v>3.5222318599828203E-2</v>
      </c>
      <c r="Q262" s="58">
        <v>31.5122632980346</v>
      </c>
      <c r="R262" s="77">
        <v>-1.22577099167964E-3</v>
      </c>
      <c r="S262" s="58">
        <v>8.7448730437890703</v>
      </c>
      <c r="T262" s="77">
        <v>2.8807192498951001E-2</v>
      </c>
      <c r="U262" s="58">
        <v>303.75189208984301</v>
      </c>
      <c r="V262" s="77">
        <v>1.28477195916236E-2</v>
      </c>
      <c r="W262" s="58">
        <v>0.884231803053249</v>
      </c>
      <c r="X262" s="77">
        <v>3.85170359822345E-2</v>
      </c>
      <c r="Y262" s="58">
        <v>22.811300277709901</v>
      </c>
      <c r="Z262" s="77">
        <v>-3.2126709013203798E-3</v>
      </c>
      <c r="AA262" s="58">
        <v>8.1632352418417806</v>
      </c>
      <c r="AB262" s="77">
        <v>4.6159089398411401E-2</v>
      </c>
      <c r="AC262" s="58">
        <v>177.13500213623001</v>
      </c>
      <c r="AD262" s="77">
        <v>2.3983852905458999E-2</v>
      </c>
      <c r="AE262" s="58">
        <v>0.76467861503539103</v>
      </c>
      <c r="AF262" s="77">
        <v>5.9314124899772599E-2</v>
      </c>
      <c r="AG262" s="58">
        <v>12.7410364151</v>
      </c>
      <c r="AH262" s="77">
        <v>2.0172978906351599E-2</v>
      </c>
      <c r="AI262" s="58">
        <v>0.363319948848214</v>
      </c>
      <c r="AJ262" s="77">
        <v>2.2331150484594602E-2</v>
      </c>
      <c r="AK262" s="58">
        <v>16.108788967132501</v>
      </c>
      <c r="AL262" s="69">
        <v>40567</v>
      </c>
      <c r="AM262" s="105">
        <v>0</v>
      </c>
      <c r="AN262" s="124">
        <v>68.4368724340098</v>
      </c>
      <c r="AO262" s="125">
        <v>50.881655004693599</v>
      </c>
      <c r="AP262" s="125">
        <v>56.373614472180897</v>
      </c>
      <c r="AQ262" s="125">
        <v>74.719218436116293</v>
      </c>
      <c r="AR262" s="125">
        <v>54.471029230378903</v>
      </c>
      <c r="AS262" s="125">
        <v>56.437570113596998</v>
      </c>
      <c r="AT262" s="109" t="s">
        <v>565</v>
      </c>
      <c r="AV262" s="63">
        <v>-8707.3007121105602</v>
      </c>
      <c r="AW262" s="63">
        <v>21197.026238468101</v>
      </c>
      <c r="AX262" s="63">
        <v>21197.026238468101</v>
      </c>
      <c r="AY262" s="63">
        <v>12489.725526357601</v>
      </c>
      <c r="AZ262" s="77">
        <v>4.4474930084285901E-2</v>
      </c>
      <c r="BA262" s="77">
        <v>0.24897255263576001</v>
      </c>
      <c r="BB262" s="77">
        <v>0.13932159767208799</v>
      </c>
      <c r="BC262" s="58">
        <v>-780.67174808607797</v>
      </c>
      <c r="BD262" s="130">
        <v>-5.8828061582565198E-2</v>
      </c>
      <c r="BE262" s="65">
        <v>15</v>
      </c>
    </row>
    <row r="263" spans="1:57" x14ac:dyDescent="0.2">
      <c r="A263" s="104">
        <v>40568</v>
      </c>
      <c r="B263" s="58">
        <v>1291.18005371093</v>
      </c>
      <c r="C263" s="77">
        <v>2.6346247376141102E-4</v>
      </c>
      <c r="D263" s="58">
        <v>0.01</v>
      </c>
      <c r="E263" s="58">
        <v>0.63200000000000001</v>
      </c>
      <c r="F263" s="77">
        <v>1.13618178908625E-2</v>
      </c>
      <c r="G263" s="58">
        <v>32.396183013916001</v>
      </c>
      <c r="H263" s="58">
        <v>307.952056884765</v>
      </c>
      <c r="I263" s="58">
        <v>23.013523101806602</v>
      </c>
      <c r="J263" s="58">
        <v>176.69999694824199</v>
      </c>
      <c r="K263" s="58">
        <v>12.892015457153301</v>
      </c>
      <c r="L263" s="58">
        <v>16.507101058959901</v>
      </c>
      <c r="M263" s="58">
        <v>17.590000152587798</v>
      </c>
      <c r="N263" s="77">
        <v>1.17053330105711E-2</v>
      </c>
      <c r="O263" s="58">
        <v>1.1467957075164701</v>
      </c>
      <c r="P263" s="77">
        <v>3.5399099548976597E-2</v>
      </c>
      <c r="Q263" s="58">
        <v>32.208772659301701</v>
      </c>
      <c r="R263" s="77">
        <v>1.44497397166931E-2</v>
      </c>
      <c r="S263" s="58">
        <v>8.7693425647883707</v>
      </c>
      <c r="T263" s="77">
        <v>2.8476324053486698E-2</v>
      </c>
      <c r="U263" s="58">
        <v>305.75883483886702</v>
      </c>
      <c r="V263" s="77">
        <v>2.4664282934536699E-3</v>
      </c>
      <c r="W263" s="58">
        <v>0.86871356037982495</v>
      </c>
      <c r="X263" s="77">
        <v>3.7747960472493999E-2</v>
      </c>
      <c r="Y263" s="58">
        <v>22.985212326049801</v>
      </c>
      <c r="Z263" s="77">
        <v>-8.4822816000151803E-4</v>
      </c>
      <c r="AA263" s="58">
        <v>8.1185964309709906</v>
      </c>
      <c r="AB263" s="77">
        <v>4.5945651223463398E-2</v>
      </c>
      <c r="AC263" s="58">
        <v>176.775001525878</v>
      </c>
      <c r="AD263" s="77">
        <v>0</v>
      </c>
      <c r="AE263" s="58">
        <v>0.78623364858965405</v>
      </c>
      <c r="AF263" s="77">
        <v>6.0986092609235897E-2</v>
      </c>
      <c r="AG263" s="58">
        <v>12.892015457153301</v>
      </c>
      <c r="AH263" s="77">
        <v>1.45948742441515E-2</v>
      </c>
      <c r="AI263" s="58">
        <v>0.33982403586154197</v>
      </c>
      <c r="AJ263" s="77">
        <v>2.0586536342617701E-2</v>
      </c>
      <c r="AK263" s="58">
        <v>16.3883743286132</v>
      </c>
      <c r="AL263" s="69">
        <v>40568</v>
      </c>
      <c r="AM263" s="105">
        <v>1</v>
      </c>
      <c r="AN263" s="124">
        <v>68.588206077587301</v>
      </c>
      <c r="AO263" s="125">
        <v>56.375221516207198</v>
      </c>
      <c r="AP263" s="125">
        <v>59.658670042206303</v>
      </c>
      <c r="AQ263" s="125">
        <v>74.719218436116293</v>
      </c>
      <c r="AR263" s="125">
        <v>60.776578750850298</v>
      </c>
      <c r="AS263" s="125">
        <v>57.334972588232098</v>
      </c>
      <c r="AT263" s="109" t="s">
        <v>565</v>
      </c>
      <c r="AV263" s="63">
        <v>-8707.3007121105602</v>
      </c>
      <c r="AW263" s="63">
        <v>21719.343705596901</v>
      </c>
      <c r="AX263" s="63">
        <v>21719.343705596901</v>
      </c>
      <c r="AY263" s="63">
        <v>13012.0429934863</v>
      </c>
      <c r="AZ263" s="77">
        <v>4.1819771461469403E-2</v>
      </c>
      <c r="BA263" s="77">
        <v>0.30120429934863602</v>
      </c>
      <c r="BB263" s="77">
        <v>0.13962176615862101</v>
      </c>
      <c r="BC263" s="58">
        <v>-258.35428095732198</v>
      </c>
      <c r="BD263" s="130">
        <v>-1.9468466211999901E-2</v>
      </c>
      <c r="BE263" s="65">
        <v>16</v>
      </c>
    </row>
    <row r="264" spans="1:57" x14ac:dyDescent="0.2">
      <c r="A264" s="104">
        <v>40569</v>
      </c>
      <c r="B264" s="58">
        <v>1296.63000488281</v>
      </c>
      <c r="C264" s="77">
        <v>4.2209071896761596E-3</v>
      </c>
      <c r="D264" s="58">
        <v>0.01</v>
      </c>
      <c r="E264" s="58">
        <v>0.62949999999999995</v>
      </c>
      <c r="F264" s="77">
        <v>-3.9556962025317699E-3</v>
      </c>
      <c r="G264" s="58">
        <v>32.628677368163999</v>
      </c>
      <c r="H264" s="58">
        <v>306.25808715820301</v>
      </c>
      <c r="I264" s="58">
        <v>23.280467987060501</v>
      </c>
      <c r="J264" s="58">
        <v>175.38999938964801</v>
      </c>
      <c r="K264" s="58">
        <v>12.967505455016999</v>
      </c>
      <c r="L264" s="58">
        <v>16.6603069305419</v>
      </c>
      <c r="M264" s="58">
        <v>16.639999389648398</v>
      </c>
      <c r="N264" s="77">
        <v>7.1765971364023901E-3</v>
      </c>
      <c r="O264" s="58">
        <v>1.1684724268486</v>
      </c>
      <c r="P264" s="77">
        <v>3.5811210294067503E-2</v>
      </c>
      <c r="Q264" s="58">
        <v>32.512430191040004</v>
      </c>
      <c r="R264" s="77">
        <v>-5.5007579546590898E-3</v>
      </c>
      <c r="S264" s="58">
        <v>8.7549494811247097</v>
      </c>
      <c r="T264" s="77">
        <v>2.8586835248540499E-2</v>
      </c>
      <c r="U264" s="58">
        <v>307.10507202148398</v>
      </c>
      <c r="V264" s="77">
        <v>1.1599479318007999E-2</v>
      </c>
      <c r="W264" s="58">
        <v>0.87276972109307505</v>
      </c>
      <c r="X264" s="77">
        <v>3.7489354663238099E-2</v>
      </c>
      <c r="Y264" s="58">
        <v>23.146995544433501</v>
      </c>
      <c r="Z264" s="77">
        <v>-7.4136818405122701E-3</v>
      </c>
      <c r="AA264" s="58">
        <v>8.0836094115687107</v>
      </c>
      <c r="AB264" s="77">
        <v>4.6089340553619997E-2</v>
      </c>
      <c r="AC264" s="58">
        <v>176.044998168945</v>
      </c>
      <c r="AD264" s="77">
        <v>5.8555621589704201E-3</v>
      </c>
      <c r="AE264" s="58">
        <v>0.80607932205043598</v>
      </c>
      <c r="AF264" s="77">
        <v>6.2161479310468802E-2</v>
      </c>
      <c r="AG264" s="58">
        <v>12.9297604560852</v>
      </c>
      <c r="AH264" s="77">
        <v>9.28121000985049E-3</v>
      </c>
      <c r="AI264" s="58">
        <v>0.32306678923016502</v>
      </c>
      <c r="AJ264" s="77">
        <v>1.9391406807632801E-2</v>
      </c>
      <c r="AK264" s="58">
        <v>16.583703994750898</v>
      </c>
      <c r="AL264" s="69">
        <v>40569</v>
      </c>
      <c r="AM264" s="105">
        <v>2</v>
      </c>
      <c r="AN264" s="124">
        <v>70.988741673870905</v>
      </c>
      <c r="AO264" s="125">
        <v>53.8695080832318</v>
      </c>
      <c r="AP264" s="125">
        <v>61.590655696618299</v>
      </c>
      <c r="AQ264" s="125">
        <v>75.713430756482197</v>
      </c>
      <c r="AR264" s="125">
        <v>64.219760452295802</v>
      </c>
      <c r="AS264" s="125">
        <v>61.374864151599503</v>
      </c>
      <c r="AT264" s="109" t="s">
        <v>565</v>
      </c>
      <c r="AV264" s="63">
        <v>-8707.3007121105602</v>
      </c>
      <c r="AW264" s="63">
        <v>21811.1648232841</v>
      </c>
      <c r="AX264" s="63">
        <v>21811.1648232841</v>
      </c>
      <c r="AY264" s="63">
        <v>13103.8641111735</v>
      </c>
      <c r="AZ264" s="77">
        <v>7.0566257530186799E-3</v>
      </c>
      <c r="BA264" s="77">
        <v>0.31038641111735799</v>
      </c>
      <c r="BB264" s="77">
        <v>0.14443200386491101</v>
      </c>
      <c r="BC264" s="58">
        <v>-166.533163270101</v>
      </c>
      <c r="BD264" s="130">
        <v>-1.25492221390247E-2</v>
      </c>
      <c r="BE264" s="65">
        <v>17</v>
      </c>
    </row>
    <row r="265" spans="1:57" x14ac:dyDescent="0.2">
      <c r="A265" s="104">
        <v>40570</v>
      </c>
      <c r="B265" s="58">
        <v>1299.5400390625</v>
      </c>
      <c r="C265" s="77">
        <v>2.24430575316714E-3</v>
      </c>
      <c r="D265" s="58">
        <v>0.01</v>
      </c>
      <c r="E265" s="58">
        <v>0.62739999999999996</v>
      </c>
      <c r="F265" s="77">
        <v>-3.3359809372517299E-3</v>
      </c>
      <c r="G265" s="58">
        <v>32.567935943603501</v>
      </c>
      <c r="H265" s="58">
        <v>306.40216064453102</v>
      </c>
      <c r="I265" s="58">
        <v>23.353267669677699</v>
      </c>
      <c r="J265" s="58">
        <v>184.44999694824199</v>
      </c>
      <c r="K265" s="58">
        <v>13.504323959350501</v>
      </c>
      <c r="L265" s="58">
        <v>16.6603069305419</v>
      </c>
      <c r="M265" s="58">
        <v>16.149999618530199</v>
      </c>
      <c r="N265" s="77">
        <v>-1.8615962846167901E-3</v>
      </c>
      <c r="O265" s="58">
        <v>1.18485281810582</v>
      </c>
      <c r="P265" s="77">
        <v>3.63809613282704E-2</v>
      </c>
      <c r="Q265" s="58">
        <v>32.598306655883697</v>
      </c>
      <c r="R265" s="77">
        <v>4.7043161428006399E-4</v>
      </c>
      <c r="S265" s="58">
        <v>8.7570058990807809</v>
      </c>
      <c r="T265" s="77">
        <v>2.85801049204744E-2</v>
      </c>
      <c r="U265" s="58">
        <v>306.33012390136702</v>
      </c>
      <c r="V265" s="77">
        <v>3.12707127097455E-3</v>
      </c>
      <c r="W265" s="58">
        <v>0.87934018197351305</v>
      </c>
      <c r="X265" s="77">
        <v>3.7653839043486903E-2</v>
      </c>
      <c r="Y265" s="58">
        <v>23.316867828369102</v>
      </c>
      <c r="Z265" s="77">
        <v>5.1656295057427699E-2</v>
      </c>
      <c r="AA265" s="58">
        <v>8.08536726660199</v>
      </c>
      <c r="AB265" s="77">
        <v>4.3835008947551199E-2</v>
      </c>
      <c r="AC265" s="58">
        <v>179.919998168945</v>
      </c>
      <c r="AD265" s="77">
        <v>4.1397206748488603E-2</v>
      </c>
      <c r="AE265" s="58">
        <v>0.84681362033942698</v>
      </c>
      <c r="AF265" s="77">
        <v>6.2706850256882399E-2</v>
      </c>
      <c r="AG265" s="58">
        <v>13.235914707183801</v>
      </c>
      <c r="AH265" s="77">
        <v>0</v>
      </c>
      <c r="AI265" s="58">
        <v>0.30930891952774298</v>
      </c>
      <c r="AJ265" s="77">
        <v>1.8565619518132102E-2</v>
      </c>
      <c r="AK265" s="58">
        <v>16.6603069305419</v>
      </c>
      <c r="AL265" s="69">
        <v>40570</v>
      </c>
      <c r="AM265" s="105">
        <v>3</v>
      </c>
      <c r="AN265" s="124">
        <v>72.209963856609406</v>
      </c>
      <c r="AO265" s="125">
        <v>54.056546098412397</v>
      </c>
      <c r="AP265" s="125">
        <v>60.771789477231899</v>
      </c>
      <c r="AQ265" s="125">
        <v>81.334819170501504</v>
      </c>
      <c r="AR265" s="125">
        <v>64.219760452295802</v>
      </c>
      <c r="AS265" s="125">
        <v>62.419939771067398</v>
      </c>
      <c r="AT265" s="109" t="s">
        <v>565</v>
      </c>
      <c r="AV265" s="63">
        <v>-8707.3007121105602</v>
      </c>
      <c r="AW265" s="63">
        <v>21717.9385690483</v>
      </c>
      <c r="AX265" s="63">
        <v>21717.9385690483</v>
      </c>
      <c r="AY265" s="63">
        <v>13010.637856937699</v>
      </c>
      <c r="AZ265" s="77">
        <v>-7.1144094173216602E-3</v>
      </c>
      <c r="BA265" s="77">
        <v>0.30106378569377501</v>
      </c>
      <c r="BB265" s="77">
        <v>0.147000459195294</v>
      </c>
      <c r="BC265" s="58">
        <v>-259.75941750593802</v>
      </c>
      <c r="BD265" s="130">
        <v>-1.9574351252180398E-2</v>
      </c>
      <c r="BE265" s="65">
        <v>18</v>
      </c>
    </row>
    <row r="266" spans="1:57" x14ac:dyDescent="0.2">
      <c r="A266" s="104">
        <v>40571</v>
      </c>
      <c r="B266" s="58">
        <v>1276.33996582031</v>
      </c>
      <c r="C266" s="77">
        <v>-1.7852526697772299E-2</v>
      </c>
      <c r="D266" s="58">
        <v>0.01</v>
      </c>
      <c r="E266" s="58">
        <v>0.63109999999999999</v>
      </c>
      <c r="F266" s="77">
        <v>5.8973541600255697E-3</v>
      </c>
      <c r="G266" s="58">
        <v>31.893243789672798</v>
      </c>
      <c r="H266" s="58">
        <v>298.55319213867102</v>
      </c>
      <c r="I266" s="58">
        <v>22.447286605834901</v>
      </c>
      <c r="J266" s="58">
        <v>171.13999938964801</v>
      </c>
      <c r="K266" s="58">
        <v>13.2275295257568</v>
      </c>
      <c r="L266" s="58">
        <v>16.438167572021399</v>
      </c>
      <c r="M266" s="58">
        <v>20.040000915527301</v>
      </c>
      <c r="N266" s="77">
        <v>-2.0716454217393598E-2</v>
      </c>
      <c r="O266" s="58">
        <v>1.1775459631557501</v>
      </c>
      <c r="P266" s="77">
        <v>3.6921486284723699E-2</v>
      </c>
      <c r="Q266" s="58">
        <v>32.230589866638098</v>
      </c>
      <c r="R266" s="77">
        <v>-2.56165573028228E-2</v>
      </c>
      <c r="S266" s="58">
        <v>8.7000964299372399</v>
      </c>
      <c r="T266" s="77">
        <v>2.9140858845335099E-2</v>
      </c>
      <c r="U266" s="58">
        <v>302.47767639160099</v>
      </c>
      <c r="V266" s="77">
        <v>-3.87946165246549E-2</v>
      </c>
      <c r="W266" s="58">
        <v>0.87294418047295697</v>
      </c>
      <c r="X266" s="77">
        <v>3.8888628091292003E-2</v>
      </c>
      <c r="Y266" s="58">
        <v>22.900277137756301</v>
      </c>
      <c r="Z266" s="77">
        <v>-7.2160465051829797E-2</v>
      </c>
      <c r="AA266" s="58">
        <v>8.0209536083029001</v>
      </c>
      <c r="AB266" s="77">
        <v>4.68677903290214E-2</v>
      </c>
      <c r="AC266" s="58">
        <v>177.794998168945</v>
      </c>
      <c r="AD266" s="77">
        <v>-2.04967264134754E-2</v>
      </c>
      <c r="AE266" s="58">
        <v>0.87151620105790895</v>
      </c>
      <c r="AF266" s="77">
        <v>6.5886543618056598E-2</v>
      </c>
      <c r="AG266" s="58">
        <v>13.3659267425537</v>
      </c>
      <c r="AH266" s="77">
        <v>-1.3333449344398099E-2</v>
      </c>
      <c r="AI266" s="58">
        <v>0.29860653090907002</v>
      </c>
      <c r="AJ266" s="77">
        <v>1.8165439036971001E-2</v>
      </c>
      <c r="AK266" s="58">
        <v>16.549237251281699</v>
      </c>
      <c r="AL266" s="69">
        <v>40571</v>
      </c>
      <c r="AM266" s="105">
        <v>4</v>
      </c>
      <c r="AN266" s="124">
        <v>53.040444542513498</v>
      </c>
      <c r="AO266" s="125">
        <v>43.668704629372101</v>
      </c>
      <c r="AP266" s="125">
        <v>52.432913935846202</v>
      </c>
      <c r="AQ266" s="125">
        <v>72.0717095109094</v>
      </c>
      <c r="AR266" s="125">
        <v>55.959267570579797</v>
      </c>
      <c r="AS266" s="125">
        <v>45.808757981816797</v>
      </c>
      <c r="AT266" s="109" t="s">
        <v>565</v>
      </c>
      <c r="AV266" s="63">
        <v>-8707.3007121105602</v>
      </c>
      <c r="AW266" s="63">
        <v>21473.245771825201</v>
      </c>
      <c r="AX266" s="63">
        <v>21473.245771825201</v>
      </c>
      <c r="AY266" s="63">
        <v>12765.945059714601</v>
      </c>
      <c r="AZ266" s="77">
        <v>-1.8807133048639301E-2</v>
      </c>
      <c r="BA266" s="77">
        <v>0.27659450597146501</v>
      </c>
      <c r="BB266" s="77">
        <v>0.12652360287515299</v>
      </c>
      <c r="BC266" s="58">
        <v>-504.45221472902898</v>
      </c>
      <c r="BD266" s="130">
        <v>-3.8013346872479099E-2</v>
      </c>
      <c r="BE266" s="65">
        <v>19</v>
      </c>
    </row>
    <row r="267" spans="1:57" x14ac:dyDescent="0.2">
      <c r="A267" s="104">
        <v>40574</v>
      </c>
      <c r="B267" s="58">
        <v>1286.11999511718</v>
      </c>
      <c r="C267" s="77">
        <v>7.6625582202067798E-3</v>
      </c>
      <c r="D267" s="58">
        <v>0.01</v>
      </c>
      <c r="E267" s="58">
        <v>0.62439999999999996</v>
      </c>
      <c r="F267" s="77">
        <v>-1.0616384091269301E-2</v>
      </c>
      <c r="G267" s="58">
        <v>32.198802947997997</v>
      </c>
      <c r="H267" s="58">
        <v>298.240234375</v>
      </c>
      <c r="I267" s="58">
        <v>22.43111038208</v>
      </c>
      <c r="J267" s="58">
        <v>169.63999938964801</v>
      </c>
      <c r="K267" s="58">
        <v>13.1604261398315</v>
      </c>
      <c r="L267" s="58">
        <v>16.438167572021399</v>
      </c>
      <c r="M267" s="58">
        <v>19.530000686645501</v>
      </c>
      <c r="N267" s="77">
        <v>9.5806861271396909E-3</v>
      </c>
      <c r="O267" s="58">
        <v>1.1628994588088799</v>
      </c>
      <c r="P267" s="77">
        <v>3.6116232665139601E-2</v>
      </c>
      <c r="Q267" s="58">
        <v>32.046023368835399</v>
      </c>
      <c r="R267" s="77">
        <v>-1.04824792336E-3</v>
      </c>
      <c r="S267" s="58">
        <v>8.6727688141089807</v>
      </c>
      <c r="T267" s="77">
        <v>2.9079808203222E-2</v>
      </c>
      <c r="U267" s="58">
        <v>298.39671325683503</v>
      </c>
      <c r="V267" s="77">
        <v>-7.2063158629953605E-4</v>
      </c>
      <c r="W267" s="58">
        <v>0.87061274026295299</v>
      </c>
      <c r="X267" s="77">
        <v>3.8812734877292303E-2</v>
      </c>
      <c r="Y267" s="58">
        <v>22.439198493957502</v>
      </c>
      <c r="Z267" s="77">
        <v>-8.7647540338294805E-3</v>
      </c>
      <c r="AA267" s="58">
        <v>7.9390414775837499</v>
      </c>
      <c r="AB267" s="77">
        <v>4.6799348656848601E-2</v>
      </c>
      <c r="AC267" s="58">
        <v>170.38999938964801</v>
      </c>
      <c r="AD267" s="77">
        <v>-5.0730097252571398E-3</v>
      </c>
      <c r="AE267" s="58">
        <v>0.89214038944224305</v>
      </c>
      <c r="AF267" s="77">
        <v>6.7789627779762995E-2</v>
      </c>
      <c r="AG267" s="58">
        <v>13.193977832794101</v>
      </c>
      <c r="AH267" s="77">
        <v>0</v>
      </c>
      <c r="AI267" s="58">
        <v>0.27038444554372498</v>
      </c>
      <c r="AJ267" s="77">
        <v>1.6448575813518999E-2</v>
      </c>
      <c r="AK267" s="58">
        <v>16.438167572021399</v>
      </c>
      <c r="AL267" s="69">
        <v>40574</v>
      </c>
      <c r="AM267" s="105">
        <v>0</v>
      </c>
      <c r="AN267" s="124">
        <v>58.091184039519199</v>
      </c>
      <c r="AO267" s="125">
        <v>43.311319676600498</v>
      </c>
      <c r="AP267" s="125">
        <v>55.416599069828997</v>
      </c>
      <c r="AQ267" s="125">
        <v>69.990614666723701</v>
      </c>
      <c r="AR267" s="125">
        <v>55.959267570579797</v>
      </c>
      <c r="AS267" s="125">
        <v>45.575545511158197</v>
      </c>
      <c r="AT267" s="109" t="s">
        <v>565</v>
      </c>
      <c r="AV267" s="63">
        <v>-8707.3007121105602</v>
      </c>
      <c r="AW267" s="63">
        <v>21347.732388377299</v>
      </c>
      <c r="AX267" s="63">
        <v>21347.732388377299</v>
      </c>
      <c r="AY267" s="63">
        <v>12640.4316762668</v>
      </c>
      <c r="AZ267" s="77">
        <v>-9.8318912435180206E-3</v>
      </c>
      <c r="BA267" s="77">
        <v>0.26404316762668101</v>
      </c>
      <c r="BB267" s="77">
        <v>0.135155655568621</v>
      </c>
      <c r="BC267" s="58">
        <v>-629.96559817687</v>
      </c>
      <c r="BD267" s="130">
        <v>-4.74714950237448E-2</v>
      </c>
      <c r="BE267" s="65">
        <v>20</v>
      </c>
    </row>
    <row r="268" spans="1:57" x14ac:dyDescent="0.2">
      <c r="A268" s="104">
        <v>40575</v>
      </c>
      <c r="B268" s="58">
        <v>1307.58996582031</v>
      </c>
      <c r="C268" s="77">
        <v>1.6693598408108599E-2</v>
      </c>
      <c r="D268" s="58">
        <v>0.01</v>
      </c>
      <c r="E268" s="58">
        <v>0.61899999999999999</v>
      </c>
      <c r="F268" s="77">
        <v>-8.6483023702753608E-3</v>
      </c>
      <c r="G268" s="58">
        <v>32.740650177001903</v>
      </c>
      <c r="H268" s="58">
        <v>303.54571533203102</v>
      </c>
      <c r="I268" s="58">
        <v>22.6414279937744</v>
      </c>
      <c r="J268" s="58">
        <v>172.11000061035099</v>
      </c>
      <c r="K268" s="58">
        <v>13.604977607726999</v>
      </c>
      <c r="L268" s="58">
        <v>16.453487396240199</v>
      </c>
      <c r="M268" s="58">
        <v>17.629999160766602</v>
      </c>
      <c r="N268" s="77">
        <v>1.6828179292223799E-2</v>
      </c>
      <c r="O268" s="58">
        <v>1.1675328976949999</v>
      </c>
      <c r="P268" s="77">
        <v>3.5660040084210601E-2</v>
      </c>
      <c r="Q268" s="58">
        <v>32.4697265625</v>
      </c>
      <c r="R268" s="77">
        <v>1.77892864393349E-2</v>
      </c>
      <c r="S268" s="58">
        <v>8.6529056336490004</v>
      </c>
      <c r="T268" s="77">
        <v>2.8506103682551E-2</v>
      </c>
      <c r="U268" s="58">
        <v>300.892974853515</v>
      </c>
      <c r="V268" s="77">
        <v>9.3761569584336294E-3</v>
      </c>
      <c r="W268" s="58">
        <v>0.87213134609715504</v>
      </c>
      <c r="X268" s="77">
        <v>3.8519273004201E-2</v>
      </c>
      <c r="Y268" s="58">
        <v>22.5362691879272</v>
      </c>
      <c r="Z268" s="77">
        <v>1.45602524734143E-2</v>
      </c>
      <c r="AA268" s="58">
        <v>7.7547837910811204</v>
      </c>
      <c r="AB268" s="77">
        <v>4.5057136503285203E-2</v>
      </c>
      <c r="AC268" s="58">
        <v>170.875</v>
      </c>
      <c r="AD268" s="77">
        <v>3.3779412852751101E-2</v>
      </c>
      <c r="AE268" s="58">
        <v>0.92613263170485405</v>
      </c>
      <c r="AF268" s="77">
        <v>6.8073072842019994E-2</v>
      </c>
      <c r="AG268" s="58">
        <v>13.382701873779199</v>
      </c>
      <c r="AH268" s="77">
        <v>9.3196666548323005E-4</v>
      </c>
      <c r="AI268" s="58">
        <v>0.25955798058728002</v>
      </c>
      <c r="AJ268" s="77">
        <v>1.5775256292875101E-2</v>
      </c>
      <c r="AK268" s="58">
        <v>16.445827484130799</v>
      </c>
      <c r="AL268" s="69">
        <v>40575</v>
      </c>
      <c r="AM268" s="105">
        <v>1</v>
      </c>
      <c r="AN268" s="124">
        <v>66.587270550679406</v>
      </c>
      <c r="AO268" s="125">
        <v>50.680339810524202</v>
      </c>
      <c r="AP268" s="125">
        <v>60.185849540630301</v>
      </c>
      <c r="AQ268" s="125">
        <v>75.116812467142395</v>
      </c>
      <c r="AR268" s="125">
        <v>56.407748740846998</v>
      </c>
      <c r="AS268" s="125">
        <v>49.196943640031897</v>
      </c>
      <c r="AV268" s="63">
        <v>-8707.3007121105602</v>
      </c>
      <c r="AW268" s="63">
        <v>21352.970882610301</v>
      </c>
      <c r="AX268" s="63">
        <v>21352.970882610301</v>
      </c>
      <c r="AY268" s="63">
        <v>12645.670170499699</v>
      </c>
      <c r="AZ268" s="77">
        <v>4.14423681651454E-4</v>
      </c>
      <c r="BA268" s="77">
        <v>0.26456701704997498</v>
      </c>
      <c r="BB268" s="77">
        <v>0.154105488213377</v>
      </c>
      <c r="BC268" s="58">
        <v>-624.72710394392902</v>
      </c>
      <c r="BD268" s="130">
        <v>-4.7076744653834601E-2</v>
      </c>
      <c r="BE268" s="65">
        <v>21</v>
      </c>
    </row>
    <row r="269" spans="1:57" x14ac:dyDescent="0.2">
      <c r="A269" s="104">
        <v>40576</v>
      </c>
      <c r="B269" s="58">
        <v>1304.03002929687</v>
      </c>
      <c r="C269" s="77">
        <v>-2.7225174683901399E-3</v>
      </c>
      <c r="D269" s="58">
        <v>0.01</v>
      </c>
      <c r="E269" s="58">
        <v>0.61760000000000004</v>
      </c>
      <c r="F269" s="77">
        <v>-2.2617124394182998E-3</v>
      </c>
      <c r="G269" s="58">
        <v>32.673259735107401</v>
      </c>
      <c r="H269" s="58">
        <v>304.02261352539</v>
      </c>
      <c r="I269" s="58">
        <v>22.600984573364201</v>
      </c>
      <c r="J269" s="58">
        <v>173.52999877929599</v>
      </c>
      <c r="K269" s="58">
        <v>13.7140197753906</v>
      </c>
      <c r="L269" s="58">
        <v>16.514764785766499</v>
      </c>
      <c r="M269" s="58">
        <v>17.299999237060501</v>
      </c>
      <c r="N269" s="77">
        <v>-2.0583110454496199E-3</v>
      </c>
      <c r="O269" s="58">
        <v>1.1787627356241299</v>
      </c>
      <c r="P269" s="77">
        <v>3.6077292109227499E-2</v>
      </c>
      <c r="Q269" s="58">
        <v>32.706954956054602</v>
      </c>
      <c r="R269" s="77">
        <v>1.57109182990033E-3</v>
      </c>
      <c r="S269" s="58">
        <v>8.6333382811102801</v>
      </c>
      <c r="T269" s="77">
        <v>2.8397026724425699E-2</v>
      </c>
      <c r="U269" s="58">
        <v>303.78416442871003</v>
      </c>
      <c r="V269" s="77">
        <v>-1.7862574931791701E-3</v>
      </c>
      <c r="W269" s="58">
        <v>0.87465151110878103</v>
      </c>
      <c r="X269" s="77">
        <v>3.8699708336581699E-2</v>
      </c>
      <c r="Y269" s="58">
        <v>22.6212062835693</v>
      </c>
      <c r="Z269" s="77">
        <v>8.2505267788599498E-3</v>
      </c>
      <c r="AA269" s="58">
        <v>7.6095440297069299</v>
      </c>
      <c r="AB269" s="77">
        <v>4.38514613221722E-2</v>
      </c>
      <c r="AC269" s="58">
        <v>172.81999969482399</v>
      </c>
      <c r="AD269" s="77">
        <v>8.0148729977800297E-3</v>
      </c>
      <c r="AE269" s="58">
        <v>0.96174158999095904</v>
      </c>
      <c r="AF269" s="77">
        <v>7.0128350822183702E-2</v>
      </c>
      <c r="AG269" s="58">
        <v>13.659498691558801</v>
      </c>
      <c r="AH269" s="77">
        <v>3.7242797256686801E-3</v>
      </c>
      <c r="AI269" s="58">
        <v>0.239562272009782</v>
      </c>
      <c r="AJ269" s="77">
        <v>1.4505945141662001E-2</v>
      </c>
      <c r="AK269" s="58">
        <v>16.4841260910034</v>
      </c>
      <c r="AL269" s="69">
        <v>40576</v>
      </c>
      <c r="AM269" s="105">
        <v>2</v>
      </c>
      <c r="AN269" s="124">
        <v>64.261019242667103</v>
      </c>
      <c r="AO269" s="125">
        <v>51.293237884387899</v>
      </c>
      <c r="AP269" s="125">
        <v>59.335692640673599</v>
      </c>
      <c r="AQ269" s="125">
        <v>76.191133529442894</v>
      </c>
      <c r="AR269" s="125">
        <v>58.239580928044397</v>
      </c>
      <c r="AS269" s="125">
        <v>48.528240058262199</v>
      </c>
      <c r="AT269" s="109" t="s">
        <v>565</v>
      </c>
      <c r="AV269" s="63">
        <v>-8707.3007121105602</v>
      </c>
      <c r="AW269" s="63">
        <v>21321.2310552368</v>
      </c>
      <c r="AX269" s="63">
        <v>21321.2310552368</v>
      </c>
      <c r="AY269" s="63">
        <v>12613.9303431262</v>
      </c>
      <c r="AZ269" s="77">
        <v>-2.5099363612652802E-3</v>
      </c>
      <c r="BA269" s="77">
        <v>0.26139303431262501</v>
      </c>
      <c r="BB269" s="77">
        <v>0.15096341586135101</v>
      </c>
      <c r="BC269" s="58">
        <v>-656.46693131743405</v>
      </c>
      <c r="BD269" s="130">
        <v>-4.94685213819233E-2</v>
      </c>
      <c r="BE269" s="65">
        <v>22</v>
      </c>
    </row>
    <row r="270" spans="1:57" x14ac:dyDescent="0.2">
      <c r="A270" s="104">
        <v>40577</v>
      </c>
      <c r="B270" s="58">
        <v>1307.09997558593</v>
      </c>
      <c r="C270" s="77">
        <v>2.3541990752451399E-3</v>
      </c>
      <c r="D270" s="58">
        <v>0.01</v>
      </c>
      <c r="E270" s="58">
        <v>0.61939999999999995</v>
      </c>
      <c r="F270" s="77">
        <v>2.9145077720205098E-3</v>
      </c>
      <c r="G270" s="58">
        <v>32.589756011962798</v>
      </c>
      <c r="H270" s="58">
        <v>303.10360717773398</v>
      </c>
      <c r="I270" s="58">
        <v>22.366399765014599</v>
      </c>
      <c r="J270" s="58">
        <v>173.71000671386699</v>
      </c>
      <c r="K270" s="58">
        <v>13.537874221801699</v>
      </c>
      <c r="L270" s="58">
        <v>16.662462234496999</v>
      </c>
      <c r="M270" s="58">
        <v>16.690000534057599</v>
      </c>
      <c r="N270" s="77">
        <v>-2.5557206052142498E-3</v>
      </c>
      <c r="O270" s="58">
        <v>1.19139929141973</v>
      </c>
      <c r="P270" s="77">
        <v>3.65574780916555E-2</v>
      </c>
      <c r="Q270" s="58">
        <v>32.631507873535099</v>
      </c>
      <c r="R270" s="77">
        <v>-3.0228223387714901E-3</v>
      </c>
      <c r="S270" s="58">
        <v>8.5713531598097692</v>
      </c>
      <c r="T270" s="77">
        <v>2.8278624723801701E-2</v>
      </c>
      <c r="U270" s="58">
        <v>303.56311035156199</v>
      </c>
      <c r="V270" s="77">
        <v>-1.03794065956784E-2</v>
      </c>
      <c r="W270" s="58">
        <v>0.87405676305510205</v>
      </c>
      <c r="X270" s="77">
        <v>3.9079010132971603E-2</v>
      </c>
      <c r="Y270" s="58">
        <v>22.4836921691894</v>
      </c>
      <c r="Z270" s="77">
        <v>1.0373303511588201E-3</v>
      </c>
      <c r="AA270" s="58">
        <v>7.5453375521757398</v>
      </c>
      <c r="AB270" s="77">
        <v>4.3436401246615103E-2</v>
      </c>
      <c r="AC270" s="58">
        <v>173.620002746582</v>
      </c>
      <c r="AD270" s="77">
        <v>-1.2844195682505499E-2</v>
      </c>
      <c r="AE270" s="58">
        <v>0.98764403200762796</v>
      </c>
      <c r="AF270" s="77">
        <v>7.2954144485778999E-2</v>
      </c>
      <c r="AG270" s="58">
        <v>13.625946998596101</v>
      </c>
      <c r="AH270" s="77">
        <v>8.9433576951556404E-3</v>
      </c>
      <c r="AI270" s="58">
        <v>0.231981585427289</v>
      </c>
      <c r="AJ270" s="77">
        <v>1.39224072746587E-2</v>
      </c>
      <c r="AK270" s="58">
        <v>16.5886135101318</v>
      </c>
      <c r="AL270" s="69">
        <v>40577</v>
      </c>
      <c r="AM270" s="105">
        <v>3</v>
      </c>
      <c r="AN270" s="124">
        <v>65.384108177580103</v>
      </c>
      <c r="AO270" s="125">
        <v>50.003660245852203</v>
      </c>
      <c r="AP270" s="125">
        <v>58.237943915215297</v>
      </c>
      <c r="AQ270" s="125">
        <v>70.868310253670003</v>
      </c>
      <c r="AR270" s="125">
        <v>62.346696243696897</v>
      </c>
      <c r="AS270" s="125">
        <v>44.7304134886583</v>
      </c>
      <c r="AT270" s="109" t="s">
        <v>565</v>
      </c>
      <c r="AV270" s="63">
        <v>-8707.3007121105602</v>
      </c>
      <c r="AW270" s="63">
        <v>21449.642470308601</v>
      </c>
      <c r="AX270" s="63">
        <v>21449.642470308601</v>
      </c>
      <c r="AY270" s="63">
        <v>12742.341758198099</v>
      </c>
      <c r="AZ270" s="77">
        <v>1.01801271751784E-2</v>
      </c>
      <c r="BA270" s="77">
        <v>0.27423417581981202</v>
      </c>
      <c r="BB270" s="77">
        <v>0.153673012870612</v>
      </c>
      <c r="BC270" s="58">
        <v>-528.05551624556699</v>
      </c>
      <c r="BD270" s="130">
        <v>-3.9791990045580899E-2</v>
      </c>
      <c r="BE270" s="65">
        <v>23</v>
      </c>
    </row>
    <row r="271" spans="1:57" x14ac:dyDescent="0.2">
      <c r="A271" s="104">
        <v>40578</v>
      </c>
      <c r="B271" s="58">
        <v>1310.86999511718</v>
      </c>
      <c r="C271" s="77">
        <v>2.8842625672607001E-3</v>
      </c>
      <c r="D271" s="58">
        <v>0.01</v>
      </c>
      <c r="E271" s="58">
        <v>0.62270000000000003</v>
      </c>
      <c r="F271" s="77">
        <v>5.3277365192123602E-3</v>
      </c>
      <c r="G271" s="58">
        <v>32.880134582519503</v>
      </c>
      <c r="H271" s="58">
        <v>303.51593017578102</v>
      </c>
      <c r="I271" s="58">
        <v>22.463464736938398</v>
      </c>
      <c r="J271" s="58">
        <v>175.92999267578099</v>
      </c>
      <c r="K271" s="58">
        <v>13.8314504623413</v>
      </c>
      <c r="L271" s="58">
        <v>16.747438430786101</v>
      </c>
      <c r="M271" s="58">
        <v>15.9300003051757</v>
      </c>
      <c r="N271" s="77">
        <v>8.9101179662114394E-3</v>
      </c>
      <c r="O271" s="58">
        <v>1.2163682858573099</v>
      </c>
      <c r="P271" s="77">
        <v>3.6994017856118597E-2</v>
      </c>
      <c r="Q271" s="58">
        <v>32.734945297241197</v>
      </c>
      <c r="R271" s="77">
        <v>1.36033682306235E-3</v>
      </c>
      <c r="S271" s="58">
        <v>8.47112380209715</v>
      </c>
      <c r="T271" s="77">
        <v>2.7909980860612801E-2</v>
      </c>
      <c r="U271" s="58">
        <v>303.30976867675702</v>
      </c>
      <c r="V271" s="77">
        <v>4.33976737175467E-3</v>
      </c>
      <c r="W271" s="58">
        <v>0.87447834413703396</v>
      </c>
      <c r="X271" s="77">
        <v>3.8928916548615002E-2</v>
      </c>
      <c r="Y271" s="58">
        <v>22.414932250976499</v>
      </c>
      <c r="Z271" s="77">
        <v>1.2779839249967799E-2</v>
      </c>
      <c r="AA271" s="58">
        <v>7.4783698408254704</v>
      </c>
      <c r="AB271" s="77">
        <v>4.2507645951007603E-2</v>
      </c>
      <c r="AC271" s="58">
        <v>174.81999969482399</v>
      </c>
      <c r="AD271" s="77">
        <v>2.1685549424500201E-2</v>
      </c>
      <c r="AE271" s="58">
        <v>1.0252653500314599</v>
      </c>
      <c r="AF271" s="77">
        <v>7.4125656800994297E-2</v>
      </c>
      <c r="AG271" s="58">
        <v>13.684662342071499</v>
      </c>
      <c r="AH271" s="77">
        <v>5.0998582978409798E-3</v>
      </c>
      <c r="AI271" s="58">
        <v>0.23733044948242801</v>
      </c>
      <c r="AJ271" s="77">
        <v>1.41711492454961E-2</v>
      </c>
      <c r="AK271" s="58">
        <v>16.704950332641602</v>
      </c>
      <c r="AL271" s="69">
        <v>40578</v>
      </c>
      <c r="AM271" s="105">
        <v>4</v>
      </c>
      <c r="AN271" s="124">
        <v>66.765322157430802</v>
      </c>
      <c r="AO271" s="125">
        <v>50.603707515331301</v>
      </c>
      <c r="AP271" s="125">
        <v>60.9438910374747</v>
      </c>
      <c r="AQ271" s="125">
        <v>74.1141956376824</v>
      </c>
      <c r="AR271" s="125">
        <v>64.509387479812204</v>
      </c>
      <c r="AS271" s="125">
        <v>46.592874225280298</v>
      </c>
      <c r="AT271" s="109" t="s">
        <v>565</v>
      </c>
      <c r="AV271" s="63">
        <v>-8707.3007121105602</v>
      </c>
      <c r="AW271" s="63">
        <v>21715.416463389502</v>
      </c>
      <c r="AX271" s="63">
        <v>21715.416463389502</v>
      </c>
      <c r="AY271" s="63">
        <v>13008.115751279</v>
      </c>
      <c r="AZ271" s="77">
        <v>2.0857547076063399E-2</v>
      </c>
      <c r="BA271" s="77">
        <v>0.30081157512790202</v>
      </c>
      <c r="BB271" s="77">
        <v>0.15700050875649399</v>
      </c>
      <c r="BC271" s="58">
        <v>-262.28152316465997</v>
      </c>
      <c r="BD271" s="130">
        <v>-1.9764406275143299E-2</v>
      </c>
      <c r="BE271" s="65">
        <v>24</v>
      </c>
    </row>
    <row r="272" spans="1:57" x14ac:dyDescent="0.2">
      <c r="A272" s="104">
        <v>40581</v>
      </c>
      <c r="B272" s="58">
        <v>1319.05004882812</v>
      </c>
      <c r="C272" s="77">
        <v>6.2401715970363796E-3</v>
      </c>
      <c r="D272" s="58">
        <v>0.01</v>
      </c>
      <c r="E272" s="58">
        <v>0.62070000000000003</v>
      </c>
      <c r="F272" s="77">
        <v>-3.21181949574433E-3</v>
      </c>
      <c r="G272" s="58">
        <v>33.390647888183501</v>
      </c>
      <c r="H272" s="58">
        <v>305.16021728515602</v>
      </c>
      <c r="I272" s="58">
        <v>22.811296463012599</v>
      </c>
      <c r="J272" s="58">
        <v>176.42999267578099</v>
      </c>
      <c r="K272" s="58">
        <v>13.747570991516101</v>
      </c>
      <c r="L272" s="58">
        <v>16.755161285400298</v>
      </c>
      <c r="M272" s="58">
        <v>16.280000686645501</v>
      </c>
      <c r="N272" s="77">
        <v>1.55264968390813E-2</v>
      </c>
      <c r="O272" s="58">
        <v>1.25318637126635</v>
      </c>
      <c r="P272" s="77">
        <v>3.7531058860041801E-2</v>
      </c>
      <c r="Q272" s="58">
        <v>33.135391235351499</v>
      </c>
      <c r="R272" s="77">
        <v>5.4174655953731499E-3</v>
      </c>
      <c r="S272" s="58">
        <v>8.3766969669396598</v>
      </c>
      <c r="T272" s="77">
        <v>2.74501605794574E-2</v>
      </c>
      <c r="U272" s="58">
        <v>304.33807373046801</v>
      </c>
      <c r="V272" s="77">
        <v>1.5484331119332799E-2</v>
      </c>
      <c r="W272" s="58">
        <v>0.87626984942680697</v>
      </c>
      <c r="X272" s="77">
        <v>3.8413855645935399E-2</v>
      </c>
      <c r="Y272" s="58">
        <v>22.637380599975501</v>
      </c>
      <c r="Z272" s="77">
        <v>2.8420395658257298E-3</v>
      </c>
      <c r="AA272" s="58">
        <v>7.4375231854347303</v>
      </c>
      <c r="AB272" s="77">
        <v>4.2155662269409998E-2</v>
      </c>
      <c r="AC272" s="58">
        <v>176.17999267578099</v>
      </c>
      <c r="AD272" s="77">
        <v>-6.0644016369484303E-3</v>
      </c>
      <c r="AE272" s="58">
        <v>1.0571665818134299</v>
      </c>
      <c r="AF272" s="77">
        <v>7.6898426817787205E-2</v>
      </c>
      <c r="AG272" s="58">
        <v>13.7895107269287</v>
      </c>
      <c r="AH272" s="77">
        <v>4.61136468491885E-4</v>
      </c>
      <c r="AI272" s="58">
        <v>0.24435827808837099</v>
      </c>
      <c r="AJ272" s="77">
        <v>1.45840600353571E-2</v>
      </c>
      <c r="AK272" s="58">
        <v>16.751299858093201</v>
      </c>
      <c r="AL272" s="69">
        <v>40581</v>
      </c>
      <c r="AM272" s="105">
        <v>0</v>
      </c>
      <c r="AN272" s="124">
        <v>69.599716739405594</v>
      </c>
      <c r="AO272" s="125">
        <v>53.024955274824897</v>
      </c>
      <c r="AP272" s="125">
        <v>65.211637458522205</v>
      </c>
      <c r="AQ272" s="125">
        <v>71.657514971743097</v>
      </c>
      <c r="AR272" s="125">
        <v>64.707784711324805</v>
      </c>
      <c r="AS272" s="125">
        <v>52.7389212998714</v>
      </c>
      <c r="AT272" s="109" t="s">
        <v>565</v>
      </c>
      <c r="AV272" s="63">
        <v>-8707.3007121105602</v>
      </c>
      <c r="AW272" s="63">
        <v>21820.760463356699</v>
      </c>
      <c r="AX272" s="63">
        <v>21820.760463356699</v>
      </c>
      <c r="AY272" s="63">
        <v>13113.459751246201</v>
      </c>
      <c r="AZ272" s="77">
        <v>8.0983289187626095E-3</v>
      </c>
      <c r="BA272" s="77">
        <v>0.31134597512462198</v>
      </c>
      <c r="BB272" s="77">
        <v>0.164220390468993</v>
      </c>
      <c r="BC272" s="58">
        <v>-156.93752319746599</v>
      </c>
      <c r="BD272" s="130">
        <v>-1.1826136019280901E-2</v>
      </c>
      <c r="BE272" s="65">
        <v>25</v>
      </c>
    </row>
    <row r="273" spans="1:57" x14ac:dyDescent="0.2">
      <c r="A273" s="104">
        <v>40582</v>
      </c>
      <c r="B273" s="58">
        <v>1324.56994628906</v>
      </c>
      <c r="C273" s="77">
        <v>4.18475209931679E-3</v>
      </c>
      <c r="D273" s="58">
        <v>0.01</v>
      </c>
      <c r="E273" s="58">
        <v>0.62119999999999997</v>
      </c>
      <c r="F273" s="77">
        <v>8.0554212985339802E-4</v>
      </c>
      <c r="G273" s="58">
        <v>33.705692291259702</v>
      </c>
      <c r="H273" s="58">
        <v>307.19201660156199</v>
      </c>
      <c r="I273" s="58">
        <v>22.8760070800781</v>
      </c>
      <c r="J273" s="58">
        <v>183.05999755859301</v>
      </c>
      <c r="K273" s="58">
        <v>13.5546531677246</v>
      </c>
      <c r="L273" s="58">
        <v>16.7165412902832</v>
      </c>
      <c r="M273" s="58">
        <v>15.810000419616699</v>
      </c>
      <c r="N273" s="77">
        <v>9.4351090200819297E-3</v>
      </c>
      <c r="O273" s="58">
        <v>1.29861652389113</v>
      </c>
      <c r="P273" s="77">
        <v>3.8528107141946398E-2</v>
      </c>
      <c r="Q273" s="58">
        <v>33.548170089721602</v>
      </c>
      <c r="R273" s="77">
        <v>6.6581395651177299E-3</v>
      </c>
      <c r="S273" s="58">
        <v>8.2896304577431792</v>
      </c>
      <c r="T273" s="77">
        <v>2.6985175426922199E-2</v>
      </c>
      <c r="U273" s="58">
        <v>306.17611694335898</v>
      </c>
      <c r="V273" s="77">
        <v>2.8367794513721699E-3</v>
      </c>
      <c r="W273" s="58">
        <v>0.87807292331880005</v>
      </c>
      <c r="X273" s="77">
        <v>3.83840116959695E-2</v>
      </c>
      <c r="Y273" s="58">
        <v>22.843651771545399</v>
      </c>
      <c r="Z273" s="77">
        <v>3.7578672323566702E-2</v>
      </c>
      <c r="AA273" s="58">
        <v>7.4528979736476604</v>
      </c>
      <c r="AB273" s="77">
        <v>4.07128704962543E-2</v>
      </c>
      <c r="AC273" s="58">
        <v>179.74499511718699</v>
      </c>
      <c r="AD273" s="77">
        <v>-1.4032866163088501E-2</v>
      </c>
      <c r="AE273" s="58">
        <v>1.0777798651913999</v>
      </c>
      <c r="AF273" s="77">
        <v>7.9513643901840306E-2</v>
      </c>
      <c r="AG273" s="58">
        <v>13.651112079620299</v>
      </c>
      <c r="AH273" s="77">
        <v>-2.30496110776534E-3</v>
      </c>
      <c r="AI273" s="58">
        <v>0.249806064055456</v>
      </c>
      <c r="AJ273" s="77">
        <v>1.49436453221732E-2</v>
      </c>
      <c r="AK273" s="58">
        <v>16.735851287841701</v>
      </c>
      <c r="AL273" s="69">
        <v>40582</v>
      </c>
      <c r="AM273" s="105">
        <v>1</v>
      </c>
      <c r="AN273" s="124">
        <v>71.373869536903101</v>
      </c>
      <c r="AO273" s="125">
        <v>55.901409256582603</v>
      </c>
      <c r="AP273" s="125">
        <v>67.566941234224004</v>
      </c>
      <c r="AQ273" s="125">
        <v>66.220724547593704</v>
      </c>
      <c r="AR273" s="125">
        <v>62.816677657053503</v>
      </c>
      <c r="AS273" s="125">
        <v>53.804024887713098</v>
      </c>
      <c r="AT273" s="109" t="s">
        <v>565</v>
      </c>
      <c r="AV273" s="63">
        <v>-8707.3007121105602</v>
      </c>
      <c r="AW273" s="63">
        <v>21918.769421675101</v>
      </c>
      <c r="AX273" s="63">
        <v>21918.769421675101</v>
      </c>
      <c r="AY273" s="63">
        <v>13211.4687095645</v>
      </c>
      <c r="AZ273" s="77">
        <v>7.4739207026592799E-3</v>
      </c>
      <c r="BA273" s="77">
        <v>0.321146870956455</v>
      </c>
      <c r="BB273" s="77">
        <v>0.16909236419207499</v>
      </c>
      <c r="BC273" s="58">
        <v>-58.928564879137397</v>
      </c>
      <c r="BD273" s="130">
        <v>-4.4406029194485998E-3</v>
      </c>
      <c r="BE273" s="65">
        <v>26</v>
      </c>
    </row>
    <row r="274" spans="1:57" x14ac:dyDescent="0.2">
      <c r="A274" s="104">
        <v>40583</v>
      </c>
      <c r="B274" s="58">
        <v>1320.88000488281</v>
      </c>
      <c r="C274" s="77">
        <v>-2.7857656113878799E-3</v>
      </c>
      <c r="D274" s="58">
        <v>0.01</v>
      </c>
      <c r="E274" s="58">
        <v>0.62060000000000004</v>
      </c>
      <c r="F274" s="77">
        <v>-9.6587250482926801E-4</v>
      </c>
      <c r="G274" s="58">
        <v>33.986568450927699</v>
      </c>
      <c r="H274" s="58">
        <v>306.25808715820301</v>
      </c>
      <c r="I274" s="58">
        <v>22.625249862670898</v>
      </c>
      <c r="J274" s="58">
        <v>185.30000305175699</v>
      </c>
      <c r="K274" s="58">
        <v>13.3114051818847</v>
      </c>
      <c r="L274" s="58">
        <v>16.577491760253899</v>
      </c>
      <c r="M274" s="58">
        <v>15.869999885559</v>
      </c>
      <c r="N274" s="77">
        <v>8.3331965782167394E-3</v>
      </c>
      <c r="O274" s="58">
        <v>1.3468635919988901</v>
      </c>
      <c r="P274" s="77">
        <v>3.9629290434060702E-2</v>
      </c>
      <c r="Q274" s="58">
        <v>33.8461303710937</v>
      </c>
      <c r="R274" s="77">
        <v>-3.0402139147083199E-3</v>
      </c>
      <c r="S274" s="58">
        <v>8.2099079164383895</v>
      </c>
      <c r="T274" s="77">
        <v>2.6807154686489601E-2</v>
      </c>
      <c r="U274" s="58">
        <v>306.72505187988202</v>
      </c>
      <c r="V274" s="77">
        <v>-1.0961581561390699E-2</v>
      </c>
      <c r="W274" s="58">
        <v>0.87774937320138802</v>
      </c>
      <c r="X274" s="77">
        <v>3.8795123966766598E-2</v>
      </c>
      <c r="Y274" s="58">
        <v>22.750628471374501</v>
      </c>
      <c r="Z274" s="77">
        <v>1.22364553864211E-2</v>
      </c>
      <c r="AA274" s="58">
        <v>7.4751706454411497</v>
      </c>
      <c r="AB274" s="77">
        <v>4.0340909456721301E-2</v>
      </c>
      <c r="AC274" s="58">
        <v>184.18000030517501</v>
      </c>
      <c r="AD274" s="77">
        <v>-1.7945718184737301E-2</v>
      </c>
      <c r="AE274" s="58">
        <v>1.0897353858477601</v>
      </c>
      <c r="AF274" s="77">
        <v>8.1864789701598106E-2</v>
      </c>
      <c r="AG274" s="58">
        <v>13.4330291748046</v>
      </c>
      <c r="AH274" s="77">
        <v>-8.3180801348020604E-3</v>
      </c>
      <c r="AI274" s="58">
        <v>0.25159075937470399</v>
      </c>
      <c r="AJ274" s="77">
        <v>1.51766481330979E-2</v>
      </c>
      <c r="AK274" s="58">
        <v>16.647016525268501</v>
      </c>
      <c r="AL274" s="69">
        <v>40583</v>
      </c>
      <c r="AM274" s="105">
        <v>2</v>
      </c>
      <c r="AN274" s="124">
        <v>68.496123104440301</v>
      </c>
      <c r="AO274" s="125">
        <v>54.256801416097801</v>
      </c>
      <c r="AP274" s="125">
        <v>69.546540866536404</v>
      </c>
      <c r="AQ274" s="125">
        <v>60.035563366126397</v>
      </c>
      <c r="AR274" s="125">
        <v>56.4229072550024</v>
      </c>
      <c r="AS274" s="125">
        <v>49.178840150132999</v>
      </c>
      <c r="AV274" s="63">
        <v>-8707.3007121105602</v>
      </c>
      <c r="AW274" s="63">
        <v>21902.4937176399</v>
      </c>
      <c r="AX274" s="63">
        <v>21902.4937176399</v>
      </c>
      <c r="AY274" s="63">
        <v>13195.1930055293</v>
      </c>
      <c r="AZ274" s="77">
        <v>-1.23193752284411E-3</v>
      </c>
      <c r="BA274" s="77">
        <v>0.31951930055293498</v>
      </c>
      <c r="BB274" s="77">
        <v>0.16583554688737301</v>
      </c>
      <c r="BC274" s="58">
        <v>-75.204268914330896</v>
      </c>
      <c r="BD274" s="130">
        <v>-5.6670698969321903E-3</v>
      </c>
      <c r="BE274" s="65">
        <v>27</v>
      </c>
    </row>
    <row r="275" spans="1:57" x14ac:dyDescent="0.2">
      <c r="A275" s="104">
        <v>40584</v>
      </c>
      <c r="B275" s="58">
        <v>1321.86999511718</v>
      </c>
      <c r="C275" s="77">
        <v>7.4949293706882904E-4</v>
      </c>
      <c r="D275" s="58">
        <v>0.01</v>
      </c>
      <c r="E275" s="58">
        <v>0.62190000000000001</v>
      </c>
      <c r="F275" s="77">
        <v>2.0947470190137902E-3</v>
      </c>
      <c r="G275" s="58">
        <v>33.643054962158097</v>
      </c>
      <c r="H275" s="58">
        <v>306.228271484375</v>
      </c>
      <c r="I275" s="58">
        <v>22.245061874389599</v>
      </c>
      <c r="J275" s="58">
        <v>186.21000671386699</v>
      </c>
      <c r="K275" s="58">
        <v>13.5211019515991</v>
      </c>
      <c r="L275" s="58">
        <v>16.8401374816894</v>
      </c>
      <c r="M275" s="58">
        <v>16.090000152587798</v>
      </c>
      <c r="N275" s="77">
        <v>-1.01073307611364E-2</v>
      </c>
      <c r="O275" s="58">
        <v>1.3813685040328201</v>
      </c>
      <c r="P275" s="77">
        <v>4.1059544253237303E-2</v>
      </c>
      <c r="Q275" s="58">
        <v>33.814811706542898</v>
      </c>
      <c r="R275" s="77">
        <v>-9.7354731444898495E-5</v>
      </c>
      <c r="S275" s="58">
        <v>8.150563079286</v>
      </c>
      <c r="T275" s="77">
        <v>2.6615971934197701E-2</v>
      </c>
      <c r="U275" s="58">
        <v>306.24317932128901</v>
      </c>
      <c r="V275" s="77">
        <v>-1.6803703410520801E-2</v>
      </c>
      <c r="W275" s="58">
        <v>0.87520538670425796</v>
      </c>
      <c r="X275" s="77">
        <v>3.9343805454273198E-2</v>
      </c>
      <c r="Y275" s="58">
        <v>22.435155868530199</v>
      </c>
      <c r="Z275" s="77">
        <v>4.9109748900284496E-3</v>
      </c>
      <c r="AA275" s="58">
        <v>7.5450796070742596</v>
      </c>
      <c r="AB275" s="77">
        <v>4.0519195183039397E-2</v>
      </c>
      <c r="AC275" s="58">
        <v>185.75500488281199</v>
      </c>
      <c r="AD275" s="77">
        <v>1.5753165563596901E-2</v>
      </c>
      <c r="AE275" s="58">
        <v>1.1054968245768699</v>
      </c>
      <c r="AF275" s="77">
        <v>8.1760852668234699E-2</v>
      </c>
      <c r="AG275" s="58">
        <v>13.416253566741901</v>
      </c>
      <c r="AH275" s="77">
        <v>1.5843513918388299E-2</v>
      </c>
      <c r="AI275" s="58">
        <v>0.25869492925512</v>
      </c>
      <c r="AJ275" s="77">
        <v>1.5361806252259099E-2</v>
      </c>
      <c r="AK275" s="58">
        <v>16.708814620971602</v>
      </c>
      <c r="AL275" s="69">
        <v>40584</v>
      </c>
      <c r="AM275" s="105">
        <v>3</v>
      </c>
      <c r="AN275" s="124">
        <v>68.858903083726005</v>
      </c>
      <c r="AO275" s="125">
        <v>54.201977509817098</v>
      </c>
      <c r="AP275" s="125">
        <v>64.371688585223296</v>
      </c>
      <c r="AQ275" s="125">
        <v>63.224479463875397</v>
      </c>
      <c r="AR275" s="125">
        <v>63.897746736119203</v>
      </c>
      <c r="AS275" s="125">
        <v>43.1257075773281</v>
      </c>
      <c r="AV275" s="63">
        <v>-8707.3007121105602</v>
      </c>
      <c r="AW275" s="63">
        <v>22001.566909937599</v>
      </c>
      <c r="AX275" s="63">
        <v>22001.566909937599</v>
      </c>
      <c r="AY275" s="63">
        <v>13294.266197827101</v>
      </c>
      <c r="AZ275" s="77">
        <v>7.5082791328806497E-3</v>
      </c>
      <c r="BA275" s="77">
        <v>0.32942661978270998</v>
      </c>
      <c r="BB275" s="77">
        <v>0.166709332395549</v>
      </c>
      <c r="BC275" s="58">
        <v>0</v>
      </c>
      <c r="BD275" s="130">
        <v>0</v>
      </c>
      <c r="BE275" s="65">
        <v>0</v>
      </c>
    </row>
    <row r="276" spans="1:57" x14ac:dyDescent="0.2">
      <c r="A276" s="104">
        <v>40585</v>
      </c>
      <c r="B276" s="58">
        <v>1329.15002441406</v>
      </c>
      <c r="C276" s="77">
        <v>5.5073716203306502E-3</v>
      </c>
      <c r="D276" s="58">
        <v>0.01</v>
      </c>
      <c r="E276" s="58">
        <v>0.625</v>
      </c>
      <c r="F276" s="77">
        <v>4.9847242321916499E-3</v>
      </c>
      <c r="G276" s="58">
        <v>33.86226272583</v>
      </c>
      <c r="H276" s="58">
        <v>310.23223876953102</v>
      </c>
      <c r="I276" s="58">
        <v>22.042831420898398</v>
      </c>
      <c r="J276" s="58">
        <v>189.25</v>
      </c>
      <c r="K276" s="58">
        <v>13.428835868835399</v>
      </c>
      <c r="L276" s="58">
        <v>16.8092346191406</v>
      </c>
      <c r="M276" s="58">
        <v>15.689999580383301</v>
      </c>
      <c r="N276" s="77">
        <v>6.5156913936159598E-3</v>
      </c>
      <c r="O276" s="58">
        <v>1.4176366537765099</v>
      </c>
      <c r="P276" s="77">
        <v>4.1864794011392099E-2</v>
      </c>
      <c r="Q276" s="58">
        <v>33.752658843994098</v>
      </c>
      <c r="R276" s="77">
        <v>1.3075106572452999E-2</v>
      </c>
      <c r="S276" s="58">
        <v>8.2222730380029407</v>
      </c>
      <c r="T276" s="77">
        <v>2.6503606042411299E-2</v>
      </c>
      <c r="U276" s="58">
        <v>308.23025512695301</v>
      </c>
      <c r="V276" s="77">
        <v>-9.0910267920644092E-3</v>
      </c>
      <c r="W276" s="58">
        <v>0.87013968836351596</v>
      </c>
      <c r="X276" s="77">
        <v>3.9474950914815302E-2</v>
      </c>
      <c r="Y276" s="58">
        <v>22.143946647644</v>
      </c>
      <c r="Z276" s="77">
        <v>1.6325617187716999E-2</v>
      </c>
      <c r="AA276" s="58">
        <v>7.6369914829145804</v>
      </c>
      <c r="AB276" s="77">
        <v>4.03539840576728E-2</v>
      </c>
      <c r="AC276" s="58">
        <v>187.730003356933</v>
      </c>
      <c r="AD276" s="77">
        <v>-6.8238582250138499E-3</v>
      </c>
      <c r="AE276" s="58">
        <v>1.1134018284210401</v>
      </c>
      <c r="AF276" s="77">
        <v>8.2911269397888801E-2</v>
      </c>
      <c r="AG276" s="58">
        <v>13.4749689102172</v>
      </c>
      <c r="AH276" s="77">
        <v>-1.83507186817388E-3</v>
      </c>
      <c r="AI276" s="58">
        <v>0.26548757503734599</v>
      </c>
      <c r="AJ276" s="77">
        <v>1.57941501235896E-2</v>
      </c>
      <c r="AK276" s="58">
        <v>16.824686050415</v>
      </c>
      <c r="AL276" s="69">
        <v>40585</v>
      </c>
      <c r="AM276" s="105">
        <v>4</v>
      </c>
      <c r="AN276" s="124">
        <v>71.461447506439796</v>
      </c>
      <c r="AO276" s="125">
        <v>60.041244321757297</v>
      </c>
      <c r="AP276" s="125">
        <v>66.104917548482604</v>
      </c>
      <c r="AQ276" s="125">
        <v>60.921065917022098</v>
      </c>
      <c r="AR276" s="125">
        <v>62.538482102507103</v>
      </c>
      <c r="AS276" s="125">
        <v>40.285295779099798</v>
      </c>
      <c r="AV276" s="63">
        <v>-8707.3007121105602</v>
      </c>
      <c r="AW276" s="63">
        <v>22164.955170154499</v>
      </c>
      <c r="AX276" s="63">
        <v>22164.955170154499</v>
      </c>
      <c r="AY276" s="63">
        <v>13457.654458044</v>
      </c>
      <c r="AZ276" s="77">
        <v>1.22901300294113E-2</v>
      </c>
      <c r="BA276" s="77">
        <v>0.34576544580440099</v>
      </c>
      <c r="BB276" s="77">
        <v>0.173134834261959</v>
      </c>
      <c r="BC276" s="58">
        <v>0</v>
      </c>
      <c r="BD276" s="130">
        <v>0</v>
      </c>
      <c r="BE276" s="65">
        <v>0</v>
      </c>
    </row>
    <row r="277" spans="1:57" x14ac:dyDescent="0.2">
      <c r="A277" s="104">
        <v>40588</v>
      </c>
      <c r="B277" s="58">
        <v>1332.31994628906</v>
      </c>
      <c r="C277" s="77">
        <v>2.3849240618247702E-3</v>
      </c>
      <c r="D277" s="58">
        <v>0.01</v>
      </c>
      <c r="E277" s="58">
        <v>0.62519999999999998</v>
      </c>
      <c r="F277" s="77">
        <v>3.1999999999987502E-4</v>
      </c>
      <c r="G277" s="58">
        <v>34.083358764648402</v>
      </c>
      <c r="H277" s="58">
        <v>312.04544067382801</v>
      </c>
      <c r="I277" s="58">
        <v>22.026653289794901</v>
      </c>
      <c r="J277" s="58">
        <v>190.419998168945</v>
      </c>
      <c r="K277" s="58">
        <v>13.588202476501399</v>
      </c>
      <c r="L277" s="58">
        <v>16.662462234496999</v>
      </c>
      <c r="M277" s="58">
        <v>15.949999809265099</v>
      </c>
      <c r="N277" s="77">
        <v>6.5292753945149704E-3</v>
      </c>
      <c r="O277" s="58">
        <v>1.4414823781985899</v>
      </c>
      <c r="P277" s="77">
        <v>4.2292849955084602E-2</v>
      </c>
      <c r="Q277" s="58">
        <v>33.972810745239201</v>
      </c>
      <c r="R277" s="77">
        <v>5.8446598312558102E-3</v>
      </c>
      <c r="S277" s="58">
        <v>8.3950637675536992</v>
      </c>
      <c r="T277" s="77">
        <v>2.6903337377484099E-2</v>
      </c>
      <c r="U277" s="58">
        <v>311.13883972167901</v>
      </c>
      <c r="V277" s="77">
        <v>-7.3394069911458804E-4</v>
      </c>
      <c r="W277" s="58">
        <v>0.859029282171201</v>
      </c>
      <c r="X277" s="77">
        <v>3.8999537100318102E-2</v>
      </c>
      <c r="Y277" s="58">
        <v>22.034742355346602</v>
      </c>
      <c r="Z277" s="77">
        <v>6.1822888715736797E-3</v>
      </c>
      <c r="AA277" s="58">
        <v>7.6401111643692499</v>
      </c>
      <c r="AB277" s="77">
        <v>4.0122420112570098E-2</v>
      </c>
      <c r="AC277" s="58">
        <v>189.834999084472</v>
      </c>
      <c r="AD277" s="77">
        <v>1.1867492403854599E-2</v>
      </c>
      <c r="AE277" s="58">
        <v>1.12238536792555</v>
      </c>
      <c r="AF277" s="77">
        <v>8.2599988472833605E-2</v>
      </c>
      <c r="AG277" s="58">
        <v>13.5085191726684</v>
      </c>
      <c r="AH277" s="77">
        <v>-8.7316518550122294E-3</v>
      </c>
      <c r="AI277" s="58">
        <v>0.267979454356923</v>
      </c>
      <c r="AJ277" s="77">
        <v>1.6082824410075001E-2</v>
      </c>
      <c r="AK277" s="58">
        <v>16.735848426818801</v>
      </c>
      <c r="AL277" s="69">
        <v>40588</v>
      </c>
      <c r="AM277" s="105">
        <v>0</v>
      </c>
      <c r="AN277" s="124">
        <v>72.537669229804607</v>
      </c>
      <c r="AO277" s="125">
        <v>62.3804353453163</v>
      </c>
      <c r="AP277" s="125">
        <v>67.806074359636</v>
      </c>
      <c r="AQ277" s="125">
        <v>63.401297707218298</v>
      </c>
      <c r="AR277" s="125">
        <v>56.401696327413802</v>
      </c>
      <c r="AS277" s="125">
        <v>40.057995085358002</v>
      </c>
      <c r="AV277" s="63">
        <v>-8707.3007121105602</v>
      </c>
      <c r="AW277" s="63">
        <v>22151.945626016201</v>
      </c>
      <c r="AX277" s="63">
        <v>22151.945626016201</v>
      </c>
      <c r="AY277" s="63">
        <v>13444.6449139056</v>
      </c>
      <c r="AZ277" s="77">
        <v>-9.6670219754069198E-4</v>
      </c>
      <c r="BA277" s="77">
        <v>0.34446449139056701</v>
      </c>
      <c r="BB277" s="77">
        <v>0.17593267175595501</v>
      </c>
      <c r="BC277" s="58">
        <v>-13.009544138334601</v>
      </c>
      <c r="BD277" s="130">
        <v>-9.6670219754070401E-4</v>
      </c>
      <c r="BE277" s="65">
        <v>1</v>
      </c>
    </row>
    <row r="278" spans="1:57" x14ac:dyDescent="0.2">
      <c r="A278" s="104">
        <v>40589</v>
      </c>
      <c r="B278" s="58">
        <v>1328.01000976562</v>
      </c>
      <c r="C278" s="77">
        <v>-3.2349110552927201E-3</v>
      </c>
      <c r="D278" s="58">
        <v>0.01</v>
      </c>
      <c r="E278" s="58">
        <v>0.61880000000000002</v>
      </c>
      <c r="F278" s="77">
        <v>-1.02367242482405E-2</v>
      </c>
      <c r="G278" s="58">
        <v>34.1516914367675</v>
      </c>
      <c r="H278" s="58">
        <v>310.05838012695301</v>
      </c>
      <c r="I278" s="58">
        <v>21.9371433258056</v>
      </c>
      <c r="J278" s="58">
        <v>189.02999877929599</v>
      </c>
      <c r="K278" s="58">
        <v>13.5211019515991</v>
      </c>
      <c r="L278" s="58">
        <v>16.569765090942301</v>
      </c>
      <c r="M278" s="58">
        <v>16.370000839233398</v>
      </c>
      <c r="N278" s="77">
        <v>2.0048690796872202E-3</v>
      </c>
      <c r="O278" s="58">
        <v>1.46019377051347</v>
      </c>
      <c r="P278" s="77">
        <v>4.2756118630816499E-2</v>
      </c>
      <c r="Q278" s="58">
        <v>34.117525100708001</v>
      </c>
      <c r="R278" s="77">
        <v>-6.3678563692011097E-3</v>
      </c>
      <c r="S278" s="58">
        <v>8.5008624462695401</v>
      </c>
      <c r="T278" s="77">
        <v>2.7416973676985801E-2</v>
      </c>
      <c r="U278" s="58">
        <v>311.05191040039</v>
      </c>
      <c r="V278" s="77">
        <v>-4.0637114867889601E-3</v>
      </c>
      <c r="W278" s="58">
        <v>0.84665672759106203</v>
      </c>
      <c r="X278" s="77">
        <v>3.8594666361827498E-2</v>
      </c>
      <c r="Y278" s="58">
        <v>21.981898307800201</v>
      </c>
      <c r="Z278" s="77">
        <v>-7.2996502626535504E-3</v>
      </c>
      <c r="AA278" s="58">
        <v>7.3341726066177602</v>
      </c>
      <c r="AB278" s="77">
        <v>3.8798987747869697E-2</v>
      </c>
      <c r="AC278" s="58">
        <v>189.72499847412101</v>
      </c>
      <c r="AD278" s="77">
        <v>-4.9381457936312698E-3</v>
      </c>
      <c r="AE278" s="58">
        <v>1.12763291217349</v>
      </c>
      <c r="AF278" s="77">
        <v>8.3398003817294702E-2</v>
      </c>
      <c r="AG278" s="58">
        <v>13.554652214050201</v>
      </c>
      <c r="AH278" s="77">
        <v>-5.5632320271831103E-3</v>
      </c>
      <c r="AI278" s="58">
        <v>0.26945102389744802</v>
      </c>
      <c r="AJ278" s="77">
        <v>1.62616079599547E-2</v>
      </c>
      <c r="AK278" s="58">
        <v>16.616113662719702</v>
      </c>
      <c r="AL278" s="69">
        <v>40589</v>
      </c>
      <c r="AM278" s="105">
        <v>1</v>
      </c>
      <c r="AN278" s="124">
        <v>68.741912077994002</v>
      </c>
      <c r="AO278" s="125">
        <v>58.349199104538499</v>
      </c>
      <c r="AP278" s="125">
        <v>68.335029529966903</v>
      </c>
      <c r="AQ278" s="125">
        <v>61.627764806302999</v>
      </c>
      <c r="AR278" s="125">
        <v>52.872847820999603</v>
      </c>
      <c r="AS278" s="125">
        <v>38.755096122825101</v>
      </c>
      <c r="AV278" s="63">
        <v>-8707.3007121105602</v>
      </c>
      <c r="AW278" s="63">
        <v>21888.921813142399</v>
      </c>
      <c r="AX278" s="63">
        <v>21888.921813142399</v>
      </c>
      <c r="AY278" s="63">
        <v>13181.6211010318</v>
      </c>
      <c r="AZ278" s="77">
        <v>-1.9563462966715801E-2</v>
      </c>
      <c r="BA278" s="77">
        <v>0.31816211010318302</v>
      </c>
      <c r="BB278" s="77">
        <v>0.172128634155812</v>
      </c>
      <c r="BC278" s="58">
        <v>-276.03335701217202</v>
      </c>
      <c r="BD278" s="130">
        <v>-2.05112531216151E-2</v>
      </c>
      <c r="BE278" s="65">
        <v>2</v>
      </c>
    </row>
    <row r="279" spans="1:57" x14ac:dyDescent="0.2">
      <c r="A279" s="104">
        <v>40590</v>
      </c>
      <c r="B279" s="58">
        <v>1336.31994628906</v>
      </c>
      <c r="C279" s="77">
        <v>6.2574351566100301E-3</v>
      </c>
      <c r="D279" s="58">
        <v>0.01</v>
      </c>
      <c r="E279" s="58">
        <v>0.62339999999999995</v>
      </c>
      <c r="F279" s="77">
        <v>7.4337427278603398E-3</v>
      </c>
      <c r="G279" s="58">
        <v>34.458179473876903</v>
      </c>
      <c r="H279" s="58">
        <v>310.09313964843699</v>
      </c>
      <c r="I279" s="58">
        <v>21.985967636108398</v>
      </c>
      <c r="J279" s="58">
        <v>186.61999511718699</v>
      </c>
      <c r="K279" s="58">
        <v>13.7140197753906</v>
      </c>
      <c r="L279" s="58">
        <v>16.801509857177699</v>
      </c>
      <c r="M279" s="58">
        <v>16.7199993133544</v>
      </c>
      <c r="N279" s="77">
        <v>8.9743150109222701E-3</v>
      </c>
      <c r="O279" s="58">
        <v>1.46854235818297</v>
      </c>
      <c r="P279" s="77">
        <v>4.2618106371414499E-2</v>
      </c>
      <c r="Q279" s="58">
        <v>34.304935455322202</v>
      </c>
      <c r="R279" s="77">
        <v>1.12106376451315E-4</v>
      </c>
      <c r="S279" s="58">
        <v>8.5214456418699491</v>
      </c>
      <c r="T279" s="77">
        <v>2.7480277865969498E-2</v>
      </c>
      <c r="U279" s="58">
        <v>310.07575988769503</v>
      </c>
      <c r="V279" s="77">
        <v>2.2256457724512098E-3</v>
      </c>
      <c r="W279" s="58">
        <v>0.82876401432165903</v>
      </c>
      <c r="X279" s="77">
        <v>3.7695134825930801E-2</v>
      </c>
      <c r="Y279" s="58">
        <v>21.961555480956999</v>
      </c>
      <c r="Z279" s="77">
        <v>-1.27493185085568E-2</v>
      </c>
      <c r="AA279" s="58">
        <v>6.8701591806750901</v>
      </c>
      <c r="AB279" s="77">
        <v>3.68136285522941E-2</v>
      </c>
      <c r="AC279" s="58">
        <v>187.82499694824199</v>
      </c>
      <c r="AD279" s="77">
        <v>1.4267906897092101E-2</v>
      </c>
      <c r="AE279" s="58">
        <v>1.1324737080131999</v>
      </c>
      <c r="AF279" s="77">
        <v>8.2577809173455599E-2</v>
      </c>
      <c r="AG279" s="58">
        <v>13.6175608634948</v>
      </c>
      <c r="AH279" s="77">
        <v>1.39860019115194E-2</v>
      </c>
      <c r="AI279" s="58">
        <v>0.27407346527309401</v>
      </c>
      <c r="AJ279" s="77">
        <v>1.6312430704316001E-2</v>
      </c>
      <c r="AK279" s="58">
        <v>16.685637474060002</v>
      </c>
      <c r="AL279" s="69">
        <v>40590</v>
      </c>
      <c r="AM279" s="105">
        <v>2</v>
      </c>
      <c r="AN279" s="124">
        <v>71.805375206018994</v>
      </c>
      <c r="AO279" s="125">
        <v>58.399843592410299</v>
      </c>
      <c r="AP279" s="125">
        <v>70.663263081082604</v>
      </c>
      <c r="AQ279" s="125">
        <v>64.686312725777199</v>
      </c>
      <c r="AR279" s="125">
        <v>59.666924637445703</v>
      </c>
      <c r="AS279" s="125">
        <v>39.903306649850698</v>
      </c>
      <c r="AV279" s="63">
        <v>-8707.3007121105602</v>
      </c>
      <c r="AW279" s="63">
        <v>22302.754977939599</v>
      </c>
      <c r="AX279" s="63">
        <v>22302.754977939599</v>
      </c>
      <c r="AY279" s="63">
        <v>13595.454265828999</v>
      </c>
      <c r="AZ279" s="77">
        <v>3.1394709468989902E-2</v>
      </c>
      <c r="BA279" s="77">
        <v>0.359545426582903</v>
      </c>
      <c r="BB279" s="77">
        <v>0.17946315307924801</v>
      </c>
      <c r="BC279" s="58">
        <v>0</v>
      </c>
      <c r="BD279" s="130">
        <v>0</v>
      </c>
      <c r="BE279" s="65">
        <v>0</v>
      </c>
    </row>
    <row r="280" spans="1:57" x14ac:dyDescent="0.2">
      <c r="A280" s="104">
        <v>40591</v>
      </c>
      <c r="B280" s="58">
        <v>1340.43005371093</v>
      </c>
      <c r="C280" s="77">
        <v>3.0756911421465599E-3</v>
      </c>
      <c r="D280" s="58">
        <v>0.01</v>
      </c>
      <c r="E280" s="58">
        <v>0.61919999999999997</v>
      </c>
      <c r="F280" s="77">
        <v>-6.7372473532242199E-3</v>
      </c>
      <c r="G280" s="58">
        <v>33.999855041503899</v>
      </c>
      <c r="H280" s="58">
        <v>310.609771728515</v>
      </c>
      <c r="I280" s="58">
        <v>22.1405715942382</v>
      </c>
      <c r="J280" s="58">
        <v>187.759994506835</v>
      </c>
      <c r="K280" s="58">
        <v>13.7727336883544</v>
      </c>
      <c r="L280" s="58">
        <v>16.9714546203613</v>
      </c>
      <c r="M280" s="58">
        <v>16.590000152587798</v>
      </c>
      <c r="N280" s="77">
        <v>-1.3300889349667999E-2</v>
      </c>
      <c r="O280" s="58">
        <v>1.4525196349442</v>
      </c>
      <c r="P280" s="77">
        <v>4.2721347875486697E-2</v>
      </c>
      <c r="Q280" s="58">
        <v>34.229017257690401</v>
      </c>
      <c r="R280" s="77">
        <v>1.66605453014478E-3</v>
      </c>
      <c r="S280" s="58">
        <v>8.5374831304590995</v>
      </c>
      <c r="T280" s="77">
        <v>2.7486202648901701E-2</v>
      </c>
      <c r="U280" s="58">
        <v>310.35145568847599</v>
      </c>
      <c r="V280" s="77">
        <v>7.0319378563976596E-3</v>
      </c>
      <c r="W280" s="58">
        <v>0.80337075540401903</v>
      </c>
      <c r="X280" s="77">
        <v>3.6285005198921E-2</v>
      </c>
      <c r="Y280" s="58">
        <v>22.063269615173301</v>
      </c>
      <c r="Z280" s="77">
        <v>6.1086669139209697E-3</v>
      </c>
      <c r="AA280" s="58">
        <v>6.39110956445501</v>
      </c>
      <c r="AB280" s="77">
        <v>3.4038718318253398E-2</v>
      </c>
      <c r="AC280" s="58">
        <v>187.18999481201101</v>
      </c>
      <c r="AD280" s="77">
        <v>4.2813058407009602E-3</v>
      </c>
      <c r="AE280" s="58">
        <v>1.13436896890339</v>
      </c>
      <c r="AF280" s="77">
        <v>8.2363385118131099E-2</v>
      </c>
      <c r="AG280" s="58">
        <v>13.7433767318725</v>
      </c>
      <c r="AH280" s="77">
        <v>1.01148506668875E-2</v>
      </c>
      <c r="AI280" s="58">
        <v>0.28351350364498401</v>
      </c>
      <c r="AJ280" s="77">
        <v>1.6705315483378801E-2</v>
      </c>
      <c r="AK280" s="58">
        <v>16.886482238769499</v>
      </c>
      <c r="AL280" s="69">
        <v>40591</v>
      </c>
      <c r="AM280" s="105">
        <v>3</v>
      </c>
      <c r="AN280" s="124">
        <v>73.2041810363677</v>
      </c>
      <c r="AO280" s="125">
        <v>59.194034210624601</v>
      </c>
      <c r="AP280" s="125">
        <v>63.181845003954997</v>
      </c>
      <c r="AQ280" s="125">
        <v>65.585384708898005</v>
      </c>
      <c r="AR280" s="125">
        <v>63.789565701312803</v>
      </c>
      <c r="AS280" s="125">
        <v>43.514554528408503</v>
      </c>
      <c r="AT280" s="109" t="s">
        <v>618</v>
      </c>
      <c r="AV280" s="63">
        <v>-8707.3007121105602</v>
      </c>
      <c r="AW280" s="63">
        <v>22108.274392346098</v>
      </c>
      <c r="AX280" s="63">
        <v>22108.274392346098</v>
      </c>
      <c r="AY280" s="63">
        <v>13400.9736802356</v>
      </c>
      <c r="AZ280" s="77">
        <v>-1.4304824376646199E-2</v>
      </c>
      <c r="BA280" s="77">
        <v>0.340097368023562</v>
      </c>
      <c r="BB280" s="77">
        <v>0.183090817451662</v>
      </c>
      <c r="BC280" s="58">
        <v>-194.48058559341001</v>
      </c>
      <c r="BD280" s="130">
        <v>-1.4304824376646199E-2</v>
      </c>
      <c r="BE280" s="65">
        <v>1</v>
      </c>
    </row>
    <row r="281" spans="1:57" x14ac:dyDescent="0.2">
      <c r="A281" s="104">
        <v>40592</v>
      </c>
      <c r="B281" s="58">
        <v>1343.01000976562</v>
      </c>
      <c r="C281" s="77">
        <v>1.9247226272978101E-3</v>
      </c>
      <c r="D281" s="58">
        <v>0.01</v>
      </c>
      <c r="E281" s="58">
        <v>0.61699999999999999</v>
      </c>
      <c r="F281" s="77">
        <v>-3.5529715762273499E-3</v>
      </c>
      <c r="G281" s="58">
        <v>33.265392303466797</v>
      </c>
      <c r="H281" s="58">
        <v>313.00421142578102</v>
      </c>
      <c r="I281" s="58">
        <v>22.0185146331787</v>
      </c>
      <c r="J281" s="58">
        <v>186.5</v>
      </c>
      <c r="K281" s="58">
        <v>13.814673423766999</v>
      </c>
      <c r="L281" s="58">
        <v>17.102777481078999</v>
      </c>
      <c r="M281" s="58">
        <v>16.4300003051757</v>
      </c>
      <c r="N281" s="77">
        <v>-2.1601937335925001E-2</v>
      </c>
      <c r="O281" s="58">
        <v>1.4374321313873899</v>
      </c>
      <c r="P281" s="77">
        <v>4.3211038014350597E-2</v>
      </c>
      <c r="Q281" s="58">
        <v>33.632623672485302</v>
      </c>
      <c r="R281" s="77">
        <v>7.7088357006309602E-3</v>
      </c>
      <c r="S281" s="58">
        <v>8.6851902814139006</v>
      </c>
      <c r="T281" s="77">
        <v>2.7747838413584101E-2</v>
      </c>
      <c r="U281" s="58">
        <v>311.80699157714798</v>
      </c>
      <c r="V281" s="77">
        <v>-5.5128188782322899E-3</v>
      </c>
      <c r="W281" s="58">
        <v>0.78400101593054705</v>
      </c>
      <c r="X281" s="77">
        <v>3.56064443488468E-2</v>
      </c>
      <c r="Y281" s="58">
        <v>22.0795431137084</v>
      </c>
      <c r="Z281" s="77">
        <v>-6.7106654436448398E-3</v>
      </c>
      <c r="AA281" s="58">
        <v>6.1173756375443604</v>
      </c>
      <c r="AB281" s="77">
        <v>3.2800941756269998E-2</v>
      </c>
      <c r="AC281" s="58">
        <v>187.129997253417</v>
      </c>
      <c r="AD281" s="77">
        <v>3.0451278854000102E-3</v>
      </c>
      <c r="AE281" s="58">
        <v>1.1399347828434501</v>
      </c>
      <c r="AF281" s="77">
        <v>8.2516230957894801E-2</v>
      </c>
      <c r="AG281" s="58">
        <v>13.7937035560607</v>
      </c>
      <c r="AH281" s="77">
        <v>7.7378671219034897E-3</v>
      </c>
      <c r="AI281" s="58">
        <v>0.296155504013839</v>
      </c>
      <c r="AJ281" s="77">
        <v>1.7316222721220399E-2</v>
      </c>
      <c r="AK281" s="58">
        <v>17.037116050720201</v>
      </c>
      <c r="AL281" s="69">
        <v>40592</v>
      </c>
      <c r="AM281" s="105">
        <v>4</v>
      </c>
      <c r="AN281" s="124">
        <v>74.073693059940794</v>
      </c>
      <c r="AO281" s="125">
        <v>62.744067640719301</v>
      </c>
      <c r="AP281" s="125">
        <v>53.421070791479302</v>
      </c>
      <c r="AQ281" s="125">
        <v>66.246443794495903</v>
      </c>
      <c r="AR281" s="125">
        <v>66.628209667171205</v>
      </c>
      <c r="AS281" s="125">
        <v>41.3994681304831</v>
      </c>
      <c r="AV281" s="63">
        <v>-8707.3007121105602</v>
      </c>
      <c r="AW281" s="63">
        <v>21869.670456104199</v>
      </c>
      <c r="AX281" s="63">
        <v>21869.670456104199</v>
      </c>
      <c r="AY281" s="63">
        <v>13162.3697439937</v>
      </c>
      <c r="AZ281" s="77">
        <v>-1.7804970141372198E-2</v>
      </c>
      <c r="BA281" s="77">
        <v>0.31623697439937098</v>
      </c>
      <c r="BB281" s="77">
        <v>0.18536793911815899</v>
      </c>
      <c r="BC281" s="58">
        <v>-433.08452183532</v>
      </c>
      <c r="BD281" s="130">
        <v>-3.1855097547114603E-2</v>
      </c>
      <c r="BE281" s="65">
        <v>2</v>
      </c>
    </row>
    <row r="282" spans="1:57" x14ac:dyDescent="0.2">
      <c r="A282" s="104">
        <v>40596</v>
      </c>
      <c r="B282" s="58">
        <v>1315.43994140625</v>
      </c>
      <c r="C282" s="77">
        <v>-2.05285650582651E-2</v>
      </c>
      <c r="D282" s="58">
        <v>0.01</v>
      </c>
      <c r="E282" s="58">
        <v>0.61799999999999999</v>
      </c>
      <c r="F282" s="77">
        <v>1.62074554294977E-3</v>
      </c>
      <c r="G282" s="58">
        <v>32.1314277648925</v>
      </c>
      <c r="H282" s="58">
        <v>303.13342285156199</v>
      </c>
      <c r="I282" s="58">
        <v>21.636081695556602</v>
      </c>
      <c r="J282" s="58">
        <v>180.419998168945</v>
      </c>
      <c r="K282" s="58">
        <v>13.1352624893188</v>
      </c>
      <c r="L282" s="58">
        <v>16.847858428955</v>
      </c>
      <c r="M282" s="58">
        <v>20.799999237060501</v>
      </c>
      <c r="N282" s="77">
        <v>-3.4088416220362697E-2</v>
      </c>
      <c r="O282" s="58">
        <v>1.4002863093381599</v>
      </c>
      <c r="P282" s="77">
        <v>4.35799591472915E-2</v>
      </c>
      <c r="Q282" s="58">
        <v>32.698410034179602</v>
      </c>
      <c r="R282" s="77">
        <v>-3.1535641419186702E-2</v>
      </c>
      <c r="S282" s="58">
        <v>8.6461955522850893</v>
      </c>
      <c r="T282" s="77">
        <v>2.8522739165317699E-2</v>
      </c>
      <c r="U282" s="58">
        <v>308.06881713867102</v>
      </c>
      <c r="V282" s="77">
        <v>-1.7368698297468201E-2</v>
      </c>
      <c r="W282" s="58">
        <v>0.76375696227672096</v>
      </c>
      <c r="X282" s="77">
        <v>3.5300151525752999E-2</v>
      </c>
      <c r="Y282" s="58">
        <v>21.827298164367601</v>
      </c>
      <c r="Z282" s="77">
        <v>-3.2600546011017098E-2</v>
      </c>
      <c r="AA282" s="58">
        <v>5.7816405036817802</v>
      </c>
      <c r="AB282" s="77">
        <v>3.2045452623649003E-2</v>
      </c>
      <c r="AC282" s="58">
        <v>183.459999084472</v>
      </c>
      <c r="AD282" s="77">
        <v>-4.9180383321936999E-2</v>
      </c>
      <c r="AE282" s="58">
        <v>1.12689442476744</v>
      </c>
      <c r="AF282" s="77">
        <v>8.5791542093947501E-2</v>
      </c>
      <c r="AG282" s="58">
        <v>13.474967956542899</v>
      </c>
      <c r="AH282" s="77">
        <v>-1.49051259309219E-2</v>
      </c>
      <c r="AI282" s="58">
        <v>0.30063813401256601</v>
      </c>
      <c r="AJ282" s="77">
        <v>1.78442936994225E-2</v>
      </c>
      <c r="AK282" s="58">
        <v>16.975317955017001</v>
      </c>
      <c r="AL282" s="69">
        <v>40596</v>
      </c>
      <c r="AM282" s="105">
        <v>1</v>
      </c>
      <c r="AN282" s="124">
        <v>53.933035723367098</v>
      </c>
      <c r="AO282" s="125">
        <v>45.262512382748099</v>
      </c>
      <c r="AP282" s="125">
        <v>42.503399398267398</v>
      </c>
      <c r="AQ282" s="125">
        <v>49.618672865991698</v>
      </c>
      <c r="AR282" s="125">
        <v>57.246671024356999</v>
      </c>
      <c r="AS282" s="125">
        <v>35.566240187355703</v>
      </c>
      <c r="AV282" s="63">
        <v>2306.7933952609801</v>
      </c>
      <c r="AW282" s="63">
        <v>10703.5118513488</v>
      </c>
      <c r="AX282" s="63">
        <v>10703.5118513488</v>
      </c>
      <c r="AY282" s="63">
        <v>13010.3052466098</v>
      </c>
      <c r="AZ282" s="77">
        <v>-1.15529726289029E-2</v>
      </c>
      <c r="BA282" s="77">
        <v>0.30103052466098501</v>
      </c>
      <c r="BB282" s="77">
        <v>0.16103403626199</v>
      </c>
      <c r="BC282" s="58">
        <v>-585.14901921918101</v>
      </c>
      <c r="BD282" s="130">
        <v>-4.3040049105964803E-2</v>
      </c>
      <c r="BE282" s="65">
        <v>3</v>
      </c>
    </row>
    <row r="283" spans="1:57" x14ac:dyDescent="0.2">
      <c r="A283" s="104">
        <v>40597</v>
      </c>
      <c r="B283" s="58">
        <v>1307.40002441406</v>
      </c>
      <c r="C283" s="77">
        <v>-6.1119605229505904E-3</v>
      </c>
      <c r="D283" s="58">
        <v>0.01</v>
      </c>
      <c r="E283" s="58">
        <v>0.61580000000000001</v>
      </c>
      <c r="F283" s="77">
        <v>-3.5598705501618199E-3</v>
      </c>
      <c r="G283" s="58">
        <v>32.511943817138601</v>
      </c>
      <c r="H283" s="58">
        <v>303.684814453125</v>
      </c>
      <c r="I283" s="58">
        <v>21.636081695556602</v>
      </c>
      <c r="J283" s="58">
        <v>176.67999267578099</v>
      </c>
      <c r="K283" s="58">
        <v>13.1184873580932</v>
      </c>
      <c r="L283" s="58">
        <v>16.338020324706999</v>
      </c>
      <c r="M283" s="58">
        <v>22.129999160766602</v>
      </c>
      <c r="N283" s="77">
        <v>1.1842488140594E-2</v>
      </c>
      <c r="O283" s="58">
        <v>1.3809486461559499</v>
      </c>
      <c r="P283" s="77">
        <v>4.2475117880462897E-2</v>
      </c>
      <c r="Q283" s="58">
        <v>32.321685791015597</v>
      </c>
      <c r="R283" s="77">
        <v>1.81897329689206E-3</v>
      </c>
      <c r="S283" s="58">
        <v>8.6096775222447093</v>
      </c>
      <c r="T283" s="77">
        <v>2.8350701492101199E-2</v>
      </c>
      <c r="U283" s="58">
        <v>303.40911865234301</v>
      </c>
      <c r="V283" s="77">
        <v>0</v>
      </c>
      <c r="W283" s="58">
        <v>0.74379995816757405</v>
      </c>
      <c r="X283" s="77">
        <v>3.4377756963282602E-2</v>
      </c>
      <c r="Y283" s="58">
        <v>21.636081695556602</v>
      </c>
      <c r="Z283" s="77">
        <v>-2.0729439813328799E-2</v>
      </c>
      <c r="AA283" s="58">
        <v>5.6544492614192201</v>
      </c>
      <c r="AB283" s="77">
        <v>3.2003902512015001E-2</v>
      </c>
      <c r="AC283" s="58">
        <v>178.549995422363</v>
      </c>
      <c r="AD283" s="77">
        <v>-1.27710666149438E-3</v>
      </c>
      <c r="AE283" s="58">
        <v>1.1131560183062901</v>
      </c>
      <c r="AF283" s="77">
        <v>8.4853991769070103E-2</v>
      </c>
      <c r="AG283" s="58">
        <v>13.126874923706</v>
      </c>
      <c r="AH283" s="77">
        <v>-3.0261300354461101E-2</v>
      </c>
      <c r="AI283" s="58">
        <v>0.30030174262535098</v>
      </c>
      <c r="AJ283" s="77">
        <v>1.83805465201449E-2</v>
      </c>
      <c r="AK283" s="58">
        <v>16.592939376831001</v>
      </c>
      <c r="AL283" s="69">
        <v>40597</v>
      </c>
      <c r="AM283" s="105">
        <v>2</v>
      </c>
      <c r="AN283" s="124">
        <v>49.689996787520897</v>
      </c>
      <c r="AO283" s="125">
        <v>46.164844364709502</v>
      </c>
      <c r="AP283" s="125">
        <v>46.457725132770598</v>
      </c>
      <c r="AQ283" s="125">
        <v>49.289710807457702</v>
      </c>
      <c r="AR283" s="125">
        <v>43.925384280408998</v>
      </c>
      <c r="AS283" s="125">
        <v>35.566240187355703</v>
      </c>
      <c r="AV283" s="63">
        <v>2306.7933952609801</v>
      </c>
      <c r="AW283" s="63">
        <v>10342.6595976013</v>
      </c>
      <c r="AX283" s="63">
        <v>10342.6595976013</v>
      </c>
      <c r="AY283" s="63">
        <v>12649.4529928622</v>
      </c>
      <c r="AZ283" s="77">
        <v>-2.77358791287074E-2</v>
      </c>
      <c r="BA283" s="77">
        <v>0.26494529928622901</v>
      </c>
      <c r="BB283" s="77">
        <v>0.153937842066555</v>
      </c>
      <c r="BC283" s="58">
        <v>-946.001272966741</v>
      </c>
      <c r="BD283" s="130">
        <v>-6.9582174634975694E-2</v>
      </c>
      <c r="BE283" s="65">
        <v>4</v>
      </c>
    </row>
    <row r="284" spans="1:57" x14ac:dyDescent="0.2">
      <c r="A284" s="104">
        <v>40598</v>
      </c>
      <c r="B284" s="58">
        <v>1306.09997558593</v>
      </c>
      <c r="C284" s="77">
        <v>-9.9437724020823293E-4</v>
      </c>
      <c r="D284" s="58">
        <v>0.01</v>
      </c>
      <c r="E284" s="58">
        <v>0.62070000000000003</v>
      </c>
      <c r="F284" s="77">
        <v>7.9571289379669601E-3</v>
      </c>
      <c r="G284" s="58">
        <v>32.536628723144503</v>
      </c>
      <c r="H284" s="58">
        <v>302.44290161132801</v>
      </c>
      <c r="I284" s="58">
        <v>21.782545089721602</v>
      </c>
      <c r="J284" s="58">
        <v>177.75</v>
      </c>
      <c r="K284" s="58">
        <v>13.2778511047363</v>
      </c>
      <c r="L284" s="58">
        <v>16.446168899536101</v>
      </c>
      <c r="M284" s="58">
        <v>21.319999694824201</v>
      </c>
      <c r="N284" s="77">
        <v>7.5925654106367903E-4</v>
      </c>
      <c r="O284" s="58">
        <v>1.3475769977841601</v>
      </c>
      <c r="P284" s="77">
        <v>4.1417228848469399E-2</v>
      </c>
      <c r="Q284" s="58">
        <v>32.524286270141602</v>
      </c>
      <c r="R284" s="77">
        <v>-4.0894795613448604E-3</v>
      </c>
      <c r="S284" s="58">
        <v>8.4899106023198794</v>
      </c>
      <c r="T284" s="77">
        <v>2.8071118737084198E-2</v>
      </c>
      <c r="U284" s="58">
        <v>303.06385803222599</v>
      </c>
      <c r="V284" s="77">
        <v>6.7694047483246502E-3</v>
      </c>
      <c r="W284" s="58">
        <v>0.70014827193877804</v>
      </c>
      <c r="X284" s="77">
        <v>3.2142629295836903E-2</v>
      </c>
      <c r="Y284" s="58">
        <v>21.7093133926391</v>
      </c>
      <c r="Z284" s="77">
        <v>6.0561884116798704E-3</v>
      </c>
      <c r="AA284" s="58">
        <v>5.4351011200577704</v>
      </c>
      <c r="AB284" s="77">
        <v>3.0577221491182902E-2</v>
      </c>
      <c r="AC284" s="58">
        <v>177.21499633789</v>
      </c>
      <c r="AD284" s="77">
        <v>1.2148027611182499E-2</v>
      </c>
      <c r="AE284" s="58">
        <v>1.0971281678201099</v>
      </c>
      <c r="AF284" s="77">
        <v>8.2628443350201003E-2</v>
      </c>
      <c r="AG284" s="58">
        <v>13.198169231414701</v>
      </c>
      <c r="AH284" s="77">
        <v>6.6194418099454399E-3</v>
      </c>
      <c r="AI284" s="58">
        <v>0.29851396950624898</v>
      </c>
      <c r="AJ284" s="77">
        <v>1.8150973112933799E-2</v>
      </c>
      <c r="AK284" s="58">
        <v>16.3920946121215</v>
      </c>
      <c r="AL284" s="69">
        <v>40598</v>
      </c>
      <c r="AM284" s="105">
        <v>3</v>
      </c>
      <c r="AN284" s="124">
        <v>49.018452696759198</v>
      </c>
      <c r="AO284" s="125">
        <v>44.389913491377101</v>
      </c>
      <c r="AP284" s="125">
        <v>46.7137537900593</v>
      </c>
      <c r="AQ284" s="125">
        <v>52.510807348732001</v>
      </c>
      <c r="AR284" s="125">
        <v>46.755745616450497</v>
      </c>
      <c r="AS284" s="125">
        <v>39.3612063695873</v>
      </c>
      <c r="AV284" s="63">
        <v>2306.7933952609801</v>
      </c>
      <c r="AW284" s="63">
        <v>10493.9648729484</v>
      </c>
      <c r="AX284" s="63">
        <v>10493.9648729484</v>
      </c>
      <c r="AY284" s="63">
        <v>12800.7582682094</v>
      </c>
      <c r="AZ284" s="77">
        <v>1.1961408563083E-2</v>
      </c>
      <c r="BA284" s="77">
        <v>0.28007582682094301</v>
      </c>
      <c r="BB284" s="77">
        <v>0.15279039253978899</v>
      </c>
      <c r="BC284" s="58">
        <v>-794.69599761960103</v>
      </c>
      <c r="BD284" s="130">
        <v>-5.8453066891409299E-2</v>
      </c>
      <c r="BE284" s="65">
        <v>5</v>
      </c>
    </row>
    <row r="285" spans="1:57" x14ac:dyDescent="0.2">
      <c r="A285" s="104">
        <v>40599</v>
      </c>
      <c r="B285" s="58">
        <v>1319.88000488281</v>
      </c>
      <c r="C285" s="77">
        <v>1.0550516464632001E-2</v>
      </c>
      <c r="D285" s="58">
        <v>0.01</v>
      </c>
      <c r="E285" s="58">
        <v>0.62209999999999999</v>
      </c>
      <c r="F285" s="77">
        <v>2.2555179635894698E-3</v>
      </c>
      <c r="G285" s="58">
        <v>33.037647247314403</v>
      </c>
      <c r="H285" s="58">
        <v>303.04895019531199</v>
      </c>
      <c r="I285" s="58">
        <v>21.6035346984863</v>
      </c>
      <c r="J285" s="58">
        <v>177.24000549316401</v>
      </c>
      <c r="K285" s="58">
        <v>13.5211019515991</v>
      </c>
      <c r="L285" s="58">
        <v>16.886480331420898</v>
      </c>
      <c r="M285" s="58">
        <v>19.2199993133544</v>
      </c>
      <c r="N285" s="77">
        <v>1.5398599788352301E-2</v>
      </c>
      <c r="O285" s="58">
        <v>1.33381893634764</v>
      </c>
      <c r="P285" s="77">
        <v>4.0372697437044802E-2</v>
      </c>
      <c r="Q285" s="58">
        <v>32.7871379852294</v>
      </c>
      <c r="R285" s="77">
        <v>2.0038446290375701E-3</v>
      </c>
      <c r="S285" s="58">
        <v>8.4658514546415198</v>
      </c>
      <c r="T285" s="77">
        <v>2.7935590765733799E-2</v>
      </c>
      <c r="U285" s="58">
        <v>302.74592590332003</v>
      </c>
      <c r="V285" s="77">
        <v>-8.2180659100217195E-3</v>
      </c>
      <c r="W285" s="58">
        <v>0.66577279281888002</v>
      </c>
      <c r="X285" s="77">
        <v>3.0817771355977599E-2</v>
      </c>
      <c r="Y285" s="58">
        <v>21.693039894104</v>
      </c>
      <c r="Z285" s="77">
        <v>-2.8691674083597398E-3</v>
      </c>
      <c r="AA285" s="58">
        <v>5.4352047014871401</v>
      </c>
      <c r="AB285" s="77">
        <v>3.0665789511593999E-2</v>
      </c>
      <c r="AC285" s="58">
        <v>177.495002746582</v>
      </c>
      <c r="AD285" s="77">
        <v>1.83200462894197E-2</v>
      </c>
      <c r="AE285" s="58">
        <v>1.0872134347945299</v>
      </c>
      <c r="AF285" s="77">
        <v>8.0408641151171495E-2</v>
      </c>
      <c r="AG285" s="58">
        <v>13.3994765281677</v>
      </c>
      <c r="AH285" s="77">
        <v>2.6772887629604E-2</v>
      </c>
      <c r="AI285" s="58">
        <v>0.30472126009150702</v>
      </c>
      <c r="AJ285" s="77">
        <v>1.8045279662245998E-2</v>
      </c>
      <c r="AK285" s="58">
        <v>16.666324615478501</v>
      </c>
      <c r="AL285" s="69">
        <v>40599</v>
      </c>
      <c r="AM285" s="105">
        <v>4</v>
      </c>
      <c r="AN285" s="124">
        <v>55.832206358107797</v>
      </c>
      <c r="AO285" s="125">
        <v>45.491292906550399</v>
      </c>
      <c r="AP285" s="125">
        <v>51.756189304086703</v>
      </c>
      <c r="AQ285" s="125">
        <v>57.000537076576997</v>
      </c>
      <c r="AR285" s="125">
        <v>56.4039512374815</v>
      </c>
      <c r="AS285" s="125">
        <v>36.529356116846103</v>
      </c>
      <c r="AV285" s="63">
        <v>2306.7933952609801</v>
      </c>
      <c r="AW285" s="63">
        <v>10799.2216377738</v>
      </c>
      <c r="AX285" s="63">
        <v>10799.2216377738</v>
      </c>
      <c r="AY285" s="63">
        <v>13106.015033034801</v>
      </c>
      <c r="AZ285" s="77">
        <v>2.3846772076271599E-2</v>
      </c>
      <c r="BA285" s="77">
        <v>0.31060150330348701</v>
      </c>
      <c r="BB285" s="77">
        <v>0.16495292655655</v>
      </c>
      <c r="BC285" s="58">
        <v>-489.43923279415998</v>
      </c>
      <c r="BD285" s="130">
        <v>-3.6000211778456102E-2</v>
      </c>
      <c r="BE285" s="65">
        <v>6</v>
      </c>
    </row>
    <row r="286" spans="1:57" x14ac:dyDescent="0.2">
      <c r="A286" s="104">
        <v>40602</v>
      </c>
      <c r="B286" s="58">
        <v>1327.21997070312</v>
      </c>
      <c r="C286" s="77">
        <v>5.5610856995777997E-3</v>
      </c>
      <c r="D286" s="58">
        <v>0.01</v>
      </c>
      <c r="E286" s="58">
        <v>0.61480000000000001</v>
      </c>
      <c r="F286" s="77">
        <v>-1.17344478379681E-2</v>
      </c>
      <c r="G286" s="58">
        <v>33.516845703125</v>
      </c>
      <c r="H286" s="58">
        <v>304.71810913085898</v>
      </c>
      <c r="I286" s="58">
        <v>21.627944946288999</v>
      </c>
      <c r="J286" s="58">
        <v>173.28999328613199</v>
      </c>
      <c r="K286" s="58">
        <v>13.841224670410099</v>
      </c>
      <c r="L286" s="58">
        <v>16.585218429565401</v>
      </c>
      <c r="M286" s="58">
        <v>18.350000381469702</v>
      </c>
      <c r="N286" s="77">
        <v>1.4504618086855501E-2</v>
      </c>
      <c r="O286" s="58">
        <v>1.3268300409831799</v>
      </c>
      <c r="P286" s="77">
        <v>3.9586960322446699E-2</v>
      </c>
      <c r="Q286" s="58">
        <v>33.277246475219698</v>
      </c>
      <c r="R286" s="77">
        <v>5.5078855560168798E-3</v>
      </c>
      <c r="S286" s="58">
        <v>8.4152765454281209</v>
      </c>
      <c r="T286" s="77">
        <v>2.7616594791267299E-2</v>
      </c>
      <c r="U286" s="58">
        <v>303.88352966308503</v>
      </c>
      <c r="V286" s="77">
        <v>1.12991916107363E-3</v>
      </c>
      <c r="W286" s="58">
        <v>0.62351180249460103</v>
      </c>
      <c r="X286" s="77">
        <v>2.88289897187658E-2</v>
      </c>
      <c r="Y286" s="58">
        <v>21.615739822387599</v>
      </c>
      <c r="Z286" s="77">
        <v>-2.2286233833272901E-2</v>
      </c>
      <c r="AA286" s="58">
        <v>5.4993363131353403</v>
      </c>
      <c r="AB286" s="77">
        <v>3.1734875216106399E-2</v>
      </c>
      <c r="AC286" s="58">
        <v>175.26499938964801</v>
      </c>
      <c r="AD286" s="77">
        <v>2.36757861864338E-2</v>
      </c>
      <c r="AE286" s="58">
        <v>1.0802677824181199</v>
      </c>
      <c r="AF286" s="77">
        <v>7.8047124307397797E-2</v>
      </c>
      <c r="AG286" s="58">
        <v>13.6811633110046</v>
      </c>
      <c r="AH286" s="77">
        <v>-1.78404200249421E-2</v>
      </c>
      <c r="AI286" s="58">
        <v>0.305307098259186</v>
      </c>
      <c r="AJ286" s="77">
        <v>1.84083857294839E-2</v>
      </c>
      <c r="AK286" s="58">
        <v>16.7358493804931</v>
      </c>
      <c r="AL286" s="69">
        <v>40602</v>
      </c>
      <c r="AM286" s="105">
        <v>0</v>
      </c>
      <c r="AN286" s="124">
        <v>58.977250606996897</v>
      </c>
      <c r="AO286" s="125">
        <v>48.515653188438101</v>
      </c>
      <c r="AP286" s="125">
        <v>56.0408894310496</v>
      </c>
      <c r="AQ286" s="125">
        <v>62.0812663695257</v>
      </c>
      <c r="AR286" s="125">
        <v>49.760044919116602</v>
      </c>
      <c r="AS286" s="125">
        <v>37.192929640937301</v>
      </c>
      <c r="AV286" s="63">
        <v>2306.7933952609801</v>
      </c>
      <c r="AW286" s="63">
        <v>10482.096874630701</v>
      </c>
      <c r="AX286" s="63">
        <v>10482.096874630701</v>
      </c>
      <c r="AY286" s="63">
        <v>12788.890269891701</v>
      </c>
      <c r="AZ286" s="77">
        <v>-2.4196886875516199E-2</v>
      </c>
      <c r="BA286" s="77">
        <v>0.27888902698917101</v>
      </c>
      <c r="BB286" s="77">
        <v>0.171431329617105</v>
      </c>
      <c r="BC286" s="58">
        <v>-806.56399593731999</v>
      </c>
      <c r="BD286" s="130">
        <v>-5.9326005602074398E-2</v>
      </c>
      <c r="BE286" s="65">
        <v>7</v>
      </c>
    </row>
    <row r="287" spans="1:57" x14ac:dyDescent="0.2">
      <c r="A287" s="104">
        <v>40603</v>
      </c>
      <c r="B287" s="58">
        <v>1306.32995605468</v>
      </c>
      <c r="C287" s="77">
        <v>-1.5739677754675802E-2</v>
      </c>
      <c r="D287" s="58">
        <v>0.01</v>
      </c>
      <c r="E287" s="58">
        <v>0.61319999999999997</v>
      </c>
      <c r="F287" s="77">
        <v>-2.60247234873134E-3</v>
      </c>
      <c r="G287" s="58">
        <v>33.146778106689403</v>
      </c>
      <c r="H287" s="58">
        <v>298.43893432617102</v>
      </c>
      <c r="I287" s="58">
        <v>21.2861938476562</v>
      </c>
      <c r="J287" s="58">
        <v>169.44000244140599</v>
      </c>
      <c r="K287" s="58">
        <v>13.647467613220201</v>
      </c>
      <c r="L287" s="58">
        <v>16.523412704467699</v>
      </c>
      <c r="M287" s="58">
        <v>21.0100002288818</v>
      </c>
      <c r="N287" s="77">
        <v>-1.10412417598428E-2</v>
      </c>
      <c r="O287" s="58">
        <v>1.31484289976295</v>
      </c>
      <c r="P287" s="77">
        <v>3.9667291207938001E-2</v>
      </c>
      <c r="Q287" s="58">
        <v>33.331811904907198</v>
      </c>
      <c r="R287" s="77">
        <v>-2.0606503573408999E-2</v>
      </c>
      <c r="S287" s="58">
        <v>8.2752798825678102</v>
      </c>
      <c r="T287" s="77">
        <v>2.7728553250775001E-2</v>
      </c>
      <c r="U287" s="58">
        <v>301.578521728515</v>
      </c>
      <c r="V287" s="77">
        <v>-1.5801367142441E-2</v>
      </c>
      <c r="W287" s="58">
        <v>0.58945502404873695</v>
      </c>
      <c r="X287" s="77">
        <v>2.7691894016723902E-2</v>
      </c>
      <c r="Y287" s="58">
        <v>21.457069396972599</v>
      </c>
      <c r="Z287" s="77">
        <v>-2.22170407633955E-2</v>
      </c>
      <c r="AA287" s="58">
        <v>5.6807778840003502</v>
      </c>
      <c r="AB287" s="77">
        <v>3.3526781174149298E-2</v>
      </c>
      <c r="AC287" s="58">
        <v>171.36499786376899</v>
      </c>
      <c r="AD287" s="77">
        <v>-1.3998548669190701E-2</v>
      </c>
      <c r="AE287" s="58">
        <v>1.0659394313480399</v>
      </c>
      <c r="AF287" s="77">
        <v>7.8105291146870398E-2</v>
      </c>
      <c r="AG287" s="58">
        <v>13.7443461418151</v>
      </c>
      <c r="AH287" s="77">
        <v>-3.72655478492089E-3</v>
      </c>
      <c r="AI287" s="58">
        <v>0.30536714015437</v>
      </c>
      <c r="AJ287" s="77">
        <v>1.8480875931386798E-2</v>
      </c>
      <c r="AK287" s="58">
        <v>16.554315567016602</v>
      </c>
      <c r="AL287" s="69">
        <v>40603</v>
      </c>
      <c r="AM287" s="105">
        <v>1</v>
      </c>
      <c r="AN287" s="124">
        <v>48.411527376423699</v>
      </c>
      <c r="AO287" s="125">
        <v>39.611736437402797</v>
      </c>
      <c r="AP287" s="125">
        <v>52.186237673839202</v>
      </c>
      <c r="AQ287" s="125">
        <v>57.641842664235703</v>
      </c>
      <c r="AR287" s="125">
        <v>48.497908900194602</v>
      </c>
      <c r="AS287" s="125">
        <v>32.128515430515698</v>
      </c>
      <c r="AV287" s="63">
        <v>2306.7933952609801</v>
      </c>
      <c r="AW287" s="63">
        <v>10415.8570571502</v>
      </c>
      <c r="AX287" s="63">
        <v>10415.8570571502</v>
      </c>
      <c r="AY287" s="63">
        <v>12722.650452411201</v>
      </c>
      <c r="AZ287" s="77">
        <v>-5.1794812593251001E-3</v>
      </c>
      <c r="BA287" s="77">
        <v>0.27226504524112499</v>
      </c>
      <c r="BB287" s="77">
        <v>0.1529933779772</v>
      </c>
      <c r="BC287" s="58">
        <v>-872.803813417789</v>
      </c>
      <c r="BD287" s="130">
        <v>-6.4198208927192899E-2</v>
      </c>
      <c r="BE287" s="65">
        <v>8</v>
      </c>
    </row>
    <row r="288" spans="1:57" x14ac:dyDescent="0.2">
      <c r="A288" s="104">
        <v>40604</v>
      </c>
      <c r="B288" s="58">
        <v>1308.43994140625</v>
      </c>
      <c r="C288" s="77">
        <v>1.61520092361278E-3</v>
      </c>
      <c r="D288" s="58">
        <v>0.01</v>
      </c>
      <c r="E288" s="58">
        <v>0.61260000000000003</v>
      </c>
      <c r="F288" s="77">
        <v>-9.7847358121316797E-4</v>
      </c>
      <c r="G288" s="58">
        <v>33.413414001464801</v>
      </c>
      <c r="H288" s="58">
        <v>298.453857421875</v>
      </c>
      <c r="I288" s="58">
        <v>21.2210979461669</v>
      </c>
      <c r="J288" s="58">
        <v>172.02000427246</v>
      </c>
      <c r="K288" s="58">
        <v>13.832800865173301</v>
      </c>
      <c r="L288" s="58">
        <v>16.600662231445298</v>
      </c>
      <c r="M288" s="58">
        <v>20.7000007629394</v>
      </c>
      <c r="N288" s="77">
        <v>8.0440968928314708E-3</v>
      </c>
      <c r="O288" s="58">
        <v>1.28956286862868</v>
      </c>
      <c r="P288" s="77">
        <v>3.8594166659298899E-2</v>
      </c>
      <c r="Q288" s="58">
        <v>33.280096054077099</v>
      </c>
      <c r="R288" s="77">
        <v>5.0003849989765898E-5</v>
      </c>
      <c r="S288" s="58">
        <v>7.5934035791615999</v>
      </c>
      <c r="T288" s="77">
        <v>2.5442470888985901E-2</v>
      </c>
      <c r="U288" s="58">
        <v>298.44639587402298</v>
      </c>
      <c r="V288" s="77">
        <v>-3.0581278153879398E-3</v>
      </c>
      <c r="W288" s="58">
        <v>0.55284234369857899</v>
      </c>
      <c r="X288" s="77">
        <v>2.6051542907959399E-2</v>
      </c>
      <c r="Y288" s="58">
        <v>21.2536458969116</v>
      </c>
      <c r="Z288" s="77">
        <v>1.5226639482296101E-2</v>
      </c>
      <c r="AA288" s="58">
        <v>5.7469254382722497</v>
      </c>
      <c r="AB288" s="77">
        <v>3.3408471663387097E-2</v>
      </c>
      <c r="AC288" s="58">
        <v>170.730003356933</v>
      </c>
      <c r="AD288" s="77">
        <v>1.35800470245186E-2</v>
      </c>
      <c r="AE288" s="58">
        <v>1.0502200165116899</v>
      </c>
      <c r="AF288" s="77">
        <v>7.5922441647795505E-2</v>
      </c>
      <c r="AG288" s="58">
        <v>13.740134239196699</v>
      </c>
      <c r="AH288" s="77">
        <v>4.6751556932698099E-3</v>
      </c>
      <c r="AI288" s="58">
        <v>0.30481264944443198</v>
      </c>
      <c r="AJ288" s="77">
        <v>1.8361475295066799E-2</v>
      </c>
      <c r="AK288" s="58">
        <v>16.5620374679565</v>
      </c>
      <c r="AL288" s="69">
        <v>40604</v>
      </c>
      <c r="AM288" s="105">
        <v>2</v>
      </c>
      <c r="AN288" s="124">
        <v>49.397605122658099</v>
      </c>
      <c r="AO288" s="125">
        <v>39.640088772580398</v>
      </c>
      <c r="AP288" s="125">
        <v>54.608795087439503</v>
      </c>
      <c r="AQ288" s="125">
        <v>60.547977755386299</v>
      </c>
      <c r="AR288" s="125">
        <v>50.198196069373701</v>
      </c>
      <c r="AS288" s="125">
        <v>31.2554965370588</v>
      </c>
      <c r="AV288" s="63">
        <v>2306.7933952609801</v>
      </c>
      <c r="AW288" s="63">
        <v>10454.313522106901</v>
      </c>
      <c r="AX288" s="63">
        <v>10454.313522106901</v>
      </c>
      <c r="AY288" s="63">
        <v>12761.106917367901</v>
      </c>
      <c r="AZ288" s="77">
        <v>3.0226771615324802E-3</v>
      </c>
      <c r="BA288" s="77">
        <v>0.27611069173679098</v>
      </c>
      <c r="BB288" s="77">
        <v>0.154855693946228</v>
      </c>
      <c r="BC288" s="58">
        <v>-834.34734846112406</v>
      </c>
      <c r="BD288" s="130">
        <v>-6.1369582225595902E-2</v>
      </c>
      <c r="BE288" s="65">
        <v>9</v>
      </c>
    </row>
    <row r="289" spans="1:57" x14ac:dyDescent="0.2">
      <c r="A289" s="104">
        <v>40605</v>
      </c>
      <c r="B289" s="58">
        <v>1330.96997070312</v>
      </c>
      <c r="C289" s="77">
        <v>1.7219001487115099E-2</v>
      </c>
      <c r="D289" s="58">
        <v>0.01</v>
      </c>
      <c r="E289" s="58">
        <v>0.61429999999999996</v>
      </c>
      <c r="F289" s="77">
        <v>2.77505713352899E-3</v>
      </c>
      <c r="G289" s="58">
        <v>34.119419097900298</v>
      </c>
      <c r="H289" s="58">
        <v>302.81051635742102</v>
      </c>
      <c r="I289" s="58">
        <v>21.318740844726499</v>
      </c>
      <c r="J289" s="58">
        <v>172.78999328613199</v>
      </c>
      <c r="K289" s="58">
        <v>14.195050239562899</v>
      </c>
      <c r="L289" s="58">
        <v>16.832410812377901</v>
      </c>
      <c r="M289" s="58">
        <v>18.600000381469702</v>
      </c>
      <c r="N289" s="77">
        <v>2.1129391220082901E-2</v>
      </c>
      <c r="O289" s="58">
        <v>1.29149805189458</v>
      </c>
      <c r="P289" s="77">
        <v>3.7852287232348E-2</v>
      </c>
      <c r="Q289" s="58">
        <v>33.766416549682603</v>
      </c>
      <c r="R289" s="77">
        <v>1.4597428805849201E-2</v>
      </c>
      <c r="S289" s="58">
        <v>7.0580281501294602</v>
      </c>
      <c r="T289" s="77">
        <v>2.3308398384019501E-2</v>
      </c>
      <c r="U289" s="58">
        <v>300.63218688964798</v>
      </c>
      <c r="V289" s="77">
        <v>4.6012180334524802E-3</v>
      </c>
      <c r="W289" s="58">
        <v>0.54331124355828697</v>
      </c>
      <c r="X289" s="77">
        <v>2.5485146966016999E-2</v>
      </c>
      <c r="Y289" s="58">
        <v>21.269919395446699</v>
      </c>
      <c r="Z289" s="77">
        <v>4.4761597171705204E-3</v>
      </c>
      <c r="AA289" s="58">
        <v>5.8084518245189303</v>
      </c>
      <c r="AB289" s="77">
        <v>3.3615672493836901E-2</v>
      </c>
      <c r="AC289" s="58">
        <v>172.40499877929599</v>
      </c>
      <c r="AD289" s="77">
        <v>2.6187709771900099E-2</v>
      </c>
      <c r="AE289" s="58">
        <v>1.04899631996839</v>
      </c>
      <c r="AF289" s="77">
        <v>7.3898739508842098E-2</v>
      </c>
      <c r="AG289" s="58">
        <v>14.0139255523681</v>
      </c>
      <c r="AH289" s="77">
        <v>1.3960200966780301E-2</v>
      </c>
      <c r="AI289" s="58">
        <v>0.30913436493711999</v>
      </c>
      <c r="AJ289" s="77">
        <v>1.8365424203513E-2</v>
      </c>
      <c r="AK289" s="58">
        <v>16.7165365219116</v>
      </c>
      <c r="AL289" s="69">
        <v>40605</v>
      </c>
      <c r="AM289" s="105">
        <v>3</v>
      </c>
      <c r="AN289" s="124">
        <v>58.515788587142197</v>
      </c>
      <c r="AO289" s="125">
        <v>47.403809482364998</v>
      </c>
      <c r="AP289" s="125">
        <v>60.338868262252802</v>
      </c>
      <c r="AQ289" s="125">
        <v>65.526526515791204</v>
      </c>
      <c r="AR289" s="125">
        <v>54.998116558839499</v>
      </c>
      <c r="AS289" s="125">
        <v>34.1460851188574</v>
      </c>
      <c r="AV289" s="63">
        <v>2306.7933952609801</v>
      </c>
      <c r="AW289" s="63">
        <v>10629.6741609809</v>
      </c>
      <c r="AX289" s="63">
        <v>10629.6741609809</v>
      </c>
      <c r="AY289" s="63">
        <v>12936.4675562419</v>
      </c>
      <c r="AZ289" s="77">
        <v>1.3741804689010701E-2</v>
      </c>
      <c r="BA289" s="77">
        <v>0.29364675562419601</v>
      </c>
      <c r="BB289" s="77">
        <v>0.17474115585769201</v>
      </c>
      <c r="BC289" s="58">
        <v>-658.98670958706998</v>
      </c>
      <c r="BD289" s="130">
        <v>-4.8471106349375501E-2</v>
      </c>
      <c r="BE289" s="65">
        <v>10</v>
      </c>
    </row>
    <row r="290" spans="1:57" x14ac:dyDescent="0.2">
      <c r="A290" s="104">
        <v>40606</v>
      </c>
      <c r="B290" s="58">
        <v>1321.15002441406</v>
      </c>
      <c r="C290" s="77">
        <v>-7.3780374502926396E-3</v>
      </c>
      <c r="D290" s="58">
        <v>0.01</v>
      </c>
      <c r="E290" s="58">
        <v>0.6149</v>
      </c>
      <c r="F290" s="77">
        <v>9.7672147159366608E-4</v>
      </c>
      <c r="G290" s="58">
        <v>34.161170959472599</v>
      </c>
      <c r="H290" s="58">
        <v>298.369384765625</v>
      </c>
      <c r="I290" s="58">
        <v>21.1153163909912</v>
      </c>
      <c r="J290" s="58">
        <v>171.669998168945</v>
      </c>
      <c r="K290" s="58">
        <v>14.0939540863037</v>
      </c>
      <c r="L290" s="58">
        <v>16.654737472534102</v>
      </c>
      <c r="M290" s="58">
        <v>19.059999465942301</v>
      </c>
      <c r="N290" s="77">
        <v>1.2236979021378301E-3</v>
      </c>
      <c r="O290" s="58">
        <v>1.29527948674271</v>
      </c>
      <c r="P290" s="77">
        <v>3.7916718027007398E-2</v>
      </c>
      <c r="Q290" s="58">
        <v>34.140295028686502</v>
      </c>
      <c r="R290" s="77">
        <v>-1.46663717139691E-2</v>
      </c>
      <c r="S290" s="58">
        <v>6.6703247422080896</v>
      </c>
      <c r="T290" s="77">
        <v>2.2355928867996099E-2</v>
      </c>
      <c r="U290" s="58">
        <v>300.58995056152298</v>
      </c>
      <c r="V290" s="77">
        <v>-9.5420482483921099E-3</v>
      </c>
      <c r="W290" s="58">
        <v>0.562137382707526</v>
      </c>
      <c r="X290" s="77">
        <v>2.6622257147298E-2</v>
      </c>
      <c r="Y290" s="58">
        <v>21.217028617858801</v>
      </c>
      <c r="Z290" s="77">
        <v>-6.4818285821265304E-3</v>
      </c>
      <c r="AA290" s="58">
        <v>5.8939914759263896</v>
      </c>
      <c r="AB290" s="77">
        <v>3.4333264628604102E-2</v>
      </c>
      <c r="AC290" s="58">
        <v>172.22999572753901</v>
      </c>
      <c r="AD290" s="77">
        <v>-7.1219299370642803E-3</v>
      </c>
      <c r="AE290" s="58">
        <v>1.0453056759153501</v>
      </c>
      <c r="AF290" s="77">
        <v>7.4166956236303497E-2</v>
      </c>
      <c r="AG290" s="58">
        <v>14.1445021629333</v>
      </c>
      <c r="AH290" s="77">
        <v>-1.05554303435307E-2</v>
      </c>
      <c r="AI290" s="58">
        <v>0.30949045746632298</v>
      </c>
      <c r="AJ290" s="77">
        <v>1.8582728066216199E-2</v>
      </c>
      <c r="AK290" s="58">
        <v>16.743574142456001</v>
      </c>
      <c r="AL290" s="69">
        <v>40606</v>
      </c>
      <c r="AM290" s="105">
        <v>4</v>
      </c>
      <c r="AN290" s="124">
        <v>53.9524715873196</v>
      </c>
      <c r="AO290" s="125">
        <v>41.538429569860199</v>
      </c>
      <c r="AP290" s="125">
        <v>60.6551896839633</v>
      </c>
      <c r="AQ290" s="125">
        <v>63.132132464305698</v>
      </c>
      <c r="AR290" s="125">
        <v>50.944210578909299</v>
      </c>
      <c r="AS290" s="125">
        <v>31.202448746235799</v>
      </c>
      <c r="AV290" s="63">
        <v>2306.7933952609801</v>
      </c>
      <c r="AW290" s="63">
        <v>10527.7460178733</v>
      </c>
      <c r="AX290" s="63">
        <v>10527.7460178733</v>
      </c>
      <c r="AY290" s="63">
        <v>12834.5394131343</v>
      </c>
      <c r="AZ290" s="77">
        <v>-7.8791325888978303E-3</v>
      </c>
      <c r="BA290" s="77">
        <v>0.28345394131343599</v>
      </c>
      <c r="BB290" s="77">
        <v>0.16607387161537401</v>
      </c>
      <c r="BC290" s="58">
        <v>-760.91485269467501</v>
      </c>
      <c r="BD290" s="130">
        <v>-5.5968328664615999E-2</v>
      </c>
      <c r="BE290" s="65">
        <v>11</v>
      </c>
    </row>
    <row r="291" spans="1:57" x14ac:dyDescent="0.2">
      <c r="A291" s="104">
        <v>40609</v>
      </c>
      <c r="B291" s="58">
        <v>1310.13000488281</v>
      </c>
      <c r="C291" s="77">
        <v>-8.3412325077444303E-3</v>
      </c>
      <c r="D291" s="58">
        <v>0.01</v>
      </c>
      <c r="E291" s="58">
        <v>0.61609999999999998</v>
      </c>
      <c r="F291" s="77">
        <v>1.9515368352578299E-3</v>
      </c>
      <c r="G291" s="58">
        <v>33.720867156982401</v>
      </c>
      <c r="H291" s="58">
        <v>293.91833496093699</v>
      </c>
      <c r="I291" s="58">
        <v>20.928165435791001</v>
      </c>
      <c r="J291" s="58">
        <v>169.08000183105401</v>
      </c>
      <c r="K291" s="58">
        <v>13.4452819824218</v>
      </c>
      <c r="L291" s="58">
        <v>16.3843688964843</v>
      </c>
      <c r="M291" s="58">
        <v>20.659999847412099</v>
      </c>
      <c r="N291" s="77">
        <v>-1.2889013758123E-2</v>
      </c>
      <c r="O291" s="58">
        <v>1.28372717329829</v>
      </c>
      <c r="P291" s="77">
        <v>3.8069221865561699E-2</v>
      </c>
      <c r="Q291" s="58">
        <v>33.941019058227504</v>
      </c>
      <c r="R291" s="77">
        <v>-1.4917917292968499E-2</v>
      </c>
      <c r="S291" s="58">
        <v>6.3541886615457202</v>
      </c>
      <c r="T291" s="77">
        <v>2.1618891731916601E-2</v>
      </c>
      <c r="U291" s="58">
        <v>296.14385986328102</v>
      </c>
      <c r="V291" s="77">
        <v>-8.8632797034499094E-3</v>
      </c>
      <c r="W291" s="58">
        <v>0.589279187634278</v>
      </c>
      <c r="X291" s="77">
        <v>2.81572309547258E-2</v>
      </c>
      <c r="Y291" s="58">
        <v>21.021740913391099</v>
      </c>
      <c r="Z291" s="77">
        <v>-1.50870645163153E-2</v>
      </c>
      <c r="AA291" s="58">
        <v>6.0383768139332901</v>
      </c>
      <c r="AB291" s="77">
        <v>3.5713134306485601E-2</v>
      </c>
      <c r="AC291" s="58">
        <v>170.375</v>
      </c>
      <c r="AD291" s="77">
        <v>-4.6024848662747302E-2</v>
      </c>
      <c r="AE291" s="58">
        <v>1.0298757247441099</v>
      </c>
      <c r="AF291" s="77">
        <v>7.6597554896249295E-2</v>
      </c>
      <c r="AG291" s="58">
        <v>13.769618034362701</v>
      </c>
      <c r="AH291" s="77">
        <v>-1.6233733884768599E-2</v>
      </c>
      <c r="AI291" s="58">
        <v>0.30871890882463299</v>
      </c>
      <c r="AJ291" s="77">
        <v>1.8842282591114898E-2</v>
      </c>
      <c r="AK291" s="58">
        <v>16.519553184509199</v>
      </c>
      <c r="AL291" s="69">
        <v>40609</v>
      </c>
      <c r="AM291" s="105">
        <v>0</v>
      </c>
      <c r="AN291" s="124">
        <v>49.305589353043402</v>
      </c>
      <c r="AO291" s="125">
        <v>36.6446244172039</v>
      </c>
      <c r="AP291" s="125">
        <v>55.617448645223298</v>
      </c>
      <c r="AQ291" s="125">
        <v>50.405074717662401</v>
      </c>
      <c r="AR291" s="125">
        <v>45.453688781553403</v>
      </c>
      <c r="AS291" s="125">
        <v>28.747112143152201</v>
      </c>
      <c r="AV291" s="63">
        <v>2306.7933952609801</v>
      </c>
      <c r="AW291" s="63">
        <v>10377.0531480834</v>
      </c>
      <c r="AX291" s="63">
        <v>10377.0531480834</v>
      </c>
      <c r="AY291" s="63">
        <v>12683.8465433444</v>
      </c>
      <c r="AZ291" s="77">
        <v>-1.17411981014038E-2</v>
      </c>
      <c r="BA291" s="77">
        <v>0.26838465433444703</v>
      </c>
      <c r="BB291" s="77">
        <v>0.156347378331024</v>
      </c>
      <c r="BC291" s="58">
        <v>-911.60772248456101</v>
      </c>
      <c r="BD291" s="130">
        <v>-6.7052391531764094E-2</v>
      </c>
      <c r="BE291" s="65">
        <v>12</v>
      </c>
    </row>
    <row r="292" spans="1:57" x14ac:dyDescent="0.2">
      <c r="A292" s="104">
        <v>40610</v>
      </c>
      <c r="B292" s="58">
        <v>1321.81994628906</v>
      </c>
      <c r="C292" s="77">
        <v>8.9227338986832497E-3</v>
      </c>
      <c r="D292" s="58">
        <v>0.01</v>
      </c>
      <c r="E292" s="58">
        <v>0.61890000000000001</v>
      </c>
      <c r="F292" s="77">
        <v>4.5447167667587102E-3</v>
      </c>
      <c r="G292" s="58">
        <v>33.758831024169901</v>
      </c>
      <c r="H292" s="58">
        <v>294.24124145507801</v>
      </c>
      <c r="I292" s="58">
        <v>21.0827751159668</v>
      </c>
      <c r="J292" s="58">
        <v>166.88999938964801</v>
      </c>
      <c r="K292" s="58">
        <v>13.3020687103271</v>
      </c>
      <c r="L292" s="58">
        <v>16.322566986083899</v>
      </c>
      <c r="M292" s="58">
        <v>19.819999694824201</v>
      </c>
      <c r="N292" s="77">
        <v>1.1258271328184999E-3</v>
      </c>
      <c r="O292" s="58">
        <v>1.27680057873477</v>
      </c>
      <c r="P292" s="77">
        <v>3.7821231956184802E-2</v>
      </c>
      <c r="Q292" s="58">
        <v>33.739849090576101</v>
      </c>
      <c r="R292" s="77">
        <v>1.0986265766086401E-3</v>
      </c>
      <c r="S292" s="58">
        <v>6.1332266422323301</v>
      </c>
      <c r="T292" s="77">
        <v>2.0844211409326501E-2</v>
      </c>
      <c r="U292" s="58">
        <v>294.07978820800702</v>
      </c>
      <c r="V292" s="77">
        <v>7.3876365632781198E-3</v>
      </c>
      <c r="W292" s="58">
        <v>0.60665118830159703</v>
      </c>
      <c r="X292" s="77">
        <v>2.8774731265911801E-2</v>
      </c>
      <c r="Y292" s="58">
        <v>21.005470275878899</v>
      </c>
      <c r="Z292" s="77">
        <v>-1.29524628441541E-2</v>
      </c>
      <c r="AA292" s="58">
        <v>6.2677874417469903</v>
      </c>
      <c r="AB292" s="77">
        <v>3.7556399213072002E-2</v>
      </c>
      <c r="AC292" s="58">
        <v>167.98500061035099</v>
      </c>
      <c r="AD292" s="77">
        <v>-1.06515632979629E-2</v>
      </c>
      <c r="AE292" s="58">
        <v>1.00976367886496</v>
      </c>
      <c r="AF292" s="77">
        <v>7.5910273871989897E-2</v>
      </c>
      <c r="AG292" s="58">
        <v>13.373675346374499</v>
      </c>
      <c r="AH292" s="77">
        <v>-3.7720043286898399E-3</v>
      </c>
      <c r="AI292" s="58">
        <v>0.30808483802580799</v>
      </c>
      <c r="AJ292" s="77">
        <v>1.8874778598762701E-2</v>
      </c>
      <c r="AK292" s="58">
        <v>16.353467941284102</v>
      </c>
      <c r="AL292" s="69">
        <v>40610</v>
      </c>
      <c r="AM292" s="105">
        <v>1</v>
      </c>
      <c r="AN292" s="124">
        <v>53.846753787223797</v>
      </c>
      <c r="AO292" s="125">
        <v>37.222454226947001</v>
      </c>
      <c r="AP292" s="125">
        <v>55.957110184594796</v>
      </c>
      <c r="AQ292" s="125">
        <v>48.099592980642299</v>
      </c>
      <c r="AR292" s="125">
        <v>44.2789364024148</v>
      </c>
      <c r="AS292" s="125">
        <v>33.4090540863114</v>
      </c>
      <c r="AU292" s="109" t="s">
        <v>617</v>
      </c>
      <c r="AV292" s="63">
        <v>13304.416073726199</v>
      </c>
      <c r="AW292" s="63">
        <v>-653.82383780136297</v>
      </c>
      <c r="AX292" s="63">
        <v>21423.611308806601</v>
      </c>
      <c r="AY292" s="63">
        <v>12650.5922359248</v>
      </c>
      <c r="AZ292" s="77">
        <v>-2.6217841177711399E-3</v>
      </c>
      <c r="BA292" s="77">
        <v>0.26505922359248901</v>
      </c>
      <c r="BB292" s="77">
        <v>0.16666515828231199</v>
      </c>
      <c r="BC292" s="58">
        <v>-944.86202990414802</v>
      </c>
      <c r="BD292" s="130">
        <v>-6.94983787543587E-2</v>
      </c>
      <c r="BE292" s="65">
        <v>13</v>
      </c>
    </row>
    <row r="293" spans="1:57" x14ac:dyDescent="0.2">
      <c r="A293" s="104">
        <v>40611</v>
      </c>
      <c r="B293" s="58">
        <v>1320.02001953125</v>
      </c>
      <c r="C293" s="77">
        <v>-1.3617034323515299E-3</v>
      </c>
      <c r="D293" s="58">
        <v>0.01</v>
      </c>
      <c r="E293" s="58">
        <v>0.61680000000000001</v>
      </c>
      <c r="F293" s="77">
        <v>-3.3931168201647398E-3</v>
      </c>
      <c r="G293" s="58">
        <v>33.446624755859297</v>
      </c>
      <c r="H293" s="58">
        <v>293.97299194335898</v>
      </c>
      <c r="I293" s="58">
        <v>21.066499710083001</v>
      </c>
      <c r="J293" s="58">
        <v>169.05000305175699</v>
      </c>
      <c r="K293" s="58">
        <v>12.889273643493601</v>
      </c>
      <c r="L293" s="58">
        <v>16.376646041870099</v>
      </c>
      <c r="M293" s="58">
        <v>20.2199993133544</v>
      </c>
      <c r="N293" s="77">
        <v>-9.2481362309917402E-3</v>
      </c>
      <c r="O293" s="58">
        <v>1.2568691520138799</v>
      </c>
      <c r="P293" s="77">
        <v>3.7578355400231897E-2</v>
      </c>
      <c r="Q293" s="58">
        <v>33.602727890014599</v>
      </c>
      <c r="R293" s="77">
        <v>-9.11665239013426E-4</v>
      </c>
      <c r="S293" s="58">
        <v>6.0707703765965304</v>
      </c>
      <c r="T293" s="77">
        <v>2.06507758976926E-2</v>
      </c>
      <c r="U293" s="58">
        <v>294.10711669921801</v>
      </c>
      <c r="V293" s="77">
        <v>-7.7197644969739798E-4</v>
      </c>
      <c r="W293" s="58">
        <v>0.62434459004513998</v>
      </c>
      <c r="X293" s="77">
        <v>2.9636845163523402E-2</v>
      </c>
      <c r="Y293" s="58">
        <v>21.074637413024899</v>
      </c>
      <c r="Z293" s="77">
        <v>1.29426788304209E-2</v>
      </c>
      <c r="AA293" s="58">
        <v>6.4095071041332901</v>
      </c>
      <c r="AB293" s="77">
        <v>3.7914859440557898E-2</v>
      </c>
      <c r="AC293" s="58">
        <v>167.97000122070301</v>
      </c>
      <c r="AD293" s="77">
        <v>-3.1032396225184101E-2</v>
      </c>
      <c r="AE293" s="58">
        <v>0.98387874561577904</v>
      </c>
      <c r="AF293" s="77">
        <v>7.6333141248221395E-2</v>
      </c>
      <c r="AG293" s="58">
        <v>13.0956711769104</v>
      </c>
      <c r="AH293" s="77">
        <v>3.31314650644309E-3</v>
      </c>
      <c r="AI293" s="58">
        <v>0.30788742039969302</v>
      </c>
      <c r="AJ293" s="77">
        <v>1.8800395368655898E-2</v>
      </c>
      <c r="AK293" s="58">
        <v>16.349606513977001</v>
      </c>
      <c r="AL293" s="69">
        <v>40611</v>
      </c>
      <c r="AM293" s="105">
        <v>2</v>
      </c>
      <c r="AN293" s="124">
        <v>53.058637281127098</v>
      </c>
      <c r="AO293" s="125">
        <v>36.921195888346297</v>
      </c>
      <c r="AP293" s="125">
        <v>52.405181824865402</v>
      </c>
      <c r="AQ293" s="125">
        <v>42.119516780694703</v>
      </c>
      <c r="AR293" s="125">
        <v>45.603759728768502</v>
      </c>
      <c r="AS293" s="125">
        <v>33.163074534121797</v>
      </c>
      <c r="AV293" s="63">
        <v>13304.416073726199</v>
      </c>
      <c r="AW293" s="63">
        <v>-608.82269349060095</v>
      </c>
      <c r="AX293" s="63">
        <v>21376.715706344599</v>
      </c>
      <c r="AY293" s="63">
        <v>12695.593380235599</v>
      </c>
      <c r="AZ293" s="77">
        <v>3.55723617294123E-3</v>
      </c>
      <c r="BA293" s="77">
        <v>0.26955933802356502</v>
      </c>
      <c r="BB293" s="77">
        <v>0.16507650633187401</v>
      </c>
      <c r="BC293" s="58">
        <v>-899.86088559338702</v>
      </c>
      <c r="BD293" s="130">
        <v>-6.6188364728283197E-2</v>
      </c>
      <c r="BE293" s="65">
        <v>14</v>
      </c>
    </row>
    <row r="294" spans="1:57" x14ac:dyDescent="0.2">
      <c r="A294" s="104">
        <v>40612</v>
      </c>
      <c r="B294" s="58">
        <v>1295.10998535156</v>
      </c>
      <c r="C294" s="77">
        <v>-1.8870951812180198E-2</v>
      </c>
      <c r="D294" s="58">
        <v>0.01</v>
      </c>
      <c r="E294" s="58">
        <v>0.62319999999999998</v>
      </c>
      <c r="F294" s="77">
        <v>1.03761348897535E-2</v>
      </c>
      <c r="G294" s="58">
        <v>32.896263122558501</v>
      </c>
      <c r="H294" s="58">
        <v>288.27505493164</v>
      </c>
      <c r="I294" s="58">
        <v>20.675928115844702</v>
      </c>
      <c r="J294" s="58">
        <v>166.13999938964801</v>
      </c>
      <c r="K294" s="58">
        <v>12.602847099304199</v>
      </c>
      <c r="L294" s="58">
        <v>16.059928894042901</v>
      </c>
      <c r="M294" s="58">
        <v>21.879999160766602</v>
      </c>
      <c r="N294" s="77">
        <v>-1.6454922950165801E-2</v>
      </c>
      <c r="O294" s="58">
        <v>1.2354099479741301</v>
      </c>
      <c r="P294" s="77">
        <v>3.7554719919751303E-2</v>
      </c>
      <c r="Q294" s="58">
        <v>33.171443939208899</v>
      </c>
      <c r="R294" s="77">
        <v>-1.9382518693474401E-2</v>
      </c>
      <c r="S294" s="58">
        <v>6.2355152947530303</v>
      </c>
      <c r="T294" s="77">
        <v>2.1630436585058199E-2</v>
      </c>
      <c r="U294" s="58">
        <v>291.1240234375</v>
      </c>
      <c r="V294" s="77">
        <v>-1.8539937797608701E-2</v>
      </c>
      <c r="W294" s="58">
        <v>0.65976451918524903</v>
      </c>
      <c r="X294" s="77">
        <v>3.1909789755926198E-2</v>
      </c>
      <c r="Y294" s="58">
        <v>20.8712139129638</v>
      </c>
      <c r="Z294" s="77">
        <v>-1.7213863410688202E-2</v>
      </c>
      <c r="AA294" s="58">
        <v>6.6314310766985098</v>
      </c>
      <c r="AB294" s="77">
        <v>3.9914717112438401E-2</v>
      </c>
      <c r="AC294" s="58">
        <v>167.59500122070301</v>
      </c>
      <c r="AD294" s="77">
        <v>-2.2222085752212802E-2</v>
      </c>
      <c r="AE294" s="58">
        <v>0.95723081541535604</v>
      </c>
      <c r="AF294" s="77">
        <v>7.5953537154965903E-2</v>
      </c>
      <c r="AG294" s="58">
        <v>12.746060371398899</v>
      </c>
      <c r="AH294" s="77">
        <v>-1.9339561166394501E-2</v>
      </c>
      <c r="AI294" s="58">
        <v>0.30919256542554402</v>
      </c>
      <c r="AJ294" s="77">
        <v>1.9252424308069699E-2</v>
      </c>
      <c r="AK294" s="58">
        <v>16.2182874679565</v>
      </c>
      <c r="AL294" s="69">
        <v>40612</v>
      </c>
      <c r="AM294" s="105">
        <v>3</v>
      </c>
      <c r="AN294" s="124">
        <v>43.557097292973999</v>
      </c>
      <c r="AO294" s="125">
        <v>31.153478132686899</v>
      </c>
      <c r="AP294" s="125">
        <v>46.7693101062412</v>
      </c>
      <c r="AQ294" s="125">
        <v>38.539124523471102</v>
      </c>
      <c r="AR294" s="125">
        <v>39.656938140812898</v>
      </c>
      <c r="AS294" s="125">
        <v>27.8616234850297</v>
      </c>
      <c r="AV294" s="63">
        <v>13304.416073726199</v>
      </c>
      <c r="AW294" s="63">
        <v>-612.12466592101896</v>
      </c>
      <c r="AX294" s="63">
        <v>21189.698709915101</v>
      </c>
      <c r="AY294" s="63">
        <v>12692.2914078052</v>
      </c>
      <c r="AZ294" s="77">
        <v>-2.6008807398936098E-4</v>
      </c>
      <c r="BA294" s="77">
        <v>0.26922914078052301</v>
      </c>
      <c r="BB294" s="77">
        <v>0.143090403723382</v>
      </c>
      <c r="BC294" s="58">
        <v>-903.16285802380401</v>
      </c>
      <c r="BD294" s="130">
        <v>-6.6431237997969905E-2</v>
      </c>
      <c r="BE294" s="65">
        <v>15</v>
      </c>
    </row>
    <row r="295" spans="1:57" x14ac:dyDescent="0.2">
      <c r="A295" s="104">
        <v>40613</v>
      </c>
      <c r="B295" s="58">
        <v>1304.28002929687</v>
      </c>
      <c r="C295" s="77">
        <v>7.0805136621838703E-3</v>
      </c>
      <c r="D295" s="58">
        <v>0.01</v>
      </c>
      <c r="E295" s="58">
        <v>0.62439999999999996</v>
      </c>
      <c r="F295" s="77">
        <v>1.92554557124524E-3</v>
      </c>
      <c r="G295" s="58">
        <v>33.401084899902301</v>
      </c>
      <c r="H295" s="58">
        <v>286.49163818359301</v>
      </c>
      <c r="I295" s="58">
        <v>20.8956184387207</v>
      </c>
      <c r="J295" s="58">
        <v>168.07000732421801</v>
      </c>
      <c r="K295" s="58">
        <v>12.6365451812744</v>
      </c>
      <c r="L295" s="58">
        <v>16.1217231750488</v>
      </c>
      <c r="M295" s="58">
        <v>20.079999923706001</v>
      </c>
      <c r="N295" s="77">
        <v>1.53458699993669E-2</v>
      </c>
      <c r="O295" s="58">
        <v>1.21422217595167</v>
      </c>
      <c r="P295" s="77">
        <v>3.6352776551734703E-2</v>
      </c>
      <c r="Q295" s="58">
        <v>33.148674011230398</v>
      </c>
      <c r="R295" s="77">
        <v>-6.1865108254676102E-3</v>
      </c>
      <c r="S295" s="58">
        <v>6.4766344816298602</v>
      </c>
      <c r="T295" s="77">
        <v>2.2606713838815101E-2</v>
      </c>
      <c r="U295" s="58">
        <v>287.38334655761702</v>
      </c>
      <c r="V295" s="77">
        <v>1.06254152967197E-2</v>
      </c>
      <c r="W295" s="58">
        <v>0.68332456148026699</v>
      </c>
      <c r="X295" s="77">
        <v>3.2701810835807997E-2</v>
      </c>
      <c r="Y295" s="58">
        <v>20.785773277282701</v>
      </c>
      <c r="Z295" s="77">
        <v>1.16167566008222E-2</v>
      </c>
      <c r="AA295" s="58">
        <v>6.7690724989833404</v>
      </c>
      <c r="AB295" s="77">
        <v>4.0275315071090202E-2</v>
      </c>
      <c r="AC295" s="58">
        <v>167.105003356933</v>
      </c>
      <c r="AD295" s="77">
        <v>2.6738467669005202E-3</v>
      </c>
      <c r="AE295" s="58">
        <v>0.93509236786460803</v>
      </c>
      <c r="AF295" s="77">
        <v>7.3999052308243496E-2</v>
      </c>
      <c r="AG295" s="58">
        <v>12.6196961402893</v>
      </c>
      <c r="AH295" s="77">
        <v>3.8477306726294402E-3</v>
      </c>
      <c r="AI295" s="58">
        <v>0.30915869257690098</v>
      </c>
      <c r="AJ295" s="77">
        <v>1.9176529036013801E-2</v>
      </c>
      <c r="AK295" s="58">
        <v>16.090826034545898</v>
      </c>
      <c r="AL295" s="69">
        <v>40613</v>
      </c>
      <c r="AM295" s="105">
        <v>4</v>
      </c>
      <c r="AN295" s="124">
        <v>47.298566007197302</v>
      </c>
      <c r="AO295" s="125">
        <v>29.595116747854298</v>
      </c>
      <c r="AP295" s="125">
        <v>51.881144443595801</v>
      </c>
      <c r="AQ295" s="125">
        <v>39.194017215291801</v>
      </c>
      <c r="AR295" s="125">
        <v>41.266225359619199</v>
      </c>
      <c r="AS295" s="125">
        <v>34.230455029730201</v>
      </c>
      <c r="AU295" s="109" t="s">
        <v>617</v>
      </c>
      <c r="AV295" s="63">
        <v>13304.416073726199</v>
      </c>
      <c r="AW295" s="63">
        <v>-689.68837243957296</v>
      </c>
      <c r="AX295" s="63">
        <v>21386.214894668501</v>
      </c>
      <c r="AY295" s="63">
        <v>12614.7277012866</v>
      </c>
      <c r="AZ295" s="77">
        <v>-6.1110877481789201E-3</v>
      </c>
      <c r="BA295" s="77">
        <v>0.26147277012866699</v>
      </c>
      <c r="BB295" s="77">
        <v>0.151184070944056</v>
      </c>
      <c r="BC295" s="58">
        <v>-980.72656454235903</v>
      </c>
      <c r="BD295" s="130">
        <v>-7.2136358621523095E-2</v>
      </c>
      <c r="BE295" s="65">
        <v>16</v>
      </c>
    </row>
    <row r="296" spans="1:57" x14ac:dyDescent="0.2">
      <c r="A296" s="104">
        <v>40616</v>
      </c>
      <c r="B296" s="58">
        <v>1296.39001464843</v>
      </c>
      <c r="C296" s="77">
        <v>-6.0493256595295303E-3</v>
      </c>
      <c r="D296" s="58">
        <v>0.01</v>
      </c>
      <c r="E296" s="58">
        <v>0.61809999999999998</v>
      </c>
      <c r="F296" s="77">
        <v>-1.0089686098654601E-2</v>
      </c>
      <c r="G296" s="58">
        <v>33.550071716308501</v>
      </c>
      <c r="H296" s="58">
        <v>283.15335083007801</v>
      </c>
      <c r="I296" s="58">
        <v>20.903764724731399</v>
      </c>
      <c r="J296" s="58">
        <v>166.72999572753901</v>
      </c>
      <c r="K296" s="58">
        <v>12.602847099304199</v>
      </c>
      <c r="L296" s="58">
        <v>16.0985507965087</v>
      </c>
      <c r="M296" s="58">
        <v>21.129999160766602</v>
      </c>
      <c r="N296" s="77">
        <v>4.4605382385853798E-3</v>
      </c>
      <c r="O296" s="58">
        <v>1.1948450505904</v>
      </c>
      <c r="P296" s="77">
        <v>3.5613785290646398E-2</v>
      </c>
      <c r="Q296" s="58">
        <v>33.475578308105398</v>
      </c>
      <c r="R296" s="77">
        <v>-1.1652302924723801E-2</v>
      </c>
      <c r="S296" s="58">
        <v>6.8595185568422403</v>
      </c>
      <c r="T296" s="77">
        <v>2.4225454287343601E-2</v>
      </c>
      <c r="U296" s="58">
        <v>284.82249450683503</v>
      </c>
      <c r="V296" s="77">
        <v>3.8985618131537298E-4</v>
      </c>
      <c r="W296" s="58">
        <v>0.70686897018350703</v>
      </c>
      <c r="X296" s="77">
        <v>3.38153906481354E-2</v>
      </c>
      <c r="Y296" s="58">
        <v>20.899691581726</v>
      </c>
      <c r="Z296" s="77">
        <v>-7.97293709932855E-3</v>
      </c>
      <c r="AA296" s="58">
        <v>6.9487667714027301</v>
      </c>
      <c r="AB296" s="77">
        <v>4.16767645262704E-2</v>
      </c>
      <c r="AC296" s="58">
        <v>167.400001525878</v>
      </c>
      <c r="AD296" s="77">
        <v>-2.6667163759403999E-3</v>
      </c>
      <c r="AE296" s="58">
        <v>0.91376882801175596</v>
      </c>
      <c r="AF296" s="77">
        <v>7.2504952318449098E-2</v>
      </c>
      <c r="AG296" s="58">
        <v>12.6196961402893</v>
      </c>
      <c r="AH296" s="77">
        <v>-1.4373388184646301E-3</v>
      </c>
      <c r="AI296" s="58">
        <v>0.30771668202971703</v>
      </c>
      <c r="AJ296" s="77">
        <v>1.9114557944958002E-2</v>
      </c>
      <c r="AK296" s="58">
        <v>16.110136985778801</v>
      </c>
      <c r="AL296" s="69">
        <v>40616</v>
      </c>
      <c r="AM296" s="105">
        <v>0</v>
      </c>
      <c r="AN296" s="124">
        <v>44.561509594636597</v>
      </c>
      <c r="AO296" s="125">
        <v>26.884210578765501</v>
      </c>
      <c r="AP296" s="125">
        <v>53.306316355983199</v>
      </c>
      <c r="AQ296" s="125">
        <v>38.749364782630501</v>
      </c>
      <c r="AR296" s="125">
        <v>40.826526173227897</v>
      </c>
      <c r="AS296" s="125">
        <v>34.461514200823999</v>
      </c>
      <c r="AU296" s="109" t="s">
        <v>619</v>
      </c>
      <c r="AV296" s="63">
        <v>13304.416073726199</v>
      </c>
      <c r="AW296" s="63">
        <v>-701.71331575050499</v>
      </c>
      <c r="AX296" s="63">
        <v>21159.970608244701</v>
      </c>
      <c r="AY296" s="63">
        <v>12602.7027579757</v>
      </c>
      <c r="AZ296" s="77">
        <v>-9.5324636374871598E-4</v>
      </c>
      <c r="BA296" s="77">
        <v>0.260270275797574</v>
      </c>
      <c r="BB296" s="77">
        <v>0.144220183604853</v>
      </c>
      <c r="BC296" s="58">
        <v>-992.75150785329004</v>
      </c>
      <c r="BD296" s="130">
        <v>-7.30208412637217E-2</v>
      </c>
      <c r="BE296" s="65">
        <v>17</v>
      </c>
    </row>
    <row r="297" spans="1:57" x14ac:dyDescent="0.2">
      <c r="A297" s="104">
        <v>40617</v>
      </c>
      <c r="B297" s="58">
        <v>1281.86999511718</v>
      </c>
      <c r="C297" s="77">
        <v>-1.1200348172372801E-2</v>
      </c>
      <c r="D297" s="58">
        <v>0.01</v>
      </c>
      <c r="E297" s="58">
        <v>0.62250000000000005</v>
      </c>
      <c r="F297" s="77">
        <v>7.1185892250447101E-3</v>
      </c>
      <c r="G297" s="58">
        <v>32.778591156005803</v>
      </c>
      <c r="H297" s="58">
        <v>282.93975830078102</v>
      </c>
      <c r="I297" s="58">
        <v>20.659648895263601</v>
      </c>
      <c r="J297" s="58">
        <v>165.08000183105401</v>
      </c>
      <c r="K297" s="58">
        <v>12.535452842712401</v>
      </c>
      <c r="L297" s="58">
        <v>15.588706970214799</v>
      </c>
      <c r="M297" s="58">
        <v>24.319999694824201</v>
      </c>
      <c r="N297" s="77">
        <v>-2.29949004826633E-2</v>
      </c>
      <c r="O297" s="58">
        <v>1.1683997285488801</v>
      </c>
      <c r="P297" s="77">
        <v>3.5645208880028402E-2</v>
      </c>
      <c r="Q297" s="58">
        <v>33.164331436157198</v>
      </c>
      <c r="R297" s="77">
        <v>-7.5433516386336197E-4</v>
      </c>
      <c r="S297" s="58">
        <v>7.2471848733406299</v>
      </c>
      <c r="T297" s="77">
        <v>2.56138794945758E-2</v>
      </c>
      <c r="U297" s="58">
        <v>283.04655456542901</v>
      </c>
      <c r="V297" s="77">
        <v>-1.1678079651315501E-2</v>
      </c>
      <c r="W297" s="58">
        <v>0.73718235146220601</v>
      </c>
      <c r="X297" s="77">
        <v>3.5682230380556401E-2</v>
      </c>
      <c r="Y297" s="58">
        <v>20.781706809997502</v>
      </c>
      <c r="Z297" s="77">
        <v>-9.8962030754243795E-3</v>
      </c>
      <c r="AA297" s="58">
        <v>7.1589531445208996</v>
      </c>
      <c r="AB297" s="77">
        <v>4.3366568119180597E-2</v>
      </c>
      <c r="AC297" s="58">
        <v>165.90499877929599</v>
      </c>
      <c r="AD297" s="77">
        <v>-5.3475421911226501E-3</v>
      </c>
      <c r="AE297" s="58">
        <v>0.88794277517752296</v>
      </c>
      <c r="AF297" s="77">
        <v>7.08345192087525E-2</v>
      </c>
      <c r="AG297" s="58">
        <v>12.569149971008301</v>
      </c>
      <c r="AH297" s="77">
        <v>-3.1670169118856999E-2</v>
      </c>
      <c r="AI297" s="58">
        <v>0.324725579639697</v>
      </c>
      <c r="AJ297" s="77">
        <v>2.08308219700419E-2</v>
      </c>
      <c r="AK297" s="58">
        <v>15.8436288833618</v>
      </c>
      <c r="AL297" s="69">
        <v>40617</v>
      </c>
      <c r="AM297" s="105">
        <v>1</v>
      </c>
      <c r="AN297" s="124">
        <v>39.9767427531565</v>
      </c>
      <c r="AO297" s="125">
        <v>26.71559167941</v>
      </c>
      <c r="AP297" s="125">
        <v>45.750078220006699</v>
      </c>
      <c r="AQ297" s="125">
        <v>37.825127086924397</v>
      </c>
      <c r="AR297" s="125">
        <v>32.5967737834468</v>
      </c>
      <c r="AS297" s="125">
        <v>30.952282632523499</v>
      </c>
      <c r="AU297" s="109" t="s">
        <v>619</v>
      </c>
      <c r="AV297" s="63">
        <v>13304.416073726199</v>
      </c>
      <c r="AW297" s="63">
        <v>-904.41294450759699</v>
      </c>
      <c r="AX297" s="63">
        <v>20855.775447406701</v>
      </c>
      <c r="AY297" s="63">
        <v>12400.003129218599</v>
      </c>
      <c r="AZ297" s="77">
        <v>-1.6083822069739101E-2</v>
      </c>
      <c r="BA297" s="77">
        <v>0.24000031292186499</v>
      </c>
      <c r="BB297" s="77">
        <v>0.131404519162622</v>
      </c>
      <c r="BC297" s="58">
        <v>-1195.45113661038</v>
      </c>
      <c r="BD297" s="130">
        <v>-8.7930209115192504E-2</v>
      </c>
      <c r="BE297" s="65">
        <v>18</v>
      </c>
    </row>
    <row r="298" spans="1:57" x14ac:dyDescent="0.2">
      <c r="A298" s="104">
        <v>40618</v>
      </c>
      <c r="B298" s="58">
        <v>1256.88000488281</v>
      </c>
      <c r="C298" s="77">
        <v>-1.9494949042855501E-2</v>
      </c>
      <c r="D298" s="58">
        <v>0.01</v>
      </c>
      <c r="E298" s="58">
        <v>0.62390000000000001</v>
      </c>
      <c r="F298" s="77">
        <v>2.2489959839355699E-3</v>
      </c>
      <c r="G298" s="58">
        <v>31.315355300903299</v>
      </c>
      <c r="H298" s="58">
        <v>276.75</v>
      </c>
      <c r="I298" s="58">
        <v>20.1714363098144</v>
      </c>
      <c r="J298" s="58">
        <v>164.69999694824199</v>
      </c>
      <c r="K298" s="58">
        <v>12.1816301345825</v>
      </c>
      <c r="L298" s="58">
        <v>15.302893638610801</v>
      </c>
      <c r="M298" s="58">
        <v>29.399999618530199</v>
      </c>
      <c r="N298" s="77">
        <v>-4.4639986146397699E-2</v>
      </c>
      <c r="O298" s="58">
        <v>1.14622921053363</v>
      </c>
      <c r="P298" s="77">
        <v>3.6602784784644099E-2</v>
      </c>
      <c r="Q298" s="58">
        <v>32.046973228454497</v>
      </c>
      <c r="R298" s="77">
        <v>-2.1876594289732699E-2</v>
      </c>
      <c r="S298" s="58">
        <v>7.9076985172671597</v>
      </c>
      <c r="T298" s="77">
        <v>2.85734363767557E-2</v>
      </c>
      <c r="U298" s="58">
        <v>279.84487915039</v>
      </c>
      <c r="V298" s="77">
        <v>-2.3631214060038701E-2</v>
      </c>
      <c r="W298" s="58">
        <v>0.78543348418738901</v>
      </c>
      <c r="X298" s="77">
        <v>3.8937905666401901E-2</v>
      </c>
      <c r="Y298" s="58">
        <v>20.415542602538999</v>
      </c>
      <c r="Z298" s="77">
        <v>-2.3019437763358501E-3</v>
      </c>
      <c r="AA298" s="58">
        <v>7.3687520439617398</v>
      </c>
      <c r="AB298" s="77">
        <v>4.4740450397685198E-2</v>
      </c>
      <c r="AC298" s="58">
        <v>164.88999938964801</v>
      </c>
      <c r="AD298" s="77">
        <v>-2.82257619704245E-2</v>
      </c>
      <c r="AE298" s="58">
        <v>0.865879146237297</v>
      </c>
      <c r="AF298" s="77">
        <v>7.1080728660374098E-2</v>
      </c>
      <c r="AG298" s="58">
        <v>12.358541488647401</v>
      </c>
      <c r="AH298" s="77">
        <v>-1.8334640079520698E-2</v>
      </c>
      <c r="AI298" s="58">
        <v>0.35319264072481699</v>
      </c>
      <c r="AJ298" s="77">
        <v>2.30801212545628E-2</v>
      </c>
      <c r="AK298" s="58">
        <v>15.445800304412799</v>
      </c>
      <c r="AL298" s="69">
        <v>40618</v>
      </c>
      <c r="AM298" s="105">
        <v>2</v>
      </c>
      <c r="AN298" s="124">
        <v>33.574272864960101</v>
      </c>
      <c r="AO298" s="125">
        <v>22.342293999450199</v>
      </c>
      <c r="AP298" s="125">
        <v>35.477966870759801</v>
      </c>
      <c r="AQ298" s="125">
        <v>33.3303654630285</v>
      </c>
      <c r="AR298" s="125">
        <v>29.060271022479402</v>
      </c>
      <c r="AS298" s="125">
        <v>25.384902412774199</v>
      </c>
      <c r="AU298" s="109" t="s">
        <v>619</v>
      </c>
      <c r="AV298" s="63">
        <v>23326.968534162901</v>
      </c>
      <c r="AW298" s="63">
        <v>-10646.875410184401</v>
      </c>
      <c r="AX298" s="63">
        <v>10646.875410184401</v>
      </c>
      <c r="AY298" s="63">
        <v>12680.0931239784</v>
      </c>
      <c r="AZ298" s="77">
        <v>2.2587897103008198E-2</v>
      </c>
      <c r="BA298" s="77">
        <v>0.26800931239784198</v>
      </c>
      <c r="BB298" s="77">
        <v>0.10934784571469</v>
      </c>
      <c r="BC298" s="58">
        <v>-915.36114185061297</v>
      </c>
      <c r="BD298" s="130">
        <v>-6.7328470527924303E-2</v>
      </c>
      <c r="BE298" s="65">
        <v>19</v>
      </c>
    </row>
    <row r="299" spans="1:57" x14ac:dyDescent="0.2">
      <c r="A299" s="104">
        <v>40619</v>
      </c>
      <c r="B299" s="58">
        <v>1273.71997070312</v>
      </c>
      <c r="C299" s="77">
        <v>1.3398228752857301E-2</v>
      </c>
      <c r="D299" s="58">
        <v>0.01</v>
      </c>
      <c r="E299" s="58">
        <v>0.61950000000000005</v>
      </c>
      <c r="F299" s="77">
        <v>-7.0524122455520796E-3</v>
      </c>
      <c r="G299" s="58">
        <v>31.754713058471602</v>
      </c>
      <c r="H299" s="58">
        <v>278.86624145507801</v>
      </c>
      <c r="I299" s="58">
        <v>20.163295745849599</v>
      </c>
      <c r="J299" s="58">
        <v>160.97000122070301</v>
      </c>
      <c r="K299" s="58">
        <v>12.4933271408081</v>
      </c>
      <c r="L299" s="58">
        <v>15.372419357299799</v>
      </c>
      <c r="M299" s="58">
        <v>26.370000839233398</v>
      </c>
      <c r="N299" s="77">
        <v>1.4030106104390301E-2</v>
      </c>
      <c r="O299" s="58">
        <v>1.11705924660168</v>
      </c>
      <c r="P299" s="77">
        <v>3.5177746514187903E-2</v>
      </c>
      <c r="Q299" s="58">
        <v>31.5350341796875</v>
      </c>
      <c r="R299" s="77">
        <v>7.6467622586380204E-3</v>
      </c>
      <c r="S299" s="58">
        <v>8.3726407933868696</v>
      </c>
      <c r="T299" s="77">
        <v>3.0023859287161499E-2</v>
      </c>
      <c r="U299" s="58">
        <v>277.80812072753901</v>
      </c>
      <c r="V299" s="77">
        <v>-4.0356888026282702E-4</v>
      </c>
      <c r="W299" s="58">
        <v>0.82872497127758205</v>
      </c>
      <c r="X299" s="77">
        <v>4.1100670333031497E-2</v>
      </c>
      <c r="Y299" s="58">
        <v>20.167366027831999</v>
      </c>
      <c r="Z299" s="77">
        <v>-2.2647211880102401E-2</v>
      </c>
      <c r="AA299" s="58">
        <v>7.7159433644473001</v>
      </c>
      <c r="AB299" s="77">
        <v>4.7934045511176297E-2</v>
      </c>
      <c r="AC299" s="58">
        <v>162.834999084472</v>
      </c>
      <c r="AD299" s="77">
        <v>2.55874626615617E-2</v>
      </c>
      <c r="AE299" s="58">
        <v>0.83704012820840001</v>
      </c>
      <c r="AF299" s="77">
        <v>6.6998976235425597E-2</v>
      </c>
      <c r="AG299" s="58">
        <v>12.3374786376953</v>
      </c>
      <c r="AH299" s="77">
        <v>4.5433053598140597E-3</v>
      </c>
      <c r="AI299" s="58">
        <v>0.37558578968155998</v>
      </c>
      <c r="AJ299" s="77">
        <v>2.4432444949090401E-2</v>
      </c>
      <c r="AK299" s="58">
        <v>15.337656497955299</v>
      </c>
      <c r="AL299" s="69">
        <v>40619</v>
      </c>
      <c r="AM299" s="105">
        <v>3</v>
      </c>
      <c r="AN299" s="124">
        <v>40.490742480862899</v>
      </c>
      <c r="AO299" s="125">
        <v>26.756854181490699</v>
      </c>
      <c r="AP299" s="125">
        <v>39.845391604263597</v>
      </c>
      <c r="AQ299" s="125">
        <v>40.084882421842003</v>
      </c>
      <c r="AR299" s="125">
        <v>31.020764701061999</v>
      </c>
      <c r="AS299" s="125">
        <v>25.303175811485499</v>
      </c>
      <c r="AU299" s="109" t="s">
        <v>619</v>
      </c>
      <c r="AV299" s="63">
        <v>34168.783273977599</v>
      </c>
      <c r="AW299" s="63">
        <v>-21451.253915141999</v>
      </c>
      <c r="AX299" s="63">
        <v>21451.253915141999</v>
      </c>
      <c r="AY299" s="63">
        <v>12717.5293588356</v>
      </c>
      <c r="AZ299" s="77">
        <v>2.9523627698275698E-3</v>
      </c>
      <c r="BA299" s="77">
        <v>0.27175293588355998</v>
      </c>
      <c r="BB299" s="77">
        <v>0.124211141918065</v>
      </c>
      <c r="BC299" s="58">
        <v>-877.92490699343205</v>
      </c>
      <c r="BD299" s="130">
        <v>-6.4574885827832704E-2</v>
      </c>
      <c r="BE299" s="65">
        <v>20</v>
      </c>
    </row>
    <row r="300" spans="1:57" x14ac:dyDescent="0.2">
      <c r="A300" s="104">
        <v>40620</v>
      </c>
      <c r="B300" s="58">
        <v>1279.2099609375</v>
      </c>
      <c r="C300" s="77">
        <v>4.3102018973169001E-3</v>
      </c>
      <c r="D300" s="58">
        <v>0.01</v>
      </c>
      <c r="E300" s="58">
        <v>0.61780000000000002</v>
      </c>
      <c r="F300" s="77">
        <v>-2.74414850686044E-3</v>
      </c>
      <c r="G300" s="58">
        <v>31.3779907226562</v>
      </c>
      <c r="H300" s="58">
        <v>278.71722412109301</v>
      </c>
      <c r="I300" s="58">
        <v>20.179576873779201</v>
      </c>
      <c r="J300" s="58">
        <v>161.82000732421801</v>
      </c>
      <c r="K300" s="58">
        <v>12.501750946044901</v>
      </c>
      <c r="L300" s="58">
        <v>15.3955898284912</v>
      </c>
      <c r="M300" s="58">
        <v>24.440000534057599</v>
      </c>
      <c r="N300" s="77">
        <v>-1.1863509366995401E-2</v>
      </c>
      <c r="O300" s="58">
        <v>1.09511375178863</v>
      </c>
      <c r="P300" s="77">
        <v>3.4900697162801898E-2</v>
      </c>
      <c r="Q300" s="58">
        <v>31.566351890563901</v>
      </c>
      <c r="R300" s="77">
        <v>-5.3436849583088299E-4</v>
      </c>
      <c r="S300" s="58">
        <v>8.8231601406323392</v>
      </c>
      <c r="T300" s="77">
        <v>3.1656314633784398E-2</v>
      </c>
      <c r="U300" s="58">
        <v>278.79173278808503</v>
      </c>
      <c r="V300" s="77">
        <v>8.07463627717552E-4</v>
      </c>
      <c r="W300" s="58">
        <v>0.86646879410812006</v>
      </c>
      <c r="X300" s="77">
        <v>4.2937906950565499E-2</v>
      </c>
      <c r="Y300" s="58">
        <v>20.1714363098144</v>
      </c>
      <c r="Z300" s="77">
        <v>5.2805249243317301E-3</v>
      </c>
      <c r="AA300" s="58">
        <v>8.0187431600324697</v>
      </c>
      <c r="AB300" s="77">
        <v>4.9553471740773701E-2</v>
      </c>
      <c r="AC300" s="58">
        <v>161.39500427246</v>
      </c>
      <c r="AD300" s="77">
        <v>6.74264360636334E-4</v>
      </c>
      <c r="AE300" s="58">
        <v>0.81174543918712205</v>
      </c>
      <c r="AF300" s="77">
        <v>6.4930539945200802E-2</v>
      </c>
      <c r="AG300" s="58">
        <v>12.497539043426499</v>
      </c>
      <c r="AH300" s="77">
        <v>1.5072755077036801E-3</v>
      </c>
      <c r="AI300" s="58">
        <v>0.39517819321032699</v>
      </c>
      <c r="AJ300" s="77">
        <v>2.56682723827188E-2</v>
      </c>
      <c r="AK300" s="58">
        <v>15.384004592895501</v>
      </c>
      <c r="AL300" s="69">
        <v>40620</v>
      </c>
      <c r="AM300" s="105">
        <v>4</v>
      </c>
      <c r="AN300" s="124">
        <v>42.589463962215603</v>
      </c>
      <c r="AO300" s="125">
        <v>26.6420054896052</v>
      </c>
      <c r="AP300" s="125">
        <v>37.501417426685101</v>
      </c>
      <c r="AQ300" s="125">
        <v>40.261033091837497</v>
      </c>
      <c r="AR300" s="125">
        <v>31.698222102626399</v>
      </c>
      <c r="AS300" s="125">
        <v>25.8175789650528</v>
      </c>
      <c r="AU300" s="109" t="s">
        <v>617</v>
      </c>
      <c r="AV300" s="63">
        <v>34168.783273977599</v>
      </c>
      <c r="AW300" s="63">
        <v>-21395.098000263901</v>
      </c>
      <c r="AX300" s="63">
        <v>21395.098000263901</v>
      </c>
      <c r="AY300" s="63">
        <v>12773.6852737136</v>
      </c>
      <c r="AZ300" s="77">
        <v>4.4156308425633501E-3</v>
      </c>
      <c r="BA300" s="77">
        <v>0.27736852737136802</v>
      </c>
      <c r="BB300" s="77">
        <v>0.129056718914945</v>
      </c>
      <c r="BC300" s="58">
        <v>-821.76899211535203</v>
      </c>
      <c r="BD300" s="130">
        <v>-6.0444393842785701E-2</v>
      </c>
      <c r="BE300" s="65">
        <v>21</v>
      </c>
    </row>
    <row r="301" spans="1:57" x14ac:dyDescent="0.2">
      <c r="A301" s="104">
        <v>40623</v>
      </c>
      <c r="B301" s="58">
        <v>1298.38000488281</v>
      </c>
      <c r="C301" s="77">
        <v>1.49858463666614E-2</v>
      </c>
      <c r="D301" s="58">
        <v>0.01</v>
      </c>
      <c r="E301" s="58">
        <v>0.61450000000000005</v>
      </c>
      <c r="F301" s="77">
        <v>-5.3415344771770004E-3</v>
      </c>
      <c r="G301" s="58">
        <v>32.196903228759702</v>
      </c>
      <c r="H301" s="58">
        <v>286.38732910156199</v>
      </c>
      <c r="I301" s="58">
        <v>20.610836029052699</v>
      </c>
      <c r="J301" s="58">
        <v>164.52000427246</v>
      </c>
      <c r="K301" s="58">
        <v>12.8134546279907</v>
      </c>
      <c r="L301" s="58">
        <v>15.596432685851999</v>
      </c>
      <c r="M301" s="58">
        <v>20.610000610351499</v>
      </c>
      <c r="N301" s="77">
        <v>2.6098309268484499E-2</v>
      </c>
      <c r="O301" s="58">
        <v>1.0603811086443999</v>
      </c>
      <c r="P301" s="77">
        <v>3.2934257717593701E-2</v>
      </c>
      <c r="Q301" s="58">
        <v>31.787446975708001</v>
      </c>
      <c r="R301" s="77">
        <v>2.7519307443792398E-2</v>
      </c>
      <c r="S301" s="58">
        <v>8.9748934958889102</v>
      </c>
      <c r="T301" s="77">
        <v>3.1338305099057301E-2</v>
      </c>
      <c r="U301" s="58">
        <v>282.55227661132801</v>
      </c>
      <c r="V301" s="77">
        <v>2.1371070264302801E-2</v>
      </c>
      <c r="W301" s="58">
        <v>0.88730599958916101</v>
      </c>
      <c r="X301" s="77">
        <v>4.3050461336863202E-2</v>
      </c>
      <c r="Y301" s="58">
        <v>20.395206451416001</v>
      </c>
      <c r="Z301" s="77">
        <v>1.6685186170042301E-2</v>
      </c>
      <c r="AA301" s="58">
        <v>8.2178237070204307</v>
      </c>
      <c r="AB301" s="77">
        <v>4.9950300836431497E-2</v>
      </c>
      <c r="AC301" s="58">
        <v>163.17000579833899</v>
      </c>
      <c r="AD301" s="77">
        <v>2.4932802076369401E-2</v>
      </c>
      <c r="AE301" s="58">
        <v>0.79009432061135698</v>
      </c>
      <c r="AF301" s="77">
        <v>6.16613039613386E-2</v>
      </c>
      <c r="AG301" s="58">
        <v>12.657602787017799</v>
      </c>
      <c r="AH301" s="77">
        <v>1.3045479880813501E-2</v>
      </c>
      <c r="AI301" s="58">
        <v>0.40613938224954899</v>
      </c>
      <c r="AJ301" s="77">
        <v>2.6040530577095999E-2</v>
      </c>
      <c r="AK301" s="58">
        <v>15.496011257171601</v>
      </c>
      <c r="AL301" s="69">
        <v>40623</v>
      </c>
      <c r="AM301" s="105">
        <v>0</v>
      </c>
      <c r="AN301" s="124">
        <v>49.311706342486602</v>
      </c>
      <c r="AO301" s="125">
        <v>40.741167324079299</v>
      </c>
      <c r="AP301" s="125">
        <v>45.066486797832603</v>
      </c>
      <c r="AQ301" s="125">
        <v>46.525871807714502</v>
      </c>
      <c r="AR301" s="125">
        <v>37.4341922393955</v>
      </c>
      <c r="AS301" s="125">
        <v>37.997611001992396</v>
      </c>
      <c r="AU301" s="109" t="s">
        <v>617</v>
      </c>
      <c r="AV301" s="63">
        <v>34168.783273977599</v>
      </c>
      <c r="AW301" s="63">
        <v>-21801.9493590889</v>
      </c>
      <c r="AX301" s="63">
        <v>21801.9493590889</v>
      </c>
      <c r="AY301" s="63">
        <v>12366.833914888701</v>
      </c>
      <c r="AZ301" s="77">
        <v>-3.1850742374415701E-2</v>
      </c>
      <c r="BA301" s="77">
        <v>0.23668339148887599</v>
      </c>
      <c r="BB301" s="77">
        <v>0.145976589443852</v>
      </c>
      <c r="BC301" s="58">
        <v>-1228.6203509402701</v>
      </c>
      <c r="BD301" s="130">
        <v>-9.0369937400937198E-2</v>
      </c>
      <c r="BE301" s="65">
        <v>22</v>
      </c>
    </row>
    <row r="302" spans="1:57" x14ac:dyDescent="0.2">
      <c r="A302" s="104">
        <v>40624</v>
      </c>
      <c r="B302" s="58">
        <v>1293.77001953125</v>
      </c>
      <c r="C302" s="77">
        <v>-3.55056711765877E-3</v>
      </c>
      <c r="D302" s="58">
        <v>0.01</v>
      </c>
      <c r="E302" s="58">
        <v>0.61019999999999996</v>
      </c>
      <c r="F302" s="77">
        <v>-6.99755899104981E-3</v>
      </c>
      <c r="G302" s="58">
        <v>32.377193450927699</v>
      </c>
      <c r="H302" s="58">
        <v>286.794677734375</v>
      </c>
      <c r="I302" s="58">
        <v>20.5864143371582</v>
      </c>
      <c r="J302" s="58">
        <v>162.600006103515</v>
      </c>
      <c r="K302" s="58">
        <v>12.729208946228001</v>
      </c>
      <c r="L302" s="58">
        <v>15.5655364990234</v>
      </c>
      <c r="M302" s="58">
        <v>20.209999084472599</v>
      </c>
      <c r="N302" s="77">
        <v>5.5996137543721201E-3</v>
      </c>
      <c r="O302" s="58">
        <v>1.0279419939712</v>
      </c>
      <c r="P302" s="77">
        <v>3.1748953025505199E-2</v>
      </c>
      <c r="Q302" s="58">
        <v>32.2870483398437</v>
      </c>
      <c r="R302" s="77">
        <v>1.42236960723929E-3</v>
      </c>
      <c r="S302" s="58">
        <v>9.1368678511782502</v>
      </c>
      <c r="T302" s="77">
        <v>3.1858568378457401E-2</v>
      </c>
      <c r="U302" s="58">
        <v>286.59100341796801</v>
      </c>
      <c r="V302" s="77">
        <v>-1.18489574416613E-3</v>
      </c>
      <c r="W302" s="58">
        <v>0.907751675196663</v>
      </c>
      <c r="X302" s="77">
        <v>4.4094695673067397E-2</v>
      </c>
      <c r="Y302" s="58">
        <v>20.598625183105401</v>
      </c>
      <c r="Z302" s="77">
        <v>-1.1670302206931601E-2</v>
      </c>
      <c r="AA302" s="58">
        <v>8.4336902742087094</v>
      </c>
      <c r="AB302" s="77">
        <v>5.1867711916564099E-2</v>
      </c>
      <c r="AC302" s="58">
        <v>163.560005187988</v>
      </c>
      <c r="AD302" s="77">
        <v>-6.5747828519768696E-3</v>
      </c>
      <c r="AE302" s="58">
        <v>0.767045671210557</v>
      </c>
      <c r="AF302" s="77">
        <v>6.0258706919714099E-2</v>
      </c>
      <c r="AG302" s="58">
        <v>12.7713317871093</v>
      </c>
      <c r="AH302" s="77">
        <v>-1.9809777947902198E-3</v>
      </c>
      <c r="AI302" s="58">
        <v>0.417562379524828</v>
      </c>
      <c r="AJ302" s="77">
        <v>2.6826083350935299E-2</v>
      </c>
      <c r="AK302" s="58">
        <v>15.5809845924377</v>
      </c>
      <c r="AL302" s="69">
        <v>40624</v>
      </c>
      <c r="AM302" s="105">
        <v>1</v>
      </c>
      <c r="AN302" s="124">
        <v>47.860397026606996</v>
      </c>
      <c r="AO302" s="125">
        <v>41.385485900891801</v>
      </c>
      <c r="AP302" s="125">
        <v>46.5990249243983</v>
      </c>
      <c r="AQ302" s="125">
        <v>45.147777424866099</v>
      </c>
      <c r="AR302" s="125">
        <v>36.920531943875297</v>
      </c>
      <c r="AS302" s="125">
        <v>37.620908237806198</v>
      </c>
      <c r="AV302" s="63">
        <v>34168.783273977599</v>
      </c>
      <c r="AW302" s="63">
        <v>-21652.441282411099</v>
      </c>
      <c r="AX302" s="63">
        <v>21652.441282411099</v>
      </c>
      <c r="AY302" s="63">
        <v>12516.3419915664</v>
      </c>
      <c r="AZ302" s="77">
        <v>1.20894383887302E-2</v>
      </c>
      <c r="BA302" s="77">
        <v>0.25163419915664698</v>
      </c>
      <c r="BB302" s="77">
        <v>0.14190772264776599</v>
      </c>
      <c r="BC302" s="58">
        <v>-1079.11227426256</v>
      </c>
      <c r="BD302" s="130">
        <v>-7.9373020802608996E-2</v>
      </c>
      <c r="BE302" s="65">
        <v>23</v>
      </c>
    </row>
    <row r="303" spans="1:57" x14ac:dyDescent="0.2">
      <c r="A303" s="104">
        <v>40625</v>
      </c>
      <c r="B303" s="58">
        <v>1297.5400390625</v>
      </c>
      <c r="C303" s="77">
        <v>2.91397966743423E-3</v>
      </c>
      <c r="D303" s="58">
        <v>0.01</v>
      </c>
      <c r="E303" s="58">
        <v>0.61560000000000004</v>
      </c>
      <c r="F303" s="77">
        <v>8.8495575221239006E-3</v>
      </c>
      <c r="G303" s="58">
        <v>32.186458587646399</v>
      </c>
      <c r="H303" s="58">
        <v>289.19903564453102</v>
      </c>
      <c r="I303" s="58">
        <v>20.7817058563232</v>
      </c>
      <c r="J303" s="58">
        <v>165.32000732421801</v>
      </c>
      <c r="K303" s="58">
        <v>12.7713317871093</v>
      </c>
      <c r="L303" s="58">
        <v>15.6736860275268</v>
      </c>
      <c r="M303" s="58">
        <v>19.170000076293899</v>
      </c>
      <c r="N303" s="77">
        <v>-5.8910252233668097E-3</v>
      </c>
      <c r="O303" s="58">
        <v>1.0009241568165601</v>
      </c>
      <c r="P303" s="77">
        <v>3.10976789848116E-2</v>
      </c>
      <c r="Q303" s="58">
        <v>32.281826019287102</v>
      </c>
      <c r="R303" s="77">
        <v>8.3835513585894805E-3</v>
      </c>
      <c r="S303" s="58">
        <v>9.2606701433230292</v>
      </c>
      <c r="T303" s="77">
        <v>3.2021787772161803E-2</v>
      </c>
      <c r="U303" s="58">
        <v>287.99685668945301</v>
      </c>
      <c r="V303" s="77">
        <v>9.4864271148247196E-3</v>
      </c>
      <c r="W303" s="58">
        <v>0.91961357009366096</v>
      </c>
      <c r="X303" s="77">
        <v>4.4251110878554302E-2</v>
      </c>
      <c r="Y303" s="58">
        <v>20.684060096740701</v>
      </c>
      <c r="Z303" s="77">
        <v>1.6728174161146601E-2</v>
      </c>
      <c r="AA303" s="58">
        <v>8.53849876949789</v>
      </c>
      <c r="AB303" s="77">
        <v>5.1648308681432199E-2</v>
      </c>
      <c r="AC303" s="58">
        <v>163.96000671386699</v>
      </c>
      <c r="AD303" s="77">
        <v>3.3091483578662202E-3</v>
      </c>
      <c r="AE303" s="58">
        <v>0.75052128260788498</v>
      </c>
      <c r="AF303" s="77">
        <v>5.8766093867001101E-2</v>
      </c>
      <c r="AG303" s="58">
        <v>12.750270366668699</v>
      </c>
      <c r="AH303" s="77">
        <v>6.94801162235569E-3</v>
      </c>
      <c r="AI303" s="58">
        <v>0.425119307469287</v>
      </c>
      <c r="AJ303" s="77">
        <v>2.71231225840988E-2</v>
      </c>
      <c r="AK303" s="58">
        <v>15.6196112632751</v>
      </c>
      <c r="AL303" s="69">
        <v>40625</v>
      </c>
      <c r="AM303" s="105">
        <v>2</v>
      </c>
      <c r="AN303" s="124">
        <v>49.177721682765998</v>
      </c>
      <c r="AO303" s="125">
        <v>45.174675273328397</v>
      </c>
      <c r="AP303" s="125">
        <v>45.163521277163497</v>
      </c>
      <c r="AQ303" s="125">
        <v>46.008892840157202</v>
      </c>
      <c r="AR303" s="125">
        <v>40.022927883032999</v>
      </c>
      <c r="AS303" s="125">
        <v>42.527656114285499</v>
      </c>
      <c r="AV303" s="63">
        <v>34168.783273977599</v>
      </c>
      <c r="AW303" s="63">
        <v>-22039.010893473798</v>
      </c>
      <c r="AX303" s="63">
        <v>22039.010893473798</v>
      </c>
      <c r="AY303" s="63">
        <v>12129.7723805038</v>
      </c>
      <c r="AZ303" s="77">
        <v>-3.0885190842747299E-2</v>
      </c>
      <c r="BA303" s="77">
        <v>0.21297723805038399</v>
      </c>
      <c r="BB303" s="77">
        <v>0.14523521853364699</v>
      </c>
      <c r="BC303" s="58">
        <v>-1465.68188532519</v>
      </c>
      <c r="BD303" s="130">
        <v>-0.107806760750102</v>
      </c>
      <c r="BE303" s="65">
        <v>24</v>
      </c>
    </row>
    <row r="304" spans="1:57" x14ac:dyDescent="0.2">
      <c r="A304" s="104">
        <v>40626</v>
      </c>
      <c r="B304" s="58">
        <v>1309.66003417968</v>
      </c>
      <c r="C304" s="77">
        <v>9.3407484565519693E-3</v>
      </c>
      <c r="D304" s="58">
        <v>0.01</v>
      </c>
      <c r="E304" s="58">
        <v>0.61880000000000002</v>
      </c>
      <c r="F304" s="77">
        <v>5.1981806367771199E-3</v>
      </c>
      <c r="G304" s="58">
        <v>32.734939575195298</v>
      </c>
      <c r="H304" s="58">
        <v>291.54876708984301</v>
      </c>
      <c r="I304" s="58">
        <v>21.0014038085937</v>
      </c>
      <c r="J304" s="58">
        <v>171.100006103515</v>
      </c>
      <c r="K304" s="58">
        <v>13.007214546203601</v>
      </c>
      <c r="L304" s="58">
        <v>15.7432098388671</v>
      </c>
      <c r="M304" s="58">
        <v>18</v>
      </c>
      <c r="N304" s="77">
        <v>1.7040737366469098E-2</v>
      </c>
      <c r="O304" s="58">
        <v>0.97366890865314704</v>
      </c>
      <c r="P304" s="77">
        <v>2.9744026452730599E-2</v>
      </c>
      <c r="Q304" s="58">
        <v>32.460699081420898</v>
      </c>
      <c r="R304" s="77">
        <v>8.1249629345261296E-3</v>
      </c>
      <c r="S304" s="58">
        <v>9.3369457318025901</v>
      </c>
      <c r="T304" s="77">
        <v>3.2025330873463501E-2</v>
      </c>
      <c r="U304" s="58">
        <v>290.37390136718699</v>
      </c>
      <c r="V304" s="77">
        <v>1.0571699637624599E-2</v>
      </c>
      <c r="W304" s="58">
        <v>0.92434491180682998</v>
      </c>
      <c r="X304" s="77">
        <v>4.4013482157254098E-2</v>
      </c>
      <c r="Y304" s="58">
        <v>20.8915548324584</v>
      </c>
      <c r="Z304" s="77">
        <v>3.4962488042729001E-2</v>
      </c>
      <c r="AA304" s="58">
        <v>8.5257449675864105</v>
      </c>
      <c r="AB304" s="77">
        <v>4.9829016151105902E-2</v>
      </c>
      <c r="AC304" s="58">
        <v>168.21000671386699</v>
      </c>
      <c r="AD304" s="77">
        <v>1.8469707233847301E-2</v>
      </c>
      <c r="AE304" s="58">
        <v>0.73511123162988801</v>
      </c>
      <c r="AF304" s="77">
        <v>5.6515653602749502E-2</v>
      </c>
      <c r="AG304" s="58">
        <v>12.8892731666564</v>
      </c>
      <c r="AH304" s="77">
        <v>4.4357026941990096E-3</v>
      </c>
      <c r="AI304" s="58">
        <v>0.42946250432851002</v>
      </c>
      <c r="AJ304" s="77">
        <v>2.72792212467526E-2</v>
      </c>
      <c r="AK304" s="58">
        <v>15.708447933197</v>
      </c>
      <c r="AL304" s="69">
        <v>40626</v>
      </c>
      <c r="AM304" s="105">
        <v>3</v>
      </c>
      <c r="AN304" s="124">
        <v>53.265663535466203</v>
      </c>
      <c r="AO304" s="125">
        <v>48.667203021694</v>
      </c>
      <c r="AP304" s="125">
        <v>49.939263574776199</v>
      </c>
      <c r="AQ304" s="125">
        <v>50.678365369626597</v>
      </c>
      <c r="AR304" s="125">
        <v>41.997836565056502</v>
      </c>
      <c r="AS304" s="125">
        <v>47.528102489560702</v>
      </c>
      <c r="AV304" s="63">
        <v>34168.783273977599</v>
      </c>
      <c r="AW304" s="63">
        <v>-22360.189456274398</v>
      </c>
      <c r="AX304" s="63">
        <v>22360.189456274398</v>
      </c>
      <c r="AY304" s="63">
        <v>11808.5938177032</v>
      </c>
      <c r="AZ304" s="77">
        <v>-2.6478531725527301E-2</v>
      </c>
      <c r="BA304" s="77">
        <v>0.18085938177032501</v>
      </c>
      <c r="BB304" s="77">
        <v>0.15593257263355401</v>
      </c>
      <c r="BC304" s="58">
        <v>-1786.8604481257801</v>
      </c>
      <c r="BD304" s="130">
        <v>-0.13143072774088099</v>
      </c>
      <c r="BE304" s="65">
        <v>25</v>
      </c>
    </row>
    <row r="305" spans="1:57" x14ac:dyDescent="0.2">
      <c r="A305" s="104">
        <v>40627</v>
      </c>
      <c r="B305" s="58">
        <v>1313.80004882812</v>
      </c>
      <c r="C305" s="77">
        <v>3.1611368907891102E-3</v>
      </c>
      <c r="D305" s="58">
        <v>0.01</v>
      </c>
      <c r="E305" s="58">
        <v>0.62170000000000003</v>
      </c>
      <c r="F305" s="77">
        <v>4.6864899806076101E-3</v>
      </c>
      <c r="G305" s="58">
        <v>33.358390808105398</v>
      </c>
      <c r="H305" s="58">
        <v>287.99685668945301</v>
      </c>
      <c r="I305" s="58">
        <v>20.846796035766602</v>
      </c>
      <c r="J305" s="58">
        <v>170.97999572753901</v>
      </c>
      <c r="K305" s="58">
        <v>12.998792648315399</v>
      </c>
      <c r="L305" s="58">
        <v>15.7354822158813</v>
      </c>
      <c r="M305" s="58">
        <v>17.909999847412099</v>
      </c>
      <c r="N305" s="77">
        <v>1.9045437107896E-2</v>
      </c>
      <c r="O305" s="58">
        <v>0.94344958478080698</v>
      </c>
      <c r="P305" s="77">
        <v>2.82822271076567E-2</v>
      </c>
      <c r="Q305" s="58">
        <v>33.046665191650298</v>
      </c>
      <c r="R305" s="77">
        <v>-1.21829031754954E-2</v>
      </c>
      <c r="S305" s="58">
        <v>9.4780914951884405</v>
      </c>
      <c r="T305" s="77">
        <v>3.2910399106920299E-2</v>
      </c>
      <c r="U305" s="58">
        <v>289.77281188964798</v>
      </c>
      <c r="V305" s="77">
        <v>-7.3617827758677397E-3</v>
      </c>
      <c r="W305" s="58">
        <v>0.929714858484188</v>
      </c>
      <c r="X305" s="77">
        <v>4.45974938733553E-2</v>
      </c>
      <c r="Y305" s="58">
        <v>20.924099922180101</v>
      </c>
      <c r="Z305" s="77">
        <v>-7.01404860873888E-4</v>
      </c>
      <c r="AA305" s="58">
        <v>8.5364573599184403</v>
      </c>
      <c r="AB305" s="77">
        <v>4.9926643895356601E-2</v>
      </c>
      <c r="AC305" s="58">
        <v>171.040000915527</v>
      </c>
      <c r="AD305" s="77">
        <v>-6.4747897086403397E-4</v>
      </c>
      <c r="AE305" s="58">
        <v>0.71873080417174295</v>
      </c>
      <c r="AF305" s="77">
        <v>5.5292120092775399E-2</v>
      </c>
      <c r="AG305" s="58">
        <v>13.0030035972595</v>
      </c>
      <c r="AH305" s="77">
        <v>-4.90854347044433E-4</v>
      </c>
      <c r="AI305" s="58">
        <v>0.433424577516271</v>
      </c>
      <c r="AJ305" s="77">
        <v>2.7544410242402902E-2</v>
      </c>
      <c r="AK305" s="58">
        <v>15.7393460273742</v>
      </c>
      <c r="AL305" s="69">
        <v>40627</v>
      </c>
      <c r="AM305" s="105">
        <v>4</v>
      </c>
      <c r="AN305" s="124">
        <v>54.608758608965402</v>
      </c>
      <c r="AO305" s="125">
        <v>44.094513978477302</v>
      </c>
      <c r="AP305" s="125">
        <v>54.762068111209103</v>
      </c>
      <c r="AQ305" s="125">
        <v>50.510398032133999</v>
      </c>
      <c r="AR305" s="125">
        <v>41.832953019617698</v>
      </c>
      <c r="AS305" s="125">
        <v>44.588029303311203</v>
      </c>
      <c r="AV305" s="63">
        <v>34168.783273977599</v>
      </c>
      <c r="AW305" s="63">
        <v>-22244.545004380401</v>
      </c>
      <c r="AX305" s="63">
        <v>22244.545004380401</v>
      </c>
      <c r="AY305" s="63">
        <v>11924.238269597199</v>
      </c>
      <c r="AZ305" s="77">
        <v>9.7932449603461702E-3</v>
      </c>
      <c r="BA305" s="77">
        <v>0.19242382695972399</v>
      </c>
      <c r="BB305" s="77">
        <v>0.159586633732171</v>
      </c>
      <c r="BC305" s="58">
        <v>-1671.2159962317901</v>
      </c>
      <c r="BD305" s="130">
        <v>-0.122924616092618</v>
      </c>
      <c r="BE305" s="65">
        <v>26</v>
      </c>
    </row>
    <row r="306" spans="1:57" x14ac:dyDescent="0.2">
      <c r="A306" s="104">
        <v>40630</v>
      </c>
      <c r="B306" s="58">
        <v>1310.18994140625</v>
      </c>
      <c r="C306" s="77">
        <v>-2.7478362670904002E-3</v>
      </c>
      <c r="D306" s="58">
        <v>0.01</v>
      </c>
      <c r="E306" s="58">
        <v>0.62460000000000004</v>
      </c>
      <c r="F306" s="77">
        <v>4.6646292423999603E-3</v>
      </c>
      <c r="G306" s="58">
        <v>33.254001617431598</v>
      </c>
      <c r="H306" s="58">
        <v>285.82101440429602</v>
      </c>
      <c r="I306" s="58">
        <v>20.675928115844702</v>
      </c>
      <c r="J306" s="58">
        <v>169.350006103515</v>
      </c>
      <c r="K306" s="58">
        <v>13.0324897766113</v>
      </c>
      <c r="L306" s="58">
        <v>15.7123136520385</v>
      </c>
      <c r="M306" s="58">
        <v>19.440000534057599</v>
      </c>
      <c r="N306" s="77">
        <v>-3.1293233320014401E-3</v>
      </c>
      <c r="O306" s="58">
        <v>0.91477642981912399</v>
      </c>
      <c r="P306" s="77">
        <v>2.7508762414313499E-2</v>
      </c>
      <c r="Q306" s="58">
        <v>33.306196212768498</v>
      </c>
      <c r="R306" s="77">
        <v>-7.5550903928873698E-3</v>
      </c>
      <c r="S306" s="58">
        <v>9.66132034168497</v>
      </c>
      <c r="T306" s="77">
        <v>3.38019944468426E-2</v>
      </c>
      <c r="U306" s="58">
        <v>286.908935546875</v>
      </c>
      <c r="V306" s="77">
        <v>-8.1963635864580296E-3</v>
      </c>
      <c r="W306" s="58">
        <v>0.94134120876595895</v>
      </c>
      <c r="X306" s="77">
        <v>4.5528365328595499E-2</v>
      </c>
      <c r="Y306" s="58">
        <v>20.7613620758056</v>
      </c>
      <c r="Z306" s="77">
        <v>-9.5332182989457098E-3</v>
      </c>
      <c r="AA306" s="58">
        <v>8.5552496353387095</v>
      </c>
      <c r="AB306" s="77">
        <v>5.0518153687631302E-2</v>
      </c>
      <c r="AC306" s="58">
        <v>170.165000915527</v>
      </c>
      <c r="AD306" s="77">
        <v>2.5923275497641198E-3</v>
      </c>
      <c r="AE306" s="58">
        <v>0.70421249509913197</v>
      </c>
      <c r="AF306" s="77">
        <v>5.4035146558330097E-2</v>
      </c>
      <c r="AG306" s="58">
        <v>13.015641212463301</v>
      </c>
      <c r="AH306" s="77">
        <v>-1.47237711084502E-3</v>
      </c>
      <c r="AI306" s="58">
        <v>0.43866288773115802</v>
      </c>
      <c r="AJ306" s="77">
        <v>2.7918414655262701E-2</v>
      </c>
      <c r="AK306" s="58">
        <v>15.723897933959901</v>
      </c>
      <c r="AL306" s="69">
        <v>40630</v>
      </c>
      <c r="AM306" s="105">
        <v>0</v>
      </c>
      <c r="AN306" s="124">
        <v>53.173697270607498</v>
      </c>
      <c r="AO306" s="125">
        <v>41.520851298738201</v>
      </c>
      <c r="AP306" s="125">
        <v>53.827006176418898</v>
      </c>
      <c r="AQ306" s="125">
        <v>51.2072256513421</v>
      </c>
      <c r="AR306" s="125">
        <v>41.309308937767703</v>
      </c>
      <c r="AS306" s="125">
        <v>41.530381380000797</v>
      </c>
      <c r="AV306" s="63">
        <v>34168.783273977599</v>
      </c>
      <c r="AW306" s="63">
        <v>-22172.400009784698</v>
      </c>
      <c r="AX306" s="63">
        <v>22172.400009784698</v>
      </c>
      <c r="AY306" s="63">
        <v>11996.3832641929</v>
      </c>
      <c r="AZ306" s="77">
        <v>6.0502811973874799E-3</v>
      </c>
      <c r="BA306" s="77">
        <v>0.19963832641929599</v>
      </c>
      <c r="BB306" s="77">
        <v>0.15640027952516899</v>
      </c>
      <c r="BC306" s="58">
        <v>-1599.0710016360699</v>
      </c>
      <c r="BD306" s="130">
        <v>-0.11761806338867201</v>
      </c>
      <c r="BE306" s="65">
        <v>27</v>
      </c>
    </row>
    <row r="307" spans="1:57" x14ac:dyDescent="0.2">
      <c r="A307" s="104">
        <v>40631</v>
      </c>
      <c r="B307" s="58">
        <v>1319.43994140625</v>
      </c>
      <c r="C307" s="77">
        <v>7.0600450420736901E-3</v>
      </c>
      <c r="D307" s="58">
        <v>0.01</v>
      </c>
      <c r="E307" s="58">
        <v>0.62609999999999999</v>
      </c>
      <c r="F307" s="77">
        <v>2.4015369836694E-3</v>
      </c>
      <c r="G307" s="58">
        <v>33.303348541259702</v>
      </c>
      <c r="H307" s="58">
        <v>288.98544311523398</v>
      </c>
      <c r="I307" s="58">
        <v>20.7410163879394</v>
      </c>
      <c r="J307" s="58">
        <v>174.61999511718699</v>
      </c>
      <c r="K307" s="58">
        <v>13.226247787475501</v>
      </c>
      <c r="L307" s="58">
        <v>15.665958404541</v>
      </c>
      <c r="M307" s="58">
        <v>18.159999847412099</v>
      </c>
      <c r="N307" s="77">
        <v>1.48393941865521E-3</v>
      </c>
      <c r="O307" s="58">
        <v>0.87790245998125405</v>
      </c>
      <c r="P307" s="77">
        <v>2.6360786480483001E-2</v>
      </c>
      <c r="Q307" s="58">
        <v>33.278675079345703</v>
      </c>
      <c r="R307" s="77">
        <v>1.10713647753744E-2</v>
      </c>
      <c r="S307" s="58">
        <v>9.7637030890017193</v>
      </c>
      <c r="T307" s="77">
        <v>3.37861415569932E-2</v>
      </c>
      <c r="U307" s="58">
        <v>287.403228759765</v>
      </c>
      <c r="V307" s="77">
        <v>3.1480217831114602E-3</v>
      </c>
      <c r="W307" s="58">
        <v>0.95139351585363996</v>
      </c>
      <c r="X307" s="77">
        <v>4.58701491797123E-2</v>
      </c>
      <c r="Y307" s="58">
        <v>20.708472251892001</v>
      </c>
      <c r="Z307" s="77">
        <v>3.1118918356876701E-2</v>
      </c>
      <c r="AA307" s="58">
        <v>8.5256628839324797</v>
      </c>
      <c r="AB307" s="77">
        <v>4.8824093015298199E-2</v>
      </c>
      <c r="AC307" s="58">
        <v>171.98500061035099</v>
      </c>
      <c r="AD307" s="77">
        <v>1.48673058015349E-2</v>
      </c>
      <c r="AE307" s="58">
        <v>0.68974566732625897</v>
      </c>
      <c r="AF307" s="77">
        <v>5.2149761475012102E-2</v>
      </c>
      <c r="AG307" s="58">
        <v>13.1293687820434</v>
      </c>
      <c r="AH307" s="77">
        <v>-2.9502496274025299E-3</v>
      </c>
      <c r="AI307" s="58">
        <v>0.44529858443638998</v>
      </c>
      <c r="AJ307" s="77">
        <v>2.8424598925739099E-2</v>
      </c>
      <c r="AK307" s="58">
        <v>15.689136028289701</v>
      </c>
      <c r="AL307" s="69">
        <v>40631</v>
      </c>
      <c r="AM307" s="105">
        <v>1</v>
      </c>
      <c r="AN307" s="124">
        <v>56.3396312282932</v>
      </c>
      <c r="AO307" s="125">
        <v>46.418984510674697</v>
      </c>
      <c r="AP307" s="125">
        <v>54.224910789235999</v>
      </c>
      <c r="AQ307" s="125">
        <v>55.120256074669697</v>
      </c>
      <c r="AR307" s="125">
        <v>40.224403799283401</v>
      </c>
      <c r="AS307" s="125">
        <v>43.130225244552399</v>
      </c>
      <c r="AV307" s="63">
        <v>34168.783273977599</v>
      </c>
      <c r="AW307" s="63">
        <v>-22384.9425188438</v>
      </c>
      <c r="AX307" s="63">
        <v>22384.9425188438</v>
      </c>
      <c r="AY307" s="63">
        <v>11783.8407551338</v>
      </c>
      <c r="AZ307" s="77">
        <v>-1.7717215628942001E-2</v>
      </c>
      <c r="BA307" s="77">
        <v>0.17838407551338201</v>
      </c>
      <c r="BB307" s="77">
        <v>0.16456451758528301</v>
      </c>
      <c r="BC307" s="58">
        <v>-1811.6135106952099</v>
      </c>
      <c r="BD307" s="130">
        <v>-0.13325141442669799</v>
      </c>
      <c r="BE307" s="65">
        <v>28</v>
      </c>
    </row>
    <row r="308" spans="1:57" x14ac:dyDescent="0.2">
      <c r="A308" s="104">
        <v>40632</v>
      </c>
      <c r="B308" s="58">
        <v>1328.26000976562</v>
      </c>
      <c r="C308" s="77">
        <v>6.6847062019166296E-3</v>
      </c>
      <c r="D308" s="58">
        <v>0.01</v>
      </c>
      <c r="E308" s="58">
        <v>0.62250000000000005</v>
      </c>
      <c r="F308" s="77">
        <v>-5.7498802108288897E-3</v>
      </c>
      <c r="G308" s="58">
        <v>33.082248687744098</v>
      </c>
      <c r="H308" s="58">
        <v>289.04006958007801</v>
      </c>
      <c r="I308" s="58">
        <v>20.8386631011962</v>
      </c>
      <c r="J308" s="58">
        <v>179.419998168945</v>
      </c>
      <c r="K308" s="58">
        <v>13.251519203186</v>
      </c>
      <c r="L308" s="58">
        <v>15.8050069808959</v>
      </c>
      <c r="M308" s="58">
        <v>17.709999084472599</v>
      </c>
      <c r="N308" s="77">
        <v>-6.6389676474036801E-3</v>
      </c>
      <c r="O308" s="58">
        <v>0.83090475092816296</v>
      </c>
      <c r="P308" s="77">
        <v>2.51163322895878E-2</v>
      </c>
      <c r="Q308" s="58">
        <v>33.192798614501903</v>
      </c>
      <c r="R308" s="77">
        <v>1.89028430826354E-4</v>
      </c>
      <c r="S308" s="58">
        <v>9.8466222382756303</v>
      </c>
      <c r="T308" s="77">
        <v>3.40666339188921E-2</v>
      </c>
      <c r="U308" s="58">
        <v>289.01275634765602</v>
      </c>
      <c r="V308" s="77">
        <v>4.7079039633570697E-3</v>
      </c>
      <c r="W308" s="58">
        <v>0.95792275757311995</v>
      </c>
      <c r="X308" s="77">
        <v>4.5968532286417597E-2</v>
      </c>
      <c r="Y308" s="58">
        <v>20.7898397445678</v>
      </c>
      <c r="Z308" s="77">
        <v>2.7488278467403E-2</v>
      </c>
      <c r="AA308" s="58">
        <v>8.5222822324813396</v>
      </c>
      <c r="AB308" s="77">
        <v>4.7499065430023003E-2</v>
      </c>
      <c r="AC308" s="58">
        <v>177.01999664306601</v>
      </c>
      <c r="AD308" s="77">
        <v>1.9107018193307199E-3</v>
      </c>
      <c r="AE308" s="58">
        <v>0.67231726868715502</v>
      </c>
      <c r="AF308" s="77">
        <v>5.07351088111853E-2</v>
      </c>
      <c r="AG308" s="58">
        <v>13.2388834953308</v>
      </c>
      <c r="AH308" s="77">
        <v>8.8758423049732898E-3</v>
      </c>
      <c r="AI308" s="58">
        <v>0.448961830528187</v>
      </c>
      <c r="AJ308" s="77">
        <v>2.8406303842248199E-2</v>
      </c>
      <c r="AK308" s="58">
        <v>15.735482692718501</v>
      </c>
      <c r="AL308" s="69">
        <v>40632</v>
      </c>
      <c r="AM308" s="105">
        <v>2</v>
      </c>
      <c r="AN308" s="124">
        <v>59.174044923398199</v>
      </c>
      <c r="AO308" s="125">
        <v>46.502286856460998</v>
      </c>
      <c r="AP308" s="125">
        <v>52.060152418802303</v>
      </c>
      <c r="AQ308" s="125">
        <v>55.620173072910397</v>
      </c>
      <c r="AR308" s="125">
        <v>44.899114512926801</v>
      </c>
      <c r="AS308" s="125">
        <v>45.5378122609565</v>
      </c>
      <c r="AV308" s="63">
        <v>34168.783273977599</v>
      </c>
      <c r="AW308" s="63">
        <v>-22309.798271055199</v>
      </c>
      <c r="AX308" s="63">
        <v>22309.798271055199</v>
      </c>
      <c r="AY308" s="63">
        <v>11858.9850029224</v>
      </c>
      <c r="AZ308" s="77">
        <v>6.3768892799980197E-3</v>
      </c>
      <c r="BA308" s="77">
        <v>0.185898500292243</v>
      </c>
      <c r="BB308" s="77">
        <v>0.172349289238518</v>
      </c>
      <c r="BC308" s="58">
        <v>-1736.4692629065901</v>
      </c>
      <c r="BD308" s="130">
        <v>-0.12772425466290299</v>
      </c>
      <c r="BE308" s="65">
        <v>29</v>
      </c>
    </row>
    <row r="309" spans="1:57" x14ac:dyDescent="0.2">
      <c r="A309" s="104">
        <v>40633</v>
      </c>
      <c r="B309" s="58">
        <v>1325.82995605468</v>
      </c>
      <c r="C309" s="77">
        <v>-1.8295015230987901E-3</v>
      </c>
      <c r="D309" s="58">
        <v>0.01</v>
      </c>
      <c r="E309" s="58">
        <v>0.62380000000000002</v>
      </c>
      <c r="F309" s="77">
        <v>2.0883534136546499E-3</v>
      </c>
      <c r="G309" s="58">
        <v>33.070869445800703</v>
      </c>
      <c r="H309" s="58">
        <v>291.48416137695301</v>
      </c>
      <c r="I309" s="58">
        <v>20.659648895263601</v>
      </c>
      <c r="J309" s="58">
        <v>180.13000488281199</v>
      </c>
      <c r="K309" s="58">
        <v>13.1588535308837</v>
      </c>
      <c r="L309" s="58">
        <v>15.588706970214799</v>
      </c>
      <c r="M309" s="58">
        <v>17.7399997711181</v>
      </c>
      <c r="N309" s="77">
        <v>-3.4396821240190102E-4</v>
      </c>
      <c r="O309" s="58">
        <v>0.81122570541817396</v>
      </c>
      <c r="P309" s="77">
        <v>2.4529917689272599E-2</v>
      </c>
      <c r="Q309" s="58">
        <v>33.076559066772397</v>
      </c>
      <c r="R309" s="77">
        <v>8.4558926394731008E-3</v>
      </c>
      <c r="S309" s="58">
        <v>9.9068613262328995</v>
      </c>
      <c r="T309" s="77">
        <v>3.3987648863778697E-2</v>
      </c>
      <c r="U309" s="58">
        <v>290.262115478515</v>
      </c>
      <c r="V309" s="77">
        <v>-8.59048419101038E-3</v>
      </c>
      <c r="W309" s="58">
        <v>0.96507216784184202</v>
      </c>
      <c r="X309" s="77">
        <v>4.6712902660368497E-2</v>
      </c>
      <c r="Y309" s="58">
        <v>20.749155998229899</v>
      </c>
      <c r="Z309" s="77">
        <v>3.9572328676462602E-3</v>
      </c>
      <c r="AA309" s="58">
        <v>8.4654442183015508</v>
      </c>
      <c r="AB309" s="77">
        <v>4.6996302608268502E-2</v>
      </c>
      <c r="AC309" s="58">
        <v>179.775001525878</v>
      </c>
      <c r="AD309" s="77">
        <v>-6.9928338691890302E-3</v>
      </c>
      <c r="AE309" s="58">
        <v>0.65084520299897297</v>
      </c>
      <c r="AF309" s="77">
        <v>4.9460631313468298E-2</v>
      </c>
      <c r="AG309" s="58">
        <v>13.2051863670349</v>
      </c>
      <c r="AH309" s="77">
        <v>-1.36855371808818E-2</v>
      </c>
      <c r="AI309" s="58">
        <v>0.45749121051049502</v>
      </c>
      <c r="AJ309" s="77">
        <v>2.9347604736211799E-2</v>
      </c>
      <c r="AK309" s="58">
        <v>15.6968569755554</v>
      </c>
      <c r="AL309" s="69">
        <v>40633</v>
      </c>
      <c r="AM309" s="105">
        <v>3</v>
      </c>
      <c r="AN309" s="124">
        <v>58.055766851030199</v>
      </c>
      <c r="AO309" s="125">
        <v>50.230563381738598</v>
      </c>
      <c r="AP309" s="125">
        <v>51.945213877777</v>
      </c>
      <c r="AQ309" s="125">
        <v>53.276705815522</v>
      </c>
      <c r="AR309" s="125">
        <v>39.698235983470603</v>
      </c>
      <c r="AS309" s="125">
        <v>42.025240227721099</v>
      </c>
      <c r="AV309" s="63">
        <v>34168.783273977599</v>
      </c>
      <c r="AW309" s="63">
        <v>-22357.968329429601</v>
      </c>
      <c r="AX309" s="63">
        <v>22357.968329429601</v>
      </c>
      <c r="AY309" s="63">
        <v>11810.814944547999</v>
      </c>
      <c r="AZ309" s="77">
        <v>-4.06190397934824E-3</v>
      </c>
      <c r="BA309" s="77">
        <v>0.18108149445480301</v>
      </c>
      <c r="BB309" s="77">
        <v>0.17020447442825201</v>
      </c>
      <c r="BC309" s="58">
        <v>-1784.6393212810001</v>
      </c>
      <c r="BD309" s="130">
        <v>-0.13126735498397599</v>
      </c>
      <c r="BE309" s="65">
        <v>30</v>
      </c>
    </row>
    <row r="310" spans="1:57" x14ac:dyDescent="0.2">
      <c r="A310" s="104">
        <v>40634</v>
      </c>
      <c r="B310" s="58">
        <v>1332.41003417968</v>
      </c>
      <c r="C310" s="77">
        <v>4.9629879721382296E-3</v>
      </c>
      <c r="D310" s="58">
        <v>0.01</v>
      </c>
      <c r="E310" s="58">
        <v>0.62380000000000002</v>
      </c>
      <c r="F310" s="77">
        <v>0</v>
      </c>
      <c r="G310" s="58">
        <v>32.696033477783097</v>
      </c>
      <c r="H310" s="58">
        <v>293.98788452148398</v>
      </c>
      <c r="I310" s="58">
        <v>20.732881546020501</v>
      </c>
      <c r="J310" s="58">
        <v>180.13000488281199</v>
      </c>
      <c r="K310" s="58">
        <v>13.0830335617065</v>
      </c>
      <c r="L310" s="58">
        <v>15.2333726882934</v>
      </c>
      <c r="M310" s="58">
        <v>17.399999618530199</v>
      </c>
      <c r="N310" s="77">
        <v>-1.13343245671813E-2</v>
      </c>
      <c r="O310" s="58">
        <v>0.79719821861592899</v>
      </c>
      <c r="P310" s="77">
        <v>2.43821079751959E-2</v>
      </c>
      <c r="Q310" s="58">
        <v>32.8834514617919</v>
      </c>
      <c r="R310" s="77">
        <v>8.5895684098367103E-3</v>
      </c>
      <c r="S310" s="58">
        <v>9.9286662117403104</v>
      </c>
      <c r="T310" s="77">
        <v>3.3772365238454997E-2</v>
      </c>
      <c r="U310" s="58">
        <v>292.73602294921801</v>
      </c>
      <c r="V310" s="77">
        <v>3.5447190379709302E-3</v>
      </c>
      <c r="W310" s="58">
        <v>0.97055176267700005</v>
      </c>
      <c r="X310" s="77">
        <v>4.6812198319981603E-2</v>
      </c>
      <c r="Y310" s="58">
        <v>20.696265220642001</v>
      </c>
      <c r="Z310" s="77">
        <v>0</v>
      </c>
      <c r="AA310" s="58">
        <v>8.3605332864586597</v>
      </c>
      <c r="AB310" s="77">
        <v>4.6413884748950002E-2</v>
      </c>
      <c r="AC310" s="58">
        <v>180.13000488281199</v>
      </c>
      <c r="AD310" s="77">
        <v>-5.7618977975013499E-3</v>
      </c>
      <c r="AE310" s="58">
        <v>0.62074876162352399</v>
      </c>
      <c r="AF310" s="77">
        <v>4.7446852344736598E-2</v>
      </c>
      <c r="AG310" s="58">
        <v>13.1209435462951</v>
      </c>
      <c r="AH310" s="77">
        <v>-2.27943396845116E-2</v>
      </c>
      <c r="AI310" s="58">
        <v>0.47562511624807002</v>
      </c>
      <c r="AJ310" s="77">
        <v>3.1222574670780399E-2</v>
      </c>
      <c r="AK310" s="58">
        <v>15.411039829254101</v>
      </c>
      <c r="AL310" s="69">
        <v>40634</v>
      </c>
      <c r="AM310" s="105">
        <v>4</v>
      </c>
      <c r="AN310" s="124">
        <v>60.246520576574902</v>
      </c>
      <c r="AO310" s="125">
        <v>53.783773237376401</v>
      </c>
      <c r="AP310" s="125">
        <v>48.1723536164397</v>
      </c>
      <c r="AQ310" s="125">
        <v>51.369568864201597</v>
      </c>
      <c r="AR310" s="125">
        <v>32.946525547680999</v>
      </c>
      <c r="AS310" s="125">
        <v>43.930616697122602</v>
      </c>
      <c r="AV310" s="63">
        <v>34168.783273977599</v>
      </c>
      <c r="AW310" s="63">
        <v>-22495.010565076402</v>
      </c>
      <c r="AX310" s="63">
        <v>22495.010565076402</v>
      </c>
      <c r="AY310" s="63">
        <v>11673.772708901201</v>
      </c>
      <c r="AZ310" s="77">
        <v>-1.16031142889152E-2</v>
      </c>
      <c r="BA310" s="77">
        <v>0.167377270890121</v>
      </c>
      <c r="BB310" s="77">
        <v>0.17601218515978201</v>
      </c>
      <c r="BC310" s="58">
        <v>-1921.6815569278201</v>
      </c>
      <c r="BD310" s="130">
        <v>-0.141347359150609</v>
      </c>
      <c r="BE310" s="65">
        <v>31</v>
      </c>
    </row>
    <row r="311" spans="1:57" x14ac:dyDescent="0.2">
      <c r="A311" s="104">
        <v>40637</v>
      </c>
      <c r="B311" s="58">
        <v>1332.86999511718</v>
      </c>
      <c r="C311" s="77">
        <v>3.4520975202889599E-4</v>
      </c>
      <c r="D311" s="58">
        <v>0.01</v>
      </c>
      <c r="E311" s="58">
        <v>0.61950000000000005</v>
      </c>
      <c r="F311" s="77">
        <v>-6.8932350112215204E-3</v>
      </c>
      <c r="G311" s="58">
        <v>32.376243591308501</v>
      </c>
      <c r="H311" s="58">
        <v>291.94119262695301</v>
      </c>
      <c r="I311" s="58">
        <v>20.789836883544901</v>
      </c>
      <c r="J311" s="58">
        <v>182.94000244140599</v>
      </c>
      <c r="K311" s="58">
        <v>12.973515510559</v>
      </c>
      <c r="L311" s="58">
        <v>15.0556983947753</v>
      </c>
      <c r="M311" s="58">
        <v>17.5</v>
      </c>
      <c r="N311" s="77">
        <v>-9.7806936334310299E-3</v>
      </c>
      <c r="O311" s="58">
        <v>0.78428320656584505</v>
      </c>
      <c r="P311" s="77">
        <v>2.4224033413696701E-2</v>
      </c>
      <c r="Q311" s="58">
        <v>32.536138534545898</v>
      </c>
      <c r="R311" s="77">
        <v>-6.9618239468016698E-3</v>
      </c>
      <c r="S311" s="58">
        <v>9.9556018460666795</v>
      </c>
      <c r="T311" s="77">
        <v>3.4101394724341302E-2</v>
      </c>
      <c r="U311" s="58">
        <v>292.96453857421801</v>
      </c>
      <c r="V311" s="77">
        <v>2.7471018631921502E-3</v>
      </c>
      <c r="W311" s="58">
        <v>0.960191900426975</v>
      </c>
      <c r="X311" s="77">
        <v>4.6185638964149997E-2</v>
      </c>
      <c r="Y311" s="58">
        <v>20.761359214782701</v>
      </c>
      <c r="Z311" s="77">
        <v>1.5599830580262699E-2</v>
      </c>
      <c r="AA311" s="58">
        <v>8.3139142583602794</v>
      </c>
      <c r="AB311" s="77">
        <v>4.5446125218146997E-2</v>
      </c>
      <c r="AC311" s="58">
        <v>181.53500366210901</v>
      </c>
      <c r="AD311" s="77">
        <v>-8.3709982574696699E-3</v>
      </c>
      <c r="AE311" s="58">
        <v>0.59279312304361398</v>
      </c>
      <c r="AF311" s="77">
        <v>4.5692559010789502E-2</v>
      </c>
      <c r="AG311" s="58">
        <v>13.0282745361328</v>
      </c>
      <c r="AH311" s="77">
        <v>-1.16634902298822E-2</v>
      </c>
      <c r="AI311" s="58">
        <v>0.49818847790295501</v>
      </c>
      <c r="AJ311" s="77">
        <v>3.30896956647216E-2</v>
      </c>
      <c r="AK311" s="58">
        <v>15.144535541534401</v>
      </c>
      <c r="AL311" s="69">
        <v>40637</v>
      </c>
      <c r="AM311" s="105">
        <v>0</v>
      </c>
      <c r="AN311" s="124">
        <v>60.402212757366797</v>
      </c>
      <c r="AO311" s="125">
        <v>50.603327034283701</v>
      </c>
      <c r="AP311" s="125">
        <v>45.1588208016396</v>
      </c>
      <c r="AQ311" s="125">
        <v>48.659980998244002</v>
      </c>
      <c r="AR311" s="125">
        <v>30.182337169033801</v>
      </c>
      <c r="AS311" s="125">
        <v>45.432681976998602</v>
      </c>
      <c r="AV311" s="63">
        <v>34168.783273977599</v>
      </c>
      <c r="AW311" s="63">
        <v>-22289.9179775962</v>
      </c>
      <c r="AX311" s="63">
        <v>22289.9179775962</v>
      </c>
      <c r="AY311" s="63">
        <v>11878.8652963813</v>
      </c>
      <c r="AZ311" s="77">
        <v>1.7568663755443699E-2</v>
      </c>
      <c r="BA311" s="77">
        <v>0.18788652963813801</v>
      </c>
      <c r="BB311" s="77">
        <v>0.17641815603460401</v>
      </c>
      <c r="BC311" s="58">
        <v>-1716.58896944765</v>
      </c>
      <c r="BD311" s="130">
        <v>-0.12626197962080199</v>
      </c>
      <c r="BE311" s="65">
        <v>32</v>
      </c>
    </row>
    <row r="312" spans="1:57" x14ac:dyDescent="0.2">
      <c r="A312" s="104">
        <v>40638</v>
      </c>
      <c r="B312" s="58">
        <v>1332.63000488281</v>
      </c>
      <c r="C312" s="77">
        <v>-1.8005524563846601E-4</v>
      </c>
      <c r="D312" s="58">
        <v>0.01</v>
      </c>
      <c r="E312" s="58">
        <v>0.61439999999999995</v>
      </c>
      <c r="F312" s="77">
        <v>-8.2324455205813295E-3</v>
      </c>
      <c r="G312" s="58">
        <v>32.157993316650298</v>
      </c>
      <c r="H312" s="58">
        <v>282.70626831054602</v>
      </c>
      <c r="I312" s="58">
        <v>20.976993560791001</v>
      </c>
      <c r="J312" s="58">
        <v>185.28999328613199</v>
      </c>
      <c r="K312" s="58">
        <v>13.0830335617065</v>
      </c>
      <c r="L312" s="58">
        <v>15.225644111633301</v>
      </c>
      <c r="M312" s="58">
        <v>17.25</v>
      </c>
      <c r="N312" s="77">
        <v>-6.7410622866944598E-3</v>
      </c>
      <c r="O312" s="58">
        <v>0.77941150310069396</v>
      </c>
      <c r="P312" s="77">
        <v>2.4236944619835402E-2</v>
      </c>
      <c r="Q312" s="58">
        <v>32.2671184539794</v>
      </c>
      <c r="R312" s="77">
        <v>-3.1632823834513699E-2</v>
      </c>
      <c r="S312" s="58">
        <v>10.1466341411548</v>
      </c>
      <c r="T312" s="77">
        <v>3.5891083002124999E-2</v>
      </c>
      <c r="U312" s="58">
        <v>287.32373046875</v>
      </c>
      <c r="V312" s="77">
        <v>9.0023158091358992E-3</v>
      </c>
      <c r="W312" s="58">
        <v>0.94956360951865604</v>
      </c>
      <c r="X312" s="77">
        <v>4.5266906659757203E-2</v>
      </c>
      <c r="Y312" s="58">
        <v>20.883415222167901</v>
      </c>
      <c r="Z312" s="77">
        <v>1.2845691556603299E-2</v>
      </c>
      <c r="AA312" s="58">
        <v>8.3102969595899197</v>
      </c>
      <c r="AB312" s="77">
        <v>4.4850219983314399E-2</v>
      </c>
      <c r="AC312" s="58">
        <v>184.11499786376899</v>
      </c>
      <c r="AD312" s="77">
        <v>8.4416634071409202E-3</v>
      </c>
      <c r="AE312" s="58">
        <v>0.56484174560072198</v>
      </c>
      <c r="AF312" s="77">
        <v>4.3173606712588998E-2</v>
      </c>
      <c r="AG312" s="58">
        <v>13.0282745361328</v>
      </c>
      <c r="AH312" s="77">
        <v>1.12878003000433E-2</v>
      </c>
      <c r="AI312" s="58">
        <v>0.51235346211291999</v>
      </c>
      <c r="AJ312" s="77">
        <v>3.36506921057909E-2</v>
      </c>
      <c r="AK312" s="58">
        <v>15.1406712532043</v>
      </c>
      <c r="AL312" s="69">
        <v>40638</v>
      </c>
      <c r="AM312" s="105">
        <v>1</v>
      </c>
      <c r="AN312" s="124">
        <v>60.269581119905503</v>
      </c>
      <c r="AO312" s="125">
        <v>39.308313570978598</v>
      </c>
      <c r="AP312" s="125">
        <v>43.173764911300403</v>
      </c>
      <c r="AQ312" s="125">
        <v>51.419563689873897</v>
      </c>
      <c r="AR312" s="125">
        <v>35.736195027941598</v>
      </c>
      <c r="AS312" s="125">
        <v>50.157831310879203</v>
      </c>
      <c r="AV312" s="63">
        <v>34168.783273977599</v>
      </c>
      <c r="AW312" s="63">
        <v>-21846.240126562501</v>
      </c>
      <c r="AX312" s="63">
        <v>21846.240126562501</v>
      </c>
      <c r="AY312" s="63">
        <v>12322.543147415099</v>
      </c>
      <c r="AZ312" s="77">
        <v>3.7350187914744599E-2</v>
      </c>
      <c r="BA312" s="77">
        <v>0.232254314741516</v>
      </c>
      <c r="BB312" s="77">
        <v>0.176206335774545</v>
      </c>
      <c r="BC312" s="58">
        <v>-1272.9111184138701</v>
      </c>
      <c r="BD312" s="130">
        <v>-9.3627700371382502E-2</v>
      </c>
      <c r="BE312" s="65">
        <v>33</v>
      </c>
    </row>
    <row r="313" spans="1:57" x14ac:dyDescent="0.2">
      <c r="A313" s="104">
        <v>40639</v>
      </c>
      <c r="B313" s="58">
        <v>1335.5400390625</v>
      </c>
      <c r="C313" s="77">
        <v>2.1836775166588201E-3</v>
      </c>
      <c r="D313" s="58">
        <v>0.01</v>
      </c>
      <c r="E313" s="58">
        <v>0.6129</v>
      </c>
      <c r="F313" s="77">
        <v>-2.4414062499998799E-3</v>
      </c>
      <c r="G313" s="58">
        <v>32.077342987060497</v>
      </c>
      <c r="H313" s="58">
        <v>285.23483276367102</v>
      </c>
      <c r="I313" s="58">
        <v>21.27805519104</v>
      </c>
      <c r="J313" s="58">
        <v>182.759994506835</v>
      </c>
      <c r="K313" s="58">
        <v>13.2683706283569</v>
      </c>
      <c r="L313" s="58">
        <v>15.411042213439901</v>
      </c>
      <c r="M313" s="58">
        <v>16.899999618530199</v>
      </c>
      <c r="N313" s="77">
        <v>-2.5079403679109098E-3</v>
      </c>
      <c r="O313" s="58">
        <v>0.78479544685166402</v>
      </c>
      <c r="P313" s="77">
        <v>2.44657248316432E-2</v>
      </c>
      <c r="Q313" s="58">
        <v>32.117668151855398</v>
      </c>
      <c r="R313" s="77">
        <v>8.9441400370628907E-3</v>
      </c>
      <c r="S313" s="58">
        <v>10.2702477808177</v>
      </c>
      <c r="T313" s="77">
        <v>3.6006288857879501E-2</v>
      </c>
      <c r="U313" s="58">
        <v>283.97055053710898</v>
      </c>
      <c r="V313" s="77">
        <v>1.43519913555081E-2</v>
      </c>
      <c r="W313" s="58">
        <v>0.94108466395894996</v>
      </c>
      <c r="X313" s="77">
        <v>4.4227945435315497E-2</v>
      </c>
      <c r="Y313" s="58">
        <v>21.127524375915499</v>
      </c>
      <c r="Z313" s="77">
        <v>-1.3654265588913399E-2</v>
      </c>
      <c r="AA313" s="58">
        <v>8.2819876727628206</v>
      </c>
      <c r="AB313" s="77">
        <v>4.5316195675706501E-2</v>
      </c>
      <c r="AC313" s="58">
        <v>184.02499389648401</v>
      </c>
      <c r="AD313" s="77">
        <v>1.4166215027748799E-2</v>
      </c>
      <c r="AE313" s="58">
        <v>0.52709064746562595</v>
      </c>
      <c r="AF313" s="77">
        <v>3.9725348517107101E-2</v>
      </c>
      <c r="AG313" s="58">
        <v>13.175702095031699</v>
      </c>
      <c r="AH313" s="77">
        <v>1.2176700075695599E-2</v>
      </c>
      <c r="AI313" s="58">
        <v>0.52083702483467198</v>
      </c>
      <c r="AJ313" s="77">
        <v>3.37963531357049E-2</v>
      </c>
      <c r="AK313" s="58">
        <v>15.3183431625366</v>
      </c>
      <c r="AL313" s="69">
        <v>40639</v>
      </c>
      <c r="AM313" s="105">
        <v>2</v>
      </c>
      <c r="AN313" s="124">
        <v>61.377043546579799</v>
      </c>
      <c r="AO313" s="125">
        <v>43.056143934828903</v>
      </c>
      <c r="AP313" s="125">
        <v>42.431507338717402</v>
      </c>
      <c r="AQ313" s="125">
        <v>55.7539094460274</v>
      </c>
      <c r="AR313" s="125">
        <v>41.2287466769586</v>
      </c>
      <c r="AS313" s="125">
        <v>56.659327883057799</v>
      </c>
      <c r="AV313" s="63">
        <v>34168.783273977599</v>
      </c>
      <c r="AW313" s="63">
        <v>-22046.643769547602</v>
      </c>
      <c r="AX313" s="63">
        <v>22046.643769547602</v>
      </c>
      <c r="AY313" s="63">
        <v>12122.139504430001</v>
      </c>
      <c r="AZ313" s="77">
        <v>-1.62631723490608E-2</v>
      </c>
      <c r="BA313" s="77">
        <v>0.21221395044300101</v>
      </c>
      <c r="BB313" s="77">
        <v>0.178774791104928</v>
      </c>
      <c r="BC313" s="58">
        <v>-1473.31476139902</v>
      </c>
      <c r="BD313" s="130">
        <v>-0.108368189292657</v>
      </c>
      <c r="BE313" s="65">
        <v>34</v>
      </c>
    </row>
    <row r="314" spans="1:57" x14ac:dyDescent="0.2">
      <c r="A314" s="104">
        <v>40640</v>
      </c>
      <c r="B314" s="58">
        <v>1333.51000976562</v>
      </c>
      <c r="C314" s="77">
        <v>-1.52000631766902E-3</v>
      </c>
      <c r="D314" s="58">
        <v>0.01</v>
      </c>
      <c r="E314" s="58">
        <v>0.61309999999999998</v>
      </c>
      <c r="F314" s="77">
        <v>3.2631750693412598E-4</v>
      </c>
      <c r="G314" s="58">
        <v>32.081138610839801</v>
      </c>
      <c r="H314" s="58">
        <v>288.12600708007801</v>
      </c>
      <c r="I314" s="58">
        <v>21.318740844726499</v>
      </c>
      <c r="J314" s="58">
        <v>184.91000366210901</v>
      </c>
      <c r="K314" s="58">
        <v>13.057762145996</v>
      </c>
      <c r="L314" s="58">
        <v>15.472841262817299</v>
      </c>
      <c r="M314" s="58">
        <v>17.110000610351499</v>
      </c>
      <c r="N314" s="77">
        <v>1.18327249885474E-4</v>
      </c>
      <c r="O314" s="58">
        <v>0.78933424447033096</v>
      </c>
      <c r="P314" s="77">
        <v>2.4604308907029301E-2</v>
      </c>
      <c r="Q314" s="58">
        <v>32.079240798950103</v>
      </c>
      <c r="R314" s="77">
        <v>1.0136119380628601E-2</v>
      </c>
      <c r="S314" s="58">
        <v>10.315509944884599</v>
      </c>
      <c r="T314" s="77">
        <v>3.5802078574662097E-2</v>
      </c>
      <c r="U314" s="58">
        <v>286.680419921875</v>
      </c>
      <c r="V314" s="77">
        <v>1.9120945650921101E-3</v>
      </c>
      <c r="W314" s="58">
        <v>0.93323221805052703</v>
      </c>
      <c r="X314" s="77">
        <v>4.3775203462889899E-2</v>
      </c>
      <c r="Y314" s="58">
        <v>21.298398017883301</v>
      </c>
      <c r="Z314" s="77">
        <v>1.1764112606126E-2</v>
      </c>
      <c r="AA314" s="58">
        <v>8.2914698794446693</v>
      </c>
      <c r="AB314" s="77">
        <v>4.4840569548610598E-2</v>
      </c>
      <c r="AC314" s="58">
        <v>183.834999084472</v>
      </c>
      <c r="AD314" s="77">
        <v>-1.5872972519378501E-2</v>
      </c>
      <c r="AE314" s="58">
        <v>0.49788752732597302</v>
      </c>
      <c r="AF314" s="77">
        <v>3.8129621428173999E-2</v>
      </c>
      <c r="AG314" s="58">
        <v>13.163066387176499</v>
      </c>
      <c r="AH314" s="77">
        <v>4.0100499707638104E-3</v>
      </c>
      <c r="AI314" s="58">
        <v>0.52952652295771496</v>
      </c>
      <c r="AJ314" s="77">
        <v>3.4222966161374303E-2</v>
      </c>
      <c r="AK314" s="58">
        <v>15.4419417381286</v>
      </c>
      <c r="AL314" s="69">
        <v>40640</v>
      </c>
      <c r="AM314" s="105">
        <v>3</v>
      </c>
      <c r="AN314" s="124">
        <v>60.118117756472998</v>
      </c>
      <c r="AO314" s="125">
        <v>47.080112373031099</v>
      </c>
      <c r="AP314" s="125">
        <v>42.481626409158601</v>
      </c>
      <c r="AQ314" s="125">
        <v>50.265683406407902</v>
      </c>
      <c r="AR314" s="125">
        <v>42.978229199900703</v>
      </c>
      <c r="AS314" s="125">
        <v>57.466777198575699</v>
      </c>
      <c r="AV314" s="63">
        <v>34168.783273977599</v>
      </c>
      <c r="AW314" s="63">
        <v>-22186.613391339099</v>
      </c>
      <c r="AX314" s="63">
        <v>22186.613391339099</v>
      </c>
      <c r="AY314" s="63">
        <v>11982.1698826385</v>
      </c>
      <c r="AZ314" s="77">
        <v>-1.1546610376848499E-2</v>
      </c>
      <c r="BA314" s="77">
        <v>0.198216988263855</v>
      </c>
      <c r="BB314" s="77">
        <v>0.17698304597533901</v>
      </c>
      <c r="BC314" s="58">
        <v>-1613.28438319048</v>
      </c>
      <c r="BD314" s="130">
        <v>-0.11866351441049899</v>
      </c>
      <c r="BE314" s="65">
        <v>35</v>
      </c>
    </row>
    <row r="315" spans="1:57" x14ac:dyDescent="0.2">
      <c r="A315" s="104">
        <v>40641</v>
      </c>
      <c r="B315" s="58">
        <v>1328.17004394531</v>
      </c>
      <c r="C315" s="77">
        <v>-4.0044437471085104E-3</v>
      </c>
      <c r="D315" s="58">
        <v>0.01</v>
      </c>
      <c r="E315" s="58">
        <v>0.61029999999999995</v>
      </c>
      <c r="F315" s="77">
        <v>-4.56695481976843E-3</v>
      </c>
      <c r="G315" s="58">
        <v>31.7945556640625</v>
      </c>
      <c r="H315" s="58">
        <v>287.21197509765602</v>
      </c>
      <c r="I315" s="58">
        <v>21.212965011596602</v>
      </c>
      <c r="J315" s="58">
        <v>184.71000671386699</v>
      </c>
      <c r="K315" s="58">
        <v>12.8976993560791</v>
      </c>
      <c r="L315" s="58">
        <v>15.4651165008544</v>
      </c>
      <c r="M315" s="58">
        <v>17.870000839233398</v>
      </c>
      <c r="N315" s="77">
        <v>-8.93306656767201E-3</v>
      </c>
      <c r="O315" s="58">
        <v>0.80116726852873399</v>
      </c>
      <c r="P315" s="77">
        <v>2.5198253342294599E-2</v>
      </c>
      <c r="Q315" s="58">
        <v>31.937847137451101</v>
      </c>
      <c r="R315" s="77">
        <v>-3.1723341869927999E-3</v>
      </c>
      <c r="S315" s="58">
        <v>10.3618722085714</v>
      </c>
      <c r="T315" s="77">
        <v>3.60774379447385E-2</v>
      </c>
      <c r="U315" s="58">
        <v>287.66899108886702</v>
      </c>
      <c r="V315" s="77">
        <v>-4.9616360506602401E-3</v>
      </c>
      <c r="W315" s="58">
        <v>0.91743478952584201</v>
      </c>
      <c r="X315" s="77">
        <v>4.3248776822301799E-2</v>
      </c>
      <c r="Y315" s="58">
        <v>21.2658529281616</v>
      </c>
      <c r="Z315" s="77">
        <v>-1.0815907429629901E-3</v>
      </c>
      <c r="AA315" s="58">
        <v>8.3016288683257002</v>
      </c>
      <c r="AB315" s="77">
        <v>4.4944120873676802E-2</v>
      </c>
      <c r="AC315" s="58">
        <v>184.810005187988</v>
      </c>
      <c r="AD315" s="77">
        <v>-1.22580567885496E-2</v>
      </c>
      <c r="AE315" s="58">
        <v>0.474024029082737</v>
      </c>
      <c r="AF315" s="77">
        <v>3.6752603390411198E-2</v>
      </c>
      <c r="AG315" s="58">
        <v>12.9777307510375</v>
      </c>
      <c r="AH315" s="77">
        <v>-4.9924650758592605E-4</v>
      </c>
      <c r="AI315" s="58">
        <v>0.53787315837682204</v>
      </c>
      <c r="AJ315" s="77">
        <v>3.4779767636868603E-2</v>
      </c>
      <c r="AK315" s="58">
        <v>15.4689788818359</v>
      </c>
      <c r="AL315" s="69">
        <v>40641</v>
      </c>
      <c r="AM315" s="105">
        <v>4</v>
      </c>
      <c r="AN315" s="124">
        <v>56.8167679402709</v>
      </c>
      <c r="AO315" s="125">
        <v>45.9740185728105</v>
      </c>
      <c r="AP315" s="125">
        <v>39.673174628626199</v>
      </c>
      <c r="AQ315" s="125">
        <v>46.517888111790498</v>
      </c>
      <c r="AR315" s="125">
        <v>42.806697506901202</v>
      </c>
      <c r="AS315" s="125">
        <v>54.617833056153003</v>
      </c>
      <c r="AV315" s="63">
        <v>34168.783273977599</v>
      </c>
      <c r="AW315" s="63">
        <v>-21995.531083736802</v>
      </c>
      <c r="AX315" s="63">
        <v>21995.531083736802</v>
      </c>
      <c r="AY315" s="63">
        <v>12173.252190240801</v>
      </c>
      <c r="AZ315" s="77">
        <v>1.59472207015838E-2</v>
      </c>
      <c r="BA315" s="77">
        <v>0.217325219024086</v>
      </c>
      <c r="BB315" s="77">
        <v>0.17226988357643</v>
      </c>
      <c r="BC315" s="58">
        <v>-1422.2020755881699</v>
      </c>
      <c r="BD315" s="130">
        <v>-0.104608646962445</v>
      </c>
      <c r="BE315" s="65">
        <v>36</v>
      </c>
    </row>
    <row r="316" spans="1:57" x14ac:dyDescent="0.2">
      <c r="A316" s="104">
        <v>40644</v>
      </c>
      <c r="B316" s="58">
        <v>1324.4599609375</v>
      </c>
      <c r="C316" s="77">
        <v>-2.7933795260068799E-3</v>
      </c>
      <c r="D316" s="58">
        <v>0.01</v>
      </c>
      <c r="E316" s="58">
        <v>0.60919999999999996</v>
      </c>
      <c r="F316" s="77">
        <v>-1.8023922660985699E-3</v>
      </c>
      <c r="G316" s="58">
        <v>31.390312194824201</v>
      </c>
      <c r="H316" s="58">
        <v>286.81951904296801</v>
      </c>
      <c r="I316" s="58">
        <v>21.139732360839801</v>
      </c>
      <c r="J316" s="58">
        <v>184.03999328613199</v>
      </c>
      <c r="K316" s="58">
        <v>12.9145441055297</v>
      </c>
      <c r="L316" s="58">
        <v>15.542366027831999</v>
      </c>
      <c r="M316" s="58">
        <v>16.590000152587798</v>
      </c>
      <c r="N316" s="77">
        <v>-1.27142355285436E-2</v>
      </c>
      <c r="O316" s="58">
        <v>0.82321575299230898</v>
      </c>
      <c r="P316" s="77">
        <v>2.6225153413034299E-2</v>
      </c>
      <c r="Q316" s="58">
        <v>31.592433929443299</v>
      </c>
      <c r="R316" s="77">
        <v>-1.3664334662719601E-3</v>
      </c>
      <c r="S316" s="58">
        <v>10.406142415138801</v>
      </c>
      <c r="T316" s="77">
        <v>3.6281151470656602E-2</v>
      </c>
      <c r="U316" s="58">
        <v>287.01574707031199</v>
      </c>
      <c r="V316" s="77">
        <v>-3.45225906500112E-3</v>
      </c>
      <c r="W316" s="58">
        <v>0.90799105424516302</v>
      </c>
      <c r="X316" s="77">
        <v>4.29518708537278E-2</v>
      </c>
      <c r="Y316" s="58">
        <v>21.176348686218201</v>
      </c>
      <c r="Z316" s="77">
        <v>-3.6273802359407799E-3</v>
      </c>
      <c r="AA316" s="58">
        <v>8.2763702329951094</v>
      </c>
      <c r="AB316" s="77">
        <v>4.4970498450994698E-2</v>
      </c>
      <c r="AC316" s="58">
        <v>184.375</v>
      </c>
      <c r="AD316" s="77">
        <v>1.30602745386099E-3</v>
      </c>
      <c r="AE316" s="58">
        <v>0.44738299720076002</v>
      </c>
      <c r="AF316" s="77">
        <v>3.4641795602308401E-2</v>
      </c>
      <c r="AG316" s="58">
        <v>12.906121730804401</v>
      </c>
      <c r="AH316" s="77">
        <v>4.9950821239059797E-3</v>
      </c>
      <c r="AI316" s="58">
        <v>0.54412751808911097</v>
      </c>
      <c r="AJ316" s="77">
        <v>3.5009310494601001E-2</v>
      </c>
      <c r="AK316" s="58">
        <v>15.5037412643432</v>
      </c>
      <c r="AL316" s="69">
        <v>40644</v>
      </c>
      <c r="AM316" s="105">
        <v>0</v>
      </c>
      <c r="AN316" s="124">
        <v>54.574409436667601</v>
      </c>
      <c r="AO316" s="125">
        <v>45.479948265815104</v>
      </c>
      <c r="AP316" s="125">
        <v>36.052582768616702</v>
      </c>
      <c r="AQ316" s="125">
        <v>46.966031765671801</v>
      </c>
      <c r="AR316" s="125">
        <v>45.163696694943603</v>
      </c>
      <c r="AS316" s="125">
        <v>52.6709441145141</v>
      </c>
      <c r="AV316" s="63">
        <v>34168.783273977599</v>
      </c>
      <c r="AW316" s="63">
        <v>-21903.0813243347</v>
      </c>
      <c r="AX316" s="63">
        <v>21903.0813243347</v>
      </c>
      <c r="AY316" s="63">
        <v>12265.7019496429</v>
      </c>
      <c r="AZ316" s="77">
        <v>7.5944996421088897E-3</v>
      </c>
      <c r="BA316" s="77">
        <v>0.22657019496429401</v>
      </c>
      <c r="BB316" s="77">
        <v>0.16899528888469401</v>
      </c>
      <c r="BC316" s="58">
        <v>-1329.75231618609</v>
      </c>
      <c r="BD316" s="130">
        <v>-9.7808597652253707E-2</v>
      </c>
      <c r="BE316" s="65">
        <v>37</v>
      </c>
    </row>
    <row r="317" spans="1:57" x14ac:dyDescent="0.2">
      <c r="A317" s="104">
        <v>40645</v>
      </c>
      <c r="B317" s="58">
        <v>1314.16003417968</v>
      </c>
      <c r="C317" s="77">
        <v>-7.7766992295651401E-3</v>
      </c>
      <c r="D317" s="58">
        <v>0.01</v>
      </c>
      <c r="E317" s="58">
        <v>0.6149</v>
      </c>
      <c r="F317" s="77">
        <v>9.3565331582403603E-3</v>
      </c>
      <c r="G317" s="58">
        <v>31.542140960693299</v>
      </c>
      <c r="H317" s="58">
        <v>283.46136474609301</v>
      </c>
      <c r="I317" s="58">
        <v>20.863073348998999</v>
      </c>
      <c r="J317" s="58">
        <v>180.47999572753901</v>
      </c>
      <c r="K317" s="58">
        <v>12.6618146896362</v>
      </c>
      <c r="L317" s="58">
        <v>15.264271736145</v>
      </c>
      <c r="M317" s="58">
        <v>17.090000152587798</v>
      </c>
      <c r="N317" s="77">
        <v>4.8368033081931296E-3</v>
      </c>
      <c r="O317" s="58">
        <v>0.83923954845788296</v>
      </c>
      <c r="P317" s="77">
        <v>2.6606930376213499E-2</v>
      </c>
      <c r="Q317" s="58">
        <v>31.4662265777587</v>
      </c>
      <c r="R317" s="77">
        <v>-1.17082488251851E-2</v>
      </c>
      <c r="S317" s="58">
        <v>10.4417404601201</v>
      </c>
      <c r="T317" s="77">
        <v>3.6836556084012297E-2</v>
      </c>
      <c r="U317" s="58">
        <v>285.14044189453102</v>
      </c>
      <c r="V317" s="77">
        <v>-1.3087157733052201E-2</v>
      </c>
      <c r="W317" s="58">
        <v>0.89875350776998397</v>
      </c>
      <c r="X317" s="77">
        <v>4.3078672673750797E-2</v>
      </c>
      <c r="Y317" s="58">
        <v>21.001402854919402</v>
      </c>
      <c r="Z317" s="77">
        <v>-1.9343608392002699E-2</v>
      </c>
      <c r="AA317" s="58">
        <v>8.1362788433950701</v>
      </c>
      <c r="AB317" s="77">
        <v>4.50813333111885E-2</v>
      </c>
      <c r="AC317" s="58">
        <v>182.259994506835</v>
      </c>
      <c r="AD317" s="77">
        <v>-1.9569364108279998E-2</v>
      </c>
      <c r="AE317" s="58">
        <v>0.45041265587030599</v>
      </c>
      <c r="AF317" s="77">
        <v>3.5572519967376502E-2</v>
      </c>
      <c r="AG317" s="58">
        <v>12.788179397583001</v>
      </c>
      <c r="AH317" s="77">
        <v>-1.7892661335412102E-2</v>
      </c>
      <c r="AI317" s="58">
        <v>0.55680809822652899</v>
      </c>
      <c r="AJ317" s="77">
        <v>3.6477868571222802E-2</v>
      </c>
      <c r="AK317" s="58">
        <v>15.403318881988501</v>
      </c>
      <c r="AL317" s="69">
        <v>40645</v>
      </c>
      <c r="AM317" s="105">
        <v>1</v>
      </c>
      <c r="AN317" s="124">
        <v>48.814536697105197</v>
      </c>
      <c r="AO317" s="125">
        <v>41.381866159019403</v>
      </c>
      <c r="AP317" s="125">
        <v>38.329037791469197</v>
      </c>
      <c r="AQ317" s="125">
        <v>41.365572267574002</v>
      </c>
      <c r="AR317" s="125">
        <v>38.941943127500899</v>
      </c>
      <c r="AS317" s="125">
        <v>45.999973271546601</v>
      </c>
      <c r="AV317" s="63">
        <v>34168.783273977599</v>
      </c>
      <c r="AW317" s="63">
        <v>-21834.008187234798</v>
      </c>
      <c r="AX317" s="63">
        <v>21834.008187234798</v>
      </c>
      <c r="AY317" s="63">
        <v>12334.7750867427</v>
      </c>
      <c r="AZ317" s="77">
        <v>5.6314051477377404E-3</v>
      </c>
      <c r="BA317" s="77">
        <v>0.23347750867427799</v>
      </c>
      <c r="BB317" s="77">
        <v>0.159904364122259</v>
      </c>
      <c r="BC317" s="58">
        <v>-1260.6791790862501</v>
      </c>
      <c r="BD317" s="130">
        <v>-9.2727992344827898E-2</v>
      </c>
      <c r="BE317" s="65">
        <v>38</v>
      </c>
    </row>
    <row r="318" spans="1:57" x14ac:dyDescent="0.2">
      <c r="A318" s="104">
        <v>40646</v>
      </c>
      <c r="B318" s="58">
        <v>1314.41003417968</v>
      </c>
      <c r="C318" s="77">
        <v>1.9023558280406499E-4</v>
      </c>
      <c r="D318" s="58">
        <v>0.01</v>
      </c>
      <c r="E318" s="58">
        <v>0.6139</v>
      </c>
      <c r="F318" s="77">
        <v>-1.62628069604808E-3</v>
      </c>
      <c r="G318" s="58">
        <v>31.8960971832275</v>
      </c>
      <c r="H318" s="58">
        <v>286.27804565429602</v>
      </c>
      <c r="I318" s="58">
        <v>20.85493850708</v>
      </c>
      <c r="J318" s="58">
        <v>182.28999328613199</v>
      </c>
      <c r="K318" s="58">
        <v>12.535452842712401</v>
      </c>
      <c r="L318" s="58">
        <v>15.2797174453735</v>
      </c>
      <c r="M318" s="58">
        <v>16.920000076293899</v>
      </c>
      <c r="N318" s="77">
        <v>1.1221693003504901E-2</v>
      </c>
      <c r="O318" s="58">
        <v>0.84522326956858496</v>
      </c>
      <c r="P318" s="77">
        <v>2.6499269321672399E-2</v>
      </c>
      <c r="Q318" s="58">
        <v>31.719119071960399</v>
      </c>
      <c r="R318" s="77">
        <v>9.9367365662905698E-3</v>
      </c>
      <c r="S318" s="58">
        <v>10.187982052449399</v>
      </c>
      <c r="T318" s="77">
        <v>3.55877169315044E-2</v>
      </c>
      <c r="U318" s="58">
        <v>284.86970520019503</v>
      </c>
      <c r="V318" s="77">
        <v>-3.8991579921443498E-4</v>
      </c>
      <c r="W318" s="58">
        <v>0.88009528827760997</v>
      </c>
      <c r="X318" s="77">
        <v>4.2200809557833299E-2</v>
      </c>
      <c r="Y318" s="58">
        <v>20.859005928039501</v>
      </c>
      <c r="Z318" s="77">
        <v>1.00287987668519E-2</v>
      </c>
      <c r="AA318" s="58">
        <v>7.93786988199939</v>
      </c>
      <c r="AB318" s="77">
        <v>4.3545285941942298E-2</v>
      </c>
      <c r="AC318" s="58">
        <v>181.384994506835</v>
      </c>
      <c r="AD318" s="77">
        <v>-9.9797580379419291E-3</v>
      </c>
      <c r="AE318" s="58">
        <v>0.45471093483432901</v>
      </c>
      <c r="AF318" s="77">
        <v>3.6273993491880797E-2</v>
      </c>
      <c r="AG318" s="58">
        <v>12.5986337661743</v>
      </c>
      <c r="AH318" s="77">
        <v>1.0118864165620199E-3</v>
      </c>
      <c r="AI318" s="58">
        <v>0.56841499152210095</v>
      </c>
      <c r="AJ318" s="77">
        <v>3.7200621906408902E-2</v>
      </c>
      <c r="AK318" s="58">
        <v>15.271994590759199</v>
      </c>
      <c r="AL318" s="69">
        <v>40646</v>
      </c>
      <c r="AM318" s="105">
        <v>2</v>
      </c>
      <c r="AN318" s="124">
        <v>48.955356772194698</v>
      </c>
      <c r="AO318" s="125">
        <v>45.793822094377603</v>
      </c>
      <c r="AP318" s="125">
        <v>43.388676933380502</v>
      </c>
      <c r="AQ318" s="125">
        <v>38.869843202703002</v>
      </c>
      <c r="AR318" s="125">
        <v>39.440945799275198</v>
      </c>
      <c r="AS318" s="125">
        <v>45.816223752787003</v>
      </c>
      <c r="AV318" s="63">
        <v>34168.783273977599</v>
      </c>
      <c r="AW318" s="63">
        <v>-21903.2121603858</v>
      </c>
      <c r="AX318" s="63">
        <v>21903.2121603858</v>
      </c>
      <c r="AY318" s="63">
        <v>12265.571113591701</v>
      </c>
      <c r="AZ318" s="77">
        <v>-5.6104770994482803E-3</v>
      </c>
      <c r="BA318" s="77">
        <v>0.226557111359176</v>
      </c>
      <c r="BB318" s="77">
        <v>0.160125019204965</v>
      </c>
      <c r="BC318" s="58">
        <v>-1329.88315223726</v>
      </c>
      <c r="BD318" s="130">
        <v>-9.7818221166747696E-2</v>
      </c>
      <c r="BE318" s="65">
        <v>39</v>
      </c>
    </row>
    <row r="319" spans="1:57" x14ac:dyDescent="0.2">
      <c r="A319" s="104">
        <v>40647</v>
      </c>
      <c r="B319" s="58">
        <v>1314.52001953125</v>
      </c>
      <c r="C319" s="77">
        <v>8.3676591552395098E-5</v>
      </c>
      <c r="D319" s="58">
        <v>0.01</v>
      </c>
      <c r="E319" s="58">
        <v>0.61119999999999997</v>
      </c>
      <c r="F319" s="77">
        <v>-4.3981104414400002E-3</v>
      </c>
      <c r="G319" s="58">
        <v>31.5440464019775</v>
      </c>
      <c r="H319" s="58">
        <v>287.38583374023398</v>
      </c>
      <c r="I319" s="58">
        <v>20.684059143066399</v>
      </c>
      <c r="J319" s="58">
        <v>181.82000732421801</v>
      </c>
      <c r="K319" s="58">
        <v>12.451210021972599</v>
      </c>
      <c r="L319" s="58">
        <v>15.12522315979</v>
      </c>
      <c r="M319" s="58">
        <v>16.270000457763601</v>
      </c>
      <c r="N319" s="77">
        <v>-1.10374250250003E-2</v>
      </c>
      <c r="O319" s="58">
        <v>0.85670811824850501</v>
      </c>
      <c r="P319" s="77">
        <v>2.7159106581671699E-2</v>
      </c>
      <c r="Q319" s="58">
        <v>31.7200717926025</v>
      </c>
      <c r="R319" s="77">
        <v>3.8696229164398798E-3</v>
      </c>
      <c r="S319" s="58">
        <v>10.0110404705581</v>
      </c>
      <c r="T319" s="77">
        <v>3.4834843249813799E-2</v>
      </c>
      <c r="U319" s="58">
        <v>286.831939697265</v>
      </c>
      <c r="V319" s="77">
        <v>-8.1937121970251294E-3</v>
      </c>
      <c r="W319" s="58">
        <v>0.86656774058584296</v>
      </c>
      <c r="X319" s="77">
        <v>4.1895439120146198E-2</v>
      </c>
      <c r="Y319" s="58">
        <v>20.7694988250732</v>
      </c>
      <c r="Z319" s="77">
        <v>-2.5782323727245801E-3</v>
      </c>
      <c r="AA319" s="58">
        <v>7.8490386586885297</v>
      </c>
      <c r="AB319" s="77">
        <v>4.3169279190998201E-2</v>
      </c>
      <c r="AC319" s="58">
        <v>182.05500030517501</v>
      </c>
      <c r="AD319" s="77">
        <v>-6.7203651752176796E-3</v>
      </c>
      <c r="AE319" s="58">
        <v>0.46142872763886</v>
      </c>
      <c r="AF319" s="77">
        <v>3.7058946626438397E-2</v>
      </c>
      <c r="AG319" s="58">
        <v>12.493331432342501</v>
      </c>
      <c r="AH319" s="77">
        <v>-1.0111069536189199E-2</v>
      </c>
      <c r="AI319" s="58">
        <v>0.58359928880482803</v>
      </c>
      <c r="AJ319" s="77">
        <v>3.8584507655814899E-2</v>
      </c>
      <c r="AK319" s="58">
        <v>15.2024703025817</v>
      </c>
      <c r="AL319" s="69">
        <v>40647</v>
      </c>
      <c r="AM319" s="105">
        <v>3</v>
      </c>
      <c r="AN319" s="124">
        <v>49.021804771790997</v>
      </c>
      <c r="AO319" s="125">
        <v>47.468467910162403</v>
      </c>
      <c r="AP319" s="125">
        <v>39.883777596750598</v>
      </c>
      <c r="AQ319" s="125">
        <v>37.256018143746999</v>
      </c>
      <c r="AR319" s="125">
        <v>36.2497452389253</v>
      </c>
      <c r="AS319" s="125">
        <v>42.019213782134997</v>
      </c>
      <c r="AV319" s="63">
        <v>34168.783273977599</v>
      </c>
      <c r="AW319" s="63">
        <v>-21761.177977880801</v>
      </c>
      <c r="AX319" s="63">
        <v>21761.177977880801</v>
      </c>
      <c r="AY319" s="63">
        <v>12407.605296096801</v>
      </c>
      <c r="AZ319" s="77">
        <v>1.1579907791464001E-2</v>
      </c>
      <c r="BA319" s="77">
        <v>0.24076052960968</v>
      </c>
      <c r="BB319" s="77">
        <v>0.16022209451234601</v>
      </c>
      <c r="BC319" s="58">
        <v>-1187.84896973223</v>
      </c>
      <c r="BD319" s="130">
        <v>-8.7371039356719596E-2</v>
      </c>
      <c r="BE319" s="65">
        <v>40</v>
      </c>
    </row>
    <row r="320" spans="1:57" x14ac:dyDescent="0.2">
      <c r="A320" s="104">
        <v>40648</v>
      </c>
      <c r="B320" s="58">
        <v>1319.68005371093</v>
      </c>
      <c r="C320" s="77">
        <v>3.9254131569084099E-3</v>
      </c>
      <c r="D320" s="58">
        <v>0.01</v>
      </c>
      <c r="E320" s="58">
        <v>0.61319999999999997</v>
      </c>
      <c r="F320" s="77">
        <v>3.2722513089005201E-3</v>
      </c>
      <c r="G320" s="58">
        <v>31.073379516601499</v>
      </c>
      <c r="H320" s="58">
        <v>263.63531494140602</v>
      </c>
      <c r="I320" s="58">
        <v>20.643373489379801</v>
      </c>
      <c r="J320" s="58">
        <v>180.009994506835</v>
      </c>
      <c r="K320" s="58">
        <v>12.4006633758544</v>
      </c>
      <c r="L320" s="58">
        <v>15.2565450668334</v>
      </c>
      <c r="M320" s="58">
        <v>15.319999694824199</v>
      </c>
      <c r="N320" s="77">
        <v>-1.49209419545639E-2</v>
      </c>
      <c r="O320" s="58">
        <v>0.87094552662714797</v>
      </c>
      <c r="P320" s="77">
        <v>2.8028670848686599E-2</v>
      </c>
      <c r="Q320" s="58">
        <v>31.308712959289501</v>
      </c>
      <c r="R320" s="77">
        <v>-8.2643317834156099E-2</v>
      </c>
      <c r="S320" s="58">
        <v>10.6763484791816</v>
      </c>
      <c r="T320" s="77">
        <v>4.04966553193166E-2</v>
      </c>
      <c r="U320" s="58">
        <v>275.51057434082003</v>
      </c>
      <c r="V320" s="77">
        <v>-1.96700528678184E-3</v>
      </c>
      <c r="W320" s="58">
        <v>0.85453334433080297</v>
      </c>
      <c r="X320" s="77">
        <v>4.1395043536388197E-2</v>
      </c>
      <c r="Y320" s="58">
        <v>20.663716316223098</v>
      </c>
      <c r="Z320" s="77">
        <v>-9.9549705448819196E-3</v>
      </c>
      <c r="AA320" s="58">
        <v>7.8284188042319398</v>
      </c>
      <c r="AB320" s="77">
        <v>4.3488800861746897E-2</v>
      </c>
      <c r="AC320" s="58">
        <v>180.915000915527</v>
      </c>
      <c r="AD320" s="77">
        <v>-4.05957702335457E-3</v>
      </c>
      <c r="AE320" s="58">
        <v>0.46694772228589498</v>
      </c>
      <c r="AF320" s="77">
        <v>3.7655059905512503E-2</v>
      </c>
      <c r="AG320" s="58">
        <v>12.4259366989135</v>
      </c>
      <c r="AH320" s="77">
        <v>8.6823120330925506E-3</v>
      </c>
      <c r="AI320" s="58">
        <v>0.59442443613707796</v>
      </c>
      <c r="AJ320" s="77">
        <v>3.89619296854639E-2</v>
      </c>
      <c r="AK320" s="58">
        <v>15.1908841133117</v>
      </c>
      <c r="AL320" s="69">
        <v>40648</v>
      </c>
      <c r="AM320" s="105">
        <v>4</v>
      </c>
      <c r="AN320" s="124">
        <v>52.167775868386997</v>
      </c>
      <c r="AO320" s="125">
        <v>27.705789416061101</v>
      </c>
      <c r="AP320" s="125">
        <v>35.728440878856702</v>
      </c>
      <c r="AQ320" s="125">
        <v>36.282628904827099</v>
      </c>
      <c r="AR320" s="125">
        <v>40.645843206626402</v>
      </c>
      <c r="AS320" s="125">
        <v>41.144885223608703</v>
      </c>
      <c r="AV320" s="63">
        <v>34168.783273977599</v>
      </c>
      <c r="AW320" s="63">
        <v>-20893.759096330199</v>
      </c>
      <c r="AX320" s="63">
        <v>20893.759096330199</v>
      </c>
      <c r="AY320" s="63">
        <v>13275.024177647399</v>
      </c>
      <c r="AZ320" s="77">
        <v>6.9910257527571795E-2</v>
      </c>
      <c r="BA320" s="77">
        <v>0.32750241776473898</v>
      </c>
      <c r="BB320" s="77">
        <v>0.16477644558708099</v>
      </c>
      <c r="BC320" s="58">
        <v>-320.43008818163901</v>
      </c>
      <c r="BD320" s="130">
        <v>-2.3568913691027701E-2</v>
      </c>
      <c r="BE320" s="65">
        <v>41</v>
      </c>
    </row>
    <row r="321" spans="1:57" x14ac:dyDescent="0.2">
      <c r="A321" s="104">
        <v>40651</v>
      </c>
      <c r="B321" s="58">
        <v>1305.14001464843</v>
      </c>
      <c r="C321" s="77">
        <v>-1.10178516539773E-2</v>
      </c>
      <c r="D321" s="58">
        <v>0.01</v>
      </c>
      <c r="E321" s="58">
        <v>0.61729999999999996</v>
      </c>
      <c r="F321" s="77">
        <v>6.6862361382908899E-3</v>
      </c>
      <c r="G321" s="58">
        <v>31.4899597167968</v>
      </c>
      <c r="H321" s="58">
        <v>261.7177734375</v>
      </c>
      <c r="I321" s="58">
        <v>20.407407760620099</v>
      </c>
      <c r="J321" s="58">
        <v>178.33999633789</v>
      </c>
      <c r="K321" s="58">
        <v>12.1984748840332</v>
      </c>
      <c r="L321" s="58">
        <v>15.1561231613159</v>
      </c>
      <c r="M321" s="58">
        <v>16.959999084472599</v>
      </c>
      <c r="N321" s="77">
        <v>1.34063370858246E-2</v>
      </c>
      <c r="O321" s="58">
        <v>0.85623890026645</v>
      </c>
      <c r="P321" s="77">
        <v>2.7190854099750701E-2</v>
      </c>
      <c r="Q321" s="58">
        <v>31.281669616699201</v>
      </c>
      <c r="R321" s="77">
        <v>-7.2734622231184201E-3</v>
      </c>
      <c r="S321" s="58">
        <v>11.479153387269999</v>
      </c>
      <c r="T321" s="77">
        <v>4.38608094379625E-2</v>
      </c>
      <c r="U321" s="58">
        <v>262.67654418945301</v>
      </c>
      <c r="V321" s="77">
        <v>-1.14305798362442E-2</v>
      </c>
      <c r="W321" s="58">
        <v>0.85214019241410699</v>
      </c>
      <c r="X321" s="77">
        <v>4.1756415239493E-2</v>
      </c>
      <c r="Y321" s="58">
        <v>20.525390625</v>
      </c>
      <c r="Z321" s="77">
        <v>-9.2772524854551897E-3</v>
      </c>
      <c r="AA321" s="58">
        <v>7.8319913977277604</v>
      </c>
      <c r="AB321" s="77">
        <v>4.3916067951963698E-2</v>
      </c>
      <c r="AC321" s="58">
        <v>179.174995422363</v>
      </c>
      <c r="AD321" s="77">
        <v>-1.6304651266880701E-2</v>
      </c>
      <c r="AE321" s="58">
        <v>0.477770340988175</v>
      </c>
      <c r="AF321" s="77">
        <v>3.9166399531923198E-2</v>
      </c>
      <c r="AG321" s="58">
        <v>12.2995691299438</v>
      </c>
      <c r="AH321" s="77">
        <v>-6.5822179974340802E-3</v>
      </c>
      <c r="AI321" s="58">
        <v>0.60698957623272698</v>
      </c>
      <c r="AJ321" s="77">
        <v>4.0049131943054601E-2</v>
      </c>
      <c r="AK321" s="58">
        <v>15.2063341140747</v>
      </c>
      <c r="AL321" s="69">
        <v>40651</v>
      </c>
      <c r="AM321" s="105">
        <v>0</v>
      </c>
      <c r="AN321" s="124">
        <v>43.939273119616402</v>
      </c>
      <c r="AO321" s="125">
        <v>26.737903226022901</v>
      </c>
      <c r="AP321" s="125">
        <v>41.5344734155507</v>
      </c>
      <c r="AQ321" s="125">
        <v>32.612183617136303</v>
      </c>
      <c r="AR321" s="125">
        <v>38.461658293120301</v>
      </c>
      <c r="AS321" s="125">
        <v>36.412601575845898</v>
      </c>
      <c r="AU321" s="109" t="s">
        <v>619</v>
      </c>
      <c r="AV321" s="63">
        <v>34168.783273977599</v>
      </c>
      <c r="AW321" s="63">
        <v>-20835.656955000599</v>
      </c>
      <c r="AX321" s="63">
        <v>20835.656955000599</v>
      </c>
      <c r="AY321" s="63">
        <v>13333.1263189769</v>
      </c>
      <c r="AZ321" s="77">
        <v>4.3768011682729898E-3</v>
      </c>
      <c r="BA321" s="77">
        <v>0.333312631897697</v>
      </c>
      <c r="BB321" s="77">
        <v>0.151943111499555</v>
      </c>
      <c r="BC321" s="58">
        <v>-262.32794685206102</v>
      </c>
      <c r="BD321" s="130">
        <v>-1.9295268971732601E-2</v>
      </c>
      <c r="BE321" s="65">
        <v>42</v>
      </c>
    </row>
    <row r="322" spans="1:57" x14ac:dyDescent="0.2">
      <c r="A322" s="104">
        <v>40652</v>
      </c>
      <c r="B322" s="58">
        <v>1312.61999511718</v>
      </c>
      <c r="C322" s="77">
        <v>5.7311708972196396E-3</v>
      </c>
      <c r="D322" s="58">
        <v>0.01</v>
      </c>
      <c r="E322" s="58">
        <v>0.6129</v>
      </c>
      <c r="F322" s="77">
        <v>-7.1278146768183302E-3</v>
      </c>
      <c r="G322" s="58">
        <v>32.060264587402301</v>
      </c>
      <c r="H322" s="58">
        <v>259.07992553710898</v>
      </c>
      <c r="I322" s="58">
        <v>20.4643650054931</v>
      </c>
      <c r="J322" s="58">
        <v>178.82000732421801</v>
      </c>
      <c r="K322" s="58">
        <v>12.3079929351806</v>
      </c>
      <c r="L322" s="58">
        <v>15.3415155410766</v>
      </c>
      <c r="M322" s="58">
        <v>15.829999923706</v>
      </c>
      <c r="N322" s="77">
        <v>1.8110689112798801E-2</v>
      </c>
      <c r="O322" s="58">
        <v>0.85566158433308404</v>
      </c>
      <c r="P322" s="77">
        <v>2.6689161656803798E-2</v>
      </c>
      <c r="Q322" s="58">
        <v>31.775112152099599</v>
      </c>
      <c r="R322" s="77">
        <v>-1.0078978839473E-2</v>
      </c>
      <c r="S322" s="58">
        <v>12.316332957614801</v>
      </c>
      <c r="T322" s="77">
        <v>4.7538738989836203E-2</v>
      </c>
      <c r="U322" s="58">
        <v>260.39884948730401</v>
      </c>
      <c r="V322" s="77">
        <v>2.79100832115242E-3</v>
      </c>
      <c r="W322" s="58">
        <v>0.83879755871935102</v>
      </c>
      <c r="X322" s="77">
        <v>4.0988203567234802E-2</v>
      </c>
      <c r="Y322" s="58">
        <v>20.435886383056602</v>
      </c>
      <c r="Z322" s="77">
        <v>2.69154982721131E-3</v>
      </c>
      <c r="AA322" s="58">
        <v>7.8393417535432199</v>
      </c>
      <c r="AB322" s="77">
        <v>4.3839287733221599E-2</v>
      </c>
      <c r="AC322" s="58">
        <v>178.58000183105401</v>
      </c>
      <c r="AD322" s="77">
        <v>8.9780117751285804E-3</v>
      </c>
      <c r="AE322" s="58">
        <v>0.489161993516528</v>
      </c>
      <c r="AF322" s="77">
        <v>3.9743441200581701E-2</v>
      </c>
      <c r="AG322" s="58">
        <v>12.2532339096069</v>
      </c>
      <c r="AH322" s="77">
        <v>1.2232176908797601E-2</v>
      </c>
      <c r="AI322" s="58">
        <v>0.61457548652131599</v>
      </c>
      <c r="AJ322" s="77">
        <v>4.0059633279111197E-2</v>
      </c>
      <c r="AK322" s="58">
        <v>15.2488193511962</v>
      </c>
      <c r="AL322" s="69">
        <v>40652</v>
      </c>
      <c r="AM322" s="105">
        <v>1</v>
      </c>
      <c r="AN322" s="124">
        <v>48.444465729151901</v>
      </c>
      <c r="AO322" s="125">
        <v>25.4222039842202</v>
      </c>
      <c r="AP322" s="125">
        <v>48.4059963407217</v>
      </c>
      <c r="AQ322" s="125">
        <v>36.367225824724699</v>
      </c>
      <c r="AR322" s="125">
        <v>44.401618300886497</v>
      </c>
      <c r="AS322" s="125">
        <v>38.258537206987299</v>
      </c>
      <c r="AU322" s="109" t="s">
        <v>619</v>
      </c>
      <c r="AV322" s="63">
        <v>34168.783273977599</v>
      </c>
      <c r="AW322" s="63">
        <v>-20614.822918626</v>
      </c>
      <c r="AX322" s="63">
        <v>20614.822918626</v>
      </c>
      <c r="AY322" s="63">
        <v>13553.960355351601</v>
      </c>
      <c r="AZ322" s="77">
        <v>1.6562809883556601E-2</v>
      </c>
      <c r="BA322" s="77">
        <v>0.35539603553516302</v>
      </c>
      <c r="BB322" s="77">
        <v>0.15854509433543401</v>
      </c>
      <c r="BC322" s="58">
        <v>-41.493910477400199</v>
      </c>
      <c r="BD322" s="130">
        <v>-3.0520429598068998E-3</v>
      </c>
      <c r="BE322" s="65">
        <v>43</v>
      </c>
    </row>
    <row r="323" spans="1:57" x14ac:dyDescent="0.2">
      <c r="A323" s="104">
        <v>40653</v>
      </c>
      <c r="B323" s="58">
        <v>1330.35998535156</v>
      </c>
      <c r="C323" s="77">
        <v>1.3514947433656201E-2</v>
      </c>
      <c r="D323" s="58">
        <v>0.01</v>
      </c>
      <c r="E323" s="58">
        <v>0.60950000000000004</v>
      </c>
      <c r="F323" s="77">
        <v>-5.5473976178821403E-3</v>
      </c>
      <c r="G323" s="58">
        <v>32.492015838622997</v>
      </c>
      <c r="H323" s="58">
        <v>261.16635131835898</v>
      </c>
      <c r="I323" s="58">
        <v>20.960718154907202</v>
      </c>
      <c r="J323" s="58">
        <v>183.86999511718699</v>
      </c>
      <c r="K323" s="58">
        <v>12.8724241256713</v>
      </c>
      <c r="L323" s="58">
        <v>16.538864135742099</v>
      </c>
      <c r="M323" s="58">
        <v>15.069999694824199</v>
      </c>
      <c r="N323" s="77">
        <v>1.34668648801594E-2</v>
      </c>
      <c r="O323" s="58">
        <v>0.85500209465882604</v>
      </c>
      <c r="P323" s="77">
        <v>2.6314221281478301E-2</v>
      </c>
      <c r="Q323" s="58">
        <v>32.276140213012603</v>
      </c>
      <c r="R323" s="77">
        <v>8.0532128335475406E-3</v>
      </c>
      <c r="S323" s="58">
        <v>12.895891115413599</v>
      </c>
      <c r="T323" s="77">
        <v>4.9378072827205903E-2</v>
      </c>
      <c r="U323" s="58">
        <v>260.12313842773398</v>
      </c>
      <c r="V323" s="77">
        <v>2.4254510182985401E-2</v>
      </c>
      <c r="W323" s="58">
        <v>0.81432454787375097</v>
      </c>
      <c r="X323" s="77">
        <v>3.8850030893769899E-2</v>
      </c>
      <c r="Y323" s="58">
        <v>20.712541580200099</v>
      </c>
      <c r="Z323" s="77">
        <v>2.8240619539918702E-2</v>
      </c>
      <c r="AA323" s="58">
        <v>7.9026250442335098</v>
      </c>
      <c r="AB323" s="77">
        <v>4.2979416185859202E-2</v>
      </c>
      <c r="AC323" s="58">
        <v>181.34500122070301</v>
      </c>
      <c r="AD323" s="77">
        <v>4.5858914078295898E-2</v>
      </c>
      <c r="AE323" s="58">
        <v>0.48934465832457702</v>
      </c>
      <c r="AF323" s="77">
        <v>3.8014957675973501E-2</v>
      </c>
      <c r="AG323" s="58">
        <v>12.590208530426001</v>
      </c>
      <c r="AH323" s="77">
        <v>7.8046304581815606E-2</v>
      </c>
      <c r="AI323" s="58">
        <v>0.61495233770220203</v>
      </c>
      <c r="AJ323" s="77">
        <v>3.7182259474108997E-2</v>
      </c>
      <c r="AK323" s="58">
        <v>15.940189838409401</v>
      </c>
      <c r="AL323" s="69">
        <v>40653</v>
      </c>
      <c r="AM323" s="105">
        <v>2</v>
      </c>
      <c r="AN323" s="124">
        <v>57.2243510167946</v>
      </c>
      <c r="AO323" s="125">
        <v>28.4223645501242</v>
      </c>
      <c r="AP323" s="125">
        <v>52.917524105427098</v>
      </c>
      <c r="AQ323" s="125">
        <v>51.398428546401398</v>
      </c>
      <c r="AR323" s="125">
        <v>66.734513385809294</v>
      </c>
      <c r="AS323" s="125">
        <v>51.477925229511101</v>
      </c>
      <c r="AU323" s="109" t="s">
        <v>619</v>
      </c>
      <c r="AV323" s="63">
        <v>34168.783273977599</v>
      </c>
      <c r="AW323" s="63">
        <v>-20836.5179683399</v>
      </c>
      <c r="AX323" s="63">
        <v>20836.5179683399</v>
      </c>
      <c r="AY323" s="63">
        <v>13332.2653056377</v>
      </c>
      <c r="AZ323" s="77">
        <v>-1.6356477656832302E-2</v>
      </c>
      <c r="BA323" s="77">
        <v>0.33322653056377299</v>
      </c>
      <c r="BB323" s="77">
        <v>0.17420277038489801</v>
      </c>
      <c r="BC323" s="58">
        <v>-263.1889601913</v>
      </c>
      <c r="BD323" s="130">
        <v>-1.9358599944159401E-2</v>
      </c>
      <c r="BE323" s="65">
        <v>44</v>
      </c>
    </row>
    <row r="324" spans="1:57" x14ac:dyDescent="0.2">
      <c r="A324" s="104">
        <v>40654</v>
      </c>
      <c r="B324" s="58">
        <v>1337.38000488281</v>
      </c>
      <c r="C324" s="77">
        <v>5.27678193011404E-3</v>
      </c>
      <c r="D324" s="58">
        <v>0.01</v>
      </c>
      <c r="E324" s="58">
        <v>0.60350000000000004</v>
      </c>
      <c r="F324" s="77">
        <v>-9.8441345365053393E-3</v>
      </c>
      <c r="G324" s="58">
        <v>33.278678894042898</v>
      </c>
      <c r="H324" s="58">
        <v>260.85339355468699</v>
      </c>
      <c r="I324" s="58">
        <v>20.765432357788001</v>
      </c>
      <c r="J324" s="58">
        <v>185.88999938964801</v>
      </c>
      <c r="K324" s="58">
        <v>12.847149848937899</v>
      </c>
      <c r="L324" s="58">
        <v>16.577491760253899</v>
      </c>
      <c r="M324" s="58">
        <v>14.689999580383301</v>
      </c>
      <c r="N324" s="77">
        <v>2.4210964912949801E-2</v>
      </c>
      <c r="O324" s="58">
        <v>0.85701091343622504</v>
      </c>
      <c r="P324" s="77">
        <v>2.57525521420152E-2</v>
      </c>
      <c r="Q324" s="58">
        <v>32.885347366333001</v>
      </c>
      <c r="R324" s="77">
        <v>-1.1983081361444099E-3</v>
      </c>
      <c r="S324" s="58">
        <v>13.4479242702358</v>
      </c>
      <c r="T324" s="77">
        <v>5.1553572245999997E-2</v>
      </c>
      <c r="U324" s="58">
        <v>261.00987243652298</v>
      </c>
      <c r="V324" s="77">
        <v>-9.3167512523143394E-3</v>
      </c>
      <c r="W324" s="58">
        <v>0.77926758349166902</v>
      </c>
      <c r="X324" s="77">
        <v>3.7527154266036901E-2</v>
      </c>
      <c r="Y324" s="58">
        <v>20.863075256347599</v>
      </c>
      <c r="Z324" s="77">
        <v>1.09860462615094E-2</v>
      </c>
      <c r="AA324" s="58">
        <v>7.9990189672851599</v>
      </c>
      <c r="AB324" s="77">
        <v>4.3030926857545601E-2</v>
      </c>
      <c r="AC324" s="58">
        <v>184.879997253417</v>
      </c>
      <c r="AD324" s="77">
        <v>-1.9634434420937501E-3</v>
      </c>
      <c r="AE324" s="58">
        <v>0.49035604161896801</v>
      </c>
      <c r="AF324" s="77">
        <v>3.8168469067830099E-2</v>
      </c>
      <c r="AG324" s="58">
        <v>12.8597869873046</v>
      </c>
      <c r="AH324" s="77">
        <v>2.3355669527653699E-3</v>
      </c>
      <c r="AI324" s="58">
        <v>0.61374900175283797</v>
      </c>
      <c r="AJ324" s="77">
        <v>3.7023031628002898E-2</v>
      </c>
      <c r="AK324" s="58">
        <v>16.558177947998001</v>
      </c>
      <c r="AL324" s="69">
        <v>40654</v>
      </c>
      <c r="AM324" s="105">
        <v>3</v>
      </c>
      <c r="AN324" s="124">
        <v>60.118709874505399</v>
      </c>
      <c r="AO324" s="125">
        <v>28.238858845797299</v>
      </c>
      <c r="AP324" s="125">
        <v>59.812804577376298</v>
      </c>
      <c r="AQ324" s="125">
        <v>50.819538600076001</v>
      </c>
      <c r="AR324" s="125">
        <v>67.192359931883601</v>
      </c>
      <c r="AS324" s="125">
        <v>47.196315382260899</v>
      </c>
      <c r="AU324" s="109" t="s">
        <v>619</v>
      </c>
      <c r="AV324" s="63">
        <v>34168.783273977599</v>
      </c>
      <c r="AW324" s="63">
        <v>-20519.796359670599</v>
      </c>
      <c r="AX324" s="63">
        <v>20519.796359670599</v>
      </c>
      <c r="AY324" s="63">
        <v>13648.986914306999</v>
      </c>
      <c r="AZ324" s="77">
        <v>2.3756023557028601E-2</v>
      </c>
      <c r="BA324" s="77">
        <v>0.36489869143070203</v>
      </c>
      <c r="BB324" s="77">
        <v>0.18039878234595499</v>
      </c>
      <c r="BC324" s="58">
        <v>0</v>
      </c>
      <c r="BD324" s="130">
        <v>0</v>
      </c>
      <c r="BE324" s="65">
        <v>0</v>
      </c>
    </row>
    <row r="325" spans="1:57" x14ac:dyDescent="0.2">
      <c r="A325" s="104">
        <v>40659</v>
      </c>
      <c r="B325" s="58">
        <v>1347.23999023437</v>
      </c>
      <c r="C325" s="77">
        <v>8.9795845230293807E-3</v>
      </c>
      <c r="D325" s="58">
        <v>0.01</v>
      </c>
      <c r="E325" s="58">
        <v>0.60799999999999998</v>
      </c>
      <c r="F325" s="77">
        <v>7.4565037282516801E-3</v>
      </c>
      <c r="G325" s="58">
        <v>33.252098083496001</v>
      </c>
      <c r="H325" s="58">
        <v>264.68844604492102</v>
      </c>
      <c r="I325" s="58">
        <v>21.310604095458899</v>
      </c>
      <c r="J325" s="58">
        <v>182.30000305175699</v>
      </c>
      <c r="K325" s="58">
        <v>13.150426864624</v>
      </c>
      <c r="L325" s="58">
        <v>17.365423202514599</v>
      </c>
      <c r="M325" s="58">
        <v>15.619999885559</v>
      </c>
      <c r="N325" s="77">
        <v>-7.9873394708707102E-4</v>
      </c>
      <c r="O325" s="58">
        <v>0.85838053163472094</v>
      </c>
      <c r="P325" s="77">
        <v>2.5814326948011699E-2</v>
      </c>
      <c r="Q325" s="58">
        <v>33.265388488769503</v>
      </c>
      <c r="R325" s="77">
        <v>1.47019459397235E-2</v>
      </c>
      <c r="S325" s="58">
        <v>13.7973653549207</v>
      </c>
      <c r="T325" s="77">
        <v>5.2126813848833699E-2</v>
      </c>
      <c r="U325" s="58">
        <v>262.77091979980401</v>
      </c>
      <c r="V325" s="77">
        <v>2.6253811058570602E-2</v>
      </c>
      <c r="W325" s="58">
        <v>0.73338892929327804</v>
      </c>
      <c r="X325" s="77">
        <v>3.4414272162728299E-2</v>
      </c>
      <c r="Y325" s="58">
        <v>21.0380182266235</v>
      </c>
      <c r="Z325" s="77">
        <v>-1.9312477000796299E-2</v>
      </c>
      <c r="AA325" s="58">
        <v>7.9671941822947101</v>
      </c>
      <c r="AB325" s="77">
        <v>4.3703752325405597E-2</v>
      </c>
      <c r="AC325" s="58">
        <v>184.09500122070301</v>
      </c>
      <c r="AD325" s="77">
        <v>2.36065601516359E-2</v>
      </c>
      <c r="AE325" s="58">
        <v>0.48813528935075501</v>
      </c>
      <c r="AF325" s="77">
        <v>3.71193493850673E-2</v>
      </c>
      <c r="AG325" s="58">
        <v>12.998788356781001</v>
      </c>
      <c r="AH325" s="77">
        <v>4.7530196585582898E-2</v>
      </c>
      <c r="AI325" s="58">
        <v>0.63132348422460205</v>
      </c>
      <c r="AJ325" s="77">
        <v>3.6355202914558502E-2</v>
      </c>
      <c r="AK325" s="58">
        <v>16.971457481384199</v>
      </c>
      <c r="AL325" s="69">
        <v>40659</v>
      </c>
      <c r="AM325" s="105">
        <v>1</v>
      </c>
      <c r="AN325" s="124">
        <v>63.821498927092698</v>
      </c>
      <c r="AO325" s="125">
        <v>33.873128233976303</v>
      </c>
      <c r="AP325" s="125">
        <v>59.495743676157097</v>
      </c>
      <c r="AQ325" s="125">
        <v>57.067995483026799</v>
      </c>
      <c r="AR325" s="125">
        <v>74.808773093081498</v>
      </c>
      <c r="AS325" s="125">
        <v>57.758869489987902</v>
      </c>
      <c r="AU325" s="109" t="s">
        <v>619</v>
      </c>
      <c r="AV325" s="63">
        <v>34168.783273977599</v>
      </c>
      <c r="AW325" s="63">
        <v>-21100.1190446777</v>
      </c>
      <c r="AX325" s="63">
        <v>21100.1190446777</v>
      </c>
      <c r="AY325" s="63">
        <v>13068.6642292999</v>
      </c>
      <c r="AZ325" s="77">
        <v>-4.2517638023287598E-2</v>
      </c>
      <c r="BA325" s="77">
        <v>0.306866422929992</v>
      </c>
      <c r="BB325" s="77">
        <v>0.18910140587886301</v>
      </c>
      <c r="BC325" s="58">
        <v>-580.32268500709597</v>
      </c>
      <c r="BD325" s="130">
        <v>-4.2517638023287702E-2</v>
      </c>
      <c r="BE325" s="65">
        <v>1</v>
      </c>
    </row>
    <row r="326" spans="1:57" x14ac:dyDescent="0.2">
      <c r="A326" s="104">
        <v>40660</v>
      </c>
      <c r="B326" s="58">
        <v>1355.66003417968</v>
      </c>
      <c r="C326" s="77">
        <v>6.2498470995118096E-3</v>
      </c>
      <c r="D326" s="58">
        <v>0.01</v>
      </c>
      <c r="E326" s="58">
        <v>0.60529999999999995</v>
      </c>
      <c r="F326" s="77">
        <v>-4.4407894736843102E-3</v>
      </c>
      <c r="G326" s="58">
        <v>33.226478576660099</v>
      </c>
      <c r="H326" s="58">
        <v>267.142486572265</v>
      </c>
      <c r="I326" s="58">
        <v>21.465204238891602</v>
      </c>
      <c r="J326" s="58">
        <v>196.63000488281199</v>
      </c>
      <c r="K326" s="58">
        <v>13.411582946777299</v>
      </c>
      <c r="L326" s="58">
        <v>17.481298446655199</v>
      </c>
      <c r="M326" s="58">
        <v>15.3500003814697</v>
      </c>
      <c r="N326" s="77">
        <v>-7.7046286738335901E-4</v>
      </c>
      <c r="O326" s="58">
        <v>0.851358107362434</v>
      </c>
      <c r="P326" s="77">
        <v>2.5622881022380299E-2</v>
      </c>
      <c r="Q326" s="58">
        <v>33.239288330078097</v>
      </c>
      <c r="R326" s="77">
        <v>9.2714304836982696E-3</v>
      </c>
      <c r="S326" s="58">
        <v>14.1336379897526</v>
      </c>
      <c r="T326" s="77">
        <v>5.2906739662054197E-2</v>
      </c>
      <c r="U326" s="58">
        <v>265.91546630859301</v>
      </c>
      <c r="V326" s="77">
        <v>7.2546110255766703E-3</v>
      </c>
      <c r="W326" s="58">
        <v>0.71844375383192305</v>
      </c>
      <c r="X326" s="77">
        <v>3.34701569030596E-2</v>
      </c>
      <c r="Y326" s="58">
        <v>21.387904167175201</v>
      </c>
      <c r="Z326" s="77">
        <v>7.8606700993779796E-2</v>
      </c>
      <c r="AA326" s="58">
        <v>8.3530239048517405</v>
      </c>
      <c r="AB326" s="77">
        <v>4.2480922023218001E-2</v>
      </c>
      <c r="AC326" s="58">
        <v>189.46500396728501</v>
      </c>
      <c r="AD326" s="77">
        <v>1.98591334594511E-2</v>
      </c>
      <c r="AE326" s="58">
        <v>0.48925067727851601</v>
      </c>
      <c r="AF326" s="77">
        <v>3.6479711546359803E-2</v>
      </c>
      <c r="AG326" s="58">
        <v>13.2810049057006</v>
      </c>
      <c r="AH326" s="77">
        <v>6.6727567067781301E-3</v>
      </c>
      <c r="AI326" s="58">
        <v>0.65463451794225902</v>
      </c>
      <c r="AJ326" s="77">
        <v>3.7447705611794002E-2</v>
      </c>
      <c r="AK326" s="58">
        <v>17.423360824584901</v>
      </c>
      <c r="AL326" s="69">
        <v>40660</v>
      </c>
      <c r="AM326" s="105">
        <v>2</v>
      </c>
      <c r="AN326" s="124">
        <v>66.667592813535407</v>
      </c>
      <c r="AO326" s="125">
        <v>37.267326219577697</v>
      </c>
      <c r="AP326" s="125">
        <v>59.170177988067699</v>
      </c>
      <c r="AQ326" s="125">
        <v>61.593157313804397</v>
      </c>
      <c r="AR326" s="125">
        <v>75.702141154796394</v>
      </c>
      <c r="AS326" s="125">
        <v>60.190790762425102</v>
      </c>
      <c r="AT326" s="109" t="s">
        <v>620</v>
      </c>
      <c r="AV326" s="63">
        <v>24075.762179711401</v>
      </c>
      <c r="AW326" s="63">
        <v>-10991.983354427701</v>
      </c>
      <c r="AX326" s="63">
        <v>10991.983354427701</v>
      </c>
      <c r="AY326" s="63">
        <v>13083.7788252836</v>
      </c>
      <c r="AZ326" s="77">
        <v>1.1565524768692901E-3</v>
      </c>
      <c r="BA326" s="77">
        <v>0.30837788252836901</v>
      </c>
      <c r="BB326" s="77">
        <v>0.19653310785142</v>
      </c>
      <c r="BC326" s="58">
        <v>-565.20808902332794</v>
      </c>
      <c r="BD326" s="130">
        <v>-4.1410259425984898E-2</v>
      </c>
      <c r="BE326" s="65">
        <v>2</v>
      </c>
    </row>
    <row r="327" spans="1:57" x14ac:dyDescent="0.2">
      <c r="A327" s="104">
        <v>40661</v>
      </c>
      <c r="B327" s="58">
        <v>1360.47998046875</v>
      </c>
      <c r="C327" s="77">
        <v>3.5554240499382399E-3</v>
      </c>
      <c r="D327" s="58">
        <v>0.01</v>
      </c>
      <c r="E327" s="58">
        <v>0.60070000000000001</v>
      </c>
      <c r="F327" s="77">
        <v>-7.5995374194612799E-3</v>
      </c>
      <c r="G327" s="58">
        <v>32.903854370117102</v>
      </c>
      <c r="H327" s="58">
        <v>267.246826171875</v>
      </c>
      <c r="I327" s="58">
        <v>21.733720779418899</v>
      </c>
      <c r="J327" s="58">
        <v>195.07000732421801</v>
      </c>
      <c r="K327" s="58">
        <v>13.2178230285644</v>
      </c>
      <c r="L327" s="58">
        <v>17.612621307373001</v>
      </c>
      <c r="M327" s="58">
        <v>14.619999885559</v>
      </c>
      <c r="N327" s="77">
        <v>-9.7098525141209296E-3</v>
      </c>
      <c r="O327" s="58">
        <v>0.84726109623287704</v>
      </c>
      <c r="P327" s="77">
        <v>2.5749600235355601E-2</v>
      </c>
      <c r="Q327" s="58">
        <v>33.065166473388601</v>
      </c>
      <c r="R327" s="77">
        <v>3.9057658311203398E-4</v>
      </c>
      <c r="S327" s="58">
        <v>14.4426660884558</v>
      </c>
      <c r="T327" s="77">
        <v>5.4042423235990997E-2</v>
      </c>
      <c r="U327" s="58">
        <v>267.19465637207003</v>
      </c>
      <c r="V327" s="77">
        <v>1.2509386705057799E-2</v>
      </c>
      <c r="W327" s="58">
        <v>0.70529419626934098</v>
      </c>
      <c r="X327" s="77">
        <v>3.2451608421197202E-2</v>
      </c>
      <c r="Y327" s="58">
        <v>21.599462509155199</v>
      </c>
      <c r="Z327" s="77">
        <v>-7.9336699377263696E-3</v>
      </c>
      <c r="AA327" s="58">
        <v>8.6238223053572405</v>
      </c>
      <c r="AB327" s="77">
        <v>4.4208858264017499E-2</v>
      </c>
      <c r="AC327" s="58">
        <v>195.850006103515</v>
      </c>
      <c r="AD327" s="77">
        <v>-1.4447207237341801E-2</v>
      </c>
      <c r="AE327" s="58">
        <v>0.48933475442722102</v>
      </c>
      <c r="AF327" s="77">
        <v>3.7020828117439702E-2</v>
      </c>
      <c r="AG327" s="58">
        <v>13.314702987670801</v>
      </c>
      <c r="AH327" s="77">
        <v>7.5121914495372899E-3</v>
      </c>
      <c r="AI327" s="58">
        <v>0.68130437365770402</v>
      </c>
      <c r="AJ327" s="77">
        <v>3.8682735622805497E-2</v>
      </c>
      <c r="AK327" s="58">
        <v>17.5469598770141</v>
      </c>
      <c r="AL327" s="69">
        <v>40661</v>
      </c>
      <c r="AM327" s="105">
        <v>3</v>
      </c>
      <c r="AN327" s="124">
        <v>68.209331727366205</v>
      </c>
      <c r="AO327" s="125">
        <v>37.414417054629403</v>
      </c>
      <c r="AP327" s="125">
        <v>55.082495056150897</v>
      </c>
      <c r="AQ327" s="125">
        <v>56.808866667665498</v>
      </c>
      <c r="AR327" s="125">
        <v>76.710189616178496</v>
      </c>
      <c r="AS327" s="125">
        <v>64.060930462051104</v>
      </c>
      <c r="AT327" s="109" t="s">
        <v>620</v>
      </c>
      <c r="AV327" s="63">
        <v>13081.4629532697</v>
      </c>
      <c r="AW327" s="63">
        <v>-10.069988108063599</v>
      </c>
      <c r="AX327" s="63">
        <v>22079.744766049102</v>
      </c>
      <c r="AY327" s="63">
        <v>13071.3929651616</v>
      </c>
      <c r="AZ327" s="77">
        <v>-9.4665771161461798E-4</v>
      </c>
      <c r="BA327" s="77">
        <v>0.307139296516168</v>
      </c>
      <c r="BB327" s="77">
        <v>0.20078729043962201</v>
      </c>
      <c r="BC327" s="58">
        <v>-577.59394914534198</v>
      </c>
      <c r="BD327" s="130">
        <v>-4.2317715796174001E-2</v>
      </c>
      <c r="BE327" s="65">
        <v>3</v>
      </c>
    </row>
    <row r="328" spans="1:57" x14ac:dyDescent="0.2">
      <c r="A328" s="104">
        <v>40666</v>
      </c>
      <c r="B328" s="58">
        <v>1356.61999511718</v>
      </c>
      <c r="C328" s="77">
        <v>-3.3793036283190601E-3</v>
      </c>
      <c r="D328" s="58">
        <v>0.01</v>
      </c>
      <c r="E328" s="58">
        <v>0.60640000000000005</v>
      </c>
      <c r="F328" s="77">
        <v>9.4889295821543006E-3</v>
      </c>
      <c r="G328" s="58">
        <v>33.041450500488203</v>
      </c>
      <c r="H328" s="58">
        <v>265.22000122070301</v>
      </c>
      <c r="I328" s="58">
        <v>21.0014038085937</v>
      </c>
      <c r="J328" s="58">
        <v>198.44999694824199</v>
      </c>
      <c r="K328" s="58">
        <v>12.8387289047241</v>
      </c>
      <c r="L328" s="58">
        <v>17.944789886474599</v>
      </c>
      <c r="M328" s="58">
        <v>16.7000007629394</v>
      </c>
      <c r="N328" s="77">
        <v>4.1817632920248997E-3</v>
      </c>
      <c r="O328" s="58">
        <v>0.84750270661156002</v>
      </c>
      <c r="P328" s="77">
        <v>2.56496822558996E-2</v>
      </c>
      <c r="Q328" s="58">
        <v>32.972652435302699</v>
      </c>
      <c r="R328" s="77">
        <v>-7.5840936268721697E-3</v>
      </c>
      <c r="S328" s="58">
        <v>14.718369589969599</v>
      </c>
      <c r="T328" s="77">
        <v>5.5494945789257101E-2</v>
      </c>
      <c r="U328" s="58">
        <v>266.23341369628901</v>
      </c>
      <c r="V328" s="77">
        <v>-3.3694965452886097E-2</v>
      </c>
      <c r="W328" s="58">
        <v>0.68325716925232505</v>
      </c>
      <c r="X328" s="77">
        <v>3.2533880852894999E-2</v>
      </c>
      <c r="Y328" s="58">
        <v>21.367562294006301</v>
      </c>
      <c r="Z328" s="77">
        <v>1.7327059502313301E-2</v>
      </c>
      <c r="AA328" s="58">
        <v>9.0198998695630195</v>
      </c>
      <c r="AB328" s="77">
        <v>4.5451751112475403E-2</v>
      </c>
      <c r="AC328" s="58">
        <v>196.76000213623001</v>
      </c>
      <c r="AD328" s="77">
        <v>-2.8680526514925302E-2</v>
      </c>
      <c r="AE328" s="58">
        <v>0.48718226763440797</v>
      </c>
      <c r="AF328" s="77">
        <v>3.7946300700776203E-2</v>
      </c>
      <c r="AG328" s="58">
        <v>13.0282759666442</v>
      </c>
      <c r="AH328" s="77">
        <v>1.88596900656978E-2</v>
      </c>
      <c r="AI328" s="58">
        <v>0.71908092513092003</v>
      </c>
      <c r="AJ328" s="77">
        <v>4.0071849805993397E-2</v>
      </c>
      <c r="AK328" s="58">
        <v>17.7787055969238</v>
      </c>
      <c r="AL328" s="69">
        <v>40666</v>
      </c>
      <c r="AM328" s="105">
        <v>1</v>
      </c>
      <c r="AN328" s="124">
        <v>65.592785736032695</v>
      </c>
      <c r="AO328" s="125">
        <v>35.665029001887802</v>
      </c>
      <c r="AP328" s="125">
        <v>56.463890123075203</v>
      </c>
      <c r="AQ328" s="125">
        <v>48.818964759713602</v>
      </c>
      <c r="AR328" s="125">
        <v>79.074928801776693</v>
      </c>
      <c r="AS328" s="125">
        <v>49.832206672857097</v>
      </c>
      <c r="AT328" s="109" t="s">
        <v>620</v>
      </c>
      <c r="AV328" s="63">
        <v>13081.4629532697</v>
      </c>
      <c r="AW328" s="63">
        <v>575.611998382568</v>
      </c>
      <c r="AX328" s="63">
        <v>22123.657146429399</v>
      </c>
      <c r="AY328" s="63">
        <v>13657.074951652299</v>
      </c>
      <c r="AZ328" s="77">
        <v>4.4806394242114099E-2</v>
      </c>
      <c r="BA328" s="77">
        <v>0.36570749516523099</v>
      </c>
      <c r="BB328" s="77">
        <v>0.19738038889165399</v>
      </c>
      <c r="BC328" s="58">
        <v>0</v>
      </c>
      <c r="BD328" s="130">
        <v>0</v>
      </c>
      <c r="BE328" s="65">
        <v>0</v>
      </c>
    </row>
    <row r="329" spans="1:57" x14ac:dyDescent="0.2">
      <c r="A329" s="104">
        <v>40667</v>
      </c>
      <c r="B329" s="58">
        <v>1347.31994628906</v>
      </c>
      <c r="C329" s="77">
        <v>-6.8553086801006399E-3</v>
      </c>
      <c r="D329" s="58">
        <v>0.01</v>
      </c>
      <c r="E329" s="58">
        <v>0.60450000000000004</v>
      </c>
      <c r="F329" s="77">
        <v>-3.1332453825857402E-3</v>
      </c>
      <c r="G329" s="58">
        <v>33.1714477539062</v>
      </c>
      <c r="H329" s="58">
        <v>266.16384887695301</v>
      </c>
      <c r="I329" s="58">
        <v>21.204830169677699</v>
      </c>
      <c r="J329" s="58">
        <v>199.97000122070301</v>
      </c>
      <c r="K329" s="58">
        <v>12.7123613357543</v>
      </c>
      <c r="L329" s="58">
        <v>18.296075820922798</v>
      </c>
      <c r="M329" s="58">
        <v>17.079999923706001</v>
      </c>
      <c r="N329" s="77">
        <v>3.9343688442505798E-3</v>
      </c>
      <c r="O329" s="58">
        <v>0.848148106464373</v>
      </c>
      <c r="P329" s="77">
        <v>2.5568618914575202E-2</v>
      </c>
      <c r="Q329" s="58">
        <v>33.106449127197202</v>
      </c>
      <c r="R329" s="77">
        <v>3.5587348311056899E-3</v>
      </c>
      <c r="S329" s="58">
        <v>14.928021731968601</v>
      </c>
      <c r="T329" s="77">
        <v>5.6085835078488799E-2</v>
      </c>
      <c r="U329" s="58">
        <v>265.69192504882801</v>
      </c>
      <c r="V329" s="77">
        <v>9.6863220638965207E-3</v>
      </c>
      <c r="W329" s="58">
        <v>0.66010356364777301</v>
      </c>
      <c r="X329" s="77">
        <v>3.11298679765755E-2</v>
      </c>
      <c r="Y329" s="58">
        <v>21.1031169891357</v>
      </c>
      <c r="Z329" s="77">
        <v>7.6593816872538804E-3</v>
      </c>
      <c r="AA329" s="58">
        <v>9.4496941080902097</v>
      </c>
      <c r="AB329" s="77">
        <v>4.72555585858139E-2</v>
      </c>
      <c r="AC329" s="58">
        <v>199.209999084472</v>
      </c>
      <c r="AD329" s="77">
        <v>-9.8426853551855098E-3</v>
      </c>
      <c r="AE329" s="58">
        <v>0.484141257306615</v>
      </c>
      <c r="AF329" s="77">
        <v>3.8084290126723597E-2</v>
      </c>
      <c r="AG329" s="58">
        <v>12.775545120239199</v>
      </c>
      <c r="AH329" s="77">
        <v>1.95759290953312E-2</v>
      </c>
      <c r="AI329" s="58">
        <v>0.76881464201345395</v>
      </c>
      <c r="AJ329" s="77">
        <v>4.2020739831776399E-2</v>
      </c>
      <c r="AK329" s="58">
        <v>18.120432853698698</v>
      </c>
      <c r="AL329" s="69">
        <v>40667</v>
      </c>
      <c r="AM329" s="105">
        <v>2</v>
      </c>
      <c r="AN329" s="124">
        <v>59.6551098998046</v>
      </c>
      <c r="AO329" s="125">
        <v>37.139032709418501</v>
      </c>
      <c r="AP329" s="125">
        <v>57.7848312022888</v>
      </c>
      <c r="AQ329" s="125">
        <v>46.472599861201097</v>
      </c>
      <c r="AR329" s="125">
        <v>81.243868419714104</v>
      </c>
      <c r="AS329" s="125">
        <v>52.957939526631399</v>
      </c>
      <c r="AT329" s="109" t="s">
        <v>620</v>
      </c>
      <c r="AV329" s="63">
        <v>13081.4629532697</v>
      </c>
      <c r="AW329" s="63">
        <v>691.25829801463897</v>
      </c>
      <c r="AX329" s="63">
        <v>22379.855463183401</v>
      </c>
      <c r="AY329" s="63">
        <v>13772.7212512843</v>
      </c>
      <c r="AZ329" s="77">
        <v>8.4678673904532396E-3</v>
      </c>
      <c r="BA329" s="77">
        <v>0.377272125128438</v>
      </c>
      <c r="BB329" s="77">
        <v>0.18917197671830199</v>
      </c>
      <c r="BC329" s="58">
        <v>0</v>
      </c>
      <c r="BD329" s="130">
        <v>0</v>
      </c>
      <c r="BE329" s="65">
        <v>0</v>
      </c>
    </row>
    <row r="330" spans="1:57" x14ac:dyDescent="0.2">
      <c r="A330" s="104">
        <v>40668</v>
      </c>
      <c r="B330" s="58">
        <v>1335.09997558593</v>
      </c>
      <c r="C330" s="77">
        <v>-9.06983581500642E-3</v>
      </c>
      <c r="D330" s="58">
        <v>0.01</v>
      </c>
      <c r="E330" s="58">
        <v>0.60919999999999996</v>
      </c>
      <c r="F330" s="77">
        <v>7.7750206782463104E-3</v>
      </c>
      <c r="G330" s="58">
        <v>32.903854370117102</v>
      </c>
      <c r="H330" s="58">
        <v>265.40878295898398</v>
      </c>
      <c r="I330" s="58">
        <v>20.9851264953613</v>
      </c>
      <c r="J330" s="58">
        <v>197.11000061035099</v>
      </c>
      <c r="K330" s="58">
        <v>12.602847099304199</v>
      </c>
      <c r="L330" s="58">
        <v>18.3817119598388</v>
      </c>
      <c r="M330" s="58">
        <v>18.2000007629394</v>
      </c>
      <c r="N330" s="77">
        <v>-8.0669793424239505E-3</v>
      </c>
      <c r="O330" s="58">
        <v>0.847410162503067</v>
      </c>
      <c r="P330" s="77">
        <v>2.5754130594276899E-2</v>
      </c>
      <c r="Q330" s="58">
        <v>33.037651062011697</v>
      </c>
      <c r="R330" s="77">
        <v>-2.8368462552467101E-3</v>
      </c>
      <c r="S330" s="58">
        <v>15.1426348608768</v>
      </c>
      <c r="T330" s="77">
        <v>5.7054008130608798E-2</v>
      </c>
      <c r="U330" s="58">
        <v>265.78631591796801</v>
      </c>
      <c r="V330" s="77">
        <v>-1.0361020227861799E-2</v>
      </c>
      <c r="W330" s="58">
        <v>0.64382948270882201</v>
      </c>
      <c r="X330" s="77">
        <v>3.06802764734889E-2</v>
      </c>
      <c r="Y330" s="58">
        <v>21.094978332519499</v>
      </c>
      <c r="Z330" s="77">
        <v>-1.43021482867072E-2</v>
      </c>
      <c r="AA330" s="58">
        <v>9.7431911753914093</v>
      </c>
      <c r="AB330" s="77">
        <v>4.9430222440371298E-2</v>
      </c>
      <c r="AC330" s="58">
        <v>198.540000915527</v>
      </c>
      <c r="AD330" s="77">
        <v>-8.6147831671664604E-3</v>
      </c>
      <c r="AE330" s="58">
        <v>0.485438991419264</v>
      </c>
      <c r="AF330" s="77">
        <v>3.8518200498208401E-2</v>
      </c>
      <c r="AG330" s="58">
        <v>12.657604217529199</v>
      </c>
      <c r="AH330" s="77">
        <v>4.6805741162312398E-3</v>
      </c>
      <c r="AI330" s="58">
        <v>0.81706524025595295</v>
      </c>
      <c r="AJ330" s="77">
        <v>4.4449899010555197E-2</v>
      </c>
      <c r="AK330" s="58">
        <v>18.338893890380799</v>
      </c>
      <c r="AL330" s="69">
        <v>40668</v>
      </c>
      <c r="AM330" s="105">
        <v>3</v>
      </c>
      <c r="AN330" s="124">
        <v>52.8813118084107</v>
      </c>
      <c r="AO330" s="125">
        <v>36.420145442393903</v>
      </c>
      <c r="AP330" s="125">
        <v>54.1431397979472</v>
      </c>
      <c r="AQ330" s="125">
        <v>44.477489670096098</v>
      </c>
      <c r="AR330" s="125">
        <v>81.740740594206699</v>
      </c>
      <c r="AS330" s="125">
        <v>49.379541197694898</v>
      </c>
      <c r="AT330" s="109" t="s">
        <v>620</v>
      </c>
      <c r="AV330" s="63">
        <v>13081.4629532697</v>
      </c>
      <c r="AW330" s="63">
        <v>864.27725416488602</v>
      </c>
      <c r="AX330" s="63">
        <v>22495.040545332999</v>
      </c>
      <c r="AY330" s="63">
        <v>13945.740207434599</v>
      </c>
      <c r="AZ330" s="77">
        <v>1.25624379520576E-2</v>
      </c>
      <c r="BA330" s="77">
        <v>0.39457402074346298</v>
      </c>
      <c r="BB330" s="77">
        <v>0.17838638213366101</v>
      </c>
      <c r="BC330" s="58">
        <v>0</v>
      </c>
      <c r="BD330" s="130">
        <v>0</v>
      </c>
      <c r="BE330" s="65">
        <v>0</v>
      </c>
    </row>
    <row r="331" spans="1:57" x14ac:dyDescent="0.2">
      <c r="A331" s="104">
        <v>40669</v>
      </c>
      <c r="B331" s="58">
        <v>1340.19995117187</v>
      </c>
      <c r="C331" s="77">
        <v>3.8199203649145102E-3</v>
      </c>
      <c r="D331" s="58">
        <v>0.01</v>
      </c>
      <c r="E331" s="58">
        <v>0.6089</v>
      </c>
      <c r="F331" s="77">
        <v>-4.9244911359158595E-4</v>
      </c>
      <c r="G331" s="58">
        <v>32.895313262939403</v>
      </c>
      <c r="H331" s="58">
        <v>265.92044067382801</v>
      </c>
      <c r="I331" s="58">
        <v>21.0502204895019</v>
      </c>
      <c r="J331" s="58">
        <v>197.600006103515</v>
      </c>
      <c r="K331" s="58">
        <v>12.830304145812899</v>
      </c>
      <c r="L331" s="58">
        <v>18.101436614990199</v>
      </c>
      <c r="M331" s="58">
        <v>18.399999618530199</v>
      </c>
      <c r="N331" s="77">
        <v>-2.59577710309377E-4</v>
      </c>
      <c r="O331" s="58">
        <v>0.84741643465799199</v>
      </c>
      <c r="P331" s="77">
        <v>2.5761008198475099E-2</v>
      </c>
      <c r="Q331" s="58">
        <v>32.899583816528299</v>
      </c>
      <c r="R331" s="77">
        <v>1.9278100337873901E-3</v>
      </c>
      <c r="S331" s="58">
        <v>15.3084150872753</v>
      </c>
      <c r="T331" s="77">
        <v>5.7567650867622798E-2</v>
      </c>
      <c r="U331" s="58">
        <v>265.66461181640602</v>
      </c>
      <c r="V331" s="77">
        <v>3.1019109727554702E-3</v>
      </c>
      <c r="W331" s="58">
        <v>0.62273995569443796</v>
      </c>
      <c r="X331" s="77">
        <v>2.9583536001677801E-2</v>
      </c>
      <c r="Y331" s="58">
        <v>21.017673492431602</v>
      </c>
      <c r="Z331" s="77">
        <v>2.4859494274602702E-3</v>
      </c>
      <c r="AA331" s="58">
        <v>10.043198045368699</v>
      </c>
      <c r="AB331" s="77">
        <v>5.0825899469393303E-2</v>
      </c>
      <c r="AC331" s="58">
        <v>197.355003356933</v>
      </c>
      <c r="AD331" s="77">
        <v>1.8048068402047601E-2</v>
      </c>
      <c r="AE331" s="58">
        <v>0.47708435654355902</v>
      </c>
      <c r="AF331" s="77">
        <v>3.7184181381954902E-2</v>
      </c>
      <c r="AG331" s="58">
        <v>12.7165756225585</v>
      </c>
      <c r="AH331" s="77">
        <v>-1.52475104310735E-2</v>
      </c>
      <c r="AI331" s="58">
        <v>0.84982432281422404</v>
      </c>
      <c r="AJ331" s="77">
        <v>4.6947893743995099E-2</v>
      </c>
      <c r="AK331" s="58">
        <v>18.241574287414501</v>
      </c>
      <c r="AL331" s="69">
        <v>40669</v>
      </c>
      <c r="AM331" s="105">
        <v>4</v>
      </c>
      <c r="AN331" s="124">
        <v>55.169244634923203</v>
      </c>
      <c r="AO331" s="125">
        <v>37.305744800602803</v>
      </c>
      <c r="AP331" s="125">
        <v>54.026104616995802</v>
      </c>
      <c r="AQ331" s="125">
        <v>49.341921583999998</v>
      </c>
      <c r="AR331" s="125">
        <v>74.760269032904205</v>
      </c>
      <c r="AS331" s="125">
        <v>50.447877890936603</v>
      </c>
      <c r="AT331" s="109" t="s">
        <v>620</v>
      </c>
      <c r="AV331" s="63">
        <v>24724.624708755498</v>
      </c>
      <c r="AW331" s="63">
        <v>-10843.5874506248</v>
      </c>
      <c r="AX331" s="63">
        <v>10843.5874506248</v>
      </c>
      <c r="AY331" s="63">
        <v>13881.0372581307</v>
      </c>
      <c r="AZ331" s="77">
        <v>-4.6396210126887702E-3</v>
      </c>
      <c r="BA331" s="77">
        <v>0.38810372581307101</v>
      </c>
      <c r="BB331" s="77">
        <v>0.18288772427251099</v>
      </c>
      <c r="BC331" s="58">
        <v>-64.702949303911694</v>
      </c>
      <c r="BD331" s="130">
        <v>-4.6396210126887199E-3</v>
      </c>
      <c r="BE331" s="65">
        <v>1</v>
      </c>
    </row>
    <row r="332" spans="1:57" x14ac:dyDescent="0.2">
      <c r="A332" s="104">
        <v>40672</v>
      </c>
      <c r="B332" s="58">
        <v>1346.2900390625</v>
      </c>
      <c r="C332" s="77">
        <v>4.54416364162657E-3</v>
      </c>
      <c r="D332" s="58">
        <v>0.01</v>
      </c>
      <c r="E332" s="58">
        <v>0.61350000000000005</v>
      </c>
      <c r="F332" s="77">
        <v>7.5546066677616404E-3</v>
      </c>
      <c r="G332" s="58">
        <v>32.984504699707003</v>
      </c>
      <c r="H332" s="58">
        <v>267.10275268554602</v>
      </c>
      <c r="I332" s="58">
        <v>21.017681121826101</v>
      </c>
      <c r="J332" s="58">
        <v>200.80000305175699</v>
      </c>
      <c r="K332" s="58">
        <v>12.6702404022216</v>
      </c>
      <c r="L332" s="58">
        <v>17.719944000244102</v>
      </c>
      <c r="M332" s="58">
        <v>17.159999847412099</v>
      </c>
      <c r="N332" s="77">
        <v>2.71137216583583E-3</v>
      </c>
      <c r="O332" s="58">
        <v>0.844782269894088</v>
      </c>
      <c r="P332" s="77">
        <v>2.5611488715232701E-2</v>
      </c>
      <c r="Q332" s="58">
        <v>32.9399089813232</v>
      </c>
      <c r="R332" s="77">
        <v>4.4461118096936697E-3</v>
      </c>
      <c r="S332" s="58">
        <v>15.3889957532779</v>
      </c>
      <c r="T332" s="77">
        <v>5.7614515756769298E-2</v>
      </c>
      <c r="U332" s="58">
        <v>266.51159667968699</v>
      </c>
      <c r="V332" s="77">
        <v>-1.54579699970425E-3</v>
      </c>
      <c r="W332" s="58">
        <v>0.585401244957786</v>
      </c>
      <c r="X332" s="77">
        <v>2.78527988679905E-2</v>
      </c>
      <c r="Y332" s="58">
        <v>21.033950805663999</v>
      </c>
      <c r="Z332" s="77">
        <v>1.6194316039473501E-2</v>
      </c>
      <c r="AA332" s="58">
        <v>10.4284623808988</v>
      </c>
      <c r="AB332" s="77">
        <v>5.19345728207527E-2</v>
      </c>
      <c r="AC332" s="58">
        <v>199.20000457763601</v>
      </c>
      <c r="AD332" s="77">
        <v>-1.2475444211783799E-2</v>
      </c>
      <c r="AE332" s="58">
        <v>0.47199346955743299</v>
      </c>
      <c r="AF332" s="77">
        <v>3.7252132128027401E-2</v>
      </c>
      <c r="AG332" s="58">
        <v>12.7502722740173</v>
      </c>
      <c r="AH332" s="77">
        <v>-2.1075267276309401E-2</v>
      </c>
      <c r="AI332" s="58">
        <v>0.86854271137692596</v>
      </c>
      <c r="AJ332" s="77">
        <v>4.9014980598412701E-2</v>
      </c>
      <c r="AK332" s="58">
        <v>17.910690307617099</v>
      </c>
      <c r="AL332" s="69">
        <v>40672</v>
      </c>
      <c r="AM332" s="105">
        <v>0</v>
      </c>
      <c r="AN332" s="124">
        <v>57.8041211228471</v>
      </c>
      <c r="AO332" s="125">
        <v>39.406058778483199</v>
      </c>
      <c r="AP332" s="125">
        <v>55.117160486993001</v>
      </c>
      <c r="AQ332" s="125">
        <v>46.269796577354001</v>
      </c>
      <c r="AR332" s="125">
        <v>66.442989782189898</v>
      </c>
      <c r="AS332" s="125">
        <v>49.881154114748</v>
      </c>
      <c r="AT332" s="109" t="s">
        <v>620</v>
      </c>
      <c r="AV332" s="63">
        <v>14526.953717300399</v>
      </c>
      <c r="AW332" s="63">
        <v>-820.15759576034304</v>
      </c>
      <c r="AX332" s="63">
        <v>20997.078151302299</v>
      </c>
      <c r="AY332" s="63">
        <v>13706.796121540099</v>
      </c>
      <c r="AZ332" s="77">
        <v>-1.2552457957600601E-2</v>
      </c>
      <c r="BA332" s="77">
        <v>0.37067961215401402</v>
      </c>
      <c r="BB332" s="77">
        <v>0.18826295966127701</v>
      </c>
      <c r="BC332" s="58">
        <v>-238.944085894485</v>
      </c>
      <c r="BD332" s="130">
        <v>-1.7133840322588301E-2</v>
      </c>
      <c r="BE332" s="65">
        <v>2</v>
      </c>
    </row>
    <row r="333" spans="1:57" x14ac:dyDescent="0.2">
      <c r="A333" s="104">
        <v>40673</v>
      </c>
      <c r="B333" s="58">
        <v>1357.16003417968</v>
      </c>
      <c r="C333" s="77">
        <v>8.0740366501983393E-3</v>
      </c>
      <c r="D333" s="58">
        <v>0.01</v>
      </c>
      <c r="E333" s="58">
        <v>0.61170000000000002</v>
      </c>
      <c r="F333" s="77">
        <v>-2.9339853300733802E-3</v>
      </c>
      <c r="G333" s="58">
        <v>33.160060882568303</v>
      </c>
      <c r="H333" s="58">
        <v>269.57666015625</v>
      </c>
      <c r="I333" s="58">
        <v>20.887485504150298</v>
      </c>
      <c r="J333" s="58">
        <v>203.94000244140599</v>
      </c>
      <c r="K333" s="58">
        <v>12.6870870590209</v>
      </c>
      <c r="L333" s="58">
        <v>17.930149078369102</v>
      </c>
      <c r="M333" s="58">
        <v>15.9099998474121</v>
      </c>
      <c r="N333" s="77">
        <v>5.3223834785334203E-3</v>
      </c>
      <c r="O333" s="58">
        <v>0.838441926098769</v>
      </c>
      <c r="P333" s="77">
        <v>2.52846919994505E-2</v>
      </c>
      <c r="Q333" s="58">
        <v>33.072282791137603</v>
      </c>
      <c r="R333" s="77">
        <v>9.2620066466164701E-3</v>
      </c>
      <c r="S333" s="58">
        <v>15.3489211815095</v>
      </c>
      <c r="T333" s="77">
        <v>5.6937129396191499E-2</v>
      </c>
      <c r="U333" s="58">
        <v>268.33970642089798</v>
      </c>
      <c r="V333" s="77">
        <v>-6.1945757441611501E-3</v>
      </c>
      <c r="W333" s="58">
        <v>0.54107738338878497</v>
      </c>
      <c r="X333" s="77">
        <v>2.5904381036255902E-2</v>
      </c>
      <c r="Y333" s="58">
        <v>20.9525833129882</v>
      </c>
      <c r="Z333" s="77">
        <v>1.56374469219457E-2</v>
      </c>
      <c r="AA333" s="58">
        <v>10.895000178497</v>
      </c>
      <c r="AB333" s="77">
        <v>5.3422575502946101E-2</v>
      </c>
      <c r="AC333" s="58">
        <v>202.370002746582</v>
      </c>
      <c r="AD333" s="77">
        <v>1.32962408482484E-3</v>
      </c>
      <c r="AE333" s="58">
        <v>0.47010566944982402</v>
      </c>
      <c r="AF333" s="77">
        <v>3.7053869596926997E-2</v>
      </c>
      <c r="AG333" s="58">
        <v>12.678663730621301</v>
      </c>
      <c r="AH333" s="77">
        <v>1.1862626547922601E-2</v>
      </c>
      <c r="AI333" s="58">
        <v>0.89309000435132602</v>
      </c>
      <c r="AJ333" s="77">
        <v>4.98094020550418E-2</v>
      </c>
      <c r="AK333" s="58">
        <v>17.825046539306602</v>
      </c>
      <c r="AL333" s="69">
        <v>40673</v>
      </c>
      <c r="AM333" s="105">
        <v>1</v>
      </c>
      <c r="AN333" s="124">
        <v>62.087239566061598</v>
      </c>
      <c r="AO333" s="125">
        <v>43.659252040040997</v>
      </c>
      <c r="AP333" s="125">
        <v>57.266861825345799</v>
      </c>
      <c r="AQ333" s="125">
        <v>46.6463205581937</v>
      </c>
      <c r="AR333" s="125">
        <v>68.521114137808794</v>
      </c>
      <c r="AS333" s="125">
        <v>47.578082682411697</v>
      </c>
      <c r="AV333" s="63">
        <v>14526.953717300399</v>
      </c>
      <c r="AW333" s="63">
        <v>-631.05075745468002</v>
      </c>
      <c r="AX333" s="63">
        <v>20987.421544393099</v>
      </c>
      <c r="AY333" s="63">
        <v>13895.9029598458</v>
      </c>
      <c r="AZ333" s="77">
        <v>1.37965748252781E-2</v>
      </c>
      <c r="BA333" s="77">
        <v>0.38959029598458</v>
      </c>
      <c r="BB333" s="77">
        <v>0.197857038347655</v>
      </c>
      <c r="BC333" s="58">
        <v>-49.837247588822699</v>
      </c>
      <c r="BD333" s="130">
        <v>-3.5736538073650498E-3</v>
      </c>
      <c r="BE333" s="65">
        <v>3</v>
      </c>
    </row>
    <row r="334" spans="1:57" x14ac:dyDescent="0.2">
      <c r="A334" s="104">
        <v>40674</v>
      </c>
      <c r="B334" s="58">
        <v>1342.07995605468</v>
      </c>
      <c r="C334" s="77">
        <v>-1.1111495877577E-2</v>
      </c>
      <c r="D334" s="58">
        <v>0.01</v>
      </c>
      <c r="E334" s="58">
        <v>0.60760000000000003</v>
      </c>
      <c r="F334" s="77">
        <v>-6.7026320091547699E-3</v>
      </c>
      <c r="G334" s="58">
        <v>32.949398040771399</v>
      </c>
      <c r="H334" s="58">
        <v>265.99496459960898</v>
      </c>
      <c r="I334" s="58">
        <v>20.635246276855401</v>
      </c>
      <c r="J334" s="58">
        <v>204.38000488281199</v>
      </c>
      <c r="K334" s="58">
        <v>12.5691480636596</v>
      </c>
      <c r="L334" s="58">
        <v>18.225999832153299</v>
      </c>
      <c r="M334" s="58">
        <v>16.9500007629394</v>
      </c>
      <c r="N334" s="77">
        <v>-6.3529087760998398E-3</v>
      </c>
      <c r="O334" s="58">
        <v>0.82522748871787099</v>
      </c>
      <c r="P334" s="77">
        <v>2.5045297874538901E-2</v>
      </c>
      <c r="Q334" s="58">
        <v>33.054729461669901</v>
      </c>
      <c r="R334" s="77">
        <v>-1.32863711367466E-2</v>
      </c>
      <c r="S334" s="58">
        <v>15.377472890329299</v>
      </c>
      <c r="T334" s="77">
        <v>5.7811142829250199E-2</v>
      </c>
      <c r="U334" s="58">
        <v>267.78581237792901</v>
      </c>
      <c r="V334" s="77">
        <v>-1.2076093469690199E-2</v>
      </c>
      <c r="W334" s="58">
        <v>0.50747081143899997</v>
      </c>
      <c r="X334" s="77">
        <v>2.4592428150866302E-2</v>
      </c>
      <c r="Y334" s="58">
        <v>20.761365890502901</v>
      </c>
      <c r="Z334" s="77">
        <v>2.1575092484991099E-3</v>
      </c>
      <c r="AA334" s="58">
        <v>11.3332667421925</v>
      </c>
      <c r="AB334" s="77">
        <v>5.5451934981070303E-2</v>
      </c>
      <c r="AC334" s="58">
        <v>204.16000366210901</v>
      </c>
      <c r="AD334" s="77">
        <v>-9.2959869206120597E-3</v>
      </c>
      <c r="AE334" s="58">
        <v>0.472952580144474</v>
      </c>
      <c r="AF334" s="77">
        <v>3.7628053846536301E-2</v>
      </c>
      <c r="AG334" s="58">
        <v>12.6281175613403</v>
      </c>
      <c r="AH334" s="77">
        <v>1.6500183712420499E-2</v>
      </c>
      <c r="AI334" s="58">
        <v>0.92703709485609598</v>
      </c>
      <c r="AJ334" s="77">
        <v>5.0863442521307797E-2</v>
      </c>
      <c r="AK334" s="58">
        <v>18.078074455261198</v>
      </c>
      <c r="AL334" s="69">
        <v>40674</v>
      </c>
      <c r="AM334" s="105">
        <v>2</v>
      </c>
      <c r="AN334" s="124">
        <v>53.911445404485399</v>
      </c>
      <c r="AO334" s="125">
        <v>39.3525154209281</v>
      </c>
      <c r="AP334" s="125">
        <v>53.928939874049199</v>
      </c>
      <c r="AQ334" s="125">
        <v>44.305540674675797</v>
      </c>
      <c r="AR334" s="125">
        <v>71.222323000354606</v>
      </c>
      <c r="AS334" s="125">
        <v>43.3975021601631</v>
      </c>
      <c r="AV334" s="63">
        <v>14526.953717300399</v>
      </c>
      <c r="AW334" s="63">
        <v>-330.34635143432502</v>
      </c>
      <c r="AX334" s="63">
        <v>20883.908427752602</v>
      </c>
      <c r="AY334" s="63">
        <v>14196.607365866101</v>
      </c>
      <c r="AZ334" s="77">
        <v>2.16397888564192E-2</v>
      </c>
      <c r="BA334" s="77">
        <v>0.41966073658661601</v>
      </c>
      <c r="BB334" s="77">
        <v>0.184547054804128</v>
      </c>
      <c r="BC334" s="58">
        <v>0</v>
      </c>
      <c r="BD334" s="130">
        <v>0</v>
      </c>
      <c r="BE334" s="65">
        <v>0</v>
      </c>
    </row>
    <row r="335" spans="1:57" x14ac:dyDescent="0.2">
      <c r="A335" s="104">
        <v>40675</v>
      </c>
      <c r="B335" s="58">
        <v>1348.65002441406</v>
      </c>
      <c r="C335" s="77">
        <v>4.89543736178665E-3</v>
      </c>
      <c r="D335" s="58">
        <v>0.01</v>
      </c>
      <c r="E335" s="58">
        <v>0.61470000000000002</v>
      </c>
      <c r="F335" s="77">
        <v>1.16853192890058E-2</v>
      </c>
      <c r="G335" s="58">
        <v>32.886768341064403</v>
      </c>
      <c r="H335" s="58">
        <v>265.79626464843699</v>
      </c>
      <c r="I335" s="58">
        <v>20.602687835693299</v>
      </c>
      <c r="J335" s="58">
        <v>206.07000732421801</v>
      </c>
      <c r="K335" s="58">
        <v>12.7123613357543</v>
      </c>
      <c r="L335" s="58">
        <v>18.459568023681602</v>
      </c>
      <c r="M335" s="58">
        <v>16.030000686645501</v>
      </c>
      <c r="N335" s="77">
        <v>-1.90078433692597E-3</v>
      </c>
      <c r="O335" s="58">
        <v>0.81840862895898203</v>
      </c>
      <c r="P335" s="77">
        <v>2.4885650680886901E-2</v>
      </c>
      <c r="Q335" s="58">
        <v>32.918083190917898</v>
      </c>
      <c r="R335" s="77">
        <v>-7.4700643852798599E-4</v>
      </c>
      <c r="S335" s="58">
        <v>15.381241346666901</v>
      </c>
      <c r="T335" s="77">
        <v>5.7868538397299697E-2</v>
      </c>
      <c r="U335" s="58">
        <v>265.89561462402298</v>
      </c>
      <c r="V335" s="77">
        <v>-1.5778072490768499E-3</v>
      </c>
      <c r="W335" s="58">
        <v>0.48810707110713503</v>
      </c>
      <c r="X335" s="77">
        <v>2.36914268176945E-2</v>
      </c>
      <c r="Y335" s="58">
        <v>20.6189670562744</v>
      </c>
      <c r="Z335" s="77">
        <v>8.26892260020861E-3</v>
      </c>
      <c r="AA335" s="58">
        <v>11.799992503197799</v>
      </c>
      <c r="AB335" s="77">
        <v>5.7262056989362799E-2</v>
      </c>
      <c r="AC335" s="58">
        <v>205.225006103515</v>
      </c>
      <c r="AD335" s="77">
        <v>1.1394031748960601E-2</v>
      </c>
      <c r="AE335" s="58">
        <v>0.47055029601882498</v>
      </c>
      <c r="AF335" s="77">
        <v>3.70151762989437E-2</v>
      </c>
      <c r="AG335" s="58">
        <v>12.640754699706999</v>
      </c>
      <c r="AH335" s="77">
        <v>1.28151099352185E-2</v>
      </c>
      <c r="AI335" s="58">
        <v>0.965515939901604</v>
      </c>
      <c r="AJ335" s="77">
        <v>5.2304362629881203E-2</v>
      </c>
      <c r="AK335" s="58">
        <v>18.342783927917399</v>
      </c>
      <c r="AL335" s="69">
        <v>40675</v>
      </c>
      <c r="AM335" s="105">
        <v>3</v>
      </c>
      <c r="AN335" s="124">
        <v>56.593300697486903</v>
      </c>
      <c r="AO335" s="125">
        <v>39.121954160675102</v>
      </c>
      <c r="AP335" s="125">
        <v>52.940974333554102</v>
      </c>
      <c r="AQ335" s="125">
        <v>47.735289084875198</v>
      </c>
      <c r="AR335" s="125">
        <v>73.1790854132866</v>
      </c>
      <c r="AS335" s="125">
        <v>42.873832250285297</v>
      </c>
      <c r="AT335" s="109" t="s">
        <v>620</v>
      </c>
      <c r="AV335" s="63">
        <v>14526.953717300399</v>
      </c>
      <c r="AW335" s="63">
        <v>-184.03797312240499</v>
      </c>
      <c r="AX335" s="63">
        <v>21244.249010597901</v>
      </c>
      <c r="AY335" s="63">
        <v>14342.915744178001</v>
      </c>
      <c r="AZ335" s="77">
        <v>1.03058691799633E-2</v>
      </c>
      <c r="BA335" s="77">
        <v>0.43429157441780802</v>
      </c>
      <c r="BB335" s="77">
        <v>0.19034593071301101</v>
      </c>
      <c r="BC335" s="58">
        <v>0</v>
      </c>
      <c r="BD335" s="130">
        <v>0</v>
      </c>
      <c r="BE335" s="65">
        <v>0</v>
      </c>
    </row>
    <row r="336" spans="1:57" x14ac:dyDescent="0.2">
      <c r="A336" s="104">
        <v>40676</v>
      </c>
      <c r="B336" s="58">
        <v>1337.77001953125</v>
      </c>
      <c r="C336" s="77">
        <v>-8.0673300603242293E-3</v>
      </c>
      <c r="D336" s="58">
        <v>0.01</v>
      </c>
      <c r="E336" s="58">
        <v>0.6169</v>
      </c>
      <c r="F336" s="77">
        <v>3.5789816170488302E-3</v>
      </c>
      <c r="G336" s="58">
        <v>32.310779571533097</v>
      </c>
      <c r="H336" s="58">
        <v>263.06402587890602</v>
      </c>
      <c r="I336" s="58">
        <v>20.366720199584901</v>
      </c>
      <c r="J336" s="58">
        <v>202.55999755859301</v>
      </c>
      <c r="K336" s="58">
        <v>12.4680566787719</v>
      </c>
      <c r="L336" s="58">
        <v>18.225999832153299</v>
      </c>
      <c r="M336" s="58">
        <v>17.069999694824201</v>
      </c>
      <c r="N336" s="77">
        <v>-1.75143013006855E-2</v>
      </c>
      <c r="O336" s="58">
        <v>0.80942647079243402</v>
      </c>
      <c r="P336" s="77">
        <v>2.50512826222727E-2</v>
      </c>
      <c r="Q336" s="58">
        <v>32.5987739562988</v>
      </c>
      <c r="R336" s="77">
        <v>-1.02794475804433E-2</v>
      </c>
      <c r="S336" s="58">
        <v>15.3144995350409</v>
      </c>
      <c r="T336" s="77">
        <v>5.8215863928466401E-2</v>
      </c>
      <c r="U336" s="58">
        <v>264.43014526367102</v>
      </c>
      <c r="V336" s="77">
        <v>-1.1453245226556901E-2</v>
      </c>
      <c r="W336" s="58">
        <v>0.47901126235540398</v>
      </c>
      <c r="X336" s="77">
        <v>2.3519312764220399E-2</v>
      </c>
      <c r="Y336" s="58">
        <v>20.4847040176391</v>
      </c>
      <c r="Z336" s="77">
        <v>-1.7033093807303001E-2</v>
      </c>
      <c r="AA336" s="58">
        <v>12.093182146937499</v>
      </c>
      <c r="AB336" s="77">
        <v>5.9701729328069303E-2</v>
      </c>
      <c r="AC336" s="58">
        <v>204.31500244140599</v>
      </c>
      <c r="AD336" s="77">
        <v>-1.9217881755398E-2</v>
      </c>
      <c r="AE336" s="58">
        <v>0.472996310199023</v>
      </c>
      <c r="AF336" s="77">
        <v>3.7936650625301001E-2</v>
      </c>
      <c r="AG336" s="58">
        <v>12.5902090072631</v>
      </c>
      <c r="AH336" s="77">
        <v>-1.26529608509081E-2</v>
      </c>
      <c r="AI336" s="58">
        <v>0.99416541517783097</v>
      </c>
      <c r="AJ336" s="77">
        <v>5.4546550221293101E-2</v>
      </c>
      <c r="AK336" s="58">
        <v>18.342783927917399</v>
      </c>
      <c r="AL336" s="69">
        <v>40676</v>
      </c>
      <c r="AM336" s="105">
        <v>4</v>
      </c>
      <c r="AN336" s="124">
        <v>51.272570596991997</v>
      </c>
      <c r="AO336" s="125">
        <v>35.9987072625431</v>
      </c>
      <c r="AP336" s="125">
        <v>44.810465292122501</v>
      </c>
      <c r="AQ336" s="125">
        <v>42.883783581134701</v>
      </c>
      <c r="AR336" s="125">
        <v>68.186072138381704</v>
      </c>
      <c r="AS336" s="125">
        <v>39.183467649286101</v>
      </c>
      <c r="AT336" s="109" t="s">
        <v>620</v>
      </c>
      <c r="AV336" s="63">
        <v>14526.953717300399</v>
      </c>
      <c r="AW336" s="63">
        <v>-195.25961158027701</v>
      </c>
      <c r="AX336" s="63">
        <v>21063.417025801398</v>
      </c>
      <c r="AY336" s="63">
        <v>14331.6941057202</v>
      </c>
      <c r="AZ336" s="77">
        <v>-7.8238195482860297E-4</v>
      </c>
      <c r="BA336" s="77">
        <v>0.43316941057202102</v>
      </c>
      <c r="BB336" s="77">
        <v>0.180743017203985</v>
      </c>
      <c r="BC336" s="58">
        <v>-11.2216384578714</v>
      </c>
      <c r="BD336" s="130">
        <v>-7.8238195482856405E-4</v>
      </c>
      <c r="BE336" s="65">
        <v>1</v>
      </c>
    </row>
    <row r="337" spans="1:57" x14ac:dyDescent="0.2">
      <c r="A337" s="104">
        <v>40679</v>
      </c>
      <c r="B337" s="58">
        <v>1329.46997070312</v>
      </c>
      <c r="C337" s="77">
        <v>-6.2043914177665098E-3</v>
      </c>
      <c r="D337" s="58">
        <v>0.01</v>
      </c>
      <c r="E337" s="58">
        <v>0.61599999999999999</v>
      </c>
      <c r="F337" s="77">
        <v>-1.4589074404279801E-3</v>
      </c>
      <c r="G337" s="58">
        <v>31.627555847167901</v>
      </c>
      <c r="H337" s="58">
        <v>257.53497314453102</v>
      </c>
      <c r="I337" s="58">
        <v>19.9924221038818</v>
      </c>
      <c r="J337" s="58">
        <v>192.509994506835</v>
      </c>
      <c r="K337" s="58">
        <v>12.232173919677701</v>
      </c>
      <c r="L337" s="58">
        <v>18.405075073242099</v>
      </c>
      <c r="M337" s="58">
        <v>18.2399997711181</v>
      </c>
      <c r="N337" s="77">
        <v>-2.1145380378478001E-2</v>
      </c>
      <c r="O337" s="58">
        <v>0.80528428833164301</v>
      </c>
      <c r="P337" s="77">
        <v>2.5461477081029301E-2</v>
      </c>
      <c r="Q337" s="58">
        <v>31.969167709350501</v>
      </c>
      <c r="R337" s="77">
        <v>-2.10178975095596E-2</v>
      </c>
      <c r="S337" s="58">
        <v>15.2981603609073</v>
      </c>
      <c r="T337" s="77">
        <v>5.9402263599832798E-2</v>
      </c>
      <c r="U337" s="58">
        <v>260.29949951171801</v>
      </c>
      <c r="V337" s="77">
        <v>-1.83779269335053E-2</v>
      </c>
      <c r="W337" s="58">
        <v>0.47969413475620098</v>
      </c>
      <c r="X337" s="77">
        <v>2.3993797863194399E-2</v>
      </c>
      <c r="Y337" s="58">
        <v>20.179571151733398</v>
      </c>
      <c r="Z337" s="77">
        <v>-4.96149445738941E-2</v>
      </c>
      <c r="AA337" s="58">
        <v>12.1252378663816</v>
      </c>
      <c r="AB337" s="77">
        <v>6.2984978506926706E-2</v>
      </c>
      <c r="AC337" s="58">
        <v>197.53499603271399</v>
      </c>
      <c r="AD337" s="77">
        <v>-1.8918967500031501E-2</v>
      </c>
      <c r="AE337" s="58">
        <v>0.47734057113907502</v>
      </c>
      <c r="AF337" s="77">
        <v>3.9023363653388203E-2</v>
      </c>
      <c r="AG337" s="58">
        <v>12.3501152992248</v>
      </c>
      <c r="AH337" s="77">
        <v>9.8252629615935803E-3</v>
      </c>
      <c r="AI337" s="58">
        <v>1.02801766120455</v>
      </c>
      <c r="AJ337" s="77">
        <v>5.5855119151299301E-2</v>
      </c>
      <c r="AK337" s="58">
        <v>18.315537452697701</v>
      </c>
      <c r="AL337" s="69">
        <v>40679</v>
      </c>
      <c r="AM337" s="105">
        <v>0</v>
      </c>
      <c r="AN337" s="124">
        <v>47.596235813560099</v>
      </c>
      <c r="AO337" s="125">
        <v>30.663782812221701</v>
      </c>
      <c r="AP337" s="125">
        <v>37.461239983834098</v>
      </c>
      <c r="AQ337" s="125">
        <v>38.785043394833401</v>
      </c>
      <c r="AR337" s="125">
        <v>69.882743320463106</v>
      </c>
      <c r="AS337" s="125">
        <v>34.160594094103999</v>
      </c>
      <c r="AV337" s="63">
        <v>14526.953717300399</v>
      </c>
      <c r="AW337" s="63">
        <v>102.453469940182</v>
      </c>
      <c r="AX337" s="63">
        <v>20939.995240997301</v>
      </c>
      <c r="AY337" s="63">
        <v>14629.4071872406</v>
      </c>
      <c r="AZ337" s="77">
        <v>2.0773055810731699E-2</v>
      </c>
      <c r="BA337" s="77">
        <v>0.462940718724067</v>
      </c>
      <c r="BB337" s="77">
        <v>0.17341722536145701</v>
      </c>
      <c r="BC337" s="58">
        <v>0</v>
      </c>
      <c r="BD337" s="130">
        <v>0</v>
      </c>
      <c r="BE337" s="65">
        <v>0</v>
      </c>
    </row>
    <row r="338" spans="1:57" x14ac:dyDescent="0.2">
      <c r="A338" s="104">
        <v>40680</v>
      </c>
      <c r="B338" s="58">
        <v>1328.97998046875</v>
      </c>
      <c r="C338" s="77">
        <v>-3.6856058818379701E-4</v>
      </c>
      <c r="D338" s="58">
        <v>0.01</v>
      </c>
      <c r="E338" s="58">
        <v>0.61680000000000001</v>
      </c>
      <c r="F338" s="77">
        <v>1.2987012987013501E-3</v>
      </c>
      <c r="G338" s="58">
        <v>31.8970546722412</v>
      </c>
      <c r="H338" s="58">
        <v>263.51608276367102</v>
      </c>
      <c r="I338" s="58">
        <v>20.082513809204102</v>
      </c>
      <c r="J338" s="58">
        <v>194.80999755859301</v>
      </c>
      <c r="K338" s="58">
        <v>12.0552616119384</v>
      </c>
      <c r="L338" s="58">
        <v>18.334995269775298</v>
      </c>
      <c r="M338" s="58">
        <v>17.549999237060501</v>
      </c>
      <c r="N338" s="77">
        <v>8.5210133332946896E-3</v>
      </c>
      <c r="O338" s="58">
        <v>0.79147469354078503</v>
      </c>
      <c r="P338" s="77">
        <v>2.4813409942504E-2</v>
      </c>
      <c r="Q338" s="58">
        <v>31.762305259704501</v>
      </c>
      <c r="R338" s="77">
        <v>2.3224455871412902E-2</v>
      </c>
      <c r="S338" s="58">
        <v>15.1369524474449</v>
      </c>
      <c r="T338" s="77">
        <v>5.7442233842782797E-2</v>
      </c>
      <c r="U338" s="58">
        <v>260.52552795410099</v>
      </c>
      <c r="V338" s="77">
        <v>4.5062926770023104E-3</v>
      </c>
      <c r="W338" s="58">
        <v>0.47817115011771899</v>
      </c>
      <c r="X338" s="77">
        <v>2.3810323481444101E-2</v>
      </c>
      <c r="Y338" s="58">
        <v>20.037467956542901</v>
      </c>
      <c r="Z338" s="77">
        <v>1.19474474956471E-2</v>
      </c>
      <c r="AA338" s="58">
        <v>12.216574823123301</v>
      </c>
      <c r="AB338" s="77">
        <v>6.2710204692903199E-2</v>
      </c>
      <c r="AC338" s="58">
        <v>193.65999603271399</v>
      </c>
      <c r="AD338" s="77">
        <v>-1.4462867263084199E-2</v>
      </c>
      <c r="AE338" s="58">
        <v>0.48704293640371599</v>
      </c>
      <c r="AF338" s="77">
        <v>4.0400859979794299E-2</v>
      </c>
      <c r="AG338" s="58">
        <v>12.1437177658081</v>
      </c>
      <c r="AH338" s="77">
        <v>-3.8076347522580899E-3</v>
      </c>
      <c r="AI338" s="58">
        <v>1.05808548276184</v>
      </c>
      <c r="AJ338" s="77">
        <v>5.7708522265400401E-2</v>
      </c>
      <c r="AK338" s="58">
        <v>18.3700351715087</v>
      </c>
      <c r="AL338" s="69">
        <v>40680</v>
      </c>
      <c r="AM338" s="105">
        <v>1</v>
      </c>
      <c r="AN338" s="124">
        <v>47.380253196402599</v>
      </c>
      <c r="AO338" s="125">
        <v>40.872007406507699</v>
      </c>
      <c r="AP338" s="125">
        <v>41.534484774679903</v>
      </c>
      <c r="AQ338" s="125">
        <v>36.005504671271197</v>
      </c>
      <c r="AR338" s="125">
        <v>68.346573765537698</v>
      </c>
      <c r="AS338" s="125">
        <v>36.277936438034601</v>
      </c>
      <c r="AV338" s="63">
        <v>14526.953717300399</v>
      </c>
      <c r="AW338" s="63">
        <v>15.4625146453872</v>
      </c>
      <c r="AX338" s="63">
        <v>20974.088038284299</v>
      </c>
      <c r="AY338" s="63">
        <v>14542.416231945799</v>
      </c>
      <c r="AZ338" s="77">
        <v>-5.9463076105138396E-3</v>
      </c>
      <c r="BA338" s="77">
        <v>0.454241623194587</v>
      </c>
      <c r="BB338" s="77">
        <v>0.17298475001869301</v>
      </c>
      <c r="BC338" s="58">
        <v>-86.990955294795597</v>
      </c>
      <c r="BD338" s="130">
        <v>-5.94630761051387E-3</v>
      </c>
      <c r="BE338" s="65">
        <v>1</v>
      </c>
    </row>
    <row r="339" spans="1:57" x14ac:dyDescent="0.2">
      <c r="A339" s="104">
        <v>40681</v>
      </c>
      <c r="B339" s="58">
        <v>1340.68005371093</v>
      </c>
      <c r="C339" s="77">
        <v>8.8037994658585195E-3</v>
      </c>
      <c r="D339" s="58">
        <v>0.01</v>
      </c>
      <c r="E339" s="58">
        <v>0.61929999999999996</v>
      </c>
      <c r="F339" s="77">
        <v>4.05317769130997E-3</v>
      </c>
      <c r="G339" s="58">
        <v>32.250991821288999</v>
      </c>
      <c r="H339" s="58">
        <v>263.19317626953102</v>
      </c>
      <c r="I339" s="58">
        <v>20.221746444702099</v>
      </c>
      <c r="J339" s="58">
        <v>197.08999633789</v>
      </c>
      <c r="K339" s="58">
        <v>12.215323448181101</v>
      </c>
      <c r="L339" s="58">
        <v>18.591920852661101</v>
      </c>
      <c r="M339" s="58">
        <v>16.2299995422363</v>
      </c>
      <c r="N339" s="77">
        <v>1.1096232949553799E-2</v>
      </c>
      <c r="O339" s="58">
        <v>0.75984026545440597</v>
      </c>
      <c r="P339" s="77">
        <v>2.3560213889385902E-2</v>
      </c>
      <c r="Q339" s="58">
        <v>32.074023246765101</v>
      </c>
      <c r="R339" s="77">
        <v>-1.2253767996023199E-3</v>
      </c>
      <c r="S339" s="58">
        <v>14.939020024092001</v>
      </c>
      <c r="T339" s="77">
        <v>5.67606661990099E-2</v>
      </c>
      <c r="U339" s="58">
        <v>263.35462951660099</v>
      </c>
      <c r="V339" s="77">
        <v>6.93302824640573E-3</v>
      </c>
      <c r="W339" s="58">
        <v>0.46886367022837699</v>
      </c>
      <c r="X339" s="77">
        <v>2.3186111620503099E-2</v>
      </c>
      <c r="Y339" s="58">
        <v>20.1521301269531</v>
      </c>
      <c r="Z339" s="77">
        <v>1.1703705189006699E-2</v>
      </c>
      <c r="AA339" s="58">
        <v>12.3774355151804</v>
      </c>
      <c r="AB339" s="77">
        <v>6.2800932290650494E-2</v>
      </c>
      <c r="AC339" s="58">
        <v>195.94999694824199</v>
      </c>
      <c r="AD339" s="77">
        <v>1.32773424082448E-2</v>
      </c>
      <c r="AE339" s="58">
        <v>0.48637025285728303</v>
      </c>
      <c r="AF339" s="77">
        <v>3.9816403955288002E-2</v>
      </c>
      <c r="AG339" s="58">
        <v>12.1352925300598</v>
      </c>
      <c r="AH339" s="77">
        <v>1.4012852422671401E-2</v>
      </c>
      <c r="AI339" s="58">
        <v>1.09370703067677</v>
      </c>
      <c r="AJ339" s="77">
        <v>5.8827005522682697E-2</v>
      </c>
      <c r="AK339" s="58">
        <v>18.463458061218201</v>
      </c>
      <c r="AL339" s="69">
        <v>40681</v>
      </c>
      <c r="AM339" s="105">
        <v>2</v>
      </c>
      <c r="AN339" s="124">
        <v>52.878805065624</v>
      </c>
      <c r="AO339" s="125">
        <v>40.525115605008601</v>
      </c>
      <c r="AP339" s="125">
        <v>46.465942987126702</v>
      </c>
      <c r="AQ339" s="125">
        <v>40.182384445772698</v>
      </c>
      <c r="AR339" s="125">
        <v>70.874378743166503</v>
      </c>
      <c r="AS339" s="125">
        <v>39.515301102133002</v>
      </c>
      <c r="AV339" s="63">
        <v>4023.01117653951</v>
      </c>
      <c r="AW339" s="63">
        <v>10684.9702700012</v>
      </c>
      <c r="AX339" s="63">
        <v>10684.9702700012</v>
      </c>
      <c r="AY339" s="63">
        <v>14707.9814465407</v>
      </c>
      <c r="AZ339" s="77">
        <v>1.1384986645558599E-2</v>
      </c>
      <c r="BA339" s="77">
        <v>0.47079814465407299</v>
      </c>
      <c r="BB339" s="77">
        <v>0.183311472534368</v>
      </c>
      <c r="BC339" s="58">
        <v>0</v>
      </c>
      <c r="BD339" s="130">
        <v>0</v>
      </c>
      <c r="BE339" s="65">
        <v>0</v>
      </c>
    </row>
    <row r="340" spans="1:57" x14ac:dyDescent="0.2">
      <c r="A340" s="104">
        <v>40682</v>
      </c>
      <c r="B340" s="58">
        <v>1343.59997558593</v>
      </c>
      <c r="C340" s="77">
        <v>2.17794086435296E-3</v>
      </c>
      <c r="D340" s="58">
        <v>0.01</v>
      </c>
      <c r="E340" s="58">
        <v>0.61860000000000004</v>
      </c>
      <c r="F340" s="77">
        <v>-1.1303084127238701E-3</v>
      </c>
      <c r="G340" s="58">
        <v>32.313625335693303</v>
      </c>
      <c r="H340" s="58">
        <v>263.90853881835898</v>
      </c>
      <c r="I340" s="58">
        <v>20.246318817138601</v>
      </c>
      <c r="J340" s="58">
        <v>198.80000305175699</v>
      </c>
      <c r="K340" s="58">
        <v>12.0721111297607</v>
      </c>
      <c r="L340" s="58">
        <v>18.3272094726562</v>
      </c>
      <c r="M340" s="58">
        <v>15.520000457763601</v>
      </c>
      <c r="N340" s="77">
        <v>1.94206475110503E-3</v>
      </c>
      <c r="O340" s="58">
        <v>0.74116102553584595</v>
      </c>
      <c r="P340" s="77">
        <v>2.2936486322293399E-2</v>
      </c>
      <c r="Q340" s="58">
        <v>32.282308578491197</v>
      </c>
      <c r="R340" s="77">
        <v>2.71801328198417E-3</v>
      </c>
      <c r="S340" s="58">
        <v>14.6641237431969</v>
      </c>
      <c r="T340" s="77">
        <v>5.5565173483415997E-2</v>
      </c>
      <c r="U340" s="58">
        <v>263.55085754394503</v>
      </c>
      <c r="V340" s="77">
        <v>1.2151459075861999E-3</v>
      </c>
      <c r="W340" s="58">
        <v>0.45017627926103698</v>
      </c>
      <c r="X340" s="77">
        <v>2.22349693950269E-2</v>
      </c>
      <c r="Y340" s="58">
        <v>20.234032630920399</v>
      </c>
      <c r="Z340" s="77">
        <v>8.6762735077408008E-3</v>
      </c>
      <c r="AA340" s="58">
        <v>12.5633877121876</v>
      </c>
      <c r="AB340" s="77">
        <v>6.3196114282336194E-2</v>
      </c>
      <c r="AC340" s="58">
        <v>197.94499969482399</v>
      </c>
      <c r="AD340" s="77">
        <v>-1.17239890558717E-2</v>
      </c>
      <c r="AE340" s="58">
        <v>0.48653019686544002</v>
      </c>
      <c r="AF340" s="77">
        <v>4.0301997855704097E-2</v>
      </c>
      <c r="AG340" s="58">
        <v>12.143717288970899</v>
      </c>
      <c r="AH340" s="77">
        <v>-1.42379790718071E-2</v>
      </c>
      <c r="AI340" s="58">
        <v>1.11841602805777</v>
      </c>
      <c r="AJ340" s="77">
        <v>6.10248946914927E-2</v>
      </c>
      <c r="AK340" s="58">
        <v>18.459565162658599</v>
      </c>
      <c r="AL340" s="69">
        <v>40682</v>
      </c>
      <c r="AM340" s="105">
        <v>3</v>
      </c>
      <c r="AN340" s="124">
        <v>54.166029824857397</v>
      </c>
      <c r="AO340" s="125">
        <v>41.705516766042301</v>
      </c>
      <c r="AP340" s="125">
        <v>47.312868942941201</v>
      </c>
      <c r="AQ340" s="125">
        <v>37.804812287884602</v>
      </c>
      <c r="AR340" s="125">
        <v>65.105511569303602</v>
      </c>
      <c r="AS340" s="125">
        <v>40.093749546093299</v>
      </c>
      <c r="AT340" s="109" t="s">
        <v>620</v>
      </c>
      <c r="AV340" s="63">
        <v>4023.01117653951</v>
      </c>
      <c r="AW340" s="63">
        <v>10520.932531640599</v>
      </c>
      <c r="AX340" s="63">
        <v>10520.932531640599</v>
      </c>
      <c r="AY340" s="63">
        <v>14543.943708180101</v>
      </c>
      <c r="AZ340" s="77">
        <v>-1.1152974251213499E-2</v>
      </c>
      <c r="BA340" s="77">
        <v>0.45439437081801398</v>
      </c>
      <c r="BB340" s="77">
        <v>0.18588865494565801</v>
      </c>
      <c r="BC340" s="58">
        <v>-164.037738360595</v>
      </c>
      <c r="BD340" s="130">
        <v>-1.1152974251213499E-2</v>
      </c>
      <c r="BE340" s="65">
        <v>1</v>
      </c>
    </row>
    <row r="341" spans="1:57" x14ac:dyDescent="0.2">
      <c r="A341" s="104">
        <v>40683</v>
      </c>
      <c r="B341" s="58">
        <v>1333.27001953125</v>
      </c>
      <c r="C341" s="77">
        <v>-7.6882675218735699E-3</v>
      </c>
      <c r="D341" s="58">
        <v>0.01</v>
      </c>
      <c r="E341" s="58">
        <v>0.61750000000000005</v>
      </c>
      <c r="F341" s="77">
        <v>-1.7782088587131499E-3</v>
      </c>
      <c r="G341" s="58">
        <v>31.809751510620099</v>
      </c>
      <c r="H341" s="58">
        <v>260.32186889648398</v>
      </c>
      <c r="I341" s="58">
        <v>20.057947158813398</v>
      </c>
      <c r="J341" s="58">
        <v>198.64999389648401</v>
      </c>
      <c r="K341" s="58">
        <v>11.8699283599853</v>
      </c>
      <c r="L341" s="58">
        <v>18.0780715942382</v>
      </c>
      <c r="M341" s="58">
        <v>17.4300003051757</v>
      </c>
      <c r="N341" s="77">
        <v>-1.5593231023715E-2</v>
      </c>
      <c r="O341" s="58">
        <v>0.74456453521892796</v>
      </c>
      <c r="P341" s="77">
        <v>2.3406801369395901E-2</v>
      </c>
      <c r="Q341" s="58">
        <v>32.061688423156703</v>
      </c>
      <c r="R341" s="77">
        <v>-1.35905792890755E-2</v>
      </c>
      <c r="S341" s="58">
        <v>14.333249759708499</v>
      </c>
      <c r="T341" s="77">
        <v>5.5059722106589798E-2</v>
      </c>
      <c r="U341" s="58">
        <v>262.11520385742102</v>
      </c>
      <c r="V341" s="77">
        <v>-9.3039954584600501E-3</v>
      </c>
      <c r="W341" s="58">
        <v>0.43939000708582399</v>
      </c>
      <c r="X341" s="77">
        <v>2.1906030742171699E-2</v>
      </c>
      <c r="Y341" s="58">
        <v>20.152132987976</v>
      </c>
      <c r="Z341" s="77">
        <v>-7.5457320407767905E-4</v>
      </c>
      <c r="AA341" s="58">
        <v>12.750405798161101</v>
      </c>
      <c r="AB341" s="77">
        <v>6.41852816003875E-2</v>
      </c>
      <c r="AC341" s="58">
        <v>198.72499847412101</v>
      </c>
      <c r="AD341" s="77">
        <v>-1.67479215194564E-2</v>
      </c>
      <c r="AE341" s="58">
        <v>0.49007024524298898</v>
      </c>
      <c r="AF341" s="77">
        <v>4.1286706236160702E-2</v>
      </c>
      <c r="AG341" s="58">
        <v>11.971019744873001</v>
      </c>
      <c r="AH341" s="77">
        <v>-1.3593879569591599E-2</v>
      </c>
      <c r="AI341" s="58">
        <v>1.1347180902480301</v>
      </c>
      <c r="AJ341" s="77">
        <v>6.2767651092259402E-2</v>
      </c>
      <c r="AK341" s="58">
        <v>18.202640533447202</v>
      </c>
      <c r="AL341" s="69">
        <v>40683</v>
      </c>
      <c r="AM341" s="105">
        <v>4</v>
      </c>
      <c r="AN341" s="124">
        <v>49.060061636369497</v>
      </c>
      <c r="AO341" s="125">
        <v>37.668804848190298</v>
      </c>
      <c r="AP341" s="125">
        <v>41.609776978255802</v>
      </c>
      <c r="AQ341" s="125">
        <v>34.684606597023802</v>
      </c>
      <c r="AR341" s="125">
        <v>60.143668524126603</v>
      </c>
      <c r="AS341" s="125">
        <v>37.15984372786</v>
      </c>
      <c r="AV341" s="63">
        <v>4023.01117653951</v>
      </c>
      <c r="AW341" s="63">
        <v>10359.4581463623</v>
      </c>
      <c r="AX341" s="63">
        <v>10359.4581463623</v>
      </c>
      <c r="AY341" s="63">
        <v>14382.469322901799</v>
      </c>
      <c r="AZ341" s="77">
        <v>-1.11025172070419E-2</v>
      </c>
      <c r="BA341" s="77">
        <v>0.43824693229018202</v>
      </c>
      <c r="BB341" s="77">
        <v>0.17677122571528101</v>
      </c>
      <c r="BC341" s="58">
        <v>-325.512123638915</v>
      </c>
      <c r="BD341" s="130">
        <v>-2.2131665369721699E-2</v>
      </c>
      <c r="BE341" s="65">
        <v>2</v>
      </c>
    </row>
    <row r="342" spans="1:57" x14ac:dyDescent="0.2">
      <c r="A342" s="104">
        <v>40686</v>
      </c>
      <c r="B342" s="58">
        <v>1317.36999511718</v>
      </c>
      <c r="C342" s="77">
        <v>-1.19255846011242E-2</v>
      </c>
      <c r="D342" s="58">
        <v>0.01</v>
      </c>
      <c r="E342" s="58">
        <v>0.62039999999999995</v>
      </c>
      <c r="F342" s="77">
        <v>4.6963562753035096E-3</v>
      </c>
      <c r="G342" s="58">
        <v>31.731925964355401</v>
      </c>
      <c r="H342" s="58">
        <v>257.52008056640602</v>
      </c>
      <c r="I342" s="58">
        <v>19.79585647583</v>
      </c>
      <c r="J342" s="58">
        <v>196.22000122070301</v>
      </c>
      <c r="K342" s="58">
        <v>11.617195129394499</v>
      </c>
      <c r="L342" s="58">
        <v>17.7977981567382</v>
      </c>
      <c r="M342" s="58">
        <v>18.270000457763601</v>
      </c>
      <c r="N342" s="77">
        <v>-2.44659397099245E-3</v>
      </c>
      <c r="O342" s="58">
        <v>0.75083959101546704</v>
      </c>
      <c r="P342" s="77">
        <v>2.36619608862975E-2</v>
      </c>
      <c r="Q342" s="58">
        <v>31.770838737487701</v>
      </c>
      <c r="R342" s="77">
        <v>-1.0762785093527001E-2</v>
      </c>
      <c r="S342" s="58">
        <v>14.341048995146799</v>
      </c>
      <c r="T342" s="77">
        <v>5.5689051368748403E-2</v>
      </c>
      <c r="U342" s="58">
        <v>258.92097473144503</v>
      </c>
      <c r="V342" s="77">
        <v>-1.3066675313691699E-2</v>
      </c>
      <c r="W342" s="58">
        <v>0.44964930499546901</v>
      </c>
      <c r="X342" s="77">
        <v>2.2714314257858598E-2</v>
      </c>
      <c r="Y342" s="58">
        <v>19.926901817321699</v>
      </c>
      <c r="Z342" s="77">
        <v>-1.2232533352341901E-2</v>
      </c>
      <c r="AA342" s="58">
        <v>12.8967236986269</v>
      </c>
      <c r="AB342" s="77">
        <v>6.57258363999349E-2</v>
      </c>
      <c r="AC342" s="58">
        <v>197.43499755859301</v>
      </c>
      <c r="AD342" s="77">
        <v>-2.12918918232738E-2</v>
      </c>
      <c r="AE342" s="58">
        <v>0.51513746253229697</v>
      </c>
      <c r="AF342" s="77">
        <v>4.4342671083217398E-2</v>
      </c>
      <c r="AG342" s="58">
        <v>11.743561744689901</v>
      </c>
      <c r="AH342" s="77">
        <v>-1.55035030168442E-2</v>
      </c>
      <c r="AI342" s="58">
        <v>1.14639758163068</v>
      </c>
      <c r="AJ342" s="77">
        <v>6.4412326262766398E-2</v>
      </c>
      <c r="AK342" s="58">
        <v>17.9379348754882</v>
      </c>
      <c r="AL342" s="69">
        <v>40686</v>
      </c>
      <c r="AM342" s="105">
        <v>0</v>
      </c>
      <c r="AN342" s="124">
        <v>42.430124548755103</v>
      </c>
      <c r="AO342" s="125">
        <v>34.832532712787597</v>
      </c>
      <c r="AP342" s="125">
        <v>40.791896114625899</v>
      </c>
      <c r="AQ342" s="125">
        <v>31.2162786327936</v>
      </c>
      <c r="AR342" s="125">
        <v>55.059880938659802</v>
      </c>
      <c r="AS342" s="125">
        <v>33.488036408374498</v>
      </c>
      <c r="AV342" s="63">
        <v>4023.01117653951</v>
      </c>
      <c r="AW342" s="63">
        <v>10246.747690136701</v>
      </c>
      <c r="AX342" s="63">
        <v>10246.747690136701</v>
      </c>
      <c r="AY342" s="63">
        <v>14269.7588666762</v>
      </c>
      <c r="AZ342" s="77">
        <v>-7.8366554237049302E-3</v>
      </c>
      <c r="BA342" s="77">
        <v>0.42697588666762298</v>
      </c>
      <c r="BB342" s="77">
        <v>0.162737540906845</v>
      </c>
      <c r="BC342" s="58">
        <v>-438.22257986450302</v>
      </c>
      <c r="BD342" s="130">
        <v>-2.9794882557971299E-2</v>
      </c>
      <c r="BE342" s="65">
        <v>3</v>
      </c>
    </row>
    <row r="343" spans="1:57" x14ac:dyDescent="0.2">
      <c r="A343" s="104">
        <v>40687</v>
      </c>
      <c r="B343" s="58">
        <v>1316.28002929687</v>
      </c>
      <c r="C343" s="77">
        <v>-8.27380177438663E-4</v>
      </c>
      <c r="D343" s="58">
        <v>0.01</v>
      </c>
      <c r="E343" s="58">
        <v>0.61799999999999999</v>
      </c>
      <c r="F343" s="77">
        <v>-3.8684719535783101E-3</v>
      </c>
      <c r="G343" s="58">
        <v>31.522216796875</v>
      </c>
      <c r="H343" s="58">
        <v>257.45550537109301</v>
      </c>
      <c r="I343" s="58">
        <v>19.779478073120099</v>
      </c>
      <c r="J343" s="58">
        <v>193.27000427246</v>
      </c>
      <c r="K343" s="58">
        <v>11.5497999191284</v>
      </c>
      <c r="L343" s="58">
        <v>17.603157043456999</v>
      </c>
      <c r="M343" s="58">
        <v>17.819999694824201</v>
      </c>
      <c r="N343" s="77">
        <v>-6.6087752667781602E-3</v>
      </c>
      <c r="O343" s="58">
        <v>0.764037768614374</v>
      </c>
      <c r="P343" s="77">
        <v>2.4238072263056E-2</v>
      </c>
      <c r="Q343" s="58">
        <v>31.627071380615199</v>
      </c>
      <c r="R343" s="77">
        <v>-2.5075790272555099E-4</v>
      </c>
      <c r="S343" s="58">
        <v>14.2937579118817</v>
      </c>
      <c r="T343" s="77">
        <v>5.5519332908724697E-2</v>
      </c>
      <c r="U343" s="58">
        <v>257.48779296875</v>
      </c>
      <c r="V343" s="77">
        <v>-8.2736519786119601E-4</v>
      </c>
      <c r="W343" s="58">
        <v>0.458217342854702</v>
      </c>
      <c r="X343" s="77">
        <v>2.31663010096009E-2</v>
      </c>
      <c r="Y343" s="58">
        <v>19.787667274475002</v>
      </c>
      <c r="Z343" s="77">
        <v>-1.5034129700795E-2</v>
      </c>
      <c r="AA343" s="58">
        <v>12.9704593874728</v>
      </c>
      <c r="AB343" s="77">
        <v>6.7110566051355999E-2</v>
      </c>
      <c r="AC343" s="58">
        <v>194.745002746582</v>
      </c>
      <c r="AD343" s="77">
        <v>-5.8013323797573204E-3</v>
      </c>
      <c r="AE343" s="58">
        <v>0.54062432543412697</v>
      </c>
      <c r="AF343" s="77">
        <v>4.6808111761205702E-2</v>
      </c>
      <c r="AG343" s="58">
        <v>11.5834975242614</v>
      </c>
      <c r="AH343" s="77">
        <v>-1.0936246808010801E-2</v>
      </c>
      <c r="AI343" s="58">
        <v>1.1549077936162899</v>
      </c>
      <c r="AJ343" s="77">
        <v>6.5607992405291901E-2</v>
      </c>
      <c r="AK343" s="58">
        <v>17.700477600097599</v>
      </c>
      <c r="AL343" s="69">
        <v>40687</v>
      </c>
      <c r="AM343" s="105">
        <v>1</v>
      </c>
      <c r="AN343" s="124">
        <v>42.010999035074597</v>
      </c>
      <c r="AO343" s="125">
        <v>34.767556362379402</v>
      </c>
      <c r="AP343" s="125">
        <v>38.5907071950325</v>
      </c>
      <c r="AQ343" s="125">
        <v>30.344873559740901</v>
      </c>
      <c r="AR343" s="125">
        <v>51.786111382395198</v>
      </c>
      <c r="AS343" s="125">
        <v>33.266817671464402</v>
      </c>
      <c r="AV343" s="63">
        <v>4023.01117653951</v>
      </c>
      <c r="AW343" s="63">
        <v>10095.4809770507</v>
      </c>
      <c r="AX343" s="63">
        <v>10095.4809770507</v>
      </c>
      <c r="AY343" s="63">
        <v>14118.492153590299</v>
      </c>
      <c r="AZ343" s="77">
        <v>-1.06005094058866E-2</v>
      </c>
      <c r="BA343" s="77">
        <v>0.41184921535902902</v>
      </c>
      <c r="BB343" s="77">
        <v>0.16177551491393399</v>
      </c>
      <c r="BC343" s="58">
        <v>-589.48929295043797</v>
      </c>
      <c r="BD343" s="130">
        <v>-4.00795510310549E-2</v>
      </c>
      <c r="BE343" s="65">
        <v>4</v>
      </c>
    </row>
    <row r="344" spans="1:57" x14ac:dyDescent="0.2">
      <c r="A344" s="104">
        <v>40688</v>
      </c>
      <c r="B344" s="58">
        <v>1320.46997070312</v>
      </c>
      <c r="C344" s="77">
        <v>3.1831687125787301E-3</v>
      </c>
      <c r="D344" s="58">
        <v>0.01</v>
      </c>
      <c r="E344" s="58">
        <v>0.61470000000000002</v>
      </c>
      <c r="F344" s="77">
        <v>-5.3398058252426203E-3</v>
      </c>
      <c r="G344" s="58">
        <v>31.957771301269499</v>
      </c>
      <c r="H344" s="58">
        <v>258.15594482421801</v>
      </c>
      <c r="I344" s="58">
        <v>19.812240600585898</v>
      </c>
      <c r="J344" s="58">
        <v>192.259994506835</v>
      </c>
      <c r="K344" s="58">
        <v>11.676164627075099</v>
      </c>
      <c r="L344" s="58">
        <v>17.657655715942301</v>
      </c>
      <c r="M344" s="58">
        <v>17.069999694824201</v>
      </c>
      <c r="N344" s="77">
        <v>1.3817381791426201E-2</v>
      </c>
      <c r="O344" s="58">
        <v>0.76855404976538899</v>
      </c>
      <c r="P344" s="77">
        <v>2.4049050308300401E-2</v>
      </c>
      <c r="Q344" s="58">
        <v>31.739994049072202</v>
      </c>
      <c r="R344" s="77">
        <v>2.72062332524392E-3</v>
      </c>
      <c r="S344" s="58">
        <v>14.222808669140599</v>
      </c>
      <c r="T344" s="77">
        <v>5.5093864597327499E-2</v>
      </c>
      <c r="U344" s="58">
        <v>257.80572509765602</v>
      </c>
      <c r="V344" s="77">
        <v>1.6563898877766099E-3</v>
      </c>
      <c r="W344" s="58">
        <v>0.45836983130242498</v>
      </c>
      <c r="X344" s="77">
        <v>2.31356887160389E-2</v>
      </c>
      <c r="Y344" s="58">
        <v>19.795859336852999</v>
      </c>
      <c r="Z344" s="77">
        <v>-5.2259002602447202E-3</v>
      </c>
      <c r="AA344" s="58">
        <v>13.0302837498744</v>
      </c>
      <c r="AB344" s="77">
        <v>6.7774285458076206E-2</v>
      </c>
      <c r="AC344" s="58">
        <v>192.76499938964801</v>
      </c>
      <c r="AD344" s="77">
        <v>1.0940856883373E-2</v>
      </c>
      <c r="AE344" s="58">
        <v>0.557276927489463</v>
      </c>
      <c r="AF344" s="77">
        <v>4.7727738113354901E-2</v>
      </c>
      <c r="AG344" s="58">
        <v>11.6129822731018</v>
      </c>
      <c r="AH344" s="77">
        <v>3.0959601366284898E-3</v>
      </c>
      <c r="AI344" s="58">
        <v>1.1640697023625199</v>
      </c>
      <c r="AJ344" s="77">
        <v>6.5924362842318604E-2</v>
      </c>
      <c r="AK344" s="58">
        <v>17.6304063796997</v>
      </c>
      <c r="AL344" s="69">
        <v>40688</v>
      </c>
      <c r="AM344" s="105">
        <v>2</v>
      </c>
      <c r="AN344" s="124">
        <v>44.289184423840297</v>
      </c>
      <c r="AO344" s="125">
        <v>36.1586672842719</v>
      </c>
      <c r="AP344" s="125">
        <v>45.204330286707702</v>
      </c>
      <c r="AQ344" s="125">
        <v>34.061585512260699</v>
      </c>
      <c r="AR344" s="125">
        <v>52.635299023027699</v>
      </c>
      <c r="AS344" s="125">
        <v>34.203145419618302</v>
      </c>
      <c r="AV344" s="63">
        <v>4023.01117653951</v>
      </c>
      <c r="AW344" s="63">
        <v>10072.6613788513</v>
      </c>
      <c r="AX344" s="63">
        <v>10072.6613788513</v>
      </c>
      <c r="AY344" s="63">
        <v>14095.6725553908</v>
      </c>
      <c r="AZ344" s="77">
        <v>-1.6162914531675501E-3</v>
      </c>
      <c r="BA344" s="77">
        <v>0.40956725553908302</v>
      </c>
      <c r="BB344" s="77">
        <v>0.16547364238404799</v>
      </c>
      <c r="BC344" s="58">
        <v>-612.30889114989895</v>
      </c>
      <c r="BD344" s="130">
        <v>-4.1631062248444199E-2</v>
      </c>
      <c r="BE344" s="65">
        <v>5</v>
      </c>
    </row>
    <row r="345" spans="1:57" x14ac:dyDescent="0.2">
      <c r="A345" s="104">
        <v>40689</v>
      </c>
      <c r="B345" s="58">
        <v>1325.68994140625</v>
      </c>
      <c r="C345" s="77">
        <v>3.9531157988739098E-3</v>
      </c>
      <c r="D345" s="58">
        <v>0.01</v>
      </c>
      <c r="E345" s="58">
        <v>0.61180000000000001</v>
      </c>
      <c r="F345" s="77">
        <v>-4.7177484952009002E-3</v>
      </c>
      <c r="G345" s="58">
        <v>31.788873672485298</v>
      </c>
      <c r="H345" s="58">
        <v>257.39093017578102</v>
      </c>
      <c r="I345" s="58">
        <v>20.205364227294901</v>
      </c>
      <c r="J345" s="58">
        <v>195</v>
      </c>
      <c r="K345" s="58">
        <v>11.490831375121999</v>
      </c>
      <c r="L345" s="58">
        <v>17.517515182495099</v>
      </c>
      <c r="M345" s="58">
        <v>16.090000152587798</v>
      </c>
      <c r="N345" s="77">
        <v>-5.2850252663729702E-3</v>
      </c>
      <c r="O345" s="58">
        <v>0.77326134604505903</v>
      </c>
      <c r="P345" s="77">
        <v>2.4324905437412499E-2</v>
      </c>
      <c r="Q345" s="58">
        <v>31.873322486877399</v>
      </c>
      <c r="R345" s="77">
        <v>-2.9633818774090701E-3</v>
      </c>
      <c r="S345" s="58">
        <v>14.1125955105459</v>
      </c>
      <c r="T345" s="77">
        <v>5.4829420371991899E-2</v>
      </c>
      <c r="U345" s="58">
        <v>257.7734375</v>
      </c>
      <c r="V345" s="77">
        <v>1.9842461770697501E-2</v>
      </c>
      <c r="W345" s="58">
        <v>0.45143952788243902</v>
      </c>
      <c r="X345" s="77">
        <v>2.2342558283240398E-2</v>
      </c>
      <c r="Y345" s="58">
        <v>20.008802413940401</v>
      </c>
      <c r="Z345" s="77">
        <v>1.4251563359254101E-2</v>
      </c>
      <c r="AA345" s="58">
        <v>13.1225587437609</v>
      </c>
      <c r="AB345" s="77">
        <v>6.72951730449277E-2</v>
      </c>
      <c r="AC345" s="58">
        <v>193.629997253417</v>
      </c>
      <c r="AD345" s="77">
        <v>-1.5872785103026501E-2</v>
      </c>
      <c r="AE345" s="58">
        <v>0.57415733898467802</v>
      </c>
      <c r="AF345" s="77">
        <v>4.9966562056401098E-2</v>
      </c>
      <c r="AG345" s="58">
        <v>11.583498001098601</v>
      </c>
      <c r="AH345" s="77">
        <v>-7.9365310832708504E-3</v>
      </c>
      <c r="AI345" s="58">
        <v>1.1700457176461101</v>
      </c>
      <c r="AJ345" s="77">
        <v>6.6792904442024598E-2</v>
      </c>
      <c r="AK345" s="58">
        <v>17.5875854492187</v>
      </c>
      <c r="AL345" s="69">
        <v>40689</v>
      </c>
      <c r="AM345" s="105">
        <v>3</v>
      </c>
      <c r="AN345" s="124">
        <v>47.078638667632497</v>
      </c>
      <c r="AO345" s="125">
        <v>35.273887338790402</v>
      </c>
      <c r="AP345" s="125">
        <v>43.258767662539199</v>
      </c>
      <c r="AQ345" s="125">
        <v>31.414048946016599</v>
      </c>
      <c r="AR345" s="125">
        <v>50.187425641983801</v>
      </c>
      <c r="AS345" s="125">
        <v>44.301802596777698</v>
      </c>
      <c r="AV345" s="63">
        <v>4023.01117653951</v>
      </c>
      <c r="AW345" s="63">
        <v>9945.5762518676693</v>
      </c>
      <c r="AX345" s="63">
        <v>9945.5762518676693</v>
      </c>
      <c r="AY345" s="63">
        <v>13968.5874284071</v>
      </c>
      <c r="AZ345" s="77">
        <v>-9.0158966508514498E-3</v>
      </c>
      <c r="BA345" s="77">
        <v>0.39685874284071898</v>
      </c>
      <c r="BB345" s="77">
        <v>0.170080894652928</v>
      </c>
      <c r="BC345" s="58">
        <v>-739.39401813354698</v>
      </c>
      <c r="BD345" s="130">
        <v>-5.0271617544598503E-2</v>
      </c>
      <c r="BE345" s="65">
        <v>6</v>
      </c>
    </row>
    <row r="346" spans="1:57" x14ac:dyDescent="0.2">
      <c r="A346" s="104">
        <v>40690</v>
      </c>
      <c r="B346" s="58">
        <v>1331.09997558593</v>
      </c>
      <c r="C346" s="77">
        <v>4.08091968620416E-3</v>
      </c>
      <c r="D346" s="58">
        <v>0.01</v>
      </c>
      <c r="E346" s="58">
        <v>0.60750000000000004</v>
      </c>
      <c r="F346" s="77">
        <v>-7.0284406668845697E-3</v>
      </c>
      <c r="G346" s="58">
        <v>32.017559051513601</v>
      </c>
      <c r="H346" s="58">
        <v>258.76696777343699</v>
      </c>
      <c r="I346" s="58">
        <v>20.279085159301701</v>
      </c>
      <c r="J346" s="58">
        <v>194.13000488281199</v>
      </c>
      <c r="K346" s="58">
        <v>11.3806657791137</v>
      </c>
      <c r="L346" s="58">
        <v>17.291734695434499</v>
      </c>
      <c r="M346" s="58">
        <v>15.9799995422363</v>
      </c>
      <c r="N346" s="77">
        <v>7.1938811479896796E-3</v>
      </c>
      <c r="O346" s="58">
        <v>0.76648189063788097</v>
      </c>
      <c r="P346" s="77">
        <v>2.3939423033613301E-2</v>
      </c>
      <c r="Q346" s="58">
        <v>31.903216361999501</v>
      </c>
      <c r="R346" s="77">
        <v>5.3460997895944298E-3</v>
      </c>
      <c r="S346" s="58">
        <v>13.873050573405299</v>
      </c>
      <c r="T346" s="77">
        <v>5.3612138723794903E-2</v>
      </c>
      <c r="U346" s="58">
        <v>258.07894897460898</v>
      </c>
      <c r="V346" s="77">
        <v>3.6485821872615999E-3</v>
      </c>
      <c r="W346" s="58">
        <v>0.44093602336390603</v>
      </c>
      <c r="X346" s="77">
        <v>2.1743388318562901E-2</v>
      </c>
      <c r="Y346" s="58">
        <v>20.242224693298301</v>
      </c>
      <c r="Z346" s="77">
        <v>-4.46151342147438E-3</v>
      </c>
      <c r="AA346" s="58">
        <v>13.156882394034399</v>
      </c>
      <c r="AB346" s="77">
        <v>6.7773564431611796E-2</v>
      </c>
      <c r="AC346" s="58">
        <v>194.56500244140599</v>
      </c>
      <c r="AD346" s="77">
        <v>-9.5872606961069293E-3</v>
      </c>
      <c r="AE346" s="58">
        <v>0.583888626221993</v>
      </c>
      <c r="AF346" s="77">
        <v>5.1305313551476703E-2</v>
      </c>
      <c r="AG346" s="58">
        <v>11.4357485771179</v>
      </c>
      <c r="AH346" s="77">
        <v>-1.28888420936641E-2</v>
      </c>
      <c r="AI346" s="58">
        <v>1.1739020255071599</v>
      </c>
      <c r="AJ346" s="77">
        <v>6.7888042824130204E-2</v>
      </c>
      <c r="AK346" s="58">
        <v>17.404624938964801</v>
      </c>
      <c r="AL346" s="69">
        <v>40690</v>
      </c>
      <c r="AM346" s="105">
        <v>4</v>
      </c>
      <c r="AN346" s="124">
        <v>49.879623011247901</v>
      </c>
      <c r="AO346" s="125">
        <v>38.2029961626424</v>
      </c>
      <c r="AP346" s="125">
        <v>46.609419824537099</v>
      </c>
      <c r="AQ346" s="125">
        <v>29.925066567868999</v>
      </c>
      <c r="AR346" s="125">
        <v>46.440172742485302</v>
      </c>
      <c r="AS346" s="125">
        <v>45.9763175697314</v>
      </c>
      <c r="AV346" s="63">
        <v>4023.01117653951</v>
      </c>
      <c r="AW346" s="63">
        <v>9748.3883518981893</v>
      </c>
      <c r="AX346" s="63">
        <v>9748.3883518981893</v>
      </c>
      <c r="AY346" s="63">
        <v>13771.3995284377</v>
      </c>
      <c r="AZ346" s="77">
        <v>-1.4116524020780201E-2</v>
      </c>
      <c r="BA346" s="77">
        <v>0.377139952843771</v>
      </c>
      <c r="BB346" s="77">
        <v>0.174855900810368</v>
      </c>
      <c r="BC346" s="58">
        <v>-936.58191810302503</v>
      </c>
      <c r="BD346" s="130">
        <v>-6.3678481068746906E-2</v>
      </c>
      <c r="BE346" s="65">
        <v>7</v>
      </c>
    </row>
    <row r="347" spans="1:57" x14ac:dyDescent="0.2">
      <c r="A347" s="104">
        <v>40694</v>
      </c>
      <c r="B347" s="58">
        <v>1345.19995117187</v>
      </c>
      <c r="C347" s="77">
        <v>1.05927246972796E-2</v>
      </c>
      <c r="D347" s="58">
        <v>0.01</v>
      </c>
      <c r="E347" s="58">
        <v>0.60750000000000004</v>
      </c>
      <c r="F347" s="77">
        <v>0</v>
      </c>
      <c r="G347" s="58">
        <v>33.006324768066399</v>
      </c>
      <c r="H347" s="58">
        <v>262.80072021484301</v>
      </c>
      <c r="I347" s="58">
        <v>20.4838352203369</v>
      </c>
      <c r="J347" s="58">
        <v>196.69000244140599</v>
      </c>
      <c r="K347" s="58">
        <v>11.677259445190399</v>
      </c>
      <c r="L347" s="58">
        <v>17.5252990722656</v>
      </c>
      <c r="M347" s="58">
        <v>15.449999809265099</v>
      </c>
      <c r="N347" s="77">
        <v>3.0881983069411801E-2</v>
      </c>
      <c r="O347" s="58">
        <v>0.76483899479364204</v>
      </c>
      <c r="P347" s="77">
        <v>2.31724980035833E-2</v>
      </c>
      <c r="Q347" s="58">
        <v>32.511941909790004</v>
      </c>
      <c r="R347" s="77">
        <v>1.55883591948178E-2</v>
      </c>
      <c r="S347" s="58">
        <v>13.7039119446837</v>
      </c>
      <c r="T347" s="77">
        <v>5.2145640748170498E-2</v>
      </c>
      <c r="U347" s="58">
        <v>260.78384399414</v>
      </c>
      <c r="V347" s="77">
        <v>1.0096612318886301E-2</v>
      </c>
      <c r="W347" s="58">
        <v>0.43614746713158797</v>
      </c>
      <c r="X347" s="77">
        <v>2.1292275711072301E-2</v>
      </c>
      <c r="Y347" s="58">
        <v>20.3814601898193</v>
      </c>
      <c r="Z347" s="77">
        <v>1.31870267048059E-2</v>
      </c>
      <c r="AA347" s="58">
        <v>13.1649919923201</v>
      </c>
      <c r="AB347" s="77">
        <v>6.6932695250954605E-2</v>
      </c>
      <c r="AC347" s="58">
        <v>195.41000366210901</v>
      </c>
      <c r="AD347" s="77">
        <v>2.6061187617070599E-2</v>
      </c>
      <c r="AE347" s="58">
        <v>0.58655723170394702</v>
      </c>
      <c r="AF347" s="77">
        <v>5.0230727034632702E-2</v>
      </c>
      <c r="AG347" s="58">
        <v>11.5289626121521</v>
      </c>
      <c r="AH347" s="77">
        <v>1.35072843150156E-2</v>
      </c>
      <c r="AI347" s="58">
        <v>1.1803800161304301</v>
      </c>
      <c r="AJ347" s="77">
        <v>6.7352917132148707E-2</v>
      </c>
      <c r="AK347" s="58">
        <v>17.408516883850002</v>
      </c>
      <c r="AL347" s="69">
        <v>40694</v>
      </c>
      <c r="AM347" s="105">
        <v>1</v>
      </c>
      <c r="AN347" s="124">
        <v>56.362172362114002</v>
      </c>
      <c r="AO347" s="125">
        <v>45.927896285649197</v>
      </c>
      <c r="AP347" s="125">
        <v>58.123736912438197</v>
      </c>
      <c r="AQ347" s="125">
        <v>38.3916087679656</v>
      </c>
      <c r="AR347" s="125">
        <v>50.553196252270197</v>
      </c>
      <c r="AS347" s="125">
        <v>50.433440159078202</v>
      </c>
      <c r="AU347" s="109" t="s">
        <v>565</v>
      </c>
      <c r="AV347" s="63">
        <v>13974.8671186994</v>
      </c>
      <c r="AW347" s="63">
        <v>-200.41919052600801</v>
      </c>
      <c r="AX347" s="63">
        <v>19960.544400486899</v>
      </c>
      <c r="AY347" s="63">
        <v>13774.4479281734</v>
      </c>
      <c r="AZ347" s="77">
        <v>2.2135729410743799E-4</v>
      </c>
      <c r="BA347" s="77">
        <v>0.37744479281734</v>
      </c>
      <c r="BB347" s="77">
        <v>0.187300825926627</v>
      </c>
      <c r="BC347" s="58">
        <v>-933.53351836733702</v>
      </c>
      <c r="BD347" s="130">
        <v>-6.3471219470901702E-2</v>
      </c>
      <c r="BE347" s="65">
        <v>8</v>
      </c>
    </row>
    <row r="348" spans="1:57" x14ac:dyDescent="0.2">
      <c r="A348" s="104">
        <v>40695</v>
      </c>
      <c r="B348" s="58">
        <v>1314.55004882812</v>
      </c>
      <c r="C348" s="77">
        <v>-2.2784644258312101E-2</v>
      </c>
      <c r="D348" s="58">
        <v>0.01</v>
      </c>
      <c r="E348" s="58">
        <v>0.60970000000000002</v>
      </c>
      <c r="F348" s="77">
        <v>3.62139917695469E-3</v>
      </c>
      <c r="G348" s="58">
        <v>32.786178588867102</v>
      </c>
      <c r="H348" s="58">
        <v>261.10177612304602</v>
      </c>
      <c r="I348" s="58">
        <v>20.008806228637599</v>
      </c>
      <c r="J348" s="58">
        <v>192.39999389648401</v>
      </c>
      <c r="K348" s="58">
        <v>11.08407497406</v>
      </c>
      <c r="L348" s="58">
        <v>17.1282424926757</v>
      </c>
      <c r="M348" s="58">
        <v>18.299999237060501</v>
      </c>
      <c r="N348" s="77">
        <v>-6.6698180044635303E-3</v>
      </c>
      <c r="O348" s="58">
        <v>0.75704252501027702</v>
      </c>
      <c r="P348" s="77">
        <v>2.3090294678847899E-2</v>
      </c>
      <c r="Q348" s="58">
        <v>32.896251678466797</v>
      </c>
      <c r="R348" s="77">
        <v>-6.4647619321889201E-3</v>
      </c>
      <c r="S348" s="58">
        <v>13.5353071614913</v>
      </c>
      <c r="T348" s="77">
        <v>5.1839199880098497E-2</v>
      </c>
      <c r="U348" s="58">
        <v>261.95124816894503</v>
      </c>
      <c r="V348" s="77">
        <v>-2.31904321915068E-2</v>
      </c>
      <c r="W348" s="58">
        <v>0.440780030968206</v>
      </c>
      <c r="X348" s="77">
        <v>2.2029301794993499E-2</v>
      </c>
      <c r="Y348" s="58">
        <v>20.246320724487301</v>
      </c>
      <c r="Z348" s="77">
        <v>-2.1811014752515599E-2</v>
      </c>
      <c r="AA348" s="58">
        <v>13.1381799828561</v>
      </c>
      <c r="AB348" s="77">
        <v>6.8285760912886198E-2</v>
      </c>
      <c r="AC348" s="58">
        <v>194.544998168945</v>
      </c>
      <c r="AD348" s="77">
        <v>-5.0798260834624798E-2</v>
      </c>
      <c r="AE348" s="58">
        <v>0.60311203736261199</v>
      </c>
      <c r="AF348" s="77">
        <v>5.44124826631062E-2</v>
      </c>
      <c r="AG348" s="58">
        <v>11.3806672096252</v>
      </c>
      <c r="AH348" s="77">
        <v>-2.2656194222568302E-2</v>
      </c>
      <c r="AI348" s="58">
        <v>1.18247211350032</v>
      </c>
      <c r="AJ348" s="77">
        <v>6.9036394948632798E-2</v>
      </c>
      <c r="AK348" s="58">
        <v>17.3267707824707</v>
      </c>
      <c r="AL348" s="69">
        <v>40695</v>
      </c>
      <c r="AM348" s="105">
        <v>2</v>
      </c>
      <c r="AN348" s="124">
        <v>43.263007052571602</v>
      </c>
      <c r="AO348" s="125">
        <v>43.4635315013902</v>
      </c>
      <c r="AP348" s="125">
        <v>55.265926363637902</v>
      </c>
      <c r="AQ348" s="125">
        <v>30.463990074187901</v>
      </c>
      <c r="AR348" s="125">
        <v>44.321994723384201</v>
      </c>
      <c r="AS348" s="125">
        <v>41.814101841273697</v>
      </c>
      <c r="AV348" s="63">
        <v>13974.8671186994</v>
      </c>
      <c r="AW348" s="63">
        <v>88.125120440385203</v>
      </c>
      <c r="AX348" s="63">
        <v>19294.248894647499</v>
      </c>
      <c r="AY348" s="63">
        <v>14062.992239139699</v>
      </c>
      <c r="AZ348" s="77">
        <v>2.09477949657947E-2</v>
      </c>
      <c r="BA348" s="77">
        <v>0.40629922391397899</v>
      </c>
      <c r="BB348" s="77">
        <v>0.16024859898028901</v>
      </c>
      <c r="BC348" s="58">
        <v>-644.989207400944</v>
      </c>
      <c r="BD348" s="130">
        <v>-4.3853006596812301E-2</v>
      </c>
      <c r="BE348" s="65">
        <v>9</v>
      </c>
    </row>
    <row r="349" spans="1:57" x14ac:dyDescent="0.2">
      <c r="A349" s="104">
        <v>40696</v>
      </c>
      <c r="B349" s="58">
        <v>1312.93994140625</v>
      </c>
      <c r="C349" s="77">
        <v>-1.22483539010964E-3</v>
      </c>
      <c r="D349" s="58">
        <v>0.01</v>
      </c>
      <c r="E349" s="58">
        <v>0.61219999999999997</v>
      </c>
      <c r="F349" s="77">
        <v>4.1003772347054596E-3</v>
      </c>
      <c r="G349" s="58">
        <v>32.842174530029297</v>
      </c>
      <c r="H349" s="58">
        <v>262.32382202148398</v>
      </c>
      <c r="I349" s="58">
        <v>19.836807250976499</v>
      </c>
      <c r="J349" s="58">
        <v>193.64999389648401</v>
      </c>
      <c r="K349" s="58">
        <v>11.1433906555175</v>
      </c>
      <c r="L349" s="58">
        <v>17.1983108520507</v>
      </c>
      <c r="M349" s="58">
        <v>18.090000152587798</v>
      </c>
      <c r="N349" s="77">
        <v>1.7079130161610199E-3</v>
      </c>
      <c r="O349" s="58">
        <v>0.72922483998984</v>
      </c>
      <c r="P349" s="77">
        <v>2.2203914644052299E-2</v>
      </c>
      <c r="Q349" s="58">
        <v>32.8141765594482</v>
      </c>
      <c r="R349" s="77">
        <v>4.6803431082813596E-3</v>
      </c>
      <c r="S349" s="58">
        <v>13.172244691668</v>
      </c>
      <c r="T349" s="77">
        <v>5.0213680900811401E-2</v>
      </c>
      <c r="U349" s="58">
        <v>261.712799072265</v>
      </c>
      <c r="V349" s="77">
        <v>-8.5961638938237793E-3</v>
      </c>
      <c r="W349" s="58">
        <v>0.447205551049983</v>
      </c>
      <c r="X349" s="77">
        <v>2.2544230298349399E-2</v>
      </c>
      <c r="Y349" s="58">
        <v>19.9228067398071</v>
      </c>
      <c r="Z349" s="77">
        <v>6.4968817029824599E-3</v>
      </c>
      <c r="AA349" s="58">
        <v>13.128636437178001</v>
      </c>
      <c r="AB349" s="77">
        <v>6.7795697655409895E-2</v>
      </c>
      <c r="AC349" s="58">
        <v>193.02499389648401</v>
      </c>
      <c r="AD349" s="77">
        <v>5.3514327173293996E-3</v>
      </c>
      <c r="AE349" s="58">
        <v>0.59900296509602502</v>
      </c>
      <c r="AF349" s="77">
        <v>5.3754102643743598E-2</v>
      </c>
      <c r="AG349" s="58">
        <v>11.113732814788801</v>
      </c>
      <c r="AH349" s="77">
        <v>4.0908084647308602E-3</v>
      </c>
      <c r="AI349" s="58">
        <v>1.1846721619520899</v>
      </c>
      <c r="AJ349" s="77">
        <v>6.8883053233732394E-2</v>
      </c>
      <c r="AK349" s="58">
        <v>17.1632766723632</v>
      </c>
      <c r="AL349" s="69">
        <v>40696</v>
      </c>
      <c r="AM349" s="105">
        <v>3</v>
      </c>
      <c r="AN349" s="124">
        <v>42.701558373966002</v>
      </c>
      <c r="AO349" s="125">
        <v>45.719661408899697</v>
      </c>
      <c r="AP349" s="125">
        <v>55.860407806757898</v>
      </c>
      <c r="AQ349" s="125">
        <v>31.976607719659</v>
      </c>
      <c r="AR349" s="125">
        <v>45.596392806103601</v>
      </c>
      <c r="AS349" s="125">
        <v>39.201639731451699</v>
      </c>
      <c r="AV349" s="63">
        <v>13974.8671186994</v>
      </c>
      <c r="AW349" s="63">
        <v>76.692956587980007</v>
      </c>
      <c r="AX349" s="63">
        <v>19464.7708005409</v>
      </c>
      <c r="AY349" s="63">
        <v>14051.5600752873</v>
      </c>
      <c r="AZ349" s="77">
        <v>-8.12925418573917E-4</v>
      </c>
      <c r="BA349" s="77">
        <v>0.40515600752873798</v>
      </c>
      <c r="BB349" s="77">
        <v>0.158827485434932</v>
      </c>
      <c r="BC349" s="58">
        <v>-656.42137125334898</v>
      </c>
      <c r="BD349" s="130">
        <v>-4.46302827916428E-2</v>
      </c>
      <c r="BE349" s="65">
        <v>10</v>
      </c>
    </row>
    <row r="350" spans="1:57" x14ac:dyDescent="0.2">
      <c r="A350" s="104">
        <v>40697</v>
      </c>
      <c r="B350" s="58">
        <v>1300.16003417968</v>
      </c>
      <c r="C350" s="77">
        <v>-9.7338094634201698E-3</v>
      </c>
      <c r="D350" s="58">
        <v>0.01</v>
      </c>
      <c r="E350" s="58">
        <v>0.61119999999999997</v>
      </c>
      <c r="F350" s="77">
        <v>-1.63345311989548E-3</v>
      </c>
      <c r="G350" s="58">
        <v>32.589756011962798</v>
      </c>
      <c r="H350" s="58">
        <v>259.84991455078102</v>
      </c>
      <c r="I350" s="58">
        <v>19.582912445068299</v>
      </c>
      <c r="J350" s="58">
        <v>188.32000732421801</v>
      </c>
      <c r="K350" s="58">
        <v>10.9823856353759</v>
      </c>
      <c r="L350" s="58">
        <v>16.918031692504801</v>
      </c>
      <c r="M350" s="58">
        <v>17.9500007629394</v>
      </c>
      <c r="N350" s="77">
        <v>-7.6858040516049001E-3</v>
      </c>
      <c r="O350" s="58">
        <v>0.69659775312831196</v>
      </c>
      <c r="P350" s="77">
        <v>2.1374745882497801E-2</v>
      </c>
      <c r="Q350" s="58">
        <v>32.715965270996001</v>
      </c>
      <c r="R350" s="77">
        <v>-9.4307388922557599E-3</v>
      </c>
      <c r="S350" s="58">
        <v>12.959074954109299</v>
      </c>
      <c r="T350" s="77">
        <v>4.98713843201085E-2</v>
      </c>
      <c r="U350" s="58">
        <v>261.08686828613202</v>
      </c>
      <c r="V350" s="77">
        <v>-1.27991769389048E-2</v>
      </c>
      <c r="W350" s="58">
        <v>0.46525903707030197</v>
      </c>
      <c r="X350" s="77">
        <v>2.3758418895830299E-2</v>
      </c>
      <c r="Y350" s="58">
        <v>19.709859848022401</v>
      </c>
      <c r="Z350" s="77">
        <v>-2.7523814821883201E-2</v>
      </c>
      <c r="AA350" s="58">
        <v>13.0447068347776</v>
      </c>
      <c r="AB350" s="77">
        <v>6.9268831390386296E-2</v>
      </c>
      <c r="AC350" s="58">
        <v>190.98500061035099</v>
      </c>
      <c r="AD350" s="77">
        <v>-1.4448476690699199E-2</v>
      </c>
      <c r="AE350" s="58">
        <v>0.601808519592265</v>
      </c>
      <c r="AF350" s="77">
        <v>5.4797613157358697E-2</v>
      </c>
      <c r="AG350" s="58">
        <v>11.062888145446699</v>
      </c>
      <c r="AH350" s="77">
        <v>-1.6296900431502E-2</v>
      </c>
      <c r="AI350" s="58">
        <v>1.1853712998724399</v>
      </c>
      <c r="AJ350" s="77">
        <v>7.0065556172092799E-2</v>
      </c>
      <c r="AK350" s="58">
        <v>17.0581712722778</v>
      </c>
      <c r="AL350" s="69">
        <v>40697</v>
      </c>
      <c r="AM350" s="105">
        <v>4</v>
      </c>
      <c r="AN350" s="124">
        <v>38.437651250255101</v>
      </c>
      <c r="AO350" s="125">
        <v>42.0604309576362</v>
      </c>
      <c r="AP350" s="125">
        <v>52.475068410844003</v>
      </c>
      <c r="AQ350" s="125">
        <v>30.064849332461801</v>
      </c>
      <c r="AR350" s="125">
        <v>41.504106146950797</v>
      </c>
      <c r="AS350" s="125">
        <v>35.6598752273758</v>
      </c>
      <c r="AV350" s="63">
        <v>13974.8671186994</v>
      </c>
      <c r="AW350" s="63">
        <v>57.430444000245103</v>
      </c>
      <c r="AX350" s="63">
        <v>19134.1681571716</v>
      </c>
      <c r="AY350" s="63">
        <v>14032.297562699599</v>
      </c>
      <c r="AZ350" s="77">
        <v>-1.3708451221450201E-3</v>
      </c>
      <c r="BA350" s="77">
        <v>0.40322975626996499</v>
      </c>
      <c r="BB350" s="77">
        <v>0.147547679490734</v>
      </c>
      <c r="BC350" s="58">
        <v>-675.68388384108403</v>
      </c>
      <c r="BD350" s="130">
        <v>-4.5939946708322903E-2</v>
      </c>
      <c r="BE350" s="65">
        <v>11</v>
      </c>
    </row>
    <row r="351" spans="1:57" x14ac:dyDescent="0.2">
      <c r="A351" s="104">
        <v>40700</v>
      </c>
      <c r="B351" s="58">
        <v>1286.17004394531</v>
      </c>
      <c r="C351" s="77">
        <v>-1.0760206333523901E-2</v>
      </c>
      <c r="D351" s="58">
        <v>0.01</v>
      </c>
      <c r="E351" s="58">
        <v>0.61160000000000003</v>
      </c>
      <c r="F351" s="77">
        <v>6.5445026178023702E-4</v>
      </c>
      <c r="G351" s="58">
        <v>32.077342987060497</v>
      </c>
      <c r="H351" s="58">
        <v>258.84646606445301</v>
      </c>
      <c r="I351" s="58">
        <v>19.6648063659668</v>
      </c>
      <c r="J351" s="58">
        <v>185.69000244140599</v>
      </c>
      <c r="K351" s="58">
        <v>10.923068046569799</v>
      </c>
      <c r="L351" s="58">
        <v>16.9958782196044</v>
      </c>
      <c r="M351" s="58">
        <v>18.4899997711181</v>
      </c>
      <c r="N351" s="77">
        <v>-1.5723131671014599E-2</v>
      </c>
      <c r="O351" s="58">
        <v>0.67944084108858505</v>
      </c>
      <c r="P351" s="77">
        <v>2.1181331675839202E-2</v>
      </c>
      <c r="Q351" s="58">
        <v>32.333549499511697</v>
      </c>
      <c r="R351" s="77">
        <v>-3.8616463971631299E-3</v>
      </c>
      <c r="S351" s="58">
        <v>12.8599788388037</v>
      </c>
      <c r="T351" s="77">
        <v>4.96818791244443E-2</v>
      </c>
      <c r="U351" s="58">
        <v>259.34819030761702</v>
      </c>
      <c r="V351" s="77">
        <v>4.1819071156121703E-3</v>
      </c>
      <c r="W351" s="58">
        <v>0.480939743069068</v>
      </c>
      <c r="X351" s="77">
        <v>2.4456876621038799E-2</v>
      </c>
      <c r="Y351" s="58">
        <v>19.6238594055175</v>
      </c>
      <c r="Z351" s="77">
        <v>-1.3965615869399199E-2</v>
      </c>
      <c r="AA351" s="58">
        <v>12.897570102509</v>
      </c>
      <c r="AB351" s="77">
        <v>6.9457536393639996E-2</v>
      </c>
      <c r="AC351" s="58">
        <v>187.00500488281199</v>
      </c>
      <c r="AD351" s="77">
        <v>-5.4011569776862799E-3</v>
      </c>
      <c r="AE351" s="58">
        <v>0.62542501336342704</v>
      </c>
      <c r="AF351" s="77">
        <v>5.72572660627002E-2</v>
      </c>
      <c r="AG351" s="58">
        <v>10.9527268409729</v>
      </c>
      <c r="AH351" s="77">
        <v>4.6013938568334398E-3</v>
      </c>
      <c r="AI351" s="58">
        <v>1.18608895185945</v>
      </c>
      <c r="AJ351" s="77">
        <v>6.9786858703854607E-2</v>
      </c>
      <c r="AK351" s="58">
        <v>16.956954956054599</v>
      </c>
      <c r="AL351" s="69">
        <v>40700</v>
      </c>
      <c r="AM351" s="105">
        <v>0</v>
      </c>
      <c r="AN351" s="124">
        <v>34.3894371518589</v>
      </c>
      <c r="AO351" s="125">
        <v>40.639631347989997</v>
      </c>
      <c r="AP351" s="125">
        <v>46.336027315183401</v>
      </c>
      <c r="AQ351" s="125">
        <v>29.368211792953598</v>
      </c>
      <c r="AR351" s="125">
        <v>43.033393270717902</v>
      </c>
      <c r="AS351" s="125">
        <v>37.6176368119662</v>
      </c>
      <c r="AV351" s="63">
        <v>23645.174714708701</v>
      </c>
      <c r="AW351" s="63">
        <v>-9493.0593009578697</v>
      </c>
      <c r="AX351" s="63">
        <v>9493.0593009578697</v>
      </c>
      <c r="AY351" s="63">
        <v>14152.1154137508</v>
      </c>
      <c r="AZ351" s="77">
        <v>8.5387193733492597E-3</v>
      </c>
      <c r="BA351" s="77">
        <v>0.41521154137508798</v>
      </c>
      <c r="BB351" s="77">
        <v>0.13519982968185701</v>
      </c>
      <c r="BC351" s="58">
        <v>-555.86603278985694</v>
      </c>
      <c r="BD351" s="130">
        <v>-3.7793495647942599E-2</v>
      </c>
      <c r="BE351" s="65">
        <v>12</v>
      </c>
    </row>
    <row r="352" spans="1:57" x14ac:dyDescent="0.2">
      <c r="A352" s="104">
        <v>40701</v>
      </c>
      <c r="B352" s="58">
        <v>1284.93994140625</v>
      </c>
      <c r="C352" s="77">
        <v>-9.5640739329394498E-4</v>
      </c>
      <c r="D352" s="58">
        <v>0.01</v>
      </c>
      <c r="E352" s="58">
        <v>0.60780000000000001</v>
      </c>
      <c r="F352" s="77">
        <v>-6.2132112491824999E-3</v>
      </c>
      <c r="G352" s="58">
        <v>31.507987976074201</v>
      </c>
      <c r="H352" s="58">
        <v>257.83801269531199</v>
      </c>
      <c r="I352" s="58">
        <v>19.705762863159102</v>
      </c>
      <c r="J352" s="58">
        <v>187.55000305175699</v>
      </c>
      <c r="K352" s="58">
        <v>11.041704177856399</v>
      </c>
      <c r="L352" s="58">
        <v>17.174949645996001</v>
      </c>
      <c r="M352" s="58">
        <v>18.069999694824201</v>
      </c>
      <c r="N352" s="77">
        <v>-1.77494442484218E-2</v>
      </c>
      <c r="O352" s="58">
        <v>0.66865816168139303</v>
      </c>
      <c r="P352" s="77">
        <v>2.12218616494694E-2</v>
      </c>
      <c r="Q352" s="58">
        <v>31.792665481567301</v>
      </c>
      <c r="R352" s="77">
        <v>-3.8959518531324002E-3</v>
      </c>
      <c r="S352" s="58">
        <v>12.7440707961344</v>
      </c>
      <c r="T352" s="77">
        <v>4.9426656150946102E-2</v>
      </c>
      <c r="U352" s="58">
        <v>258.34223937988202</v>
      </c>
      <c r="V352" s="77">
        <v>2.0827307642987602E-3</v>
      </c>
      <c r="W352" s="58">
        <v>0.49181646476931401</v>
      </c>
      <c r="X352" s="77">
        <v>2.4958001787831599E-2</v>
      </c>
      <c r="Y352" s="58">
        <v>19.685284614562899</v>
      </c>
      <c r="Z352" s="77">
        <v>1.00166976460591E-2</v>
      </c>
      <c r="AA352" s="58">
        <v>12.6990736396844</v>
      </c>
      <c r="AB352" s="77">
        <v>6.7710335553446396E-2</v>
      </c>
      <c r="AC352" s="58">
        <v>186.620002746582</v>
      </c>
      <c r="AD352" s="77">
        <v>1.0861063098831E-2</v>
      </c>
      <c r="AE352" s="58">
        <v>0.64421911892457195</v>
      </c>
      <c r="AF352" s="77">
        <v>5.8344174825523697E-2</v>
      </c>
      <c r="AG352" s="58">
        <v>10.982386112213099</v>
      </c>
      <c r="AH352" s="77">
        <v>1.05361678918745E-2</v>
      </c>
      <c r="AI352" s="58">
        <v>1.1876535619689499</v>
      </c>
      <c r="AJ352" s="77">
        <v>6.9150337348780996E-2</v>
      </c>
      <c r="AK352" s="58">
        <v>17.085413932800201</v>
      </c>
      <c r="AL352" s="69">
        <v>40701</v>
      </c>
      <c r="AM352" s="105">
        <v>1</v>
      </c>
      <c r="AN352" s="124">
        <v>34.049866125992303</v>
      </c>
      <c r="AO352" s="125">
        <v>39.206256083653997</v>
      </c>
      <c r="AP352" s="125">
        <v>40.646015412015799</v>
      </c>
      <c r="AQ352" s="125">
        <v>32.725705180403303</v>
      </c>
      <c r="AR352" s="125">
        <v>46.498385551475998</v>
      </c>
      <c r="AS352" s="125">
        <v>38.623493012550199</v>
      </c>
      <c r="AU352" s="109" t="s">
        <v>565</v>
      </c>
      <c r="AV352" s="63">
        <v>14187.1886757873</v>
      </c>
      <c r="AW352" s="63">
        <v>0</v>
      </c>
      <c r="AX352" s="63">
        <v>0</v>
      </c>
      <c r="AY352" s="63">
        <v>14187.1886757873</v>
      </c>
      <c r="AZ352" s="77">
        <v>2.4783052576253699E-3</v>
      </c>
      <c r="BA352" s="77">
        <v>0.418718867578729</v>
      </c>
      <c r="BB352" s="77">
        <v>0.13411411617188401</v>
      </c>
      <c r="BC352" s="58">
        <v>-520.79277075343805</v>
      </c>
      <c r="BD352" s="130">
        <v>-3.5408854209285502E-2</v>
      </c>
      <c r="BE352" s="65">
        <v>13</v>
      </c>
    </row>
    <row r="353" spans="1:57" x14ac:dyDescent="0.2">
      <c r="A353" s="104">
        <v>40702</v>
      </c>
      <c r="B353" s="58">
        <v>1279.56005859375</v>
      </c>
      <c r="C353" s="77">
        <v>-4.1868749185368596E-3</v>
      </c>
      <c r="D353" s="58">
        <v>0.01</v>
      </c>
      <c r="E353" s="58">
        <v>0.61080000000000001</v>
      </c>
      <c r="F353" s="77">
        <v>4.9358341559724199E-3</v>
      </c>
      <c r="G353" s="58">
        <v>31.526960372924801</v>
      </c>
      <c r="H353" s="58">
        <v>257.90756225585898</v>
      </c>
      <c r="I353" s="58">
        <v>19.607481002807599</v>
      </c>
      <c r="J353" s="58">
        <v>188.05000305175699</v>
      </c>
      <c r="K353" s="58">
        <v>10.787482261657701</v>
      </c>
      <c r="L353" s="58">
        <v>16.988096237182599</v>
      </c>
      <c r="M353" s="58">
        <v>18.790000915527301</v>
      </c>
      <c r="N353" s="77">
        <v>6.0214561669225098E-4</v>
      </c>
      <c r="O353" s="58">
        <v>0.66482003474434803</v>
      </c>
      <c r="P353" s="77">
        <v>2.1087349585254999E-2</v>
      </c>
      <c r="Q353" s="58">
        <v>31.517474174499501</v>
      </c>
      <c r="R353" s="77">
        <v>2.6974129927515001E-4</v>
      </c>
      <c r="S353" s="58">
        <v>12.603742137536299</v>
      </c>
      <c r="T353" s="77">
        <v>4.8869222861455598E-2</v>
      </c>
      <c r="U353" s="58">
        <v>257.87278747558503</v>
      </c>
      <c r="V353" s="77">
        <v>-4.9874679317951599E-3</v>
      </c>
      <c r="W353" s="58">
        <v>0.50473553755565304</v>
      </c>
      <c r="X353" s="77">
        <v>2.5741987840425699E-2</v>
      </c>
      <c r="Y353" s="58">
        <v>19.656621932983398</v>
      </c>
      <c r="Z353" s="77">
        <v>2.6659557017549799E-3</v>
      </c>
      <c r="AA353" s="58">
        <v>12.5394423298884</v>
      </c>
      <c r="AB353" s="77">
        <v>6.6681425825008703E-2</v>
      </c>
      <c r="AC353" s="58">
        <v>187.80000305175699</v>
      </c>
      <c r="AD353" s="77">
        <v>-2.3023793438385599E-2</v>
      </c>
      <c r="AE353" s="58">
        <v>0.67703597322468501</v>
      </c>
      <c r="AF353" s="77">
        <v>6.27612594674751E-2</v>
      </c>
      <c r="AG353" s="58">
        <v>10.914593219757</v>
      </c>
      <c r="AH353" s="77">
        <v>-1.08794152335138E-2</v>
      </c>
      <c r="AI353" s="58">
        <v>1.18808935782749</v>
      </c>
      <c r="AJ353" s="77">
        <v>6.9936580370145898E-2</v>
      </c>
      <c r="AK353" s="58">
        <v>17.081522941589299</v>
      </c>
      <c r="AL353" s="69">
        <v>40702</v>
      </c>
      <c r="AM353" s="105">
        <v>2</v>
      </c>
      <c r="AN353" s="124">
        <v>32.536671249189901</v>
      </c>
      <c r="AO353" s="125">
        <v>39.365094702419498</v>
      </c>
      <c r="AP353" s="125">
        <v>40.906425841212702</v>
      </c>
      <c r="AQ353" s="125">
        <v>29.490661332149902</v>
      </c>
      <c r="AR353" s="125">
        <v>43.523532789016997</v>
      </c>
      <c r="AS353" s="125">
        <v>37.078483070785403</v>
      </c>
      <c r="AV353" s="63">
        <v>14187.1886757873</v>
      </c>
      <c r="AW353" s="63">
        <v>0</v>
      </c>
      <c r="AX353" s="63">
        <v>0</v>
      </c>
      <c r="AY353" s="63">
        <v>14187.1886757873</v>
      </c>
      <c r="AZ353" s="77">
        <v>0</v>
      </c>
      <c r="BA353" s="77">
        <v>0.418718867578729</v>
      </c>
      <c r="BB353" s="77">
        <v>0.12936572222412501</v>
      </c>
      <c r="BC353" s="58">
        <v>-520.79277075343805</v>
      </c>
      <c r="BD353" s="130">
        <v>-3.5408854209285502E-2</v>
      </c>
      <c r="BE353" s="65">
        <v>14</v>
      </c>
    </row>
    <row r="354" spans="1:57" x14ac:dyDescent="0.2">
      <c r="A354" s="104">
        <v>40703</v>
      </c>
      <c r="B354" s="58">
        <v>1289</v>
      </c>
      <c r="C354" s="77">
        <v>7.37748989807052E-3</v>
      </c>
      <c r="D354" s="58">
        <v>0.01</v>
      </c>
      <c r="E354" s="58">
        <v>0.61099999999999999</v>
      </c>
      <c r="F354" s="77">
        <v>3.2743942370649898E-4</v>
      </c>
      <c r="G354" s="58">
        <v>31.455795288085898</v>
      </c>
      <c r="H354" s="58">
        <v>256.69543457031199</v>
      </c>
      <c r="I354" s="58">
        <v>19.623863220214801</v>
      </c>
      <c r="J354" s="58">
        <v>189.67999267578099</v>
      </c>
      <c r="K354" s="58">
        <v>10.8298530578613</v>
      </c>
      <c r="L354" s="58">
        <v>16.941381454467699</v>
      </c>
      <c r="M354" s="58">
        <v>17.770000457763601</v>
      </c>
      <c r="N354" s="77">
        <v>-2.25727707324385E-3</v>
      </c>
      <c r="O354" s="58">
        <v>0.67227400124153602</v>
      </c>
      <c r="P354" s="77">
        <v>2.1372023663193199E-2</v>
      </c>
      <c r="Q354" s="58">
        <v>31.4913778305053</v>
      </c>
      <c r="R354" s="77">
        <v>-4.6998532146351702E-3</v>
      </c>
      <c r="S354" s="58">
        <v>12.6029703775129</v>
      </c>
      <c r="T354" s="77">
        <v>4.9096979066298098E-2</v>
      </c>
      <c r="U354" s="58">
        <v>257.30149841308503</v>
      </c>
      <c r="V354" s="77">
        <v>8.3550851865599098E-4</v>
      </c>
      <c r="W354" s="58">
        <v>0.51958407416711505</v>
      </c>
      <c r="X354" s="77">
        <v>2.64771553050718E-2</v>
      </c>
      <c r="Y354" s="58">
        <v>19.615672111511198</v>
      </c>
      <c r="Z354" s="77">
        <v>8.6678521540615103E-3</v>
      </c>
      <c r="AA354" s="58">
        <v>12.3066035332385</v>
      </c>
      <c r="AB354" s="77">
        <v>6.4880873093843799E-2</v>
      </c>
      <c r="AC354" s="58">
        <v>188.86499786376899</v>
      </c>
      <c r="AD354" s="77">
        <v>3.9277743569703302E-3</v>
      </c>
      <c r="AE354" s="58">
        <v>0.70735247554737501</v>
      </c>
      <c r="AF354" s="77">
        <v>6.5315057532928503E-2</v>
      </c>
      <c r="AG354" s="58">
        <v>10.8086676597595</v>
      </c>
      <c r="AH354" s="77">
        <v>-2.7498539013802699E-3</v>
      </c>
      <c r="AI354" s="58">
        <v>1.1862746250925</v>
      </c>
      <c r="AJ354" s="77">
        <v>7.0022307701457301E-2</v>
      </c>
      <c r="AK354" s="58">
        <v>16.964738845825099</v>
      </c>
      <c r="AL354" s="69">
        <v>40703</v>
      </c>
      <c r="AM354" s="105">
        <v>3</v>
      </c>
      <c r="AN354" s="124">
        <v>37.763139278681798</v>
      </c>
      <c r="AO354" s="125">
        <v>37.524933752586001</v>
      </c>
      <c r="AP354" s="125">
        <v>40.194065256858799</v>
      </c>
      <c r="AQ354" s="125">
        <v>30.719904925458899</v>
      </c>
      <c r="AR354" s="125">
        <v>42.786524114544299</v>
      </c>
      <c r="AS354" s="125">
        <v>37.527079220220699</v>
      </c>
      <c r="AU354" s="109" t="s">
        <v>565</v>
      </c>
      <c r="AV354" s="63">
        <v>21840.724870378301</v>
      </c>
      <c r="AW354" s="63">
        <v>-7669.1496130714404</v>
      </c>
      <c r="AX354" s="63">
        <v>7669.1496130714404</v>
      </c>
      <c r="AY354" s="63">
        <v>14171.5752573069</v>
      </c>
      <c r="AZ354" s="77">
        <v>-1.1005294168704399E-3</v>
      </c>
      <c r="BA354" s="77">
        <v>0.41715752573068998</v>
      </c>
      <c r="BB354" s="77">
        <v>0.13769760643106099</v>
      </c>
      <c r="BC354" s="58">
        <v>-536.40618923383397</v>
      </c>
      <c r="BD354" s="130">
        <v>-3.6470415140481001E-2</v>
      </c>
      <c r="BE354" s="65">
        <v>15</v>
      </c>
    </row>
    <row r="355" spans="1:57" x14ac:dyDescent="0.2">
      <c r="A355" s="104">
        <v>40704</v>
      </c>
      <c r="B355" s="58">
        <v>1270.97998046875</v>
      </c>
      <c r="C355" s="77">
        <v>-1.3979844477308E-2</v>
      </c>
      <c r="D355" s="58">
        <v>0.01</v>
      </c>
      <c r="E355" s="58">
        <v>0.61619999999999997</v>
      </c>
      <c r="F355" s="77">
        <v>8.5106382978723492E-3</v>
      </c>
      <c r="G355" s="58">
        <v>30.925348281860298</v>
      </c>
      <c r="H355" s="58">
        <v>253.10876464843699</v>
      </c>
      <c r="I355" s="58">
        <v>19.419101715087798</v>
      </c>
      <c r="J355" s="58">
        <v>186.52999877929599</v>
      </c>
      <c r="K355" s="58">
        <v>10.660370826721101</v>
      </c>
      <c r="L355" s="58">
        <v>16.645530700683501</v>
      </c>
      <c r="M355" s="58">
        <v>18.860000610351499</v>
      </c>
      <c r="N355" s="77">
        <v>-1.6863252108793199E-2</v>
      </c>
      <c r="O355" s="58">
        <v>0.68368010800753898</v>
      </c>
      <c r="P355" s="77">
        <v>2.2107434386068301E-2</v>
      </c>
      <c r="Q355" s="58">
        <v>31.190571784973098</v>
      </c>
      <c r="R355" s="77">
        <v>-1.3972472583623399E-2</v>
      </c>
      <c r="S355" s="58">
        <v>12.698037078073799</v>
      </c>
      <c r="T355" s="77">
        <v>5.0168302530776199E-2</v>
      </c>
      <c r="U355" s="58">
        <v>254.902099609375</v>
      </c>
      <c r="V355" s="77">
        <v>-1.04343116760019E-2</v>
      </c>
      <c r="W355" s="58">
        <v>0.53840994792279995</v>
      </c>
      <c r="X355" s="77">
        <v>2.7725790606703299E-2</v>
      </c>
      <c r="Y355" s="58">
        <v>19.5214824676513</v>
      </c>
      <c r="Z355" s="77">
        <v>-1.6606885375984901E-2</v>
      </c>
      <c r="AA355" s="58">
        <v>12.096077331192699</v>
      </c>
      <c r="AB355" s="77">
        <v>6.4847892619700906E-2</v>
      </c>
      <c r="AC355" s="58">
        <v>188.10499572753901</v>
      </c>
      <c r="AD355" s="77">
        <v>-1.5649541155787702E-2</v>
      </c>
      <c r="AE355" s="58">
        <v>0.74133801075052796</v>
      </c>
      <c r="AF355" s="77">
        <v>6.9541484325507399E-2</v>
      </c>
      <c r="AG355" s="58">
        <v>10.745111942291199</v>
      </c>
      <c r="AH355" s="77">
        <v>-1.7463201249515201E-2</v>
      </c>
      <c r="AI355" s="58">
        <v>1.1842301423142301</v>
      </c>
      <c r="AJ355" s="77">
        <v>7.1144030407249204E-2</v>
      </c>
      <c r="AK355" s="58">
        <v>16.793456077575598</v>
      </c>
      <c r="AL355" s="69">
        <v>40704</v>
      </c>
      <c r="AM355" s="105">
        <v>4</v>
      </c>
      <c r="AN355" s="124">
        <v>32.575165164909201</v>
      </c>
      <c r="AO355" s="125">
        <v>32.659888046681402</v>
      </c>
      <c r="AP355" s="125">
        <v>35.264528168746899</v>
      </c>
      <c r="AQ355" s="125">
        <v>28.574027084300798</v>
      </c>
      <c r="AR355" s="125">
        <v>38.356642913684603</v>
      </c>
      <c r="AS355" s="125">
        <v>34.241103009781497</v>
      </c>
      <c r="AV355" s="63">
        <v>21840.724870378301</v>
      </c>
      <c r="AW355" s="63">
        <v>-7613.3788634702596</v>
      </c>
      <c r="AX355" s="63">
        <v>7613.3788634702596</v>
      </c>
      <c r="AY355" s="63">
        <v>14227.346006907999</v>
      </c>
      <c r="AZ355" s="77">
        <v>3.9353952252003596E-3</v>
      </c>
      <c r="BA355" s="77">
        <v>0.42273460069080698</v>
      </c>
      <c r="BB355" s="77">
        <v>0.121792770830949</v>
      </c>
      <c r="BC355" s="58">
        <v>-480.63543963266198</v>
      </c>
      <c r="BD355" s="130">
        <v>-3.2678545412885701E-2</v>
      </c>
      <c r="BE355" s="65">
        <v>16</v>
      </c>
    </row>
    <row r="356" spans="1:57" x14ac:dyDescent="0.2">
      <c r="A356" s="104">
        <v>40707</v>
      </c>
      <c r="B356" s="58">
        <v>1271.82995605468</v>
      </c>
      <c r="C356" s="77">
        <v>6.6875607719962804E-4</v>
      </c>
      <c r="D356" s="58">
        <v>0.01</v>
      </c>
      <c r="E356" s="58">
        <v>0.61319999999999997</v>
      </c>
      <c r="F356" s="77">
        <v>-4.8685491723466897E-3</v>
      </c>
      <c r="G356" s="58">
        <v>30.9917697906494</v>
      </c>
      <c r="H356" s="58">
        <v>250.73422241210901</v>
      </c>
      <c r="I356" s="58">
        <v>19.6893806457519</v>
      </c>
      <c r="J356" s="58">
        <v>186.28999328613199</v>
      </c>
      <c r="K356" s="58">
        <v>10.5756320953369</v>
      </c>
      <c r="L356" s="58">
        <v>16.653312683105401</v>
      </c>
      <c r="M356" s="58">
        <v>19.610000610351499</v>
      </c>
      <c r="N356" s="77">
        <v>2.1478014793456699E-3</v>
      </c>
      <c r="O356" s="58">
        <v>0.68587323144258505</v>
      </c>
      <c r="P356" s="77">
        <v>2.2130818474571899E-2</v>
      </c>
      <c r="Q356" s="58">
        <v>30.958559036254801</v>
      </c>
      <c r="R356" s="77">
        <v>-9.3815093271317693E-3</v>
      </c>
      <c r="S356" s="58">
        <v>12.8884617241765</v>
      </c>
      <c r="T356" s="77">
        <v>5.1402882303768299E-2</v>
      </c>
      <c r="U356" s="58">
        <v>251.92149353027301</v>
      </c>
      <c r="V356" s="77">
        <v>1.39181994424626E-2</v>
      </c>
      <c r="W356" s="58">
        <v>0.54736915605137904</v>
      </c>
      <c r="X356" s="77">
        <v>2.7800222155259902E-2</v>
      </c>
      <c r="Y356" s="58">
        <v>19.554241180419901</v>
      </c>
      <c r="Z356" s="77">
        <v>-1.2866857595814601E-3</v>
      </c>
      <c r="AA356" s="58">
        <v>11.8379753250919</v>
      </c>
      <c r="AB356" s="77">
        <v>6.3545953898389601E-2</v>
      </c>
      <c r="AC356" s="58">
        <v>186.40999603271399</v>
      </c>
      <c r="AD356" s="77">
        <v>-7.9489478144487702E-3</v>
      </c>
      <c r="AE356" s="58">
        <v>0.77579962408952297</v>
      </c>
      <c r="AF356" s="77">
        <v>7.3357281824468407E-2</v>
      </c>
      <c r="AG356" s="58">
        <v>10.618001461028999</v>
      </c>
      <c r="AH356" s="77">
        <v>4.6751182415327703E-4</v>
      </c>
      <c r="AI356" s="58">
        <v>1.1819282701284699</v>
      </c>
      <c r="AJ356" s="77">
        <v>7.0972562193437796E-2</v>
      </c>
      <c r="AK356" s="58">
        <v>16.649421691894499</v>
      </c>
      <c r="AL356" s="69">
        <v>40707</v>
      </c>
      <c r="AM356" s="105">
        <v>0</v>
      </c>
      <c r="AN356" s="124">
        <v>33.042432321826901</v>
      </c>
      <c r="AO356" s="125">
        <v>29.896391454532498</v>
      </c>
      <c r="AP356" s="125">
        <v>36.317736089589502</v>
      </c>
      <c r="AQ356" s="125">
        <v>27.538255432626599</v>
      </c>
      <c r="AR356" s="125">
        <v>38.536903904908399</v>
      </c>
      <c r="AS356" s="125">
        <v>41.520149106259503</v>
      </c>
      <c r="AU356" s="109" t="s">
        <v>565</v>
      </c>
      <c r="AV356" s="63">
        <v>21840.724870378301</v>
      </c>
      <c r="AW356" s="63">
        <v>-7516.0890393974296</v>
      </c>
      <c r="AX356" s="63">
        <v>7516.0890393974296</v>
      </c>
      <c r="AY356" s="63">
        <v>14324.6358309809</v>
      </c>
      <c r="AZ356" s="77">
        <v>6.8382271736133699E-3</v>
      </c>
      <c r="BA356" s="77">
        <v>0.43246358309809102</v>
      </c>
      <c r="BB356" s="77">
        <v>0.122542976563801</v>
      </c>
      <c r="BC356" s="58">
        <v>-383.34561555982299</v>
      </c>
      <c r="BD356" s="130">
        <v>-2.6063781556508799E-2</v>
      </c>
      <c r="BE356" s="65">
        <v>17</v>
      </c>
    </row>
    <row r="357" spans="1:57" x14ac:dyDescent="0.2">
      <c r="A357" s="104">
        <v>40708</v>
      </c>
      <c r="B357" s="58">
        <v>1287.86999511718</v>
      </c>
      <c r="C357" s="77">
        <v>1.2611779574886999E-2</v>
      </c>
      <c r="D357" s="58">
        <v>0.01</v>
      </c>
      <c r="E357" s="58">
        <v>0.61019999999999996</v>
      </c>
      <c r="F357" s="77">
        <v>-4.8923679060665004E-3</v>
      </c>
      <c r="G357" s="58">
        <v>31.545949935913001</v>
      </c>
      <c r="H357" s="58">
        <v>252.54244995117099</v>
      </c>
      <c r="I357" s="58">
        <v>19.836807250976499</v>
      </c>
      <c r="J357" s="58">
        <v>189.96000671386699</v>
      </c>
      <c r="K357" s="58">
        <v>10.762060165405201</v>
      </c>
      <c r="L357" s="58">
        <v>16.988096237182599</v>
      </c>
      <c r="M357" s="58">
        <v>18.2600002288818</v>
      </c>
      <c r="N357" s="77">
        <v>1.78815262570413E-2</v>
      </c>
      <c r="O357" s="58">
        <v>0.68926711262888296</v>
      </c>
      <c r="P357" s="77">
        <v>2.1849622979468301E-2</v>
      </c>
      <c r="Q357" s="58">
        <v>31.2688598632812</v>
      </c>
      <c r="R357" s="77">
        <v>7.2117301007696899E-3</v>
      </c>
      <c r="S357" s="58">
        <v>13.0122988713351</v>
      </c>
      <c r="T357" s="77">
        <v>5.1525194571649301E-2</v>
      </c>
      <c r="U357" s="58">
        <v>251.63833618164</v>
      </c>
      <c r="V357" s="77">
        <v>7.4876202495690602E-3</v>
      </c>
      <c r="W357" s="58">
        <v>0.55414730402412404</v>
      </c>
      <c r="X357" s="77">
        <v>2.7935307179881099E-2</v>
      </c>
      <c r="Y357" s="58">
        <v>19.763093948364201</v>
      </c>
      <c r="Z357" s="77">
        <v>1.9700539803538499E-2</v>
      </c>
      <c r="AA357" s="58">
        <v>11.524737214938201</v>
      </c>
      <c r="AB357" s="77">
        <v>6.0669281994170897E-2</v>
      </c>
      <c r="AC357" s="58">
        <v>188.125</v>
      </c>
      <c r="AD357" s="77">
        <v>1.7628078245135001E-2</v>
      </c>
      <c r="AE357" s="58">
        <v>0.80132393063899698</v>
      </c>
      <c r="AF357" s="77">
        <v>7.4458228101609999E-2</v>
      </c>
      <c r="AG357" s="58">
        <v>10.668846130371</v>
      </c>
      <c r="AH357" s="77">
        <v>2.0103120649189E-2</v>
      </c>
      <c r="AI357" s="58">
        <v>1.1740062719939699</v>
      </c>
      <c r="AJ357" s="77">
        <v>6.9107583074810602E-2</v>
      </c>
      <c r="AK357" s="58">
        <v>16.820704460144</v>
      </c>
      <c r="AL357" s="69">
        <v>40708</v>
      </c>
      <c r="AM357" s="105">
        <v>1</v>
      </c>
      <c r="AN357" s="124">
        <v>41.308587941023603</v>
      </c>
      <c r="AO357" s="125">
        <v>34.445287600957798</v>
      </c>
      <c r="AP357" s="125">
        <v>44.439736459855901</v>
      </c>
      <c r="AQ357" s="125">
        <v>33.269281679637402</v>
      </c>
      <c r="AR357" s="125">
        <v>45.870366967124603</v>
      </c>
      <c r="AS357" s="125">
        <v>45.0905377834628</v>
      </c>
      <c r="AU357" s="109" t="s">
        <v>565</v>
      </c>
      <c r="AV357" s="63">
        <v>21840.724870378301</v>
      </c>
      <c r="AW357" s="63">
        <v>-7611.1635618862101</v>
      </c>
      <c r="AX357" s="63">
        <v>7611.1635618862101</v>
      </c>
      <c r="AY357" s="63">
        <v>14229.561308492101</v>
      </c>
      <c r="AZ357" s="77">
        <v>-6.6371336493706804E-3</v>
      </c>
      <c r="BA357" s="77">
        <v>0.42295613084921202</v>
      </c>
      <c r="BB357" s="77">
        <v>0.13670024114756099</v>
      </c>
      <c r="BC357" s="58">
        <v>-478.42013804860801</v>
      </c>
      <c r="BD357" s="130">
        <v>-3.2527926404281003E-2</v>
      </c>
      <c r="BE357" s="65">
        <v>18</v>
      </c>
    </row>
    <row r="358" spans="1:57" x14ac:dyDescent="0.2">
      <c r="A358" s="104">
        <v>40709</v>
      </c>
      <c r="B358" s="58">
        <v>1265.42004394531</v>
      </c>
      <c r="C358" s="77">
        <v>-1.7431845805082301E-2</v>
      </c>
      <c r="D358" s="58">
        <v>0.01</v>
      </c>
      <c r="E358" s="58">
        <v>0.61519999999999997</v>
      </c>
      <c r="F358" s="77">
        <v>8.1940347427074105E-3</v>
      </c>
      <c r="G358" s="58">
        <v>31.006004333496001</v>
      </c>
      <c r="H358" s="58">
        <v>249.84996032714801</v>
      </c>
      <c r="I358" s="58">
        <v>19.443675994873001</v>
      </c>
      <c r="J358" s="58">
        <v>185.97999572753901</v>
      </c>
      <c r="K358" s="58">
        <v>10.6518955230712</v>
      </c>
      <c r="L358" s="58">
        <v>16.676677703857401</v>
      </c>
      <c r="M358" s="58">
        <v>21.319999694824201</v>
      </c>
      <c r="N358" s="77">
        <v>-1.71161624079769E-2</v>
      </c>
      <c r="O358" s="58">
        <v>0.69758786580166499</v>
      </c>
      <c r="P358" s="77">
        <v>2.2498476691756499E-2</v>
      </c>
      <c r="Q358" s="58">
        <v>31.275977134704501</v>
      </c>
      <c r="R358" s="77">
        <v>-1.0661532841484699E-2</v>
      </c>
      <c r="S358" s="58">
        <v>13.2579291372531</v>
      </c>
      <c r="T358" s="77">
        <v>5.3063563107608798E-2</v>
      </c>
      <c r="U358" s="58">
        <v>251.19620513916001</v>
      </c>
      <c r="V358" s="77">
        <v>-1.9818272725524302E-2</v>
      </c>
      <c r="W358" s="58">
        <v>0.56941660003590799</v>
      </c>
      <c r="X358" s="77">
        <v>2.9285439655857899E-2</v>
      </c>
      <c r="Y358" s="58">
        <v>19.640241622924801</v>
      </c>
      <c r="Z358" s="77">
        <v>-2.0951836416404999E-2</v>
      </c>
      <c r="AA358" s="58">
        <v>11.1673775919887</v>
      </c>
      <c r="AB358" s="77">
        <v>6.0046122424633898E-2</v>
      </c>
      <c r="AC358" s="58">
        <v>187.97000122070301</v>
      </c>
      <c r="AD358" s="77">
        <v>-1.02363897470217E-2</v>
      </c>
      <c r="AE358" s="58">
        <v>0.82912416575179104</v>
      </c>
      <c r="AF358" s="77">
        <v>7.7838180439900498E-2</v>
      </c>
      <c r="AG358" s="58">
        <v>10.7069778442382</v>
      </c>
      <c r="AH358" s="77">
        <v>-1.8331573413363202E-2</v>
      </c>
      <c r="AI358" s="58">
        <v>1.1597353518159399</v>
      </c>
      <c r="AJ358" s="77">
        <v>6.9542349646038198E-2</v>
      </c>
      <c r="AK358" s="58">
        <v>16.832386970520002</v>
      </c>
      <c r="AL358" s="69">
        <v>40709</v>
      </c>
      <c r="AM358" s="105">
        <v>2</v>
      </c>
      <c r="AN358" s="124">
        <v>34.827840242200097</v>
      </c>
      <c r="AO358" s="125">
        <v>31.198966338936099</v>
      </c>
      <c r="AP358" s="125">
        <v>39.194624653714399</v>
      </c>
      <c r="AQ358" s="125">
        <v>31.675032195575699</v>
      </c>
      <c r="AR358" s="125">
        <v>40.973052231612897</v>
      </c>
      <c r="AS358" s="125">
        <v>38.364159076476597</v>
      </c>
      <c r="AV358" s="63">
        <v>21840.724870378301</v>
      </c>
      <c r="AW358" s="63">
        <v>-7594.9804597946104</v>
      </c>
      <c r="AX358" s="63">
        <v>7594.9804597946104</v>
      </c>
      <c r="AY358" s="63">
        <v>14245.7444105837</v>
      </c>
      <c r="AZ358" s="77">
        <v>1.13728749191599E-3</v>
      </c>
      <c r="BA358" s="77">
        <v>0.424574441058372</v>
      </c>
      <c r="BB358" s="77">
        <v>0.11688545781727699</v>
      </c>
      <c r="BC358" s="58">
        <v>-462.237035957008</v>
      </c>
      <c r="BD358" s="130">
        <v>-3.1427632516202599E-2</v>
      </c>
      <c r="BE358" s="65">
        <v>19</v>
      </c>
    </row>
    <row r="359" spans="1:57" x14ac:dyDescent="0.2">
      <c r="A359" s="104">
        <v>40710</v>
      </c>
      <c r="B359" s="58">
        <v>1267.64001464843</v>
      </c>
      <c r="C359" s="77">
        <v>1.7543350239683699E-3</v>
      </c>
      <c r="D359" s="58">
        <v>0.01</v>
      </c>
      <c r="E359" s="58">
        <v>0.62029999999999996</v>
      </c>
      <c r="F359" s="77">
        <v>8.2899869960988398E-3</v>
      </c>
      <c r="G359" s="58">
        <v>30.855125427246001</v>
      </c>
      <c r="H359" s="58">
        <v>248.56829833984301</v>
      </c>
      <c r="I359" s="58">
        <v>19.656618118286101</v>
      </c>
      <c r="J359" s="58">
        <v>183.64999389648401</v>
      </c>
      <c r="K359" s="58">
        <v>10.567155838012599</v>
      </c>
      <c r="L359" s="58">
        <v>16.676677703857401</v>
      </c>
      <c r="M359" s="58">
        <v>22.7299995422363</v>
      </c>
      <c r="N359" s="77">
        <v>-4.8661189822193302E-3</v>
      </c>
      <c r="O359" s="58">
        <v>0.71796956979794002</v>
      </c>
      <c r="P359" s="77">
        <v>2.3269053677673499E-2</v>
      </c>
      <c r="Q359" s="58">
        <v>30.930564880371001</v>
      </c>
      <c r="R359" s="77">
        <v>-5.1297265992219501E-3</v>
      </c>
      <c r="S359" s="58">
        <v>13.495273808266701</v>
      </c>
      <c r="T359" s="77">
        <v>5.4292015105707303E-2</v>
      </c>
      <c r="U359" s="58">
        <v>249.20912933349601</v>
      </c>
      <c r="V359" s="77">
        <v>1.0951742019833901E-2</v>
      </c>
      <c r="W359" s="58">
        <v>0.57813846017078296</v>
      </c>
      <c r="X359" s="77">
        <v>2.94118986639391E-2</v>
      </c>
      <c r="Y359" s="58">
        <v>19.550147056579501</v>
      </c>
      <c r="Z359" s="77">
        <v>-1.2528238975056699E-2</v>
      </c>
      <c r="AA359" s="58">
        <v>10.6515928716979</v>
      </c>
      <c r="AB359" s="77">
        <v>5.7999418598956298E-2</v>
      </c>
      <c r="AC359" s="58">
        <v>184.81499481201101</v>
      </c>
      <c r="AD359" s="77">
        <v>-7.9553620174973496E-3</v>
      </c>
      <c r="AE359" s="58">
        <v>0.85745581032426699</v>
      </c>
      <c r="AF359" s="77">
        <v>8.1143481128553505E-2</v>
      </c>
      <c r="AG359" s="58">
        <v>10.6095256805419</v>
      </c>
      <c r="AH359" s="77">
        <v>0</v>
      </c>
      <c r="AI359" s="58">
        <v>1.14626228009192</v>
      </c>
      <c r="AJ359" s="77">
        <v>6.8734450617030804E-2</v>
      </c>
      <c r="AK359" s="58">
        <v>16.676677703857401</v>
      </c>
      <c r="AL359" s="69">
        <v>40710</v>
      </c>
      <c r="AM359" s="105">
        <v>3</v>
      </c>
      <c r="AN359" s="124">
        <v>35.898786170113503</v>
      </c>
      <c r="AO359" s="125">
        <v>29.761111710282002</v>
      </c>
      <c r="AP359" s="125">
        <v>37.850265203999697</v>
      </c>
      <c r="AQ359" s="125">
        <v>30.4656793574628</v>
      </c>
      <c r="AR359" s="125">
        <v>40.973052231612897</v>
      </c>
      <c r="AS359" s="125">
        <v>43.298186292890499</v>
      </c>
      <c r="AV359" s="63">
        <v>21840.724870378301</v>
      </c>
      <c r="AW359" s="63">
        <v>-7597.0210421640304</v>
      </c>
      <c r="AX359" s="63">
        <v>7597.0210421640304</v>
      </c>
      <c r="AY359" s="63">
        <v>14243.7038282143</v>
      </c>
      <c r="AZ359" s="77">
        <v>-1.4324154011280399E-4</v>
      </c>
      <c r="BA359" s="77">
        <v>0.42437038282143003</v>
      </c>
      <c r="BB359" s="77">
        <v>0.11884484909368701</v>
      </c>
      <c r="BC359" s="58">
        <v>-464.27761832643398</v>
      </c>
      <c r="BD359" s="130">
        <v>-3.1566372313831699E-2</v>
      </c>
      <c r="BE359" s="65">
        <v>20</v>
      </c>
    </row>
    <row r="360" spans="1:57" x14ac:dyDescent="0.2">
      <c r="A360" s="104">
        <v>40711</v>
      </c>
      <c r="B360" s="58">
        <v>1271.5</v>
      </c>
      <c r="C360" s="77">
        <v>3.0450169661400098E-3</v>
      </c>
      <c r="D360" s="58">
        <v>0.01</v>
      </c>
      <c r="E360" s="58">
        <v>0.61870000000000003</v>
      </c>
      <c r="F360" s="77">
        <v>-2.5793970659356799E-3</v>
      </c>
      <c r="G360" s="58">
        <v>30.390157699584901</v>
      </c>
      <c r="H360" s="58">
        <v>240.94290161132801</v>
      </c>
      <c r="I360" s="58">
        <v>19.869569778442301</v>
      </c>
      <c r="J360" s="58">
        <v>186.36999511718699</v>
      </c>
      <c r="K360" s="58">
        <v>10.5163125991821</v>
      </c>
      <c r="L360" s="58">
        <v>16.497604370117099</v>
      </c>
      <c r="M360" s="58">
        <v>21.850000381469702</v>
      </c>
      <c r="N360" s="77">
        <v>-1.5069383812990301E-2</v>
      </c>
      <c r="O360" s="58">
        <v>0.74881750072870001</v>
      </c>
      <c r="P360" s="77">
        <v>2.4640132115501499E-2</v>
      </c>
      <c r="Q360" s="58">
        <v>30.622641563415499</v>
      </c>
      <c r="R360" s="77">
        <v>-3.0677269705930599E-2</v>
      </c>
      <c r="S360" s="58">
        <v>13.938800155369799</v>
      </c>
      <c r="T360" s="77">
        <v>5.7851051274608101E-2</v>
      </c>
      <c r="U360" s="58">
        <v>244.755599975585</v>
      </c>
      <c r="V360" s="77">
        <v>1.08335858627761E-2</v>
      </c>
      <c r="W360" s="58">
        <v>0.58231598881861402</v>
      </c>
      <c r="X360" s="77">
        <v>2.9306924876169201E-2</v>
      </c>
      <c r="Y360" s="58">
        <v>19.763093948364201</v>
      </c>
      <c r="Z360" s="77">
        <v>1.4810788516749201E-2</v>
      </c>
      <c r="AA360" s="58">
        <v>10.1208984429475</v>
      </c>
      <c r="AB360" s="77">
        <v>5.4305407029621902E-2</v>
      </c>
      <c r="AC360" s="58">
        <v>185.009994506835</v>
      </c>
      <c r="AD360" s="77">
        <v>-4.8114402408708703E-3</v>
      </c>
      <c r="AE360" s="58">
        <v>0.88527845325850296</v>
      </c>
      <c r="AF360" s="77">
        <v>8.4181450951482106E-2</v>
      </c>
      <c r="AG360" s="58">
        <v>10.5417342185974</v>
      </c>
      <c r="AH360" s="77">
        <v>-1.0737950143319699E-2</v>
      </c>
      <c r="AI360" s="58">
        <v>1.1331394201751199</v>
      </c>
      <c r="AJ360" s="77">
        <v>6.8685088740982794E-2</v>
      </c>
      <c r="AK360" s="58">
        <v>16.587141036987301</v>
      </c>
      <c r="AL360" s="69">
        <v>40711</v>
      </c>
      <c r="AM360" s="105">
        <v>4</v>
      </c>
      <c r="AN360" s="124">
        <v>37.812306055263299</v>
      </c>
      <c r="AO360" s="125">
        <v>22.976412275702199</v>
      </c>
      <c r="AP360" s="125">
        <v>33.9819955567581</v>
      </c>
      <c r="AQ360" s="125">
        <v>29.732189848577899</v>
      </c>
      <c r="AR360" s="125">
        <v>38.249665757730703</v>
      </c>
      <c r="AS360" s="125">
        <v>47.798619653071</v>
      </c>
      <c r="AU360" s="109" t="s">
        <v>619</v>
      </c>
      <c r="AV360" s="63">
        <v>30471.632683557302</v>
      </c>
      <c r="AW360" s="63">
        <v>-16038.035253262</v>
      </c>
      <c r="AX360" s="63">
        <v>16038.035253262</v>
      </c>
      <c r="AY360" s="63">
        <v>14433.5974302953</v>
      </c>
      <c r="AZ360" s="77">
        <v>1.33317572712277E-2</v>
      </c>
      <c r="BA360" s="77">
        <v>0.44335974302953102</v>
      </c>
      <c r="BB360" s="77">
        <v>0.122251750641655</v>
      </c>
      <c r="BC360" s="58">
        <v>-274.38401624542303</v>
      </c>
      <c r="BD360" s="130">
        <v>-1.8655450256225101E-2</v>
      </c>
      <c r="BE360" s="65">
        <v>21</v>
      </c>
    </row>
    <row r="361" spans="1:57" x14ac:dyDescent="0.2">
      <c r="A361" s="104">
        <v>40714</v>
      </c>
      <c r="B361" s="58">
        <v>1278.35998535156</v>
      </c>
      <c r="C361" s="77">
        <v>5.3951909961167301E-3</v>
      </c>
      <c r="D361" s="58">
        <v>0.01</v>
      </c>
      <c r="E361" s="58">
        <v>0.6169</v>
      </c>
      <c r="F361" s="77">
        <v>-2.9093260061419102E-3</v>
      </c>
      <c r="G361" s="58">
        <v>29.92138671875</v>
      </c>
      <c r="H361" s="58">
        <v>240.72431945800699</v>
      </c>
      <c r="I361" s="58">
        <v>20.041566848754801</v>
      </c>
      <c r="J361" s="58">
        <v>187.72000122070301</v>
      </c>
      <c r="K361" s="58">
        <v>10.524786949157701</v>
      </c>
      <c r="L361" s="58">
        <v>16.606599807739201</v>
      </c>
      <c r="M361" s="58">
        <v>19.9899997711181</v>
      </c>
      <c r="N361" s="77">
        <v>-1.54250920797743E-2</v>
      </c>
      <c r="O361" s="58">
        <v>0.80582561214662096</v>
      </c>
      <c r="P361" s="77">
        <v>2.69314259970998E-2</v>
      </c>
      <c r="Q361" s="58">
        <v>30.155772209167399</v>
      </c>
      <c r="R361" s="77">
        <v>-9.0719482441070599E-4</v>
      </c>
      <c r="S361" s="58">
        <v>14.2181429519867</v>
      </c>
      <c r="T361" s="77">
        <v>5.9064007259420299E-2</v>
      </c>
      <c r="U361" s="58">
        <v>240.833610534667</v>
      </c>
      <c r="V361" s="77">
        <v>8.6563057092010603E-3</v>
      </c>
      <c r="W361" s="58">
        <v>0.58483505400198899</v>
      </c>
      <c r="X361" s="77">
        <v>2.91811043725018E-2</v>
      </c>
      <c r="Y361" s="58">
        <v>19.955568313598601</v>
      </c>
      <c r="Z361" s="77">
        <v>7.2436880339388204E-3</v>
      </c>
      <c r="AA361" s="58">
        <v>9.6589099261190992</v>
      </c>
      <c r="AB361" s="77">
        <v>5.1453813463185998E-2</v>
      </c>
      <c r="AC361" s="58">
        <v>187.044998168945</v>
      </c>
      <c r="AD361" s="77">
        <v>8.0582902948789204E-4</v>
      </c>
      <c r="AE361" s="58">
        <v>0.90797986974253797</v>
      </c>
      <c r="AF361" s="77">
        <v>8.6270617555370299E-2</v>
      </c>
      <c r="AG361" s="58">
        <v>10.520549774169901</v>
      </c>
      <c r="AH361" s="77">
        <v>6.6067433293221997E-3</v>
      </c>
      <c r="AI361" s="58">
        <v>1.12307073518138</v>
      </c>
      <c r="AJ361" s="77">
        <v>6.7627976116940602E-2</v>
      </c>
      <c r="AK361" s="58">
        <v>16.552102088928201</v>
      </c>
      <c r="AL361" s="69">
        <v>40714</v>
      </c>
      <c r="AM361" s="105">
        <v>0</v>
      </c>
      <c r="AN361" s="124">
        <v>41.173268505467497</v>
      </c>
      <c r="AO361" s="125">
        <v>22.815845763094899</v>
      </c>
      <c r="AP361" s="125">
        <v>30.587928128006201</v>
      </c>
      <c r="AQ361" s="125">
        <v>30.034549991556698</v>
      </c>
      <c r="AR361" s="125">
        <v>40.827715994287701</v>
      </c>
      <c r="AS361" s="125">
        <v>51.169717251971598</v>
      </c>
      <c r="AU361" s="109" t="s">
        <v>619</v>
      </c>
      <c r="AV361" s="63">
        <v>30471.632683557302</v>
      </c>
      <c r="AW361" s="63">
        <v>-15989.748361293799</v>
      </c>
      <c r="AX361" s="63">
        <v>15989.748361293799</v>
      </c>
      <c r="AY361" s="63">
        <v>14481.8843222634</v>
      </c>
      <c r="AZ361" s="77">
        <v>3.3454509315051701E-3</v>
      </c>
      <c r="BA361" s="77">
        <v>0.44818843222634602</v>
      </c>
      <c r="BB361" s="77">
        <v>0.12830651318209399</v>
      </c>
      <c r="BC361" s="58">
        <v>-226.09712427727001</v>
      </c>
      <c r="BD361" s="130">
        <v>-1.53724102181572E-2</v>
      </c>
      <c r="BE361" s="65">
        <v>22</v>
      </c>
    </row>
    <row r="362" spans="1:57" x14ac:dyDescent="0.2">
      <c r="A362" s="104">
        <v>40715</v>
      </c>
      <c r="B362" s="58">
        <v>1295.52001953125</v>
      </c>
      <c r="C362" s="77">
        <v>1.3423475684721299E-2</v>
      </c>
      <c r="D362" s="58">
        <v>0.01</v>
      </c>
      <c r="E362" s="58">
        <v>0.61670000000000003</v>
      </c>
      <c r="F362" s="77">
        <v>-3.2420165342838999E-4</v>
      </c>
      <c r="G362" s="58">
        <v>30.8684177398681</v>
      </c>
      <c r="H362" s="58">
        <v>244.90711975097599</v>
      </c>
      <c r="I362" s="58">
        <v>20.279085159301701</v>
      </c>
      <c r="J362" s="58">
        <v>194.22999572753901</v>
      </c>
      <c r="K362" s="58">
        <v>10.745113372802701</v>
      </c>
      <c r="L362" s="58">
        <v>16.855737686157202</v>
      </c>
      <c r="M362" s="58">
        <v>18.860000610351499</v>
      </c>
      <c r="N362" s="77">
        <v>3.1650639391145298E-2</v>
      </c>
      <c r="O362" s="58">
        <v>0.82321183736758097</v>
      </c>
      <c r="P362" s="77">
        <v>2.6668417030794499E-2</v>
      </c>
      <c r="Q362" s="58">
        <v>30.394902229309</v>
      </c>
      <c r="R362" s="77">
        <v>1.7375894144747401E-2</v>
      </c>
      <c r="S362" s="58">
        <v>14.3204726686483</v>
      </c>
      <c r="T362" s="77">
        <v>5.8473076173569297E-2</v>
      </c>
      <c r="U362" s="58">
        <v>242.81571960449199</v>
      </c>
      <c r="V362" s="77">
        <v>1.18512844998259E-2</v>
      </c>
      <c r="W362" s="58">
        <v>0.58517792191809503</v>
      </c>
      <c r="X362" s="77">
        <v>2.8856228834843699E-2</v>
      </c>
      <c r="Y362" s="58">
        <v>20.160326004028299</v>
      </c>
      <c r="Z362" s="77">
        <v>3.4679280122005003E-2</v>
      </c>
      <c r="AA362" s="58">
        <v>9.0998284090298895</v>
      </c>
      <c r="AB362" s="77">
        <v>4.6850788288101998E-2</v>
      </c>
      <c r="AC362" s="58">
        <v>190.97499847412101</v>
      </c>
      <c r="AD362" s="77">
        <v>2.09340507042425E-2</v>
      </c>
      <c r="AE362" s="58">
        <v>0.923443759443622</v>
      </c>
      <c r="AF362" s="77">
        <v>8.5940811176639403E-2</v>
      </c>
      <c r="AG362" s="58">
        <v>10.6349501609802</v>
      </c>
      <c r="AH362" s="77">
        <v>1.50023413162434E-2</v>
      </c>
      <c r="AI362" s="58">
        <v>1.11184861833448</v>
      </c>
      <c r="AJ362" s="77">
        <v>6.5962619912363296E-2</v>
      </c>
      <c r="AK362" s="58">
        <v>16.7311687469482</v>
      </c>
      <c r="AL362" s="69">
        <v>40715</v>
      </c>
      <c r="AM362" s="105">
        <v>1</v>
      </c>
      <c r="AN362" s="124">
        <v>48.6495118368492</v>
      </c>
      <c r="AO362" s="125">
        <v>32.532260266132397</v>
      </c>
      <c r="AP362" s="125">
        <v>42.9786650759347</v>
      </c>
      <c r="AQ362" s="125">
        <v>37.557578878715901</v>
      </c>
      <c r="AR362" s="125">
        <v>46.342155899355497</v>
      </c>
      <c r="AS362" s="125">
        <v>55.4484295569791</v>
      </c>
      <c r="AU362" s="109" t="s">
        <v>619</v>
      </c>
      <c r="AV362" s="63">
        <v>30471.632683557302</v>
      </c>
      <c r="AW362" s="63">
        <v>-16289.0773150859</v>
      </c>
      <c r="AX362" s="63">
        <v>16289.0773150859</v>
      </c>
      <c r="AY362" s="63">
        <v>14182.5553684713</v>
      </c>
      <c r="AZ362" s="77">
        <v>-2.0669199334228099E-2</v>
      </c>
      <c r="BA362" s="77">
        <v>0.41825553684713701</v>
      </c>
      <c r="BB362" s="77">
        <v>0.14345230822670599</v>
      </c>
      <c r="BC362" s="58">
        <v>-525.42607806936701</v>
      </c>
      <c r="BD362" s="130">
        <v>-3.5723874141338798E-2</v>
      </c>
      <c r="BE362" s="65">
        <v>23</v>
      </c>
    </row>
    <row r="363" spans="1:57" x14ac:dyDescent="0.2">
      <c r="A363" s="104">
        <v>40716</v>
      </c>
      <c r="B363" s="58">
        <v>1287.14001464843</v>
      </c>
      <c r="C363" s="77">
        <v>-6.4684487746045002E-3</v>
      </c>
      <c r="D363" s="58">
        <v>0.01</v>
      </c>
      <c r="E363" s="58">
        <v>0.61980000000000002</v>
      </c>
      <c r="F363" s="77">
        <v>5.0267553105236501E-3</v>
      </c>
      <c r="G363" s="58">
        <v>30.6131572723388</v>
      </c>
      <c r="H363" s="58">
        <v>241.93147277832</v>
      </c>
      <c r="I363" s="58">
        <v>20.188985824584901</v>
      </c>
      <c r="J363" s="58">
        <v>191.63000488281199</v>
      </c>
      <c r="K363" s="58">
        <v>10.660370826721101</v>
      </c>
      <c r="L363" s="58">
        <v>16.661106109619102</v>
      </c>
      <c r="M363" s="58">
        <v>18.520000457763601</v>
      </c>
      <c r="N363" s="77">
        <v>-8.2693084459464199E-3</v>
      </c>
      <c r="O363" s="58">
        <v>0.84719242303577402</v>
      </c>
      <c r="P363" s="77">
        <v>2.76741276797761E-2</v>
      </c>
      <c r="Q363" s="58">
        <v>30.740787506103501</v>
      </c>
      <c r="R363" s="77">
        <v>-1.21501039891446E-2</v>
      </c>
      <c r="S363" s="58">
        <v>14.409671130393701</v>
      </c>
      <c r="T363" s="77">
        <v>5.95609614777039E-2</v>
      </c>
      <c r="U363" s="58">
        <v>243.41929626464801</v>
      </c>
      <c r="V363" s="77">
        <v>-4.44296840853652E-3</v>
      </c>
      <c r="W363" s="58">
        <v>0.58480715846514897</v>
      </c>
      <c r="X363" s="77">
        <v>2.89666436712737E-2</v>
      </c>
      <c r="Y363" s="58">
        <v>20.234035491943299</v>
      </c>
      <c r="Z363" s="77">
        <v>-1.3386144786687501E-2</v>
      </c>
      <c r="AA363" s="58">
        <v>8.5852242787438602</v>
      </c>
      <c r="AB363" s="77">
        <v>4.4801043990965697E-2</v>
      </c>
      <c r="AC363" s="58">
        <v>192.93000030517501</v>
      </c>
      <c r="AD363" s="77">
        <v>-7.8866125597181203E-3</v>
      </c>
      <c r="AE363" s="58">
        <v>0.93912891732442705</v>
      </c>
      <c r="AF363" s="77">
        <v>8.8095332947557004E-2</v>
      </c>
      <c r="AG363" s="58">
        <v>10.702742099761901</v>
      </c>
      <c r="AH363" s="77">
        <v>-1.1546903503245999E-2</v>
      </c>
      <c r="AI363" s="58">
        <v>1.10223863011392</v>
      </c>
      <c r="AJ363" s="77">
        <v>6.6156389789604295E-2</v>
      </c>
      <c r="AK363" s="58">
        <v>16.758421897888098</v>
      </c>
      <c r="AL363" s="69">
        <v>40716</v>
      </c>
      <c r="AM363" s="105">
        <v>2</v>
      </c>
      <c r="AN363" s="124">
        <v>45.601618446964999</v>
      </c>
      <c r="AO363" s="125">
        <v>29.670689550387401</v>
      </c>
      <c r="AP363" s="125">
        <v>40.861380641944102</v>
      </c>
      <c r="AQ363" s="125">
        <v>35.956170362725302</v>
      </c>
      <c r="AR363" s="125">
        <v>42.972885881250598</v>
      </c>
      <c r="AS363" s="125">
        <v>53.532197545097098</v>
      </c>
      <c r="AV363" s="63">
        <v>30471.632683557302</v>
      </c>
      <c r="AW363" s="63">
        <v>-16204.958423903799</v>
      </c>
      <c r="AX363" s="63">
        <v>16204.958423903799</v>
      </c>
      <c r="AY363" s="63">
        <v>14266.6742596535</v>
      </c>
      <c r="AZ363" s="77">
        <v>5.9311519677998003E-3</v>
      </c>
      <c r="BA363" s="77">
        <v>0.42666742596535001</v>
      </c>
      <c r="BB363" s="77">
        <v>0.13605594554473899</v>
      </c>
      <c r="BC363" s="58">
        <v>-441.30718688722999</v>
      </c>
      <c r="BD363" s="130">
        <v>-3.0004605899949899E-2</v>
      </c>
      <c r="BE363" s="65">
        <v>24</v>
      </c>
    </row>
    <row r="364" spans="1:57" x14ac:dyDescent="0.2">
      <c r="A364" s="104">
        <v>40717</v>
      </c>
      <c r="B364" s="58">
        <v>1283.5</v>
      </c>
      <c r="C364" s="77">
        <v>-2.8279865492579701E-3</v>
      </c>
      <c r="D364" s="58">
        <v>0.01</v>
      </c>
      <c r="E364" s="58">
        <v>0.62590000000000001</v>
      </c>
      <c r="F364" s="77">
        <v>9.8418844788641293E-3</v>
      </c>
      <c r="G364" s="58">
        <v>31.431127548217699</v>
      </c>
      <c r="H364" s="58">
        <v>238.55841064453099</v>
      </c>
      <c r="I364" s="58">
        <v>20.172607421875</v>
      </c>
      <c r="J364" s="58">
        <v>194.16000366210901</v>
      </c>
      <c r="K364" s="58">
        <v>10.812903404235801</v>
      </c>
      <c r="L364" s="58">
        <v>16.9024562835693</v>
      </c>
      <c r="M364" s="58">
        <v>19.290000915527301</v>
      </c>
      <c r="N364" s="77">
        <v>2.6719565989294199E-2</v>
      </c>
      <c r="O364" s="58">
        <v>0.84833643164425399</v>
      </c>
      <c r="P364" s="77">
        <v>2.69903276725545E-2</v>
      </c>
      <c r="Q364" s="58">
        <v>31.022142410278299</v>
      </c>
      <c r="R364" s="77">
        <v>-1.39422213036324E-2</v>
      </c>
      <c r="S364" s="58">
        <v>14.4889581843816</v>
      </c>
      <c r="T364" s="77">
        <v>6.0735474155933999E-2</v>
      </c>
      <c r="U364" s="58">
        <v>240.24494171142501</v>
      </c>
      <c r="V364" s="77">
        <v>-8.11254356819501E-4</v>
      </c>
      <c r="W364" s="58">
        <v>0.58155303267156699</v>
      </c>
      <c r="X364" s="77">
        <v>2.8828847977328698E-2</v>
      </c>
      <c r="Y364" s="58">
        <v>20.180796623229899</v>
      </c>
      <c r="Z364" s="77">
        <v>1.32025189940585E-2</v>
      </c>
      <c r="AA364" s="58">
        <v>8.2858801556377202</v>
      </c>
      <c r="AB364" s="77">
        <v>4.2675525336605298E-2</v>
      </c>
      <c r="AC364" s="58">
        <v>192.89500427246</v>
      </c>
      <c r="AD364" s="77">
        <v>1.4308374445315601E-2</v>
      </c>
      <c r="AE364" s="58">
        <v>0.94615902064558099</v>
      </c>
      <c r="AF364" s="77">
        <v>8.7502771945131202E-2</v>
      </c>
      <c r="AG364" s="58">
        <v>10.7366371154785</v>
      </c>
      <c r="AH364" s="77">
        <v>1.44858433985277E-2</v>
      </c>
      <c r="AI364" s="58">
        <v>1.0933230148030599</v>
      </c>
      <c r="AJ364" s="77">
        <v>6.4684268159644301E-2</v>
      </c>
      <c r="AK364" s="58">
        <v>16.781781196594199</v>
      </c>
      <c r="AL364" s="69">
        <v>40717</v>
      </c>
      <c r="AM364" s="105">
        <v>3</v>
      </c>
      <c r="AN364" s="124">
        <v>44.303242849084</v>
      </c>
      <c r="AO364" s="125">
        <v>26.793626601184901</v>
      </c>
      <c r="AP364" s="125">
        <v>49.4544421728584</v>
      </c>
      <c r="AQ364" s="125">
        <v>40.845383531613699</v>
      </c>
      <c r="AR364" s="125">
        <v>48.019700580743503</v>
      </c>
      <c r="AS364" s="125">
        <v>53.172464548383097</v>
      </c>
      <c r="AU364" s="109" t="s">
        <v>619</v>
      </c>
      <c r="AV364" s="63">
        <v>30471.632683557302</v>
      </c>
      <c r="AW364" s="63">
        <v>-16354.7572686617</v>
      </c>
      <c r="AX364" s="63">
        <v>16354.7572686617</v>
      </c>
      <c r="AY364" s="63">
        <v>14116.875414895499</v>
      </c>
      <c r="AZ364" s="77">
        <v>-1.04999134368387E-2</v>
      </c>
      <c r="BA364" s="77">
        <v>0.411687541489557</v>
      </c>
      <c r="BB364" s="77">
        <v>0.13284319461153299</v>
      </c>
      <c r="BC364" s="58">
        <v>-591.10603164516704</v>
      </c>
      <c r="BD364" s="130">
        <v>-4.0189473572132699E-2</v>
      </c>
      <c r="BE364" s="65">
        <v>25</v>
      </c>
    </row>
    <row r="365" spans="1:57" x14ac:dyDescent="0.2">
      <c r="A365" s="104">
        <v>40718</v>
      </c>
      <c r="B365" s="58">
        <v>1268.44995117187</v>
      </c>
      <c r="C365" s="77">
        <v>-1.1725787945559001E-2</v>
      </c>
      <c r="D365" s="58">
        <v>0.01</v>
      </c>
      <c r="E365" s="58">
        <v>0.62629999999999997</v>
      </c>
      <c r="F365" s="77">
        <v>6.3907972519561197E-4</v>
      </c>
      <c r="G365" s="58">
        <v>30.968044281005799</v>
      </c>
      <c r="H365" s="58">
        <v>235.90565490722599</v>
      </c>
      <c r="I365" s="58">
        <v>19.902330398559499</v>
      </c>
      <c r="J365" s="58">
        <v>192.55000305175699</v>
      </c>
      <c r="K365" s="58">
        <v>10.5078382492065</v>
      </c>
      <c r="L365" s="58">
        <v>16.5053901672363</v>
      </c>
      <c r="M365" s="58">
        <v>21.100000381469702</v>
      </c>
      <c r="N365" s="77">
        <v>-1.4733269320405499E-2</v>
      </c>
      <c r="O365" s="58">
        <v>0.84512674176245095</v>
      </c>
      <c r="P365" s="77">
        <v>2.7290284594458699E-2</v>
      </c>
      <c r="Q365" s="58">
        <v>31.199585914611799</v>
      </c>
      <c r="R365" s="77">
        <v>-1.11199421983804E-2</v>
      </c>
      <c r="S365" s="58">
        <v>14.7008213906075</v>
      </c>
      <c r="T365" s="77">
        <v>6.2316528174743799E-2</v>
      </c>
      <c r="U365" s="58">
        <v>237.232032775878</v>
      </c>
      <c r="V365" s="77">
        <v>-1.33982195589819E-2</v>
      </c>
      <c r="W365" s="58">
        <v>0.58327278799124704</v>
      </c>
      <c r="X365" s="77">
        <v>2.9306758370037999E-2</v>
      </c>
      <c r="Y365" s="58">
        <v>20.0374689102172</v>
      </c>
      <c r="Z365" s="77">
        <v>-8.2921331890444192E-3</v>
      </c>
      <c r="AA365" s="58">
        <v>7.9389822381297002</v>
      </c>
      <c r="AB365" s="77">
        <v>4.12307562311265E-2</v>
      </c>
      <c r="AC365" s="58">
        <v>193.355003356933</v>
      </c>
      <c r="AD365" s="77">
        <v>-2.82130657811842E-2</v>
      </c>
      <c r="AE365" s="58">
        <v>0.95927100456287395</v>
      </c>
      <c r="AF365" s="77">
        <v>9.12909945711535E-2</v>
      </c>
      <c r="AG365" s="58">
        <v>10.660370826721101</v>
      </c>
      <c r="AH365" s="77">
        <v>-2.34916221448234E-2</v>
      </c>
      <c r="AI365" s="58">
        <v>1.0847363176003</v>
      </c>
      <c r="AJ365" s="77">
        <v>6.57201257655535E-2</v>
      </c>
      <c r="AK365" s="58">
        <v>16.7039232254028</v>
      </c>
      <c r="AL365" s="69">
        <v>40718</v>
      </c>
      <c r="AM365" s="105">
        <v>4</v>
      </c>
      <c r="AN365" s="124">
        <v>39.3185638558965</v>
      </c>
      <c r="AO365" s="125">
        <v>24.760178465184602</v>
      </c>
      <c r="AP365" s="125">
        <v>45.429829443167002</v>
      </c>
      <c r="AQ365" s="125">
        <v>35.077631056834299</v>
      </c>
      <c r="AR365" s="125">
        <v>41.510938297791398</v>
      </c>
      <c r="AS365" s="125">
        <v>47.499891624794898</v>
      </c>
      <c r="AU365" s="109" t="s">
        <v>619</v>
      </c>
      <c r="AV365" s="63">
        <v>30471.632683557302</v>
      </c>
      <c r="AW365" s="63">
        <v>-16049.0670567576</v>
      </c>
      <c r="AX365" s="63">
        <v>16049.0670567576</v>
      </c>
      <c r="AY365" s="63">
        <v>14422.5656267997</v>
      </c>
      <c r="AZ365" s="77">
        <v>2.16542402564232E-2</v>
      </c>
      <c r="BA365" s="77">
        <v>0.44225656267997099</v>
      </c>
      <c r="BB365" s="77">
        <v>0.119559715535949</v>
      </c>
      <c r="BC365" s="58">
        <v>-285.41581974102297</v>
      </c>
      <c r="BD365" s="130">
        <v>-1.9405505832219502E-2</v>
      </c>
      <c r="BE365" s="65">
        <v>26</v>
      </c>
    </row>
    <row r="366" spans="1:57" x14ac:dyDescent="0.2">
      <c r="A366" s="104">
        <v>40721</v>
      </c>
      <c r="B366" s="58">
        <v>1280.09997558593</v>
      </c>
      <c r="C366" s="77">
        <v>9.1844573002659493E-3</v>
      </c>
      <c r="D366" s="58">
        <v>0.01</v>
      </c>
      <c r="E366" s="58">
        <v>0.62490000000000001</v>
      </c>
      <c r="F366" s="77">
        <v>-2.23535047102019E-3</v>
      </c>
      <c r="G366" s="58">
        <v>31.507987976074201</v>
      </c>
      <c r="H366" s="58">
        <v>239.840072631835</v>
      </c>
      <c r="I366" s="58">
        <v>20.639455795288001</v>
      </c>
      <c r="J366" s="58">
        <v>201.25</v>
      </c>
      <c r="K366" s="58">
        <v>10.728161811828601</v>
      </c>
      <c r="L366" s="58">
        <v>16.614387512206999</v>
      </c>
      <c r="M366" s="58">
        <v>20.559999465942301</v>
      </c>
      <c r="N366" s="77">
        <v>1.7435511592817299E-2</v>
      </c>
      <c r="O366" s="58">
        <v>0.83386999875826195</v>
      </c>
      <c r="P366" s="77">
        <v>2.6465352195496099E-2</v>
      </c>
      <c r="Q366" s="58">
        <v>31.23801612854</v>
      </c>
      <c r="R366" s="77">
        <v>1.6677928836240401E-2</v>
      </c>
      <c r="S366" s="58">
        <v>14.7962360927547</v>
      </c>
      <c r="T366" s="77">
        <v>6.1692093111844502E-2</v>
      </c>
      <c r="U366" s="58">
        <v>237.87286376953099</v>
      </c>
      <c r="V366" s="77">
        <v>3.7037139971400602E-2</v>
      </c>
      <c r="W366" s="58">
        <v>0.58303031692637397</v>
      </c>
      <c r="X366" s="77">
        <v>2.8248337684343299E-2</v>
      </c>
      <c r="Y366" s="58">
        <v>20.2708930969238</v>
      </c>
      <c r="Z366" s="77">
        <v>4.5183052767356201E-2</v>
      </c>
      <c r="AA366" s="58">
        <v>7.6186858952326002</v>
      </c>
      <c r="AB366" s="77">
        <v>3.7856824324137103E-2</v>
      </c>
      <c r="AC366" s="58">
        <v>196.900001525878</v>
      </c>
      <c r="AD366" s="77">
        <v>2.0967544170058701E-2</v>
      </c>
      <c r="AE366" s="58">
        <v>0.96450526740906295</v>
      </c>
      <c r="AF366" s="77">
        <v>8.9904056661936502E-2</v>
      </c>
      <c r="AG366" s="58">
        <v>10.6180000305175</v>
      </c>
      <c r="AH366" s="77">
        <v>6.6037424057423504E-3</v>
      </c>
      <c r="AI366" s="58">
        <v>1.0750005694650799</v>
      </c>
      <c r="AJ366" s="77">
        <v>6.4702991228250198E-2</v>
      </c>
      <c r="AK366" s="58">
        <v>16.559888839721602</v>
      </c>
      <c r="AL366" s="69">
        <v>40721</v>
      </c>
      <c r="AM366" s="105">
        <v>0</v>
      </c>
      <c r="AN366" s="124">
        <v>44.522064147422299</v>
      </c>
      <c r="AO366" s="125">
        <v>32.894604731746902</v>
      </c>
      <c r="AP366" s="125">
        <v>50.489161026048798</v>
      </c>
      <c r="AQ366" s="125">
        <v>41.502362609210699</v>
      </c>
      <c r="AR366" s="125">
        <v>43.764289691545301</v>
      </c>
      <c r="AS366" s="125">
        <v>60.025377886896401</v>
      </c>
      <c r="AU366" s="109" t="s">
        <v>619</v>
      </c>
      <c r="AV366" s="63">
        <v>30471.632683557302</v>
      </c>
      <c r="AW366" s="63">
        <v>-16312.9043175845</v>
      </c>
      <c r="AX366" s="63">
        <v>16312.9043175845</v>
      </c>
      <c r="AY366" s="63">
        <v>14158.7283659728</v>
      </c>
      <c r="AZ366" s="77">
        <v>-1.8293365248178501E-2</v>
      </c>
      <c r="BA366" s="77">
        <v>0.41587283659728402</v>
      </c>
      <c r="BB366" s="77">
        <v>0.12984226393838699</v>
      </c>
      <c r="BC366" s="58">
        <v>-549.25308056789595</v>
      </c>
      <c r="BD366" s="130">
        <v>-3.73438790743836E-2</v>
      </c>
      <c r="BE366" s="65">
        <v>27</v>
      </c>
    </row>
    <row r="367" spans="1:57" x14ac:dyDescent="0.2">
      <c r="A367" s="104">
        <v>40722</v>
      </c>
      <c r="B367" s="58">
        <v>1296.67004394531</v>
      </c>
      <c r="C367" s="77">
        <v>1.2944354874931001E-2</v>
      </c>
      <c r="D367" s="58">
        <v>0.01</v>
      </c>
      <c r="E367" s="58">
        <v>0.62480000000000002</v>
      </c>
      <c r="F367" s="77">
        <v>-1.6002560409666901E-4</v>
      </c>
      <c r="G367" s="58">
        <v>31.813543319702099</v>
      </c>
      <c r="H367" s="58">
        <v>245.23001098632801</v>
      </c>
      <c r="I367" s="58">
        <v>21.1308708190918</v>
      </c>
      <c r="J367" s="58">
        <v>202.350006103515</v>
      </c>
      <c r="K367" s="58">
        <v>10.7705373764038</v>
      </c>
      <c r="L367" s="58">
        <v>16.731172561645501</v>
      </c>
      <c r="M367" s="58">
        <v>19.170000076293899</v>
      </c>
      <c r="N367" s="77">
        <v>9.6977104301281206E-3</v>
      </c>
      <c r="O367" s="58">
        <v>0.81785641051834601</v>
      </c>
      <c r="P367" s="77">
        <v>2.5707806335795599E-2</v>
      </c>
      <c r="Q367" s="58">
        <v>31.660765647888098</v>
      </c>
      <c r="R367" s="77">
        <v>2.2473051710444999E-2</v>
      </c>
      <c r="S367" s="58">
        <v>14.633987767270501</v>
      </c>
      <c r="T367" s="77">
        <v>5.9674538643993101E-2</v>
      </c>
      <c r="U367" s="58">
        <v>242.535041809082</v>
      </c>
      <c r="V367" s="77">
        <v>2.3809495205581101E-2</v>
      </c>
      <c r="W367" s="58">
        <v>0.58871508236224601</v>
      </c>
      <c r="X367" s="77">
        <v>2.78604269271449E-2</v>
      </c>
      <c r="Y367" s="58">
        <v>20.885163307189899</v>
      </c>
      <c r="Z367" s="77">
        <v>5.4658688373445596E-3</v>
      </c>
      <c r="AA367" s="58">
        <v>7.49929971205525</v>
      </c>
      <c r="AB367" s="77">
        <v>3.7061030322968501E-2</v>
      </c>
      <c r="AC367" s="58">
        <v>201.80000305175699</v>
      </c>
      <c r="AD367" s="77">
        <v>3.9499371204927396E-3</v>
      </c>
      <c r="AE367" s="58">
        <v>0.96326062015357805</v>
      </c>
      <c r="AF367" s="77">
        <v>8.9434778088593694E-2</v>
      </c>
      <c r="AG367" s="58">
        <v>10.7493495941162</v>
      </c>
      <c r="AH367" s="77">
        <v>7.02915165260686E-3</v>
      </c>
      <c r="AI367" s="58">
        <v>1.0637088392045599</v>
      </c>
      <c r="AJ367" s="77">
        <v>6.3576466938306805E-2</v>
      </c>
      <c r="AK367" s="58">
        <v>16.672780036926198</v>
      </c>
      <c r="AL367" s="69">
        <v>40722</v>
      </c>
      <c r="AM367" s="105">
        <v>1</v>
      </c>
      <c r="AN367" s="124">
        <v>50.962958046034899</v>
      </c>
      <c r="AO367" s="125">
        <v>42.125694534775199</v>
      </c>
      <c r="AP367" s="125">
        <v>53.1370140889872</v>
      </c>
      <c r="AQ367" s="125">
        <v>42.677331220217397</v>
      </c>
      <c r="AR367" s="125">
        <v>46.157788261698201</v>
      </c>
      <c r="AS367" s="125">
        <v>65.871217885453802</v>
      </c>
      <c r="AV367" s="63">
        <v>30471.632683557302</v>
      </c>
      <c r="AW367" s="63">
        <v>-16532.934920731299</v>
      </c>
      <c r="AX367" s="63">
        <v>16532.934920731299</v>
      </c>
      <c r="AY367" s="63">
        <v>13938.697762825999</v>
      </c>
      <c r="AZ367" s="77">
        <v>-1.5540279992631899E-2</v>
      </c>
      <c r="BA367" s="77">
        <v>0.3938697762826</v>
      </c>
      <c r="BB367" s="77">
        <v>0.144467343155501</v>
      </c>
      <c r="BC367" s="58">
        <v>-769.28368371473505</v>
      </c>
      <c r="BD367" s="130">
        <v>-5.23038247301887E-2</v>
      </c>
      <c r="BE367" s="65">
        <v>28</v>
      </c>
    </row>
    <row r="368" spans="1:57" x14ac:dyDescent="0.2">
      <c r="A368" s="104">
        <v>40723</v>
      </c>
      <c r="B368" s="58">
        <v>1307.41003417968</v>
      </c>
      <c r="C368" s="77">
        <v>8.2827472451643108E-3</v>
      </c>
      <c r="D368" s="58">
        <v>0.01</v>
      </c>
      <c r="E368" s="58">
        <v>0.62409999999999999</v>
      </c>
      <c r="F368" s="77">
        <v>-1.1203585147248E-3</v>
      </c>
      <c r="G368" s="58">
        <v>31.697771072387599</v>
      </c>
      <c r="H368" s="58">
        <v>247.17735290527301</v>
      </c>
      <c r="I368" s="58">
        <v>20.983444213867099</v>
      </c>
      <c r="J368" s="58">
        <v>204.17999267578099</v>
      </c>
      <c r="K368" s="58">
        <v>10.7366371154785</v>
      </c>
      <c r="L368" s="58">
        <v>16.653312683105401</v>
      </c>
      <c r="M368" s="58">
        <v>17.270000457763601</v>
      </c>
      <c r="N368" s="77">
        <v>-3.6390868552752501E-3</v>
      </c>
      <c r="O368" s="58">
        <v>0.80690139482475098</v>
      </c>
      <c r="P368" s="77">
        <v>2.5456092574523401E-2</v>
      </c>
      <c r="Q368" s="58">
        <v>31.755657196044901</v>
      </c>
      <c r="R368" s="77">
        <v>7.9408793039359403E-3</v>
      </c>
      <c r="S368" s="58">
        <v>14.392782369989099</v>
      </c>
      <c r="T368" s="77">
        <v>5.82285642305789E-2</v>
      </c>
      <c r="U368" s="58">
        <v>246.20368194580001</v>
      </c>
      <c r="V368" s="77">
        <v>-6.9768352893158003E-3</v>
      </c>
      <c r="W368" s="58">
        <v>0.59069042094187996</v>
      </c>
      <c r="X368" s="77">
        <v>2.8150308163019E-2</v>
      </c>
      <c r="Y368" s="58">
        <v>21.0571575164794</v>
      </c>
      <c r="Z368" s="77">
        <v>9.0436694690756401E-3</v>
      </c>
      <c r="AA368" s="58">
        <v>7.5526910997914403</v>
      </c>
      <c r="AB368" s="77">
        <v>3.6990358363781499E-2</v>
      </c>
      <c r="AC368" s="58">
        <v>203.26499938964801</v>
      </c>
      <c r="AD368" s="77">
        <v>-3.1474994924172101E-3</v>
      </c>
      <c r="AE368" s="58">
        <v>0.96033870228420504</v>
      </c>
      <c r="AF368" s="77">
        <v>8.9445018207770899E-2</v>
      </c>
      <c r="AG368" s="58">
        <v>10.7535872459411</v>
      </c>
      <c r="AH368" s="77">
        <v>-4.6535817052368797E-3</v>
      </c>
      <c r="AI368" s="58">
        <v>1.05482964458168</v>
      </c>
      <c r="AJ368" s="77">
        <v>6.3340529578346003E-2</v>
      </c>
      <c r="AK368" s="58">
        <v>16.692242622375399</v>
      </c>
      <c r="AL368" s="69">
        <v>40723</v>
      </c>
      <c r="AM368" s="105">
        <v>2</v>
      </c>
      <c r="AN368" s="124">
        <v>54.638939566697601</v>
      </c>
      <c r="AO368" s="125">
        <v>45.065919074678803</v>
      </c>
      <c r="AP368" s="125">
        <v>52.0022259357469</v>
      </c>
      <c r="AQ368" s="125">
        <v>41.951381680076203</v>
      </c>
      <c r="AR368" s="125">
        <v>44.789100193319499</v>
      </c>
      <c r="AS368" s="125">
        <v>62.899406620065001</v>
      </c>
      <c r="AV368" s="63">
        <v>30471.632683557302</v>
      </c>
      <c r="AW368" s="63">
        <v>-16559.165123395898</v>
      </c>
      <c r="AX368" s="63">
        <v>16559.165123395898</v>
      </c>
      <c r="AY368" s="63">
        <v>13912.4675601614</v>
      </c>
      <c r="AZ368" s="77">
        <v>-1.88182591450702E-3</v>
      </c>
      <c r="BA368" s="77">
        <v>0.391246756016143</v>
      </c>
      <c r="BB368" s="77">
        <v>0.15394667688920199</v>
      </c>
      <c r="BC368" s="58">
        <v>-795.51388637930097</v>
      </c>
      <c r="BD368" s="130">
        <v>-5.4087223951890598E-2</v>
      </c>
      <c r="BE368" s="65">
        <v>29</v>
      </c>
    </row>
    <row r="369" spans="1:57" x14ac:dyDescent="0.2">
      <c r="A369" s="104">
        <v>40724</v>
      </c>
      <c r="B369" s="58">
        <v>1320.64001464843</v>
      </c>
      <c r="C369" s="77">
        <v>1.01192281861679E-2</v>
      </c>
      <c r="D369" s="58">
        <v>0.01</v>
      </c>
      <c r="E369" s="58">
        <v>0.62280000000000002</v>
      </c>
      <c r="F369" s="77">
        <v>-2.0829995193077898E-3</v>
      </c>
      <c r="G369" s="58">
        <v>31.852455139160099</v>
      </c>
      <c r="H369" s="58">
        <v>251.55387878417901</v>
      </c>
      <c r="I369" s="58">
        <v>21.294673919677699</v>
      </c>
      <c r="J369" s="58">
        <v>204.49000549316401</v>
      </c>
      <c r="K369" s="58">
        <v>11.0247545242309</v>
      </c>
      <c r="L369" s="58">
        <v>17.252801895141499</v>
      </c>
      <c r="M369" s="58">
        <v>16.520000457763601</v>
      </c>
      <c r="N369" s="77">
        <v>4.8799666834371501E-3</v>
      </c>
      <c r="O369" s="58">
        <v>0.79471397068809502</v>
      </c>
      <c r="P369" s="77">
        <v>2.4949849775035199E-2</v>
      </c>
      <c r="Q369" s="58">
        <v>31.775113105773901</v>
      </c>
      <c r="R369" s="77">
        <v>1.77060148410257E-2</v>
      </c>
      <c r="S369" s="58">
        <v>13.9619222423332</v>
      </c>
      <c r="T369" s="77">
        <v>5.5502711028804601E-2</v>
      </c>
      <c r="U369" s="58">
        <v>249.36561584472599</v>
      </c>
      <c r="V369" s="77">
        <v>1.4832155419216999E-2</v>
      </c>
      <c r="W369" s="58">
        <v>0.600347197797239</v>
      </c>
      <c r="X369" s="77">
        <v>2.8192363971465999E-2</v>
      </c>
      <c r="Y369" s="58">
        <v>21.139059066772401</v>
      </c>
      <c r="Z369" s="77">
        <v>1.51833102411313E-3</v>
      </c>
      <c r="AA369" s="58">
        <v>7.6103181022661301</v>
      </c>
      <c r="AB369" s="77">
        <v>3.7216088306675402E-2</v>
      </c>
      <c r="AC369" s="58">
        <v>204.334999084472</v>
      </c>
      <c r="AD369" s="77">
        <v>2.6834976879033599E-2</v>
      </c>
      <c r="AE369" s="58">
        <v>0.95268487979533101</v>
      </c>
      <c r="AF369" s="77">
        <v>8.6413250989076901E-2</v>
      </c>
      <c r="AG369" s="58">
        <v>10.880695819854701</v>
      </c>
      <c r="AH369" s="77">
        <v>3.5998195881129201E-2</v>
      </c>
      <c r="AI369" s="58">
        <v>1.0418212918848699</v>
      </c>
      <c r="AJ369" s="77">
        <v>6.0385628851291201E-2</v>
      </c>
      <c r="AK369" s="58">
        <v>16.9530572891235</v>
      </c>
      <c r="AL369" s="69">
        <v>40724</v>
      </c>
      <c r="AM369" s="105">
        <v>3</v>
      </c>
      <c r="AN369" s="124">
        <v>58.741908165168503</v>
      </c>
      <c r="AO369" s="125">
        <v>51.081034205947702</v>
      </c>
      <c r="AP369" s="125">
        <v>53.433161896841</v>
      </c>
      <c r="AQ369" s="125">
        <v>49.771456504548098</v>
      </c>
      <c r="AR369" s="125">
        <v>55.684989468896397</v>
      </c>
      <c r="AS369" s="125">
        <v>66.350768816373602</v>
      </c>
      <c r="AV369" s="63">
        <v>30471.632683557302</v>
      </c>
      <c r="AW369" s="63">
        <v>-16888.007714690699</v>
      </c>
      <c r="AX369" s="63">
        <v>16888.007714690699</v>
      </c>
      <c r="AY369" s="63">
        <v>13583.624968866499</v>
      </c>
      <c r="AZ369" s="77">
        <v>-2.3636539662921102E-2</v>
      </c>
      <c r="BA369" s="77">
        <v>0.358362496886657</v>
      </c>
      <c r="BB369" s="77">
        <v>0.165623726627315</v>
      </c>
      <c r="BC369" s="58">
        <v>-1124.35647767416</v>
      </c>
      <c r="BD369" s="130">
        <v>-7.6445328800615595E-2</v>
      </c>
      <c r="BE369" s="65">
        <v>30</v>
      </c>
    </row>
    <row r="370" spans="1:57" x14ac:dyDescent="0.2">
      <c r="A370" s="104">
        <v>40725</v>
      </c>
      <c r="B370" s="58">
        <v>1339.67004394531</v>
      </c>
      <c r="C370" s="77">
        <v>1.44097021790914E-2</v>
      </c>
      <c r="D370" s="58">
        <v>0.01</v>
      </c>
      <c r="E370" s="58">
        <v>0.62319999999999998</v>
      </c>
      <c r="F370" s="77">
        <v>6.4226075786755199E-4</v>
      </c>
      <c r="G370" s="58">
        <v>32.572681427001903</v>
      </c>
      <c r="H370" s="58">
        <v>258.83154296875</v>
      </c>
      <c r="I370" s="58">
        <v>21.311052322387599</v>
      </c>
      <c r="J370" s="58">
        <v>209.49000549316401</v>
      </c>
      <c r="K370" s="58">
        <v>11.2620286941528</v>
      </c>
      <c r="L370" s="58">
        <v>17.540874481201101</v>
      </c>
      <c r="M370" s="58">
        <v>15.869999885559</v>
      </c>
      <c r="N370" s="77">
        <v>2.2611327280587599E-2</v>
      </c>
      <c r="O370" s="58">
        <v>0.79298503877515003</v>
      </c>
      <c r="P370" s="77">
        <v>2.4345095461431199E-2</v>
      </c>
      <c r="Q370" s="58">
        <v>32.212568283080998</v>
      </c>
      <c r="R370" s="77">
        <v>2.89308366849481E-2</v>
      </c>
      <c r="S370" s="58">
        <v>13.3268466638575</v>
      </c>
      <c r="T370" s="77">
        <v>5.1488495223576798E-2</v>
      </c>
      <c r="U370" s="58">
        <v>255.19271087646399</v>
      </c>
      <c r="V370" s="77">
        <v>7.6913141622814098E-4</v>
      </c>
      <c r="W370" s="58">
        <v>0.60956426724615498</v>
      </c>
      <c r="X370" s="77">
        <v>2.86031988484114E-2</v>
      </c>
      <c r="Y370" s="58">
        <v>21.302863121032701</v>
      </c>
      <c r="Z370" s="77">
        <v>2.4451072745299299E-2</v>
      </c>
      <c r="AA370" s="58">
        <v>7.8110617078401203</v>
      </c>
      <c r="AB370" s="77">
        <v>3.7286082882340699E-2</v>
      </c>
      <c r="AC370" s="58">
        <v>206.99000549316401</v>
      </c>
      <c r="AD370" s="77">
        <v>2.1521945853794501E-2</v>
      </c>
      <c r="AE370" s="58">
        <v>0.94238894350401103</v>
      </c>
      <c r="AF370" s="77">
        <v>8.3678435661711001E-2</v>
      </c>
      <c r="AG370" s="58">
        <v>11.1433916091918</v>
      </c>
      <c r="AH370" s="77">
        <v>1.6697147965322401E-2</v>
      </c>
      <c r="AI370" s="58">
        <v>1.02095687921823</v>
      </c>
      <c r="AJ370" s="77">
        <v>5.8204445867987099E-2</v>
      </c>
      <c r="AK370" s="58">
        <v>17.396838188171301</v>
      </c>
      <c r="AL370" s="69">
        <v>40725</v>
      </c>
      <c r="AM370" s="105">
        <v>4</v>
      </c>
      <c r="AN370" s="124">
        <v>63.8122937579965</v>
      </c>
      <c r="AO370" s="125">
        <v>59.100837106718302</v>
      </c>
      <c r="AP370" s="125">
        <v>59.489071319836498</v>
      </c>
      <c r="AQ370" s="125">
        <v>55.132138423346397</v>
      </c>
      <c r="AR370" s="125">
        <v>59.791397301460499</v>
      </c>
      <c r="AS370" s="125">
        <v>66.527241048369405</v>
      </c>
      <c r="AV370" s="63">
        <v>30471.632683557302</v>
      </c>
      <c r="AW370" s="63">
        <v>-17328.754793018299</v>
      </c>
      <c r="AX370" s="63">
        <v>17328.754793018299</v>
      </c>
      <c r="AY370" s="63">
        <v>13142.877890539001</v>
      </c>
      <c r="AZ370" s="77">
        <v>-3.2446941029198297E-2</v>
      </c>
      <c r="BA370" s="77">
        <v>0.31428778905390098</v>
      </c>
      <c r="BB370" s="77">
        <v>0.182420017380897</v>
      </c>
      <c r="BC370" s="58">
        <v>-1565.1035560017201</v>
      </c>
      <c r="BD370" s="130">
        <v>-0.106411852754262</v>
      </c>
      <c r="BE370" s="65">
        <v>31</v>
      </c>
    </row>
    <row r="371" spans="1:57" x14ac:dyDescent="0.2">
      <c r="A371" s="104">
        <v>40729</v>
      </c>
      <c r="B371" s="58">
        <v>1337.88000488281</v>
      </c>
      <c r="C371" s="77">
        <v>-1.3361790618444599E-3</v>
      </c>
      <c r="D371" s="58">
        <v>0.01</v>
      </c>
      <c r="E371" s="58">
        <v>0.62119999999999997</v>
      </c>
      <c r="F371" s="77">
        <v>-3.2092426187420001E-3</v>
      </c>
      <c r="G371" s="58">
        <v>33.15816116333</v>
      </c>
      <c r="H371" s="58">
        <v>264.49969482421801</v>
      </c>
      <c r="I371" s="58">
        <v>21.319246292114201</v>
      </c>
      <c r="J371" s="58">
        <v>213.19000244140599</v>
      </c>
      <c r="K371" s="58">
        <v>11.0925493240356</v>
      </c>
      <c r="L371" s="58">
        <v>17.470800399780199</v>
      </c>
      <c r="M371" s="58">
        <v>16.059999465942301</v>
      </c>
      <c r="N371" s="77">
        <v>1.79745636735568E-2</v>
      </c>
      <c r="O371" s="58">
        <v>0.80597854177662998</v>
      </c>
      <c r="P371" s="77">
        <v>2.4307094045612199E-2</v>
      </c>
      <c r="Q371" s="58">
        <v>32.865421295166001</v>
      </c>
      <c r="R371" s="77">
        <v>2.1898999598179002E-2</v>
      </c>
      <c r="S371" s="58">
        <v>12.7243012483536</v>
      </c>
      <c r="T371" s="77">
        <v>4.8107054553729899E-2</v>
      </c>
      <c r="U371" s="58">
        <v>261.66561889648398</v>
      </c>
      <c r="V371" s="77">
        <v>3.8449390497507997E-4</v>
      </c>
      <c r="W371" s="58">
        <v>0.61822234342701898</v>
      </c>
      <c r="X371" s="77">
        <v>2.8998320810979701E-2</v>
      </c>
      <c r="Y371" s="58">
        <v>21.315149307250898</v>
      </c>
      <c r="Z371" s="77">
        <v>1.7661925873417798E-2</v>
      </c>
      <c r="AA371" s="58">
        <v>8.1872243684394999</v>
      </c>
      <c r="AB371" s="77">
        <v>3.8403416082748498E-2</v>
      </c>
      <c r="AC371" s="58">
        <v>211.34000396728501</v>
      </c>
      <c r="AD371" s="77">
        <v>-1.50487425240871E-2</v>
      </c>
      <c r="AE371" s="58">
        <v>0.93534513413503695</v>
      </c>
      <c r="AF371" s="77">
        <v>8.4321926981050704E-2</v>
      </c>
      <c r="AG371" s="58">
        <v>11.177289009094199</v>
      </c>
      <c r="AH371" s="77">
        <v>-3.9949023918960302E-3</v>
      </c>
      <c r="AI371" s="58">
        <v>0.99193958886390299</v>
      </c>
      <c r="AJ371" s="77">
        <v>5.67769973994081E-2</v>
      </c>
      <c r="AK371" s="58">
        <v>17.505837440490701</v>
      </c>
      <c r="AL371" s="69">
        <v>40729</v>
      </c>
      <c r="AM371" s="105">
        <v>1</v>
      </c>
      <c r="AN371" s="124">
        <v>63.027653256885898</v>
      </c>
      <c r="AO371" s="125">
        <v>64.044870882476303</v>
      </c>
      <c r="AP371" s="125">
        <v>63.6297924550624</v>
      </c>
      <c r="AQ371" s="125">
        <v>50.949409934717401</v>
      </c>
      <c r="AR371" s="125">
        <v>58.3743847264697</v>
      </c>
      <c r="AS371" s="125">
        <v>66.621554758458402</v>
      </c>
      <c r="AV371" s="63">
        <v>21291.182258777699</v>
      </c>
      <c r="AW371" s="63">
        <v>-7986.3116108654003</v>
      </c>
      <c r="AX371" s="63">
        <v>7986.3116108654003</v>
      </c>
      <c r="AY371" s="63">
        <v>13304.870647912299</v>
      </c>
      <c r="AZ371" s="77">
        <v>1.2325516429695101E-2</v>
      </c>
      <c r="BA371" s="77">
        <v>0.33048706479123302</v>
      </c>
      <c r="BB371" s="77">
        <v>0.18084009251136701</v>
      </c>
      <c r="BC371" s="58">
        <v>-1403.1107986284001</v>
      </c>
      <c r="BD371" s="130">
        <v>-9.5397917364004506E-2</v>
      </c>
      <c r="BE371" s="65">
        <v>32</v>
      </c>
    </row>
    <row r="372" spans="1:57" x14ac:dyDescent="0.2">
      <c r="A372" s="104">
        <v>40730</v>
      </c>
      <c r="B372" s="58">
        <v>1339.21997070312</v>
      </c>
      <c r="C372" s="77">
        <v>1.0015590452223601E-3</v>
      </c>
      <c r="D372" s="58">
        <v>0.01</v>
      </c>
      <c r="E372" s="58">
        <v>0.62590000000000001</v>
      </c>
      <c r="F372" s="77">
        <v>7.5660012878300204E-3</v>
      </c>
      <c r="G372" s="58">
        <v>33.379249572753899</v>
      </c>
      <c r="H372" s="58">
        <v>265.95025634765602</v>
      </c>
      <c r="I372" s="58">
        <v>21.564947128295898</v>
      </c>
      <c r="J372" s="58">
        <v>214.19000244140599</v>
      </c>
      <c r="K372" s="58">
        <v>11.050175666809</v>
      </c>
      <c r="L372" s="58">
        <v>17.7121562957763</v>
      </c>
      <c r="M372" s="58">
        <v>16.340000152587798</v>
      </c>
      <c r="N372" s="77">
        <v>6.6676921055661698E-3</v>
      </c>
      <c r="O372" s="58">
        <v>0.82548094119879301</v>
      </c>
      <c r="P372" s="77">
        <v>2.4730362478628001E-2</v>
      </c>
      <c r="Q372" s="58">
        <v>33.2687053680419</v>
      </c>
      <c r="R372" s="77">
        <v>5.48417087740493E-3</v>
      </c>
      <c r="S372" s="58">
        <v>12.422748472876499</v>
      </c>
      <c r="T372" s="77">
        <v>4.6710797137330798E-2</v>
      </c>
      <c r="U372" s="58">
        <v>265.22497558593699</v>
      </c>
      <c r="V372" s="77">
        <v>1.15248368922182E-2</v>
      </c>
      <c r="W372" s="58">
        <v>0.63097753746774599</v>
      </c>
      <c r="X372" s="77">
        <v>2.9259405725128099E-2</v>
      </c>
      <c r="Y372" s="58">
        <v>21.442096710205</v>
      </c>
      <c r="Z372" s="77">
        <v>4.6906514777813602E-3</v>
      </c>
      <c r="AA372" s="58">
        <v>8.5987248638415501</v>
      </c>
      <c r="AB372" s="77">
        <v>4.0145313814045999E-2</v>
      </c>
      <c r="AC372" s="58">
        <v>213.69000244140599</v>
      </c>
      <c r="AD372" s="77">
        <v>-3.82001071068005E-3</v>
      </c>
      <c r="AE372" s="58">
        <v>0.92521081854265397</v>
      </c>
      <c r="AF372" s="77">
        <v>8.3728154776911701E-2</v>
      </c>
      <c r="AG372" s="58">
        <v>11.071362495422299</v>
      </c>
      <c r="AH372" s="77">
        <v>1.3814816177462001E-2</v>
      </c>
      <c r="AI372" s="58">
        <v>0.96834879889248104</v>
      </c>
      <c r="AJ372" s="77">
        <v>5.4671423553516903E-2</v>
      </c>
      <c r="AK372" s="58">
        <v>17.591478347778299</v>
      </c>
      <c r="AL372" s="69">
        <v>40730</v>
      </c>
      <c r="AM372" s="105">
        <v>2</v>
      </c>
      <c r="AN372" s="124">
        <v>63.390543707797399</v>
      </c>
      <c r="AO372" s="125">
        <v>65.204113336110495</v>
      </c>
      <c r="AP372" s="125">
        <v>65.081240134619904</v>
      </c>
      <c r="AQ372" s="125">
        <v>49.929467727751899</v>
      </c>
      <c r="AR372" s="125">
        <v>61.7378685501277</v>
      </c>
      <c r="AS372" s="125">
        <v>69.4052823359999</v>
      </c>
      <c r="AV372" s="63">
        <v>21291.182258777699</v>
      </c>
      <c r="AW372" s="63">
        <v>-8015.9974368828698</v>
      </c>
      <c r="AX372" s="63">
        <v>8015.9974368828698</v>
      </c>
      <c r="AY372" s="63">
        <v>13275.1848218948</v>
      </c>
      <c r="AZ372" s="77">
        <v>-2.2311998968687001E-3</v>
      </c>
      <c r="BA372" s="77">
        <v>0.32751848218948498</v>
      </c>
      <c r="BB372" s="77">
        <v>0.18202277358698299</v>
      </c>
      <c r="BC372" s="58">
        <v>-1432.79662464588</v>
      </c>
      <c r="BD372" s="130">
        <v>-9.74162654374892E-2</v>
      </c>
      <c r="BE372" s="65">
        <v>33</v>
      </c>
    </row>
    <row r="373" spans="1:57" x14ac:dyDescent="0.2">
      <c r="A373" s="104">
        <v>40731</v>
      </c>
      <c r="B373" s="58">
        <v>1353.21997070312</v>
      </c>
      <c r="C373" s="77">
        <v>1.04538464974126E-2</v>
      </c>
      <c r="D373" s="58">
        <v>0.01</v>
      </c>
      <c r="E373" s="58">
        <v>0.62570000000000003</v>
      </c>
      <c r="F373" s="77">
        <v>-3.1953986259780599E-4</v>
      </c>
      <c r="G373" s="58">
        <v>33.895488739013601</v>
      </c>
      <c r="H373" s="58">
        <v>271.533935546875</v>
      </c>
      <c r="I373" s="58">
        <v>21.925327301025298</v>
      </c>
      <c r="J373" s="58">
        <v>216.74000549316401</v>
      </c>
      <c r="K373" s="58">
        <v>11.389139175415</v>
      </c>
      <c r="L373" s="58">
        <v>18.085861206054599</v>
      </c>
      <c r="M373" s="58">
        <v>15.949999809265099</v>
      </c>
      <c r="N373" s="77">
        <v>1.54658709487929E-2</v>
      </c>
      <c r="O373" s="58">
        <v>0.86060966397696603</v>
      </c>
      <c r="P373" s="77">
        <v>2.5390094552211102E-2</v>
      </c>
      <c r="Q373" s="58">
        <v>33.637369155883697</v>
      </c>
      <c r="R373" s="77">
        <v>2.0995201418116501E-2</v>
      </c>
      <c r="S373" s="58">
        <v>12.088112320535201</v>
      </c>
      <c r="T373" s="77">
        <v>4.4517869548016398E-2</v>
      </c>
      <c r="U373" s="58">
        <v>268.742095947265</v>
      </c>
      <c r="V373" s="77">
        <v>1.6711386797541899E-2</v>
      </c>
      <c r="W373" s="58">
        <v>0.650157388984693</v>
      </c>
      <c r="X373" s="77">
        <v>2.9653258081774998E-2</v>
      </c>
      <c r="Y373" s="58">
        <v>21.745137214660598</v>
      </c>
      <c r="Z373" s="77">
        <v>1.19053318207764E-2</v>
      </c>
      <c r="AA373" s="58">
        <v>9.0259413310313903</v>
      </c>
      <c r="AB373" s="77">
        <v>4.1644094778414402E-2</v>
      </c>
      <c r="AC373" s="58">
        <v>215.46500396728501</v>
      </c>
      <c r="AD373" s="77">
        <v>3.0674942989737899E-2</v>
      </c>
      <c r="AE373" s="58">
        <v>0.90543253830566295</v>
      </c>
      <c r="AF373" s="77">
        <v>7.9499646493051801E-2</v>
      </c>
      <c r="AG373" s="58">
        <v>11.219657421112</v>
      </c>
      <c r="AH373" s="77">
        <v>2.1098781200763899E-2</v>
      </c>
      <c r="AI373" s="58">
        <v>0.95362467539974505</v>
      </c>
      <c r="AJ373" s="77">
        <v>5.2727634284868603E-2</v>
      </c>
      <c r="AK373" s="58">
        <v>17.899008750915499</v>
      </c>
      <c r="AL373" s="69">
        <v>40731</v>
      </c>
      <c r="AM373" s="105">
        <v>3</v>
      </c>
      <c r="AN373" s="124">
        <v>67.031509392086903</v>
      </c>
      <c r="AO373" s="125">
        <v>69.306435305645707</v>
      </c>
      <c r="AP373" s="125">
        <v>68.265822670433195</v>
      </c>
      <c r="AQ373" s="125">
        <v>57.2943154805711</v>
      </c>
      <c r="AR373" s="125">
        <v>66.281033520814901</v>
      </c>
      <c r="AS373" s="125">
        <v>72.966524087953303</v>
      </c>
      <c r="AV373" s="63">
        <v>21291.182258777699</v>
      </c>
      <c r="AW373" s="63">
        <v>-8259.2476988042799</v>
      </c>
      <c r="AX373" s="63">
        <v>8259.2476988042799</v>
      </c>
      <c r="AY373" s="63">
        <v>13031.934559973401</v>
      </c>
      <c r="AZ373" s="77">
        <v>-1.8323681755466899E-2</v>
      </c>
      <c r="BA373" s="77">
        <v>0.30319345599734498</v>
      </c>
      <c r="BB373" s="77">
        <v>0.194379458218507</v>
      </c>
      <c r="BC373" s="58">
        <v>-1676.0468865672799</v>
      </c>
      <c r="BD373" s="130">
        <v>-0.113954922547273</v>
      </c>
      <c r="BE373" s="65">
        <v>34</v>
      </c>
    </row>
    <row r="374" spans="1:57" x14ac:dyDescent="0.2">
      <c r="A374" s="104">
        <v>40732</v>
      </c>
      <c r="B374" s="58">
        <v>1343.80004882812</v>
      </c>
      <c r="C374" s="77">
        <v>-6.96111650650965E-3</v>
      </c>
      <c r="D374" s="58">
        <v>0.01</v>
      </c>
      <c r="E374" s="58">
        <v>0.623</v>
      </c>
      <c r="F374" s="77">
        <v>-4.3151670129455396E-3</v>
      </c>
      <c r="G374" s="58">
        <v>34.133655548095597</v>
      </c>
      <c r="H374" s="58">
        <v>264.27615356445301</v>
      </c>
      <c r="I374" s="58">
        <v>22.0481777191162</v>
      </c>
      <c r="J374" s="58">
        <v>218.27999877929599</v>
      </c>
      <c r="K374" s="58">
        <v>11.101019859313899</v>
      </c>
      <c r="L374" s="58">
        <v>17.976863861083899</v>
      </c>
      <c r="M374" s="58">
        <v>15.949999809265099</v>
      </c>
      <c r="N374" s="77">
        <v>7.0265046453776804E-3</v>
      </c>
      <c r="O374" s="58">
        <v>0.90204635603700201</v>
      </c>
      <c r="P374" s="77">
        <v>2.6426889870203901E-2</v>
      </c>
      <c r="Q374" s="58">
        <v>34.014572143554602</v>
      </c>
      <c r="R374" s="77">
        <v>-2.67288210875175E-2</v>
      </c>
      <c r="S374" s="58">
        <v>11.548011988704801</v>
      </c>
      <c r="T374" s="77">
        <v>4.3696761258818599E-2</v>
      </c>
      <c r="U374" s="58">
        <v>267.90504455566401</v>
      </c>
      <c r="V374" s="77">
        <v>5.6031281268524797E-3</v>
      </c>
      <c r="W374" s="58">
        <v>0.67240906411912604</v>
      </c>
      <c r="X374" s="77">
        <v>3.04972625259698E-2</v>
      </c>
      <c r="Y374" s="58">
        <v>21.986752510070801</v>
      </c>
      <c r="Z374" s="77">
        <v>7.1052562844995297E-3</v>
      </c>
      <c r="AA374" s="58">
        <v>9.5033759431139906</v>
      </c>
      <c r="AB374" s="77">
        <v>4.35375480862214E-2</v>
      </c>
      <c r="AC374" s="58">
        <v>217.51000213623001</v>
      </c>
      <c r="AD374" s="77">
        <v>-2.5297725461377998E-2</v>
      </c>
      <c r="AE374" s="58">
        <v>0.89248402603880395</v>
      </c>
      <c r="AF374" s="77">
        <v>8.0396579534986898E-2</v>
      </c>
      <c r="AG374" s="58">
        <v>11.2450795173645</v>
      </c>
      <c r="AH374" s="77">
        <v>-6.0266604796355098E-3</v>
      </c>
      <c r="AI374" s="58">
        <v>0.93661158148606705</v>
      </c>
      <c r="AJ374" s="77">
        <v>5.2100944231636998E-2</v>
      </c>
      <c r="AK374" s="58">
        <v>18.0313625335693</v>
      </c>
      <c r="AL374" s="69">
        <v>40732</v>
      </c>
      <c r="AM374" s="105">
        <v>4</v>
      </c>
      <c r="AN374" s="124">
        <v>62.525574169902399</v>
      </c>
      <c r="AO374" s="125">
        <v>59.488833155914698</v>
      </c>
      <c r="AP374" s="125">
        <v>69.641416358748302</v>
      </c>
      <c r="AQ374" s="125">
        <v>50.495429636890201</v>
      </c>
      <c r="AR374" s="125">
        <v>63.897903406925799</v>
      </c>
      <c r="AS374" s="125">
        <v>74.074383207807898</v>
      </c>
      <c r="AT374" s="109" t="s">
        <v>617</v>
      </c>
      <c r="AV374" s="63">
        <v>10291.2685673171</v>
      </c>
      <c r="AW374" s="63">
        <v>3014.4507228078801</v>
      </c>
      <c r="AX374" s="63">
        <v>19045.588915921198</v>
      </c>
      <c r="AY374" s="63">
        <v>13305.719290125</v>
      </c>
      <c r="AZ374" s="77">
        <v>2.1008755752385901E-2</v>
      </c>
      <c r="BA374" s="77">
        <v>0.33057192901250099</v>
      </c>
      <c r="BB374" s="77">
        <v>0.186065243656866</v>
      </c>
      <c r="BC374" s="58">
        <v>-1402.26215641572</v>
      </c>
      <c r="BD374" s="130">
        <v>-9.5340217929465301E-2</v>
      </c>
      <c r="BE374" s="65">
        <v>35</v>
      </c>
    </row>
    <row r="375" spans="1:57" x14ac:dyDescent="0.2">
      <c r="A375" s="104">
        <v>40735</v>
      </c>
      <c r="B375" s="58">
        <v>1319.48999023437</v>
      </c>
      <c r="C375" s="77">
        <v>-1.8090532601892501E-2</v>
      </c>
      <c r="D375" s="58">
        <v>0.01</v>
      </c>
      <c r="E375" s="58">
        <v>0.62939999999999996</v>
      </c>
      <c r="F375" s="77">
        <v>1.0272873194221399E-2</v>
      </c>
      <c r="G375" s="58">
        <v>33.591819763183501</v>
      </c>
      <c r="H375" s="58">
        <v>261.93637084960898</v>
      </c>
      <c r="I375" s="58">
        <v>21.8106594085693</v>
      </c>
      <c r="J375" s="58">
        <v>212.55000305175699</v>
      </c>
      <c r="K375" s="58">
        <v>10.999335289001399</v>
      </c>
      <c r="L375" s="58">
        <v>17.790010452270501</v>
      </c>
      <c r="M375" s="58">
        <v>18.389999389648398</v>
      </c>
      <c r="N375" s="77">
        <v>-1.5873945412867699E-2</v>
      </c>
      <c r="O375" s="58">
        <v>0.92220019293196698</v>
      </c>
      <c r="P375" s="77">
        <v>2.74531180338938E-2</v>
      </c>
      <c r="Q375" s="58">
        <v>33.862737655639599</v>
      </c>
      <c r="R375" s="77">
        <v>-8.85355217746874E-3</v>
      </c>
      <c r="S375" s="58">
        <v>10.9941226678964</v>
      </c>
      <c r="T375" s="77">
        <v>4.1972493671788499E-2</v>
      </c>
      <c r="U375" s="58">
        <v>263.10626220703102</v>
      </c>
      <c r="V375" s="77">
        <v>-1.0772695756209399E-2</v>
      </c>
      <c r="W375" s="58">
        <v>0.68742003136641106</v>
      </c>
      <c r="X375" s="77">
        <v>3.1517617990785098E-2</v>
      </c>
      <c r="Y375" s="58">
        <v>21.929418563842699</v>
      </c>
      <c r="Z375" s="77">
        <v>-2.6250667764262901E-2</v>
      </c>
      <c r="AA375" s="58">
        <v>9.7167449070601304</v>
      </c>
      <c r="AB375" s="77">
        <v>4.5715101235232702E-2</v>
      </c>
      <c r="AC375" s="58">
        <v>215.415000915527</v>
      </c>
      <c r="AD375" s="77">
        <v>-9.1599304929793606E-3</v>
      </c>
      <c r="AE375" s="58">
        <v>0.88334392980256504</v>
      </c>
      <c r="AF375" s="77">
        <v>8.03088465432856E-2</v>
      </c>
      <c r="AG375" s="58">
        <v>11.050177574157701</v>
      </c>
      <c r="AH375" s="77">
        <v>-1.03941049038021E-2</v>
      </c>
      <c r="AI375" s="58">
        <v>0.91462794057292096</v>
      </c>
      <c r="AJ375" s="77">
        <v>5.1412445373588203E-2</v>
      </c>
      <c r="AK375" s="58">
        <v>17.8834371566772</v>
      </c>
      <c r="AL375" s="69">
        <v>40735</v>
      </c>
      <c r="AM375" s="105">
        <v>0</v>
      </c>
      <c r="AN375" s="124">
        <v>52.683169289061802</v>
      </c>
      <c r="AO375" s="125">
        <v>56.700314049826403</v>
      </c>
      <c r="AP375" s="125">
        <v>62.955405393922703</v>
      </c>
      <c r="AQ375" s="125">
        <v>48.316279922005201</v>
      </c>
      <c r="AR375" s="125">
        <v>59.920465137113602</v>
      </c>
      <c r="AS375" s="125">
        <v>68.250735155644193</v>
      </c>
      <c r="AT375" s="109" t="s">
        <v>617</v>
      </c>
      <c r="AV375" s="63">
        <v>10291.2685673171</v>
      </c>
      <c r="AW375" s="63">
        <v>2999.5504022878599</v>
      </c>
      <c r="AX375" s="63">
        <v>19047.021822708299</v>
      </c>
      <c r="AY375" s="63">
        <v>13290.818969604899</v>
      </c>
      <c r="AZ375" s="77">
        <v>-1.11984329408465E-3</v>
      </c>
      <c r="BA375" s="77">
        <v>0.329081896960499</v>
      </c>
      <c r="BB375" s="77">
        <v>0.16460869169851999</v>
      </c>
      <c r="BC375" s="58">
        <v>-1417.16247693574</v>
      </c>
      <c r="BD375" s="130">
        <v>-9.6353295119845098E-2</v>
      </c>
      <c r="BE375" s="65">
        <v>36</v>
      </c>
    </row>
    <row r="376" spans="1:57" x14ac:dyDescent="0.2">
      <c r="A376" s="104">
        <v>40736</v>
      </c>
      <c r="B376" s="58">
        <v>1313.64001464843</v>
      </c>
      <c r="C376" s="77">
        <v>-4.4335126671922699E-3</v>
      </c>
      <c r="D376" s="58">
        <v>0.01</v>
      </c>
      <c r="E376" s="58">
        <v>0.62839999999999996</v>
      </c>
      <c r="F376" s="77">
        <v>-1.5888147442008E-3</v>
      </c>
      <c r="G376" s="58">
        <v>33.568096160888601</v>
      </c>
      <c r="H376" s="58">
        <v>265.27960205078102</v>
      </c>
      <c r="I376" s="58">
        <v>21.736949920654201</v>
      </c>
      <c r="J376" s="58">
        <v>211.22999572753901</v>
      </c>
      <c r="K376" s="58">
        <v>10.711214065551699</v>
      </c>
      <c r="L376" s="58">
        <v>17.478590011596602</v>
      </c>
      <c r="M376" s="58">
        <v>19.870000839233398</v>
      </c>
      <c r="N376" s="77">
        <v>-7.0623153083604296E-4</v>
      </c>
      <c r="O376" s="58">
        <v>0.93635488146558099</v>
      </c>
      <c r="P376" s="77">
        <v>2.78941908703348E-2</v>
      </c>
      <c r="Q376" s="58">
        <v>33.579957962036097</v>
      </c>
      <c r="R376" s="77">
        <v>1.27635241731716E-2</v>
      </c>
      <c r="S376" s="58">
        <v>10.4339892818151</v>
      </c>
      <c r="T376" s="77">
        <v>3.9332045137106898E-2</v>
      </c>
      <c r="U376" s="58">
        <v>263.60798645019503</v>
      </c>
      <c r="V376" s="77">
        <v>-3.37951670943426E-3</v>
      </c>
      <c r="W376" s="58">
        <v>0.70089469921716596</v>
      </c>
      <c r="X376" s="77">
        <v>3.2244390394034997E-2</v>
      </c>
      <c r="Y376" s="58">
        <v>21.773804664611799</v>
      </c>
      <c r="Z376" s="77">
        <v>-6.2103378276467903E-3</v>
      </c>
      <c r="AA376" s="58">
        <v>9.8529483564394003</v>
      </c>
      <c r="AB376" s="77">
        <v>4.6645592745968197E-2</v>
      </c>
      <c r="AC376" s="58">
        <v>211.88999938964801</v>
      </c>
      <c r="AD376" s="77">
        <v>-2.61944213790632E-2</v>
      </c>
      <c r="AE376" s="58">
        <v>0.87694671211597197</v>
      </c>
      <c r="AF376" s="77">
        <v>8.1871831404836906E-2</v>
      </c>
      <c r="AG376" s="58">
        <v>10.855274677276601</v>
      </c>
      <c r="AH376" s="77">
        <v>-1.7505354564537699E-2</v>
      </c>
      <c r="AI376" s="58">
        <v>0.89030073079774996</v>
      </c>
      <c r="AJ376" s="77">
        <v>5.0936644786968098E-2</v>
      </c>
      <c r="AK376" s="58">
        <v>17.634300231933501</v>
      </c>
      <c r="AL376" s="69">
        <v>40736</v>
      </c>
      <c r="AM376" s="105">
        <v>1</v>
      </c>
      <c r="AN376" s="124">
        <v>50.618248563401899</v>
      </c>
      <c r="AO376" s="125">
        <v>59.613385827714403</v>
      </c>
      <c r="AP376" s="125">
        <v>62.6716993458597</v>
      </c>
      <c r="AQ376" s="125">
        <v>42.694065728091502</v>
      </c>
      <c r="AR376" s="125">
        <v>53.898673931935001</v>
      </c>
      <c r="AS376" s="125">
        <v>66.503377680203897</v>
      </c>
      <c r="AV376" s="63">
        <v>10291.2685673171</v>
      </c>
      <c r="AW376" s="63">
        <v>3167.4336632209702</v>
      </c>
      <c r="AX376" s="63">
        <v>18769.7222609825</v>
      </c>
      <c r="AY376" s="63">
        <v>13458.7022305381</v>
      </c>
      <c r="AZ376" s="77">
        <v>1.26315211513334E-2</v>
      </c>
      <c r="BA376" s="77">
        <v>0.34587022305380999</v>
      </c>
      <c r="BB376" s="77">
        <v>0.159445384311552</v>
      </c>
      <c r="BC376" s="58">
        <v>-1249.2792160026299</v>
      </c>
      <c r="BD376" s="130">
        <v>-8.4938862653818503E-2</v>
      </c>
      <c r="BE376" s="65">
        <v>37</v>
      </c>
    </row>
    <row r="377" spans="1:57" x14ac:dyDescent="0.2">
      <c r="A377" s="104">
        <v>40737</v>
      </c>
      <c r="B377" s="58">
        <v>1317.71997070312</v>
      </c>
      <c r="C377" s="77">
        <v>3.1058402676469301E-3</v>
      </c>
      <c r="D377" s="58">
        <v>0.01</v>
      </c>
      <c r="E377" s="58">
        <v>0.62170000000000003</v>
      </c>
      <c r="F377" s="77">
        <v>-1.0661998726925401E-2</v>
      </c>
      <c r="G377" s="58">
        <v>33.973281860351499</v>
      </c>
      <c r="H377" s="58">
        <v>267.390869140625</v>
      </c>
      <c r="I377" s="58">
        <v>21.8106594085693</v>
      </c>
      <c r="J377" s="58">
        <v>213.5</v>
      </c>
      <c r="K377" s="58">
        <v>10.541733741760201</v>
      </c>
      <c r="L377" s="58">
        <v>17.501945495605401</v>
      </c>
      <c r="M377" s="58">
        <v>19.909999847412099</v>
      </c>
      <c r="N377" s="77">
        <v>1.20705594240695E-2</v>
      </c>
      <c r="O377" s="58">
        <v>0.96224488429112498</v>
      </c>
      <c r="P377" s="77">
        <v>2.8323577576239701E-2</v>
      </c>
      <c r="Q377" s="58">
        <v>33.770689010620103</v>
      </c>
      <c r="R377" s="77">
        <v>7.9586484355460493E-3</v>
      </c>
      <c r="S377" s="58">
        <v>10.004105367426201</v>
      </c>
      <c r="T377" s="77">
        <v>3.7413788285212198E-2</v>
      </c>
      <c r="U377" s="58">
        <v>266.33523559570301</v>
      </c>
      <c r="V377" s="77">
        <v>3.3909765714186199E-3</v>
      </c>
      <c r="W377" s="58">
        <v>0.71920947310543704</v>
      </c>
      <c r="X377" s="77">
        <v>3.2975136589536602E-2</v>
      </c>
      <c r="Y377" s="58">
        <v>21.773804664611799</v>
      </c>
      <c r="Z377" s="77">
        <v>1.07466000017772E-2</v>
      </c>
      <c r="AA377" s="58">
        <v>9.9515823971152901</v>
      </c>
      <c r="AB377" s="77">
        <v>4.6611627152764797E-2</v>
      </c>
      <c r="AC377" s="58">
        <v>212.36499786376899</v>
      </c>
      <c r="AD377" s="77">
        <v>-1.58226997195927E-2</v>
      </c>
      <c r="AE377" s="58">
        <v>0.87794207958900305</v>
      </c>
      <c r="AF377" s="77">
        <v>8.3282513208534595E-2</v>
      </c>
      <c r="AG377" s="58">
        <v>10.626473903656001</v>
      </c>
      <c r="AH377" s="77">
        <v>1.33623387202841E-3</v>
      </c>
      <c r="AI377" s="58">
        <v>0.85416075621984799</v>
      </c>
      <c r="AJ377" s="77">
        <v>4.8803760498186799E-2</v>
      </c>
      <c r="AK377" s="58">
        <v>17.490267753601</v>
      </c>
      <c r="AL377" s="69">
        <v>40737</v>
      </c>
      <c r="AM377" s="105">
        <v>2</v>
      </c>
      <c r="AN377" s="124">
        <v>52.030407675841403</v>
      </c>
      <c r="AO377" s="125">
        <v>61.380382989794398</v>
      </c>
      <c r="AP377" s="125">
        <v>65.528949383168595</v>
      </c>
      <c r="AQ377" s="125">
        <v>39.763023870124002</v>
      </c>
      <c r="AR377" s="125">
        <v>54.2698496748189</v>
      </c>
      <c r="AS377" s="125">
        <v>67.402146738046994</v>
      </c>
      <c r="AV377" s="63">
        <v>10291.2685673171</v>
      </c>
      <c r="AW377" s="63">
        <v>3292.5792141634902</v>
      </c>
      <c r="AX377" s="63">
        <v>18484.278034454401</v>
      </c>
      <c r="AY377" s="63">
        <v>13583.847781480599</v>
      </c>
      <c r="AZ377" s="77">
        <v>9.2984857528506295E-3</v>
      </c>
      <c r="BA377" s="77">
        <v>0.35838477814806202</v>
      </c>
      <c r="BB377" s="77">
        <v>0.16304643647428499</v>
      </c>
      <c r="BC377" s="58">
        <v>-1124.1336650601099</v>
      </c>
      <c r="BD377" s="130">
        <v>-7.6430179705217705E-2</v>
      </c>
      <c r="BE377" s="65">
        <v>38</v>
      </c>
    </row>
    <row r="378" spans="1:57" x14ac:dyDescent="0.2">
      <c r="A378" s="104">
        <v>40738</v>
      </c>
      <c r="B378" s="58">
        <v>1308.86999511718</v>
      </c>
      <c r="C378" s="77">
        <v>-6.7161276923011198E-3</v>
      </c>
      <c r="D378" s="58">
        <v>0.01</v>
      </c>
      <c r="E378" s="58">
        <v>0.62029999999999996</v>
      </c>
      <c r="F378" s="77">
        <v>-2.2518899790896401E-3</v>
      </c>
      <c r="G378" s="58">
        <v>33.949565887451101</v>
      </c>
      <c r="H378" s="58">
        <v>262.760986328125</v>
      </c>
      <c r="I378" s="58">
        <v>21.679613113403299</v>
      </c>
      <c r="J378" s="58">
        <v>210.38000488281199</v>
      </c>
      <c r="K378" s="58">
        <v>10.3976793289184</v>
      </c>
      <c r="L378" s="58">
        <v>17.338443756103501</v>
      </c>
      <c r="M378" s="58">
        <v>20.799999237060501</v>
      </c>
      <c r="N378" s="77">
        <v>-6.9807718306014101E-4</v>
      </c>
      <c r="O378" s="58">
        <v>0.98809227429773905</v>
      </c>
      <c r="P378" s="77">
        <v>2.91047101330674E-2</v>
      </c>
      <c r="Q378" s="58">
        <v>33.961423873901303</v>
      </c>
      <c r="R378" s="77">
        <v>-1.7315037074302899E-2</v>
      </c>
      <c r="S378" s="58">
        <v>9.3640107707258995</v>
      </c>
      <c r="T378" s="77">
        <v>3.5636990489267301E-2</v>
      </c>
      <c r="U378" s="58">
        <v>265.075927734375</v>
      </c>
      <c r="V378" s="77">
        <v>-6.0083600734477296E-3</v>
      </c>
      <c r="W378" s="58">
        <v>0.733170693123531</v>
      </c>
      <c r="X378" s="77">
        <v>3.38184398996609E-2</v>
      </c>
      <c r="Y378" s="58">
        <v>21.7451362609863</v>
      </c>
      <c r="Z378" s="77">
        <v>-1.4613560267857E-2</v>
      </c>
      <c r="AA378" s="58">
        <v>9.9793357421460804</v>
      </c>
      <c r="AB378" s="77">
        <v>4.74348108685749E-2</v>
      </c>
      <c r="AC378" s="58">
        <v>211.94000244140599</v>
      </c>
      <c r="AD378" s="77">
        <v>-1.3665153794497301E-2</v>
      </c>
      <c r="AE378" s="58">
        <v>0.88304612907300195</v>
      </c>
      <c r="AF378" s="77">
        <v>8.4927232427435703E-2</v>
      </c>
      <c r="AG378" s="58">
        <v>10.4697065353393</v>
      </c>
      <c r="AH378" s="77">
        <v>-9.3419179909461896E-3</v>
      </c>
      <c r="AI378" s="58">
        <v>0.81481450530617405</v>
      </c>
      <c r="AJ378" s="77">
        <v>4.69946736147724E-2</v>
      </c>
      <c r="AK378" s="58">
        <v>17.4201946258544</v>
      </c>
      <c r="AL378" s="69">
        <v>40738</v>
      </c>
      <c r="AM378" s="105">
        <v>3</v>
      </c>
      <c r="AN378" s="124">
        <v>48.772326597128298</v>
      </c>
      <c r="AO378" s="125">
        <v>55.632133300324199</v>
      </c>
      <c r="AP378" s="125">
        <v>65.2143018028098</v>
      </c>
      <c r="AQ378" s="125">
        <v>37.411998175000299</v>
      </c>
      <c r="AR378" s="125">
        <v>51.164212937362798</v>
      </c>
      <c r="AS378" s="125">
        <v>64.108703904812401</v>
      </c>
      <c r="AV378" s="63">
        <v>10291.2685673171</v>
      </c>
      <c r="AW378" s="63">
        <v>3323.4551181611</v>
      </c>
      <c r="AX378" s="63">
        <v>18273.814488714801</v>
      </c>
      <c r="AY378" s="63">
        <v>13614.7236854782</v>
      </c>
      <c r="AZ378" s="77">
        <v>2.27298660102071E-3</v>
      </c>
      <c r="BA378" s="77">
        <v>0.361472368547823</v>
      </c>
      <c r="BB378" s="77">
        <v>0.155235268094848</v>
      </c>
      <c r="BC378" s="58">
        <v>-1093.2577610625001</v>
      </c>
      <c r="BD378" s="130">
        <v>-7.4330917878580594E-2</v>
      </c>
      <c r="BE378" s="65">
        <v>39</v>
      </c>
    </row>
    <row r="379" spans="1:57" x14ac:dyDescent="0.2">
      <c r="A379" s="104">
        <v>40739</v>
      </c>
      <c r="B379" s="58">
        <v>1316.14001464843</v>
      </c>
      <c r="C379" s="77">
        <v>5.5544244717742296E-3</v>
      </c>
      <c r="D379" s="58">
        <v>0.01</v>
      </c>
      <c r="E379" s="58">
        <v>0.62050000000000005</v>
      </c>
      <c r="F379" s="77">
        <v>3.2242463324205702E-4</v>
      </c>
      <c r="G379" s="58">
        <v>34.628040313720597</v>
      </c>
      <c r="H379" s="58">
        <v>296.87908935546801</v>
      </c>
      <c r="I379" s="58">
        <v>21.9335117340087</v>
      </c>
      <c r="J379" s="58">
        <v>212.86999511718699</v>
      </c>
      <c r="K379" s="58">
        <v>10.5502099990844</v>
      </c>
      <c r="L379" s="58">
        <v>17.416303634643501</v>
      </c>
      <c r="M379" s="58">
        <v>19.530000686645501</v>
      </c>
      <c r="N379" s="77">
        <v>1.99847747249195E-2</v>
      </c>
      <c r="O379" s="58">
        <v>1.031805665599</v>
      </c>
      <c r="P379" s="77">
        <v>2.9796825239058199E-2</v>
      </c>
      <c r="Q379" s="58">
        <v>34.288803100585902</v>
      </c>
      <c r="R379" s="77">
        <v>0.12984462992058601</v>
      </c>
      <c r="S379" s="58">
        <v>9.9194142444538596</v>
      </c>
      <c r="T379" s="77">
        <v>3.34123035273017E-2</v>
      </c>
      <c r="U379" s="58">
        <v>279.82003784179602</v>
      </c>
      <c r="V379" s="77">
        <v>1.1711399981049401E-2</v>
      </c>
      <c r="W379" s="58">
        <v>0.75451089937412896</v>
      </c>
      <c r="X379" s="77">
        <v>3.4399913179622203E-2</v>
      </c>
      <c r="Y379" s="58">
        <v>21.806562423706001</v>
      </c>
      <c r="Z379" s="77">
        <v>1.1835679135771399E-2</v>
      </c>
      <c r="AA379" s="58">
        <v>10.0370773307791</v>
      </c>
      <c r="AB379" s="77">
        <v>4.7151207596230801E-2</v>
      </c>
      <c r="AC379" s="58">
        <v>211.625</v>
      </c>
      <c r="AD379" s="77">
        <v>1.46696840074487E-2</v>
      </c>
      <c r="AE379" s="58">
        <v>0.88509549303976998</v>
      </c>
      <c r="AF379" s="77">
        <v>8.3893637483668695E-2</v>
      </c>
      <c r="AG379" s="58">
        <v>10.473944664001399</v>
      </c>
      <c r="AH379" s="77">
        <v>4.4905920989957099E-3</v>
      </c>
      <c r="AI379" s="58">
        <v>0.76488707184844396</v>
      </c>
      <c r="AJ379" s="77">
        <v>4.3917876484822697E-2</v>
      </c>
      <c r="AK379" s="58">
        <v>17.3773736953735</v>
      </c>
      <c r="AL379" s="69">
        <v>40739</v>
      </c>
      <c r="AM379" s="105">
        <v>4</v>
      </c>
      <c r="AN379" s="124">
        <v>51.461208959616698</v>
      </c>
      <c r="AO379" s="125">
        <v>74.548031514529796</v>
      </c>
      <c r="AP379" s="125">
        <v>69.697130714321105</v>
      </c>
      <c r="AQ379" s="125">
        <v>41.365197679539001</v>
      </c>
      <c r="AR379" s="125">
        <v>52.556549823844698</v>
      </c>
      <c r="AS379" s="125">
        <v>67.429353548418206</v>
      </c>
      <c r="AV379" s="63">
        <v>10291.2685673171</v>
      </c>
      <c r="AW379" s="63">
        <v>3341.34070901823</v>
      </c>
      <c r="AX379" s="63">
        <v>18515.908204691401</v>
      </c>
      <c r="AY379" s="63">
        <v>13632.609276335301</v>
      </c>
      <c r="AZ379" s="77">
        <v>1.3136947374261501E-3</v>
      </c>
      <c r="BA379" s="77">
        <v>0.36326092763353501</v>
      </c>
      <c r="BB379" s="77">
        <v>0.16165193513861001</v>
      </c>
      <c r="BC379" s="58">
        <v>-1075.3721702053799</v>
      </c>
      <c r="BD379" s="130">
        <v>-7.3114871276799498E-2</v>
      </c>
      <c r="BE379" s="65">
        <v>40</v>
      </c>
    </row>
    <row r="380" spans="1:57" x14ac:dyDescent="0.2">
      <c r="A380" s="104">
        <v>40742</v>
      </c>
      <c r="B380" s="58">
        <v>1305.43994140625</v>
      </c>
      <c r="C380" s="77">
        <v>-8.1298897709189896E-3</v>
      </c>
      <c r="D380" s="58">
        <v>0.01</v>
      </c>
      <c r="E380" s="58">
        <v>0.62429999999999997</v>
      </c>
      <c r="F380" s="77">
        <v>6.1240934730055702E-3</v>
      </c>
      <c r="G380" s="58">
        <v>35.470684051513601</v>
      </c>
      <c r="H380" s="58">
        <v>295.547760009765</v>
      </c>
      <c r="I380" s="58">
        <v>21.777898788452099</v>
      </c>
      <c r="J380" s="58">
        <v>211.52999877929599</v>
      </c>
      <c r="K380" s="58">
        <v>10.423095703125</v>
      </c>
      <c r="L380" s="58">
        <v>17.346233367919901</v>
      </c>
      <c r="M380" s="58">
        <v>20.9500007629394</v>
      </c>
      <c r="N380" s="77">
        <v>2.4334144530237599E-2</v>
      </c>
      <c r="O380" s="58">
        <v>1.0995230551130999</v>
      </c>
      <c r="P380" s="77">
        <v>3.0998078681434001E-2</v>
      </c>
      <c r="Q380" s="58">
        <v>35.049362182617102</v>
      </c>
      <c r="R380" s="77">
        <v>-4.4844160246970601E-3</v>
      </c>
      <c r="S380" s="58">
        <v>10.9753330895789</v>
      </c>
      <c r="T380" s="77">
        <v>3.7135565125637399E-2</v>
      </c>
      <c r="U380" s="58">
        <v>296.21342468261702</v>
      </c>
      <c r="V380" s="77">
        <v>-7.09475743983833E-3</v>
      </c>
      <c r="W380" s="58">
        <v>0.770438333159706</v>
      </c>
      <c r="X380" s="77">
        <v>3.5377073823496502E-2</v>
      </c>
      <c r="Y380" s="58">
        <v>21.855705261230401</v>
      </c>
      <c r="Z380" s="77">
        <v>-6.2949047241389602E-3</v>
      </c>
      <c r="AA380" s="58">
        <v>9.9837980403783302</v>
      </c>
      <c r="AB380" s="77">
        <v>4.7198024384215498E-2</v>
      </c>
      <c r="AC380" s="58">
        <v>212.19999694824199</v>
      </c>
      <c r="AD380" s="77">
        <v>-1.2048508605089599E-2</v>
      </c>
      <c r="AE380" s="58">
        <v>0.88935465313369</v>
      </c>
      <c r="AF380" s="77">
        <v>8.5325384939816701E-2</v>
      </c>
      <c r="AG380" s="58">
        <v>10.486652851104701</v>
      </c>
      <c r="AH380" s="77">
        <v>-4.0232570695570803E-3</v>
      </c>
      <c r="AI380" s="58">
        <v>0.716029434055938</v>
      </c>
      <c r="AJ380" s="77">
        <v>4.1278669487991602E-2</v>
      </c>
      <c r="AK380" s="58">
        <v>17.381268501281699</v>
      </c>
      <c r="AL380" s="69">
        <v>40742</v>
      </c>
      <c r="AM380" s="105">
        <v>0</v>
      </c>
      <c r="AN380" s="124">
        <v>47.508672186718101</v>
      </c>
      <c r="AO380" s="125">
        <v>73.2359285243638</v>
      </c>
      <c r="AP380" s="125">
        <v>74.1523379031362</v>
      </c>
      <c r="AQ380" s="125">
        <v>39.146140478126597</v>
      </c>
      <c r="AR380" s="125">
        <v>51.143361188015497</v>
      </c>
      <c r="AS380" s="125">
        <v>63.548651336796198</v>
      </c>
      <c r="AT380" s="109" t="s">
        <v>619</v>
      </c>
      <c r="AV380" s="63">
        <v>10291.2685673171</v>
      </c>
      <c r="AW380" s="63">
        <v>3375.7679051382001</v>
      </c>
      <c r="AX380" s="63">
        <v>18459.315289952599</v>
      </c>
      <c r="AY380" s="63">
        <v>13667.0364724553</v>
      </c>
      <c r="AZ380" s="77">
        <v>2.5253563292346702E-3</v>
      </c>
      <c r="BA380" s="77">
        <v>0.366703647245533</v>
      </c>
      <c r="BB380" s="77">
        <v>0.152207832953759</v>
      </c>
      <c r="BC380" s="58">
        <v>-1040.9449740854</v>
      </c>
      <c r="BD380" s="130">
        <v>-7.0774156050504897E-2</v>
      </c>
      <c r="BE380" s="65">
        <v>41</v>
      </c>
    </row>
    <row r="381" spans="1:57" x14ac:dyDescent="0.2">
      <c r="A381" s="104">
        <v>40743</v>
      </c>
      <c r="B381" s="58">
        <v>1326.72998046875</v>
      </c>
      <c r="C381" s="77">
        <v>1.6308708188877499E-2</v>
      </c>
      <c r="D381" s="58">
        <v>0.01</v>
      </c>
      <c r="E381" s="58">
        <v>0.61850000000000005</v>
      </c>
      <c r="F381" s="77">
        <v>-9.2904052538842399E-3</v>
      </c>
      <c r="G381" s="58">
        <v>35.760101318359297</v>
      </c>
      <c r="H381" s="58">
        <v>299.32815551757801</v>
      </c>
      <c r="I381" s="58">
        <v>22.555974960327099</v>
      </c>
      <c r="J381" s="58">
        <v>218.05999755859301</v>
      </c>
      <c r="K381" s="58">
        <v>10.728161811828601</v>
      </c>
      <c r="L381" s="58">
        <v>17.953504562377901</v>
      </c>
      <c r="M381" s="58">
        <v>19.209999084472599</v>
      </c>
      <c r="N381" s="77">
        <v>8.1593370577623895E-3</v>
      </c>
      <c r="O381" s="58">
        <v>1.17887524823582</v>
      </c>
      <c r="P381" s="77">
        <v>3.2966216670940497E-2</v>
      </c>
      <c r="Q381" s="58">
        <v>35.615392684936502</v>
      </c>
      <c r="R381" s="77">
        <v>1.2791149246698901E-2</v>
      </c>
      <c r="S381" s="58">
        <v>12.120615248482601</v>
      </c>
      <c r="T381" s="77">
        <v>4.0492733560344302E-2</v>
      </c>
      <c r="U381" s="58">
        <v>297.43795776367102</v>
      </c>
      <c r="V381" s="77">
        <v>3.57277889585738E-2</v>
      </c>
      <c r="W381" s="58">
        <v>0.81075395461331801</v>
      </c>
      <c r="X381" s="77">
        <v>3.5944088253304099E-2</v>
      </c>
      <c r="Y381" s="58">
        <v>22.166936874389599</v>
      </c>
      <c r="Z381" s="77">
        <v>3.08703201294395E-2</v>
      </c>
      <c r="AA381" s="58">
        <v>10.0401462047439</v>
      </c>
      <c r="AB381" s="77">
        <v>4.6043044653552898E-2</v>
      </c>
      <c r="AC381" s="58">
        <v>214.794998168945</v>
      </c>
      <c r="AD381" s="77">
        <v>2.9268282417492301E-2</v>
      </c>
      <c r="AE381" s="58">
        <v>0.89026679838211198</v>
      </c>
      <c r="AF381" s="77">
        <v>8.2984094945373094E-2</v>
      </c>
      <c r="AG381" s="58">
        <v>10.5756287574768</v>
      </c>
      <c r="AH381" s="77">
        <v>3.50088218910449E-2</v>
      </c>
      <c r="AI381" s="58">
        <v>0.66031065837172298</v>
      </c>
      <c r="AJ381" s="77">
        <v>3.6778928374542601E-2</v>
      </c>
      <c r="AK381" s="58">
        <v>17.649868965148901</v>
      </c>
      <c r="AL381" s="69">
        <v>40743</v>
      </c>
      <c r="AM381" s="105">
        <v>1</v>
      </c>
      <c r="AN381" s="124">
        <v>54.926717951750199</v>
      </c>
      <c r="AO381" s="125">
        <v>74.602878610272299</v>
      </c>
      <c r="AP381" s="125">
        <v>75.485469019791395</v>
      </c>
      <c r="AQ381" s="125">
        <v>46.556099246735599</v>
      </c>
      <c r="AR381" s="125">
        <v>60.944726319517301</v>
      </c>
      <c r="AS381" s="125">
        <v>72.172431211891904</v>
      </c>
      <c r="AT381" s="109" t="s">
        <v>618</v>
      </c>
      <c r="AV381" s="63">
        <v>10291.2685673171</v>
      </c>
      <c r="AW381" s="63">
        <v>3512.1574164748099</v>
      </c>
      <c r="AX381" s="63">
        <v>18892.940627342701</v>
      </c>
      <c r="AY381" s="63">
        <v>13803.4259837919</v>
      </c>
      <c r="AZ381" s="77">
        <v>9.9794503081551602E-3</v>
      </c>
      <c r="BA381" s="77">
        <v>0.38034259837919399</v>
      </c>
      <c r="BB381" s="77">
        <v>0.170998854274341</v>
      </c>
      <c r="BC381" s="58">
        <v>-904.55546274879202</v>
      </c>
      <c r="BD381" s="130">
        <v>-6.1500992915757301E-2</v>
      </c>
      <c r="BE381" s="65">
        <v>42</v>
      </c>
    </row>
    <row r="382" spans="1:57" x14ac:dyDescent="0.2">
      <c r="A382" s="104">
        <v>40744</v>
      </c>
      <c r="B382" s="58">
        <v>1325.83996582031</v>
      </c>
      <c r="C382" s="77">
        <v>-6.7083329806338899E-4</v>
      </c>
      <c r="D382" s="58">
        <v>0.01</v>
      </c>
      <c r="E382" s="58">
        <v>0.61950000000000005</v>
      </c>
      <c r="F382" s="77">
        <v>1.6168148746968901E-3</v>
      </c>
      <c r="G382" s="58">
        <v>36.713771820068303</v>
      </c>
      <c r="H382" s="58">
        <v>295.75143432617102</v>
      </c>
      <c r="I382" s="58">
        <v>22.162841796875</v>
      </c>
      <c r="J382" s="58">
        <v>215.55000305175699</v>
      </c>
      <c r="K382" s="58">
        <v>10.753587722778301</v>
      </c>
      <c r="L382" s="58">
        <v>17.8990058898925</v>
      </c>
      <c r="M382" s="58">
        <v>19.090000152587798</v>
      </c>
      <c r="N382" s="77">
        <v>2.6668562631263399E-2</v>
      </c>
      <c r="O382" s="58">
        <v>1.3020154439635501</v>
      </c>
      <c r="P382" s="77">
        <v>3.5463952065307801E-2</v>
      </c>
      <c r="Q382" s="58">
        <v>36.236936569213803</v>
      </c>
      <c r="R382" s="77">
        <v>-1.1949163904149299E-2</v>
      </c>
      <c r="S382" s="58">
        <v>12.9641124170279</v>
      </c>
      <c r="T382" s="77">
        <v>4.3834487046748603E-2</v>
      </c>
      <c r="U382" s="58">
        <v>297.539794921875</v>
      </c>
      <c r="V382" s="77">
        <v>-1.7429225034325299E-2</v>
      </c>
      <c r="W382" s="58">
        <v>0.83438076495688496</v>
      </c>
      <c r="X382" s="77">
        <v>3.7647733652754499E-2</v>
      </c>
      <c r="Y382" s="58">
        <v>22.359408378601</v>
      </c>
      <c r="Z382" s="77">
        <v>-1.15105683524621E-2</v>
      </c>
      <c r="AA382" s="58">
        <v>9.9895414821181596</v>
      </c>
      <c r="AB382" s="77">
        <v>4.6344427467808799E-2</v>
      </c>
      <c r="AC382" s="58">
        <v>216.80500030517501</v>
      </c>
      <c r="AD382" s="77">
        <v>2.3700156089809798E-3</v>
      </c>
      <c r="AE382" s="58">
        <v>0.88848619920737804</v>
      </c>
      <c r="AF382" s="77">
        <v>8.2622304491493603E-2</v>
      </c>
      <c r="AG382" s="58">
        <v>10.740874767303399</v>
      </c>
      <c r="AH382" s="77">
        <v>-3.0355450823542599E-3</v>
      </c>
      <c r="AI382" s="58">
        <v>0.60638588180203201</v>
      </c>
      <c r="AJ382" s="77">
        <v>3.3878187734685997E-2</v>
      </c>
      <c r="AK382" s="58">
        <v>17.926255226135201</v>
      </c>
      <c r="AL382" s="69">
        <v>40744</v>
      </c>
      <c r="AM382" s="105">
        <v>2</v>
      </c>
      <c r="AN382" s="124">
        <v>54.5794724227354</v>
      </c>
      <c r="AO382" s="125">
        <v>70.912622119041998</v>
      </c>
      <c r="AP382" s="125">
        <v>79.2780939333135</v>
      </c>
      <c r="AQ382" s="125">
        <v>47.133892203540199</v>
      </c>
      <c r="AR382" s="125">
        <v>59.785556186944497</v>
      </c>
      <c r="AS382" s="125">
        <v>63.9411615223393</v>
      </c>
      <c r="AT382" s="109" t="s">
        <v>618</v>
      </c>
      <c r="AV382" s="63">
        <v>10291.2685673171</v>
      </c>
      <c r="AW382" s="63">
        <v>3304.01267426204</v>
      </c>
      <c r="AX382" s="63">
        <v>18746.175397759402</v>
      </c>
      <c r="AY382" s="63">
        <v>13595.2812415791</v>
      </c>
      <c r="AZ382" s="77">
        <v>-1.5079208774486499E-2</v>
      </c>
      <c r="BA382" s="77">
        <v>0.35952812415791702</v>
      </c>
      <c r="BB382" s="77">
        <v>0.170213309250899</v>
      </c>
      <c r="BC382" s="58">
        <v>-1112.7002049615601</v>
      </c>
      <c r="BD382" s="130">
        <v>-7.5652815378229002E-2</v>
      </c>
      <c r="BE382" s="65">
        <v>43</v>
      </c>
    </row>
    <row r="383" spans="1:57" x14ac:dyDescent="0.2">
      <c r="A383" s="104">
        <v>40745</v>
      </c>
      <c r="B383" s="58">
        <v>1343.80004882812</v>
      </c>
      <c r="C383" s="77">
        <v>1.3546192203295299E-2</v>
      </c>
      <c r="D383" s="58">
        <v>0.01</v>
      </c>
      <c r="E383" s="58">
        <v>0.61350000000000005</v>
      </c>
      <c r="F383" s="77">
        <v>-9.6852300242130599E-3</v>
      </c>
      <c r="G383" s="58">
        <v>36.750774383544901</v>
      </c>
      <c r="H383" s="58">
        <v>301.53381347656199</v>
      </c>
      <c r="I383" s="58">
        <v>22.195598602294901</v>
      </c>
      <c r="J383" s="58">
        <v>213.21000671386699</v>
      </c>
      <c r="K383" s="58">
        <v>10.9569644927978</v>
      </c>
      <c r="L383" s="58">
        <v>17.7588710784912</v>
      </c>
      <c r="M383" s="58">
        <v>17.559999465942301</v>
      </c>
      <c r="N383" s="77">
        <v>1.0078660307066801E-3</v>
      </c>
      <c r="O383" s="58">
        <v>1.41348531428072</v>
      </c>
      <c r="P383" s="77">
        <v>3.8461374977546203E-2</v>
      </c>
      <c r="Q383" s="58">
        <v>36.732273101806598</v>
      </c>
      <c r="R383" s="77">
        <v>1.9551483033598702E-2</v>
      </c>
      <c r="S383" s="58">
        <v>13.9951746453632</v>
      </c>
      <c r="T383" s="77">
        <v>4.6413284414124498E-2</v>
      </c>
      <c r="U383" s="58">
        <v>298.64262390136702</v>
      </c>
      <c r="V383" s="77">
        <v>1.4780056510868E-3</v>
      </c>
      <c r="W383" s="58">
        <v>0.85703112266010495</v>
      </c>
      <c r="X383" s="77">
        <v>3.8612660916092202E-2</v>
      </c>
      <c r="Y383" s="58">
        <v>22.179220199584901</v>
      </c>
      <c r="Z383" s="77">
        <v>-1.08559327523124E-2</v>
      </c>
      <c r="AA383" s="58">
        <v>9.9890602726643003</v>
      </c>
      <c r="AB383" s="77">
        <v>4.6850804174823998E-2</v>
      </c>
      <c r="AC383" s="58">
        <v>214.38000488281199</v>
      </c>
      <c r="AD383" s="77">
        <v>1.8912457429322599E-2</v>
      </c>
      <c r="AE383" s="58">
        <v>0.87103391535588104</v>
      </c>
      <c r="AF383" s="77">
        <v>7.9495914760737099E-2</v>
      </c>
      <c r="AG383" s="58">
        <v>10.855276107788001</v>
      </c>
      <c r="AH383" s="77">
        <v>-7.8291952225402195E-3</v>
      </c>
      <c r="AI383" s="58">
        <v>0.59638810594923697</v>
      </c>
      <c r="AJ383" s="77">
        <v>3.3582546058997902E-2</v>
      </c>
      <c r="AK383" s="58">
        <v>17.828938484191799</v>
      </c>
      <c r="AL383" s="69">
        <v>40745</v>
      </c>
      <c r="AM383" s="105">
        <v>3</v>
      </c>
      <c r="AN383" s="124">
        <v>60.065934787985199</v>
      </c>
      <c r="AO383" s="125">
        <v>73.219016884050006</v>
      </c>
      <c r="AP383" s="125">
        <v>79.411190144861393</v>
      </c>
      <c r="AQ383" s="125">
        <v>51.637801516223099</v>
      </c>
      <c r="AR383" s="125">
        <v>56.794254291597198</v>
      </c>
      <c r="AS383" s="125">
        <v>64.306446511306504</v>
      </c>
      <c r="AT383" s="109" t="s">
        <v>618</v>
      </c>
      <c r="AV383" s="63">
        <v>10291.2685673171</v>
      </c>
      <c r="AW383" s="63">
        <v>3143.53954000568</v>
      </c>
      <c r="AX383" s="63">
        <v>18725.362046462</v>
      </c>
      <c r="AY383" s="63">
        <v>13434.8081073228</v>
      </c>
      <c r="AZ383" s="77">
        <v>-1.18035906286058E-2</v>
      </c>
      <c r="BA383" s="77">
        <v>0.34348081073227998</v>
      </c>
      <c r="BB383" s="77">
        <v>0.186065243656866</v>
      </c>
      <c r="BC383" s="58">
        <v>-1273.1733392179201</v>
      </c>
      <c r="BD383" s="130">
        <v>-8.6563431144208697E-2</v>
      </c>
      <c r="BE383" s="65">
        <v>44</v>
      </c>
    </row>
    <row r="384" spans="1:57" x14ac:dyDescent="0.2">
      <c r="A384" s="104">
        <v>40746</v>
      </c>
      <c r="B384" s="58">
        <v>1345.02001953125</v>
      </c>
      <c r="C384" s="77">
        <v>9.0785136091398001E-4</v>
      </c>
      <c r="D384" s="58">
        <v>0.01</v>
      </c>
      <c r="E384" s="58">
        <v>0.61309999999999998</v>
      </c>
      <c r="F384" s="77">
        <v>-6.5199674001636899E-4</v>
      </c>
      <c r="G384" s="58">
        <v>37.321079254150298</v>
      </c>
      <c r="H384" s="58">
        <v>307.11749267578102</v>
      </c>
      <c r="I384" s="58">
        <v>22.547780990600501</v>
      </c>
      <c r="J384" s="58">
        <v>216.52000427246</v>
      </c>
      <c r="K384" s="58">
        <v>11.1433906555175</v>
      </c>
      <c r="L384" s="58">
        <v>18.0080051422119</v>
      </c>
      <c r="M384" s="58">
        <v>17.520000457763601</v>
      </c>
      <c r="N384" s="77">
        <v>1.5518172886741E-2</v>
      </c>
      <c r="O384" s="58">
        <v>1.5390753942419799</v>
      </c>
      <c r="P384" s="77">
        <v>4.1238769751569399E-2</v>
      </c>
      <c r="Q384" s="58">
        <v>37.035926818847599</v>
      </c>
      <c r="R384" s="77">
        <v>1.8517588906004301E-2</v>
      </c>
      <c r="S384" s="58">
        <v>15.189561444701701</v>
      </c>
      <c r="T384" s="77">
        <v>4.9458470477736903E-2</v>
      </c>
      <c r="U384" s="58">
        <v>304.32565307617102</v>
      </c>
      <c r="V384" s="77">
        <v>1.5867217398193901E-2</v>
      </c>
      <c r="W384" s="58">
        <v>0.89051600033600198</v>
      </c>
      <c r="X384" s="77">
        <v>3.9494618149219597E-2</v>
      </c>
      <c r="Y384" s="58">
        <v>22.371689796447701</v>
      </c>
      <c r="Z384" s="77">
        <v>1.55245882198944E-2</v>
      </c>
      <c r="AA384" s="58">
        <v>10.1004692859147</v>
      </c>
      <c r="AB384" s="77">
        <v>4.6649127501423103E-2</v>
      </c>
      <c r="AC384" s="58">
        <v>214.86500549316401</v>
      </c>
      <c r="AD384" s="77">
        <v>1.7014398727153601E-2</v>
      </c>
      <c r="AE384" s="58">
        <v>0.85146391242492803</v>
      </c>
      <c r="AF384" s="77">
        <v>7.6409769588696094E-2</v>
      </c>
      <c r="AG384" s="58">
        <v>11.050177574157701</v>
      </c>
      <c r="AH384" s="77">
        <v>1.40287106438001E-2</v>
      </c>
      <c r="AI384" s="58">
        <v>0.58947844074812505</v>
      </c>
      <c r="AJ384" s="77">
        <v>3.2734244359268298E-2</v>
      </c>
      <c r="AK384" s="58">
        <v>17.883438110351499</v>
      </c>
      <c r="AL384" s="69">
        <v>40746</v>
      </c>
      <c r="AM384" s="105">
        <v>4</v>
      </c>
      <c r="AN384" s="124">
        <v>60.415709845526301</v>
      </c>
      <c r="AO384" s="125">
        <v>75.259079517512006</v>
      </c>
      <c r="AP384" s="125">
        <v>81.394692816305906</v>
      </c>
      <c r="AQ384" s="125">
        <v>55.389592924197402</v>
      </c>
      <c r="AR384" s="125">
        <v>60.571267872563702</v>
      </c>
      <c r="AS384" s="125">
        <v>68.053532905414201</v>
      </c>
      <c r="AT384" s="109" t="s">
        <v>618</v>
      </c>
      <c r="AV384" s="63">
        <v>10291.2685673171</v>
      </c>
      <c r="AW384" s="63">
        <v>3182.4049060152001</v>
      </c>
      <c r="AX384" s="63">
        <v>19019.010601676298</v>
      </c>
      <c r="AY384" s="63">
        <v>13473.673473332299</v>
      </c>
      <c r="AZ384" s="77">
        <v>2.89288583052682E-3</v>
      </c>
      <c r="BA384" s="77">
        <v>0.34736734733323299</v>
      </c>
      <c r="BB384" s="77">
        <v>0.187142014602453</v>
      </c>
      <c r="BC384" s="58">
        <v>-1234.3079732084</v>
      </c>
      <c r="BD384" s="130">
        <v>-8.3920963437080595E-2</v>
      </c>
      <c r="BE384" s="65">
        <v>45</v>
      </c>
    </row>
    <row r="385" spans="1:57" x14ac:dyDescent="0.2">
      <c r="A385" s="104">
        <v>40749</v>
      </c>
      <c r="B385" s="58">
        <v>1337.43005371093</v>
      </c>
      <c r="C385" s="77">
        <v>-5.6430132712504896E-3</v>
      </c>
      <c r="D385" s="58">
        <v>0.01</v>
      </c>
      <c r="E385" s="58">
        <v>0.61409999999999998</v>
      </c>
      <c r="F385" s="77">
        <v>1.6310552927745099E-3</v>
      </c>
      <c r="G385" s="58">
        <v>37.814521789550703</v>
      </c>
      <c r="H385" s="58">
        <v>307.49008178710898</v>
      </c>
      <c r="I385" s="58">
        <v>22.859010696411101</v>
      </c>
      <c r="J385" s="58">
        <v>213.49000549316401</v>
      </c>
      <c r="K385" s="58">
        <v>11.101019859313899</v>
      </c>
      <c r="L385" s="58">
        <v>17.930149078369102</v>
      </c>
      <c r="M385" s="58">
        <v>19.350000381469702</v>
      </c>
      <c r="N385" s="77">
        <v>1.3221550535559901E-2</v>
      </c>
      <c r="O385" s="58">
        <v>1.6769852429337899</v>
      </c>
      <c r="P385" s="77">
        <v>4.4347651737253899E-2</v>
      </c>
      <c r="Q385" s="58">
        <v>37.567800521850501</v>
      </c>
      <c r="R385" s="77">
        <v>1.21318101447731E-3</v>
      </c>
      <c r="S385" s="58">
        <v>16.277204694110701</v>
      </c>
      <c r="T385" s="77">
        <v>5.2935706412086198E-2</v>
      </c>
      <c r="U385" s="58">
        <v>307.30378723144503</v>
      </c>
      <c r="V385" s="77">
        <v>1.3803119071463499E-2</v>
      </c>
      <c r="W385" s="58">
        <v>0.92998562019868503</v>
      </c>
      <c r="X385" s="77">
        <v>4.0683546306957703E-2</v>
      </c>
      <c r="Y385" s="58">
        <v>22.703395843505799</v>
      </c>
      <c r="Z385" s="77">
        <v>-1.39940823919622E-2</v>
      </c>
      <c r="AA385" s="58">
        <v>10.012704565620099</v>
      </c>
      <c r="AB385" s="77">
        <v>4.6900109176027799E-2</v>
      </c>
      <c r="AC385" s="58">
        <v>215.00500488281199</v>
      </c>
      <c r="AD385" s="77">
        <v>-3.8023252987756601E-3</v>
      </c>
      <c r="AE385" s="58">
        <v>0.82049204920924601</v>
      </c>
      <c r="AF385" s="77">
        <v>7.3911411708793395E-2</v>
      </c>
      <c r="AG385" s="58">
        <v>11.1222052574157</v>
      </c>
      <c r="AH385" s="77">
        <v>-4.32341412765779E-3</v>
      </c>
      <c r="AI385" s="58">
        <v>0.59222325061789705</v>
      </c>
      <c r="AJ385" s="77">
        <v>3.3029466070215403E-2</v>
      </c>
      <c r="AK385" s="58">
        <v>17.969077110290499</v>
      </c>
      <c r="AL385" s="69">
        <v>40749</v>
      </c>
      <c r="AM385" s="105">
        <v>0</v>
      </c>
      <c r="AN385" s="124">
        <v>57.066796503577798</v>
      </c>
      <c r="AO385" s="125">
        <v>75.393776027047807</v>
      </c>
      <c r="AP385" s="125">
        <v>82.927258179593906</v>
      </c>
      <c r="AQ385" s="125">
        <v>54.357458553030497</v>
      </c>
      <c r="AR385" s="125">
        <v>58.840157020413997</v>
      </c>
      <c r="AS385" s="125">
        <v>70.955338603037504</v>
      </c>
      <c r="AT385" s="109" t="s">
        <v>618</v>
      </c>
      <c r="AV385" s="63">
        <v>10291.2685673171</v>
      </c>
      <c r="AW385" s="63">
        <v>3371.226963733</v>
      </c>
      <c r="AX385" s="63">
        <v>19173.348896944699</v>
      </c>
      <c r="AY385" s="63">
        <v>13662.495531050101</v>
      </c>
      <c r="AZ385" s="77">
        <v>1.40141482641331E-2</v>
      </c>
      <c r="BA385" s="77">
        <v>0.366249553105012</v>
      </c>
      <c r="BB385" s="77">
        <v>0.18044295645919201</v>
      </c>
      <c r="BC385" s="58">
        <v>-1045.4859154906001</v>
      </c>
      <c r="BD385" s="130">
        <v>-7.1082895997023707E-2</v>
      </c>
      <c r="BE385" s="65">
        <v>46</v>
      </c>
    </row>
    <row r="386" spans="1:57" x14ac:dyDescent="0.2">
      <c r="A386" s="104">
        <v>40750</v>
      </c>
      <c r="B386" s="58">
        <v>1331.93994140625</v>
      </c>
      <c r="C386" s="77">
        <v>-4.1049715381034002E-3</v>
      </c>
      <c r="D386" s="58">
        <v>0.01</v>
      </c>
      <c r="E386" s="58">
        <v>0.61019999999999996</v>
      </c>
      <c r="F386" s="77">
        <v>-6.3507572056667998E-3</v>
      </c>
      <c r="G386" s="58">
        <v>38.280441284179602</v>
      </c>
      <c r="H386" s="58">
        <v>309.24862670898398</v>
      </c>
      <c r="I386" s="58">
        <v>22.998249053955</v>
      </c>
      <c r="J386" s="58">
        <v>214.17999267578099</v>
      </c>
      <c r="K386" s="58">
        <v>11.101019859313899</v>
      </c>
      <c r="L386" s="58">
        <v>17.828935623168899</v>
      </c>
      <c r="M386" s="58">
        <v>20.2299995422363</v>
      </c>
      <c r="N386" s="77">
        <v>1.23211790756443E-2</v>
      </c>
      <c r="O386" s="58">
        <v>1.8241647630273601</v>
      </c>
      <c r="P386" s="77">
        <v>4.7652657645334898E-2</v>
      </c>
      <c r="Q386" s="58">
        <v>38.047481536865199</v>
      </c>
      <c r="R386" s="77">
        <v>5.7190297379821004E-3</v>
      </c>
      <c r="S386" s="58">
        <v>17.338175365928102</v>
      </c>
      <c r="T386" s="77">
        <v>5.6065488634308699E-2</v>
      </c>
      <c r="U386" s="58">
        <v>308.36935424804602</v>
      </c>
      <c r="V386" s="77">
        <v>6.09118038366407E-3</v>
      </c>
      <c r="W386" s="58">
        <v>0.97072934942802802</v>
      </c>
      <c r="X386" s="77">
        <v>4.2208837166283701E-2</v>
      </c>
      <c r="Y386" s="58">
        <v>22.928629875183098</v>
      </c>
      <c r="Z386" s="77">
        <v>3.2319413783483599E-3</v>
      </c>
      <c r="AA386" s="58">
        <v>10.172864275039</v>
      </c>
      <c r="AB386" s="77">
        <v>4.7496799994938901E-2</v>
      </c>
      <c r="AC386" s="58">
        <v>213.834999084472</v>
      </c>
      <c r="AD386" s="77">
        <v>0</v>
      </c>
      <c r="AE386" s="58">
        <v>0.77572652974104295</v>
      </c>
      <c r="AF386" s="77">
        <v>6.9878852535354599E-2</v>
      </c>
      <c r="AG386" s="58">
        <v>11.101019859313899</v>
      </c>
      <c r="AH386" s="77">
        <v>-5.64487527447832E-3</v>
      </c>
      <c r="AI386" s="58">
        <v>0.59390390850265595</v>
      </c>
      <c r="AJ386" s="77">
        <v>3.3311237476838999E-2</v>
      </c>
      <c r="AK386" s="58">
        <v>17.879542350769</v>
      </c>
      <c r="AL386" s="69">
        <v>40750</v>
      </c>
      <c r="AM386" s="105">
        <v>1</v>
      </c>
      <c r="AN386" s="124">
        <v>54.704662863393203</v>
      </c>
      <c r="AO386" s="125">
        <v>76.056356625843506</v>
      </c>
      <c r="AP386" s="125">
        <v>84.246762913030693</v>
      </c>
      <c r="AQ386" s="125">
        <v>54.357458553030497</v>
      </c>
      <c r="AR386" s="125">
        <v>56.576429044887597</v>
      </c>
      <c r="AS386" s="125">
        <v>72.173128608740299</v>
      </c>
      <c r="AT386" s="109" t="s">
        <v>618</v>
      </c>
      <c r="AV386" s="63">
        <v>10291.2685673171</v>
      </c>
      <c r="AW386" s="63">
        <v>3418.0426061571102</v>
      </c>
      <c r="AX386" s="63">
        <v>19119.809099636601</v>
      </c>
      <c r="AY386" s="63">
        <v>13709.3111734742</v>
      </c>
      <c r="AZ386" s="77">
        <v>3.4265806212132599E-3</v>
      </c>
      <c r="BA386" s="77">
        <v>0.37093111734742301</v>
      </c>
      <c r="BB386" s="77">
        <v>0.17559727172057299</v>
      </c>
      <c r="BC386" s="58">
        <v>-998.67027306650004</v>
      </c>
      <c r="BD386" s="130">
        <v>-6.7899886649733496E-2</v>
      </c>
      <c r="BE386" s="65">
        <v>47</v>
      </c>
    </row>
    <row r="387" spans="1:57" x14ac:dyDescent="0.2">
      <c r="A387" s="104">
        <v>40751</v>
      </c>
      <c r="B387" s="58">
        <v>1304.89001464843</v>
      </c>
      <c r="C387" s="77">
        <v>-2.0308668519432901E-2</v>
      </c>
      <c r="D387" s="58">
        <v>0.01</v>
      </c>
      <c r="E387" s="58">
        <v>0.61199999999999999</v>
      </c>
      <c r="F387" s="77">
        <v>2.9498525073745601E-3</v>
      </c>
      <c r="G387" s="58">
        <v>37.253704071044901</v>
      </c>
      <c r="H387" s="58">
        <v>301.64807128906199</v>
      </c>
      <c r="I387" s="58">
        <v>22.383975982666001</v>
      </c>
      <c r="J387" s="58">
        <v>222.52000427246</v>
      </c>
      <c r="K387" s="58">
        <v>10.711214065551699</v>
      </c>
      <c r="L387" s="58">
        <v>17.540874481201101</v>
      </c>
      <c r="M387" s="58">
        <v>22.9799995422363</v>
      </c>
      <c r="N387" s="77">
        <v>-2.68214570859476E-2</v>
      </c>
      <c r="O387" s="58">
        <v>1.9131245143700299</v>
      </c>
      <c r="P387" s="77">
        <v>5.1353940824826298E-2</v>
      </c>
      <c r="Q387" s="58">
        <v>37.767072677612298</v>
      </c>
      <c r="R387" s="77">
        <v>-2.4577491259401101E-2</v>
      </c>
      <c r="S387" s="58">
        <v>18.017677453825002</v>
      </c>
      <c r="T387" s="77">
        <v>5.97307895151735E-2</v>
      </c>
      <c r="U387" s="58">
        <v>305.44834899902298</v>
      </c>
      <c r="V387" s="77">
        <v>-2.6709558186275101E-2</v>
      </c>
      <c r="W387" s="58">
        <v>0.98536875426033399</v>
      </c>
      <c r="X387" s="77">
        <v>4.4021167420095299E-2</v>
      </c>
      <c r="Y387" s="58">
        <v>22.691112518310501</v>
      </c>
      <c r="Z387" s="77">
        <v>3.8939265486410198E-2</v>
      </c>
      <c r="AA387" s="58">
        <v>10.552216368736801</v>
      </c>
      <c r="AB387" s="77">
        <v>4.7421428034022203E-2</v>
      </c>
      <c r="AC387" s="58">
        <v>218.34999847412101</v>
      </c>
      <c r="AD387" s="77">
        <v>-3.5114412792906703E-2</v>
      </c>
      <c r="AE387" s="58">
        <v>0.73865759112986396</v>
      </c>
      <c r="AF387" s="77">
        <v>6.8961145450864805E-2</v>
      </c>
      <c r="AG387" s="58">
        <v>10.906116962432799</v>
      </c>
      <c r="AH387" s="77">
        <v>-1.6156945543817702E-2</v>
      </c>
      <c r="AI387" s="58">
        <v>0.59372268259653704</v>
      </c>
      <c r="AJ387" s="77">
        <v>3.3847952291822102E-2</v>
      </c>
      <c r="AK387" s="58">
        <v>17.684905052185002</v>
      </c>
      <c r="AL387" s="69">
        <v>40751</v>
      </c>
      <c r="AM387" s="105">
        <v>2</v>
      </c>
      <c r="AN387" s="124">
        <v>44.853511942895203</v>
      </c>
      <c r="AO387" s="125">
        <v>67.585560857150099</v>
      </c>
      <c r="AP387" s="125">
        <v>71.189383705146497</v>
      </c>
      <c r="AQ387" s="125">
        <v>45.342485694056599</v>
      </c>
      <c r="AR387" s="125">
        <v>50.6087293705204</v>
      </c>
      <c r="AS387" s="125">
        <v>60.184304180947898</v>
      </c>
      <c r="AT387" s="109" t="s">
        <v>618</v>
      </c>
      <c r="AV387" s="63">
        <v>10291.2685673171</v>
      </c>
      <c r="AW387" s="63">
        <v>3402.74179460906</v>
      </c>
      <c r="AX387" s="63">
        <v>18597.841447425799</v>
      </c>
      <c r="AY387" s="63">
        <v>13694.010361926101</v>
      </c>
      <c r="AZ387" s="77">
        <v>-1.11608901092341E-3</v>
      </c>
      <c r="BA387" s="77">
        <v>0.36940103619261899</v>
      </c>
      <c r="BB387" s="77">
        <v>0.15172245641685</v>
      </c>
      <c r="BC387" s="58">
        <v>-1013.97108461454</v>
      </c>
      <c r="BD387" s="130">
        <v>-6.8940193343324199E-2</v>
      </c>
      <c r="BE387" s="65">
        <v>48</v>
      </c>
    </row>
    <row r="388" spans="1:57" x14ac:dyDescent="0.2">
      <c r="A388" s="104">
        <v>40752</v>
      </c>
      <c r="B388" s="58">
        <v>1300.67004394531</v>
      </c>
      <c r="C388" s="77">
        <v>-3.2339665839667899E-3</v>
      </c>
      <c r="D388" s="58">
        <v>0.01</v>
      </c>
      <c r="E388" s="58">
        <v>0.61229999999999996</v>
      </c>
      <c r="F388" s="77">
        <v>4.9019607843137005E-4</v>
      </c>
      <c r="G388" s="58">
        <v>37.180641174316399</v>
      </c>
      <c r="H388" s="58">
        <v>303.49606323242102</v>
      </c>
      <c r="I388" s="58">
        <v>22.7033977508544</v>
      </c>
      <c r="J388" s="58">
        <v>223.89999389648401</v>
      </c>
      <c r="K388" s="58">
        <v>10.5756320953369</v>
      </c>
      <c r="L388" s="58">
        <v>17.556444168090799</v>
      </c>
      <c r="M388" s="58">
        <v>23.7399997711181</v>
      </c>
      <c r="N388" s="77">
        <v>-1.9612250258170798E-3</v>
      </c>
      <c r="O388" s="58">
        <v>1.99274034205505</v>
      </c>
      <c r="P388" s="77">
        <v>5.3596180138808201E-2</v>
      </c>
      <c r="Q388" s="58">
        <v>37.2171726226806</v>
      </c>
      <c r="R388" s="77">
        <v>6.12631778304484E-3</v>
      </c>
      <c r="S388" s="58">
        <v>18.720717084126299</v>
      </c>
      <c r="T388" s="77">
        <v>6.1683558214031098E-2</v>
      </c>
      <c r="U388" s="58">
        <v>302.57206726074202</v>
      </c>
      <c r="V388" s="77">
        <v>1.42701086007164E-2</v>
      </c>
      <c r="W388" s="58">
        <v>1.0162984671689499</v>
      </c>
      <c r="X388" s="77">
        <v>4.4764157256184503E-2</v>
      </c>
      <c r="Y388" s="58">
        <v>22.543686866760201</v>
      </c>
      <c r="Z388" s="77">
        <v>6.2016429872695502E-3</v>
      </c>
      <c r="AA388" s="58">
        <v>10.9686587669188</v>
      </c>
      <c r="AB388" s="77">
        <v>4.8989098105960402E-2</v>
      </c>
      <c r="AC388" s="58">
        <v>223.209999084472</v>
      </c>
      <c r="AD388" s="77">
        <v>-1.2657946091366799E-2</v>
      </c>
      <c r="AE388" s="58">
        <v>0.71527929775277099</v>
      </c>
      <c r="AF388" s="77">
        <v>6.7634661579061298E-2</v>
      </c>
      <c r="AG388" s="58">
        <v>10.6434230804443</v>
      </c>
      <c r="AH388" s="77">
        <v>8.8762318585278101E-4</v>
      </c>
      <c r="AI388" s="58">
        <v>0.59076418179127499</v>
      </c>
      <c r="AJ388" s="77">
        <v>3.3649421040793701E-2</v>
      </c>
      <c r="AK388" s="58">
        <v>17.5486593246459</v>
      </c>
      <c r="AL388" s="69">
        <v>40752</v>
      </c>
      <c r="AM388" s="105">
        <v>3</v>
      </c>
      <c r="AN388" s="124">
        <v>43.536339713550397</v>
      </c>
      <c r="AO388" s="125">
        <v>68.504068095958502</v>
      </c>
      <c r="AP388" s="125">
        <v>70.353756914249303</v>
      </c>
      <c r="AQ388" s="125">
        <v>42.690478850096703</v>
      </c>
      <c r="AR388" s="125">
        <v>50.910129336311201</v>
      </c>
      <c r="AS388" s="125">
        <v>63.572854395996899</v>
      </c>
      <c r="AT388" s="109" t="s">
        <v>618</v>
      </c>
      <c r="AV388" s="63">
        <v>10291.2685673171</v>
      </c>
      <c r="AW388" s="63">
        <v>3657.6786280483202</v>
      </c>
      <c r="AX388" s="63">
        <v>18667.793823165801</v>
      </c>
      <c r="AY388" s="63">
        <v>13948.947195365399</v>
      </c>
      <c r="AZ388" s="77">
        <v>1.8616667192545799E-2</v>
      </c>
      <c r="BA388" s="77">
        <v>0.39489471953654398</v>
      </c>
      <c r="BB388" s="77">
        <v>0.14799782447879301</v>
      </c>
      <c r="BC388" s="58">
        <v>-759.034251175289</v>
      </c>
      <c r="BD388" s="130">
        <v>-5.1606962786440801E-2</v>
      </c>
      <c r="BE388" s="65">
        <v>49</v>
      </c>
    </row>
    <row r="389" spans="1:57" x14ac:dyDescent="0.2">
      <c r="A389" s="104">
        <v>40753</v>
      </c>
      <c r="B389" s="58">
        <v>1292.28002929687</v>
      </c>
      <c r="C389" s="77">
        <v>-6.4505326985068098E-3</v>
      </c>
      <c r="D389" s="58">
        <v>0.01</v>
      </c>
      <c r="E389" s="58">
        <v>0.60919999999999996</v>
      </c>
      <c r="F389" s="77">
        <v>-5.0628776743426498E-3</v>
      </c>
      <c r="G389" s="58">
        <v>37.053482055663999</v>
      </c>
      <c r="H389" s="58">
        <v>299.89447021484301</v>
      </c>
      <c r="I389" s="58">
        <v>22.441308975219702</v>
      </c>
      <c r="J389" s="58">
        <v>222.52000427246</v>
      </c>
      <c r="K389" s="58">
        <v>10.440045356750399</v>
      </c>
      <c r="L389" s="58">
        <v>17.385154724121001</v>
      </c>
      <c r="M389" s="58">
        <v>25.25</v>
      </c>
      <c r="N389" s="77">
        <v>-3.42003565931459E-3</v>
      </c>
      <c r="O389" s="58">
        <v>2.0625357270057698</v>
      </c>
      <c r="P389" s="77">
        <v>5.56637490616212E-2</v>
      </c>
      <c r="Q389" s="58">
        <v>37.117061614990199</v>
      </c>
      <c r="R389" s="77">
        <v>-1.18670172496437E-2</v>
      </c>
      <c r="S389" s="58">
        <v>19.261905173723999</v>
      </c>
      <c r="T389" s="77">
        <v>6.4228944134664498E-2</v>
      </c>
      <c r="U389" s="58">
        <v>301.69526672363202</v>
      </c>
      <c r="V389" s="77">
        <v>-1.1544033122746799E-2</v>
      </c>
      <c r="W389" s="58">
        <v>1.03710385873656</v>
      </c>
      <c r="X389" s="77">
        <v>4.62140537292971E-2</v>
      </c>
      <c r="Y389" s="58">
        <v>22.572353363037099</v>
      </c>
      <c r="Z389" s="77">
        <v>-6.1634196589639397E-3</v>
      </c>
      <c r="AA389" s="58">
        <v>11.3137173286632</v>
      </c>
      <c r="AB389" s="77">
        <v>5.0843596582041801E-2</v>
      </c>
      <c r="AC389" s="58">
        <v>223.209999084472</v>
      </c>
      <c r="AD389" s="77">
        <v>-1.2820674675909799E-2</v>
      </c>
      <c r="AE389" s="58">
        <v>0.69618462960154504</v>
      </c>
      <c r="AF389" s="77">
        <v>6.6684061784405405E-2</v>
      </c>
      <c r="AG389" s="58">
        <v>10.507838726043699</v>
      </c>
      <c r="AH389" s="77">
        <v>-9.7564997974387505E-3</v>
      </c>
      <c r="AI389" s="58">
        <v>0.58109302657849504</v>
      </c>
      <c r="AJ389" s="77">
        <v>3.3424668103313203E-2</v>
      </c>
      <c r="AK389" s="58">
        <v>17.4707994461059</v>
      </c>
      <c r="AL389" s="69">
        <v>40753</v>
      </c>
      <c r="AM389" s="105">
        <v>4</v>
      </c>
      <c r="AN389" s="124">
        <v>40.9608878298448</v>
      </c>
      <c r="AO389" s="125">
        <v>64.658596642351199</v>
      </c>
      <c r="AP389" s="125">
        <v>68.839259220994705</v>
      </c>
      <c r="AQ389" s="125">
        <v>40.160765814884101</v>
      </c>
      <c r="AR389" s="125">
        <v>47.477578599402499</v>
      </c>
      <c r="AS389" s="125">
        <v>59.126439930167003</v>
      </c>
      <c r="AT389" s="109" t="s">
        <v>618</v>
      </c>
      <c r="AV389" s="63">
        <v>10291.2685673171</v>
      </c>
      <c r="AW389" s="63">
        <v>3606.6824217319399</v>
      </c>
      <c r="AX389" s="63">
        <v>18349.337735160399</v>
      </c>
      <c r="AY389" s="63">
        <v>13897.950989049001</v>
      </c>
      <c r="AZ389" s="77">
        <v>-3.6559179414857798E-3</v>
      </c>
      <c r="BA389" s="77">
        <v>0.38979509890490699</v>
      </c>
      <c r="BB389" s="77">
        <v>0.14059262697417799</v>
      </c>
      <c r="BC389" s="58">
        <v>-810.03045749166404</v>
      </c>
      <c r="BD389" s="130">
        <v>-5.5074209906769998E-2</v>
      </c>
      <c r="BE389" s="65">
        <v>50</v>
      </c>
    </row>
    <row r="390" spans="1:57" x14ac:dyDescent="0.2">
      <c r="A390" s="104">
        <v>40756</v>
      </c>
      <c r="B390" s="58">
        <v>1286.93994140625</v>
      </c>
      <c r="C390" s="77">
        <v>-4.1322993233366898E-3</v>
      </c>
      <c r="D390" s="58">
        <v>0.01</v>
      </c>
      <c r="E390" s="58">
        <v>0.61499999999999999</v>
      </c>
      <c r="F390" s="77">
        <v>9.5206828627709596E-3</v>
      </c>
      <c r="G390" s="58">
        <v>37.648460388183601</v>
      </c>
      <c r="H390" s="58">
        <v>301.42453002929602</v>
      </c>
      <c r="I390" s="58">
        <v>22.3348369598388</v>
      </c>
      <c r="J390" s="58">
        <v>221.32000732421801</v>
      </c>
      <c r="K390" s="58">
        <v>10.448519706726</v>
      </c>
      <c r="L390" s="58">
        <v>17.3150920867919</v>
      </c>
      <c r="M390" s="58">
        <v>23.659999847412099</v>
      </c>
      <c r="N390" s="77">
        <v>1.60572852944218E-2</v>
      </c>
      <c r="O390" s="58">
        <v>2.1481965836950399</v>
      </c>
      <c r="P390" s="77">
        <v>5.7059347488464002E-2</v>
      </c>
      <c r="Q390" s="58">
        <v>37.3509712219238</v>
      </c>
      <c r="R390" s="77">
        <v>5.1019940893108897E-3</v>
      </c>
      <c r="S390" s="58">
        <v>19.817487199674598</v>
      </c>
      <c r="T390" s="77">
        <v>6.5746099687867002E-2</v>
      </c>
      <c r="U390" s="58">
        <v>300.65950012207003</v>
      </c>
      <c r="V390" s="77">
        <v>-4.7444654631523201E-3</v>
      </c>
      <c r="W390" s="58">
        <v>1.0553533795088801</v>
      </c>
      <c r="X390" s="77">
        <v>4.7251447655810297E-2</v>
      </c>
      <c r="Y390" s="58">
        <v>22.388072967529201</v>
      </c>
      <c r="Z390" s="77">
        <v>-5.3927598651887197E-3</v>
      </c>
      <c r="AA390" s="58">
        <v>11.587456930697901</v>
      </c>
      <c r="AB390" s="77">
        <v>5.2356120310999003E-2</v>
      </c>
      <c r="AC390" s="58">
        <v>221.92000579833899</v>
      </c>
      <c r="AD390" s="77">
        <v>8.1171581980776699E-4</v>
      </c>
      <c r="AE390" s="58">
        <v>0.67831888008265795</v>
      </c>
      <c r="AF390" s="77">
        <v>6.4920093862291306E-2</v>
      </c>
      <c r="AG390" s="58">
        <v>10.4442825317382</v>
      </c>
      <c r="AH390" s="77">
        <v>-4.0300266774098096E-3</v>
      </c>
      <c r="AI390" s="58">
        <v>0.56878940104059905</v>
      </c>
      <c r="AJ390" s="77">
        <v>3.2849343115793898E-2</v>
      </c>
      <c r="AK390" s="58">
        <v>17.3501234054565</v>
      </c>
      <c r="AL390" s="69">
        <v>40756</v>
      </c>
      <c r="AM390" s="105">
        <v>0</v>
      </c>
      <c r="AN390" s="124">
        <v>39.364718199705202</v>
      </c>
      <c r="AO390" s="125">
        <v>65.543513913081895</v>
      </c>
      <c r="AP390" s="125">
        <v>71.888575676145706</v>
      </c>
      <c r="AQ390" s="125">
        <v>40.398488905449703</v>
      </c>
      <c r="AR390" s="125">
        <v>46.108175619468497</v>
      </c>
      <c r="AS390" s="125">
        <v>57.370935622225097</v>
      </c>
      <c r="AV390" s="63">
        <v>10291.2685673171</v>
      </c>
      <c r="AW390" s="63">
        <v>3582.39943927288</v>
      </c>
      <c r="AX390" s="63">
        <v>18477.495677590301</v>
      </c>
      <c r="AY390" s="63">
        <v>13873.66800659</v>
      </c>
      <c r="AZ390" s="77">
        <v>-1.74723471670035E-3</v>
      </c>
      <c r="BA390" s="77">
        <v>0.38736680065899998</v>
      </c>
      <c r="BB390" s="77">
        <v>0.13587935683353</v>
      </c>
      <c r="BC390" s="58">
        <v>-834.31343995072996</v>
      </c>
      <c r="BD390" s="130">
        <v>-5.6725217051926402E-2</v>
      </c>
      <c r="BE390" s="65">
        <v>51</v>
      </c>
    </row>
    <row r="391" spans="1:57" x14ac:dyDescent="0.2">
      <c r="A391" s="104">
        <v>40757</v>
      </c>
      <c r="B391" s="58">
        <v>1254.05004882812</v>
      </c>
      <c r="C391" s="77">
        <v>-2.5556664705103399E-2</v>
      </c>
      <c r="D391" s="58">
        <v>0.01</v>
      </c>
      <c r="E391" s="58">
        <v>0.61360000000000003</v>
      </c>
      <c r="F391" s="77">
        <v>-2.2764227642275698E-3</v>
      </c>
      <c r="G391" s="58">
        <v>36.904502868652301</v>
      </c>
      <c r="H391" s="58">
        <v>294.28594970703102</v>
      </c>
      <c r="I391" s="58">
        <v>21.949892044067301</v>
      </c>
      <c r="J391" s="58">
        <v>211.69999694824199</v>
      </c>
      <c r="K391" s="58">
        <v>10.236671447753899</v>
      </c>
      <c r="L391" s="58">
        <v>16.910240173339801</v>
      </c>
      <c r="M391" s="58">
        <v>24.790000915527301</v>
      </c>
      <c r="N391" s="77">
        <v>-1.9760635942625698E-2</v>
      </c>
      <c r="O391" s="58">
        <v>2.2041977031276101</v>
      </c>
      <c r="P391" s="77">
        <v>5.9727066666434299E-2</v>
      </c>
      <c r="Q391" s="58">
        <v>37.276481628417898</v>
      </c>
      <c r="R391" s="77">
        <v>-2.3682811487080201E-2</v>
      </c>
      <c r="S391" s="58">
        <v>20.1526873962572</v>
      </c>
      <c r="T391" s="77">
        <v>6.8479950933164599E-2</v>
      </c>
      <c r="U391" s="58">
        <v>297.85523986816401</v>
      </c>
      <c r="V391" s="77">
        <v>-1.7235179126835101E-2</v>
      </c>
      <c r="W391" s="58">
        <v>1.06478895378741</v>
      </c>
      <c r="X391" s="77">
        <v>4.8509985910168002E-2</v>
      </c>
      <c r="Y391" s="58">
        <v>22.1423645019531</v>
      </c>
      <c r="Z391" s="77">
        <v>-4.3466519327752903E-2</v>
      </c>
      <c r="AA391" s="58">
        <v>11.644127934393101</v>
      </c>
      <c r="AB391" s="77">
        <v>5.50029669449641E-2</v>
      </c>
      <c r="AC391" s="58">
        <v>216.51000213623001</v>
      </c>
      <c r="AD391" s="77">
        <v>-2.0275432780759699E-2</v>
      </c>
      <c r="AE391" s="58">
        <v>0.65298364055936697</v>
      </c>
      <c r="AF391" s="77">
        <v>6.3788668405748497E-2</v>
      </c>
      <c r="AG391" s="58">
        <v>10.3425955772399</v>
      </c>
      <c r="AH391" s="77">
        <v>-2.33814473190684E-2</v>
      </c>
      <c r="AI391" s="58">
        <v>0.56638686665236304</v>
      </c>
      <c r="AJ391" s="77">
        <v>3.3493721014401102E-2</v>
      </c>
      <c r="AK391" s="58">
        <v>17.1126661300659</v>
      </c>
      <c r="AL391" s="69">
        <v>40757</v>
      </c>
      <c r="AM391" s="105">
        <v>1</v>
      </c>
      <c r="AN391" s="124">
        <v>31.279848036709101</v>
      </c>
      <c r="AO391" s="125">
        <v>58.219105783778602</v>
      </c>
      <c r="AP391" s="125">
        <v>63.518546935224698</v>
      </c>
      <c r="AQ391" s="125">
        <v>36.495252136082797</v>
      </c>
      <c r="AR391" s="125">
        <v>39.0916638069478</v>
      </c>
      <c r="AS391" s="125">
        <v>51.425956377037998</v>
      </c>
      <c r="AT391" s="109" t="s">
        <v>618</v>
      </c>
      <c r="AV391" s="63">
        <v>10291.2685673171</v>
      </c>
      <c r="AW391" s="63">
        <v>3535.2325330703702</v>
      </c>
      <c r="AX391" s="63">
        <v>18095.104202662598</v>
      </c>
      <c r="AY391" s="63">
        <v>13826.501100387501</v>
      </c>
      <c r="AZ391" s="77">
        <v>-3.3997430369605498E-3</v>
      </c>
      <c r="BA391" s="77">
        <v>0.38265011003874999</v>
      </c>
      <c r="BB391" s="77">
        <v>0.106850068965487</v>
      </c>
      <c r="BC391" s="58">
        <v>-881.48034615323695</v>
      </c>
      <c r="BD391" s="130">
        <v>-5.9932108927194597E-2</v>
      </c>
      <c r="BE391" s="65">
        <v>52</v>
      </c>
    </row>
    <row r="392" spans="1:57" x14ac:dyDescent="0.2">
      <c r="A392" s="104">
        <v>40758</v>
      </c>
      <c r="B392" s="58">
        <v>1260.33996582031</v>
      </c>
      <c r="C392" s="77">
        <v>5.0156825862455101E-3</v>
      </c>
      <c r="D392" s="58">
        <v>0.01</v>
      </c>
      <c r="E392" s="58">
        <v>0.60940000000000005</v>
      </c>
      <c r="F392" s="77">
        <v>-6.8448500651889701E-3</v>
      </c>
      <c r="G392" s="58">
        <v>37.251815795898402</v>
      </c>
      <c r="H392" s="58">
        <v>298.64260864257801</v>
      </c>
      <c r="I392" s="58">
        <v>22.0481777191162</v>
      </c>
      <c r="J392" s="58">
        <v>209.96000671386699</v>
      </c>
      <c r="K392" s="58">
        <v>10.3468313217163</v>
      </c>
      <c r="L392" s="58">
        <v>17.1460857391357</v>
      </c>
      <c r="M392" s="58">
        <v>23.379999160766602</v>
      </c>
      <c r="N392" s="77">
        <v>9.4111260211857603E-3</v>
      </c>
      <c r="O392" s="58">
        <v>2.26704945140045</v>
      </c>
      <c r="P392" s="77">
        <v>6.0857421389108997E-2</v>
      </c>
      <c r="Q392" s="58">
        <v>37.078159332275298</v>
      </c>
      <c r="R392" s="77">
        <v>1.48041690059754E-2</v>
      </c>
      <c r="S392" s="58">
        <v>20.578032745799799</v>
      </c>
      <c r="T392" s="77">
        <v>6.8905213624182102E-2</v>
      </c>
      <c r="U392" s="58">
        <v>296.46427917480401</v>
      </c>
      <c r="V392" s="77">
        <v>4.4777293141808798E-3</v>
      </c>
      <c r="W392" s="58">
        <v>1.07576749712336</v>
      </c>
      <c r="X392" s="77">
        <v>4.8791673889250799E-2</v>
      </c>
      <c r="Y392" s="58">
        <v>21.999034881591701</v>
      </c>
      <c r="Z392" s="77">
        <v>-8.2191320711280103E-3</v>
      </c>
      <c r="AA392" s="58">
        <v>11.6879209872023</v>
      </c>
      <c r="AB392" s="77">
        <v>5.5667368134211602E-2</v>
      </c>
      <c r="AC392" s="58">
        <v>210.83000183105401</v>
      </c>
      <c r="AD392" s="77">
        <v>1.0761298193913501E-2</v>
      </c>
      <c r="AE392" s="58">
        <v>0.62841935727210096</v>
      </c>
      <c r="AF392" s="77">
        <v>6.0735440419633802E-2</v>
      </c>
      <c r="AG392" s="58">
        <v>10.2917513847351</v>
      </c>
      <c r="AH392" s="77">
        <v>1.39469081088345E-2</v>
      </c>
      <c r="AI392" s="58">
        <v>0.56622495793354299</v>
      </c>
      <c r="AJ392" s="77">
        <v>3.3023569725954501E-2</v>
      </c>
      <c r="AK392" s="58">
        <v>17.028162956237701</v>
      </c>
      <c r="AL392" s="69">
        <v>40758</v>
      </c>
      <c r="AM392" s="105">
        <v>2</v>
      </c>
      <c r="AN392" s="124">
        <v>34.068695211041003</v>
      </c>
      <c r="AO392" s="125">
        <v>61.077793174682398</v>
      </c>
      <c r="AP392" s="125">
        <v>65.535942099422996</v>
      </c>
      <c r="AQ392" s="125">
        <v>39.754857515894798</v>
      </c>
      <c r="AR392" s="125">
        <v>44.399731061096503</v>
      </c>
      <c r="AS392" s="125">
        <v>52.771623817065603</v>
      </c>
      <c r="AV392" s="63">
        <v>10291.2685673171</v>
      </c>
      <c r="AW392" s="63">
        <v>3481.3249904905301</v>
      </c>
      <c r="AX392" s="63">
        <v>18097.147169768701</v>
      </c>
      <c r="AY392" s="63">
        <v>13772.593557807601</v>
      </c>
      <c r="AZ392" s="77">
        <v>-3.89885641988863E-3</v>
      </c>
      <c r="BA392" s="77">
        <v>0.37725935578076503</v>
      </c>
      <c r="BB392" s="77">
        <v>0.112401677581982</v>
      </c>
      <c r="BC392" s="58">
        <v>-935.38788873308101</v>
      </c>
      <c r="BD392" s="130">
        <v>-6.3597298659435003E-2</v>
      </c>
      <c r="BE392" s="65">
        <v>53</v>
      </c>
    </row>
    <row r="393" spans="1:57" x14ac:dyDescent="0.2">
      <c r="A393" s="104">
        <v>40759</v>
      </c>
      <c r="B393" s="58">
        <v>1200.06994628906</v>
      </c>
      <c r="C393" s="77">
        <v>-4.7820446201610599E-2</v>
      </c>
      <c r="D393" s="58">
        <v>0.01</v>
      </c>
      <c r="E393" s="58">
        <v>0.61260000000000003</v>
      </c>
      <c r="F393" s="77">
        <v>5.2510666229077501E-3</v>
      </c>
      <c r="G393" s="58">
        <v>35.8094482421875</v>
      </c>
      <c r="H393" s="58">
        <v>286.89404296875</v>
      </c>
      <c r="I393" s="58">
        <v>21.245531082153299</v>
      </c>
      <c r="J393" s="58">
        <v>201.47999572753901</v>
      </c>
      <c r="K393" s="58">
        <v>9.7282218933105398</v>
      </c>
      <c r="L393" s="58">
        <v>16.391374588012599</v>
      </c>
      <c r="M393" s="58">
        <v>31.659999847412099</v>
      </c>
      <c r="N393" s="77">
        <v>-3.8719389186653998E-2</v>
      </c>
      <c r="O393" s="58">
        <v>2.2917083712546198</v>
      </c>
      <c r="P393" s="77">
        <v>6.3997310311940003E-2</v>
      </c>
      <c r="Q393" s="58">
        <v>36.530632019042898</v>
      </c>
      <c r="R393" s="77">
        <v>-3.9339884309305101E-2</v>
      </c>
      <c r="S393" s="58">
        <v>20.736597901749899</v>
      </c>
      <c r="T393" s="77">
        <v>7.2279639155870198E-2</v>
      </c>
      <c r="U393" s="58">
        <v>292.76832580566401</v>
      </c>
      <c r="V393" s="77">
        <v>-3.6404216583712498E-2</v>
      </c>
      <c r="W393" s="58">
        <v>1.07686553484053</v>
      </c>
      <c r="X393" s="77">
        <v>5.0686684680955101E-2</v>
      </c>
      <c r="Y393" s="58">
        <v>21.646854400634702</v>
      </c>
      <c r="Z393" s="77">
        <v>-4.0388696490587697E-2</v>
      </c>
      <c r="AA393" s="58">
        <v>11.6859058543226</v>
      </c>
      <c r="AB393" s="77">
        <v>5.80003280828209E-2</v>
      </c>
      <c r="AC393" s="58">
        <v>205.72000122070301</v>
      </c>
      <c r="AD393" s="77">
        <v>-5.9787330939415198E-2</v>
      </c>
      <c r="AE393" s="58">
        <v>0.61691866259635497</v>
      </c>
      <c r="AF393" s="77">
        <v>6.34153568208152E-2</v>
      </c>
      <c r="AG393" s="58">
        <v>10.037526607513399</v>
      </c>
      <c r="AH393" s="77">
        <v>-4.40165273057294E-2</v>
      </c>
      <c r="AI393" s="58">
        <v>0.57740962618050595</v>
      </c>
      <c r="AJ393" s="77">
        <v>3.5226431015906098E-2</v>
      </c>
      <c r="AK393" s="58">
        <v>16.768730163574201</v>
      </c>
      <c r="AL393" s="69">
        <v>40759</v>
      </c>
      <c r="AM393" s="105">
        <v>3</v>
      </c>
      <c r="AN393" s="124">
        <v>24.012738457301602</v>
      </c>
      <c r="AO393" s="125">
        <v>50.953223570148701</v>
      </c>
      <c r="AP393" s="125">
        <v>52.541419504796998</v>
      </c>
      <c r="AQ393" s="125">
        <v>30.337709340842199</v>
      </c>
      <c r="AR393" s="125">
        <v>34.144995325329802</v>
      </c>
      <c r="AS393" s="125">
        <v>42.433127508259297</v>
      </c>
      <c r="AV393" s="63">
        <v>10291.2685673171</v>
      </c>
      <c r="AW393" s="63">
        <v>3543.9842895595498</v>
      </c>
      <c r="AX393" s="63">
        <v>17358.125529969398</v>
      </c>
      <c r="AY393" s="63">
        <v>13835.252856876599</v>
      </c>
      <c r="AZ393" s="77">
        <v>4.5495642346537997E-3</v>
      </c>
      <c r="BA393" s="77">
        <v>0.38352528568766803</v>
      </c>
      <c r="BB393" s="77">
        <v>5.9206133004591599E-2</v>
      </c>
      <c r="BC393" s="58">
        <v>-872.72858966405602</v>
      </c>
      <c r="BD393" s="130">
        <v>-5.9337074420182802E-2</v>
      </c>
      <c r="BE393" s="65">
        <v>54</v>
      </c>
    </row>
    <row r="394" spans="1:57" x14ac:dyDescent="0.2">
      <c r="A394" s="104">
        <v>40760</v>
      </c>
      <c r="B394" s="58">
        <v>1199.38000488281</v>
      </c>
      <c r="C394" s="77">
        <v>-5.74917660744245E-4</v>
      </c>
      <c r="D394" s="58">
        <v>0.01</v>
      </c>
      <c r="E394" s="58">
        <v>0.61029999999999995</v>
      </c>
      <c r="F394" s="77">
        <v>-3.75448906301023E-3</v>
      </c>
      <c r="G394" s="58">
        <v>35.453605651855398</v>
      </c>
      <c r="H394" s="58">
        <v>287.64910888671801</v>
      </c>
      <c r="I394" s="58">
        <v>21.032585144042901</v>
      </c>
      <c r="J394" s="58">
        <v>202.69999694824199</v>
      </c>
      <c r="K394" s="58">
        <v>9.6943273544311506</v>
      </c>
      <c r="L394" s="58">
        <v>16.3442077636718</v>
      </c>
      <c r="M394" s="58">
        <v>32</v>
      </c>
      <c r="N394" s="77">
        <v>-9.93711458287172E-3</v>
      </c>
      <c r="O394" s="58">
        <v>2.30878555920855</v>
      </c>
      <c r="P394" s="77">
        <v>6.5121318883054793E-2</v>
      </c>
      <c r="Q394" s="58">
        <v>35.631526947021399</v>
      </c>
      <c r="R394" s="77">
        <v>2.6318633532973401E-3</v>
      </c>
      <c r="S394" s="58">
        <v>20.902686612195499</v>
      </c>
      <c r="T394" s="77">
        <v>7.2667308767597805E-2</v>
      </c>
      <c r="U394" s="58">
        <v>287.27157592773398</v>
      </c>
      <c r="V394" s="77">
        <v>-1.0023093199549599E-2</v>
      </c>
      <c r="W394" s="58">
        <v>1.0765894521294199</v>
      </c>
      <c r="X394" s="77">
        <v>5.1186739278901702E-2</v>
      </c>
      <c r="Y394" s="58">
        <v>21.139058113098098</v>
      </c>
      <c r="Z394" s="77">
        <v>6.0551977693754601E-3</v>
      </c>
      <c r="AA394" s="58">
        <v>11.682422518408501</v>
      </c>
      <c r="AB394" s="77">
        <v>5.7634053745898799E-2</v>
      </c>
      <c r="AC394" s="58">
        <v>202.08999633789</v>
      </c>
      <c r="AD394" s="77">
        <v>-3.48414533006302E-3</v>
      </c>
      <c r="AE394" s="58">
        <v>0.60772846690429805</v>
      </c>
      <c r="AF394" s="77">
        <v>6.2689080395713401E-2</v>
      </c>
      <c r="AG394" s="58">
        <v>9.7112746238708496</v>
      </c>
      <c r="AH394" s="77">
        <v>-2.87753928674872E-3</v>
      </c>
      <c r="AI394" s="58">
        <v>0.58248981533306798</v>
      </c>
      <c r="AJ394" s="77">
        <v>3.5638914027253298E-2</v>
      </c>
      <c r="AK394" s="58">
        <v>16.3677911758422</v>
      </c>
      <c r="AL394" s="69">
        <v>40760</v>
      </c>
      <c r="AM394" s="105">
        <v>4</v>
      </c>
      <c r="AN394" s="124">
        <v>23.925676648517001</v>
      </c>
      <c r="AO394" s="125">
        <v>51.509555644804003</v>
      </c>
      <c r="AP394" s="125">
        <v>49.912042904517101</v>
      </c>
      <c r="AQ394" s="125">
        <v>29.919511696341701</v>
      </c>
      <c r="AR394" s="125">
        <v>33.622343267368798</v>
      </c>
      <c r="AS394" s="125">
        <v>40.183874150056702</v>
      </c>
      <c r="AV394" s="63">
        <v>10291.2685673171</v>
      </c>
      <c r="AW394" s="63">
        <v>3450.2947169373501</v>
      </c>
      <c r="AX394" s="63">
        <v>17164.6211447981</v>
      </c>
      <c r="AY394" s="63">
        <v>13741.5632842544</v>
      </c>
      <c r="AZ394" s="77">
        <v>-6.7718005295174201E-3</v>
      </c>
      <c r="BA394" s="77">
        <v>0.37415632842544699</v>
      </c>
      <c r="BB394" s="77">
        <v>5.8597176692358699E-2</v>
      </c>
      <c r="BC394" s="58">
        <v>-966.41816228626101</v>
      </c>
      <c r="BD394" s="130">
        <v>-6.5707056117721596E-2</v>
      </c>
      <c r="BE394" s="65">
        <v>55</v>
      </c>
    </row>
    <row r="395" spans="1:57" x14ac:dyDescent="0.2">
      <c r="A395" s="104">
        <v>40763</v>
      </c>
      <c r="B395" s="58">
        <v>1119.4599609375</v>
      </c>
      <c r="C395" s="77">
        <v>-6.66344641564382E-2</v>
      </c>
      <c r="D395" s="58">
        <v>0.01</v>
      </c>
      <c r="E395" s="58">
        <v>0.61309999999999998</v>
      </c>
      <c r="F395" s="77">
        <v>4.5879075864330102E-3</v>
      </c>
      <c r="G395" s="58">
        <v>33.516845703125</v>
      </c>
      <c r="H395" s="58">
        <v>271.24581909179602</v>
      </c>
      <c r="I395" s="58">
        <v>20.049749374389599</v>
      </c>
      <c r="J395" s="58">
        <v>193.69999694824199</v>
      </c>
      <c r="K395" s="58">
        <v>9.3977336883544904</v>
      </c>
      <c r="L395" s="58">
        <v>15.809623718261699</v>
      </c>
      <c r="M395" s="58">
        <v>48</v>
      </c>
      <c r="N395" s="77">
        <v>-5.4628010695129597E-2</v>
      </c>
      <c r="O395" s="58">
        <v>2.30832147260812</v>
      </c>
      <c r="P395" s="77">
        <v>6.8870486592146701E-2</v>
      </c>
      <c r="Q395" s="58">
        <v>34.485225677490199</v>
      </c>
      <c r="R395" s="77">
        <v>-5.7025345423133901E-2</v>
      </c>
      <c r="S395" s="58">
        <v>20.906639913951299</v>
      </c>
      <c r="T395" s="77">
        <v>7.7076358205086196E-2</v>
      </c>
      <c r="U395" s="58">
        <v>279.44746398925702</v>
      </c>
      <c r="V395" s="77">
        <v>-4.6729194862272401E-2</v>
      </c>
      <c r="W395" s="58">
        <v>1.08137135500099</v>
      </c>
      <c r="X395" s="77">
        <v>5.3934407598245297E-2</v>
      </c>
      <c r="Y395" s="58">
        <v>20.541167259216301</v>
      </c>
      <c r="Z395" s="77">
        <v>-4.4400592676368297E-2</v>
      </c>
      <c r="AA395" s="58">
        <v>11.7202035514825</v>
      </c>
      <c r="AB395" s="77">
        <v>6.0506988828782797E-2</v>
      </c>
      <c r="AC395" s="58">
        <v>198.19999694824199</v>
      </c>
      <c r="AD395" s="77">
        <v>-3.0594558573585898E-2</v>
      </c>
      <c r="AE395" s="58">
        <v>0.59931532247499597</v>
      </c>
      <c r="AF395" s="77">
        <v>6.3772324514543094E-2</v>
      </c>
      <c r="AG395" s="58">
        <v>9.5460305213928205</v>
      </c>
      <c r="AH395" s="77">
        <v>-3.2707859147408098E-2</v>
      </c>
      <c r="AI395" s="58">
        <v>0.59809683121927404</v>
      </c>
      <c r="AJ395" s="77">
        <v>3.78311869958304E-2</v>
      </c>
      <c r="AK395" s="58">
        <v>16.076915740966701</v>
      </c>
      <c r="AL395" s="69">
        <v>40763</v>
      </c>
      <c r="AM395" s="105">
        <v>0</v>
      </c>
      <c r="AN395" s="124">
        <v>16.474481498527499</v>
      </c>
      <c r="AO395" s="125">
        <v>40.707059188948598</v>
      </c>
      <c r="AP395" s="125">
        <v>38.591944437514201</v>
      </c>
      <c r="AQ395" s="125">
        <v>26.4797419645902</v>
      </c>
      <c r="AR395" s="125">
        <v>28.329504903092602</v>
      </c>
      <c r="AS395" s="125">
        <v>31.804399183816201</v>
      </c>
      <c r="AU395" s="109" t="s">
        <v>565</v>
      </c>
      <c r="AV395" s="63">
        <v>20623.8015347328</v>
      </c>
      <c r="AW395" s="63">
        <v>-6677.8688576986297</v>
      </c>
      <c r="AX395" s="63">
        <v>6677.8688576986297</v>
      </c>
      <c r="AY395" s="63">
        <v>13945.9326770342</v>
      </c>
      <c r="AZ395" s="77">
        <v>1.4872353934717E-2</v>
      </c>
      <c r="BA395" s="77">
        <v>0.39459326770342201</v>
      </c>
      <c r="BB395" s="77">
        <v>-1.1941878934054901E-2</v>
      </c>
      <c r="BC395" s="58">
        <v>-762.04876950651396</v>
      </c>
      <c r="BD395" s="130">
        <v>-5.1811920777595603E-2</v>
      </c>
      <c r="BE395" s="65">
        <v>56</v>
      </c>
    </row>
    <row r="396" spans="1:57" x14ac:dyDescent="0.2">
      <c r="A396" s="104">
        <v>40764</v>
      </c>
      <c r="B396" s="58">
        <v>1172.53002929687</v>
      </c>
      <c r="C396" s="77">
        <v>4.7406848133211499E-2</v>
      </c>
      <c r="D396" s="58">
        <v>0.01</v>
      </c>
      <c r="E396" s="58">
        <v>0.61660000000000004</v>
      </c>
      <c r="F396" s="77">
        <v>5.70869352471059E-3</v>
      </c>
      <c r="G396" s="58">
        <v>35.490615844726499</v>
      </c>
      <c r="H396" s="58">
        <v>284.85232543945301</v>
      </c>
      <c r="I396" s="58">
        <v>20.950679779052699</v>
      </c>
      <c r="J396" s="58">
        <v>205.08999633789</v>
      </c>
      <c r="K396" s="58">
        <v>9.6943273544311506</v>
      </c>
      <c r="L396" s="58">
        <v>16.194841384887599</v>
      </c>
      <c r="M396" s="58">
        <v>35.060001373291001</v>
      </c>
      <c r="N396" s="77">
        <v>5.8888899005718101E-2</v>
      </c>
      <c r="O396" s="58">
        <v>2.32151805127357</v>
      </c>
      <c r="P396" s="77">
        <v>6.5412165892819299E-2</v>
      </c>
      <c r="Q396" s="58">
        <v>34.503730773925703</v>
      </c>
      <c r="R396" s="77">
        <v>5.0163008569917802E-2</v>
      </c>
      <c r="S396" s="58">
        <v>21.014199449651599</v>
      </c>
      <c r="T396" s="77">
        <v>7.3772258721189005E-2</v>
      </c>
      <c r="U396" s="58">
        <v>278.049072265625</v>
      </c>
      <c r="V396" s="77">
        <v>4.4934746456924697E-2</v>
      </c>
      <c r="W396" s="58">
        <v>1.0793712759956899</v>
      </c>
      <c r="X396" s="77">
        <v>5.1519630263972903E-2</v>
      </c>
      <c r="Y396" s="58">
        <v>20.500214576721099</v>
      </c>
      <c r="Z396" s="77">
        <v>5.88022693293688E-2</v>
      </c>
      <c r="AA396" s="58">
        <v>11.727202170128701</v>
      </c>
      <c r="AB396" s="77">
        <v>5.7180761517045701E-2</v>
      </c>
      <c r="AC396" s="58">
        <v>199.39499664306601</v>
      </c>
      <c r="AD396" s="77">
        <v>3.1560126719082503E-2</v>
      </c>
      <c r="AE396" s="58">
        <v>0.58604801559358199</v>
      </c>
      <c r="AF396" s="77">
        <v>6.0452674452519603E-2</v>
      </c>
      <c r="AG396" s="58">
        <v>9.5460305213928205</v>
      </c>
      <c r="AH396" s="77">
        <v>2.4366023726485501E-2</v>
      </c>
      <c r="AI396" s="58">
        <v>0.60327117323475099</v>
      </c>
      <c r="AJ396" s="77">
        <v>3.72508232033502E-2</v>
      </c>
      <c r="AK396" s="58">
        <v>16.0022325515747</v>
      </c>
      <c r="AL396" s="69">
        <v>40764</v>
      </c>
      <c r="AM396" s="105">
        <v>1</v>
      </c>
      <c r="AN396" s="124">
        <v>31.688219426304801</v>
      </c>
      <c r="AO396" s="125">
        <v>50.062485933611001</v>
      </c>
      <c r="AP396" s="125">
        <v>50.830859887560202</v>
      </c>
      <c r="AQ396" s="125">
        <v>34.579522675484903</v>
      </c>
      <c r="AR396" s="125">
        <v>36.131765494073903</v>
      </c>
      <c r="AS396" s="125">
        <v>43.4462356382165</v>
      </c>
      <c r="AU396" s="109" t="s">
        <v>565</v>
      </c>
      <c r="AV396" s="63">
        <v>13898.8851635629</v>
      </c>
      <c r="AW396" s="63">
        <v>0</v>
      </c>
      <c r="AX396" s="63">
        <v>0</v>
      </c>
      <c r="AY396" s="63">
        <v>13898.8851635629</v>
      </c>
      <c r="AZ396" s="77">
        <v>-3.3735652222668302E-3</v>
      </c>
      <c r="BA396" s="77">
        <v>0.38988851635629002</v>
      </c>
      <c r="BB396" s="77">
        <v>3.4898842358104698E-2</v>
      </c>
      <c r="BC396" s="58">
        <v>-809.09628297783195</v>
      </c>
      <c r="BD396" s="130">
        <v>-5.5010695105828303E-2</v>
      </c>
      <c r="BE396" s="65">
        <v>57</v>
      </c>
    </row>
    <row r="397" spans="1:57" x14ac:dyDescent="0.2">
      <c r="A397" s="104">
        <v>40765</v>
      </c>
      <c r="B397" s="58">
        <v>1120.76000976562</v>
      </c>
      <c r="C397" s="77">
        <v>-4.4152403979192498E-2</v>
      </c>
      <c r="D397" s="58">
        <v>0.01</v>
      </c>
      <c r="E397" s="58">
        <v>0.61950000000000005</v>
      </c>
      <c r="F397" s="77">
        <v>4.7032111579630104E-3</v>
      </c>
      <c r="G397" s="58">
        <v>34.511318206787102</v>
      </c>
      <c r="H397" s="58">
        <v>272.73114013671801</v>
      </c>
      <c r="I397" s="58">
        <v>19.8204231262207</v>
      </c>
      <c r="J397" s="58">
        <v>194.13000488281199</v>
      </c>
      <c r="K397" s="58">
        <v>9.5333223342895508</v>
      </c>
      <c r="L397" s="58">
        <v>15.6681098937988</v>
      </c>
      <c r="M397" s="58">
        <v>42.990001678466797</v>
      </c>
      <c r="N397" s="77">
        <v>-2.75931429937404E-2</v>
      </c>
      <c r="O397" s="58">
        <v>2.3148771314585401</v>
      </c>
      <c r="P397" s="77">
        <v>6.7075882688343497E-2</v>
      </c>
      <c r="Q397" s="58">
        <v>35.0009670257568</v>
      </c>
      <c r="R397" s="77">
        <v>-4.2552523606870701E-2</v>
      </c>
      <c r="S397" s="58">
        <v>20.9770483413341</v>
      </c>
      <c r="T397" s="77">
        <v>7.6914753228466998E-2</v>
      </c>
      <c r="U397" s="58">
        <v>278.79173278808503</v>
      </c>
      <c r="V397" s="77">
        <v>-5.3948447723500798E-2</v>
      </c>
      <c r="W397" s="58">
        <v>1.0819987976179</v>
      </c>
      <c r="X397" s="77">
        <v>5.4590095818212697E-2</v>
      </c>
      <c r="Y397" s="58">
        <v>20.385551452636701</v>
      </c>
      <c r="Z397" s="77">
        <v>-5.3439912481256603E-2</v>
      </c>
      <c r="AA397" s="58">
        <v>11.706987637379701</v>
      </c>
      <c r="AB397" s="77">
        <v>6.0304885092063401E-2</v>
      </c>
      <c r="AC397" s="58">
        <v>199.61000061035099</v>
      </c>
      <c r="AD397" s="77">
        <v>-1.6608168288025402E-2</v>
      </c>
      <c r="AE397" s="58">
        <v>0.584921319822442</v>
      </c>
      <c r="AF397" s="77">
        <v>6.1355453986758797E-2</v>
      </c>
      <c r="AG397" s="58">
        <v>9.6138248443603498</v>
      </c>
      <c r="AH397" s="77">
        <v>-3.2524646495172803E-2</v>
      </c>
      <c r="AI397" s="58">
        <v>0.620285022802604</v>
      </c>
      <c r="AJ397" s="77">
        <v>3.9589014055109603E-2</v>
      </c>
      <c r="AK397" s="58">
        <v>15.9314756393432</v>
      </c>
      <c r="AL397" s="69">
        <v>40765</v>
      </c>
      <c r="AM397" s="105">
        <v>2</v>
      </c>
      <c r="AN397" s="124">
        <v>26.5985647372069</v>
      </c>
      <c r="AO397" s="125">
        <v>43.480745663106099</v>
      </c>
      <c r="AP397" s="125">
        <v>45.938715649456398</v>
      </c>
      <c r="AQ397" s="125">
        <v>32.487145287792302</v>
      </c>
      <c r="AR397" s="125">
        <v>31.1398786367143</v>
      </c>
      <c r="AS397" s="125">
        <v>35.303757869275799</v>
      </c>
      <c r="AV397" s="63">
        <v>13898.8851635629</v>
      </c>
      <c r="AW397" s="63">
        <v>0</v>
      </c>
      <c r="AX397" s="63">
        <v>0</v>
      </c>
      <c r="AY397" s="63">
        <v>13898.8851635629</v>
      </c>
      <c r="AZ397" s="77">
        <v>0</v>
      </c>
      <c r="BA397" s="77">
        <v>0.38988851635629002</v>
      </c>
      <c r="BB397" s="77">
        <v>-1.0794429407289001E-2</v>
      </c>
      <c r="BC397" s="58">
        <v>-809.09628297783195</v>
      </c>
      <c r="BD397" s="130">
        <v>-5.5010695105828303E-2</v>
      </c>
      <c r="BE397" s="65">
        <v>58</v>
      </c>
    </row>
    <row r="398" spans="1:57" x14ac:dyDescent="0.2">
      <c r="A398" s="104">
        <v>40766</v>
      </c>
      <c r="B398" s="58">
        <v>1172.64001464843</v>
      </c>
      <c r="C398" s="77">
        <v>4.6290021441487403E-2</v>
      </c>
      <c r="D398" s="58">
        <v>0.01</v>
      </c>
      <c r="E398" s="58">
        <v>0.61650000000000005</v>
      </c>
      <c r="F398" s="77">
        <v>-4.8426150121065803E-3</v>
      </c>
      <c r="G398" s="58">
        <v>35.4612007141113</v>
      </c>
      <c r="H398" s="58">
        <v>279.24874877929602</v>
      </c>
      <c r="I398" s="58">
        <v>20.631263732910099</v>
      </c>
      <c r="J398" s="58">
        <v>198.36000061035099</v>
      </c>
      <c r="K398" s="58">
        <v>9.9316005706787092</v>
      </c>
      <c r="L398" s="58">
        <v>16.3206253051757</v>
      </c>
      <c r="M398" s="58">
        <v>39</v>
      </c>
      <c r="N398" s="77">
        <v>2.7523796733368799E-2</v>
      </c>
      <c r="O398" s="58">
        <v>2.3211574220136599</v>
      </c>
      <c r="P398" s="77">
        <v>6.5456255718097905E-2</v>
      </c>
      <c r="Q398" s="58">
        <v>34.986259460449197</v>
      </c>
      <c r="R398" s="77">
        <v>2.38975594767467E-2</v>
      </c>
      <c r="S398" s="58">
        <v>21.014681864216701</v>
      </c>
      <c r="T398" s="77">
        <v>7.5254345654474503E-2</v>
      </c>
      <c r="U398" s="58">
        <v>275.98994445800702</v>
      </c>
      <c r="V398" s="77">
        <v>4.0909348984421202E-2</v>
      </c>
      <c r="W398" s="58">
        <v>1.0774617645653699</v>
      </c>
      <c r="X398" s="77">
        <v>5.2224709960284603E-2</v>
      </c>
      <c r="Y398" s="58">
        <v>20.225843429565401</v>
      </c>
      <c r="Z398" s="77">
        <v>2.1789499928630499E-2</v>
      </c>
      <c r="AA398" s="58">
        <v>11.6791787761825</v>
      </c>
      <c r="AB398" s="77">
        <v>5.8878699033302097E-2</v>
      </c>
      <c r="AC398" s="58">
        <v>196.245002746582</v>
      </c>
      <c r="AD398" s="77">
        <v>4.1777485584079101E-2</v>
      </c>
      <c r="AE398" s="58">
        <v>0.57465977501441901</v>
      </c>
      <c r="AF398" s="77">
        <v>5.7861748559542299E-2</v>
      </c>
      <c r="AG398" s="58">
        <v>9.7324614524841309</v>
      </c>
      <c r="AH398" s="77">
        <v>4.1646083401240597E-2</v>
      </c>
      <c r="AI398" s="58">
        <v>0.61439868593953595</v>
      </c>
      <c r="AJ398" s="77">
        <v>3.7645535906316703E-2</v>
      </c>
      <c r="AK398" s="58">
        <v>15.994367599487299</v>
      </c>
      <c r="AL398" s="69">
        <v>40766</v>
      </c>
      <c r="AM398" s="105">
        <v>3</v>
      </c>
      <c r="AN398" s="124">
        <v>37.442272576306898</v>
      </c>
      <c r="AO398" s="125">
        <v>47.479160582859599</v>
      </c>
      <c r="AP398" s="125">
        <v>50.877211310267803</v>
      </c>
      <c r="AQ398" s="125">
        <v>41.859182400791397</v>
      </c>
      <c r="AR398" s="125">
        <v>41.856604343373697</v>
      </c>
      <c r="AS398" s="125">
        <v>43.486514305768203</v>
      </c>
      <c r="AV398" s="63">
        <v>13898.8851635629</v>
      </c>
      <c r="AW398" s="63">
        <v>0</v>
      </c>
      <c r="AX398" s="63">
        <v>0</v>
      </c>
      <c r="AY398" s="63">
        <v>13898.8851635629</v>
      </c>
      <c r="AZ398" s="77">
        <v>0</v>
      </c>
      <c r="BA398" s="77">
        <v>0.38988851635629002</v>
      </c>
      <c r="BB398" s="77">
        <v>3.4995917665486299E-2</v>
      </c>
      <c r="BC398" s="58">
        <v>-809.09628297783195</v>
      </c>
      <c r="BD398" s="130">
        <v>-5.5010695105828303E-2</v>
      </c>
      <c r="BE398" s="65">
        <v>59</v>
      </c>
    </row>
    <row r="399" spans="1:57" x14ac:dyDescent="0.2">
      <c r="A399" s="104">
        <v>40767</v>
      </c>
      <c r="B399" s="58">
        <v>1178.81005859375</v>
      </c>
      <c r="C399" s="77">
        <v>5.2616692831877199E-3</v>
      </c>
      <c r="D399" s="58">
        <v>0.01</v>
      </c>
      <c r="E399" s="58">
        <v>0.61450000000000005</v>
      </c>
      <c r="F399" s="77">
        <v>-3.2441200324412299E-3</v>
      </c>
      <c r="G399" s="58">
        <v>35.773391723632798</v>
      </c>
      <c r="H399" s="58">
        <v>280.06344604492102</v>
      </c>
      <c r="I399" s="58">
        <v>20.557552337646399</v>
      </c>
      <c r="J399" s="58">
        <v>202.30000305175699</v>
      </c>
      <c r="K399" s="58">
        <v>9.82991218566894</v>
      </c>
      <c r="L399" s="58">
        <v>16.2341499328613</v>
      </c>
      <c r="M399" s="58">
        <v>36.360000610351499</v>
      </c>
      <c r="N399" s="77">
        <v>8.8037348774050398E-3</v>
      </c>
      <c r="O399" s="58">
        <v>2.3343658800163101</v>
      </c>
      <c r="P399" s="77">
        <v>6.5254250926231702E-2</v>
      </c>
      <c r="Q399" s="58">
        <v>35.617296218871999</v>
      </c>
      <c r="R399" s="77">
        <v>2.91746075563947E-3</v>
      </c>
      <c r="S399" s="58">
        <v>21.054611547187299</v>
      </c>
      <c r="T399" s="77">
        <v>7.5178006428622504E-2</v>
      </c>
      <c r="U399" s="58">
        <v>279.65609741210898</v>
      </c>
      <c r="V399" s="77">
        <v>-3.5728007851547599E-3</v>
      </c>
      <c r="W399" s="58">
        <v>1.0748103502798101</v>
      </c>
      <c r="X399" s="77">
        <v>5.2282992285591599E-2</v>
      </c>
      <c r="Y399" s="58">
        <v>20.594408035278299</v>
      </c>
      <c r="Z399" s="77">
        <v>1.9862887826592499E-2</v>
      </c>
      <c r="AA399" s="58">
        <v>11.661266474979399</v>
      </c>
      <c r="AB399" s="77">
        <v>5.76434320270173E-2</v>
      </c>
      <c r="AC399" s="58">
        <v>200.33000183105401</v>
      </c>
      <c r="AD399" s="77">
        <v>-1.02388717997767E-2</v>
      </c>
      <c r="AE399" s="58">
        <v>0.55809466468214797</v>
      </c>
      <c r="AF399" s="77">
        <v>5.6775142457101101E-2</v>
      </c>
      <c r="AG399" s="58">
        <v>9.8807563781738192</v>
      </c>
      <c r="AH399" s="77">
        <v>-5.29853303396565E-3</v>
      </c>
      <c r="AI399" s="58">
        <v>0.59937920244771703</v>
      </c>
      <c r="AJ399" s="77">
        <v>3.6920886213724503E-2</v>
      </c>
      <c r="AK399" s="58">
        <v>16.277387619018501</v>
      </c>
      <c r="AL399" s="69">
        <v>40767</v>
      </c>
      <c r="AM399" s="105">
        <v>4</v>
      </c>
      <c r="AN399" s="124">
        <v>38.6039528091341</v>
      </c>
      <c r="AO399" s="125">
        <v>47.974610137115803</v>
      </c>
      <c r="AP399" s="125">
        <v>52.415744198745799</v>
      </c>
      <c r="AQ399" s="125">
        <v>40.3201794859039</v>
      </c>
      <c r="AR399" s="125">
        <v>40.947101939158699</v>
      </c>
      <c r="AS399" s="125">
        <v>42.9546333861161</v>
      </c>
      <c r="AV399" s="63">
        <v>13898.8851635629</v>
      </c>
      <c r="AW399" s="63">
        <v>0</v>
      </c>
      <c r="AX399" s="63">
        <v>0</v>
      </c>
      <c r="AY399" s="63">
        <v>13898.8851635629</v>
      </c>
      <c r="AZ399" s="77">
        <v>0</v>
      </c>
      <c r="BA399" s="77">
        <v>0.38988851635629002</v>
      </c>
      <c r="BB399" s="77">
        <v>4.0441723893691599E-2</v>
      </c>
      <c r="BC399" s="58">
        <v>-809.09628297783195</v>
      </c>
      <c r="BD399" s="130">
        <v>-5.5010695105828303E-2</v>
      </c>
      <c r="BE399" s="65">
        <v>60</v>
      </c>
    </row>
    <row r="400" spans="1:57" x14ac:dyDescent="0.2">
      <c r="A400" s="104">
        <v>40770</v>
      </c>
      <c r="B400" s="58">
        <v>1204.48999023437</v>
      </c>
      <c r="C400" s="77">
        <v>2.17846220885318E-2</v>
      </c>
      <c r="D400" s="58">
        <v>0.01</v>
      </c>
      <c r="E400" s="58">
        <v>0.60960000000000003</v>
      </c>
      <c r="F400" s="77">
        <v>-7.9739625711960898E-3</v>
      </c>
      <c r="G400" s="58">
        <v>36.382598876953097</v>
      </c>
      <c r="H400" s="58">
        <v>276.81457519531199</v>
      </c>
      <c r="I400" s="58">
        <v>20.8933506011962</v>
      </c>
      <c r="J400" s="58">
        <v>202.94999694824199</v>
      </c>
      <c r="K400" s="58">
        <v>10.0587139129638</v>
      </c>
      <c r="L400" s="58">
        <v>16.422826766967699</v>
      </c>
      <c r="M400" s="58">
        <v>31.870000839233398</v>
      </c>
      <c r="N400" s="77">
        <v>1.7029616817626402E-2</v>
      </c>
      <c r="O400" s="58">
        <v>2.35752123000205</v>
      </c>
      <c r="P400" s="77">
        <v>6.4798043646504003E-2</v>
      </c>
      <c r="Q400" s="58">
        <v>36.077995300292898</v>
      </c>
      <c r="R400" s="77">
        <v>-1.16004815890479E-2</v>
      </c>
      <c r="S400" s="58">
        <v>21.069385354764801</v>
      </c>
      <c r="T400" s="77">
        <v>7.6113713809682501E-2</v>
      </c>
      <c r="U400" s="58">
        <v>278.43901062011702</v>
      </c>
      <c r="V400" s="77">
        <v>1.6334544990303401E-2</v>
      </c>
      <c r="W400" s="58">
        <v>1.0714449484092801</v>
      </c>
      <c r="X400" s="77">
        <v>5.12816239415394E-2</v>
      </c>
      <c r="Y400" s="58">
        <v>20.725451469421301</v>
      </c>
      <c r="Z400" s="77">
        <v>3.2130197067672299E-3</v>
      </c>
      <c r="AA400" s="58">
        <v>11.653632189572299</v>
      </c>
      <c r="AB400" s="77">
        <v>5.7421199136772197E-2</v>
      </c>
      <c r="AC400" s="58">
        <v>202.625</v>
      </c>
      <c r="AD400" s="77">
        <v>2.3276070322224701E-2</v>
      </c>
      <c r="AE400" s="58">
        <v>0.53871066550732005</v>
      </c>
      <c r="AF400" s="77">
        <v>5.3556614709264101E-2</v>
      </c>
      <c r="AG400" s="58">
        <v>9.9443130493163991</v>
      </c>
      <c r="AH400" s="77">
        <v>1.1622218279783301E-2</v>
      </c>
      <c r="AI400" s="58">
        <v>0.58710481184629904</v>
      </c>
      <c r="AJ400" s="77">
        <v>3.57493152778776E-2</v>
      </c>
      <c r="AK400" s="58">
        <v>16.328488349914501</v>
      </c>
      <c r="AL400" s="69">
        <v>40770</v>
      </c>
      <c r="AM400" s="105">
        <v>0</v>
      </c>
      <c r="AN400" s="124">
        <v>43.321480148210902</v>
      </c>
      <c r="AO400" s="125">
        <v>46.106713574358601</v>
      </c>
      <c r="AP400" s="125">
        <v>55.3542920694373</v>
      </c>
      <c r="AQ400" s="125">
        <v>45.202043691395602</v>
      </c>
      <c r="AR400" s="125">
        <v>43.8156745842413</v>
      </c>
      <c r="AS400" s="125">
        <v>46.183876358170103</v>
      </c>
      <c r="AV400" s="63">
        <v>13898.8851635629</v>
      </c>
      <c r="AW400" s="63">
        <v>0</v>
      </c>
      <c r="AX400" s="63">
        <v>0</v>
      </c>
      <c r="AY400" s="63">
        <v>13898.8851635629</v>
      </c>
      <c r="AZ400" s="77">
        <v>0</v>
      </c>
      <c r="BA400" s="77">
        <v>0.38988851635629002</v>
      </c>
      <c r="BB400" s="77">
        <v>6.3107353653856404E-2</v>
      </c>
      <c r="BC400" s="58">
        <v>-809.09628297783195</v>
      </c>
      <c r="BD400" s="130">
        <v>-5.5010695105828303E-2</v>
      </c>
      <c r="BE400" s="65">
        <v>61</v>
      </c>
    </row>
    <row r="401" spans="1:57" x14ac:dyDescent="0.2">
      <c r="A401" s="104">
        <v>40771</v>
      </c>
      <c r="B401" s="58">
        <v>1192.76000976562</v>
      </c>
      <c r="C401" s="77">
        <v>-9.7385454124592208E-3</v>
      </c>
      <c r="D401" s="58">
        <v>0.01</v>
      </c>
      <c r="E401" s="58">
        <v>0.6089</v>
      </c>
      <c r="F401" s="77">
        <v>-1.1482939632546599E-3</v>
      </c>
      <c r="G401" s="58">
        <v>36.104560852050703</v>
      </c>
      <c r="H401" s="58">
        <v>267.75848388671801</v>
      </c>
      <c r="I401" s="58">
        <v>20.893352508544901</v>
      </c>
      <c r="J401" s="58">
        <v>197.67999267578099</v>
      </c>
      <c r="K401" s="58">
        <v>9.897705078125</v>
      </c>
      <c r="L401" s="58">
        <v>16.3442077636718</v>
      </c>
      <c r="M401" s="58">
        <v>32.849998474121001</v>
      </c>
      <c r="N401" s="77">
        <v>-7.64206058623473E-3</v>
      </c>
      <c r="O401" s="58">
        <v>2.3675965352010602</v>
      </c>
      <c r="P401" s="77">
        <v>6.5576106711365295E-2</v>
      </c>
      <c r="Q401" s="58">
        <v>36.243579864501903</v>
      </c>
      <c r="R401" s="77">
        <v>-3.2715370215618302E-2</v>
      </c>
      <c r="S401" s="58">
        <v>21.039042552514498</v>
      </c>
      <c r="T401" s="77">
        <v>7.8574700032345304E-2</v>
      </c>
      <c r="U401" s="58">
        <v>272.286529541015</v>
      </c>
      <c r="V401" s="77">
        <v>9.1289744208467001E-8</v>
      </c>
      <c r="W401" s="58">
        <v>1.0656694370491999</v>
      </c>
      <c r="X401" s="77">
        <v>5.10051910823488E-2</v>
      </c>
      <c r="Y401" s="58">
        <v>20.893351554870598</v>
      </c>
      <c r="Z401" s="77">
        <v>-2.5967008384853201E-2</v>
      </c>
      <c r="AA401" s="58">
        <v>11.659276417228</v>
      </c>
      <c r="AB401" s="77">
        <v>5.8980558727309298E-2</v>
      </c>
      <c r="AC401" s="58">
        <v>200.31499481201101</v>
      </c>
      <c r="AD401" s="77">
        <v>-1.6006900706397001E-2</v>
      </c>
      <c r="AE401" s="58">
        <v>0.52849180341253699</v>
      </c>
      <c r="AF401" s="77">
        <v>5.3395388046119999E-2</v>
      </c>
      <c r="AG401" s="58">
        <v>9.97820949554443</v>
      </c>
      <c r="AH401" s="77">
        <v>-4.78717850534904E-3</v>
      </c>
      <c r="AI401" s="58">
        <v>0.58247976602195695</v>
      </c>
      <c r="AJ401" s="77">
        <v>3.5638299172666497E-2</v>
      </c>
      <c r="AK401" s="58">
        <v>16.383517265319799</v>
      </c>
      <c r="AL401" s="69">
        <v>40771</v>
      </c>
      <c r="AM401" s="105">
        <v>1</v>
      </c>
      <c r="AN401" s="124">
        <v>41.743676977132097</v>
      </c>
      <c r="AO401" s="125">
        <v>41.281765340648498</v>
      </c>
      <c r="AP401" s="125">
        <v>53.723649122098102</v>
      </c>
      <c r="AQ401" s="125">
        <v>42.563463837555901</v>
      </c>
      <c r="AR401" s="125">
        <v>42.880952092508899</v>
      </c>
      <c r="AS401" s="125">
        <v>46.183894993149998</v>
      </c>
      <c r="AV401" s="63">
        <v>13898.8851635629</v>
      </c>
      <c r="AW401" s="63">
        <v>0</v>
      </c>
      <c r="AX401" s="63">
        <v>0</v>
      </c>
      <c r="AY401" s="63">
        <v>13898.8851635629</v>
      </c>
      <c r="AZ401" s="77">
        <v>0</v>
      </c>
      <c r="BA401" s="77">
        <v>0.38988851635629002</v>
      </c>
      <c r="BB401" s="77">
        <v>5.2754234411978899E-2</v>
      </c>
      <c r="BC401" s="58">
        <v>-809.09628297783195</v>
      </c>
      <c r="BD401" s="130">
        <v>-5.5010695105828303E-2</v>
      </c>
      <c r="BE401" s="65">
        <v>62</v>
      </c>
    </row>
    <row r="402" spans="1:57" x14ac:dyDescent="0.2">
      <c r="A402" s="104">
        <v>40772</v>
      </c>
      <c r="B402" s="58">
        <v>1193.89001464843</v>
      </c>
      <c r="C402" s="77">
        <v>9.4738662728510704E-4</v>
      </c>
      <c r="D402" s="58">
        <v>0.01</v>
      </c>
      <c r="E402" s="58">
        <v>0.60360000000000003</v>
      </c>
      <c r="F402" s="77">
        <v>-8.7042207258991502E-3</v>
      </c>
      <c r="G402" s="58">
        <v>36.100765228271399</v>
      </c>
      <c r="H402" s="58">
        <v>264.85238647460898</v>
      </c>
      <c r="I402" s="58">
        <v>20.810935974121001</v>
      </c>
      <c r="J402" s="58">
        <v>195.92999267578099</v>
      </c>
      <c r="K402" s="58">
        <v>9.8468599319458008</v>
      </c>
      <c r="L402" s="58">
        <v>16.2498664855957</v>
      </c>
      <c r="M402" s="58">
        <v>31.579999923706001</v>
      </c>
      <c r="N402" s="77">
        <v>-1.05128651054497E-4</v>
      </c>
      <c r="O402" s="58">
        <v>2.3742798808274599</v>
      </c>
      <c r="P402" s="77">
        <v>6.5768131667416796E-2</v>
      </c>
      <c r="Q402" s="58">
        <v>36.102663040161097</v>
      </c>
      <c r="R402" s="77">
        <v>-1.0853427947175E-2</v>
      </c>
      <c r="S402" s="58">
        <v>20.991464918301499</v>
      </c>
      <c r="T402" s="77">
        <v>7.9257223986969605E-2</v>
      </c>
      <c r="U402" s="58">
        <v>266.30543518066401</v>
      </c>
      <c r="V402" s="77">
        <v>-3.9446294887390803E-3</v>
      </c>
      <c r="W402" s="58">
        <v>1.0555548306189699</v>
      </c>
      <c r="X402" s="77">
        <v>5.0721160832534501E-2</v>
      </c>
      <c r="Y402" s="58">
        <v>20.852144241333001</v>
      </c>
      <c r="Z402" s="77">
        <v>-8.8526915461303295E-3</v>
      </c>
      <c r="AA402" s="58">
        <v>11.6618399125942</v>
      </c>
      <c r="AB402" s="77">
        <v>5.95204427526922E-2</v>
      </c>
      <c r="AC402" s="58">
        <v>196.80499267578099</v>
      </c>
      <c r="AD402" s="77">
        <v>-5.1370641757726397E-3</v>
      </c>
      <c r="AE402" s="58">
        <v>0.52607204169405597</v>
      </c>
      <c r="AF402" s="77">
        <v>5.34253605037419E-2</v>
      </c>
      <c r="AG402" s="58">
        <v>9.8722825050354004</v>
      </c>
      <c r="AH402" s="77">
        <v>-5.77215362410288E-3</v>
      </c>
      <c r="AI402" s="58">
        <v>0.58553120166662997</v>
      </c>
      <c r="AJ402" s="77">
        <v>3.6032985390105098E-2</v>
      </c>
      <c r="AK402" s="58">
        <v>16.2970371246337</v>
      </c>
      <c r="AL402" s="69">
        <v>40772</v>
      </c>
      <c r="AM402" s="105">
        <v>2</v>
      </c>
      <c r="AN402" s="124">
        <v>41.962968801738903</v>
      </c>
      <c r="AO402" s="125">
        <v>39.840937477877503</v>
      </c>
      <c r="AP402" s="125">
        <v>53.700392390431801</v>
      </c>
      <c r="AQ402" s="125">
        <v>41.734956024832698</v>
      </c>
      <c r="AR402" s="125">
        <v>41.730507358230298</v>
      </c>
      <c r="AS402" s="125">
        <v>45.451519384001401</v>
      </c>
      <c r="AV402" s="63">
        <v>13898.8851635629</v>
      </c>
      <c r="AW402" s="63">
        <v>0</v>
      </c>
      <c r="AX402" s="63">
        <v>0</v>
      </c>
      <c r="AY402" s="63">
        <v>13898.8851635629</v>
      </c>
      <c r="AZ402" s="77">
        <v>0</v>
      </c>
      <c r="BA402" s="77">
        <v>0.38988851635629002</v>
      </c>
      <c r="BB402" s="77">
        <v>5.37515996954787E-2</v>
      </c>
      <c r="BC402" s="58">
        <v>-809.09628297783195</v>
      </c>
      <c r="BD402" s="130">
        <v>-5.5010695105828303E-2</v>
      </c>
      <c r="BE402" s="65">
        <v>63</v>
      </c>
    </row>
    <row r="403" spans="1:57" x14ac:dyDescent="0.2">
      <c r="A403" s="104">
        <v>40773</v>
      </c>
      <c r="B403" s="58">
        <v>1140.65002441406</v>
      </c>
      <c r="C403" s="77">
        <v>-4.45937143129993E-2</v>
      </c>
      <c r="D403" s="58">
        <v>0.01</v>
      </c>
      <c r="E403" s="58">
        <v>0.60740000000000005</v>
      </c>
      <c r="F403" s="77">
        <v>6.2955599734923996E-3</v>
      </c>
      <c r="G403" s="58">
        <v>34.735271453857401</v>
      </c>
      <c r="H403" s="58">
        <v>250.80873107910099</v>
      </c>
      <c r="I403" s="58">
        <v>20.3328952789306</v>
      </c>
      <c r="J403" s="58">
        <v>182.52000427246</v>
      </c>
      <c r="K403" s="58">
        <v>9.3129940032958896</v>
      </c>
      <c r="L403" s="58">
        <v>15.542328834533601</v>
      </c>
      <c r="M403" s="58">
        <v>42.669998168945298</v>
      </c>
      <c r="N403" s="77">
        <v>-3.78245105271263E-2</v>
      </c>
      <c r="O403" s="58">
        <v>2.3596286903582602</v>
      </c>
      <c r="P403" s="77">
        <v>6.7931776306766695E-2</v>
      </c>
      <c r="Q403" s="58">
        <v>35.418018341064403</v>
      </c>
      <c r="R403" s="77">
        <v>-5.3024462352179599E-2</v>
      </c>
      <c r="S403" s="58">
        <v>21.072375990343001</v>
      </c>
      <c r="T403" s="77">
        <v>8.4017713018519596E-2</v>
      </c>
      <c r="U403" s="58">
        <v>257.83055877685501</v>
      </c>
      <c r="V403" s="77">
        <v>-2.2970648498697201E-2</v>
      </c>
      <c r="W403" s="58">
        <v>1.0476716074269401</v>
      </c>
      <c r="X403" s="77">
        <v>5.1525943209502503E-2</v>
      </c>
      <c r="Y403" s="58">
        <v>20.571915626525801</v>
      </c>
      <c r="Z403" s="77">
        <v>-6.84427545787272E-2</v>
      </c>
      <c r="AA403" s="58">
        <v>11.881156484934399</v>
      </c>
      <c r="AB403" s="77">
        <v>6.5095092082063197E-2</v>
      </c>
      <c r="AC403" s="58">
        <v>189.22499847412101</v>
      </c>
      <c r="AD403" s="77">
        <v>-5.4216870387066303E-2</v>
      </c>
      <c r="AE403" s="58">
        <v>0.54202457048271302</v>
      </c>
      <c r="AF403" s="77">
        <v>5.8200893320761102E-2</v>
      </c>
      <c r="AG403" s="58">
        <v>9.5799269676208496</v>
      </c>
      <c r="AH403" s="77">
        <v>-4.3541136272669798E-2</v>
      </c>
      <c r="AI403" s="58">
        <v>0.61400606675691805</v>
      </c>
      <c r="AJ403" s="77">
        <v>3.9505409600693202E-2</v>
      </c>
      <c r="AK403" s="58">
        <v>15.896097660064701</v>
      </c>
      <c r="AL403" s="69">
        <v>40773</v>
      </c>
      <c r="AM403" s="105">
        <v>3</v>
      </c>
      <c r="AN403" s="124">
        <v>35.233542872309997</v>
      </c>
      <c r="AO403" s="125">
        <v>33.716681429045401</v>
      </c>
      <c r="AP403" s="125">
        <v>45.987546299266803</v>
      </c>
      <c r="AQ403" s="125">
        <v>34.206077247897198</v>
      </c>
      <c r="AR403" s="125">
        <v>34.2984603273852</v>
      </c>
      <c r="AS403" s="125">
        <v>41.355072691589498</v>
      </c>
      <c r="AV403" s="63">
        <v>13898.8851635629</v>
      </c>
      <c r="AW403" s="63">
        <v>0</v>
      </c>
      <c r="AX403" s="63">
        <v>0</v>
      </c>
      <c r="AY403" s="63">
        <v>13898.8851635629</v>
      </c>
      <c r="AZ403" s="77">
        <v>0</v>
      </c>
      <c r="BA403" s="77">
        <v>0.38988851635629002</v>
      </c>
      <c r="BB403" s="77">
        <v>6.7609019017924599E-3</v>
      </c>
      <c r="BC403" s="58">
        <v>-809.09628297783195</v>
      </c>
      <c r="BD403" s="130">
        <v>-5.5010695105828303E-2</v>
      </c>
      <c r="BE403" s="65">
        <v>64</v>
      </c>
    </row>
    <row r="404" spans="1:57" x14ac:dyDescent="0.2">
      <c r="A404" s="104">
        <v>40774</v>
      </c>
      <c r="B404" s="58">
        <v>1123.53002929687</v>
      </c>
      <c r="C404" s="77">
        <v>-1.5008981502439201E-2</v>
      </c>
      <c r="D404" s="58">
        <v>0.01</v>
      </c>
      <c r="E404" s="58">
        <v>0.60350000000000004</v>
      </c>
      <c r="F404" s="77">
        <v>-6.4208100098781503E-3</v>
      </c>
      <c r="G404" s="58">
        <v>33.784446716308501</v>
      </c>
      <c r="H404" s="58">
        <v>243.87384033203099</v>
      </c>
      <c r="I404" s="58">
        <v>19.821893692016602</v>
      </c>
      <c r="J404" s="58">
        <v>178.92999267578099</v>
      </c>
      <c r="K404" s="58">
        <v>9.1689357757568306</v>
      </c>
      <c r="L404" s="58">
        <v>15.086355209350501</v>
      </c>
      <c r="M404" s="58">
        <v>43.049999237060497</v>
      </c>
      <c r="N404" s="77">
        <v>-2.7373465004063999E-2</v>
      </c>
      <c r="O404" s="58">
        <v>2.3473097553489701</v>
      </c>
      <c r="P404" s="77">
        <v>6.9479005385512896E-2</v>
      </c>
      <c r="Q404" s="58">
        <v>34.259859085083001</v>
      </c>
      <c r="R404" s="77">
        <v>-2.76501169525998E-2</v>
      </c>
      <c r="S404" s="58">
        <v>21.278693730842601</v>
      </c>
      <c r="T404" s="77">
        <v>8.7252875100797794E-2</v>
      </c>
      <c r="U404" s="58">
        <v>247.34128570556601</v>
      </c>
      <c r="V404" s="77">
        <v>-2.5131767016159798E-2</v>
      </c>
      <c r="W404" s="58">
        <v>1.04749549523157</v>
      </c>
      <c r="X404" s="77">
        <v>5.2845379533715001E-2</v>
      </c>
      <c r="Y404" s="58">
        <v>20.077394485473601</v>
      </c>
      <c r="Z404" s="77">
        <v>-1.9669140437453599E-2</v>
      </c>
      <c r="AA404" s="58">
        <v>12.186594157435801</v>
      </c>
      <c r="AB404" s="77">
        <v>6.8108168872045002E-2</v>
      </c>
      <c r="AC404" s="58">
        <v>180.72499847412101</v>
      </c>
      <c r="AD404" s="77">
        <v>-1.54685193062595E-2</v>
      </c>
      <c r="AE404" s="58">
        <v>0.55702901098216595</v>
      </c>
      <c r="AF404" s="77">
        <v>6.0751762756914601E-2</v>
      </c>
      <c r="AG404" s="58">
        <v>9.2409648895263601</v>
      </c>
      <c r="AH404" s="77">
        <v>-2.9337535580251799E-2</v>
      </c>
      <c r="AI404" s="58">
        <v>0.65859931205584299</v>
      </c>
      <c r="AJ404" s="77">
        <v>4.3655296651615397E-2</v>
      </c>
      <c r="AK404" s="58">
        <v>15.3143420219421</v>
      </c>
      <c r="AL404" s="69">
        <v>40774</v>
      </c>
      <c r="AM404" s="105">
        <v>4</v>
      </c>
      <c r="AN404" s="124">
        <v>33.379814558365098</v>
      </c>
      <c r="AO404" s="125">
        <v>31.168752260692902</v>
      </c>
      <c r="AP404" s="125">
        <v>41.516089151183301</v>
      </c>
      <c r="AQ404" s="125">
        <v>32.502217355846099</v>
      </c>
      <c r="AR404" s="125">
        <v>30.525421268945198</v>
      </c>
      <c r="AS404" s="125">
        <v>37.467685243075998</v>
      </c>
      <c r="AV404" s="63">
        <v>13898.8851635629</v>
      </c>
      <c r="AW404" s="63">
        <v>0</v>
      </c>
      <c r="AX404" s="63">
        <v>0</v>
      </c>
      <c r="AY404" s="63">
        <v>13898.8851635629</v>
      </c>
      <c r="AZ404" s="77">
        <v>0</v>
      </c>
      <c r="BA404" s="77">
        <v>0.38988851635629002</v>
      </c>
      <c r="BB404" s="77">
        <v>-8.3495538522304607E-3</v>
      </c>
      <c r="BC404" s="58">
        <v>-809.09628297783195</v>
      </c>
      <c r="BD404" s="130">
        <v>-5.5010695105828303E-2</v>
      </c>
      <c r="BE404" s="65">
        <v>65</v>
      </c>
    </row>
    <row r="405" spans="1:57" x14ac:dyDescent="0.2">
      <c r="A405" s="104">
        <v>40777</v>
      </c>
      <c r="B405" s="58">
        <v>1123.81994628906</v>
      </c>
      <c r="C405" s="77">
        <v>2.5804116011807199E-4</v>
      </c>
      <c r="D405" s="58">
        <v>0.01</v>
      </c>
      <c r="E405" s="58">
        <v>0.60819999999999996</v>
      </c>
      <c r="F405" s="77">
        <v>7.7879038939518896E-3</v>
      </c>
      <c r="G405" s="58">
        <v>33.823352813720597</v>
      </c>
      <c r="H405" s="58">
        <v>247.47541809082</v>
      </c>
      <c r="I405" s="58">
        <v>19.7642002105712</v>
      </c>
      <c r="J405" s="58">
        <v>177.53999328613199</v>
      </c>
      <c r="K405" s="58">
        <v>9.2028303146362305</v>
      </c>
      <c r="L405" s="58">
        <v>15.235722541809</v>
      </c>
      <c r="M405" s="58">
        <v>42.439998626708899</v>
      </c>
      <c r="N405" s="77">
        <v>1.1515978858200799E-3</v>
      </c>
      <c r="O405" s="58">
        <v>2.33207649116676</v>
      </c>
      <c r="P405" s="77">
        <v>6.8948708426704003E-2</v>
      </c>
      <c r="Q405" s="58">
        <v>33.803899765014599</v>
      </c>
      <c r="R405" s="77">
        <v>1.47682004510427E-2</v>
      </c>
      <c r="S405" s="58">
        <v>21.408050315697199</v>
      </c>
      <c r="T405" s="77">
        <v>8.6505764818390105E-2</v>
      </c>
      <c r="U405" s="58">
        <v>245.67462921142501</v>
      </c>
      <c r="V405" s="77">
        <v>-2.9105938283055998E-3</v>
      </c>
      <c r="W405" s="58">
        <v>1.05429985038562</v>
      </c>
      <c r="X405" s="77">
        <v>5.33439167359634E-2</v>
      </c>
      <c r="Y405" s="58">
        <v>19.793046951293899</v>
      </c>
      <c r="Z405" s="77">
        <v>-7.7683979575581203E-3</v>
      </c>
      <c r="AA405" s="58">
        <v>12.5535057692823</v>
      </c>
      <c r="AB405" s="77">
        <v>7.0708044632233805E-2</v>
      </c>
      <c r="AC405" s="58">
        <v>178.234992980957</v>
      </c>
      <c r="AD405" s="77">
        <v>3.69667098868919E-3</v>
      </c>
      <c r="AE405" s="58">
        <v>0.57280322922740501</v>
      </c>
      <c r="AF405" s="77">
        <v>6.2242072236887297E-2</v>
      </c>
      <c r="AG405" s="58">
        <v>9.1858830451965297</v>
      </c>
      <c r="AH405" s="77">
        <v>9.90082298777617E-3</v>
      </c>
      <c r="AI405" s="58">
        <v>0.693273457087492</v>
      </c>
      <c r="AJ405" s="77">
        <v>4.5503155835573003E-2</v>
      </c>
      <c r="AK405" s="58">
        <v>15.1610388755798</v>
      </c>
      <c r="AL405" s="69">
        <v>40777</v>
      </c>
      <c r="AM405" s="105">
        <v>0</v>
      </c>
      <c r="AN405" s="124">
        <v>33.443675279319102</v>
      </c>
      <c r="AO405" s="125">
        <v>33.959932563458601</v>
      </c>
      <c r="AP405" s="125">
        <v>41.765600507743798</v>
      </c>
      <c r="AQ405" s="125">
        <v>33.343514406100802</v>
      </c>
      <c r="AR405" s="125">
        <v>33.120843665774203</v>
      </c>
      <c r="AS405" s="125">
        <v>37.044296244112502</v>
      </c>
      <c r="AV405" s="63">
        <v>13898.8851635629</v>
      </c>
      <c r="AW405" s="63">
        <v>0</v>
      </c>
      <c r="AX405" s="63">
        <v>0</v>
      </c>
      <c r="AY405" s="63">
        <v>13898.8851635629</v>
      </c>
      <c r="AZ405" s="77">
        <v>0</v>
      </c>
      <c r="BA405" s="77">
        <v>0.38988851635629002</v>
      </c>
      <c r="BB405" s="77">
        <v>-8.0936672206748297E-3</v>
      </c>
      <c r="BC405" s="58">
        <v>-809.09628297783195</v>
      </c>
      <c r="BD405" s="130">
        <v>-5.5010695105828303E-2</v>
      </c>
      <c r="BE405" s="65">
        <v>66</v>
      </c>
    </row>
    <row r="406" spans="1:57" x14ac:dyDescent="0.2">
      <c r="A406" s="104">
        <v>40778</v>
      </c>
      <c r="B406" s="58">
        <v>1162.34997558593</v>
      </c>
      <c r="C406" s="77">
        <v>3.4284877594586503E-2</v>
      </c>
      <c r="D406" s="58">
        <v>0.01</v>
      </c>
      <c r="E406" s="58">
        <v>0.60629999999999995</v>
      </c>
      <c r="F406" s="77">
        <v>-3.12397237750738E-3</v>
      </c>
      <c r="G406" s="58">
        <v>35.451705932617102</v>
      </c>
      <c r="H406" s="58">
        <v>257.73370361328102</v>
      </c>
      <c r="I406" s="58">
        <v>20.3741054534912</v>
      </c>
      <c r="J406" s="58">
        <v>193.55000305175699</v>
      </c>
      <c r="K406" s="58">
        <v>9.6943273544311506</v>
      </c>
      <c r="L406" s="58">
        <v>15.4951562881469</v>
      </c>
      <c r="M406" s="58">
        <v>36.270000457763601</v>
      </c>
      <c r="N406" s="77">
        <v>4.8142865311564698E-2</v>
      </c>
      <c r="O406" s="58">
        <v>2.3283134534037999</v>
      </c>
      <c r="P406" s="77">
        <v>6.5675639356515506E-2</v>
      </c>
      <c r="Q406" s="58">
        <v>34.637529373168903</v>
      </c>
      <c r="R406" s="77">
        <v>4.1451735293952498E-2</v>
      </c>
      <c r="S406" s="58">
        <v>21.416654307578501</v>
      </c>
      <c r="T406" s="77">
        <v>8.3096056151481398E-2</v>
      </c>
      <c r="U406" s="58">
        <v>252.60456085205001</v>
      </c>
      <c r="V406" s="77">
        <v>3.0859090498066299E-2</v>
      </c>
      <c r="W406" s="58">
        <v>1.0533651551408301</v>
      </c>
      <c r="X406" s="77">
        <v>5.1701173214470202E-2</v>
      </c>
      <c r="Y406" s="58">
        <v>20.0691528320312</v>
      </c>
      <c r="Z406" s="77">
        <v>9.0176919967674005E-2</v>
      </c>
      <c r="AA406" s="58">
        <v>12.559468894308299</v>
      </c>
      <c r="AB406" s="77">
        <v>6.4890047513715299E-2</v>
      </c>
      <c r="AC406" s="58">
        <v>185.544998168945</v>
      </c>
      <c r="AD406" s="77">
        <v>5.3407160948435797E-2</v>
      </c>
      <c r="AE406" s="58">
        <v>0.57310268744315895</v>
      </c>
      <c r="AF406" s="77">
        <v>5.9117323615155301E-2</v>
      </c>
      <c r="AG406" s="58">
        <v>9.4485788345336896</v>
      </c>
      <c r="AH406" s="77">
        <v>1.7027991001146599E-2</v>
      </c>
      <c r="AI406" s="58">
        <v>0.71724526030716496</v>
      </c>
      <c r="AJ406" s="77">
        <v>4.6288352758069397E-2</v>
      </c>
      <c r="AK406" s="58">
        <v>15.365439414978001</v>
      </c>
      <c r="AL406" s="69">
        <v>40778</v>
      </c>
      <c r="AM406" s="105">
        <v>1</v>
      </c>
      <c r="AN406" s="124">
        <v>41.473253197944103</v>
      </c>
      <c r="AO406" s="125">
        <v>41.265623304464597</v>
      </c>
      <c r="AP406" s="125">
        <v>51.157753275779797</v>
      </c>
      <c r="AQ406" s="125">
        <v>44.203781082532103</v>
      </c>
      <c r="AR406" s="125">
        <v>37.4889616875302</v>
      </c>
      <c r="AS406" s="125">
        <v>44.220249147055704</v>
      </c>
      <c r="AV406" s="63">
        <v>13898.8851635629</v>
      </c>
      <c r="AW406" s="63">
        <v>0</v>
      </c>
      <c r="AX406" s="63">
        <v>0</v>
      </c>
      <c r="AY406" s="63">
        <v>13898.8851635629</v>
      </c>
      <c r="AZ406" s="77">
        <v>0</v>
      </c>
      <c r="BA406" s="77">
        <v>0.38988851635629002</v>
      </c>
      <c r="BB406" s="77">
        <v>2.5913719983959398E-2</v>
      </c>
      <c r="BC406" s="58">
        <v>-809.09628297783195</v>
      </c>
      <c r="BD406" s="130">
        <v>-5.5010695105828303E-2</v>
      </c>
      <c r="BE406" s="65">
        <v>67</v>
      </c>
    </row>
    <row r="407" spans="1:57" x14ac:dyDescent="0.2">
      <c r="A407" s="104">
        <v>40779</v>
      </c>
      <c r="B407" s="58">
        <v>1177.59997558593</v>
      </c>
      <c r="C407" s="77">
        <v>1.31199727451385E-2</v>
      </c>
      <c r="D407" s="58">
        <v>0.01</v>
      </c>
      <c r="E407" s="58">
        <v>0.60970000000000002</v>
      </c>
      <c r="F407" s="77">
        <v>5.6077849249547198E-3</v>
      </c>
      <c r="G407" s="58">
        <v>35.696533203125</v>
      </c>
      <c r="H407" s="58">
        <v>259.95425415039</v>
      </c>
      <c r="I407" s="58">
        <v>20.522466659545898</v>
      </c>
      <c r="J407" s="58">
        <v>193.72999572753901</v>
      </c>
      <c r="K407" s="58">
        <v>9.6265354156494105</v>
      </c>
      <c r="L407" s="58">
        <v>15.5659170150756</v>
      </c>
      <c r="M407" s="58">
        <v>35.900001525878899</v>
      </c>
      <c r="N407" s="77">
        <v>6.9059376429769703E-3</v>
      </c>
      <c r="O407" s="58">
        <v>2.3364286967235102</v>
      </c>
      <c r="P407" s="77">
        <v>6.5452538021786702E-2</v>
      </c>
      <c r="Q407" s="58">
        <v>35.574119567871001</v>
      </c>
      <c r="R407" s="77">
        <v>8.6156777556773909E-3</v>
      </c>
      <c r="S407" s="58">
        <v>21.433228309295799</v>
      </c>
      <c r="T407" s="77">
        <v>8.2450000210021898E-2</v>
      </c>
      <c r="U407" s="58">
        <v>258.84397888183503</v>
      </c>
      <c r="V407" s="77">
        <v>7.2818512888017601E-3</v>
      </c>
      <c r="W407" s="58">
        <v>1.0530939964512001</v>
      </c>
      <c r="X407" s="77">
        <v>5.1314201841393299E-2</v>
      </c>
      <c r="Y407" s="58">
        <v>20.448286056518501</v>
      </c>
      <c r="Z407" s="77">
        <v>9.2995439392007297E-4</v>
      </c>
      <c r="AA407" s="58">
        <v>12.5842792638321</v>
      </c>
      <c r="AB407" s="77">
        <v>6.4957825537407296E-2</v>
      </c>
      <c r="AC407" s="58">
        <v>193.63999938964801</v>
      </c>
      <c r="AD407" s="77">
        <v>-6.9929492066049797E-3</v>
      </c>
      <c r="AE407" s="58">
        <v>0.56457630923219404</v>
      </c>
      <c r="AF407" s="77">
        <v>5.8647923147344197E-2</v>
      </c>
      <c r="AG407" s="58">
        <v>9.6604313850402797</v>
      </c>
      <c r="AH407" s="77">
        <v>4.5666352512263499E-3</v>
      </c>
      <c r="AI407" s="58">
        <v>0.73425607994599296</v>
      </c>
      <c r="AJ407" s="77">
        <v>4.71707564183248E-2</v>
      </c>
      <c r="AK407" s="58">
        <v>15.5305366516113</v>
      </c>
      <c r="AL407" s="69">
        <v>40779</v>
      </c>
      <c r="AM407" s="105">
        <v>2</v>
      </c>
      <c r="AN407" s="124">
        <v>44.335686839360697</v>
      </c>
      <c r="AO407" s="125">
        <v>42.742209895995899</v>
      </c>
      <c r="AP407" s="125">
        <v>52.400782233409601</v>
      </c>
      <c r="AQ407" s="125">
        <v>43.159267776500002</v>
      </c>
      <c r="AR407" s="125">
        <v>38.665640449527501</v>
      </c>
      <c r="AS407" s="125">
        <v>45.837530668769098</v>
      </c>
      <c r="AV407" s="63">
        <v>13898.8851635629</v>
      </c>
      <c r="AW407" s="63">
        <v>0</v>
      </c>
      <c r="AX407" s="63">
        <v>0</v>
      </c>
      <c r="AY407" s="63">
        <v>13898.8851635629</v>
      </c>
      <c r="AZ407" s="77">
        <v>0</v>
      </c>
      <c r="BA407" s="77">
        <v>0.38988851635629002</v>
      </c>
      <c r="BB407" s="77">
        <v>3.9373680029012703E-2</v>
      </c>
      <c r="BC407" s="58">
        <v>-809.09628297783195</v>
      </c>
      <c r="BD407" s="130">
        <v>-5.5010695105828303E-2</v>
      </c>
      <c r="BE407" s="65">
        <v>68</v>
      </c>
    </row>
    <row r="408" spans="1:57" x14ac:dyDescent="0.2">
      <c r="A408" s="104">
        <v>40780</v>
      </c>
      <c r="B408" s="58">
        <v>1159.27001953125</v>
      </c>
      <c r="C408" s="77">
        <v>-1.55655200702319E-2</v>
      </c>
      <c r="D408" s="58">
        <v>0.01</v>
      </c>
      <c r="E408" s="58">
        <v>0.6149</v>
      </c>
      <c r="F408" s="77">
        <v>8.5287846481876192E-3</v>
      </c>
      <c r="G408" s="58">
        <v>35.463092803955</v>
      </c>
      <c r="H408" s="58">
        <v>258.339752197265</v>
      </c>
      <c r="I408" s="58">
        <v>20.250474929809499</v>
      </c>
      <c r="J408" s="58">
        <v>192.02999877929599</v>
      </c>
      <c r="K408" s="58">
        <v>9.16046142578125</v>
      </c>
      <c r="L408" s="58">
        <v>15.2671718597412</v>
      </c>
      <c r="M408" s="58">
        <v>39.759998321533203</v>
      </c>
      <c r="N408" s="77">
        <v>-6.5395818087310396E-3</v>
      </c>
      <c r="O408" s="58">
        <v>2.3392154804915699</v>
      </c>
      <c r="P408" s="77">
        <v>6.5961970475138396E-2</v>
      </c>
      <c r="Q408" s="58">
        <v>35.579813003540004</v>
      </c>
      <c r="R408" s="77">
        <v>-6.2107156445724201E-3</v>
      </c>
      <c r="S408" s="58">
        <v>21.4528119618357</v>
      </c>
      <c r="T408" s="77">
        <v>8.3041079738493298E-2</v>
      </c>
      <c r="U408" s="58">
        <v>259.14700317382801</v>
      </c>
      <c r="V408" s="77">
        <v>-1.3253364434621299E-2</v>
      </c>
      <c r="W408" s="58">
        <v>1.0499308470624</v>
      </c>
      <c r="X408" s="77">
        <v>5.1847220902304002E-2</v>
      </c>
      <c r="Y408" s="58">
        <v>20.386470794677699</v>
      </c>
      <c r="Z408" s="77">
        <v>-8.7750838059844592E-3</v>
      </c>
      <c r="AA408" s="58">
        <v>12.588855289247499</v>
      </c>
      <c r="AB408" s="77">
        <v>6.5556711812075397E-2</v>
      </c>
      <c r="AC408" s="58">
        <v>192.879997253417</v>
      </c>
      <c r="AD408" s="77">
        <v>-4.8415548247034798E-2</v>
      </c>
      <c r="AE408" s="58">
        <v>0.58482767732728103</v>
      </c>
      <c r="AF408" s="77">
        <v>6.3842600295367105E-2</v>
      </c>
      <c r="AG408" s="58">
        <v>9.3934984207153303</v>
      </c>
      <c r="AH408" s="77">
        <v>-1.9192261852940401E-2</v>
      </c>
      <c r="AI408" s="58">
        <v>0.76323253475355801</v>
      </c>
      <c r="AJ408" s="77">
        <v>4.9991743183697597E-2</v>
      </c>
      <c r="AK408" s="58">
        <v>15.416544437408399</v>
      </c>
      <c r="AL408" s="69">
        <v>40780</v>
      </c>
      <c r="AM408" s="105">
        <v>3</v>
      </c>
      <c r="AN408" s="124">
        <v>41.696004040790903</v>
      </c>
      <c r="AO408" s="125">
        <v>41.917084003414899</v>
      </c>
      <c r="AP408" s="125">
        <v>51.0662756880362</v>
      </c>
      <c r="AQ408" s="125">
        <v>36.732828295876601</v>
      </c>
      <c r="AR408" s="125">
        <v>35.617351748314498</v>
      </c>
      <c r="AS408" s="125">
        <v>43.355683042892601</v>
      </c>
      <c r="AV408" s="63">
        <v>13898.8851635629</v>
      </c>
      <c r="AW408" s="63">
        <v>0</v>
      </c>
      <c r="AX408" s="63">
        <v>0</v>
      </c>
      <c r="AY408" s="63">
        <v>13898.8851635629</v>
      </c>
      <c r="AZ408" s="77">
        <v>0</v>
      </c>
      <c r="BA408" s="77">
        <v>0.38988851635629002</v>
      </c>
      <c r="BB408" s="77">
        <v>2.31952881520502E-2</v>
      </c>
      <c r="BC408" s="58">
        <v>-809.09628297783195</v>
      </c>
      <c r="BD408" s="130">
        <v>-5.5010695105828303E-2</v>
      </c>
      <c r="BE408" s="65">
        <v>69</v>
      </c>
    </row>
    <row r="409" spans="1:57" x14ac:dyDescent="0.2">
      <c r="A409" s="104">
        <v>40781</v>
      </c>
      <c r="B409" s="58">
        <v>1176.80004882812</v>
      </c>
      <c r="C409" s="77">
        <v>1.51216101525366E-2</v>
      </c>
      <c r="D409" s="58">
        <v>0.01</v>
      </c>
      <c r="E409" s="58">
        <v>0.61629999999999996</v>
      </c>
      <c r="F409" s="77">
        <v>2.2767929744673598E-3</v>
      </c>
      <c r="G409" s="58">
        <v>36.398731231689403</v>
      </c>
      <c r="H409" s="58">
        <v>261.72772216796801</v>
      </c>
      <c r="I409" s="58">
        <v>20.810935974121001</v>
      </c>
      <c r="J409" s="58">
        <v>199.27000427246</v>
      </c>
      <c r="K409" s="58">
        <v>9.3723115921020508</v>
      </c>
      <c r="L409" s="58">
        <v>15.542328834533601</v>
      </c>
      <c r="M409" s="58">
        <v>35.590000152587798</v>
      </c>
      <c r="N409" s="77">
        <v>2.6383441311977798E-2</v>
      </c>
      <c r="O409" s="58">
        <v>2.3543055212356698</v>
      </c>
      <c r="P409" s="77">
        <v>6.46809776486377E-2</v>
      </c>
      <c r="Q409" s="58">
        <v>35.930912017822202</v>
      </c>
      <c r="R409" s="77">
        <v>1.31143966110029E-2</v>
      </c>
      <c r="S409" s="58">
        <v>21.455937604914599</v>
      </c>
      <c r="T409" s="77">
        <v>8.1978085573773798E-2</v>
      </c>
      <c r="U409" s="58">
        <v>260.03373718261702</v>
      </c>
      <c r="V409" s="77">
        <v>2.7676439503475599E-2</v>
      </c>
      <c r="W409" s="58">
        <v>1.0400096553560501</v>
      </c>
      <c r="X409" s="77">
        <v>4.9974189370883298E-2</v>
      </c>
      <c r="Y409" s="58">
        <v>20.5307054519653</v>
      </c>
      <c r="Z409" s="77">
        <v>3.7702471172147797E-2</v>
      </c>
      <c r="AA409" s="58">
        <v>12.5510931824147</v>
      </c>
      <c r="AB409" s="77">
        <v>6.2985361134703002E-2</v>
      </c>
      <c r="AC409" s="58">
        <v>195.650001525878</v>
      </c>
      <c r="AD409" s="77">
        <v>2.3126582436619299E-2</v>
      </c>
      <c r="AE409" s="58">
        <v>0.59453026778753604</v>
      </c>
      <c r="AF409" s="77">
        <v>6.3434752669612501E-2</v>
      </c>
      <c r="AG409" s="58">
        <v>9.2663865089416504</v>
      </c>
      <c r="AH409" s="77">
        <v>1.80227862318138E-2</v>
      </c>
      <c r="AI409" s="58">
        <v>0.78089640790716197</v>
      </c>
      <c r="AJ409" s="77">
        <v>5.0243204620151798E-2</v>
      </c>
      <c r="AK409" s="58">
        <v>15.4047503471374</v>
      </c>
      <c r="AL409" s="69">
        <v>40781</v>
      </c>
      <c r="AM409" s="105">
        <v>4</v>
      </c>
      <c r="AN409" s="124">
        <v>45.064655330005003</v>
      </c>
      <c r="AO409" s="125">
        <v>44.345104108125497</v>
      </c>
      <c r="AP409" s="125">
        <v>55.9126167795947</v>
      </c>
      <c r="AQ409" s="125">
        <v>41.030953711343301</v>
      </c>
      <c r="AR409" s="125">
        <v>40.286800049827498</v>
      </c>
      <c r="AS409" s="125">
        <v>49.431546294679499</v>
      </c>
      <c r="AV409" s="63">
        <v>13898.8851635629</v>
      </c>
      <c r="AW409" s="63">
        <v>0</v>
      </c>
      <c r="AX409" s="63">
        <v>0</v>
      </c>
      <c r="AY409" s="63">
        <v>13898.8851635629</v>
      </c>
      <c r="AZ409" s="77">
        <v>0</v>
      </c>
      <c r="BA409" s="77">
        <v>0.38988851635629002</v>
      </c>
      <c r="BB409" s="77">
        <v>3.8667648409397903E-2</v>
      </c>
      <c r="BC409" s="58">
        <v>-809.09628297783195</v>
      </c>
      <c r="BD409" s="130">
        <v>-5.5010695105828303E-2</v>
      </c>
      <c r="BE409" s="65">
        <v>70</v>
      </c>
    </row>
    <row r="410" spans="1:57" x14ac:dyDescent="0.2">
      <c r="A410" s="104">
        <v>40785</v>
      </c>
      <c r="B410" s="58">
        <v>1212.92004394531</v>
      </c>
      <c r="C410" s="77">
        <v>2.3470249849313301E-3</v>
      </c>
      <c r="D410" s="58">
        <v>0.01</v>
      </c>
      <c r="E410" s="58">
        <v>0.61439999999999995</v>
      </c>
      <c r="F410" s="77">
        <v>-3.0829141651793602E-3</v>
      </c>
      <c r="G410" s="58">
        <v>37.006984710693303</v>
      </c>
      <c r="H410" s="58">
        <v>268.60299682617102</v>
      </c>
      <c r="I410" s="58">
        <v>21.6186428070068</v>
      </c>
      <c r="J410" s="58">
        <v>210.919998168945</v>
      </c>
      <c r="K410" s="58">
        <v>9.7478895187377894</v>
      </c>
      <c r="L410" s="58">
        <v>15.911823272705</v>
      </c>
      <c r="M410" s="58">
        <v>32.889999389648402</v>
      </c>
      <c r="N410" s="77">
        <v>1.6710842889884701E-2</v>
      </c>
      <c r="O410" s="58">
        <v>2.3764280749002999</v>
      </c>
      <c r="P410" s="77">
        <v>6.4215663434303599E-2</v>
      </c>
      <c r="Q410" s="58">
        <v>36.702857971191399</v>
      </c>
      <c r="R410" s="77">
        <v>2.6268805616971699E-2</v>
      </c>
      <c r="S410" s="58">
        <v>21.4247682555146</v>
      </c>
      <c r="T410" s="77">
        <v>7.9763697757176497E-2</v>
      </c>
      <c r="U410" s="58">
        <v>265.16535949707003</v>
      </c>
      <c r="V410" s="77">
        <v>3.8811653348515801E-2</v>
      </c>
      <c r="W410" s="58">
        <v>1.02745637406864</v>
      </c>
      <c r="X410" s="77">
        <v>4.7526405021856302E-2</v>
      </c>
      <c r="Y410" s="58">
        <v>21.214789390563901</v>
      </c>
      <c r="Z410" s="77">
        <v>5.8463359495669102E-2</v>
      </c>
      <c r="AA410" s="58">
        <v>12.4881163552716</v>
      </c>
      <c r="AB410" s="77">
        <v>5.9207834551888897E-2</v>
      </c>
      <c r="AC410" s="58">
        <v>205.09500122070301</v>
      </c>
      <c r="AD410" s="77">
        <v>4.00731370212059E-2</v>
      </c>
      <c r="AE410" s="58">
        <v>0.59657728773077001</v>
      </c>
      <c r="AF410" s="77">
        <v>6.1200661597980197E-2</v>
      </c>
      <c r="AG410" s="58">
        <v>9.5601005554199201</v>
      </c>
      <c r="AH410" s="77">
        <v>2.3773428171870802E-2</v>
      </c>
      <c r="AI410" s="58">
        <v>0.78999621217276195</v>
      </c>
      <c r="AJ410" s="77">
        <v>4.9648377727265901E-2</v>
      </c>
      <c r="AK410" s="58">
        <v>15.7270760536193</v>
      </c>
      <c r="AL410" s="69">
        <v>40785</v>
      </c>
      <c r="AM410" s="105">
        <v>1</v>
      </c>
      <c r="AN410" s="124">
        <v>51.307334416736303</v>
      </c>
      <c r="AO410" s="125">
        <v>49.003922907996802</v>
      </c>
      <c r="AP410" s="125">
        <v>58.771303381328501</v>
      </c>
      <c r="AQ410" s="125">
        <v>47.801374548901499</v>
      </c>
      <c r="AR410" s="125">
        <v>45.955226299094399</v>
      </c>
      <c r="AS410" s="125">
        <v>56.6484268416704</v>
      </c>
      <c r="AV410" s="63">
        <v>13898.8851635629</v>
      </c>
      <c r="AW410" s="63">
        <v>0</v>
      </c>
      <c r="AX410" s="63">
        <v>0</v>
      </c>
      <c r="AY410" s="63">
        <v>13898.8851635629</v>
      </c>
      <c r="AZ410" s="77">
        <v>0</v>
      </c>
      <c r="BA410" s="77">
        <v>0.38988851635629002</v>
      </c>
      <c r="BB410" s="77">
        <v>7.0547890449060999E-2</v>
      </c>
      <c r="BC410" s="58">
        <v>-809.09628297783195</v>
      </c>
      <c r="BD410" s="130">
        <v>-5.5010695105828303E-2</v>
      </c>
      <c r="BE410" s="65">
        <v>71</v>
      </c>
    </row>
    <row r="411" spans="1:57" x14ac:dyDescent="0.2">
      <c r="A411" s="104">
        <v>40786</v>
      </c>
      <c r="B411" s="58">
        <v>1218.89001464843</v>
      </c>
      <c r="C411" s="77">
        <v>4.9219820654511299E-3</v>
      </c>
      <c r="D411" s="58">
        <v>0.01</v>
      </c>
      <c r="E411" s="58">
        <v>0.61419999999999997</v>
      </c>
      <c r="F411" s="77">
        <v>-3.2552083333325899E-4</v>
      </c>
      <c r="G411" s="58">
        <v>36.517345428466797</v>
      </c>
      <c r="H411" s="58">
        <v>268.73214721679602</v>
      </c>
      <c r="I411" s="58">
        <v>21.9235954284668</v>
      </c>
      <c r="J411" s="58">
        <v>215.22999572753901</v>
      </c>
      <c r="K411" s="58">
        <v>9.6625299453735298</v>
      </c>
      <c r="L411" s="58">
        <v>15.825343132019</v>
      </c>
      <c r="M411" s="58">
        <v>31.620000839233398</v>
      </c>
      <c r="N411" s="77">
        <v>-1.32309964201184E-2</v>
      </c>
      <c r="O411" s="58">
        <v>2.38035461105857</v>
      </c>
      <c r="P411" s="77">
        <v>6.5184218160693294E-2</v>
      </c>
      <c r="Q411" s="58">
        <v>36.76216506958</v>
      </c>
      <c r="R411" s="77">
        <v>4.8082259748038998E-4</v>
      </c>
      <c r="S411" s="58">
        <v>21.3848695425229</v>
      </c>
      <c r="T411" s="77">
        <v>7.9576893810441404E-2</v>
      </c>
      <c r="U411" s="58">
        <v>268.66757202148398</v>
      </c>
      <c r="V411" s="77">
        <v>1.41060021289181E-2</v>
      </c>
      <c r="W411" s="58">
        <v>1.01928375216245</v>
      </c>
      <c r="X411" s="77">
        <v>4.6492545234572198E-2</v>
      </c>
      <c r="Y411" s="58">
        <v>21.771119117736799</v>
      </c>
      <c r="Z411" s="77">
        <v>2.04342764840224E-2</v>
      </c>
      <c r="AA411" s="58">
        <v>12.421673605233201</v>
      </c>
      <c r="AB411" s="77">
        <v>5.7713487208158103E-2</v>
      </c>
      <c r="AC411" s="58">
        <v>213.07499694824199</v>
      </c>
      <c r="AD411" s="77">
        <v>-8.7567235143745092E-3</v>
      </c>
      <c r="AE411" s="58">
        <v>0.60049705152108601</v>
      </c>
      <c r="AF411" s="77">
        <v>6.2146979612581303E-2</v>
      </c>
      <c r="AG411" s="58">
        <v>9.7052097320556605</v>
      </c>
      <c r="AH411" s="77">
        <v>-5.4349611106089199E-3</v>
      </c>
      <c r="AI411" s="58">
        <v>0.80010929398391295</v>
      </c>
      <c r="AJ411" s="77">
        <v>5.0558732743372303E-2</v>
      </c>
      <c r="AK411" s="58">
        <v>15.868583202362</v>
      </c>
      <c r="AL411" s="69">
        <v>40786</v>
      </c>
      <c r="AM411" s="105">
        <v>2</v>
      </c>
      <c r="AN411" s="124">
        <v>52.272707433079098</v>
      </c>
      <c r="AO411" s="125">
        <v>49.090134318559997</v>
      </c>
      <c r="AP411" s="125">
        <v>55.643475773380104</v>
      </c>
      <c r="AQ411" s="125">
        <v>46.494804069540102</v>
      </c>
      <c r="AR411" s="125">
        <v>44.881357305046102</v>
      </c>
      <c r="AS411" s="125">
        <v>59.026039400691801</v>
      </c>
      <c r="AV411" s="63">
        <v>13898.8851635629</v>
      </c>
      <c r="AW411" s="63">
        <v>0</v>
      </c>
      <c r="AX411" s="63">
        <v>0</v>
      </c>
      <c r="AY411" s="63">
        <v>13898.8851635629</v>
      </c>
      <c r="AZ411" s="77">
        <v>0</v>
      </c>
      <c r="BA411" s="77">
        <v>0.38988851635629002</v>
      </c>
      <c r="BB411" s="77">
        <v>7.5817107966057895E-2</v>
      </c>
      <c r="BC411" s="58">
        <v>-809.09628297783195</v>
      </c>
      <c r="BD411" s="130">
        <v>-5.5010695105828303E-2</v>
      </c>
      <c r="BE411" s="65">
        <v>72</v>
      </c>
    </row>
    <row r="412" spans="1:57" x14ac:dyDescent="0.2">
      <c r="A412" s="104">
        <v>40787</v>
      </c>
      <c r="B412" s="58">
        <v>1204.42004394531</v>
      </c>
      <c r="C412" s="77">
        <v>-1.18714326388985E-2</v>
      </c>
      <c r="D412" s="58">
        <v>0.01</v>
      </c>
      <c r="E412" s="58">
        <v>0.61880000000000002</v>
      </c>
      <c r="F412" s="77">
        <v>7.4894171279713496E-3</v>
      </c>
      <c r="G412" s="58">
        <v>36.156745910644503</v>
      </c>
      <c r="H412" s="58">
        <v>264.52947998046801</v>
      </c>
      <c r="I412" s="58">
        <v>21.6021614074707</v>
      </c>
      <c r="J412" s="58">
        <v>212.53999328613199</v>
      </c>
      <c r="K412" s="58">
        <v>9.4405984878540004</v>
      </c>
      <c r="L412" s="58">
        <v>15.7152853012084</v>
      </c>
      <c r="M412" s="58">
        <v>31.819999694824201</v>
      </c>
      <c r="N412" s="77">
        <v>-9.8747461950277008E-3</v>
      </c>
      <c r="O412" s="58">
        <v>2.36652382949663</v>
      </c>
      <c r="P412" s="77">
        <v>6.54517924634343E-2</v>
      </c>
      <c r="Q412" s="58">
        <v>36.3370456695556</v>
      </c>
      <c r="R412" s="77">
        <v>-1.5638870450946502E-2</v>
      </c>
      <c r="S412" s="58">
        <v>21.3432457722039</v>
      </c>
      <c r="T412" s="77">
        <v>8.0683807996673199E-2</v>
      </c>
      <c r="U412" s="58">
        <v>266.63081359863202</v>
      </c>
      <c r="V412" s="77">
        <v>-1.4661555949838799E-2</v>
      </c>
      <c r="W412" s="58">
        <v>1.00680415974957</v>
      </c>
      <c r="X412" s="77">
        <v>4.6606639991190198E-2</v>
      </c>
      <c r="Y412" s="58">
        <v>21.7628784179687</v>
      </c>
      <c r="Z412" s="77">
        <v>-1.2498269269175299E-2</v>
      </c>
      <c r="AA412" s="58">
        <v>12.3353690501143</v>
      </c>
      <c r="AB412" s="77">
        <v>5.8037872587620699E-2</v>
      </c>
      <c r="AC412" s="58">
        <v>213.884994506835</v>
      </c>
      <c r="AD412" s="77">
        <v>-2.2968255599124399E-2</v>
      </c>
      <c r="AE412" s="58">
        <v>0.606684073490658</v>
      </c>
      <c r="AF412" s="77">
        <v>6.4263306428210001E-2</v>
      </c>
      <c r="AG412" s="58">
        <v>9.5515642166137695</v>
      </c>
      <c r="AH412" s="77">
        <v>-6.95453045740745E-3</v>
      </c>
      <c r="AI412" s="58">
        <v>0.81082420869424099</v>
      </c>
      <c r="AJ412" s="77">
        <v>5.1594622251744202E-2</v>
      </c>
      <c r="AK412" s="58">
        <v>15.7703142166137</v>
      </c>
      <c r="AL412" s="69">
        <v>40787</v>
      </c>
      <c r="AM412" s="105">
        <v>3</v>
      </c>
      <c r="AN412" s="124">
        <v>49.700688585515501</v>
      </c>
      <c r="AO412" s="125">
        <v>46.344515207712597</v>
      </c>
      <c r="AP412" s="125">
        <v>53.389909952594799</v>
      </c>
      <c r="AQ412" s="125">
        <v>43.189425574151898</v>
      </c>
      <c r="AR412" s="125">
        <v>43.488582533987298</v>
      </c>
      <c r="AS412" s="125">
        <v>55.566686427875197</v>
      </c>
      <c r="AV412" s="63">
        <v>13898.8851635629</v>
      </c>
      <c r="AW412" s="63">
        <v>0</v>
      </c>
      <c r="AX412" s="63">
        <v>0</v>
      </c>
      <c r="AY412" s="63">
        <v>13898.8851635629</v>
      </c>
      <c r="AZ412" s="77">
        <v>0</v>
      </c>
      <c r="BA412" s="77">
        <v>0.38988851635629002</v>
      </c>
      <c r="BB412" s="77">
        <v>6.3045617637064094E-2</v>
      </c>
      <c r="BC412" s="58">
        <v>-809.09628297783195</v>
      </c>
      <c r="BD412" s="130">
        <v>-5.5010695105828303E-2</v>
      </c>
      <c r="BE412" s="65">
        <v>73</v>
      </c>
    </row>
    <row r="413" spans="1:57" x14ac:dyDescent="0.2">
      <c r="A413" s="104">
        <v>40788</v>
      </c>
      <c r="B413" s="58">
        <v>1173.96997070312</v>
      </c>
      <c r="C413" s="77">
        <v>-2.5281938303220401E-2</v>
      </c>
      <c r="D413" s="58">
        <v>0.01</v>
      </c>
      <c r="E413" s="58">
        <v>0.61709999999999998</v>
      </c>
      <c r="F413" s="77">
        <v>-2.7472527472528398E-3</v>
      </c>
      <c r="G413" s="58">
        <v>35.494415283203097</v>
      </c>
      <c r="H413" s="58">
        <v>260.72424316406199</v>
      </c>
      <c r="I413" s="58">
        <v>21.264236450195298</v>
      </c>
      <c r="J413" s="58">
        <v>210</v>
      </c>
      <c r="K413" s="58">
        <v>9.2528114318847603</v>
      </c>
      <c r="L413" s="58">
        <v>15.440125465393001</v>
      </c>
      <c r="M413" s="58">
        <v>33.919998168945298</v>
      </c>
      <c r="N413" s="77">
        <v>-1.83183140727942E-2</v>
      </c>
      <c r="O413" s="58">
        <v>2.3433916862321298</v>
      </c>
      <c r="P413" s="77">
        <v>6.6021419638403994E-2</v>
      </c>
      <c r="Q413" s="58">
        <v>35.8255805969238</v>
      </c>
      <c r="R413" s="77">
        <v>-1.4384925327366901E-2</v>
      </c>
      <c r="S413" s="58">
        <v>21.321341290261699</v>
      </c>
      <c r="T413" s="77">
        <v>8.1777363821304197E-2</v>
      </c>
      <c r="U413" s="58">
        <v>262.626861572265</v>
      </c>
      <c r="V413" s="77">
        <v>-1.56431086177574E-2</v>
      </c>
      <c r="W413" s="58">
        <v>0.98876345694721801</v>
      </c>
      <c r="X413" s="77">
        <v>4.6498893071617198E-2</v>
      </c>
      <c r="Y413" s="58">
        <v>21.433198928833001</v>
      </c>
      <c r="Z413" s="77">
        <v>-1.19506604232989E-2</v>
      </c>
      <c r="AA413" s="58">
        <v>12.216161536904901</v>
      </c>
      <c r="AB413" s="77">
        <v>5.8172197794785503E-2</v>
      </c>
      <c r="AC413" s="58">
        <v>211.26999664306601</v>
      </c>
      <c r="AD413" s="77">
        <v>-1.98914355070645E-2</v>
      </c>
      <c r="AE413" s="58">
        <v>0.62077559815776895</v>
      </c>
      <c r="AF413" s="77">
        <v>6.7090484089906394E-2</v>
      </c>
      <c r="AG413" s="58">
        <v>9.3467049598693794</v>
      </c>
      <c r="AH413" s="77">
        <v>-1.7509057617571201E-2</v>
      </c>
      <c r="AI413" s="58">
        <v>0.82858175981985505</v>
      </c>
      <c r="AJ413" s="77">
        <v>5.3664185674980901E-2</v>
      </c>
      <c r="AK413" s="58">
        <v>15.5777053833007</v>
      </c>
      <c r="AL413" s="69">
        <v>40788</v>
      </c>
      <c r="AM413" s="105">
        <v>4</v>
      </c>
      <c r="AN413" s="124">
        <v>44.714663160975199</v>
      </c>
      <c r="AO413" s="125">
        <v>43.947757371803</v>
      </c>
      <c r="AP413" s="125">
        <v>49.430036495178101</v>
      </c>
      <c r="AQ413" s="125">
        <v>40.561788715597203</v>
      </c>
      <c r="AR413" s="125">
        <v>40.1351571110973</v>
      </c>
      <c r="AS413" s="125">
        <v>52.109063631864998</v>
      </c>
      <c r="AV413" s="63">
        <v>13898.8851635629</v>
      </c>
      <c r="AW413" s="63">
        <v>0</v>
      </c>
      <c r="AX413" s="63">
        <v>0</v>
      </c>
      <c r="AY413" s="63">
        <v>13898.8851635629</v>
      </c>
      <c r="AZ413" s="77">
        <v>0</v>
      </c>
      <c r="BA413" s="77">
        <v>0.38988851635629002</v>
      </c>
      <c r="BB413" s="77">
        <v>3.6169763918455E-2</v>
      </c>
      <c r="BC413" s="58">
        <v>-809.09628297783195</v>
      </c>
      <c r="BD413" s="130">
        <v>-5.5010695105828303E-2</v>
      </c>
      <c r="BE413" s="65">
        <v>74</v>
      </c>
    </row>
    <row r="414" spans="1:57" x14ac:dyDescent="0.2">
      <c r="A414" s="104">
        <v>40792</v>
      </c>
      <c r="B414" s="58">
        <v>1165.23999023437</v>
      </c>
      <c r="C414" s="77">
        <v>-7.4362894167738702E-3</v>
      </c>
      <c r="D414" s="58">
        <v>0.01</v>
      </c>
      <c r="E414" s="58">
        <v>0.62480000000000002</v>
      </c>
      <c r="F414" s="77">
        <v>1.2477718360071201E-2</v>
      </c>
      <c r="G414" s="58">
        <v>36.034339904785099</v>
      </c>
      <c r="H414" s="58">
        <v>259.40283203125</v>
      </c>
      <c r="I414" s="58">
        <v>21.025224685668899</v>
      </c>
      <c r="J414" s="58">
        <v>216.17999267578099</v>
      </c>
      <c r="K414" s="58">
        <v>9.1077041625976491</v>
      </c>
      <c r="L414" s="58">
        <v>15.361514091491699</v>
      </c>
      <c r="M414" s="58">
        <v>37</v>
      </c>
      <c r="N414" s="77">
        <v>1.5211537287600699E-2</v>
      </c>
      <c r="O414" s="58">
        <v>2.3218692274197101</v>
      </c>
      <c r="P414" s="77">
        <v>6.4434903859897905E-2</v>
      </c>
      <c r="Q414" s="58">
        <v>35.764377593994098</v>
      </c>
      <c r="R414" s="77">
        <v>-5.0682326920439202E-3</v>
      </c>
      <c r="S414" s="58">
        <v>21.297437023553801</v>
      </c>
      <c r="T414" s="77">
        <v>8.2101790704382893E-2</v>
      </c>
      <c r="U414" s="58">
        <v>260.06353759765602</v>
      </c>
      <c r="V414" s="77">
        <v>-1.12400821485491E-2</v>
      </c>
      <c r="W414" s="58">
        <v>0.969898444193519</v>
      </c>
      <c r="X414" s="77">
        <v>4.6130229697598099E-2</v>
      </c>
      <c r="Y414" s="58">
        <v>21.1447305679321</v>
      </c>
      <c r="Z414" s="77">
        <v>2.9428536551339299E-2</v>
      </c>
      <c r="AA414" s="58">
        <v>12.200261427308201</v>
      </c>
      <c r="AB414" s="77">
        <v>5.6435663986749103E-2</v>
      </c>
      <c r="AC414" s="58">
        <v>213.08999633789</v>
      </c>
      <c r="AD414" s="77">
        <v>-1.5682505836774701E-2</v>
      </c>
      <c r="AE414" s="58">
        <v>0.63732763220972799</v>
      </c>
      <c r="AF414" s="77">
        <v>6.9976760425203899E-2</v>
      </c>
      <c r="AG414" s="58">
        <v>9.1802577972412092</v>
      </c>
      <c r="AH414" s="77">
        <v>-5.0913688543244798E-3</v>
      </c>
      <c r="AI414" s="58">
        <v>0.84747826895703504</v>
      </c>
      <c r="AJ414" s="77">
        <v>5.5168928265113402E-2</v>
      </c>
      <c r="AK414" s="58">
        <v>15.400819778442299</v>
      </c>
      <c r="AL414" s="69">
        <v>40792</v>
      </c>
      <c r="AM414" s="105">
        <v>1</v>
      </c>
      <c r="AN414" s="124">
        <v>43.371267890358403</v>
      </c>
      <c r="AO414" s="125">
        <v>43.113914494706698</v>
      </c>
      <c r="AP414" s="125">
        <v>52.5214863860283</v>
      </c>
      <c r="AQ414" s="125">
        <v>38.607161296195301</v>
      </c>
      <c r="AR414" s="125">
        <v>39.205034360859599</v>
      </c>
      <c r="AS414" s="125">
        <v>49.751035761237198</v>
      </c>
      <c r="AV414" s="63">
        <v>13898.8851635629</v>
      </c>
      <c r="AW414" s="63">
        <v>0</v>
      </c>
      <c r="AX414" s="63">
        <v>0</v>
      </c>
      <c r="AY414" s="63">
        <v>13898.8851635629</v>
      </c>
      <c r="AZ414" s="77">
        <v>0</v>
      </c>
      <c r="BA414" s="77">
        <v>0.38988851635629002</v>
      </c>
      <c r="BB414" s="77">
        <v>2.84645056690471E-2</v>
      </c>
      <c r="BC414" s="58">
        <v>-809.09628297783195</v>
      </c>
      <c r="BD414" s="130">
        <v>-5.5010695105828303E-2</v>
      </c>
      <c r="BE414" s="65">
        <v>75</v>
      </c>
    </row>
    <row r="415" spans="1:57" x14ac:dyDescent="0.2">
      <c r="A415" s="104">
        <v>40793</v>
      </c>
      <c r="B415" s="58">
        <v>1198.61999511718</v>
      </c>
      <c r="C415" s="77">
        <v>2.8646463529026601E-2</v>
      </c>
      <c r="D415" s="58">
        <v>0.01</v>
      </c>
      <c r="E415" s="58">
        <v>0.62719999999999998</v>
      </c>
      <c r="F415" s="77">
        <v>3.8412291933418402E-3</v>
      </c>
      <c r="G415" s="58">
        <v>36.4319458007812</v>
      </c>
      <c r="H415" s="58">
        <v>265.28955078125</v>
      </c>
      <c r="I415" s="58">
        <v>21.4290752410888</v>
      </c>
      <c r="J415" s="58">
        <v>219.89999389648401</v>
      </c>
      <c r="K415" s="58">
        <v>9.4662084579467702</v>
      </c>
      <c r="L415" s="58">
        <v>15.7860355377197</v>
      </c>
      <c r="M415" s="58">
        <v>33.380001068115199</v>
      </c>
      <c r="N415" s="77">
        <v>1.10340829621606E-2</v>
      </c>
      <c r="O415" s="58">
        <v>2.2895917522228202</v>
      </c>
      <c r="P415" s="77">
        <v>6.28457169085304E-2</v>
      </c>
      <c r="Q415" s="58">
        <v>36.233142852783203</v>
      </c>
      <c r="R415" s="77">
        <v>2.2693348040590401E-2</v>
      </c>
      <c r="S415" s="58">
        <v>21.199550067348699</v>
      </c>
      <c r="T415" s="77">
        <v>7.9910987842974901E-2</v>
      </c>
      <c r="U415" s="58">
        <v>262.34619140625</v>
      </c>
      <c r="V415" s="77">
        <v>1.9207906762356199E-2</v>
      </c>
      <c r="W415" s="58">
        <v>0.94474908992531503</v>
      </c>
      <c r="X415" s="77">
        <v>4.4087254316687398E-2</v>
      </c>
      <c r="Y415" s="58">
        <v>21.227149963378899</v>
      </c>
      <c r="Z415" s="77">
        <v>1.7207888549993101E-2</v>
      </c>
      <c r="AA415" s="58">
        <v>12.1702725757115</v>
      </c>
      <c r="AB415" s="77">
        <v>5.5344578960927697E-2</v>
      </c>
      <c r="AC415" s="58">
        <v>218.03999328613199</v>
      </c>
      <c r="AD415" s="77">
        <v>3.9362751462808501E-2</v>
      </c>
      <c r="AE415" s="58">
        <v>0.644838505010631</v>
      </c>
      <c r="AF415" s="77">
        <v>6.8120040655696296E-2</v>
      </c>
      <c r="AG415" s="58">
        <v>9.2869563102722097</v>
      </c>
      <c r="AH415" s="77">
        <v>2.7635390867047201E-2</v>
      </c>
      <c r="AI415" s="58">
        <v>0.85614429700144201</v>
      </c>
      <c r="AJ415" s="77">
        <v>5.4234281619076501E-2</v>
      </c>
      <c r="AK415" s="58">
        <v>15.5737748146057</v>
      </c>
      <c r="AL415" s="69">
        <v>40793</v>
      </c>
      <c r="AM415" s="105">
        <v>2</v>
      </c>
      <c r="AN415" s="124">
        <v>49.605651145154603</v>
      </c>
      <c r="AO415" s="125">
        <v>47.860029876298</v>
      </c>
      <c r="AP415" s="125">
        <v>54.716869794650798</v>
      </c>
      <c r="AQ415" s="125">
        <v>45.584066889157597</v>
      </c>
      <c r="AR415" s="125">
        <v>46.425604793498302</v>
      </c>
      <c r="AS415" s="125">
        <v>53.573860001188002</v>
      </c>
      <c r="AV415" s="63">
        <v>13898.8851635629</v>
      </c>
      <c r="AW415" s="63">
        <v>0</v>
      </c>
      <c r="AX415" s="63">
        <v>0</v>
      </c>
      <c r="AY415" s="63">
        <v>13898.8851635629</v>
      </c>
      <c r="AZ415" s="77">
        <v>0</v>
      </c>
      <c r="BA415" s="77">
        <v>0.38988851635629002</v>
      </c>
      <c r="BB415" s="77">
        <v>5.7926376621594E-2</v>
      </c>
      <c r="BC415" s="58">
        <v>-809.09628297783195</v>
      </c>
      <c r="BD415" s="130">
        <v>-5.5010695105828303E-2</v>
      </c>
      <c r="BE415" s="65">
        <v>76</v>
      </c>
    </row>
    <row r="416" spans="1:57" x14ac:dyDescent="0.2">
      <c r="A416" s="104">
        <v>40794</v>
      </c>
      <c r="B416" s="58">
        <v>1185.90002441406</v>
      </c>
      <c r="C416" s="77">
        <v>-1.06121796356996E-2</v>
      </c>
      <c r="D416" s="58">
        <v>0.01</v>
      </c>
      <c r="E416" s="58">
        <v>0.62229999999999996</v>
      </c>
      <c r="F416" s="77">
        <v>-7.8125E-3</v>
      </c>
      <c r="G416" s="58">
        <v>36.451866149902301</v>
      </c>
      <c r="H416" s="58">
        <v>265.75155639648398</v>
      </c>
      <c r="I416" s="58">
        <v>21.610403060913001</v>
      </c>
      <c r="J416" s="58">
        <v>217.259994506835</v>
      </c>
      <c r="K416" s="58">
        <v>9.2613458633422798</v>
      </c>
      <c r="L416" s="58">
        <v>15.64453125</v>
      </c>
      <c r="M416" s="58">
        <v>34.319999694824197</v>
      </c>
      <c r="N416" s="77">
        <v>5.4678246476358395E-4</v>
      </c>
      <c r="O416" s="58">
        <v>2.2551533024816202</v>
      </c>
      <c r="P416" s="77">
        <v>6.1866607684985898E-2</v>
      </c>
      <c r="Q416" s="58">
        <v>36.441905975341797</v>
      </c>
      <c r="R416" s="77">
        <v>1.7415145597474699E-3</v>
      </c>
      <c r="S416" s="58">
        <v>21.063953190197601</v>
      </c>
      <c r="T416" s="77">
        <v>7.9261824373933296E-2</v>
      </c>
      <c r="U416" s="58">
        <v>265.52055358886702</v>
      </c>
      <c r="V416" s="77">
        <v>8.4617659784280708E-3</v>
      </c>
      <c r="W416" s="58">
        <v>0.92687682082845702</v>
      </c>
      <c r="X416" s="77">
        <v>4.2890306960766802E-2</v>
      </c>
      <c r="Y416" s="58">
        <v>21.519739151000898</v>
      </c>
      <c r="Z416" s="77">
        <v>-1.2005454583555701E-2</v>
      </c>
      <c r="AA416" s="58">
        <v>12.056641755339699</v>
      </c>
      <c r="AB416" s="77">
        <v>5.5494071896242898E-2</v>
      </c>
      <c r="AC416" s="58">
        <v>218.57999420166001</v>
      </c>
      <c r="AD416" s="77">
        <v>-2.1641462420205999E-2</v>
      </c>
      <c r="AE416" s="58">
        <v>0.65721798113021301</v>
      </c>
      <c r="AF416" s="77">
        <v>7.0963550096058398E-2</v>
      </c>
      <c r="AG416" s="58">
        <v>9.3637771606445295</v>
      </c>
      <c r="AH416" s="77">
        <v>-8.9638901028450402E-3</v>
      </c>
      <c r="AI416" s="58">
        <v>0.86721680737291995</v>
      </c>
      <c r="AJ416" s="77">
        <v>5.5432584940690997E-2</v>
      </c>
      <c r="AK416" s="58">
        <v>15.715283393859799</v>
      </c>
      <c r="AL416" s="69">
        <v>40794</v>
      </c>
      <c r="AM416" s="105">
        <v>3</v>
      </c>
      <c r="AN416" s="124">
        <v>47.461371886748097</v>
      </c>
      <c r="AO416" s="125">
        <v>48.2251282717327</v>
      </c>
      <c r="AP416" s="125">
        <v>54.829562647193399</v>
      </c>
      <c r="AQ416" s="125">
        <v>42.604497091264101</v>
      </c>
      <c r="AR416" s="125">
        <v>44.5272205276558</v>
      </c>
      <c r="AS416" s="125">
        <v>55.221108037725998</v>
      </c>
      <c r="AV416" s="63">
        <v>13898.8851635629</v>
      </c>
      <c r="AW416" s="63">
        <v>0</v>
      </c>
      <c r="AX416" s="63">
        <v>0</v>
      </c>
      <c r="AY416" s="63">
        <v>13898.8851635629</v>
      </c>
      <c r="AZ416" s="77">
        <v>0</v>
      </c>
      <c r="BA416" s="77">
        <v>0.38988851635629002</v>
      </c>
      <c r="BB416" s="77">
        <v>4.66994718715407E-2</v>
      </c>
      <c r="BC416" s="58">
        <v>-809.09628297783195</v>
      </c>
      <c r="BD416" s="130">
        <v>-5.5010695105828303E-2</v>
      </c>
      <c r="BE416" s="65">
        <v>77</v>
      </c>
    </row>
    <row r="417" spans="1:57" x14ac:dyDescent="0.2">
      <c r="A417" s="104">
        <v>40795</v>
      </c>
      <c r="B417" s="58">
        <v>1154.22998046875</v>
      </c>
      <c r="C417" s="77">
        <v>-2.6705492278710601E-2</v>
      </c>
      <c r="D417" s="58">
        <v>0.01</v>
      </c>
      <c r="E417" s="58">
        <v>0.62909999999999999</v>
      </c>
      <c r="F417" s="77">
        <v>1.09272055278804E-2</v>
      </c>
      <c r="G417" s="58">
        <v>35.8198852539062</v>
      </c>
      <c r="H417" s="58">
        <v>260.72921752929602</v>
      </c>
      <c r="I417" s="58">
        <v>21.2147903442382</v>
      </c>
      <c r="J417" s="58">
        <v>211.38999938964801</v>
      </c>
      <c r="K417" s="58">
        <v>9.1589174270629794</v>
      </c>
      <c r="L417" s="58">
        <v>15.4872980117797</v>
      </c>
      <c r="M417" s="58">
        <v>38.520000457763601</v>
      </c>
      <c r="N417" s="77">
        <v>-1.73374085539864E-2</v>
      </c>
      <c r="O417" s="58">
        <v>2.2239190207137298</v>
      </c>
      <c r="P417" s="77">
        <v>6.2086157031204098E-2</v>
      </c>
      <c r="Q417" s="58">
        <v>36.135875701904297</v>
      </c>
      <c r="R417" s="77">
        <v>-1.8898624472002998E-2</v>
      </c>
      <c r="S417" s="58">
        <v>20.9777573619908</v>
      </c>
      <c r="T417" s="77">
        <v>8.0458022928073705E-2</v>
      </c>
      <c r="U417" s="58">
        <v>263.24038696289</v>
      </c>
      <c r="V417" s="77">
        <v>-1.8306586673080199E-2</v>
      </c>
      <c r="W417" s="58">
        <v>0.90995906710832497</v>
      </c>
      <c r="X417" s="77">
        <v>4.2892673099428499E-2</v>
      </c>
      <c r="Y417" s="58">
        <v>21.412596702575598</v>
      </c>
      <c r="Z417" s="77">
        <v>-2.7018297273328998E-2</v>
      </c>
      <c r="AA417" s="58">
        <v>11.9306918386278</v>
      </c>
      <c r="AB417" s="77">
        <v>5.6439244396970803E-2</v>
      </c>
      <c r="AC417" s="58">
        <v>214.32499694824199</v>
      </c>
      <c r="AD417" s="77">
        <v>-1.1059778761175599E-2</v>
      </c>
      <c r="AE417" s="58">
        <v>0.669322969154304</v>
      </c>
      <c r="AF417" s="77">
        <v>7.30788299473661E-2</v>
      </c>
      <c r="AG417" s="58">
        <v>9.2101316452026296</v>
      </c>
      <c r="AH417" s="77">
        <v>-1.00503642907303E-2</v>
      </c>
      <c r="AI417" s="58">
        <v>0.88026898630861905</v>
      </c>
      <c r="AJ417" s="77">
        <v>5.6838125387596798E-2</v>
      </c>
      <c r="AK417" s="58">
        <v>15.5659146308898</v>
      </c>
      <c r="AL417" s="69">
        <v>40795</v>
      </c>
      <c r="AM417" s="105">
        <v>4</v>
      </c>
      <c r="AN417" s="124">
        <v>42.531779787945801</v>
      </c>
      <c r="AO417" s="125">
        <v>44.571379646030501</v>
      </c>
      <c r="AP417" s="125">
        <v>50.532949361820101</v>
      </c>
      <c r="AQ417" s="125">
        <v>41.156004566739902</v>
      </c>
      <c r="AR417" s="125">
        <v>42.450086238546902</v>
      </c>
      <c r="AS417" s="125">
        <v>50.971812064576199</v>
      </c>
      <c r="AV417" s="63">
        <v>13898.8851635629</v>
      </c>
      <c r="AW417" s="63">
        <v>0</v>
      </c>
      <c r="AX417" s="63">
        <v>0</v>
      </c>
      <c r="AY417" s="63">
        <v>13898.8851635629</v>
      </c>
      <c r="AZ417" s="77">
        <v>0</v>
      </c>
      <c r="BA417" s="77">
        <v>0.38988851635629002</v>
      </c>
      <c r="BB417" s="77">
        <v>1.8746847207344802E-2</v>
      </c>
      <c r="BC417" s="58">
        <v>-809.09628297783195</v>
      </c>
      <c r="BD417" s="130">
        <v>-5.5010695105828303E-2</v>
      </c>
      <c r="BE417" s="65">
        <v>78</v>
      </c>
    </row>
    <row r="418" spans="1:57" x14ac:dyDescent="0.2">
      <c r="A418" s="104">
        <v>40798</v>
      </c>
      <c r="B418" s="58">
        <v>1162.27001953125</v>
      </c>
      <c r="C418" s="77">
        <v>6.96571671031698E-3</v>
      </c>
      <c r="D418" s="58">
        <v>0.01</v>
      </c>
      <c r="E418" s="58">
        <v>0.63280000000000003</v>
      </c>
      <c r="F418" s="77">
        <v>5.8814178985853102E-3</v>
      </c>
      <c r="G418" s="58">
        <v>36.053314208984297</v>
      </c>
      <c r="H418" s="58">
        <v>263.34716796875</v>
      </c>
      <c r="I418" s="58">
        <v>21.338417053222599</v>
      </c>
      <c r="J418" s="58">
        <v>216.55999755859301</v>
      </c>
      <c r="K418" s="58">
        <v>9.2698812484741193</v>
      </c>
      <c r="L418" s="58">
        <v>15.943264961242599</v>
      </c>
      <c r="M418" s="58">
        <v>38.590000152587798</v>
      </c>
      <c r="N418" s="77">
        <v>6.5167421230829499E-3</v>
      </c>
      <c r="O418" s="58">
        <v>2.17740397018127</v>
      </c>
      <c r="P418" s="77">
        <v>6.0394003102180099E-2</v>
      </c>
      <c r="Q418" s="58">
        <v>35.936599731445298</v>
      </c>
      <c r="R418" s="77">
        <v>1.0040878671984299E-2</v>
      </c>
      <c r="S418" s="58">
        <v>20.832477616435298</v>
      </c>
      <c r="T418" s="77">
        <v>7.9106518506048301E-2</v>
      </c>
      <c r="U418" s="58">
        <v>262.03819274902298</v>
      </c>
      <c r="V418" s="77">
        <v>5.8273830180910402E-3</v>
      </c>
      <c r="W418" s="58">
        <v>0.88027850411614195</v>
      </c>
      <c r="X418" s="77">
        <v>4.1253224263099499E-2</v>
      </c>
      <c r="Y418" s="58">
        <v>21.276603698730401</v>
      </c>
      <c r="Z418" s="77">
        <v>2.44571558913513E-2</v>
      </c>
      <c r="AA418" s="58">
        <v>11.7557529808858</v>
      </c>
      <c r="AB418" s="77">
        <v>5.4284046515585702E-2</v>
      </c>
      <c r="AC418" s="58">
        <v>213.97499847412101</v>
      </c>
      <c r="AD418" s="77">
        <v>1.21153861572387E-2</v>
      </c>
      <c r="AE418" s="58">
        <v>0.67871345826823903</v>
      </c>
      <c r="AF418" s="77">
        <v>7.3217060723400201E-2</v>
      </c>
      <c r="AG418" s="58">
        <v>9.2143993377685494</v>
      </c>
      <c r="AH418" s="77">
        <v>2.94413492344551E-2</v>
      </c>
      <c r="AI418" s="58">
        <v>0.88530213072667197</v>
      </c>
      <c r="AJ418" s="77">
        <v>5.5528283126373403E-2</v>
      </c>
      <c r="AK418" s="58">
        <v>15.7152814865112</v>
      </c>
      <c r="AL418" s="69">
        <v>40798</v>
      </c>
      <c r="AM418" s="105">
        <v>0</v>
      </c>
      <c r="AN418" s="124">
        <v>44.118615731875202</v>
      </c>
      <c r="AO418" s="125">
        <v>46.832639466578698</v>
      </c>
      <c r="AP418" s="125">
        <v>52.028263313817099</v>
      </c>
      <c r="AQ418" s="125">
        <v>43.400998292731799</v>
      </c>
      <c r="AR418" s="125">
        <v>49.768086188806301</v>
      </c>
      <c r="AS418" s="125">
        <v>52.209413970382499</v>
      </c>
      <c r="AV418" s="63">
        <v>13898.8851635629</v>
      </c>
      <c r="AW418" s="63">
        <v>0</v>
      </c>
      <c r="AX418" s="63">
        <v>0</v>
      </c>
      <c r="AY418" s="63">
        <v>13898.8851635629</v>
      </c>
      <c r="AZ418" s="77">
        <v>0</v>
      </c>
      <c r="BA418" s="77">
        <v>0.38988851635629002</v>
      </c>
      <c r="BB418" s="77">
        <v>2.5843149144519899E-2</v>
      </c>
      <c r="BC418" s="58">
        <v>-809.09628297783195</v>
      </c>
      <c r="BD418" s="130">
        <v>-5.5010695105828303E-2</v>
      </c>
      <c r="BE418" s="65">
        <v>79</v>
      </c>
    </row>
    <row r="419" spans="1:57" x14ac:dyDescent="0.2">
      <c r="A419" s="104">
        <v>40799</v>
      </c>
      <c r="B419" s="58">
        <v>1172.86999511718</v>
      </c>
      <c r="C419" s="77">
        <v>9.1200628148462304E-3</v>
      </c>
      <c r="D419" s="58">
        <v>0.01</v>
      </c>
      <c r="E419" s="58">
        <v>0.63319999999999999</v>
      </c>
      <c r="F419" s="77">
        <v>6.3211125158013604E-4</v>
      </c>
      <c r="G419" s="58">
        <v>36.497409820556598</v>
      </c>
      <c r="H419" s="58">
        <v>263.04913330078102</v>
      </c>
      <c r="I419" s="58">
        <v>21.462047576904201</v>
      </c>
      <c r="J419" s="58">
        <v>219.52999877929599</v>
      </c>
      <c r="K419" s="58">
        <v>9.4064588546752894</v>
      </c>
      <c r="L419" s="58">
        <v>16.3206253051757</v>
      </c>
      <c r="M419" s="58">
        <v>36.909999847412102</v>
      </c>
      <c r="N419" s="77">
        <v>1.23177472394921E-2</v>
      </c>
      <c r="O419" s="58">
        <v>2.1267887014493398</v>
      </c>
      <c r="P419" s="77">
        <v>5.8272318827717301E-2</v>
      </c>
      <c r="Q419" s="58">
        <v>36.275362014770501</v>
      </c>
      <c r="R419" s="77">
        <v>-1.13171776354215E-3</v>
      </c>
      <c r="S419" s="58">
        <v>20.663327756008702</v>
      </c>
      <c r="T419" s="77">
        <v>7.8553110959622197E-2</v>
      </c>
      <c r="U419" s="58">
        <v>263.198150634765</v>
      </c>
      <c r="V419" s="77">
        <v>5.7938001386550397E-3</v>
      </c>
      <c r="W419" s="58">
        <v>0.85596248346691695</v>
      </c>
      <c r="X419" s="77">
        <v>3.9882610473198001E-2</v>
      </c>
      <c r="Y419" s="58">
        <v>21.400232315063398</v>
      </c>
      <c r="Z419" s="77">
        <v>1.37144498253864E-2</v>
      </c>
      <c r="AA419" s="58">
        <v>11.5347942081111</v>
      </c>
      <c r="AB419" s="77">
        <v>5.2543134297137903E-2</v>
      </c>
      <c r="AC419" s="58">
        <v>218.044998168945</v>
      </c>
      <c r="AD419" s="77">
        <v>1.47334795927029E-2</v>
      </c>
      <c r="AE419" s="58">
        <v>0.68514961442398403</v>
      </c>
      <c r="AF419" s="77">
        <v>7.2838208831737403E-2</v>
      </c>
      <c r="AG419" s="58">
        <v>9.3381700515746999</v>
      </c>
      <c r="AH419" s="77">
        <v>2.3668950171150401E-2</v>
      </c>
      <c r="AI419" s="58">
        <v>0.886389922148624</v>
      </c>
      <c r="AJ419" s="77">
        <v>5.4311027033230298E-2</v>
      </c>
      <c r="AK419" s="58">
        <v>16.1319451332092</v>
      </c>
      <c r="AL419" s="69">
        <v>40799</v>
      </c>
      <c r="AM419" s="105">
        <v>1</v>
      </c>
      <c r="AN419" s="124">
        <v>46.2267672329764</v>
      </c>
      <c r="AO419" s="125">
        <v>46.599568413070799</v>
      </c>
      <c r="AP419" s="125">
        <v>54.826027402028302</v>
      </c>
      <c r="AQ419" s="125">
        <v>46.125451762957098</v>
      </c>
      <c r="AR419" s="125">
        <v>54.8814895926334</v>
      </c>
      <c r="AS419" s="125">
        <v>53.474228354826401</v>
      </c>
      <c r="AV419" s="63">
        <v>13898.8851635629</v>
      </c>
      <c r="AW419" s="63">
        <v>0</v>
      </c>
      <c r="AX419" s="63">
        <v>0</v>
      </c>
      <c r="AY419" s="63">
        <v>13898.8851635629</v>
      </c>
      <c r="AZ419" s="77">
        <v>0</v>
      </c>
      <c r="BA419" s="77">
        <v>0.38988851635629002</v>
      </c>
      <c r="BB419" s="77">
        <v>3.5198903102897403E-2</v>
      </c>
      <c r="BC419" s="58">
        <v>-809.09628297783195</v>
      </c>
      <c r="BD419" s="130">
        <v>-5.5010695105828303E-2</v>
      </c>
      <c r="BE419" s="65">
        <v>80</v>
      </c>
    </row>
    <row r="420" spans="1:57" x14ac:dyDescent="0.2">
      <c r="A420" s="104">
        <v>40800</v>
      </c>
      <c r="B420" s="58">
        <v>1188.68005371093</v>
      </c>
      <c r="C420" s="77">
        <v>1.3479804803234199E-2</v>
      </c>
      <c r="D420" s="58">
        <v>0.01</v>
      </c>
      <c r="E420" s="58">
        <v>0.63539999999999996</v>
      </c>
      <c r="F420" s="77">
        <v>3.4744156664561201E-3</v>
      </c>
      <c r="G420" s="58">
        <v>36.941516876220703</v>
      </c>
      <c r="H420" s="58">
        <v>264.31588745117102</v>
      </c>
      <c r="I420" s="58">
        <v>21.841178894042901</v>
      </c>
      <c r="J420" s="58">
        <v>222.57000732421801</v>
      </c>
      <c r="K420" s="58">
        <v>9.60278224945068</v>
      </c>
      <c r="L420" s="58">
        <v>16.603643417358398</v>
      </c>
      <c r="M420" s="58">
        <v>34.599998474121001</v>
      </c>
      <c r="N420" s="77">
        <v>1.2168180094082199E-2</v>
      </c>
      <c r="O420" s="58">
        <v>2.0604341061030498</v>
      </c>
      <c r="P420" s="77">
        <v>5.5775568529221699E-2</v>
      </c>
      <c r="Q420" s="58">
        <v>36.719463348388601</v>
      </c>
      <c r="R420" s="77">
        <v>4.81565605062161E-3</v>
      </c>
      <c r="S420" s="58">
        <v>20.319327376870898</v>
      </c>
      <c r="T420" s="77">
        <v>7.68751646857571E-2</v>
      </c>
      <c r="U420" s="58">
        <v>263.68251037597599</v>
      </c>
      <c r="V420" s="77">
        <v>1.7665197869874302E-2</v>
      </c>
      <c r="W420" s="58">
        <v>0.83919568510491205</v>
      </c>
      <c r="X420" s="77">
        <v>3.8422636853809901E-2</v>
      </c>
      <c r="Y420" s="58">
        <v>21.651613235473601</v>
      </c>
      <c r="Z420" s="77">
        <v>1.3847804681938299E-2</v>
      </c>
      <c r="AA420" s="58">
        <v>11.4305007502871</v>
      </c>
      <c r="AB420" s="77">
        <v>5.1356878169286801E-2</v>
      </c>
      <c r="AC420" s="58">
        <v>221.05000305175699</v>
      </c>
      <c r="AD420" s="77">
        <v>2.0871126723507698E-2</v>
      </c>
      <c r="AE420" s="58">
        <v>0.68815038357571301</v>
      </c>
      <c r="AF420" s="77">
        <v>7.1661562836653703E-2</v>
      </c>
      <c r="AG420" s="58">
        <v>9.5046205520629794</v>
      </c>
      <c r="AH420" s="77">
        <v>1.7341131659512399E-2</v>
      </c>
      <c r="AI420" s="58">
        <v>0.886175735780239</v>
      </c>
      <c r="AJ420" s="77">
        <v>5.3372366143070699E-2</v>
      </c>
      <c r="AK420" s="58">
        <v>16.462134361267001</v>
      </c>
      <c r="AL420" s="69">
        <v>40800</v>
      </c>
      <c r="AM420" s="105">
        <v>2</v>
      </c>
      <c r="AN420" s="124">
        <v>49.299069157786803</v>
      </c>
      <c r="AO420" s="125">
        <v>47.7889263159392</v>
      </c>
      <c r="AP420" s="125">
        <v>57.495679115956897</v>
      </c>
      <c r="AQ420" s="125">
        <v>49.861553865297303</v>
      </c>
      <c r="AR420" s="125">
        <v>58.309266301933498</v>
      </c>
      <c r="AS420" s="125">
        <v>57.213918249555498</v>
      </c>
      <c r="AV420" s="63">
        <v>13898.8851635629</v>
      </c>
      <c r="AW420" s="63">
        <v>0</v>
      </c>
      <c r="AX420" s="63">
        <v>0</v>
      </c>
      <c r="AY420" s="63">
        <v>13898.8851635629</v>
      </c>
      <c r="AZ420" s="77">
        <v>0</v>
      </c>
      <c r="BA420" s="77">
        <v>0.38988851635629002</v>
      </c>
      <c r="BB420" s="77">
        <v>4.91531822492468E-2</v>
      </c>
      <c r="BC420" s="58">
        <v>-809.09628297783195</v>
      </c>
      <c r="BD420" s="130">
        <v>-5.5010695105828303E-2</v>
      </c>
      <c r="BE420" s="65">
        <v>81</v>
      </c>
    </row>
    <row r="421" spans="1:57" x14ac:dyDescent="0.2">
      <c r="A421" s="104">
        <v>40801</v>
      </c>
      <c r="B421" s="58">
        <v>1209.10998535156</v>
      </c>
      <c r="C421" s="77">
        <v>1.71870736594299E-2</v>
      </c>
      <c r="D421" s="58">
        <v>0.01</v>
      </c>
      <c r="E421" s="58">
        <v>0.63270000000000004</v>
      </c>
      <c r="F421" s="77">
        <v>-4.2492917847024502E-3</v>
      </c>
      <c r="G421" s="58">
        <v>37.288818359375</v>
      </c>
      <c r="H421" s="58">
        <v>269.52697753906199</v>
      </c>
      <c r="I421" s="58">
        <v>22.245029449462798</v>
      </c>
      <c r="J421" s="58">
        <v>226.77999877929599</v>
      </c>
      <c r="K421" s="58">
        <v>9.9612846374511701</v>
      </c>
      <c r="L421" s="58">
        <v>16.933830261230401</v>
      </c>
      <c r="M421" s="58">
        <v>31.9699993133544</v>
      </c>
      <c r="N421" s="77">
        <v>9.4013866381825704E-3</v>
      </c>
      <c r="O421" s="58">
        <v>1.9720045579430401</v>
      </c>
      <c r="P421" s="77">
        <v>5.2884608435097999E-2</v>
      </c>
      <c r="Q421" s="58">
        <v>37.115167617797802</v>
      </c>
      <c r="R421" s="77">
        <v>1.97153872895863E-2</v>
      </c>
      <c r="S421" s="58">
        <v>19.937770415827298</v>
      </c>
      <c r="T421" s="77">
        <v>7.3973190356938195E-2</v>
      </c>
      <c r="U421" s="58">
        <v>266.92143249511702</v>
      </c>
      <c r="V421" s="77">
        <v>1.8490327714410601E-2</v>
      </c>
      <c r="W421" s="58">
        <v>0.83149983866698196</v>
      </c>
      <c r="X421" s="77">
        <v>3.7379129596389803E-2</v>
      </c>
      <c r="Y421" s="58">
        <v>22.043104171752901</v>
      </c>
      <c r="Z421" s="77">
        <v>1.89153583885424E-2</v>
      </c>
      <c r="AA421" s="58">
        <v>11.4421363956059</v>
      </c>
      <c r="AB421" s="77">
        <v>5.04547863885541E-2</v>
      </c>
      <c r="AC421" s="58">
        <v>224.67500305175699</v>
      </c>
      <c r="AD421" s="77">
        <v>3.7333178935823101E-2</v>
      </c>
      <c r="AE421" s="58">
        <v>0.68727931206812898</v>
      </c>
      <c r="AF421" s="77">
        <v>6.8995048036694401E-2</v>
      </c>
      <c r="AG421" s="58">
        <v>9.7820334434509206</v>
      </c>
      <c r="AH421" s="77">
        <v>1.9886408999055801E-2</v>
      </c>
      <c r="AI421" s="58">
        <v>0.88686617044136495</v>
      </c>
      <c r="AJ421" s="77">
        <v>5.2372449514379499E-2</v>
      </c>
      <c r="AK421" s="58">
        <v>16.768736839294402</v>
      </c>
      <c r="AL421" s="69">
        <v>40801</v>
      </c>
      <c r="AM421" s="105">
        <v>3</v>
      </c>
      <c r="AN421" s="124">
        <v>53.033337825784599</v>
      </c>
      <c r="AO421" s="125">
        <v>52.477964395441298</v>
      </c>
      <c r="AP421" s="125">
        <v>59.510835637522703</v>
      </c>
      <c r="AQ421" s="125">
        <v>55.8786697275888</v>
      </c>
      <c r="AR421" s="125">
        <v>61.942002966471598</v>
      </c>
      <c r="AS421" s="125">
        <v>60.825985244662398</v>
      </c>
      <c r="AV421" s="63">
        <v>13898.8851635629</v>
      </c>
      <c r="AW421" s="63">
        <v>0</v>
      </c>
      <c r="AX421" s="63">
        <v>0</v>
      </c>
      <c r="AY421" s="63">
        <v>13898.8851635629</v>
      </c>
      <c r="AZ421" s="77">
        <v>0</v>
      </c>
      <c r="BA421" s="77">
        <v>0.38988851635629002</v>
      </c>
      <c r="BB421" s="77">
        <v>6.7185055272589805E-2</v>
      </c>
      <c r="BC421" s="58">
        <v>-809.09628297783195</v>
      </c>
      <c r="BD421" s="130">
        <v>-5.5010695105828303E-2</v>
      </c>
      <c r="BE421" s="65">
        <v>82</v>
      </c>
    </row>
    <row r="422" spans="1:57" x14ac:dyDescent="0.2">
      <c r="A422" s="104">
        <v>40802</v>
      </c>
      <c r="B422" s="58">
        <v>1216.01000976562</v>
      </c>
      <c r="C422" s="77">
        <v>5.7066970727697097E-3</v>
      </c>
      <c r="D422" s="58">
        <v>0.01</v>
      </c>
      <c r="E422" s="58">
        <v>0.6331</v>
      </c>
      <c r="F422" s="77">
        <v>6.3221115852685195E-4</v>
      </c>
      <c r="G422" s="58">
        <v>38.004314422607401</v>
      </c>
      <c r="H422" s="58">
        <v>271.57366943359301</v>
      </c>
      <c r="I422" s="58">
        <v>22.352180480956999</v>
      </c>
      <c r="J422" s="58">
        <v>239.30000305175699</v>
      </c>
      <c r="K422" s="58">
        <v>9.8759231567382795</v>
      </c>
      <c r="L422" s="58">
        <v>17.271873474121001</v>
      </c>
      <c r="M422" s="58">
        <v>30.9799995422363</v>
      </c>
      <c r="N422" s="77">
        <v>1.9187952172062799E-2</v>
      </c>
      <c r="O422" s="58">
        <v>1.92750208845591</v>
      </c>
      <c r="P422" s="77">
        <v>5.07179807803428E-2</v>
      </c>
      <c r="Q422" s="58">
        <v>37.646566390991197</v>
      </c>
      <c r="R422" s="77">
        <v>7.5936439209858203E-3</v>
      </c>
      <c r="S422" s="58">
        <v>19.639023036898202</v>
      </c>
      <c r="T422" s="77">
        <v>7.2315637513232695E-2</v>
      </c>
      <c r="U422" s="58">
        <v>270.55032348632801</v>
      </c>
      <c r="V422" s="77">
        <v>4.8168527597398604E-3</v>
      </c>
      <c r="W422" s="58">
        <v>0.83000093451220003</v>
      </c>
      <c r="X422" s="77">
        <v>3.7132884427956397E-2</v>
      </c>
      <c r="Y422" s="58">
        <v>22.298604965209901</v>
      </c>
      <c r="Z422" s="77">
        <v>5.5207709409353399E-2</v>
      </c>
      <c r="AA422" s="58">
        <v>12.0289420145692</v>
      </c>
      <c r="AB422" s="77">
        <v>5.0267203765841699E-2</v>
      </c>
      <c r="AC422" s="58">
        <v>233.040000915527</v>
      </c>
      <c r="AD422" s="77">
        <v>-8.5693245218554301E-3</v>
      </c>
      <c r="AE422" s="58">
        <v>0.68422564236424099</v>
      </c>
      <c r="AF422" s="77">
        <v>6.9282195851979506E-2</v>
      </c>
      <c r="AG422" s="58">
        <v>9.9186038970947195</v>
      </c>
      <c r="AH422" s="77">
        <v>1.9962596038567999E-2</v>
      </c>
      <c r="AI422" s="58">
        <v>0.89002385360858205</v>
      </c>
      <c r="AJ422" s="77">
        <v>5.1530243950786703E-2</v>
      </c>
      <c r="AK422" s="58">
        <v>17.1028518676757</v>
      </c>
      <c r="AL422" s="69">
        <v>40802</v>
      </c>
      <c r="AM422" s="105">
        <v>4</v>
      </c>
      <c r="AN422" s="124">
        <v>54.258705657048303</v>
      </c>
      <c r="AO422" s="125">
        <v>54.217098300070901</v>
      </c>
      <c r="AP422" s="125">
        <v>63.364413555031398</v>
      </c>
      <c r="AQ422" s="125">
        <v>54.210443166074199</v>
      </c>
      <c r="AR422" s="125">
        <v>65.2777939332871</v>
      </c>
      <c r="AS422" s="125">
        <v>61.748684169436402</v>
      </c>
      <c r="AV422" s="63">
        <v>13898.8851635629</v>
      </c>
      <c r="AW422" s="63">
        <v>0</v>
      </c>
      <c r="AX422" s="63">
        <v>0</v>
      </c>
      <c r="AY422" s="63">
        <v>13898.8851635629</v>
      </c>
      <c r="AZ422" s="77">
        <v>0</v>
      </c>
      <c r="BA422" s="77">
        <v>0.38988851635629002</v>
      </c>
      <c r="BB422" s="77">
        <v>7.3275157103617594E-2</v>
      </c>
      <c r="BC422" s="58">
        <v>-809.09628297783195</v>
      </c>
      <c r="BD422" s="130">
        <v>-5.5010695105828303E-2</v>
      </c>
      <c r="BE422" s="65">
        <v>83</v>
      </c>
    </row>
    <row r="423" spans="1:57" x14ac:dyDescent="0.2">
      <c r="A423" s="104">
        <v>40805</v>
      </c>
      <c r="B423" s="58">
        <v>1204.08996582031</v>
      </c>
      <c r="C423" s="77">
        <v>-9.8025870260805004E-3</v>
      </c>
      <c r="D423" s="58">
        <v>0.01</v>
      </c>
      <c r="E423" s="58">
        <v>0.63929999999999998</v>
      </c>
      <c r="F423" s="77">
        <v>9.7930816616647008E-3</v>
      </c>
      <c r="G423" s="58">
        <v>39.060447692871001</v>
      </c>
      <c r="H423" s="58">
        <v>271.56869506835898</v>
      </c>
      <c r="I423" s="58">
        <v>22.4263515472412</v>
      </c>
      <c r="J423" s="58">
        <v>241.69000244140599</v>
      </c>
      <c r="K423" s="58">
        <v>9.5857076644897408</v>
      </c>
      <c r="L423" s="58">
        <v>17.2404270172119</v>
      </c>
      <c r="M423" s="58">
        <v>32.7299995422363</v>
      </c>
      <c r="N423" s="77">
        <v>2.7789825610836798E-2</v>
      </c>
      <c r="O423" s="58">
        <v>1.8940206290546799</v>
      </c>
      <c r="P423" s="77">
        <v>4.8489475695393899E-2</v>
      </c>
      <c r="Q423" s="58">
        <v>38.532381057739201</v>
      </c>
      <c r="R423" s="77">
        <v>-1.8316817107622001E-5</v>
      </c>
      <c r="S423" s="58">
        <v>19.2505064006833</v>
      </c>
      <c r="T423" s="77">
        <v>7.0886323608977106E-2</v>
      </c>
      <c r="U423" s="58">
        <v>271.57118225097599</v>
      </c>
      <c r="V423" s="77">
        <v>3.3182922063183999E-3</v>
      </c>
      <c r="W423" s="58">
        <v>0.82636882948283696</v>
      </c>
      <c r="X423" s="77">
        <v>3.6848117168862098E-2</v>
      </c>
      <c r="Y423" s="58">
        <v>22.3892660140991</v>
      </c>
      <c r="Z423" s="77">
        <v>9.9874607570795693E-3</v>
      </c>
      <c r="AA423" s="58">
        <v>12.588481673854201</v>
      </c>
      <c r="AB423" s="77">
        <v>5.2085239549393897E-2</v>
      </c>
      <c r="AC423" s="58">
        <v>240.495002746582</v>
      </c>
      <c r="AD423" s="77">
        <v>-2.9386163464680301E-2</v>
      </c>
      <c r="AE423" s="58">
        <v>0.68500084968404795</v>
      </c>
      <c r="AF423" s="77">
        <v>7.1460644707707202E-2</v>
      </c>
      <c r="AG423" s="58">
        <v>9.7308154106140101</v>
      </c>
      <c r="AH423" s="77">
        <v>-1.8206743441179199E-3</v>
      </c>
      <c r="AI423" s="58">
        <v>0.89306820140196896</v>
      </c>
      <c r="AJ423" s="77">
        <v>5.1800816795916797E-2</v>
      </c>
      <c r="AK423" s="58">
        <v>17.2561502456665</v>
      </c>
      <c r="AL423" s="69">
        <v>40805</v>
      </c>
      <c r="AM423" s="105">
        <v>0</v>
      </c>
      <c r="AN423" s="124">
        <v>51.746971738941099</v>
      </c>
      <c r="AO423" s="125">
        <v>54.211905488759697</v>
      </c>
      <c r="AP423" s="125">
        <v>68.178772031549101</v>
      </c>
      <c r="AQ423" s="125">
        <v>48.868698981276403</v>
      </c>
      <c r="AR423" s="125">
        <v>64.709588060112694</v>
      </c>
      <c r="AS423" s="125">
        <v>62.408726546836498</v>
      </c>
      <c r="AV423" s="63">
        <v>13898.8851635629</v>
      </c>
      <c r="AW423" s="63">
        <v>0</v>
      </c>
      <c r="AX423" s="63">
        <v>0</v>
      </c>
      <c r="AY423" s="63">
        <v>13898.8851635629</v>
      </c>
      <c r="AZ423" s="77">
        <v>0</v>
      </c>
      <c r="BA423" s="77">
        <v>0.38988851635629002</v>
      </c>
      <c r="BB423" s="77">
        <v>6.2754283973179101E-2</v>
      </c>
      <c r="BC423" s="58">
        <v>-809.09628297783195</v>
      </c>
      <c r="BD423" s="130">
        <v>-5.5010695105828303E-2</v>
      </c>
      <c r="BE423" s="65">
        <v>84</v>
      </c>
    </row>
    <row r="424" spans="1:57" x14ac:dyDescent="0.2">
      <c r="A424" s="104">
        <v>40806</v>
      </c>
      <c r="B424" s="58">
        <v>1202.08996582031</v>
      </c>
      <c r="C424" s="77">
        <v>-1.6610054537223801E-3</v>
      </c>
      <c r="D424" s="58">
        <v>0.01</v>
      </c>
      <c r="E424" s="58">
        <v>0.63590000000000002</v>
      </c>
      <c r="F424" s="77">
        <v>-5.3183169091193198E-3</v>
      </c>
      <c r="G424" s="58">
        <v>39.233154296875</v>
      </c>
      <c r="H424" s="58">
        <v>271.548828125</v>
      </c>
      <c r="I424" s="58">
        <v>22.236793518066399</v>
      </c>
      <c r="J424" s="58">
        <v>233.25</v>
      </c>
      <c r="K424" s="58">
        <v>9.5003499984741193</v>
      </c>
      <c r="L424" s="58">
        <v>17.452688217163001</v>
      </c>
      <c r="M424" s="58">
        <v>32.860000610351499</v>
      </c>
      <c r="N424" s="77">
        <v>4.4215213650873296E-3</v>
      </c>
      <c r="O424" s="58">
        <v>1.88794324903595</v>
      </c>
      <c r="P424" s="77">
        <v>4.8121118040879401E-2</v>
      </c>
      <c r="Q424" s="58">
        <v>39.146800994872997</v>
      </c>
      <c r="R424" s="77">
        <v>-7.3156235310678497E-5</v>
      </c>
      <c r="S424" s="58">
        <v>18.742530582421999</v>
      </c>
      <c r="T424" s="77">
        <v>6.9020848706422694E-2</v>
      </c>
      <c r="U424" s="58">
        <v>271.55876159667901</v>
      </c>
      <c r="V424" s="77">
        <v>-8.4524684621793897E-3</v>
      </c>
      <c r="W424" s="58">
        <v>0.817081279097568</v>
      </c>
      <c r="X424" s="77">
        <v>3.6744563843421299E-2</v>
      </c>
      <c r="Y424" s="58">
        <v>22.331572532653801</v>
      </c>
      <c r="Z424" s="77">
        <v>-3.4920776019489598E-2</v>
      </c>
      <c r="AA424" s="58">
        <v>12.818960712008</v>
      </c>
      <c r="AB424" s="77">
        <v>5.4958030919648702E-2</v>
      </c>
      <c r="AC424" s="58">
        <v>237.47000122070301</v>
      </c>
      <c r="AD424" s="77">
        <v>-8.9046806978929603E-3</v>
      </c>
      <c r="AE424" s="58">
        <v>0.68420977448953502</v>
      </c>
      <c r="AF424" s="77">
        <v>7.2019428189427498E-2</v>
      </c>
      <c r="AG424" s="58">
        <v>9.54302883148193</v>
      </c>
      <c r="AH424" s="77">
        <v>1.2311829616474101E-2</v>
      </c>
      <c r="AI424" s="58">
        <v>0.89821010321442896</v>
      </c>
      <c r="AJ424" s="77">
        <v>5.14654299691851E-2</v>
      </c>
      <c r="AK424" s="58">
        <v>17.3465576171875</v>
      </c>
      <c r="AL424" s="69">
        <v>40806</v>
      </c>
      <c r="AM424" s="105">
        <v>1</v>
      </c>
      <c r="AN424" s="124">
        <v>51.317723613966002</v>
      </c>
      <c r="AO424" s="125">
        <v>54.189582099046397</v>
      </c>
      <c r="AP424" s="125">
        <v>68.898537476053704</v>
      </c>
      <c r="AQ424" s="125">
        <v>47.389624585159197</v>
      </c>
      <c r="AR424" s="125">
        <v>66.809666170118504</v>
      </c>
      <c r="AS424" s="125">
        <v>59.579208205486196</v>
      </c>
      <c r="AV424" s="63">
        <v>13898.8851635629</v>
      </c>
      <c r="AW424" s="63">
        <v>0</v>
      </c>
      <c r="AX424" s="63">
        <v>0</v>
      </c>
      <c r="AY424" s="63">
        <v>13898.8851635629</v>
      </c>
      <c r="AZ424" s="77">
        <v>0</v>
      </c>
      <c r="BA424" s="77">
        <v>0.38988851635629002</v>
      </c>
      <c r="BB424" s="77">
        <v>6.0989043311532702E-2</v>
      </c>
      <c r="BC424" s="58">
        <v>-809.09628297783195</v>
      </c>
      <c r="BD424" s="130">
        <v>-5.5010695105828303E-2</v>
      </c>
      <c r="BE424" s="65">
        <v>85</v>
      </c>
    </row>
    <row r="425" spans="1:57" x14ac:dyDescent="0.2">
      <c r="A425" s="104">
        <v>40807</v>
      </c>
      <c r="B425" s="58">
        <v>1166.76000976562</v>
      </c>
      <c r="C425" s="77">
        <v>-2.93904425286323E-2</v>
      </c>
      <c r="D425" s="58">
        <v>0.01</v>
      </c>
      <c r="E425" s="58">
        <v>0.64080000000000004</v>
      </c>
      <c r="F425" s="77">
        <v>7.7056140902658204E-3</v>
      </c>
      <c r="G425" s="58">
        <v>39.108848571777301</v>
      </c>
      <c r="H425" s="58">
        <v>267.85784912109301</v>
      </c>
      <c r="I425" s="58">
        <v>21.4208374023437</v>
      </c>
      <c r="J425" s="58">
        <v>231.86999511718699</v>
      </c>
      <c r="K425" s="58">
        <v>9.2613458633422798</v>
      </c>
      <c r="L425" s="58">
        <v>17.248291015625</v>
      </c>
      <c r="M425" s="58">
        <v>37.319999694824197</v>
      </c>
      <c r="N425" s="77">
        <v>-3.1683846819208199E-3</v>
      </c>
      <c r="O425" s="58">
        <v>1.8500368517503401</v>
      </c>
      <c r="P425" s="77">
        <v>4.7304815132947001E-2</v>
      </c>
      <c r="Q425" s="58">
        <v>39.171001434326101</v>
      </c>
      <c r="R425" s="77">
        <v>-1.35923216071006E-2</v>
      </c>
      <c r="S425" s="58">
        <v>18.1264604790716</v>
      </c>
      <c r="T425" s="77">
        <v>6.7671940689992494E-2</v>
      </c>
      <c r="U425" s="58">
        <v>269.70333862304602</v>
      </c>
      <c r="V425" s="77">
        <v>-3.6693964669848901E-2</v>
      </c>
      <c r="W425" s="58">
        <v>0.79176989757722205</v>
      </c>
      <c r="X425" s="77">
        <v>3.6962602474662903E-2</v>
      </c>
      <c r="Y425" s="58">
        <v>21.828815460205</v>
      </c>
      <c r="Z425" s="77">
        <v>-5.9164196476419999E-3</v>
      </c>
      <c r="AA425" s="58">
        <v>12.9364795709741</v>
      </c>
      <c r="AB425" s="77">
        <v>5.5791951711716602E-2</v>
      </c>
      <c r="AC425" s="58">
        <v>232.55999755859301</v>
      </c>
      <c r="AD425" s="77">
        <v>-2.51574031662226E-2</v>
      </c>
      <c r="AE425" s="58">
        <v>0.69116412376799696</v>
      </c>
      <c r="AF425" s="77">
        <v>7.4628907500768504E-2</v>
      </c>
      <c r="AG425" s="58">
        <v>9.3808479309081996</v>
      </c>
      <c r="AH425" s="77">
        <v>-1.1711502491466E-2</v>
      </c>
      <c r="AI425" s="58">
        <v>0.90076212870804395</v>
      </c>
      <c r="AJ425" s="77">
        <v>5.22232682584063E-2</v>
      </c>
      <c r="AK425" s="58">
        <v>17.350489616394</v>
      </c>
      <c r="AL425" s="69">
        <v>40807</v>
      </c>
      <c r="AM425" s="105">
        <v>2</v>
      </c>
      <c r="AN425" s="124">
        <v>44.323280417171098</v>
      </c>
      <c r="AO425" s="125">
        <v>50.0648689011512</v>
      </c>
      <c r="AP425" s="125">
        <v>67.711395417221595</v>
      </c>
      <c r="AQ425" s="125">
        <v>43.426300033571302</v>
      </c>
      <c r="AR425" s="125">
        <v>62.926370849348302</v>
      </c>
      <c r="AS425" s="125">
        <v>49.231984564898497</v>
      </c>
      <c r="AV425" s="63">
        <v>13898.8851635629</v>
      </c>
      <c r="AW425" s="63">
        <v>0</v>
      </c>
      <c r="AX425" s="63">
        <v>0</v>
      </c>
      <c r="AY425" s="63">
        <v>13898.8851635629</v>
      </c>
      <c r="AZ425" s="77">
        <v>0</v>
      </c>
      <c r="BA425" s="77">
        <v>0.38988851635629002</v>
      </c>
      <c r="BB425" s="77">
        <v>2.9806105810576699E-2</v>
      </c>
      <c r="BC425" s="58">
        <v>-809.09628297783195</v>
      </c>
      <c r="BD425" s="130">
        <v>-5.5010695105828303E-2</v>
      </c>
      <c r="BE425" s="65">
        <v>86</v>
      </c>
    </row>
    <row r="426" spans="1:57" x14ac:dyDescent="0.2">
      <c r="A426" s="104">
        <v>40808</v>
      </c>
      <c r="B426" s="58">
        <v>1129.56005859375</v>
      </c>
      <c r="C426" s="77">
        <v>-3.1883121516435499E-2</v>
      </c>
      <c r="D426" s="58">
        <v>0.01</v>
      </c>
      <c r="E426" s="58">
        <v>0.65190000000000003</v>
      </c>
      <c r="F426" s="77">
        <v>1.7322097378277002E-2</v>
      </c>
      <c r="G426" s="58">
        <v>38.129554748535099</v>
      </c>
      <c r="H426" s="58">
        <v>258.64773559570301</v>
      </c>
      <c r="I426" s="58">
        <v>20.654338836669901</v>
      </c>
      <c r="J426" s="58">
        <v>223.22999572753901</v>
      </c>
      <c r="K426" s="58">
        <v>8.8430929183959908</v>
      </c>
      <c r="L426" s="58">
        <v>16.996719360351499</v>
      </c>
      <c r="M426" s="58">
        <v>41.349998474121001</v>
      </c>
      <c r="N426" s="77">
        <v>-2.50402110776764E-2</v>
      </c>
      <c r="O426" s="58">
        <v>1.7973493197068999</v>
      </c>
      <c r="P426" s="77">
        <v>4.7137957197781098E-2</v>
      </c>
      <c r="Q426" s="58">
        <v>38.6192016601562</v>
      </c>
      <c r="R426" s="77">
        <v>-3.4384333166308997E-2</v>
      </c>
      <c r="S426" s="58">
        <v>17.6987941383167</v>
      </c>
      <c r="T426" s="77">
        <v>6.8428181277341696E-2</v>
      </c>
      <c r="U426" s="58">
        <v>263.25279235839798</v>
      </c>
      <c r="V426" s="77">
        <v>-3.5782847854022803E-2</v>
      </c>
      <c r="W426" s="58">
        <v>0.79150905968299901</v>
      </c>
      <c r="X426" s="77">
        <v>3.8321684656288497E-2</v>
      </c>
      <c r="Y426" s="58">
        <v>21.0375881195068</v>
      </c>
      <c r="Z426" s="77">
        <v>-3.7262257176836497E-2</v>
      </c>
      <c r="AA426" s="58">
        <v>12.987925308472301</v>
      </c>
      <c r="AB426" s="77">
        <v>5.8181810496133302E-2</v>
      </c>
      <c r="AC426" s="58">
        <v>227.549995422363</v>
      </c>
      <c r="AD426" s="77">
        <v>-4.5161140844743798E-2</v>
      </c>
      <c r="AE426" s="58">
        <v>0.70486102271092899</v>
      </c>
      <c r="AF426" s="77">
        <v>7.9707521928739394E-2</v>
      </c>
      <c r="AG426" s="58">
        <v>9.0522193908691406</v>
      </c>
      <c r="AH426" s="77">
        <v>-1.4585309063114799E-2</v>
      </c>
      <c r="AI426" s="58">
        <v>0.90149305633908206</v>
      </c>
      <c r="AJ426" s="77">
        <v>5.3039238762864101E-2</v>
      </c>
      <c r="AK426" s="58">
        <v>17.1225051879882</v>
      </c>
      <c r="AL426" s="69">
        <v>40808</v>
      </c>
      <c r="AM426" s="105">
        <v>3</v>
      </c>
      <c r="AN426" s="124">
        <v>38.3900833292549</v>
      </c>
      <c r="AO426" s="125">
        <v>41.563348924039097</v>
      </c>
      <c r="AP426" s="125">
        <v>59.0755123560699</v>
      </c>
      <c r="AQ426" s="125">
        <v>37.513628909243899</v>
      </c>
      <c r="AR426" s="125">
        <v>58.425130010563102</v>
      </c>
      <c r="AS426" s="125">
        <v>41.874808193388098</v>
      </c>
      <c r="AV426" s="63">
        <v>13898.8851635629</v>
      </c>
      <c r="AW426" s="63">
        <v>0</v>
      </c>
      <c r="AX426" s="63">
        <v>0</v>
      </c>
      <c r="AY426" s="63">
        <v>13898.8851635629</v>
      </c>
      <c r="AZ426" s="77">
        <v>0</v>
      </c>
      <c r="BA426" s="77">
        <v>0.38988851635629002</v>
      </c>
      <c r="BB426" s="77">
        <v>-3.0273273993493E-3</v>
      </c>
      <c r="BC426" s="58">
        <v>-809.09628297783195</v>
      </c>
      <c r="BD426" s="130">
        <v>-5.5010695105828303E-2</v>
      </c>
      <c r="BE426" s="65">
        <v>87</v>
      </c>
    </row>
    <row r="427" spans="1:57" x14ac:dyDescent="0.2">
      <c r="A427" s="104">
        <v>40809</v>
      </c>
      <c r="B427" s="58">
        <v>1136.43005371093</v>
      </c>
      <c r="C427" s="77">
        <v>6.0820095973827997E-3</v>
      </c>
      <c r="D427" s="58">
        <v>0.01</v>
      </c>
      <c r="E427" s="58">
        <v>0.64780000000000004</v>
      </c>
      <c r="F427" s="77">
        <v>-6.2893081761006197E-3</v>
      </c>
      <c r="G427" s="58">
        <v>38.3648872375488</v>
      </c>
      <c r="H427" s="58">
        <v>261.05706787109301</v>
      </c>
      <c r="I427" s="58">
        <v>20.654338836669901</v>
      </c>
      <c r="J427" s="58">
        <v>223.61000061035099</v>
      </c>
      <c r="K427" s="58">
        <v>9.0394201278686506</v>
      </c>
      <c r="L427" s="58">
        <v>17.421245574951101</v>
      </c>
      <c r="M427" s="58">
        <v>41.25</v>
      </c>
      <c r="N427" s="77">
        <v>6.1719180978034799E-3</v>
      </c>
      <c r="O427" s="58">
        <v>1.75385639281961</v>
      </c>
      <c r="P427" s="77">
        <v>4.5715145256651699E-2</v>
      </c>
      <c r="Q427" s="58">
        <v>38.2472209930419</v>
      </c>
      <c r="R427" s="77">
        <v>9.3151106459199405E-3</v>
      </c>
      <c r="S427" s="58">
        <v>17.3865318704256</v>
      </c>
      <c r="T427" s="77">
        <v>6.6600502381382903E-2</v>
      </c>
      <c r="U427" s="58">
        <v>259.85240173339798</v>
      </c>
      <c r="V427" s="77">
        <v>0</v>
      </c>
      <c r="W427" s="58">
        <v>0.79729438355433302</v>
      </c>
      <c r="X427" s="77">
        <v>3.8601786765442597E-2</v>
      </c>
      <c r="Y427" s="58">
        <v>20.654338836669901</v>
      </c>
      <c r="Z427" s="77">
        <v>1.70230206551802E-3</v>
      </c>
      <c r="AA427" s="58">
        <v>13.047982109419401</v>
      </c>
      <c r="AB427" s="77">
        <v>5.8351514126400897E-2</v>
      </c>
      <c r="AC427" s="58">
        <v>223.419998168945</v>
      </c>
      <c r="AD427" s="77">
        <v>2.2201192646550599E-2</v>
      </c>
      <c r="AE427" s="58">
        <v>0.711067171309818</v>
      </c>
      <c r="AF427" s="77">
        <v>7.86629187770118E-2</v>
      </c>
      <c r="AG427" s="58">
        <v>8.9412565231323207</v>
      </c>
      <c r="AH427" s="77">
        <v>2.49769502925314E-2</v>
      </c>
      <c r="AI427" s="58">
        <v>0.90619510864537101</v>
      </c>
      <c r="AJ427" s="77">
        <v>5.2016665785845302E-2</v>
      </c>
      <c r="AK427" s="58">
        <v>17.2089824676513</v>
      </c>
      <c r="AL427" s="69">
        <v>40809</v>
      </c>
      <c r="AM427" s="105">
        <v>4</v>
      </c>
      <c r="AN427" s="124">
        <v>39.9877835251825</v>
      </c>
      <c r="AO427" s="125">
        <v>44.231256349070001</v>
      </c>
      <c r="AP427" s="125">
        <v>60.383123977173597</v>
      </c>
      <c r="AQ427" s="125">
        <v>41.537416677472002</v>
      </c>
      <c r="AR427" s="125">
        <v>63.207920815011903</v>
      </c>
      <c r="AS427" s="125">
        <v>41.874808193388098</v>
      </c>
      <c r="AV427" s="63">
        <v>13898.8851635629</v>
      </c>
      <c r="AW427" s="63">
        <v>0</v>
      </c>
      <c r="AX427" s="63">
        <v>0</v>
      </c>
      <c r="AY427" s="63">
        <v>13898.8851635629</v>
      </c>
      <c r="AZ427" s="77">
        <v>0</v>
      </c>
      <c r="BA427" s="77">
        <v>0.38988851635629002</v>
      </c>
      <c r="BB427" s="77">
        <v>3.0362699637362899E-3</v>
      </c>
      <c r="BC427" s="58">
        <v>-809.09628297783195</v>
      </c>
      <c r="BD427" s="130">
        <v>-5.5010695105828303E-2</v>
      </c>
      <c r="BE427" s="65">
        <v>88</v>
      </c>
    </row>
    <row r="428" spans="1:57" x14ac:dyDescent="0.2">
      <c r="A428" s="104">
        <v>40812</v>
      </c>
      <c r="B428" s="58">
        <v>1162.94995117187</v>
      </c>
      <c r="C428" s="77">
        <v>2.3336145831710901E-2</v>
      </c>
      <c r="D428" s="58">
        <v>0.01</v>
      </c>
      <c r="E428" s="58">
        <v>0.64329999999999998</v>
      </c>
      <c r="F428" s="77">
        <v>-6.9465884532263697E-3</v>
      </c>
      <c r="G428" s="58">
        <v>38.257659912109297</v>
      </c>
      <c r="H428" s="58">
        <v>264.226470947265</v>
      </c>
      <c r="I428" s="58">
        <v>20.9675273895263</v>
      </c>
      <c r="J428" s="58">
        <v>229.850006103515</v>
      </c>
      <c r="K428" s="58">
        <v>8.8601636886596609</v>
      </c>
      <c r="L428" s="58">
        <v>17.484134674072202</v>
      </c>
      <c r="M428" s="58">
        <v>39.020000457763601</v>
      </c>
      <c r="N428" s="77">
        <v>-2.7949339398685102E-3</v>
      </c>
      <c r="O428" s="58">
        <v>1.69477675382839</v>
      </c>
      <c r="P428" s="77">
        <v>4.4299017705783802E-2</v>
      </c>
      <c r="Q428" s="58">
        <v>38.311273574829102</v>
      </c>
      <c r="R428" s="77">
        <v>1.2140652241359099E-2</v>
      </c>
      <c r="S428" s="58">
        <v>17.082446265975999</v>
      </c>
      <c r="T428" s="77">
        <v>6.4650775543928798E-2</v>
      </c>
      <c r="U428" s="58">
        <v>262.64176940917901</v>
      </c>
      <c r="V428" s="77">
        <v>1.51633298617337E-2</v>
      </c>
      <c r="W428" s="58">
        <v>0.79745747097070896</v>
      </c>
      <c r="X428" s="77">
        <v>3.8032976237772902E-2</v>
      </c>
      <c r="Y428" s="58">
        <v>20.810933113098098</v>
      </c>
      <c r="Z428" s="77">
        <v>2.7905753213772502E-2</v>
      </c>
      <c r="AA428" s="58">
        <v>13.240417004050901</v>
      </c>
      <c r="AB428" s="77">
        <v>5.7604597139266397E-2</v>
      </c>
      <c r="AC428" s="58">
        <v>226.730003356933</v>
      </c>
      <c r="AD428" s="77">
        <v>-1.9830524156780199E-2</v>
      </c>
      <c r="AE428" s="58">
        <v>0.72111643030323502</v>
      </c>
      <c r="AF428" s="77">
        <v>8.1388612630961699E-2</v>
      </c>
      <c r="AG428" s="58">
        <v>8.9497919082641602</v>
      </c>
      <c r="AH428" s="77">
        <v>3.6099083071028299E-3</v>
      </c>
      <c r="AI428" s="58">
        <v>0.91151264753415495</v>
      </c>
      <c r="AJ428" s="77">
        <v>5.2133700896611297E-2</v>
      </c>
      <c r="AK428" s="58">
        <v>17.452690124511701</v>
      </c>
      <c r="AL428" s="69">
        <v>40812</v>
      </c>
      <c r="AM428" s="105">
        <v>0</v>
      </c>
      <c r="AN428" s="124">
        <v>45.827886954895398</v>
      </c>
      <c r="AO428" s="125">
        <v>47.619103614237702</v>
      </c>
      <c r="AP428" s="125">
        <v>59.451022665569901</v>
      </c>
      <c r="AQ428" s="125">
        <v>39.063956380190099</v>
      </c>
      <c r="AR428" s="125">
        <v>63.870994865878899</v>
      </c>
      <c r="AS428" s="125">
        <v>45.718756288582703</v>
      </c>
      <c r="AV428" s="63">
        <v>13898.8851635629</v>
      </c>
      <c r="AW428" s="63">
        <v>0</v>
      </c>
      <c r="AX428" s="63">
        <v>0</v>
      </c>
      <c r="AY428" s="63">
        <v>13898.8851635629</v>
      </c>
      <c r="AZ428" s="77">
        <v>0</v>
      </c>
      <c r="BA428" s="77">
        <v>0.38988851635629002</v>
      </c>
      <c r="BB428" s="77">
        <v>2.6443270634105301E-2</v>
      </c>
      <c r="BC428" s="58">
        <v>-809.09628297783195</v>
      </c>
      <c r="BD428" s="130">
        <v>-5.5010695105828303E-2</v>
      </c>
      <c r="BE428" s="65">
        <v>89</v>
      </c>
    </row>
    <row r="429" spans="1:57" x14ac:dyDescent="0.2">
      <c r="A429" s="104">
        <v>40813</v>
      </c>
      <c r="B429" s="58">
        <v>1175.38000488281</v>
      </c>
      <c r="C429" s="77">
        <v>1.06883823318553E-2</v>
      </c>
      <c r="D429" s="58">
        <v>0.01</v>
      </c>
      <c r="E429" s="58">
        <v>0.63690000000000002</v>
      </c>
      <c r="F429" s="77">
        <v>-9.9487020052851892E-3</v>
      </c>
      <c r="G429" s="58">
        <v>37.886627197265597</v>
      </c>
      <c r="H429" s="58">
        <v>267.92739868164</v>
      </c>
      <c r="I429" s="58">
        <v>21.1570949554443</v>
      </c>
      <c r="J429" s="58">
        <v>224.21000671386699</v>
      </c>
      <c r="K429" s="58">
        <v>9.2101345062255806</v>
      </c>
      <c r="L429" s="58">
        <v>17.719985961913999</v>
      </c>
      <c r="M429" s="58">
        <v>37.709999084472599</v>
      </c>
      <c r="N429" s="77">
        <v>-9.6982595301473504E-3</v>
      </c>
      <c r="O429" s="58">
        <v>1.6251948230540401</v>
      </c>
      <c r="P429" s="77">
        <v>4.2896265602955001E-2</v>
      </c>
      <c r="Q429" s="58">
        <v>38.0721435546875</v>
      </c>
      <c r="R429" s="77">
        <v>1.40066501327704E-2</v>
      </c>
      <c r="S429" s="58">
        <v>16.847279922608699</v>
      </c>
      <c r="T429" s="77">
        <v>6.2880019010773697E-2</v>
      </c>
      <c r="U429" s="58">
        <v>266.07693481445301</v>
      </c>
      <c r="V429" s="77">
        <v>9.0410071915614197E-3</v>
      </c>
      <c r="W429" s="58">
        <v>0.79813077664399801</v>
      </c>
      <c r="X429" s="77">
        <v>3.7724024887387297E-2</v>
      </c>
      <c r="Y429" s="58">
        <v>21.062311172485298</v>
      </c>
      <c r="Z429" s="77">
        <v>-2.4537738698637901E-2</v>
      </c>
      <c r="AA429" s="58">
        <v>13.3101669493877</v>
      </c>
      <c r="AB429" s="77">
        <v>5.9364731951388597E-2</v>
      </c>
      <c r="AC429" s="58">
        <v>227.03000640869101</v>
      </c>
      <c r="AD429" s="77">
        <v>3.9499362524628399E-2</v>
      </c>
      <c r="AE429" s="58">
        <v>0.71582790804319096</v>
      </c>
      <c r="AF429" s="77">
        <v>7.7721764818888095E-2</v>
      </c>
      <c r="AG429" s="58">
        <v>9.0351490974426198</v>
      </c>
      <c r="AH429" s="77">
        <v>1.3489445845526801E-2</v>
      </c>
      <c r="AI429" s="58">
        <v>0.91800530175422101</v>
      </c>
      <c r="AJ429" s="77">
        <v>5.1806209312315998E-2</v>
      </c>
      <c r="AK429" s="58">
        <v>17.6020603179931</v>
      </c>
      <c r="AL429" s="69">
        <v>40813</v>
      </c>
      <c r="AM429" s="105">
        <v>1</v>
      </c>
      <c r="AN429" s="124">
        <v>48.364282243570003</v>
      </c>
      <c r="AO429" s="125">
        <v>51.336621224507503</v>
      </c>
      <c r="AP429" s="125">
        <v>56.217256571880498</v>
      </c>
      <c r="AQ429" s="125">
        <v>45.844295567936001</v>
      </c>
      <c r="AR429" s="125">
        <v>66.322301641421006</v>
      </c>
      <c r="AS429" s="125">
        <v>47.962000448446901</v>
      </c>
      <c r="AV429" s="63">
        <v>13898.8851635629</v>
      </c>
      <c r="AW429" s="63">
        <v>0</v>
      </c>
      <c r="AX429" s="63">
        <v>0</v>
      </c>
      <c r="AY429" s="63">
        <v>13898.8851635629</v>
      </c>
      <c r="AZ429" s="77">
        <v>0</v>
      </c>
      <c r="BA429" s="77">
        <v>0.38988851635629002</v>
      </c>
      <c r="BB429" s="77">
        <v>3.7414288752602699E-2</v>
      </c>
      <c r="BC429" s="58">
        <v>-809.09628297783195</v>
      </c>
      <c r="BD429" s="130">
        <v>-5.5010695105828303E-2</v>
      </c>
      <c r="BE429" s="65">
        <v>90</v>
      </c>
    </row>
    <row r="430" spans="1:57" x14ac:dyDescent="0.2">
      <c r="A430" s="104">
        <v>40814</v>
      </c>
      <c r="B430" s="58">
        <v>1151.06005859375</v>
      </c>
      <c r="C430" s="77">
        <v>-2.0691134941917901E-2</v>
      </c>
      <c r="D430" s="58">
        <v>0.01</v>
      </c>
      <c r="E430" s="58">
        <v>0.63880000000000003</v>
      </c>
      <c r="F430" s="77">
        <v>2.98319987439166E-3</v>
      </c>
      <c r="G430" s="58">
        <v>37.673130035400298</v>
      </c>
      <c r="H430" s="58">
        <v>262.71130371093699</v>
      </c>
      <c r="I430" s="58">
        <v>21.082910537719702</v>
      </c>
      <c r="J430" s="58">
        <v>229.71000671386699</v>
      </c>
      <c r="K430" s="58">
        <v>9.0564880371093697</v>
      </c>
      <c r="L430" s="58">
        <v>17.539165496826101</v>
      </c>
      <c r="M430" s="58">
        <v>41.080001831054602</v>
      </c>
      <c r="N430" s="77">
        <v>-5.63515883199661E-3</v>
      </c>
      <c r="O430" s="58">
        <v>1.5728183478559501</v>
      </c>
      <c r="P430" s="77">
        <v>4.1749075438595497E-2</v>
      </c>
      <c r="Q430" s="58">
        <v>37.779878616333001</v>
      </c>
      <c r="R430" s="77">
        <v>-1.9468314910566401E-2</v>
      </c>
      <c r="S430" s="58">
        <v>16.7944493211732</v>
      </c>
      <c r="T430" s="77">
        <v>6.3927395144185398E-2</v>
      </c>
      <c r="U430" s="58">
        <v>265.31935119628901</v>
      </c>
      <c r="V430" s="77">
        <v>-3.5063612410323099E-3</v>
      </c>
      <c r="W430" s="58">
        <v>0.79937112298493296</v>
      </c>
      <c r="X430" s="77">
        <v>3.7915596214989702E-2</v>
      </c>
      <c r="Y430" s="58">
        <v>21.120002746581999</v>
      </c>
      <c r="Z430" s="77">
        <v>2.45305732808749E-2</v>
      </c>
      <c r="AA430" s="58">
        <v>13.5066555376133</v>
      </c>
      <c r="AB430" s="77">
        <v>5.8798725100546602E-2</v>
      </c>
      <c r="AC430" s="58">
        <v>226.96000671386699</v>
      </c>
      <c r="AD430" s="77">
        <v>-1.6682326301787599E-2</v>
      </c>
      <c r="AE430" s="58">
        <v>0.70536678597935198</v>
      </c>
      <c r="AF430" s="77">
        <v>7.7885244599129294E-2</v>
      </c>
      <c r="AG430" s="58">
        <v>9.1333112716674805</v>
      </c>
      <c r="AH430" s="77">
        <v>-1.02043232695856E-2</v>
      </c>
      <c r="AI430" s="58">
        <v>0.91798006524723597</v>
      </c>
      <c r="AJ430" s="77">
        <v>5.2338867856247202E-2</v>
      </c>
      <c r="AK430" s="58">
        <v>17.629575729370099</v>
      </c>
      <c r="AL430" s="69">
        <v>40814</v>
      </c>
      <c r="AM430" s="105">
        <v>2</v>
      </c>
      <c r="AN430" s="124">
        <v>44.021388642687398</v>
      </c>
      <c r="AO430" s="125">
        <v>46.344367639968297</v>
      </c>
      <c r="AP430" s="125">
        <v>54.384156167779899</v>
      </c>
      <c r="AQ430" s="125">
        <v>43.553052314403502</v>
      </c>
      <c r="AR430" s="125">
        <v>62.804077402760598</v>
      </c>
      <c r="AS430" s="125">
        <v>47.140971209753701</v>
      </c>
      <c r="AV430" s="63">
        <v>13898.8851635629</v>
      </c>
      <c r="AW430" s="63">
        <v>0</v>
      </c>
      <c r="AX430" s="63">
        <v>0</v>
      </c>
      <c r="AY430" s="63">
        <v>13898.8851635629</v>
      </c>
      <c r="AZ430" s="77">
        <v>0</v>
      </c>
      <c r="BA430" s="77">
        <v>0.38988851635629002</v>
      </c>
      <c r="BB430" s="77">
        <v>1.59490097133487E-2</v>
      </c>
      <c r="BC430" s="58">
        <v>-809.09628297783195</v>
      </c>
      <c r="BD430" s="130">
        <v>-5.5010695105828303E-2</v>
      </c>
      <c r="BE430" s="65">
        <v>91</v>
      </c>
    </row>
    <row r="431" spans="1:57" x14ac:dyDescent="0.2">
      <c r="A431" s="104">
        <v>40815</v>
      </c>
      <c r="B431" s="58">
        <v>1160.40002441406</v>
      </c>
      <c r="C431" s="77">
        <v>8.11422979242548E-3</v>
      </c>
      <c r="D431" s="58">
        <v>0.01</v>
      </c>
      <c r="E431" s="58">
        <v>0.63780000000000003</v>
      </c>
      <c r="F431" s="77">
        <v>-1.5654351909830601E-3</v>
      </c>
      <c r="G431" s="58">
        <v>37.0620307922363</v>
      </c>
      <c r="H431" s="58">
        <v>262.045654296875</v>
      </c>
      <c r="I431" s="58">
        <v>20.975774765014599</v>
      </c>
      <c r="J431" s="58">
        <v>222.44000244140599</v>
      </c>
      <c r="K431" s="58">
        <v>9.0650281906127894</v>
      </c>
      <c r="L431" s="58">
        <v>17.460554122924801</v>
      </c>
      <c r="M431" s="58">
        <v>38.840000152587798</v>
      </c>
      <c r="N431" s="77">
        <v>-1.6221090272823899E-2</v>
      </c>
      <c r="O431" s="58">
        <v>1.52771986164567</v>
      </c>
      <c r="P431" s="77">
        <v>4.1220619296600897E-2</v>
      </c>
      <c r="Q431" s="58">
        <v>37.367580413818303</v>
      </c>
      <c r="R431" s="77">
        <v>-2.53376769350932E-3</v>
      </c>
      <c r="S431" s="58">
        <v>16.821731039125901</v>
      </c>
      <c r="T431" s="77">
        <v>6.4193894320675599E-2</v>
      </c>
      <c r="U431" s="58">
        <v>262.37847900390602</v>
      </c>
      <c r="V431" s="77">
        <v>-5.0816405312444904E-3</v>
      </c>
      <c r="W431" s="58">
        <v>0.80155963133455999</v>
      </c>
      <c r="X431" s="77">
        <v>3.82135887858348E-2</v>
      </c>
      <c r="Y431" s="58">
        <v>21.029342651367099</v>
      </c>
      <c r="Z431" s="77">
        <v>-3.1648618083567601E-2</v>
      </c>
      <c r="AA431" s="58">
        <v>13.5721598726445</v>
      </c>
      <c r="AB431" s="77">
        <v>6.1014924130922202E-2</v>
      </c>
      <c r="AC431" s="58">
        <v>226.07500457763601</v>
      </c>
      <c r="AD431" s="77">
        <v>9.4298733332642804E-4</v>
      </c>
      <c r="AE431" s="58">
        <v>0.69784037511394303</v>
      </c>
      <c r="AF431" s="77">
        <v>7.6981600105401296E-2</v>
      </c>
      <c r="AG431" s="58">
        <v>9.0607581138610804</v>
      </c>
      <c r="AH431" s="77">
        <v>-4.4820475589669702E-3</v>
      </c>
      <c r="AI431" s="58">
        <v>0.91784279201565699</v>
      </c>
      <c r="AJ431" s="77">
        <v>5.25666474015608E-2</v>
      </c>
      <c r="AK431" s="58">
        <v>17.499859809875399</v>
      </c>
      <c r="AL431" s="69">
        <v>40815</v>
      </c>
      <c r="AM431" s="105">
        <v>3</v>
      </c>
      <c r="AN431" s="124">
        <v>46.025894167670501</v>
      </c>
      <c r="AO431" s="125">
        <v>45.733164805857001</v>
      </c>
      <c r="AP431" s="125">
        <v>49.417109219797403</v>
      </c>
      <c r="AQ431" s="125">
        <v>43.721419250196597</v>
      </c>
      <c r="AR431" s="125">
        <v>61.282059479122402</v>
      </c>
      <c r="AS431" s="125">
        <v>45.918453703098002</v>
      </c>
      <c r="AV431" s="63">
        <v>13898.8851635629</v>
      </c>
      <c r="AW431" s="63">
        <v>0</v>
      </c>
      <c r="AX431" s="63">
        <v>0</v>
      </c>
      <c r="AY431" s="63">
        <v>13898.8851635629</v>
      </c>
      <c r="AZ431" s="77">
        <v>0</v>
      </c>
      <c r="BA431" s="77">
        <v>0.38988851635629002</v>
      </c>
      <c r="BB431" s="77">
        <v>2.4192653435550101E-2</v>
      </c>
      <c r="BC431" s="58">
        <v>-809.09628297783195</v>
      </c>
      <c r="BD431" s="130">
        <v>-5.5010695105828303E-2</v>
      </c>
      <c r="BE431" s="65">
        <v>92</v>
      </c>
    </row>
    <row r="432" spans="1:57" x14ac:dyDescent="0.2">
      <c r="A432" s="104">
        <v>40816</v>
      </c>
      <c r="B432" s="58">
        <v>1131.42004394531</v>
      </c>
      <c r="C432" s="77">
        <v>-2.49741294889952E-2</v>
      </c>
      <c r="D432" s="58">
        <v>0.01</v>
      </c>
      <c r="E432" s="58">
        <v>0.64190000000000003</v>
      </c>
      <c r="F432" s="77">
        <v>6.4283474443398401E-3</v>
      </c>
      <c r="G432" s="58">
        <v>36.184276580810497</v>
      </c>
      <c r="H432" s="58">
        <v>255.85591125488199</v>
      </c>
      <c r="I432" s="58">
        <v>20.514225006103501</v>
      </c>
      <c r="J432" s="58">
        <v>216.22999572753901</v>
      </c>
      <c r="K432" s="58">
        <v>8.8430929183959908</v>
      </c>
      <c r="L432" s="58">
        <v>16.77659034729</v>
      </c>
      <c r="M432" s="58">
        <v>42.959999084472599</v>
      </c>
      <c r="N432" s="77">
        <v>-2.3683381419283899E-2</v>
      </c>
      <c r="O432" s="58">
        <v>1.4822014740957099</v>
      </c>
      <c r="P432" s="77">
        <v>4.0962584143018697E-2</v>
      </c>
      <c r="Q432" s="58">
        <v>36.623153686523402</v>
      </c>
      <c r="R432" s="77">
        <v>-2.3620857436466899E-2</v>
      </c>
      <c r="S432" s="58">
        <v>16.956357861527302</v>
      </c>
      <c r="T432" s="77">
        <v>6.62730744752483E-2</v>
      </c>
      <c r="U432" s="58">
        <v>258.950782775878</v>
      </c>
      <c r="V432" s="77">
        <v>-2.2003943314692E-2</v>
      </c>
      <c r="W432" s="58">
        <v>0.81033705905375897</v>
      </c>
      <c r="X432" s="77">
        <v>3.9501227017479899E-2</v>
      </c>
      <c r="Y432" s="58">
        <v>20.744999885559</v>
      </c>
      <c r="Z432" s="77">
        <v>-2.7917670588513001E-2</v>
      </c>
      <c r="AA432" s="58">
        <v>13.5796930962304</v>
      </c>
      <c r="AB432" s="77">
        <v>6.2802078178559401E-2</v>
      </c>
      <c r="AC432" s="58">
        <v>219.334999084472</v>
      </c>
      <c r="AD432" s="77">
        <v>-2.4482579375386702E-2</v>
      </c>
      <c r="AE432" s="58">
        <v>0.69478912630226797</v>
      </c>
      <c r="AF432" s="77">
        <v>7.8568565626730105E-2</v>
      </c>
      <c r="AG432" s="58">
        <v>8.9540605545043892</v>
      </c>
      <c r="AH432" s="77">
        <v>-3.9171939837622599E-2</v>
      </c>
      <c r="AI432" s="58">
        <v>0.90895183671934698</v>
      </c>
      <c r="AJ432" s="77">
        <v>5.4179771807217801E-2</v>
      </c>
      <c r="AK432" s="58">
        <v>17.118572235107401</v>
      </c>
      <c r="AL432" s="69">
        <v>40816</v>
      </c>
      <c r="AM432" s="105">
        <v>4</v>
      </c>
      <c r="AN432" s="124">
        <v>41.1072940962232</v>
      </c>
      <c r="AO432" s="125">
        <v>40.397867895679198</v>
      </c>
      <c r="AP432" s="125">
        <v>43.299834725160501</v>
      </c>
      <c r="AQ432" s="125">
        <v>40.352918616620002</v>
      </c>
      <c r="AR432" s="125">
        <v>49.941682454512801</v>
      </c>
      <c r="AS432" s="125">
        <v>40.987036099643298</v>
      </c>
      <c r="AV432" s="63">
        <v>13898.8851635629</v>
      </c>
      <c r="AW432" s="63">
        <v>0</v>
      </c>
      <c r="AX432" s="63">
        <v>0</v>
      </c>
      <c r="AY432" s="63">
        <v>13898.8851635629</v>
      </c>
      <c r="AZ432" s="77">
        <v>0</v>
      </c>
      <c r="BA432" s="77">
        <v>0.38988851635629002</v>
      </c>
      <c r="BB432" s="77">
        <v>-1.3856665130269599E-3</v>
      </c>
      <c r="BC432" s="58">
        <v>-809.09628297783195</v>
      </c>
      <c r="BD432" s="130">
        <v>-5.5010695105828303E-2</v>
      </c>
      <c r="BE432" s="65">
        <v>93</v>
      </c>
    </row>
    <row r="433" spans="1:57" x14ac:dyDescent="0.2">
      <c r="A433" s="104">
        <v>40819</v>
      </c>
      <c r="B433" s="58">
        <v>1099.22998046875</v>
      </c>
      <c r="C433" s="77">
        <v>-2.84510281118181E-2</v>
      </c>
      <c r="D433" s="58">
        <v>0.01</v>
      </c>
      <c r="E433" s="58">
        <v>0.64610000000000001</v>
      </c>
      <c r="F433" s="77">
        <v>6.5430752453652296E-3</v>
      </c>
      <c r="G433" s="58">
        <v>35.546596527099602</v>
      </c>
      <c r="H433" s="58">
        <v>246.15896606445301</v>
      </c>
      <c r="I433" s="58">
        <v>20.217510223388601</v>
      </c>
      <c r="J433" s="58">
        <v>211.97999572753901</v>
      </c>
      <c r="K433" s="58">
        <v>8.4077672958374006</v>
      </c>
      <c r="L433" s="58">
        <v>16.210557937621999</v>
      </c>
      <c r="M433" s="58">
        <v>45.450000762939403</v>
      </c>
      <c r="N433" s="77">
        <v>-1.7623125676889E-2</v>
      </c>
      <c r="O433" s="58">
        <v>1.45285881891813</v>
      </c>
      <c r="P433" s="77">
        <v>4.08719528973897E-2</v>
      </c>
      <c r="Q433" s="58">
        <v>35.865436553955</v>
      </c>
      <c r="R433" s="77">
        <v>-3.7900024052090898E-2</v>
      </c>
      <c r="S433" s="58">
        <v>17.333901316111401</v>
      </c>
      <c r="T433" s="77">
        <v>7.0417509438079007E-2</v>
      </c>
      <c r="U433" s="58">
        <v>251.007438659667</v>
      </c>
      <c r="V433" s="77">
        <v>-1.44638553309504E-2</v>
      </c>
      <c r="W433" s="58">
        <v>0.82247721708794097</v>
      </c>
      <c r="X433" s="77">
        <v>4.0681429513336198E-2</v>
      </c>
      <c r="Y433" s="58">
        <v>20.365867614746001</v>
      </c>
      <c r="Z433" s="77">
        <v>-1.9654997382302201E-2</v>
      </c>
      <c r="AA433" s="58">
        <v>13.5670297007086</v>
      </c>
      <c r="AB433" s="77">
        <v>6.4001462280179E-2</v>
      </c>
      <c r="AC433" s="58">
        <v>214.10499572753901</v>
      </c>
      <c r="AD433" s="77">
        <v>-4.92277562359432E-2</v>
      </c>
      <c r="AE433" s="58">
        <v>0.69100766731804997</v>
      </c>
      <c r="AF433" s="77">
        <v>8.2186821186185893E-2</v>
      </c>
      <c r="AG433" s="58">
        <v>8.6254301071166992</v>
      </c>
      <c r="AH433" s="77">
        <v>-3.3739418913533901E-2</v>
      </c>
      <c r="AI433" s="58">
        <v>0.89345462562029099</v>
      </c>
      <c r="AJ433" s="77">
        <v>5.5115599910767303E-2</v>
      </c>
      <c r="AK433" s="58">
        <v>16.493574142456001</v>
      </c>
      <c r="AL433" s="69">
        <v>40819</v>
      </c>
      <c r="AM433" s="105">
        <v>0</v>
      </c>
      <c r="AN433" s="124">
        <v>36.447987790459599</v>
      </c>
      <c r="AO433" s="125">
        <v>33.754273556021502</v>
      </c>
      <c r="AP433" s="125">
        <v>39.476567853758802</v>
      </c>
      <c r="AQ433" s="125">
        <v>34.704792145643196</v>
      </c>
      <c r="AR433" s="125">
        <v>42.8711495013563</v>
      </c>
      <c r="AS433" s="125">
        <v>38.150489152585898</v>
      </c>
      <c r="AV433" s="63">
        <v>13898.8851635629</v>
      </c>
      <c r="AW433" s="63">
        <v>0</v>
      </c>
      <c r="AX433" s="63">
        <v>0</v>
      </c>
      <c r="AY433" s="63">
        <v>13898.8851635629</v>
      </c>
      <c r="AZ433" s="77">
        <v>0</v>
      </c>
      <c r="BA433" s="77">
        <v>0.38988851635629002</v>
      </c>
      <c r="BB433" s="77">
        <v>-2.9797270987929201E-2</v>
      </c>
      <c r="BC433" s="58">
        <v>-809.09628297783195</v>
      </c>
      <c r="BD433" s="130">
        <v>-5.5010695105828303E-2</v>
      </c>
      <c r="BE433" s="65">
        <v>94</v>
      </c>
    </row>
    <row r="434" spans="1:57" x14ac:dyDescent="0.2">
      <c r="A434" s="104">
        <v>40820</v>
      </c>
      <c r="B434" s="58">
        <v>1123.94995117187</v>
      </c>
      <c r="C434" s="77">
        <v>2.2488442948566102E-2</v>
      </c>
      <c r="D434" s="58">
        <v>0.01</v>
      </c>
      <c r="E434" s="58">
        <v>0.64910000000000001</v>
      </c>
      <c r="F434" s="77">
        <v>4.6432440798638199E-3</v>
      </c>
      <c r="G434" s="58">
        <v>35.347324371337798</v>
      </c>
      <c r="H434" s="58">
        <v>249.328353881835</v>
      </c>
      <c r="I434" s="58">
        <v>20.8851108551025</v>
      </c>
      <c r="J434" s="58">
        <v>212.5</v>
      </c>
      <c r="K434" s="58">
        <v>8.7662744522094709</v>
      </c>
      <c r="L434" s="58">
        <v>16.682258605956999</v>
      </c>
      <c r="M434" s="58">
        <v>40.819999694824197</v>
      </c>
      <c r="N434" s="77">
        <v>-5.6059419249828704E-3</v>
      </c>
      <c r="O434" s="58">
        <v>1.4308428279915</v>
      </c>
      <c r="P434" s="77">
        <v>4.04795229466288E-2</v>
      </c>
      <c r="Q434" s="58">
        <v>35.4469604492187</v>
      </c>
      <c r="R434" s="77">
        <v>1.2875370205093399E-2</v>
      </c>
      <c r="S434" s="58">
        <v>17.5771413333037</v>
      </c>
      <c r="T434" s="77">
        <v>7.04979640688361E-2</v>
      </c>
      <c r="U434" s="58">
        <v>247.74365997314399</v>
      </c>
      <c r="V434" s="77">
        <v>3.3020912285309498E-2</v>
      </c>
      <c r="W434" s="58">
        <v>0.820635786899515</v>
      </c>
      <c r="X434" s="77">
        <v>3.9292862393355298E-2</v>
      </c>
      <c r="Y434" s="58">
        <v>20.551310539245598</v>
      </c>
      <c r="Z434" s="77">
        <v>2.4530818140469E-3</v>
      </c>
      <c r="AA434" s="58">
        <v>13.543553519919</v>
      </c>
      <c r="AB434" s="77">
        <v>6.3734369505501307E-2</v>
      </c>
      <c r="AC434" s="58">
        <v>212.23999786376899</v>
      </c>
      <c r="AD434" s="77">
        <v>4.2639995108994397E-2</v>
      </c>
      <c r="AE434" s="58">
        <v>0.68344443490503304</v>
      </c>
      <c r="AF434" s="77">
        <v>7.7962929250153301E-2</v>
      </c>
      <c r="AG434" s="58">
        <v>8.5870208740234304</v>
      </c>
      <c r="AH434" s="77">
        <v>2.9098361089732599E-2</v>
      </c>
      <c r="AI434" s="58">
        <v>0.87741689834791103</v>
      </c>
      <c r="AJ434" s="77">
        <v>5.25958096606053E-2</v>
      </c>
      <c r="AK434" s="58">
        <v>16.446408271789501</v>
      </c>
      <c r="AL434" s="69">
        <v>40820</v>
      </c>
      <c r="AM434" s="105">
        <v>1</v>
      </c>
      <c r="AN434" s="124">
        <v>41.894636853643199</v>
      </c>
      <c r="AO434" s="125">
        <v>37.379114801930498</v>
      </c>
      <c r="AP434" s="125">
        <v>38.3373699923103</v>
      </c>
      <c r="AQ434" s="125">
        <v>41.915206074102599</v>
      </c>
      <c r="AR434" s="125">
        <v>49.311484136955798</v>
      </c>
      <c r="AS434" s="125">
        <v>47.032567886695396</v>
      </c>
      <c r="AV434" s="63">
        <v>13898.8851635629</v>
      </c>
      <c r="AW434" s="63">
        <v>0</v>
      </c>
      <c r="AX434" s="63">
        <v>0</v>
      </c>
      <c r="AY434" s="63">
        <v>13898.8851635629</v>
      </c>
      <c r="AZ434" s="77">
        <v>0</v>
      </c>
      <c r="BA434" s="77">
        <v>0.38988851635629002</v>
      </c>
      <c r="BB434" s="77">
        <v>-7.9789222679981196E-3</v>
      </c>
      <c r="BC434" s="58">
        <v>-809.09628297783195</v>
      </c>
      <c r="BD434" s="130">
        <v>-5.5010695105828303E-2</v>
      </c>
      <c r="BE434" s="65">
        <v>95</v>
      </c>
    </row>
    <row r="435" spans="1:57" x14ac:dyDescent="0.2">
      <c r="A435" s="104">
        <v>40821</v>
      </c>
      <c r="B435" s="58">
        <v>1144.03002929687</v>
      </c>
      <c r="C435" s="77">
        <v>1.78656337002049E-2</v>
      </c>
      <c r="D435" s="58">
        <v>0.01</v>
      </c>
      <c r="E435" s="58">
        <v>0.64829999999999999</v>
      </c>
      <c r="F435" s="77">
        <v>-1.2324757356339999E-3</v>
      </c>
      <c r="G435" s="58">
        <v>35.892955780029297</v>
      </c>
      <c r="H435" s="58">
        <v>250.719314575195</v>
      </c>
      <c r="I435" s="58">
        <v>21.338417053222599</v>
      </c>
      <c r="J435" s="58">
        <v>219.5</v>
      </c>
      <c r="K435" s="58">
        <v>9.0394201278686506</v>
      </c>
      <c r="L435" s="58">
        <v>17.177536010742099</v>
      </c>
      <c r="M435" s="58">
        <v>37.810001373291001</v>
      </c>
      <c r="N435" s="77">
        <v>1.54362860102035E-2</v>
      </c>
      <c r="O435" s="58">
        <v>1.3873719913548299</v>
      </c>
      <c r="P435" s="77">
        <v>3.8653043785453797E-2</v>
      </c>
      <c r="Q435" s="58">
        <v>35.620140075683501</v>
      </c>
      <c r="R435" s="77">
        <v>5.5788307735691297E-3</v>
      </c>
      <c r="S435" s="58">
        <v>17.7602288112164</v>
      </c>
      <c r="T435" s="77">
        <v>7.0837098614872807E-2</v>
      </c>
      <c r="U435" s="58">
        <v>250.023834228515</v>
      </c>
      <c r="V435" s="77">
        <v>2.1704754227309601E-2</v>
      </c>
      <c r="W435" s="58">
        <v>0.81869971909035699</v>
      </c>
      <c r="X435" s="77">
        <v>3.8367406403593103E-2</v>
      </c>
      <c r="Y435" s="58">
        <v>21.111763954162502</v>
      </c>
      <c r="Z435" s="77">
        <v>3.2941176470588203E-2</v>
      </c>
      <c r="AA435" s="58">
        <v>13.5772026574273</v>
      </c>
      <c r="AB435" s="77">
        <v>6.1855137391468702E-2</v>
      </c>
      <c r="AC435" s="58">
        <v>216</v>
      </c>
      <c r="AD435" s="77">
        <v>3.1158695423953501E-2</v>
      </c>
      <c r="AE435" s="58">
        <v>0.67104129586190397</v>
      </c>
      <c r="AF435" s="77">
        <v>7.4234993657731896E-2</v>
      </c>
      <c r="AG435" s="58">
        <v>8.9028472900390607</v>
      </c>
      <c r="AH435" s="77">
        <v>2.96888698637187E-2</v>
      </c>
      <c r="AI435" s="58">
        <v>0.86769373009353401</v>
      </c>
      <c r="AJ435" s="77">
        <v>5.0513282554081697E-2</v>
      </c>
      <c r="AK435" s="58">
        <v>16.929897308349599</v>
      </c>
      <c r="AL435" s="69">
        <v>40821</v>
      </c>
      <c r="AM435" s="105">
        <v>2</v>
      </c>
      <c r="AN435" s="124">
        <v>45.947118602627803</v>
      </c>
      <c r="AO435" s="125">
        <v>38.9577642871336</v>
      </c>
      <c r="AP435" s="125">
        <v>43.1729883573108</v>
      </c>
      <c r="AQ435" s="125">
        <v>46.740840112703999</v>
      </c>
      <c r="AR435" s="125">
        <v>55.0423852712307</v>
      </c>
      <c r="AS435" s="125">
        <v>52.066182576748602</v>
      </c>
      <c r="AV435" s="63">
        <v>13898.8851635629</v>
      </c>
      <c r="AW435" s="63">
        <v>0</v>
      </c>
      <c r="AX435" s="63">
        <v>0</v>
      </c>
      <c r="AY435" s="63">
        <v>13898.8851635629</v>
      </c>
      <c r="AZ435" s="77">
        <v>0</v>
      </c>
      <c r="BA435" s="77">
        <v>0.38988851635629002</v>
      </c>
      <c r="BB435" s="77">
        <v>9.7441629296444107E-3</v>
      </c>
      <c r="BC435" s="58">
        <v>-809.09628297783195</v>
      </c>
      <c r="BD435" s="130">
        <v>-5.5010695105828303E-2</v>
      </c>
      <c r="BE435" s="65">
        <v>96</v>
      </c>
    </row>
    <row r="436" spans="1:57" x14ac:dyDescent="0.2">
      <c r="A436" s="104">
        <v>40822</v>
      </c>
      <c r="B436" s="58">
        <v>1164.96997070312</v>
      </c>
      <c r="C436" s="77">
        <v>1.83036641259493E-2</v>
      </c>
      <c r="D436" s="58">
        <v>0.01</v>
      </c>
      <c r="E436" s="58">
        <v>0.65</v>
      </c>
      <c r="F436" s="77">
        <v>2.6222427888322698E-3</v>
      </c>
      <c r="G436" s="58">
        <v>35.8094482421875</v>
      </c>
      <c r="H436" s="58">
        <v>255.691970825195</v>
      </c>
      <c r="I436" s="58">
        <v>21.709302902221602</v>
      </c>
      <c r="J436" s="58">
        <v>221.509994506835</v>
      </c>
      <c r="K436" s="58">
        <v>9.1759891510009695</v>
      </c>
      <c r="L436" s="58">
        <v>17.319047927856399</v>
      </c>
      <c r="M436" s="58">
        <v>36.270000457763601</v>
      </c>
      <c r="N436" s="77">
        <v>-2.3265717750740001E-3</v>
      </c>
      <c r="O436" s="58">
        <v>1.3410906155862099</v>
      </c>
      <c r="P436" s="77">
        <v>3.74507478170596E-2</v>
      </c>
      <c r="Q436" s="58">
        <v>35.851202011108398</v>
      </c>
      <c r="R436" s="77">
        <v>1.9833558728514299E-2</v>
      </c>
      <c r="S436" s="58">
        <v>17.87590647895</v>
      </c>
      <c r="T436" s="77">
        <v>6.9911880381926195E-2</v>
      </c>
      <c r="U436" s="58">
        <v>253.205642700195</v>
      </c>
      <c r="V436" s="77">
        <v>1.7381132258965201E-2</v>
      </c>
      <c r="W436" s="58">
        <v>0.81849878428984602</v>
      </c>
      <c r="X436" s="77">
        <v>3.7702674654103298E-2</v>
      </c>
      <c r="Y436" s="58">
        <v>21.5238599777221</v>
      </c>
      <c r="Z436" s="77">
        <v>9.1571503728289302E-3</v>
      </c>
      <c r="AA436" s="58">
        <v>13.629397060177199</v>
      </c>
      <c r="AB436" s="77">
        <v>6.1529490308197397E-2</v>
      </c>
      <c r="AC436" s="58">
        <v>220.504997253417</v>
      </c>
      <c r="AD436" s="77">
        <v>1.5108161939644701E-2</v>
      </c>
      <c r="AE436" s="58">
        <v>0.66299669079259305</v>
      </c>
      <c r="AF436" s="77">
        <v>7.2253430107888594E-2</v>
      </c>
      <c r="AG436" s="58">
        <v>9.1077046394348091</v>
      </c>
      <c r="AH436" s="77">
        <v>8.2381965041877694E-3</v>
      </c>
      <c r="AI436" s="58">
        <v>0.86538841497455099</v>
      </c>
      <c r="AJ436" s="77">
        <v>4.99674357724154E-2</v>
      </c>
      <c r="AK436" s="58">
        <v>17.248291969299299</v>
      </c>
      <c r="AL436" s="69">
        <v>40822</v>
      </c>
      <c r="AM436" s="105">
        <v>3</v>
      </c>
      <c r="AN436" s="124">
        <v>49.873286156075899</v>
      </c>
      <c r="AO436" s="125">
        <v>44.358167631130698</v>
      </c>
      <c r="AP436" s="125">
        <v>42.622084691563899</v>
      </c>
      <c r="AQ436" s="125">
        <v>49.021304052222</v>
      </c>
      <c r="AR436" s="125">
        <v>56.553835886927899</v>
      </c>
      <c r="AS436" s="125">
        <v>55.769777367344801</v>
      </c>
      <c r="AV436" s="63">
        <v>13898.8851635629</v>
      </c>
      <c r="AW436" s="63">
        <v>0</v>
      </c>
      <c r="AX436" s="63">
        <v>0</v>
      </c>
      <c r="AY436" s="63">
        <v>13898.8851635629</v>
      </c>
      <c r="AZ436" s="77">
        <v>0</v>
      </c>
      <c r="BA436" s="77">
        <v>0.38988851635629002</v>
      </c>
      <c r="BB436" s="77">
        <v>2.8226180941046401E-2</v>
      </c>
      <c r="BC436" s="58">
        <v>-809.09628297783195</v>
      </c>
      <c r="BD436" s="130">
        <v>-5.5010695105828303E-2</v>
      </c>
      <c r="BE436" s="65">
        <v>97</v>
      </c>
    </row>
    <row r="437" spans="1:57" x14ac:dyDescent="0.2">
      <c r="A437" s="104">
        <v>40823</v>
      </c>
      <c r="B437" s="58">
        <v>1155.4599609375</v>
      </c>
      <c r="C437" s="77">
        <v>-8.1633089305170794E-3</v>
      </c>
      <c r="D437" s="58">
        <v>0.01</v>
      </c>
      <c r="E437" s="58">
        <v>0.64029999999999998</v>
      </c>
      <c r="F437" s="77">
        <v>-1.4923076923077001E-2</v>
      </c>
      <c r="G437" s="58">
        <v>35.091117858886697</v>
      </c>
      <c r="H437" s="58">
        <v>255.89564514160099</v>
      </c>
      <c r="I437" s="58">
        <v>21.635124206542901</v>
      </c>
      <c r="J437" s="58">
        <v>224.74000549316401</v>
      </c>
      <c r="K437" s="58">
        <v>9.1418466567993093</v>
      </c>
      <c r="L437" s="58">
        <v>17.523448944091701</v>
      </c>
      <c r="M437" s="58">
        <v>36.200000762939403</v>
      </c>
      <c r="N437" s="77">
        <v>-2.0059800375659201E-2</v>
      </c>
      <c r="O437" s="58">
        <v>1.31474402382353</v>
      </c>
      <c r="P437" s="77">
        <v>3.74665757047285E-2</v>
      </c>
      <c r="Q437" s="58">
        <v>35.450283050537102</v>
      </c>
      <c r="R437" s="77">
        <v>7.9656125199778396E-4</v>
      </c>
      <c r="S437" s="58">
        <v>17.9991954377026</v>
      </c>
      <c r="T437" s="77">
        <v>7.0338029503169905E-2</v>
      </c>
      <c r="U437" s="58">
        <v>255.79380798339801</v>
      </c>
      <c r="V437" s="77">
        <v>-3.4169082265244001E-3</v>
      </c>
      <c r="W437" s="58">
        <v>0.81721655536193205</v>
      </c>
      <c r="X437" s="77">
        <v>3.7772676854556098E-2</v>
      </c>
      <c r="Y437" s="58">
        <v>21.672213554382299</v>
      </c>
      <c r="Z437" s="77">
        <v>1.4581784417986699E-2</v>
      </c>
      <c r="AA437" s="58">
        <v>13.721974287469401</v>
      </c>
      <c r="AB437" s="77">
        <v>6.1057105775886501E-2</v>
      </c>
      <c r="AC437" s="58">
        <v>223.125</v>
      </c>
      <c r="AD437" s="77">
        <v>-3.7208516313399498E-3</v>
      </c>
      <c r="AE437" s="58">
        <v>0.65836883237638499</v>
      </c>
      <c r="AF437" s="77">
        <v>7.2017050503326699E-2</v>
      </c>
      <c r="AG437" s="58">
        <v>9.1589179039001394</v>
      </c>
      <c r="AH437" s="77">
        <v>1.1802093110821799E-2</v>
      </c>
      <c r="AI437" s="58">
        <v>0.86574791502829496</v>
      </c>
      <c r="AJ437" s="77">
        <v>4.9405109564358299E-2</v>
      </c>
      <c r="AK437" s="58">
        <v>17.4212484359741</v>
      </c>
      <c r="AL437" s="69">
        <v>40823</v>
      </c>
      <c r="AM437" s="105">
        <v>4</v>
      </c>
      <c r="AN437" s="124">
        <v>48.162296625617998</v>
      </c>
      <c r="AO437" s="125">
        <v>44.574458518794302</v>
      </c>
      <c r="AP437" s="125">
        <v>38.116419749172898</v>
      </c>
      <c r="AQ437" s="125">
        <v>48.462623513467697</v>
      </c>
      <c r="AR437" s="125">
        <v>58.712967372605398</v>
      </c>
      <c r="AS437" s="125">
        <v>54.856850621564199</v>
      </c>
      <c r="AV437" s="63">
        <v>13898.8851635629</v>
      </c>
      <c r="AW437" s="63">
        <v>0</v>
      </c>
      <c r="AX437" s="63">
        <v>0</v>
      </c>
      <c r="AY437" s="63">
        <v>13898.8851635629</v>
      </c>
      <c r="AZ437" s="77">
        <v>0</v>
      </c>
      <c r="BA437" s="77">
        <v>0.38988851635629002</v>
      </c>
      <c r="BB437" s="77">
        <v>1.9832452975579101E-2</v>
      </c>
      <c r="BC437" s="58">
        <v>-809.09628297783195</v>
      </c>
      <c r="BD437" s="130">
        <v>-5.5010695105828303E-2</v>
      </c>
      <c r="BE437" s="65">
        <v>98</v>
      </c>
    </row>
    <row r="438" spans="1:57" x14ac:dyDescent="0.2">
      <c r="A438" s="104">
        <v>40826</v>
      </c>
      <c r="B438" s="58">
        <v>1194.89001464843</v>
      </c>
      <c r="C438" s="77">
        <v>3.4124984892549101E-2</v>
      </c>
      <c r="D438" s="58">
        <v>0.01</v>
      </c>
      <c r="E438" s="58">
        <v>0.63800000000000001</v>
      </c>
      <c r="F438" s="77">
        <v>-3.5920662189597901E-3</v>
      </c>
      <c r="G438" s="58">
        <v>36.89501953125</v>
      </c>
      <c r="H438" s="58">
        <v>266.84939575195301</v>
      </c>
      <c r="I438" s="58">
        <v>22.2038249969482</v>
      </c>
      <c r="J438" s="58">
        <v>231.32000732421801</v>
      </c>
      <c r="K438" s="58">
        <v>9.3979196548461896</v>
      </c>
      <c r="L438" s="58">
        <v>17.9872722625732</v>
      </c>
      <c r="M438" s="58">
        <v>33.020000457763601</v>
      </c>
      <c r="N438" s="77">
        <v>5.1406218508551899E-2</v>
      </c>
      <c r="O438" s="58">
        <v>1.2765849542591801</v>
      </c>
      <c r="P438" s="77">
        <v>3.4600468314643799E-2</v>
      </c>
      <c r="Q438" s="58">
        <v>35.993068695068303</v>
      </c>
      <c r="R438" s="77">
        <v>4.2805537406821199E-2</v>
      </c>
      <c r="S438" s="58">
        <v>17.9678799813612</v>
      </c>
      <c r="T438" s="77">
        <v>6.7333410782998607E-2</v>
      </c>
      <c r="U438" s="58">
        <v>261.372520446777</v>
      </c>
      <c r="V438" s="77">
        <v>2.6285996094872401E-2</v>
      </c>
      <c r="W438" s="58">
        <v>0.82337311469435503</v>
      </c>
      <c r="X438" s="77">
        <v>3.7082489832608603E-2</v>
      </c>
      <c r="Y438" s="58">
        <v>21.919474601745598</v>
      </c>
      <c r="Z438" s="77">
        <v>2.92782845520345E-2</v>
      </c>
      <c r="AA438" s="58">
        <v>13.9300945625577</v>
      </c>
      <c r="AB438" s="77">
        <v>6.0220016088073397E-2</v>
      </c>
      <c r="AC438" s="58">
        <v>228.03000640869101</v>
      </c>
      <c r="AD438" s="77">
        <v>2.8011079999511902E-2</v>
      </c>
      <c r="AE438" s="58">
        <v>0.65307459487743502</v>
      </c>
      <c r="AF438" s="77">
        <v>6.9491400103709702E-2</v>
      </c>
      <c r="AG438" s="58">
        <v>9.2698831558227504</v>
      </c>
      <c r="AH438" s="77">
        <v>2.6468723135569101E-2</v>
      </c>
      <c r="AI438" s="58">
        <v>0.87833784619509603</v>
      </c>
      <c r="AJ438" s="77">
        <v>4.8831075294428303E-2</v>
      </c>
      <c r="AK438" s="58">
        <v>17.755360603332502</v>
      </c>
      <c r="AL438" s="69">
        <v>40826</v>
      </c>
      <c r="AM438" s="105">
        <v>0</v>
      </c>
      <c r="AN438" s="124">
        <v>55.048153513451297</v>
      </c>
      <c r="AO438" s="125">
        <v>54.759742313963997</v>
      </c>
      <c r="AP438" s="125">
        <v>51.874867816578103</v>
      </c>
      <c r="AQ438" s="125">
        <v>52.806835485505196</v>
      </c>
      <c r="AR438" s="125">
        <v>63.184097547246303</v>
      </c>
      <c r="AS438" s="125">
        <v>60.231668060565497</v>
      </c>
      <c r="AV438" s="63">
        <v>13898.8851635629</v>
      </c>
      <c r="AW438" s="63">
        <v>0</v>
      </c>
      <c r="AX438" s="63">
        <v>0</v>
      </c>
      <c r="AY438" s="63">
        <v>13898.8851635629</v>
      </c>
      <c r="AZ438" s="77">
        <v>0</v>
      </c>
      <c r="BA438" s="77">
        <v>0.38988851635629002</v>
      </c>
      <c r="BB438" s="77">
        <v>5.4634220026301902E-2</v>
      </c>
      <c r="BC438" s="58">
        <v>-809.09628297783195</v>
      </c>
      <c r="BD438" s="130">
        <v>-5.5010695105828303E-2</v>
      </c>
      <c r="BE438" s="65">
        <v>99</v>
      </c>
    </row>
    <row r="439" spans="1:57" x14ac:dyDescent="0.2">
      <c r="A439" s="104">
        <v>40827</v>
      </c>
      <c r="B439" s="58">
        <v>1195.5400390625</v>
      </c>
      <c r="C439" s="77">
        <v>5.4400355354355901E-4</v>
      </c>
      <c r="D439" s="58">
        <v>0.01</v>
      </c>
      <c r="E439" s="58">
        <v>0.64029999999999998</v>
      </c>
      <c r="F439" s="77">
        <v>3.6050156739810802E-3</v>
      </c>
      <c r="G439" s="58">
        <v>37.984375</v>
      </c>
      <c r="H439" s="58">
        <v>269.83499145507801</v>
      </c>
      <c r="I439" s="58">
        <v>22.253276824951101</v>
      </c>
      <c r="J439" s="58">
        <v>235.47999572753901</v>
      </c>
      <c r="K439" s="58">
        <v>9.3723115921020508</v>
      </c>
      <c r="L439" s="58">
        <v>18.073755264282202</v>
      </c>
      <c r="M439" s="58">
        <v>32.860000610351499</v>
      </c>
      <c r="N439" s="77">
        <v>2.9525813581080002E-2</v>
      </c>
      <c r="O439" s="58">
        <v>1.26948193720875</v>
      </c>
      <c r="P439" s="77">
        <v>3.3421161654199998E-2</v>
      </c>
      <c r="Q439" s="58">
        <v>37.439697265625</v>
      </c>
      <c r="R439" s="77">
        <v>1.11883172705409E-2</v>
      </c>
      <c r="S439" s="58">
        <v>17.694982045784901</v>
      </c>
      <c r="T439" s="77">
        <v>6.5577047477664699E-2</v>
      </c>
      <c r="U439" s="58">
        <v>268.342193603515</v>
      </c>
      <c r="V439" s="77">
        <v>2.2271760838381499E-3</v>
      </c>
      <c r="W439" s="58">
        <v>0.82805331315422703</v>
      </c>
      <c r="X439" s="77">
        <v>3.7210399154599297E-2</v>
      </c>
      <c r="Y439" s="58">
        <v>22.2285509109497</v>
      </c>
      <c r="Z439" s="77">
        <v>1.7983694758791899E-2</v>
      </c>
      <c r="AA439" s="58">
        <v>14.231363621540201</v>
      </c>
      <c r="AB439" s="77">
        <v>6.0435552402534502E-2</v>
      </c>
      <c r="AC439" s="58">
        <v>233.400001525878</v>
      </c>
      <c r="AD439" s="77">
        <v>-2.7248650429711999E-3</v>
      </c>
      <c r="AE439" s="58">
        <v>0.64425746255046501</v>
      </c>
      <c r="AF439" s="77">
        <v>6.87405082747541E-2</v>
      </c>
      <c r="AG439" s="58">
        <v>9.3851156234741193</v>
      </c>
      <c r="AH439" s="77">
        <v>4.80801093387195E-3</v>
      </c>
      <c r="AI439" s="58">
        <v>0.89180481557152902</v>
      </c>
      <c r="AJ439" s="77">
        <v>4.9342530234097702E-2</v>
      </c>
      <c r="AK439" s="58">
        <v>18.030513763427699</v>
      </c>
      <c r="AL439" s="69">
        <v>40827</v>
      </c>
      <c r="AM439" s="105">
        <v>1</v>
      </c>
      <c r="AN439" s="124">
        <v>55.153914079826002</v>
      </c>
      <c r="AO439" s="125">
        <v>57.075136528093402</v>
      </c>
      <c r="AP439" s="125">
        <v>57.954226942548402</v>
      </c>
      <c r="AQ439" s="125">
        <v>52.3317718770951</v>
      </c>
      <c r="AR439" s="125">
        <v>63.967634136860802</v>
      </c>
      <c r="AS439" s="125">
        <v>60.6701756077467</v>
      </c>
      <c r="AV439" s="63">
        <v>13898.8851635629</v>
      </c>
      <c r="AW439" s="63">
        <v>0</v>
      </c>
      <c r="AX439" s="63">
        <v>0</v>
      </c>
      <c r="AY439" s="63">
        <v>13898.8851635629</v>
      </c>
      <c r="AZ439" s="77">
        <v>0</v>
      </c>
      <c r="BA439" s="77">
        <v>0.38988851635629002</v>
      </c>
      <c r="BB439" s="77">
        <v>5.5207944789684903E-2</v>
      </c>
      <c r="BC439" s="58">
        <v>-809.09628297783195</v>
      </c>
      <c r="BD439" s="130">
        <v>-5.5010695105828303E-2</v>
      </c>
      <c r="BE439" s="65">
        <v>100</v>
      </c>
    </row>
    <row r="440" spans="1:57" x14ac:dyDescent="0.2">
      <c r="A440" s="104">
        <v>40828</v>
      </c>
      <c r="B440" s="58">
        <v>1207.25</v>
      </c>
      <c r="C440" s="77">
        <v>9.7947041126975592E-3</v>
      </c>
      <c r="D440" s="58">
        <v>0.01</v>
      </c>
      <c r="E440" s="58">
        <v>0.63390000000000002</v>
      </c>
      <c r="F440" s="77">
        <v>-9.9953146962360392E-3</v>
      </c>
      <c r="G440" s="58">
        <v>38.164676666259702</v>
      </c>
      <c r="H440" s="58">
        <v>272.477783203125</v>
      </c>
      <c r="I440" s="58">
        <v>22.2203044891357</v>
      </c>
      <c r="J440" s="58">
        <v>236.80999755859301</v>
      </c>
      <c r="K440" s="58">
        <v>9.6454582214355398</v>
      </c>
      <c r="L440" s="58">
        <v>18.175956726074201</v>
      </c>
      <c r="M440" s="58">
        <v>31.2600002288818</v>
      </c>
      <c r="N440" s="77">
        <v>4.7467324724910203E-3</v>
      </c>
      <c r="O440" s="58">
        <v>1.2803018021857</v>
      </c>
      <c r="P440" s="77">
        <v>3.3546774505169102E-2</v>
      </c>
      <c r="Q440" s="58">
        <v>38.074525833129798</v>
      </c>
      <c r="R440" s="77">
        <v>9.7941031805983594E-3</v>
      </c>
      <c r="S440" s="58">
        <v>17.434759404060198</v>
      </c>
      <c r="T440" s="77">
        <v>6.3985985202555204E-2</v>
      </c>
      <c r="U440" s="58">
        <v>271.15638732910099</v>
      </c>
      <c r="V440" s="77">
        <v>-1.4816845211061899E-3</v>
      </c>
      <c r="W440" s="58">
        <v>0.83358040103283404</v>
      </c>
      <c r="X440" s="77">
        <v>3.7514355459908298E-2</v>
      </c>
      <c r="Y440" s="58">
        <v>22.2367906570434</v>
      </c>
      <c r="Z440" s="77">
        <v>5.6480459282561802E-3</v>
      </c>
      <c r="AA440" s="58">
        <v>14.548934671629</v>
      </c>
      <c r="AB440" s="77">
        <v>6.1437164062421903E-2</v>
      </c>
      <c r="AC440" s="58">
        <v>236.14499664306601</v>
      </c>
      <c r="AD440" s="77">
        <v>2.9143997897346199E-2</v>
      </c>
      <c r="AE440" s="58">
        <v>0.63652305416865995</v>
      </c>
      <c r="AF440" s="77">
        <v>6.5991997430882604E-2</v>
      </c>
      <c r="AG440" s="58">
        <v>9.5088849067687899</v>
      </c>
      <c r="AH440" s="77">
        <v>5.6546888179882498E-3</v>
      </c>
      <c r="AI440" s="58">
        <v>0.90857248366241306</v>
      </c>
      <c r="AJ440" s="77">
        <v>4.9987601607734099E-2</v>
      </c>
      <c r="AK440" s="58">
        <v>18.124855995178201</v>
      </c>
      <c r="AL440" s="69">
        <v>40828</v>
      </c>
      <c r="AM440" s="105">
        <v>2</v>
      </c>
      <c r="AN440" s="124">
        <v>57.111528958901602</v>
      </c>
      <c r="AO440" s="125">
        <v>59.071950251835297</v>
      </c>
      <c r="AP440" s="125">
        <v>58.880102653847302</v>
      </c>
      <c r="AQ440" s="125">
        <v>56.7964006544453</v>
      </c>
      <c r="AR440" s="125">
        <v>64.917847426826796</v>
      </c>
      <c r="AS440" s="125">
        <v>60.193588837515101</v>
      </c>
      <c r="AV440" s="63">
        <v>13898.8851635629</v>
      </c>
      <c r="AW440" s="63">
        <v>0</v>
      </c>
      <c r="AX440" s="63">
        <v>0</v>
      </c>
      <c r="AY440" s="63">
        <v>13898.8851635629</v>
      </c>
      <c r="AZ440" s="77">
        <v>0</v>
      </c>
      <c r="BA440" s="77">
        <v>0.38988851635629002</v>
      </c>
      <c r="BB440" s="77">
        <v>6.5543394386267495E-2</v>
      </c>
      <c r="BC440" s="58">
        <v>-809.09628297783195</v>
      </c>
      <c r="BD440" s="130">
        <v>-5.5010695105828303E-2</v>
      </c>
      <c r="BE440" s="65">
        <v>101</v>
      </c>
    </row>
    <row r="441" spans="1:57" x14ac:dyDescent="0.2">
      <c r="A441" s="104">
        <v>40829</v>
      </c>
      <c r="B441" s="58">
        <v>1203.66003417968</v>
      </c>
      <c r="C441" s="77">
        <v>-2.9736722471008698E-3</v>
      </c>
      <c r="D441" s="58">
        <v>0.01</v>
      </c>
      <c r="E441" s="58">
        <v>0.63580000000000003</v>
      </c>
      <c r="F441" s="77">
        <v>2.9973181889888499E-3</v>
      </c>
      <c r="G441" s="58">
        <v>38.756801605224602</v>
      </c>
      <c r="H441" s="58">
        <v>277.68890380859301</v>
      </c>
      <c r="I441" s="58">
        <v>22.401628494262599</v>
      </c>
      <c r="J441" s="58">
        <v>236.14999389648401</v>
      </c>
      <c r="K441" s="58">
        <v>9.8844614028930593</v>
      </c>
      <c r="L441" s="58">
        <v>18.3882141113281</v>
      </c>
      <c r="M441" s="58">
        <v>30.7000007629394</v>
      </c>
      <c r="N441" s="77">
        <v>1.5514999488737099E-2</v>
      </c>
      <c r="O441" s="58">
        <v>1.3076002882268001</v>
      </c>
      <c r="P441" s="77">
        <v>3.3738601589108803E-2</v>
      </c>
      <c r="Q441" s="58">
        <v>38.460739135742102</v>
      </c>
      <c r="R441" s="77">
        <v>1.91249376158639E-2</v>
      </c>
      <c r="S441" s="58">
        <v>17.082889740080699</v>
      </c>
      <c r="T441" s="77">
        <v>6.15180855474717E-2</v>
      </c>
      <c r="U441" s="58">
        <v>275.08334350585898</v>
      </c>
      <c r="V441" s="77">
        <v>8.1602844468491292E-3</v>
      </c>
      <c r="W441" s="58">
        <v>0.83015354119386398</v>
      </c>
      <c r="X441" s="77">
        <v>3.7057731825455201E-2</v>
      </c>
      <c r="Y441" s="58">
        <v>22.310966491699201</v>
      </c>
      <c r="Z441" s="77">
        <v>-2.7870599590965601E-3</v>
      </c>
      <c r="AA441" s="58">
        <v>14.8253152168362</v>
      </c>
      <c r="AB441" s="77">
        <v>6.2779231844210498E-2</v>
      </c>
      <c r="AC441" s="58">
        <v>236.47999572753901</v>
      </c>
      <c r="AD441" s="77">
        <v>2.4778831235448402E-2</v>
      </c>
      <c r="AE441" s="58">
        <v>0.62148801306069801</v>
      </c>
      <c r="AF441" s="77">
        <v>6.2875253160358899E-2</v>
      </c>
      <c r="AG441" s="58">
        <v>9.7649598121642995</v>
      </c>
      <c r="AH441" s="77">
        <v>1.16779209178801E-2</v>
      </c>
      <c r="AI441" s="58">
        <v>0.92043638342431799</v>
      </c>
      <c r="AJ441" s="77">
        <v>5.0055779090438103E-2</v>
      </c>
      <c r="AK441" s="58">
        <v>18.282085418701101</v>
      </c>
      <c r="AL441" s="69">
        <v>40829</v>
      </c>
      <c r="AM441" s="105">
        <v>3</v>
      </c>
      <c r="AN441" s="124">
        <v>56.300135129500703</v>
      </c>
      <c r="AO441" s="125">
        <v>62.751466115019497</v>
      </c>
      <c r="AP441" s="125">
        <v>61.851153322161302</v>
      </c>
      <c r="AQ441" s="125">
        <v>60.300184851722598</v>
      </c>
      <c r="AR441" s="125">
        <v>66.871810743275901</v>
      </c>
      <c r="AS441" s="125">
        <v>61.963134303980503</v>
      </c>
      <c r="AV441" s="63">
        <v>13898.8851635629</v>
      </c>
      <c r="AW441" s="63">
        <v>0</v>
      </c>
      <c r="AX441" s="63">
        <v>0</v>
      </c>
      <c r="AY441" s="63">
        <v>13898.8851635629</v>
      </c>
      <c r="AZ441" s="77">
        <v>0</v>
      </c>
      <c r="BA441" s="77">
        <v>0.38988851635629002</v>
      </c>
      <c r="BB441" s="77">
        <v>6.2374817566299402E-2</v>
      </c>
      <c r="BC441" s="58">
        <v>-809.09628297783195</v>
      </c>
      <c r="BD441" s="130">
        <v>-5.5010695105828303E-2</v>
      </c>
      <c r="BE441" s="65">
        <v>102</v>
      </c>
    </row>
    <row r="442" spans="1:57" x14ac:dyDescent="0.2">
      <c r="A442" s="104">
        <v>40830</v>
      </c>
      <c r="B442" s="58">
        <v>1224.57995605468</v>
      </c>
      <c r="C442" s="77">
        <v>1.7380257947384001E-2</v>
      </c>
      <c r="D442" s="58">
        <v>0.01</v>
      </c>
      <c r="E442" s="58">
        <v>0.63300000000000001</v>
      </c>
      <c r="F442" s="77">
        <v>-4.4039005976722603E-3</v>
      </c>
      <c r="G442" s="58">
        <v>40.044483184814403</v>
      </c>
      <c r="H442" s="58">
        <v>293.92828369140602</v>
      </c>
      <c r="I442" s="58">
        <v>22.475807189941399</v>
      </c>
      <c r="J442" s="58">
        <v>246.71000671386699</v>
      </c>
      <c r="K442" s="58">
        <v>9.9015331268310494</v>
      </c>
      <c r="L442" s="58">
        <v>18.4746913909912</v>
      </c>
      <c r="M442" s="58">
        <v>28.2399997711181</v>
      </c>
      <c r="N442" s="77">
        <v>3.32246606081203E-2</v>
      </c>
      <c r="O442" s="58">
        <v>1.3816351200002399</v>
      </c>
      <c r="P442" s="77">
        <v>3.4502508463492398E-2</v>
      </c>
      <c r="Q442" s="58">
        <v>39.400642395019503</v>
      </c>
      <c r="R442" s="77">
        <v>5.8480478190104698E-2</v>
      </c>
      <c r="S442" s="58">
        <v>17.0410812594444</v>
      </c>
      <c r="T442" s="77">
        <v>5.7977003932482299E-2</v>
      </c>
      <c r="U442" s="58">
        <v>285.80859375</v>
      </c>
      <c r="V442" s="77">
        <v>3.3113081800153401E-3</v>
      </c>
      <c r="W442" s="58">
        <v>0.83606792262354301</v>
      </c>
      <c r="X442" s="77">
        <v>3.7198571582234802E-2</v>
      </c>
      <c r="Y442" s="58">
        <v>22.438717842102001</v>
      </c>
      <c r="Z442" s="77">
        <v>4.4717396105509601E-2</v>
      </c>
      <c r="AA442" s="58">
        <v>15.414020290606301</v>
      </c>
      <c r="AB442" s="77">
        <v>6.2478293831362101E-2</v>
      </c>
      <c r="AC442" s="58">
        <v>241.43000030517501</v>
      </c>
      <c r="AD442" s="77">
        <v>1.7271273812646799E-3</v>
      </c>
      <c r="AE442" s="58">
        <v>0.60508175100021899</v>
      </c>
      <c r="AF442" s="77">
        <v>6.11099052287747E-2</v>
      </c>
      <c r="AG442" s="58">
        <v>9.8929972648620605</v>
      </c>
      <c r="AH442" s="77">
        <v>4.7028645163431602E-3</v>
      </c>
      <c r="AI442" s="58">
        <v>0.935995220844834</v>
      </c>
      <c r="AJ442" s="77">
        <v>5.0663645797149902E-2</v>
      </c>
      <c r="AK442" s="58">
        <v>18.4314527511596</v>
      </c>
      <c r="AL442" s="69">
        <v>40830</v>
      </c>
      <c r="AM442" s="105">
        <v>4</v>
      </c>
      <c r="AN442" s="124">
        <v>59.877402359648201</v>
      </c>
      <c r="AO442" s="125">
        <v>71.384966117740603</v>
      </c>
      <c r="AP442" s="125">
        <v>67.372245912621906</v>
      </c>
      <c r="AQ442" s="125">
        <v>60.5463141888076</v>
      </c>
      <c r="AR442" s="125">
        <v>67.6620641222529</v>
      </c>
      <c r="AS442" s="125">
        <v>62.693766289206003</v>
      </c>
      <c r="AV442" s="63">
        <v>13898.8851635629</v>
      </c>
      <c r="AW442" s="63">
        <v>0</v>
      </c>
      <c r="AX442" s="63">
        <v>0</v>
      </c>
      <c r="AY442" s="63">
        <v>13898.8851635629</v>
      </c>
      <c r="AZ442" s="77">
        <v>0</v>
      </c>
      <c r="BA442" s="77">
        <v>0.38988851635629002</v>
      </c>
      <c r="BB442" s="77">
        <v>8.0839165932406795E-2</v>
      </c>
      <c r="BC442" s="58">
        <v>-809.09628297783195</v>
      </c>
      <c r="BD442" s="130">
        <v>-5.5010695105828303E-2</v>
      </c>
      <c r="BE442" s="65">
        <v>103</v>
      </c>
    </row>
    <row r="443" spans="1:57" x14ac:dyDescent="0.2">
      <c r="A443" s="104">
        <v>40833</v>
      </c>
      <c r="B443" s="58">
        <v>1200.85998535156</v>
      </c>
      <c r="C443" s="77">
        <v>-1.9369883187983199E-2</v>
      </c>
      <c r="D443" s="58">
        <v>0.01</v>
      </c>
      <c r="E443" s="58">
        <v>0.63380000000000003</v>
      </c>
      <c r="F443" s="77">
        <v>1.26382306477101E-3</v>
      </c>
      <c r="G443" s="58">
        <v>39.853763580322202</v>
      </c>
      <c r="H443" s="58">
        <v>289.3232421875</v>
      </c>
      <c r="I443" s="58">
        <v>22.236793518066399</v>
      </c>
      <c r="J443" s="58">
        <v>242.33000183105401</v>
      </c>
      <c r="K443" s="58">
        <v>9.7222814559936506</v>
      </c>
      <c r="L443" s="58">
        <v>18.301738739013601</v>
      </c>
      <c r="M443" s="58">
        <v>33.389999389648402</v>
      </c>
      <c r="N443" s="77">
        <v>-4.7626936177943497E-3</v>
      </c>
      <c r="O443" s="58">
        <v>1.4424550016801401</v>
      </c>
      <c r="P443" s="77">
        <v>3.61936959547869E-2</v>
      </c>
      <c r="Q443" s="58">
        <v>39.949123382568303</v>
      </c>
      <c r="R443" s="77">
        <v>-1.56672282302068E-2</v>
      </c>
      <c r="S443" s="58">
        <v>16.749663763650801</v>
      </c>
      <c r="T443" s="77">
        <v>5.7892562094254398E-2</v>
      </c>
      <c r="U443" s="58">
        <v>291.62576293945301</v>
      </c>
      <c r="V443" s="77">
        <v>-1.06342642048453E-2</v>
      </c>
      <c r="W443" s="58">
        <v>0.83675479378288797</v>
      </c>
      <c r="X443" s="77">
        <v>3.7629291880731899E-2</v>
      </c>
      <c r="Y443" s="58">
        <v>22.356300354003899</v>
      </c>
      <c r="Z443" s="77">
        <v>-1.7753657182995399E-2</v>
      </c>
      <c r="AA443" s="58">
        <v>15.8245382685549</v>
      </c>
      <c r="AB443" s="77">
        <v>6.5301605863838999E-2</v>
      </c>
      <c r="AC443" s="58">
        <v>244.52000427246</v>
      </c>
      <c r="AD443" s="77">
        <v>-1.8103425857523999E-2</v>
      </c>
      <c r="AE443" s="58">
        <v>0.57942306341366601</v>
      </c>
      <c r="AF443" s="77">
        <v>5.9597437703931097E-2</v>
      </c>
      <c r="AG443" s="58">
        <v>9.81190729141235</v>
      </c>
      <c r="AH443" s="77">
        <v>-9.3615989743609501E-3</v>
      </c>
      <c r="AI443" s="58">
        <v>0.94882669760316296</v>
      </c>
      <c r="AJ443" s="77">
        <v>5.1843527608694102E-2</v>
      </c>
      <c r="AK443" s="58">
        <v>18.388215065002399</v>
      </c>
      <c r="AL443" s="69">
        <v>40833</v>
      </c>
      <c r="AM443" s="105">
        <v>0</v>
      </c>
      <c r="AN443" s="124">
        <v>54.436165979986399</v>
      </c>
      <c r="AO443" s="125">
        <v>66.666161954467498</v>
      </c>
      <c r="AP443" s="125">
        <v>65.852101682482797</v>
      </c>
      <c r="AQ443" s="125">
        <v>56.579818693209397</v>
      </c>
      <c r="AR443" s="125">
        <v>64.355592168036097</v>
      </c>
      <c r="AS443" s="125">
        <v>58.776137902686798</v>
      </c>
      <c r="AT443" s="109" t="s">
        <v>619</v>
      </c>
      <c r="AV443" s="63">
        <v>5395.9605702157296</v>
      </c>
      <c r="AW443" s="63">
        <v>8435.1612613281195</v>
      </c>
      <c r="AX443" s="63">
        <v>8435.1612613281195</v>
      </c>
      <c r="AY443" s="63">
        <v>13831.1218315438</v>
      </c>
      <c r="AZ443" s="77">
        <v>-4.8754508884417602E-3</v>
      </c>
      <c r="BA443" s="77">
        <v>0.383112183154386</v>
      </c>
      <c r="BB443" s="77">
        <v>5.9903437543298702E-2</v>
      </c>
      <c r="BC443" s="58">
        <v>-876.85961499687596</v>
      </c>
      <c r="BD443" s="130">
        <v>-5.9617944051942602E-2</v>
      </c>
      <c r="BE443" s="65">
        <v>104</v>
      </c>
    </row>
    <row r="444" spans="1:57" x14ac:dyDescent="0.2">
      <c r="A444" s="104">
        <v>40834</v>
      </c>
      <c r="B444" s="58">
        <v>1225.38000488281</v>
      </c>
      <c r="C444" s="77">
        <v>2.0418716445174501E-2</v>
      </c>
      <c r="D444" s="58">
        <v>0.01</v>
      </c>
      <c r="E444" s="58">
        <v>0.63939999999999997</v>
      </c>
      <c r="F444" s="77">
        <v>8.83559482486573E-3</v>
      </c>
      <c r="G444" s="58">
        <v>40.067249298095703</v>
      </c>
      <c r="H444" s="58">
        <v>293.34704589843699</v>
      </c>
      <c r="I444" s="58">
        <v>22.508769989013601</v>
      </c>
      <c r="J444" s="58">
        <v>243.88000488281199</v>
      </c>
      <c r="K444" s="58">
        <v>9.9527482986450195</v>
      </c>
      <c r="L444" s="58">
        <v>18.396080017089801</v>
      </c>
      <c r="M444" s="58">
        <v>31.559999465942301</v>
      </c>
      <c r="N444" s="77">
        <v>5.3567266575256199E-3</v>
      </c>
      <c r="O444" s="58">
        <v>1.5048688808076101</v>
      </c>
      <c r="P444" s="77">
        <v>3.7558577321132297E-2</v>
      </c>
      <c r="Q444" s="58">
        <v>39.960506439208899</v>
      </c>
      <c r="R444" s="77">
        <v>1.3907640742978501E-2</v>
      </c>
      <c r="S444" s="58">
        <v>16.343274880922699</v>
      </c>
      <c r="T444" s="77">
        <v>5.5713105379561402E-2</v>
      </c>
      <c r="U444" s="58">
        <v>291.33514404296801</v>
      </c>
      <c r="V444" s="77">
        <v>1.2230921275870801E-2</v>
      </c>
      <c r="W444" s="58">
        <v>0.83585753172460797</v>
      </c>
      <c r="X444" s="77">
        <v>3.7134749350256901E-2</v>
      </c>
      <c r="Y444" s="58">
        <v>22.37278175354</v>
      </c>
      <c r="Z444" s="77">
        <v>6.3962490820201803E-3</v>
      </c>
      <c r="AA444" s="58">
        <v>16.2567563272702</v>
      </c>
      <c r="AB444" s="77">
        <v>6.6658832219893605E-2</v>
      </c>
      <c r="AC444" s="58">
        <v>243.105003356933</v>
      </c>
      <c r="AD444" s="77">
        <v>2.3705016532851599E-2</v>
      </c>
      <c r="AE444" s="58">
        <v>0.54515461721400604</v>
      </c>
      <c r="AF444" s="77">
        <v>5.4774279511140098E-2</v>
      </c>
      <c r="AG444" s="58">
        <v>9.8375148773193306</v>
      </c>
      <c r="AH444" s="77">
        <v>5.1547713264567998E-3</v>
      </c>
      <c r="AI444" s="58">
        <v>0.95901940328435498</v>
      </c>
      <c r="AJ444" s="77">
        <v>5.21317260195341E-2</v>
      </c>
      <c r="AK444" s="58">
        <v>18.348909378051701</v>
      </c>
      <c r="AL444" s="69">
        <v>40834</v>
      </c>
      <c r="AM444" s="105">
        <v>1</v>
      </c>
      <c r="AN444" s="124">
        <v>58.622117994446803</v>
      </c>
      <c r="AO444" s="125">
        <v>68.618211383035998</v>
      </c>
      <c r="AP444" s="125">
        <v>66.756315408423802</v>
      </c>
      <c r="AQ444" s="125">
        <v>60.190856321264498</v>
      </c>
      <c r="AR444" s="125">
        <v>65.350261606161695</v>
      </c>
      <c r="AS444" s="125">
        <v>61.708355334016801</v>
      </c>
      <c r="AV444" s="63">
        <v>5395.9605702157296</v>
      </c>
      <c r="AW444" s="63">
        <v>8628.0406527832001</v>
      </c>
      <c r="AX444" s="63">
        <v>8628.0406527832001</v>
      </c>
      <c r="AY444" s="63">
        <v>14024.001222998901</v>
      </c>
      <c r="AZ444" s="77">
        <v>1.3945317943421401E-2</v>
      </c>
      <c r="BA444" s="77">
        <v>0.40240012229989303</v>
      </c>
      <c r="BB444" s="77">
        <v>8.1545305293761097E-2</v>
      </c>
      <c r="BC444" s="58">
        <v>-683.98022354179898</v>
      </c>
      <c r="BD444" s="130">
        <v>-4.6504017293458599E-2</v>
      </c>
      <c r="BE444" s="65">
        <v>105</v>
      </c>
    </row>
    <row r="445" spans="1:57" x14ac:dyDescent="0.2">
      <c r="A445" s="104">
        <v>40835</v>
      </c>
      <c r="B445" s="58">
        <v>1209.88000488281</v>
      </c>
      <c r="C445" s="77">
        <v>-1.2649137360032399E-2</v>
      </c>
      <c r="D445" s="58">
        <v>0.01</v>
      </c>
      <c r="E445" s="58">
        <v>0.63160000000000005</v>
      </c>
      <c r="F445" s="77">
        <v>-1.2198936502971399E-2</v>
      </c>
      <c r="G445" s="58">
        <v>37.825908660888601</v>
      </c>
      <c r="H445" s="58">
        <v>288.47375488281199</v>
      </c>
      <c r="I445" s="58">
        <v>22.3604202270507</v>
      </c>
      <c r="J445" s="58">
        <v>231.52999877929599</v>
      </c>
      <c r="K445" s="58">
        <v>9.7991027832031197</v>
      </c>
      <c r="L445" s="58">
        <v>19.056451797485298</v>
      </c>
      <c r="M445" s="58">
        <v>34.439998626708899</v>
      </c>
      <c r="N445" s="77">
        <v>-5.5939468680061201E-2</v>
      </c>
      <c r="O445" s="58">
        <v>1.5050072739201299</v>
      </c>
      <c r="P445" s="77">
        <v>3.9787736162866801E-2</v>
      </c>
      <c r="Q445" s="58">
        <v>38.946578979492102</v>
      </c>
      <c r="R445" s="77">
        <v>-1.6612715497780199E-2</v>
      </c>
      <c r="S445" s="58">
        <v>15.805228794905799</v>
      </c>
      <c r="T445" s="77">
        <v>5.4789139488014803E-2</v>
      </c>
      <c r="U445" s="58">
        <v>290.910400390625</v>
      </c>
      <c r="V445" s="77">
        <v>-6.5907538277435399E-3</v>
      </c>
      <c r="W445" s="58">
        <v>0.82342251481023299</v>
      </c>
      <c r="X445" s="77">
        <v>3.6825001786598199E-2</v>
      </c>
      <c r="Y445" s="58">
        <v>22.434595108032202</v>
      </c>
      <c r="Z445" s="77">
        <v>-5.0639682861454503E-2</v>
      </c>
      <c r="AA445" s="58">
        <v>16.385690348094599</v>
      </c>
      <c r="AB445" s="77">
        <v>7.0771349002226105E-2</v>
      </c>
      <c r="AC445" s="58">
        <v>237.70500183105401</v>
      </c>
      <c r="AD445" s="77">
        <v>-1.5437496340866301E-2</v>
      </c>
      <c r="AE445" s="58">
        <v>0.50839263700482795</v>
      </c>
      <c r="AF445" s="77">
        <v>5.1881549592098897E-2</v>
      </c>
      <c r="AG445" s="58">
        <v>9.8759255409240705</v>
      </c>
      <c r="AH445" s="77">
        <v>3.58974183511937E-2</v>
      </c>
      <c r="AI445" s="58">
        <v>0.99337538395337799</v>
      </c>
      <c r="AJ445" s="77">
        <v>5.2128034878164503E-2</v>
      </c>
      <c r="AK445" s="58">
        <v>18.726265907287502</v>
      </c>
      <c r="AL445" s="69">
        <v>40835</v>
      </c>
      <c r="AM445" s="105">
        <v>2</v>
      </c>
      <c r="AN445" s="124">
        <v>55.171593745839402</v>
      </c>
      <c r="AO445" s="125">
        <v>63.7490991552948</v>
      </c>
      <c r="AP445" s="125">
        <v>51.375294490308498</v>
      </c>
      <c r="AQ445" s="125">
        <v>56.799444057734597</v>
      </c>
      <c r="AR445" s="125">
        <v>71.372319953049299</v>
      </c>
      <c r="AS445" s="125">
        <v>59.233471145962497</v>
      </c>
      <c r="AV445" s="63">
        <v>5395.9605702157296</v>
      </c>
      <c r="AW445" s="63">
        <v>8381.2010848632799</v>
      </c>
      <c r="AX445" s="63">
        <v>8381.2010848632799</v>
      </c>
      <c r="AY445" s="63">
        <v>13777.161655079</v>
      </c>
      <c r="AZ445" s="77">
        <v>-1.7601222646437799E-2</v>
      </c>
      <c r="BA445" s="77">
        <v>0.37771616550790099</v>
      </c>
      <c r="BB445" s="77">
        <v>6.7864690166001995E-2</v>
      </c>
      <c r="BC445" s="58">
        <v>-930.81979146171898</v>
      </c>
      <c r="BD445" s="130">
        <v>-6.3286712377560395E-2</v>
      </c>
      <c r="BE445" s="65">
        <v>106</v>
      </c>
    </row>
    <row r="446" spans="1:57" x14ac:dyDescent="0.2">
      <c r="A446" s="104">
        <v>40836</v>
      </c>
      <c r="B446" s="58">
        <v>1215.39001464843</v>
      </c>
      <c r="C446" s="77">
        <v>4.5541787147385096E-3</v>
      </c>
      <c r="D446" s="58">
        <v>0.01</v>
      </c>
      <c r="E446" s="58">
        <v>0.63759999999999994</v>
      </c>
      <c r="F446" s="77">
        <v>9.4996833438882808E-3</v>
      </c>
      <c r="G446" s="58">
        <v>37.511821746826101</v>
      </c>
      <c r="H446" s="58">
        <v>289.94915771484301</v>
      </c>
      <c r="I446" s="58">
        <v>22.286241531371999</v>
      </c>
      <c r="J446" s="58">
        <v>233.61000061035099</v>
      </c>
      <c r="K446" s="58">
        <v>9.6710662841796804</v>
      </c>
      <c r="L446" s="58">
        <v>18.561170578002901</v>
      </c>
      <c r="M446" s="58">
        <v>34.779998779296797</v>
      </c>
      <c r="N446" s="77">
        <v>-8.3034862923798605E-3</v>
      </c>
      <c r="O446" s="58">
        <v>1.49492053858138</v>
      </c>
      <c r="P446" s="77">
        <v>3.9851984493604803E-2</v>
      </c>
      <c r="Q446" s="58">
        <v>37.668865203857401</v>
      </c>
      <c r="R446" s="77">
        <v>5.1145132167416101E-3</v>
      </c>
      <c r="S446" s="58">
        <v>15.1981441684693</v>
      </c>
      <c r="T446" s="77">
        <v>5.2416583266698798E-2</v>
      </c>
      <c r="U446" s="58">
        <v>289.21145629882801</v>
      </c>
      <c r="V446" s="77">
        <v>-3.3174106267006499E-3</v>
      </c>
      <c r="W446" s="58">
        <v>0.80469310722049103</v>
      </c>
      <c r="X446" s="77">
        <v>3.6107169801948599E-2</v>
      </c>
      <c r="Y446" s="58">
        <v>22.323330879211401</v>
      </c>
      <c r="Z446" s="77">
        <v>8.9837249687780805E-3</v>
      </c>
      <c r="AA446" s="58">
        <v>16.5448002988994</v>
      </c>
      <c r="AB446" s="77">
        <v>7.0822311783198297E-2</v>
      </c>
      <c r="AC446" s="58">
        <v>232.56999969482399</v>
      </c>
      <c r="AD446" s="77">
        <v>-1.3066145121256E-2</v>
      </c>
      <c r="AE446" s="58">
        <v>0.46682255401869999</v>
      </c>
      <c r="AF446" s="77">
        <v>4.8270019075595298E-2</v>
      </c>
      <c r="AG446" s="58">
        <v>9.7350845336913991</v>
      </c>
      <c r="AH446" s="77">
        <v>-2.5990211858210599E-2</v>
      </c>
      <c r="AI446" s="58">
        <v>1.0112443735307499</v>
      </c>
      <c r="AJ446" s="77">
        <v>5.4481713277781597E-2</v>
      </c>
      <c r="AK446" s="58">
        <v>18.808811187744102</v>
      </c>
      <c r="AL446" s="69">
        <v>40836</v>
      </c>
      <c r="AM446" s="105">
        <v>3</v>
      </c>
      <c r="AN446" s="124">
        <v>56.159474853434197</v>
      </c>
      <c r="AO446" s="125">
        <v>64.568825493946505</v>
      </c>
      <c r="AP446" s="125">
        <v>49.648942045315202</v>
      </c>
      <c r="AQ446" s="125">
        <v>54.065624337764298</v>
      </c>
      <c r="AR446" s="125">
        <v>62.586652514149101</v>
      </c>
      <c r="AS446" s="125">
        <v>57.981265601658102</v>
      </c>
      <c r="AT446" s="109" t="s">
        <v>620</v>
      </c>
      <c r="AV446" s="63">
        <v>-3778.9380099630898</v>
      </c>
      <c r="AW446" s="63">
        <v>17557.563621922302</v>
      </c>
      <c r="AX446" s="63">
        <v>17557.563621922302</v>
      </c>
      <c r="AY446" s="63">
        <v>13778.6256119592</v>
      </c>
      <c r="AZ446" s="77">
        <v>1.06259686634802E-4</v>
      </c>
      <c r="BA446" s="77">
        <v>0.37786256119591999</v>
      </c>
      <c r="BB446" s="77">
        <v>7.2727936808176796E-2</v>
      </c>
      <c r="BC446" s="58">
        <v>-929.35583458153201</v>
      </c>
      <c r="BD446" s="130">
        <v>-6.3187177517150903E-2</v>
      </c>
      <c r="BE446" s="65">
        <v>107</v>
      </c>
    </row>
    <row r="447" spans="1:57" x14ac:dyDescent="0.2">
      <c r="A447" s="104">
        <v>40837</v>
      </c>
      <c r="B447" s="58">
        <v>1238.25</v>
      </c>
      <c r="C447" s="77">
        <v>1.8808765150316799E-2</v>
      </c>
      <c r="D447" s="58">
        <v>0.01</v>
      </c>
      <c r="E447" s="58">
        <v>0.627</v>
      </c>
      <c r="F447" s="77">
        <v>-1.6624843161856799E-2</v>
      </c>
      <c r="G447" s="58">
        <v>37.280277252197202</v>
      </c>
      <c r="H447" s="58">
        <v>293.33712768554602</v>
      </c>
      <c r="I447" s="58">
        <v>22.385143280029201</v>
      </c>
      <c r="J447" s="58">
        <v>234.77999877929599</v>
      </c>
      <c r="K447" s="58">
        <v>9.97834968566894</v>
      </c>
      <c r="L447" s="58">
        <v>18.891353607177699</v>
      </c>
      <c r="M447" s="58">
        <v>31.319999694824201</v>
      </c>
      <c r="N447" s="77">
        <v>-6.1725739739230097E-3</v>
      </c>
      <c r="O447" s="58">
        <v>1.4950827451234301</v>
      </c>
      <c r="P447" s="77">
        <v>4.0103852635251201E-2</v>
      </c>
      <c r="Q447" s="58">
        <v>37.396049499511697</v>
      </c>
      <c r="R447" s="77">
        <v>1.1684703612883301E-2</v>
      </c>
      <c r="S447" s="58">
        <v>14.946804832162</v>
      </c>
      <c r="T447" s="77">
        <v>5.0954357363806997E-2</v>
      </c>
      <c r="U447" s="58">
        <v>291.64314270019503</v>
      </c>
      <c r="V447" s="77">
        <v>4.4377939868418502E-3</v>
      </c>
      <c r="W447" s="58">
        <v>0.80471798003536699</v>
      </c>
      <c r="X447" s="77">
        <v>3.5948752704803501E-2</v>
      </c>
      <c r="Y447" s="58">
        <v>22.335692405700598</v>
      </c>
      <c r="Z447" s="77">
        <v>5.0083393942401602E-3</v>
      </c>
      <c r="AA447" s="58">
        <v>16.7003858845707</v>
      </c>
      <c r="AB447" s="77">
        <v>7.1132063938162807E-2</v>
      </c>
      <c r="AC447" s="58">
        <v>234.19499969482399</v>
      </c>
      <c r="AD447" s="77">
        <v>3.1773476932106498E-2</v>
      </c>
      <c r="AE447" s="58">
        <v>0.44466119612438099</v>
      </c>
      <c r="AF447" s="77">
        <v>4.4562599040100799E-2</v>
      </c>
      <c r="AG447" s="58">
        <v>9.8247079849243093</v>
      </c>
      <c r="AH447" s="77">
        <v>1.77889119539749E-2</v>
      </c>
      <c r="AI447" s="58">
        <v>1.04347950944195</v>
      </c>
      <c r="AJ447" s="77">
        <v>5.5235825401388002E-2</v>
      </c>
      <c r="AK447" s="58">
        <v>18.7262620925903</v>
      </c>
      <c r="AL447" s="69">
        <v>40837</v>
      </c>
      <c r="AM447" s="105">
        <v>4</v>
      </c>
      <c r="AN447" s="124">
        <v>60.0891003341765</v>
      </c>
      <c r="AO447" s="125">
        <v>66.445195254206794</v>
      </c>
      <c r="AP447" s="125">
        <v>48.3588508472425</v>
      </c>
      <c r="AQ447" s="125">
        <v>59.147608078053203</v>
      </c>
      <c r="AR447" s="125">
        <v>65.624600096197</v>
      </c>
      <c r="AS447" s="125">
        <v>59.219133634634503</v>
      </c>
      <c r="AV447" s="63">
        <v>-3778.9380099630898</v>
      </c>
      <c r="AW447" s="63">
        <v>17521.7616511573</v>
      </c>
      <c r="AX447" s="63">
        <v>17521.7616511573</v>
      </c>
      <c r="AY447" s="63">
        <v>13742.8236411942</v>
      </c>
      <c r="AZ447" s="77">
        <v>-2.5983702419382E-3</v>
      </c>
      <c r="BA447" s="77">
        <v>0.374282364119428</v>
      </c>
      <c r="BB447" s="77">
        <v>9.2904624641785699E-2</v>
      </c>
      <c r="BC447" s="58">
        <v>-965.15780534645398</v>
      </c>
      <c r="BD447" s="130">
        <v>-6.5621364077356498E-2</v>
      </c>
      <c r="BE447" s="65">
        <v>108</v>
      </c>
    </row>
    <row r="448" spans="1:57" x14ac:dyDescent="0.2">
      <c r="A448" s="104">
        <v>40840</v>
      </c>
      <c r="B448" s="58">
        <v>1254.18994140625</v>
      </c>
      <c r="C448" s="77">
        <v>1.2872958939026799E-2</v>
      </c>
      <c r="D448" s="58">
        <v>0.01</v>
      </c>
      <c r="E448" s="58">
        <v>0.62680000000000002</v>
      </c>
      <c r="F448" s="77">
        <v>-3.18979266347607E-4</v>
      </c>
      <c r="G448" s="58">
        <v>38.504390716552699</v>
      </c>
      <c r="H448" s="58">
        <v>296.282958984375</v>
      </c>
      <c r="I448" s="58">
        <v>22.409873962402301</v>
      </c>
      <c r="J448" s="58">
        <v>237.61000061035099</v>
      </c>
      <c r="K448" s="58">
        <v>10.183214187621999</v>
      </c>
      <c r="L448" s="58">
        <v>19.331600189208899</v>
      </c>
      <c r="M448" s="58">
        <v>29.2600002288818</v>
      </c>
      <c r="N448" s="77">
        <v>3.2835417399781103E-2</v>
      </c>
      <c r="O448" s="58">
        <v>1.51154002337675</v>
      </c>
      <c r="P448" s="77">
        <v>3.92563028591685E-2</v>
      </c>
      <c r="Q448" s="58">
        <v>37.892333984375</v>
      </c>
      <c r="R448" s="77">
        <v>1.00424767981843E-2</v>
      </c>
      <c r="S448" s="58">
        <v>14.704199911203</v>
      </c>
      <c r="T448" s="77">
        <v>4.9628908667604298E-2</v>
      </c>
      <c r="U448" s="58">
        <v>294.81004333496003</v>
      </c>
      <c r="V448" s="77">
        <v>1.1047810623177E-3</v>
      </c>
      <c r="W448" s="58">
        <v>0.79735105760456804</v>
      </c>
      <c r="X448" s="77">
        <v>3.5580345473709703E-2</v>
      </c>
      <c r="Y448" s="58">
        <v>22.397508621215799</v>
      </c>
      <c r="Z448" s="77">
        <v>1.2053845496928501E-2</v>
      </c>
      <c r="AA448" s="58">
        <v>16.898663491297199</v>
      </c>
      <c r="AB448" s="77">
        <v>7.1119327670929197E-2</v>
      </c>
      <c r="AC448" s="58">
        <v>236.19499969482399</v>
      </c>
      <c r="AD448" s="77">
        <v>2.0530900239681599E-2</v>
      </c>
      <c r="AE448" s="58">
        <v>0.43165024633927701</v>
      </c>
      <c r="AF448" s="77">
        <v>4.2388408844818197E-2</v>
      </c>
      <c r="AG448" s="58">
        <v>10.080781936645501</v>
      </c>
      <c r="AH448" s="77">
        <v>2.3304131148335499E-2</v>
      </c>
      <c r="AI448" s="58">
        <v>1.0899812097938</v>
      </c>
      <c r="AJ448" s="77">
        <v>5.6383392948620797E-2</v>
      </c>
      <c r="AK448" s="58">
        <v>19.111476898193299</v>
      </c>
      <c r="AL448" s="69">
        <v>40840</v>
      </c>
      <c r="AM448" s="105">
        <v>0</v>
      </c>
      <c r="AN448" s="124">
        <v>62.606037414073398</v>
      </c>
      <c r="AO448" s="125">
        <v>68.030531174617295</v>
      </c>
      <c r="AP448" s="125">
        <v>55.014025338818399</v>
      </c>
      <c r="AQ448" s="125">
        <v>62.153885442913797</v>
      </c>
      <c r="AR448" s="125">
        <v>69.214081832176007</v>
      </c>
      <c r="AS448" s="125">
        <v>59.540109879658601</v>
      </c>
      <c r="AV448" s="63">
        <v>-3778.9380099630898</v>
      </c>
      <c r="AW448" s="63">
        <v>17812.2082537307</v>
      </c>
      <c r="AX448" s="63">
        <v>17812.2082537307</v>
      </c>
      <c r="AY448" s="63">
        <v>14033.2702437676</v>
      </c>
      <c r="AZ448" s="77">
        <v>2.1134419691072499E-2</v>
      </c>
      <c r="BA448" s="77">
        <v>0.40332702437676698</v>
      </c>
      <c r="BB448" s="77">
        <v>0.106973540999071</v>
      </c>
      <c r="BC448" s="58">
        <v>-674.71120277306102</v>
      </c>
      <c r="BD448" s="130">
        <v>-4.5873813835395502E-2</v>
      </c>
      <c r="BE448" s="65">
        <v>109</v>
      </c>
    </row>
    <row r="449" spans="1:57" x14ac:dyDescent="0.2">
      <c r="A449" s="104">
        <v>40841</v>
      </c>
      <c r="B449" s="58">
        <v>1229.05004882812</v>
      </c>
      <c r="C449" s="77">
        <v>-2.00447250836162E-2</v>
      </c>
      <c r="D449" s="58">
        <v>0.01</v>
      </c>
      <c r="E449" s="58">
        <v>0.62619999999999998</v>
      </c>
      <c r="F449" s="77">
        <v>-9.5724313975753495E-4</v>
      </c>
      <c r="G449" s="58">
        <v>37.745254516601499</v>
      </c>
      <c r="H449" s="58">
        <v>289.69580078125</v>
      </c>
      <c r="I449" s="58">
        <v>22.096675872802699</v>
      </c>
      <c r="J449" s="58">
        <v>227.14999389648401</v>
      </c>
      <c r="K449" s="58">
        <v>10.0381059646606</v>
      </c>
      <c r="L449" s="58">
        <v>19.363054275512599</v>
      </c>
      <c r="M449" s="58">
        <v>32.220001220703097</v>
      </c>
      <c r="N449" s="77">
        <v>-1.9715574920779799E-2</v>
      </c>
      <c r="O449" s="58">
        <v>1.5165175801945501</v>
      </c>
      <c r="P449" s="77">
        <v>4.0177701796328999E-2</v>
      </c>
      <c r="Q449" s="58">
        <v>38.124822616577099</v>
      </c>
      <c r="R449" s="77">
        <v>-2.2232659703767699E-2</v>
      </c>
      <c r="S449" s="58">
        <v>14.4136610665338</v>
      </c>
      <c r="T449" s="77">
        <v>4.9754470129229199E-2</v>
      </c>
      <c r="U449" s="58">
        <v>292.98937988281199</v>
      </c>
      <c r="V449" s="77">
        <v>-1.39758969695711E-2</v>
      </c>
      <c r="W449" s="58">
        <v>0.79070196266508896</v>
      </c>
      <c r="X449" s="77">
        <v>3.5783751692638498E-2</v>
      </c>
      <c r="Y449" s="58">
        <v>22.2532749176025</v>
      </c>
      <c r="Z449" s="77">
        <v>-4.4021744400481601E-2</v>
      </c>
      <c r="AA449" s="58">
        <v>16.936986139574799</v>
      </c>
      <c r="AB449" s="77">
        <v>7.4563005039274904E-2</v>
      </c>
      <c r="AC449" s="58">
        <v>232.379997253418</v>
      </c>
      <c r="AD449" s="77">
        <v>-1.4249746719243899E-2</v>
      </c>
      <c r="AE449" s="58">
        <v>0.420078202271567</v>
      </c>
      <c r="AF449" s="77">
        <v>4.1848353040948298E-2</v>
      </c>
      <c r="AG449" s="58">
        <v>10.110660076141301</v>
      </c>
      <c r="AH449" s="77">
        <v>1.6270813588037301E-3</v>
      </c>
      <c r="AI449" s="58">
        <v>1.1365802812571699</v>
      </c>
      <c r="AJ449" s="77">
        <v>5.8698398769379302E-2</v>
      </c>
      <c r="AK449" s="58">
        <v>19.347327232360801</v>
      </c>
      <c r="AL449" s="69">
        <v>40841</v>
      </c>
      <c r="AM449" s="105">
        <v>1</v>
      </c>
      <c r="AN449" s="124">
        <v>56.548913144267701</v>
      </c>
      <c r="AO449" s="125">
        <v>61.081113209260799</v>
      </c>
      <c r="AP449" s="125">
        <v>50.654268136552801</v>
      </c>
      <c r="AQ449" s="125">
        <v>58.850410272847</v>
      </c>
      <c r="AR449" s="125">
        <v>69.459454700857194</v>
      </c>
      <c r="AS449" s="125">
        <v>53.768318955321</v>
      </c>
      <c r="AV449" s="63">
        <v>-3778.9380099630898</v>
      </c>
      <c r="AW449" s="63">
        <v>17620.481089968402</v>
      </c>
      <c r="AX449" s="63">
        <v>17620.481089968402</v>
      </c>
      <c r="AY449" s="63">
        <v>13841.5430800053</v>
      </c>
      <c r="AZ449" s="77">
        <v>-1.36623296232345E-2</v>
      </c>
      <c r="BA449" s="77">
        <v>0.38415430800053901</v>
      </c>
      <c r="BB449" s="77">
        <v>8.4784560694908404E-2</v>
      </c>
      <c r="BC449" s="58">
        <v>-866.43836653534504</v>
      </c>
      <c r="BD449" s="130">
        <v>-5.8909400292936002E-2</v>
      </c>
      <c r="BE449" s="65">
        <v>110</v>
      </c>
    </row>
    <row r="450" spans="1:57" x14ac:dyDescent="0.2">
      <c r="A450" s="104">
        <v>40842</v>
      </c>
      <c r="B450" s="58">
        <v>1242</v>
      </c>
      <c r="C450" s="77">
        <v>1.05365531568242E-2</v>
      </c>
      <c r="D450" s="58">
        <v>0.01</v>
      </c>
      <c r="E450" s="58">
        <v>0.62849999999999995</v>
      </c>
      <c r="F450" s="77">
        <v>3.67294793995531E-3</v>
      </c>
      <c r="G450" s="58">
        <v>38.0137939453125</v>
      </c>
      <c r="H450" s="58">
        <v>291.26062011718699</v>
      </c>
      <c r="I450" s="58">
        <v>21.9153518676757</v>
      </c>
      <c r="J450" s="58">
        <v>198.39999389648401</v>
      </c>
      <c r="K450" s="58">
        <v>10.1063938140869</v>
      </c>
      <c r="L450" s="58">
        <v>19.4180812835693</v>
      </c>
      <c r="M450" s="58">
        <v>29.860000610351499</v>
      </c>
      <c r="N450" s="77">
        <v>7.1145216041086298E-3</v>
      </c>
      <c r="O450" s="58">
        <v>1.52086269656979</v>
      </c>
      <c r="P450" s="77">
        <v>4.0008179629682297E-2</v>
      </c>
      <c r="Q450" s="58">
        <v>37.879524230957003</v>
      </c>
      <c r="R450" s="77">
        <v>5.4015948167611596E-3</v>
      </c>
      <c r="S450" s="58">
        <v>14.097197271279899</v>
      </c>
      <c r="T450" s="77">
        <v>4.8400629187728597E-2</v>
      </c>
      <c r="U450" s="58">
        <v>290.47821044921801</v>
      </c>
      <c r="V450" s="77">
        <v>-8.2059403944161301E-3</v>
      </c>
      <c r="W450" s="58">
        <v>0.78378107180669498</v>
      </c>
      <c r="X450" s="77">
        <v>3.5764019511944897E-2</v>
      </c>
      <c r="Y450" s="58">
        <v>22.006013870239201</v>
      </c>
      <c r="Z450" s="77">
        <v>-0.126568350308218</v>
      </c>
      <c r="AA450" s="58">
        <v>17.086805883775298</v>
      </c>
      <c r="AB450" s="77">
        <v>8.6123016176555101E-2</v>
      </c>
      <c r="AC450" s="58">
        <v>212.77499389648401</v>
      </c>
      <c r="AD450" s="77">
        <v>6.8028619808038204E-3</v>
      </c>
      <c r="AE450" s="58">
        <v>0.40933989640531598</v>
      </c>
      <c r="AF450" s="77">
        <v>4.0503062114475699E-2</v>
      </c>
      <c r="AG450" s="58">
        <v>10.072249889373699</v>
      </c>
      <c r="AH450" s="77">
        <v>2.84185579783424E-3</v>
      </c>
      <c r="AI450" s="58">
        <v>1.1828660471624499</v>
      </c>
      <c r="AJ450" s="77">
        <v>6.0915701705468499E-2</v>
      </c>
      <c r="AK450" s="58">
        <v>19.390567779541001</v>
      </c>
      <c r="AL450" s="69">
        <v>40842</v>
      </c>
      <c r="AM450" s="105">
        <v>2</v>
      </c>
      <c r="AN450" s="124">
        <v>58.762187653211498</v>
      </c>
      <c r="AO450" s="125">
        <v>62.072291916322399</v>
      </c>
      <c r="AP450" s="125">
        <v>52.100354472977003</v>
      </c>
      <c r="AQ450" s="125">
        <v>59.929756652901197</v>
      </c>
      <c r="AR450" s="125">
        <v>69.911270884921805</v>
      </c>
      <c r="AS450" s="125">
        <v>50.703799745335203</v>
      </c>
      <c r="AV450" s="63">
        <v>-3778.9380099630898</v>
      </c>
      <c r="AW450" s="63">
        <v>17756.897814551299</v>
      </c>
      <c r="AX450" s="63">
        <v>17756.897814551299</v>
      </c>
      <c r="AY450" s="63">
        <v>13977.959804588199</v>
      </c>
      <c r="AZ450" s="77">
        <v>9.8556009105605896E-3</v>
      </c>
      <c r="BA450" s="77">
        <v>0.39779598045882503</v>
      </c>
      <c r="BB450" s="77">
        <v>9.6214450882372501E-2</v>
      </c>
      <c r="BC450" s="58">
        <v>-730.02164195247997</v>
      </c>
      <c r="BD450" s="130">
        <v>-4.9634386921543101E-2</v>
      </c>
      <c r="BE450" s="65">
        <v>111</v>
      </c>
    </row>
    <row r="451" spans="1:57" x14ac:dyDescent="0.2">
      <c r="A451" s="104">
        <v>40843</v>
      </c>
      <c r="B451" s="58">
        <v>1284.58996582031</v>
      </c>
      <c r="C451" s="77">
        <v>3.4291437858544598E-2</v>
      </c>
      <c r="D451" s="58">
        <v>0.01</v>
      </c>
      <c r="E451" s="58">
        <v>0.62270000000000003</v>
      </c>
      <c r="F451" s="77">
        <v>-9.2283214001589401E-3</v>
      </c>
      <c r="G451" s="58">
        <v>38.401901245117102</v>
      </c>
      <c r="H451" s="58">
        <v>297.40069580078102</v>
      </c>
      <c r="I451" s="58">
        <v>22.4593200683593</v>
      </c>
      <c r="J451" s="58">
        <v>206.77999877929599</v>
      </c>
      <c r="K451" s="58">
        <v>10.7038984298706</v>
      </c>
      <c r="L451" s="58">
        <v>19.756126403808501</v>
      </c>
      <c r="M451" s="58">
        <v>25.459999084472599</v>
      </c>
      <c r="N451" s="77">
        <v>1.02096439088144E-2</v>
      </c>
      <c r="O451" s="58">
        <v>1.5353494648997801</v>
      </c>
      <c r="P451" s="77">
        <v>3.99810794548877E-2</v>
      </c>
      <c r="Q451" s="58">
        <v>38.207847595214801</v>
      </c>
      <c r="R451" s="77">
        <v>2.1081036224956402E-2</v>
      </c>
      <c r="S451" s="58">
        <v>14.1932894872918</v>
      </c>
      <c r="T451" s="77">
        <v>4.77244663099224E-2</v>
      </c>
      <c r="U451" s="58">
        <v>294.33065795898398</v>
      </c>
      <c r="V451" s="77">
        <v>2.4821330908490501E-2</v>
      </c>
      <c r="W451" s="58">
        <v>0.79303602349695301</v>
      </c>
      <c r="X451" s="77">
        <v>3.5309885654738901E-2</v>
      </c>
      <c r="Y451" s="58">
        <v>22.1873359680175</v>
      </c>
      <c r="Z451" s="77">
        <v>4.2237929136150702E-2</v>
      </c>
      <c r="AA451" s="58">
        <v>17.120685125287</v>
      </c>
      <c r="AB451" s="77">
        <v>8.2796620690381698E-2</v>
      </c>
      <c r="AC451" s="58">
        <v>202.58999633789</v>
      </c>
      <c r="AD451" s="77">
        <v>5.9121445965310597E-2</v>
      </c>
      <c r="AE451" s="58">
        <v>0.42750437001163599</v>
      </c>
      <c r="AF451" s="77">
        <v>3.9939128048770603E-2</v>
      </c>
      <c r="AG451" s="58">
        <v>10.405146121978699</v>
      </c>
      <c r="AH451" s="77">
        <v>1.7408780780276901E-2</v>
      </c>
      <c r="AI451" s="58">
        <v>1.2398601849406901</v>
      </c>
      <c r="AJ451" s="77">
        <v>6.2758263416540505E-2</v>
      </c>
      <c r="AK451" s="58">
        <v>19.587103843688901</v>
      </c>
      <c r="AL451" s="69">
        <v>40843</v>
      </c>
      <c r="AM451" s="105">
        <v>3</v>
      </c>
      <c r="AN451" s="124">
        <v>65.064813770249799</v>
      </c>
      <c r="AO451" s="125">
        <v>65.757417318306096</v>
      </c>
      <c r="AP451" s="125">
        <v>54.189819310015103</v>
      </c>
      <c r="AQ451" s="125">
        <v>67.870802745574593</v>
      </c>
      <c r="AR451" s="125">
        <v>72.593647139583993</v>
      </c>
      <c r="AS451" s="125">
        <v>58.3694787665154</v>
      </c>
      <c r="AV451" s="63">
        <v>-3778.9380099630898</v>
      </c>
      <c r="AW451" s="63">
        <v>17929.942043070201</v>
      </c>
      <c r="AX451" s="63">
        <v>17929.942043070201</v>
      </c>
      <c r="AY451" s="63">
        <v>14151.0040331071</v>
      </c>
      <c r="AZ451" s="77">
        <v>1.2379791538824399E-2</v>
      </c>
      <c r="BA451" s="77">
        <v>0.41510040331071202</v>
      </c>
      <c r="BB451" s="77">
        <v>0.133805220604444</v>
      </c>
      <c r="BC451" s="58">
        <v>-556.97741343361099</v>
      </c>
      <c r="BD451" s="130">
        <v>-3.7869058745964697E-2</v>
      </c>
      <c r="BE451" s="65">
        <v>112</v>
      </c>
    </row>
    <row r="452" spans="1:57" x14ac:dyDescent="0.2">
      <c r="A452" s="104">
        <v>40844</v>
      </c>
      <c r="B452" s="58">
        <v>1285.08996582031</v>
      </c>
      <c r="C452" s="77">
        <v>3.8922925859896602E-4</v>
      </c>
      <c r="D452" s="58">
        <v>0.01</v>
      </c>
      <c r="E452" s="58">
        <v>0.61929999999999996</v>
      </c>
      <c r="F452" s="77">
        <v>-5.46009314276552E-3</v>
      </c>
      <c r="G452" s="58">
        <v>38.426570892333899</v>
      </c>
      <c r="H452" s="58">
        <v>298.13095092773398</v>
      </c>
      <c r="I452" s="58">
        <v>22.236793518066399</v>
      </c>
      <c r="J452" s="58">
        <v>217.32000732421801</v>
      </c>
      <c r="K452" s="58">
        <v>10.772189140319799</v>
      </c>
      <c r="L452" s="58">
        <v>19.638206481933501</v>
      </c>
      <c r="M452" s="58">
        <v>24.530000686645501</v>
      </c>
      <c r="N452" s="77">
        <v>6.4240692301487101E-4</v>
      </c>
      <c r="O452" s="58">
        <v>1.54872612797055</v>
      </c>
      <c r="P452" s="77">
        <v>4.0303521547886002E-2</v>
      </c>
      <c r="Q452" s="58">
        <v>38.414236068725501</v>
      </c>
      <c r="R452" s="77">
        <v>2.45545870357455E-3</v>
      </c>
      <c r="S452" s="58">
        <v>14.1760065711967</v>
      </c>
      <c r="T452" s="77">
        <v>4.7549597004548999E-2</v>
      </c>
      <c r="U452" s="58">
        <v>297.76582336425702</v>
      </c>
      <c r="V452" s="77">
        <v>-9.9079825041746804E-3</v>
      </c>
      <c r="W452" s="58">
        <v>0.79616264345580001</v>
      </c>
      <c r="X452" s="77">
        <v>3.5803842078623097E-2</v>
      </c>
      <c r="Y452" s="58">
        <v>22.348056793212798</v>
      </c>
      <c r="Z452" s="77">
        <v>5.0972089211450203E-2</v>
      </c>
      <c r="AA452" s="58">
        <v>17.101955319667599</v>
      </c>
      <c r="AB452" s="77">
        <v>7.8694803714751002E-2</v>
      </c>
      <c r="AC452" s="58">
        <v>212.05000305175699</v>
      </c>
      <c r="AD452" s="77">
        <v>6.3799849089232197E-3</v>
      </c>
      <c r="AE452" s="58">
        <v>0.44472230056293299</v>
      </c>
      <c r="AF452" s="77">
        <v>4.1284301154568201E-2</v>
      </c>
      <c r="AG452" s="58">
        <v>10.738043785095201</v>
      </c>
      <c r="AH452" s="77">
        <v>-5.9687774548895503E-3</v>
      </c>
      <c r="AI452" s="58">
        <v>1.2881743369980501</v>
      </c>
      <c r="AJ452" s="77">
        <v>6.5595314836063401E-2</v>
      </c>
      <c r="AK452" s="58">
        <v>19.697166442871001</v>
      </c>
      <c r="AL452" s="69">
        <v>40844</v>
      </c>
      <c r="AM452" s="105">
        <v>4</v>
      </c>
      <c r="AN452" s="124">
        <v>65.1321886511504</v>
      </c>
      <c r="AO452" s="125">
        <v>66.178314953987297</v>
      </c>
      <c r="AP452" s="125">
        <v>54.326204020479501</v>
      </c>
      <c r="AQ452" s="125">
        <v>68.635860400160297</v>
      </c>
      <c r="AR452" s="125">
        <v>70.241278116102293</v>
      </c>
      <c r="AS452" s="125">
        <v>54.627175832872801</v>
      </c>
      <c r="AT452" s="109" t="s">
        <v>620</v>
      </c>
      <c r="AV452" s="63">
        <v>-3778.9380099630898</v>
      </c>
      <c r="AW452" s="63">
        <v>17796.979978649098</v>
      </c>
      <c r="AX452" s="63">
        <v>17796.979978649098</v>
      </c>
      <c r="AY452" s="63">
        <v>14018.041968686</v>
      </c>
      <c r="AZ452" s="77">
        <v>-9.3959456240713096E-3</v>
      </c>
      <c r="BA452" s="77">
        <v>0.40180419686860303</v>
      </c>
      <c r="BB452" s="77">
        <v>0.13424653076985499</v>
      </c>
      <c r="BC452" s="58">
        <v>-689.93947785469902</v>
      </c>
      <c r="BD452" s="130">
        <v>-4.6909188753224203E-2</v>
      </c>
      <c r="BE452" s="65">
        <v>113</v>
      </c>
    </row>
    <row r="453" spans="1:57" x14ac:dyDescent="0.2">
      <c r="A453" s="104">
        <v>40847</v>
      </c>
      <c r="B453" s="58">
        <v>1253.30004882812</v>
      </c>
      <c r="C453" s="77">
        <v>-2.4737503083603202E-2</v>
      </c>
      <c r="D453" s="58">
        <v>0.01</v>
      </c>
      <c r="E453" s="58">
        <v>0.61950000000000005</v>
      </c>
      <c r="F453" s="77">
        <v>3.2294526077847303E-4</v>
      </c>
      <c r="G453" s="58">
        <v>38.410449981689403</v>
      </c>
      <c r="H453" s="58">
        <v>294.405181884765</v>
      </c>
      <c r="I453" s="58">
        <v>21.9483222961425</v>
      </c>
      <c r="J453" s="58">
        <v>213.509994506835</v>
      </c>
      <c r="K453" s="58">
        <v>10.516109466552701</v>
      </c>
      <c r="L453" s="58">
        <v>19.292295455932599</v>
      </c>
      <c r="M453" s="58">
        <v>29.959999084472599</v>
      </c>
      <c r="N453" s="77">
        <v>-4.1952509084663899E-4</v>
      </c>
      <c r="O453" s="58">
        <v>1.55654178639439</v>
      </c>
      <c r="P453" s="77">
        <v>4.0523914381018801E-2</v>
      </c>
      <c r="Q453" s="58">
        <v>38.418510437011697</v>
      </c>
      <c r="R453" s="77">
        <v>-1.24970890522261E-2</v>
      </c>
      <c r="S453" s="58">
        <v>14.3586901065059</v>
      </c>
      <c r="T453" s="77">
        <v>4.8771866088030198E-2</v>
      </c>
      <c r="U453" s="58">
        <v>296.26806640625</v>
      </c>
      <c r="V453" s="77">
        <v>-1.2972698680205799E-2</v>
      </c>
      <c r="W453" s="58">
        <v>0.79950919588950298</v>
      </c>
      <c r="X453" s="77">
        <v>3.6426893368064699E-2</v>
      </c>
      <c r="Y453" s="58">
        <v>22.0925579071044</v>
      </c>
      <c r="Z453" s="77">
        <v>-1.7531808802576699E-2</v>
      </c>
      <c r="AA453" s="58">
        <v>16.9958045915334</v>
      </c>
      <c r="AB453" s="77">
        <v>7.9601915736030301E-2</v>
      </c>
      <c r="AC453" s="58">
        <v>215.415000915527</v>
      </c>
      <c r="AD453" s="77">
        <v>-2.3772296460019798E-2</v>
      </c>
      <c r="AE453" s="58">
        <v>0.46221737924304801</v>
      </c>
      <c r="AF453" s="77">
        <v>4.3953268146662498E-2</v>
      </c>
      <c r="AG453" s="58">
        <v>10.644149303436199</v>
      </c>
      <c r="AH453" s="77">
        <v>-1.7614186220070799E-2</v>
      </c>
      <c r="AI453" s="58">
        <v>1.32023991686843</v>
      </c>
      <c r="AJ453" s="77">
        <v>6.8433531918693502E-2</v>
      </c>
      <c r="AK453" s="58">
        <v>19.465250968933098</v>
      </c>
      <c r="AL453" s="69">
        <v>40847</v>
      </c>
      <c r="AM453" s="105">
        <v>0</v>
      </c>
      <c r="AN453" s="124">
        <v>57.534718333157699</v>
      </c>
      <c r="AO453" s="125">
        <v>61.991641326468702</v>
      </c>
      <c r="AP453" s="125">
        <v>54.212620481326802</v>
      </c>
      <c r="AQ453" s="125">
        <v>62.614844720746902</v>
      </c>
      <c r="AR453" s="125">
        <v>63.718477112595103</v>
      </c>
      <c r="AS453" s="125">
        <v>50.139338879239901</v>
      </c>
      <c r="AT453" s="109" t="s">
        <v>620</v>
      </c>
      <c r="AV453" s="63">
        <v>-3778.9380099630898</v>
      </c>
      <c r="AW453" s="63">
        <v>17532.620899907099</v>
      </c>
      <c r="AX453" s="63">
        <v>17532.620899907099</v>
      </c>
      <c r="AY453" s="63">
        <v>13753.682889944001</v>
      </c>
      <c r="AZ453" s="77">
        <v>-1.88584881777751E-2</v>
      </c>
      <c r="BA453" s="77">
        <v>0.375368288994401</v>
      </c>
      <c r="BB453" s="77">
        <v>0.10618810371737</v>
      </c>
      <c r="BC453" s="58">
        <v>-954.29855659672103</v>
      </c>
      <c r="BD453" s="130">
        <v>-6.4883040549467599E-2</v>
      </c>
      <c r="BE453" s="65">
        <v>114</v>
      </c>
    </row>
    <row r="454" spans="1:57" x14ac:dyDescent="0.2">
      <c r="A454" s="104">
        <v>40848</v>
      </c>
      <c r="B454" s="58">
        <v>1218.28002929687</v>
      </c>
      <c r="C454" s="77">
        <v>-2.7942247001422199E-2</v>
      </c>
      <c r="D454" s="58">
        <v>0.01</v>
      </c>
      <c r="E454" s="58">
        <v>0.62719999999999998</v>
      </c>
      <c r="F454" s="77">
        <v>1.24293785310733E-2</v>
      </c>
      <c r="G454" s="58">
        <v>37.625690460205</v>
      </c>
      <c r="H454" s="58">
        <v>287.45538330078102</v>
      </c>
      <c r="I454" s="58">
        <v>21.4208374023437</v>
      </c>
      <c r="J454" s="58">
        <v>212.100006103515</v>
      </c>
      <c r="K454" s="58">
        <v>10.174678802490201</v>
      </c>
      <c r="L454" s="58">
        <v>18.7891540527343</v>
      </c>
      <c r="M454" s="58">
        <v>34.770000457763601</v>
      </c>
      <c r="N454" s="77">
        <v>-2.0430885914079999E-2</v>
      </c>
      <c r="O454" s="58">
        <v>1.54860256737288</v>
      </c>
      <c r="P454" s="77">
        <v>4.11581169257417E-2</v>
      </c>
      <c r="Q454" s="58">
        <v>38.018070220947202</v>
      </c>
      <c r="R454" s="77">
        <v>-2.3606237293420301E-2</v>
      </c>
      <c r="S454" s="58">
        <v>14.3547300385084</v>
      </c>
      <c r="T454" s="77">
        <v>4.9937245473285402E-2</v>
      </c>
      <c r="U454" s="58">
        <v>290.93028259277298</v>
      </c>
      <c r="V454" s="77">
        <v>-2.4033039367730099E-2</v>
      </c>
      <c r="W454" s="58">
        <v>0.79823110701065103</v>
      </c>
      <c r="X454" s="77">
        <v>3.72642344469368E-2</v>
      </c>
      <c r="Y454" s="58">
        <v>21.6845798492431</v>
      </c>
      <c r="Z454" s="77">
        <v>-6.6038519956742496E-3</v>
      </c>
      <c r="AA454" s="58">
        <v>16.909819360872199</v>
      </c>
      <c r="AB454" s="77">
        <v>7.9725690119119605E-2</v>
      </c>
      <c r="AC454" s="58">
        <v>212.80500030517501</v>
      </c>
      <c r="AD454" s="77">
        <v>-3.2467393492664302E-2</v>
      </c>
      <c r="AE454" s="58">
        <v>0.46913826237954698</v>
      </c>
      <c r="AF454" s="77">
        <v>4.6108410052681598E-2</v>
      </c>
      <c r="AG454" s="58">
        <v>10.345394134521401</v>
      </c>
      <c r="AH454" s="77">
        <v>-2.6079913836459499E-2</v>
      </c>
      <c r="AI454" s="58">
        <v>1.3367984538881701</v>
      </c>
      <c r="AJ454" s="77">
        <v>7.1147346503002099E-2</v>
      </c>
      <c r="AK454" s="58">
        <v>19.0407247543334</v>
      </c>
      <c r="AL454" s="69">
        <v>40848</v>
      </c>
      <c r="AM454" s="105">
        <v>1</v>
      </c>
      <c r="AN454" s="124">
        <v>50.540707077923102</v>
      </c>
      <c r="AO454" s="125">
        <v>55.001743464935302</v>
      </c>
      <c r="AP454" s="125">
        <v>48.857502919363199</v>
      </c>
      <c r="AQ454" s="125">
        <v>55.610212625231497</v>
      </c>
      <c r="AR454" s="125">
        <v>55.626839179894503</v>
      </c>
      <c r="AS454" s="125">
        <v>43.157403210154499</v>
      </c>
      <c r="AV454" s="63">
        <v>-3778.9380099630898</v>
      </c>
      <c r="AW454" s="63">
        <v>17308.6191824218</v>
      </c>
      <c r="AX454" s="63">
        <v>17308.6191824218</v>
      </c>
      <c r="AY454" s="63">
        <v>13529.681172458701</v>
      </c>
      <c r="AZ454" s="77">
        <v>-1.6286671670248901E-2</v>
      </c>
      <c r="BA454" s="77">
        <v>0.35296811724587701</v>
      </c>
      <c r="BB454" s="77">
        <v>7.5278722493264505E-2</v>
      </c>
      <c r="BC454" s="58">
        <v>-1178.30027408196</v>
      </c>
      <c r="BD454" s="130">
        <v>-8.0112983441319993E-2</v>
      </c>
      <c r="BE454" s="65">
        <v>115</v>
      </c>
    </row>
    <row r="455" spans="1:57" x14ac:dyDescent="0.2">
      <c r="A455" s="104">
        <v>40849</v>
      </c>
      <c r="B455" s="58">
        <v>1237.90002441406</v>
      </c>
      <c r="C455" s="77">
        <v>1.6104667765514499E-2</v>
      </c>
      <c r="D455" s="58">
        <v>0.01</v>
      </c>
      <c r="E455" s="58">
        <v>0.62609999999999999</v>
      </c>
      <c r="F455" s="77">
        <v>-1.7538265306121701E-3</v>
      </c>
      <c r="G455" s="58">
        <v>37.711097717285099</v>
      </c>
      <c r="H455" s="58">
        <v>290.52044677734301</v>
      </c>
      <c r="I455" s="58">
        <v>21.4373168945312</v>
      </c>
      <c r="J455" s="58">
        <v>215.61999511718699</v>
      </c>
      <c r="K455" s="58">
        <v>10.277111053466699</v>
      </c>
      <c r="L455" s="58">
        <v>18.7498474121093</v>
      </c>
      <c r="M455" s="58">
        <v>32.740001678466797</v>
      </c>
      <c r="N455" s="77">
        <v>2.26991866555659E-3</v>
      </c>
      <c r="O455" s="58">
        <v>1.4870819735087399</v>
      </c>
      <c r="P455" s="77">
        <v>3.9433537168745002E-2</v>
      </c>
      <c r="Q455" s="58">
        <v>37.668394088745103</v>
      </c>
      <c r="R455" s="77">
        <v>1.0662745088879801E-2</v>
      </c>
      <c r="S455" s="58">
        <v>14.591441504775</v>
      </c>
      <c r="T455" s="77">
        <v>5.0225179214177698E-2</v>
      </c>
      <c r="U455" s="58">
        <v>288.98791503906199</v>
      </c>
      <c r="V455" s="77">
        <v>7.6932063289447596E-4</v>
      </c>
      <c r="W455" s="58">
        <v>0.778750228723044</v>
      </c>
      <c r="X455" s="77">
        <v>3.63268515623663E-2</v>
      </c>
      <c r="Y455" s="58">
        <v>21.4290771484375</v>
      </c>
      <c r="Z455" s="77">
        <v>1.6595893033373801E-2</v>
      </c>
      <c r="AA455" s="58">
        <v>16.640723351953898</v>
      </c>
      <c r="AB455" s="77">
        <v>7.7176160508258401E-2</v>
      </c>
      <c r="AC455" s="58">
        <v>213.86000061035099</v>
      </c>
      <c r="AD455" s="77">
        <v>1.0067369492930901E-2</v>
      </c>
      <c r="AE455" s="58">
        <v>0.47818335830484499</v>
      </c>
      <c r="AF455" s="77">
        <v>4.6528966731709899E-2</v>
      </c>
      <c r="AG455" s="58">
        <v>10.2258949279785</v>
      </c>
      <c r="AH455" s="77">
        <v>-2.0919856484586902E-3</v>
      </c>
      <c r="AI455" s="58">
        <v>1.3441975497962</v>
      </c>
      <c r="AJ455" s="77">
        <v>7.1691119412954002E-2</v>
      </c>
      <c r="AK455" s="58">
        <v>18.7695007324218</v>
      </c>
      <c r="AL455" s="69">
        <v>40849</v>
      </c>
      <c r="AM455" s="105">
        <v>2</v>
      </c>
      <c r="AN455" s="124">
        <v>53.920363663462901</v>
      </c>
      <c r="AO455" s="125">
        <v>57.289072462394998</v>
      </c>
      <c r="AP455" s="125">
        <v>49.442824152889699</v>
      </c>
      <c r="AQ455" s="125">
        <v>57.158637617001403</v>
      </c>
      <c r="AR455" s="125">
        <v>55.038807633242101</v>
      </c>
      <c r="AS455" s="125">
        <v>43.422472664674899</v>
      </c>
      <c r="AV455" s="63">
        <v>-3778.9380099630898</v>
      </c>
      <c r="AW455" s="63">
        <v>17347.7119699676</v>
      </c>
      <c r="AX455" s="63">
        <v>17347.7119699676</v>
      </c>
      <c r="AY455" s="63">
        <v>13568.773960004501</v>
      </c>
      <c r="AZ455" s="77">
        <v>2.8894093694800099E-3</v>
      </c>
      <c r="BA455" s="77">
        <v>0.35687739600045498</v>
      </c>
      <c r="BB455" s="77">
        <v>9.2595729074345504E-2</v>
      </c>
      <c r="BC455" s="58">
        <v>-1139.2074865361801</v>
      </c>
      <c r="BD455" s="130">
        <v>-7.7455053276812499E-2</v>
      </c>
      <c r="BE455" s="65">
        <v>116</v>
      </c>
    </row>
    <row r="456" spans="1:57" x14ac:dyDescent="0.2">
      <c r="A456" s="104">
        <v>40850</v>
      </c>
      <c r="B456" s="58">
        <v>1261.15002441406</v>
      </c>
      <c r="C456" s="77">
        <v>1.8781807530058699E-2</v>
      </c>
      <c r="D456" s="58">
        <v>0.01</v>
      </c>
      <c r="E456" s="58">
        <v>0.62660000000000005</v>
      </c>
      <c r="F456" s="77">
        <v>7.9859447372632099E-4</v>
      </c>
      <c r="G456" s="58">
        <v>38.248176574707003</v>
      </c>
      <c r="H456" s="58">
        <v>296.81948852539</v>
      </c>
      <c r="I456" s="58">
        <v>21.865903854370099</v>
      </c>
      <c r="J456" s="58">
        <v>218.28999328613199</v>
      </c>
      <c r="K456" s="58">
        <v>10.550254821777299</v>
      </c>
      <c r="L456" s="58">
        <v>19.194011688232401</v>
      </c>
      <c r="M456" s="58">
        <v>30.5</v>
      </c>
      <c r="N456" s="77">
        <v>1.42419311537489E-2</v>
      </c>
      <c r="O456" s="58">
        <v>1.48343004745714</v>
      </c>
      <c r="P456" s="77">
        <v>3.8784333798493199E-2</v>
      </c>
      <c r="Q456" s="58">
        <v>37.979637145996001</v>
      </c>
      <c r="R456" s="77">
        <v>2.16819222809281E-2</v>
      </c>
      <c r="S456" s="58">
        <v>14.8693051583456</v>
      </c>
      <c r="T456" s="77">
        <v>5.0095447681743802E-2</v>
      </c>
      <c r="U456" s="58">
        <v>293.66996765136702</v>
      </c>
      <c r="V456" s="77">
        <v>1.9992565391810001E-2</v>
      </c>
      <c r="W456" s="58">
        <v>0.77859949809238305</v>
      </c>
      <c r="X456" s="77">
        <v>3.5607926536124997E-2</v>
      </c>
      <c r="Y456" s="58">
        <v>21.651610374450598</v>
      </c>
      <c r="Z456" s="77">
        <v>1.2382887623637101E-2</v>
      </c>
      <c r="AA456" s="58">
        <v>16.567787544459499</v>
      </c>
      <c r="AB456" s="77">
        <v>7.5898062458330695E-2</v>
      </c>
      <c r="AC456" s="58">
        <v>216.95499420166001</v>
      </c>
      <c r="AD456" s="77">
        <v>2.6577874549521902E-2</v>
      </c>
      <c r="AE456" s="58">
        <v>0.494818340495147</v>
      </c>
      <c r="AF456" s="77">
        <v>4.6901079533526201E-2</v>
      </c>
      <c r="AG456" s="58">
        <v>10.413682937621999</v>
      </c>
      <c r="AH456" s="77">
        <v>2.3688954174431998E-2</v>
      </c>
      <c r="AI456" s="58">
        <v>1.3653680838947799</v>
      </c>
      <c r="AJ456" s="77">
        <v>7.1135107452908103E-2</v>
      </c>
      <c r="AK456" s="58">
        <v>18.971929550170898</v>
      </c>
      <c r="AL456" s="69">
        <v>40850</v>
      </c>
      <c r="AM456" s="105">
        <v>3</v>
      </c>
      <c r="AN456" s="124">
        <v>57.616361058770202</v>
      </c>
      <c r="AO456" s="125">
        <v>61.608156122382198</v>
      </c>
      <c r="AP456" s="125">
        <v>53.0794872136062</v>
      </c>
      <c r="AQ456" s="125">
        <v>61.0593960324031</v>
      </c>
      <c r="AR456" s="125">
        <v>60.163416339547602</v>
      </c>
      <c r="AS456" s="125">
        <v>49.958261007059598</v>
      </c>
      <c r="AV456" s="63">
        <v>-3778.9380099630898</v>
      </c>
      <c r="AW456" s="63">
        <v>17756.036518202902</v>
      </c>
      <c r="AX456" s="63">
        <v>17756.036518202902</v>
      </c>
      <c r="AY456" s="63">
        <v>13977.0985082398</v>
      </c>
      <c r="AZ456" s="77">
        <v>3.00929582465525E-2</v>
      </c>
      <c r="BA456" s="77">
        <v>0.39770985082398802</v>
      </c>
      <c r="BB456" s="77">
        <v>0.113116651765984</v>
      </c>
      <c r="BC456" s="58">
        <v>-730.88293830085604</v>
      </c>
      <c r="BD456" s="130">
        <v>-4.96929467145035E-2</v>
      </c>
      <c r="BE456" s="65">
        <v>117</v>
      </c>
    </row>
    <row r="457" spans="1:57" x14ac:dyDescent="0.2">
      <c r="A457" s="104">
        <v>40851</v>
      </c>
      <c r="B457" s="58">
        <v>1253.22998046875</v>
      </c>
      <c r="C457" s="77">
        <v>-6.2800172794605898E-3</v>
      </c>
      <c r="D457" s="58">
        <v>0.01</v>
      </c>
      <c r="E457" s="58">
        <v>0.624</v>
      </c>
      <c r="F457" s="77">
        <v>-4.1493775933610904E-3</v>
      </c>
      <c r="G457" s="58">
        <v>37.9796333312988</v>
      </c>
      <c r="H457" s="58">
        <v>296.14385986328102</v>
      </c>
      <c r="I457" s="58">
        <v>21.635124206542901</v>
      </c>
      <c r="J457" s="58">
        <v>216.47999572753901</v>
      </c>
      <c r="K457" s="58">
        <v>10.6014690399169</v>
      </c>
      <c r="L457" s="58">
        <v>18.829160690307599</v>
      </c>
      <c r="M457" s="58">
        <v>30.159999847412099</v>
      </c>
      <c r="N457" s="77">
        <v>-7.0210730930840796E-3</v>
      </c>
      <c r="O457" s="58">
        <v>1.4517115472274</v>
      </c>
      <c r="P457" s="77">
        <v>3.8223421868347998E-2</v>
      </c>
      <c r="Q457" s="58">
        <v>38.113904953002901</v>
      </c>
      <c r="R457" s="77">
        <v>-2.27622743191802E-3</v>
      </c>
      <c r="S457" s="58">
        <v>15.224962259139099</v>
      </c>
      <c r="T457" s="77">
        <v>5.1410697038148899E-2</v>
      </c>
      <c r="U457" s="58">
        <v>296.48167419433503</v>
      </c>
      <c r="V457" s="77">
        <v>-1.05543154933899E-2</v>
      </c>
      <c r="W457" s="58">
        <v>0.74999335346135299</v>
      </c>
      <c r="X457" s="77">
        <v>3.4665544154100003E-2</v>
      </c>
      <c r="Y457" s="58">
        <v>21.7505140304565</v>
      </c>
      <c r="Z457" s="77">
        <v>-8.2917110919566994E-3</v>
      </c>
      <c r="AA457" s="58">
        <v>16.288912086894101</v>
      </c>
      <c r="AB457" s="77">
        <v>7.5244421694257907E-2</v>
      </c>
      <c r="AC457" s="58">
        <v>217.384994506835</v>
      </c>
      <c r="AD457" s="77">
        <v>4.8543110099989999E-3</v>
      </c>
      <c r="AE457" s="58">
        <v>0.51232407213846398</v>
      </c>
      <c r="AF457" s="77">
        <v>4.8325762232521198E-2</v>
      </c>
      <c r="AG457" s="58">
        <v>10.5758619308471</v>
      </c>
      <c r="AH457" s="77">
        <v>-1.9008584752946499E-2</v>
      </c>
      <c r="AI457" s="58">
        <v>1.36799850545371</v>
      </c>
      <c r="AJ457" s="77">
        <v>7.2653185553719399E-2</v>
      </c>
      <c r="AK457" s="58">
        <v>19.011586189270002</v>
      </c>
      <c r="AL457" s="69">
        <v>40851</v>
      </c>
      <c r="AM457" s="105">
        <v>4</v>
      </c>
      <c r="AN457" s="124">
        <v>55.969476432822503</v>
      </c>
      <c r="AO457" s="125">
        <v>60.896835175097102</v>
      </c>
      <c r="AP457" s="125">
        <v>51.100222389331499</v>
      </c>
      <c r="AQ457" s="125">
        <v>61.762404075855102</v>
      </c>
      <c r="AR457" s="125">
        <v>54.652895352659201</v>
      </c>
      <c r="AS457" s="125">
        <v>46.821763005137498</v>
      </c>
      <c r="AV457" s="63">
        <v>-3778.9380099630898</v>
      </c>
      <c r="AW457" s="63">
        <v>17488.801500640799</v>
      </c>
      <c r="AX457" s="63">
        <v>17488.801500640799</v>
      </c>
      <c r="AY457" s="63">
        <v>13709.863490677701</v>
      </c>
      <c r="AZ457" s="77">
        <v>-1.9119491602965201E-2</v>
      </c>
      <c r="BA457" s="77">
        <v>0.370986349067777</v>
      </c>
      <c r="BB457" s="77">
        <v>0.106126259958838</v>
      </c>
      <c r="BC457" s="58">
        <v>-998.11795586296603</v>
      </c>
      <c r="BD457" s="130">
        <v>-6.78623344400342E-2</v>
      </c>
      <c r="BE457" s="65">
        <v>118</v>
      </c>
    </row>
    <row r="458" spans="1:57" x14ac:dyDescent="0.2">
      <c r="A458" s="104">
        <v>40854</v>
      </c>
      <c r="B458" s="58">
        <v>1261.11999511718</v>
      </c>
      <c r="C458" s="77">
        <v>6.2957436156181297E-3</v>
      </c>
      <c r="D458" s="58">
        <v>0.01</v>
      </c>
      <c r="E458" s="58">
        <v>0.62380000000000002</v>
      </c>
      <c r="F458" s="77">
        <v>-3.2051282051281899E-4</v>
      </c>
      <c r="G458" s="58">
        <v>37.931240081787102</v>
      </c>
      <c r="H458" s="58">
        <v>302.19949340820301</v>
      </c>
      <c r="I458" s="58">
        <v>22.088434219360298</v>
      </c>
      <c r="J458" s="58">
        <v>217</v>
      </c>
      <c r="K458" s="58">
        <v>10.592932701110801</v>
      </c>
      <c r="L458" s="58">
        <v>19.2574558258056</v>
      </c>
      <c r="M458" s="58">
        <v>29.850000381469702</v>
      </c>
      <c r="N458" s="77">
        <v>-1.2741894870227301E-3</v>
      </c>
      <c r="O458" s="58">
        <v>1.4404033379722601</v>
      </c>
      <c r="P458" s="77">
        <v>3.7974063987005799E-2</v>
      </c>
      <c r="Q458" s="58">
        <v>37.955436706542898</v>
      </c>
      <c r="R458" s="77">
        <v>2.0448283302978199E-2</v>
      </c>
      <c r="S458" s="58">
        <v>15.7124750388479</v>
      </c>
      <c r="T458" s="77">
        <v>5.1993717334343499E-2</v>
      </c>
      <c r="U458" s="58">
        <v>299.17167663574202</v>
      </c>
      <c r="V458" s="77">
        <v>2.09525033685866E-2</v>
      </c>
      <c r="W458" s="58">
        <v>0.74649374119580603</v>
      </c>
      <c r="X458" s="77">
        <v>3.3795683921384899E-2</v>
      </c>
      <c r="Y458" s="58">
        <v>21.8617792129516</v>
      </c>
      <c r="Z458" s="77">
        <v>2.402089258702E-3</v>
      </c>
      <c r="AA458" s="58">
        <v>16.092593808464599</v>
      </c>
      <c r="AB458" s="77">
        <v>7.4159418472187294E-2</v>
      </c>
      <c r="AC458" s="58">
        <v>216.73999786376899</v>
      </c>
      <c r="AD458" s="77">
        <v>-8.05203389644515E-4</v>
      </c>
      <c r="AE458" s="58">
        <v>0.52672325878022996</v>
      </c>
      <c r="AF458" s="77">
        <v>4.9724025786078499E-2</v>
      </c>
      <c r="AG458" s="58">
        <v>10.5972008705139</v>
      </c>
      <c r="AH458" s="77">
        <v>2.27463742299738E-2</v>
      </c>
      <c r="AI458" s="58">
        <v>1.3881067023051501</v>
      </c>
      <c r="AJ458" s="77">
        <v>7.20815207814232E-2</v>
      </c>
      <c r="AK458" s="58">
        <v>19.043308258056602</v>
      </c>
      <c r="AL458" s="69">
        <v>40854</v>
      </c>
      <c r="AM458" s="105">
        <v>0</v>
      </c>
      <c r="AN458" s="124">
        <v>57.279527715147097</v>
      </c>
      <c r="AO458" s="125">
        <v>64.817748323262506</v>
      </c>
      <c r="AP458" s="125">
        <v>50.733089126896502</v>
      </c>
      <c r="AQ458" s="125">
        <v>61.562904263804498</v>
      </c>
      <c r="AR458" s="125">
        <v>59.358759772956802</v>
      </c>
      <c r="AS458" s="125">
        <v>53.056215120576702</v>
      </c>
      <c r="AV458" s="63">
        <v>-3778.9380099630898</v>
      </c>
      <c r="AW458" s="63">
        <v>17861.346745714902</v>
      </c>
      <c r="AX458" s="63">
        <v>17861.346745714902</v>
      </c>
      <c r="AY458" s="63">
        <v>14082.4087357518</v>
      </c>
      <c r="AZ458" s="77">
        <v>2.7173519658120801E-2</v>
      </c>
      <c r="BA458" s="77">
        <v>0.40824087357518501</v>
      </c>
      <c r="BB458" s="77">
        <v>0.113090147298041</v>
      </c>
      <c r="BC458" s="58">
        <v>-625.57271078888095</v>
      </c>
      <c r="BD458" s="130">
        <v>-4.2532873260865703E-2</v>
      </c>
      <c r="BE458" s="65">
        <v>119</v>
      </c>
    </row>
    <row r="459" spans="1:57" x14ac:dyDescent="0.2">
      <c r="A459" s="104">
        <v>40855</v>
      </c>
      <c r="B459" s="58">
        <v>1275.92004394531</v>
      </c>
      <c r="C459" s="77">
        <v>1.1735638864999299E-2</v>
      </c>
      <c r="D459" s="58">
        <v>0.01</v>
      </c>
      <c r="E459" s="58">
        <v>0.62160000000000004</v>
      </c>
      <c r="F459" s="77">
        <v>-3.5267714010900298E-3</v>
      </c>
      <c r="G459" s="58">
        <v>38.548038482666001</v>
      </c>
      <c r="H459" s="58">
        <v>304.19152832031199</v>
      </c>
      <c r="I459" s="58">
        <v>22.385143280029201</v>
      </c>
      <c r="J459" s="58">
        <v>217.99000549316401</v>
      </c>
      <c r="K459" s="58">
        <v>10.789258003234799</v>
      </c>
      <c r="L459" s="58">
        <v>19.630235671996999</v>
      </c>
      <c r="M459" s="58">
        <v>27.4799995422363</v>
      </c>
      <c r="N459" s="77">
        <v>1.62609606105408E-2</v>
      </c>
      <c r="O459" s="58">
        <v>1.44138878358569</v>
      </c>
      <c r="P459" s="77">
        <v>3.7392013713845602E-2</v>
      </c>
      <c r="Q459" s="58">
        <v>38.239639282226499</v>
      </c>
      <c r="R459" s="77">
        <v>6.5917877281764696E-3</v>
      </c>
      <c r="S459" s="58">
        <v>16.234682141841201</v>
      </c>
      <c r="T459" s="77">
        <v>5.3369935157254397E-2</v>
      </c>
      <c r="U459" s="58">
        <v>303.19551086425702</v>
      </c>
      <c r="V459" s="77">
        <v>1.3432779241947501E-2</v>
      </c>
      <c r="W459" s="58">
        <v>0.74558450821454203</v>
      </c>
      <c r="X459" s="77">
        <v>3.3307113512188603E-2</v>
      </c>
      <c r="Y459" s="58">
        <v>22.236788749694799</v>
      </c>
      <c r="Z459" s="77">
        <v>4.5622372956870497E-3</v>
      </c>
      <c r="AA459" s="58">
        <v>15.9618127624792</v>
      </c>
      <c r="AB459" s="77">
        <v>7.3222681592068503E-2</v>
      </c>
      <c r="AC459" s="58">
        <v>217.495002746582</v>
      </c>
      <c r="AD459" s="77">
        <v>1.85336117639485E-2</v>
      </c>
      <c r="AE459" s="58">
        <v>0.54794200840085105</v>
      </c>
      <c r="AF459" s="77">
        <v>5.0785884278285398E-2</v>
      </c>
      <c r="AG459" s="58">
        <v>10.6910953521728</v>
      </c>
      <c r="AH459" s="77">
        <v>1.9357689279591399E-2</v>
      </c>
      <c r="AI459" s="58">
        <v>1.4146842329221401</v>
      </c>
      <c r="AJ459" s="77">
        <v>7.2066594439322895E-2</v>
      </c>
      <c r="AK459" s="58">
        <v>19.4438457489013</v>
      </c>
      <c r="AL459" s="69">
        <v>40855</v>
      </c>
      <c r="AM459" s="105">
        <v>1</v>
      </c>
      <c r="AN459" s="124">
        <v>59.701627209768802</v>
      </c>
      <c r="AO459" s="125">
        <v>66.024621567889298</v>
      </c>
      <c r="AP459" s="125">
        <v>55.155446034165102</v>
      </c>
      <c r="AQ459" s="125">
        <v>64.410203533969096</v>
      </c>
      <c r="AR459" s="125">
        <v>62.9615321708986</v>
      </c>
      <c r="AS459" s="125">
        <v>56.639480818574299</v>
      </c>
      <c r="AV459" s="63">
        <v>-3778.9380099630898</v>
      </c>
      <c r="AW459" s="63">
        <v>18032.579071870401</v>
      </c>
      <c r="AX459" s="63">
        <v>18032.579071870401</v>
      </c>
      <c r="AY459" s="63">
        <v>14253.641061907299</v>
      </c>
      <c r="AZ459" s="77">
        <v>1.21593066476441E-2</v>
      </c>
      <c r="BA459" s="77">
        <v>0.42536410619073201</v>
      </c>
      <c r="BB459" s="77">
        <v>0.12615297129092001</v>
      </c>
      <c r="BC459" s="58">
        <v>-454.34038463341102</v>
      </c>
      <c r="BD459" s="130">
        <v>-3.0890736861805702E-2</v>
      </c>
      <c r="BE459" s="65">
        <v>120</v>
      </c>
    </row>
    <row r="460" spans="1:57" x14ac:dyDescent="0.2">
      <c r="A460" s="104">
        <v>40856</v>
      </c>
      <c r="B460" s="58">
        <v>1229.09997558593</v>
      </c>
      <c r="C460" s="77">
        <v>-3.6695142913972197E-2</v>
      </c>
      <c r="D460" s="58">
        <v>0.01</v>
      </c>
      <c r="E460" s="58">
        <v>0.627</v>
      </c>
      <c r="F460" s="77">
        <v>8.6872586872586092E-3</v>
      </c>
      <c r="G460" s="58">
        <v>37.508975982666001</v>
      </c>
      <c r="H460" s="58">
        <v>298.53332519531199</v>
      </c>
      <c r="I460" s="58">
        <v>21.593917846679599</v>
      </c>
      <c r="J460" s="58">
        <v>211.22000122070301</v>
      </c>
      <c r="K460" s="58">
        <v>10.3624677658081</v>
      </c>
      <c r="L460" s="58">
        <v>18.9084758758544</v>
      </c>
      <c r="M460" s="58">
        <v>36.159999847412102</v>
      </c>
      <c r="N460" s="77">
        <v>-2.6955003183034499E-2</v>
      </c>
      <c r="O460" s="58">
        <v>1.4385085312905701</v>
      </c>
      <c r="P460" s="77">
        <v>3.8351047812005101E-2</v>
      </c>
      <c r="Q460" s="58">
        <v>38.028507232666001</v>
      </c>
      <c r="R460" s="77">
        <v>-1.8600791272010499E-2</v>
      </c>
      <c r="S460" s="58">
        <v>16.5837852503468</v>
      </c>
      <c r="T460" s="77">
        <v>5.5550867694576601E-2</v>
      </c>
      <c r="U460" s="58">
        <v>301.36242675781199</v>
      </c>
      <c r="V460" s="77">
        <v>-3.5346007101750003E-2</v>
      </c>
      <c r="W460" s="58">
        <v>0.74126118381726303</v>
      </c>
      <c r="X460" s="77">
        <v>3.4327313324072899E-2</v>
      </c>
      <c r="Y460" s="58">
        <v>21.9895305633544</v>
      </c>
      <c r="Z460" s="77">
        <v>-3.1056489297043698E-2</v>
      </c>
      <c r="AA460" s="58">
        <v>15.863670599730099</v>
      </c>
      <c r="AB460" s="77">
        <v>7.5104964056667306E-2</v>
      </c>
      <c r="AC460" s="58">
        <v>214.605003356933</v>
      </c>
      <c r="AD460" s="77">
        <v>-3.9556959088270699E-2</v>
      </c>
      <c r="AE460" s="58">
        <v>0.55347338214374897</v>
      </c>
      <c r="AF460" s="77">
        <v>5.3411348980981599E-2</v>
      </c>
      <c r="AG460" s="58">
        <v>10.575862884521401</v>
      </c>
      <c r="AH460" s="77">
        <v>-3.6767760112640199E-2</v>
      </c>
      <c r="AI460" s="58">
        <v>1.4245224803730101</v>
      </c>
      <c r="AJ460" s="77">
        <v>7.5337773902342101E-2</v>
      </c>
      <c r="AK460" s="58">
        <v>19.2693557739257</v>
      </c>
      <c r="AL460" s="69">
        <v>40856</v>
      </c>
      <c r="AM460" s="105">
        <v>2</v>
      </c>
      <c r="AN460" s="124">
        <v>50.036707751649601</v>
      </c>
      <c r="AO460" s="125">
        <v>59.754513640596997</v>
      </c>
      <c r="AP460" s="125">
        <v>47.4313592673114</v>
      </c>
      <c r="AQ460" s="125">
        <v>54.890888540187703</v>
      </c>
      <c r="AR460" s="125">
        <v>53.1392913420556</v>
      </c>
      <c r="AS460" s="125">
        <v>46.455988709301103</v>
      </c>
      <c r="AV460" s="63">
        <v>-3778.9380099630898</v>
      </c>
      <c r="AW460" s="63">
        <v>17679.843161516099</v>
      </c>
      <c r="AX460" s="63">
        <v>17679.843161516099</v>
      </c>
      <c r="AY460" s="63">
        <v>13900.905151553001</v>
      </c>
      <c r="AZ460" s="77">
        <v>-2.4747074015839698E-2</v>
      </c>
      <c r="BA460" s="77">
        <v>0.39009051515530901</v>
      </c>
      <c r="BB460" s="77">
        <v>8.4828627066405801E-2</v>
      </c>
      <c r="BC460" s="58">
        <v>-807.07629498764402</v>
      </c>
      <c r="BD460" s="130">
        <v>-5.4873355526122498E-2</v>
      </c>
      <c r="BE460" s="65">
        <v>121</v>
      </c>
    </row>
    <row r="461" spans="1:57" x14ac:dyDescent="0.2">
      <c r="A461" s="104">
        <v>40857</v>
      </c>
      <c r="B461" s="58">
        <v>1239.69995117187</v>
      </c>
      <c r="C461" s="77">
        <v>8.6241768745332001E-3</v>
      </c>
      <c r="D461" s="58">
        <v>0.01</v>
      </c>
      <c r="E461" s="58">
        <v>0.62960000000000005</v>
      </c>
      <c r="F461" s="77">
        <v>4.1467304625200097E-3</v>
      </c>
      <c r="G461" s="58">
        <v>36.554347991943303</v>
      </c>
      <c r="H461" s="58">
        <v>295.61730957031199</v>
      </c>
      <c r="I461" s="58">
        <v>21.6598510742187</v>
      </c>
      <c r="J461" s="58">
        <v>210.78999328613199</v>
      </c>
      <c r="K461" s="58">
        <v>10.456361770629799</v>
      </c>
      <c r="L461" s="58">
        <v>19.0829677581787</v>
      </c>
      <c r="M461" s="58">
        <v>32.810001373291001</v>
      </c>
      <c r="N461" s="77">
        <v>-2.5450654562358999E-2</v>
      </c>
      <c r="O461" s="58">
        <v>1.4340142880956099</v>
      </c>
      <c r="P461" s="77">
        <v>3.9229650284329398E-2</v>
      </c>
      <c r="Q461" s="58">
        <v>37.031661987304602</v>
      </c>
      <c r="R461" s="77">
        <v>-9.7678060668511205E-3</v>
      </c>
      <c r="S461" s="58">
        <v>16.842647323501598</v>
      </c>
      <c r="T461" s="77">
        <v>5.6974496344557299E-2</v>
      </c>
      <c r="U461" s="58">
        <v>297.07531738281199</v>
      </c>
      <c r="V461" s="77">
        <v>3.0533239964696201E-3</v>
      </c>
      <c r="W461" s="58">
        <v>0.736867700261994</v>
      </c>
      <c r="X461" s="77">
        <v>3.4019979996033803E-2</v>
      </c>
      <c r="Y461" s="58">
        <v>21.626884460449201</v>
      </c>
      <c r="Z461" s="77">
        <v>-2.03582961881054E-3</v>
      </c>
      <c r="AA461" s="58">
        <v>15.663936570562299</v>
      </c>
      <c r="AB461" s="77">
        <v>7.43106270196595E-2</v>
      </c>
      <c r="AC461" s="58">
        <v>211.004997253417</v>
      </c>
      <c r="AD461" s="77">
        <v>9.0609695435281898E-3</v>
      </c>
      <c r="AE461" s="58">
        <v>0.56281975371290605</v>
      </c>
      <c r="AF461" s="77">
        <v>5.3825581598923797E-2</v>
      </c>
      <c r="AG461" s="58">
        <v>10.4094147682189</v>
      </c>
      <c r="AH461" s="77">
        <v>9.2282362401849803E-3</v>
      </c>
      <c r="AI461" s="58">
        <v>1.43542674769885</v>
      </c>
      <c r="AJ461" s="77">
        <v>7.5220309853725506E-2</v>
      </c>
      <c r="AK461" s="58">
        <v>18.995721817016602</v>
      </c>
      <c r="AL461" s="69">
        <v>40857</v>
      </c>
      <c r="AM461" s="105">
        <v>3</v>
      </c>
      <c r="AN461" s="124">
        <v>51.933887896539296</v>
      </c>
      <c r="AO461" s="125">
        <v>56.762741888850101</v>
      </c>
      <c r="AP461" s="125">
        <v>41.659100320990397</v>
      </c>
      <c r="AQ461" s="125">
        <v>56.416965926956699</v>
      </c>
      <c r="AR461" s="125">
        <v>54.968320620844402</v>
      </c>
      <c r="AS461" s="125">
        <v>47.306197877486802</v>
      </c>
      <c r="AV461" s="63">
        <v>-3778.9380099630898</v>
      </c>
      <c r="AW461" s="63">
        <v>17752.747195771699</v>
      </c>
      <c r="AX461" s="63">
        <v>17752.747195771699</v>
      </c>
      <c r="AY461" s="63">
        <v>13973.809185808601</v>
      </c>
      <c r="AZ461" s="77">
        <v>5.2445530316749204E-3</v>
      </c>
      <c r="BA461" s="77">
        <v>0.39738091858086899</v>
      </c>
      <c r="BB461" s="77">
        <v>9.4184381024783298E-2</v>
      </c>
      <c r="BC461" s="58">
        <v>-734.17226073203994</v>
      </c>
      <c r="BD461" s="130">
        <v>-4.9916588717530297E-2</v>
      </c>
      <c r="BE461" s="65">
        <v>122</v>
      </c>
    </row>
    <row r="462" spans="1:57" x14ac:dyDescent="0.2">
      <c r="A462" s="104">
        <v>40858</v>
      </c>
      <c r="B462" s="58">
        <v>1263.84997558593</v>
      </c>
      <c r="C462" s="77">
        <v>1.9480539941325099E-2</v>
      </c>
      <c r="D462" s="58">
        <v>0.01</v>
      </c>
      <c r="E462" s="58">
        <v>0.622</v>
      </c>
      <c r="F462" s="77">
        <v>-1.20711562897077E-2</v>
      </c>
      <c r="G462" s="58">
        <v>36.497409820556598</v>
      </c>
      <c r="H462" s="58">
        <v>302.20941162109301</v>
      </c>
      <c r="I462" s="58">
        <v>22.179094314575099</v>
      </c>
      <c r="J462" s="58">
        <v>217.38999938964801</v>
      </c>
      <c r="K462" s="58">
        <v>10.8660793304443</v>
      </c>
      <c r="L462" s="58">
        <v>19.709548950195298</v>
      </c>
      <c r="M462" s="58">
        <v>30.040000915527301</v>
      </c>
      <c r="N462" s="77">
        <v>-1.5576306107079E-3</v>
      </c>
      <c r="O462" s="58">
        <v>1.4298633929571201</v>
      </c>
      <c r="P462" s="77">
        <v>3.9177119691156198E-2</v>
      </c>
      <c r="Q462" s="58">
        <v>36.52587890625</v>
      </c>
      <c r="R462" s="77">
        <v>2.22994453889153E-2</v>
      </c>
      <c r="S462" s="58">
        <v>17.231464278158199</v>
      </c>
      <c r="T462" s="77">
        <v>5.7018291342173101E-2</v>
      </c>
      <c r="U462" s="58">
        <v>298.91336059570301</v>
      </c>
      <c r="V462" s="77">
        <v>2.3972613596336699E-2</v>
      </c>
      <c r="W462" s="58">
        <v>0.73531418070779997</v>
      </c>
      <c r="X462" s="77">
        <v>3.3153480943745303E-2</v>
      </c>
      <c r="Y462" s="58">
        <v>21.919472694396902</v>
      </c>
      <c r="Z462" s="77">
        <v>3.13108131966994E-2</v>
      </c>
      <c r="AA462" s="58">
        <v>15.381987109491201</v>
      </c>
      <c r="AB462" s="77">
        <v>7.0757565447712695E-2</v>
      </c>
      <c r="AC462" s="58">
        <v>214.08999633789</v>
      </c>
      <c r="AD462" s="77">
        <v>3.91835677458367E-2</v>
      </c>
      <c r="AE462" s="58">
        <v>0.58441926493707497</v>
      </c>
      <c r="AF462" s="77">
        <v>5.3783820931590502E-2</v>
      </c>
      <c r="AG462" s="58">
        <v>10.6612205505371</v>
      </c>
      <c r="AH462" s="77">
        <v>3.2834577931310303E-2</v>
      </c>
      <c r="AI462" s="58">
        <v>1.45773681547548</v>
      </c>
      <c r="AJ462" s="77">
        <v>7.3960942442624203E-2</v>
      </c>
      <c r="AK462" s="58">
        <v>19.396258354187001</v>
      </c>
      <c r="AL462" s="69">
        <v>40858</v>
      </c>
      <c r="AM462" s="105">
        <v>4</v>
      </c>
      <c r="AN462" s="124">
        <v>56.030341222186998</v>
      </c>
      <c r="AO462" s="125">
        <v>61.460422141881899</v>
      </c>
      <c r="AP462" s="125">
        <v>41.335981302118697</v>
      </c>
      <c r="AQ462" s="125">
        <v>62.395366874546298</v>
      </c>
      <c r="AR462" s="125">
        <v>60.873931488758998</v>
      </c>
      <c r="AS462" s="125">
        <v>53.560179641470697</v>
      </c>
      <c r="AV462" s="63">
        <v>-3778.9380099630898</v>
      </c>
      <c r="AW462" s="63">
        <v>18025.210362274101</v>
      </c>
      <c r="AX462" s="63">
        <v>18025.210362274101</v>
      </c>
      <c r="AY462" s="63">
        <v>14246.272352311</v>
      </c>
      <c r="AZ462" s="77">
        <v>1.9498131316912401E-2</v>
      </c>
      <c r="BA462" s="77">
        <v>0.42462723523110701</v>
      </c>
      <c r="BB462" s="77">
        <v>0.11549968356251</v>
      </c>
      <c r="BC462" s="58">
        <v>-461.70909422966298</v>
      </c>
      <c r="BD462" s="130">
        <v>-3.1391737602324402E-2</v>
      </c>
      <c r="BE462" s="65">
        <v>123</v>
      </c>
    </row>
    <row r="463" spans="1:57" x14ac:dyDescent="0.2">
      <c r="A463" s="104">
        <v>40861</v>
      </c>
      <c r="B463" s="58">
        <v>1251.78002929687</v>
      </c>
      <c r="C463" s="77">
        <v>-9.5501416483129101E-3</v>
      </c>
      <c r="D463" s="58">
        <v>0.01</v>
      </c>
      <c r="E463" s="58">
        <v>0.62890000000000001</v>
      </c>
      <c r="F463" s="77">
        <v>1.10932475884244E-2</v>
      </c>
      <c r="G463" s="58">
        <v>35.988800048828097</v>
      </c>
      <c r="H463" s="58">
        <v>304.51940917968699</v>
      </c>
      <c r="I463" s="58">
        <v>22.055463790893501</v>
      </c>
      <c r="J463" s="58">
        <v>218.92999267578099</v>
      </c>
      <c r="K463" s="58">
        <v>10.7038984298706</v>
      </c>
      <c r="L463" s="58">
        <v>19.535057067871001</v>
      </c>
      <c r="M463" s="58">
        <v>31.129999160766602</v>
      </c>
      <c r="N463" s="77">
        <v>-1.39355032104784E-2</v>
      </c>
      <c r="O463" s="58">
        <v>1.4023331923773701</v>
      </c>
      <c r="P463" s="77">
        <v>3.8965822435722899E-2</v>
      </c>
      <c r="Q463" s="58">
        <v>36.243104934692298</v>
      </c>
      <c r="R463" s="77">
        <v>7.6436982759822102E-3</v>
      </c>
      <c r="S463" s="58">
        <v>17.432965223510099</v>
      </c>
      <c r="T463" s="77">
        <v>5.7247468299215801E-2</v>
      </c>
      <c r="U463" s="58">
        <v>303.36441040039</v>
      </c>
      <c r="V463" s="77">
        <v>-5.5741917108128496E-3</v>
      </c>
      <c r="W463" s="58">
        <v>0.72023402134904102</v>
      </c>
      <c r="X463" s="77">
        <v>3.2655582679082799E-2</v>
      </c>
      <c r="Y463" s="58">
        <v>22.1172790527343</v>
      </c>
      <c r="Z463" s="77">
        <v>7.0840116401700197E-3</v>
      </c>
      <c r="AA463" s="58">
        <v>14.6230555283452</v>
      </c>
      <c r="AB463" s="77">
        <v>6.6793294740574494E-2</v>
      </c>
      <c r="AC463" s="58">
        <v>218.15999603271399</v>
      </c>
      <c r="AD463" s="77">
        <v>-1.4925429461879299E-2</v>
      </c>
      <c r="AE463" s="58">
        <v>0.59833624120122797</v>
      </c>
      <c r="AF463" s="77">
        <v>5.58989087126886E-2</v>
      </c>
      <c r="AG463" s="58">
        <v>10.7849888801574</v>
      </c>
      <c r="AH463" s="77">
        <v>-8.8531646647596E-3</v>
      </c>
      <c r="AI463" s="58">
        <v>1.4599290534501299</v>
      </c>
      <c r="AJ463" s="77">
        <v>7.4733800284169802E-2</v>
      </c>
      <c r="AK463" s="58">
        <v>19.6223030090332</v>
      </c>
      <c r="AL463" s="69">
        <v>40861</v>
      </c>
      <c r="AM463" s="105">
        <v>0</v>
      </c>
      <c r="AN463" s="124">
        <v>53.572881173220502</v>
      </c>
      <c r="AO463" s="125">
        <v>62.978357485071101</v>
      </c>
      <c r="AP463" s="125">
        <v>38.465898760072903</v>
      </c>
      <c r="AQ463" s="125">
        <v>58.948382732256199</v>
      </c>
      <c r="AR463" s="125">
        <v>58.570332243767801</v>
      </c>
      <c r="AS463" s="125">
        <v>51.978352139214401</v>
      </c>
      <c r="AV463" s="63">
        <v>-3778.9380099630898</v>
      </c>
      <c r="AW463" s="63">
        <v>18208.045799260701</v>
      </c>
      <c r="AX463" s="63">
        <v>18208.045799260701</v>
      </c>
      <c r="AY463" s="63">
        <v>14429.107789297601</v>
      </c>
      <c r="AZ463" s="77">
        <v>1.283391419629E-2</v>
      </c>
      <c r="BA463" s="77">
        <v>0.442910778929761</v>
      </c>
      <c r="BB463" s="77">
        <v>0.10484650357583999</v>
      </c>
      <c r="BC463" s="58">
        <v>-278.87365724312201</v>
      </c>
      <c r="BD463" s="130">
        <v>-1.8960702272895001E-2</v>
      </c>
      <c r="BE463" s="65">
        <v>124</v>
      </c>
    </row>
    <row r="464" spans="1:57" x14ac:dyDescent="0.2">
      <c r="A464" s="104">
        <v>40862</v>
      </c>
      <c r="B464" s="58">
        <v>1257.81005859375</v>
      </c>
      <c r="C464" s="77">
        <v>4.8171636835123701E-3</v>
      </c>
      <c r="D464" s="58">
        <v>0.01</v>
      </c>
      <c r="E464" s="58">
        <v>0.63219999999999998</v>
      </c>
      <c r="F464" s="77">
        <v>5.2472571155985897E-3</v>
      </c>
      <c r="G464" s="58">
        <v>36.896915435791001</v>
      </c>
      <c r="H464" s="58">
        <v>306.28790283203102</v>
      </c>
      <c r="I464" s="58">
        <v>22.204938888549801</v>
      </c>
      <c r="J464" s="58">
        <v>217.83000183105401</v>
      </c>
      <c r="K464" s="58">
        <v>10.789258003234799</v>
      </c>
      <c r="L464" s="58">
        <v>20.098186492919901</v>
      </c>
      <c r="M464" s="58">
        <v>31.2199993133544</v>
      </c>
      <c r="N464" s="77">
        <v>2.5233277734483899E-2</v>
      </c>
      <c r="O464" s="58">
        <v>1.3292281270287101</v>
      </c>
      <c r="P464" s="77">
        <v>3.6025453925596397E-2</v>
      </c>
      <c r="Q464" s="58">
        <v>36.442857742309499</v>
      </c>
      <c r="R464" s="77">
        <v>5.8074907511074204E-3</v>
      </c>
      <c r="S464" s="58">
        <v>17.450280293611101</v>
      </c>
      <c r="T464" s="77">
        <v>5.6973455798484202E-2</v>
      </c>
      <c r="U464" s="58">
        <v>305.40365600585898</v>
      </c>
      <c r="V464" s="77">
        <v>6.7772366554343898E-3</v>
      </c>
      <c r="W464" s="58">
        <v>0.68629798349627502</v>
      </c>
      <c r="X464" s="77">
        <v>3.0907447525116601E-2</v>
      </c>
      <c r="Y464" s="58">
        <v>22.130201339721602</v>
      </c>
      <c r="Z464" s="77">
        <v>-5.0243953844897301E-3</v>
      </c>
      <c r="AA464" s="58">
        <v>13.6229538460522</v>
      </c>
      <c r="AB464" s="77">
        <v>6.2539382690810399E-2</v>
      </c>
      <c r="AC464" s="58">
        <v>218.379997253417</v>
      </c>
      <c r="AD464" s="77">
        <v>7.9746247522354194E-3</v>
      </c>
      <c r="AE464" s="58">
        <v>0.61171177650572195</v>
      </c>
      <c r="AF464" s="77">
        <v>5.6696371179771297E-2</v>
      </c>
      <c r="AG464" s="58">
        <v>10.746578216552701</v>
      </c>
      <c r="AH464" s="77">
        <v>2.8826607626091599E-2</v>
      </c>
      <c r="AI464" s="58">
        <v>1.4614293404149501</v>
      </c>
      <c r="AJ464" s="77">
        <v>7.2714487992723995E-2</v>
      </c>
      <c r="AK464" s="58">
        <v>19.816621780395501</v>
      </c>
      <c r="AL464" s="69">
        <v>40862</v>
      </c>
      <c r="AM464" s="105">
        <v>1</v>
      </c>
      <c r="AN464" s="124">
        <v>54.643178834263097</v>
      </c>
      <c r="AO464" s="125">
        <v>64.142751458721605</v>
      </c>
      <c r="AP464" s="125">
        <v>45.713569263732197</v>
      </c>
      <c r="AQ464" s="125">
        <v>60.194801412572303</v>
      </c>
      <c r="AR464" s="125">
        <v>63.385842365833</v>
      </c>
      <c r="AS464" s="125">
        <v>53.756609384975299</v>
      </c>
      <c r="AV464" s="63">
        <v>-3778.9380099630898</v>
      </c>
      <c r="AW464" s="63">
        <v>18627.365987969199</v>
      </c>
      <c r="AX464" s="63">
        <v>18627.365987969199</v>
      </c>
      <c r="AY464" s="63">
        <v>14848.427978006101</v>
      </c>
      <c r="AZ464" s="77">
        <v>2.9060714968080801E-2</v>
      </c>
      <c r="BA464" s="77">
        <v>0.48484279780061001</v>
      </c>
      <c r="BB464" s="77">
        <v>0.110168730028721</v>
      </c>
      <c r="BC464" s="58">
        <v>0</v>
      </c>
      <c r="BD464" s="130">
        <v>0</v>
      </c>
      <c r="BE464" s="65">
        <v>0</v>
      </c>
    </row>
    <row r="465" spans="1:57" x14ac:dyDescent="0.2">
      <c r="A465" s="104">
        <v>40863</v>
      </c>
      <c r="B465" s="58">
        <v>1236.91003417968</v>
      </c>
      <c r="C465" s="77">
        <v>-1.6616200730203302E-2</v>
      </c>
      <c r="D465" s="58">
        <v>0.01</v>
      </c>
      <c r="E465" s="58">
        <v>0.63329999999999997</v>
      </c>
      <c r="F465" s="77">
        <v>1.73995571021823E-3</v>
      </c>
      <c r="G465" s="58">
        <v>36.511653900146399</v>
      </c>
      <c r="H465" s="58">
        <v>303.75933837890602</v>
      </c>
      <c r="I465" s="58">
        <v>21.648571014404201</v>
      </c>
      <c r="J465" s="58">
        <v>211.99000549316401</v>
      </c>
      <c r="K465" s="58">
        <v>10.6441488265991</v>
      </c>
      <c r="L465" s="58">
        <v>19.7809333801269</v>
      </c>
      <c r="M465" s="58">
        <v>33.509998321533097</v>
      </c>
      <c r="N465" s="77">
        <v>-1.0441564859669E-2</v>
      </c>
      <c r="O465" s="58">
        <v>1.25466478527068</v>
      </c>
      <c r="P465" s="77">
        <v>3.4363405960792501E-2</v>
      </c>
      <c r="Q465" s="58">
        <v>36.7042846679687</v>
      </c>
      <c r="R465" s="77">
        <v>-8.2555152513211702E-3</v>
      </c>
      <c r="S465" s="58">
        <v>17.441139670547599</v>
      </c>
      <c r="T465" s="77">
        <v>5.7417624635433401E-2</v>
      </c>
      <c r="U465" s="58">
        <v>305.02362060546801</v>
      </c>
      <c r="V465" s="77">
        <v>-2.5056041673341599E-2</v>
      </c>
      <c r="W465" s="58">
        <v>0.64138710491876305</v>
      </c>
      <c r="X465" s="77">
        <v>2.9627225949094001E-2</v>
      </c>
      <c r="Y465" s="58">
        <v>21.926754951477001</v>
      </c>
      <c r="Z465" s="77">
        <v>-2.6809880589451499E-2</v>
      </c>
      <c r="AA465" s="58">
        <v>12.475261239263601</v>
      </c>
      <c r="AB465" s="77">
        <v>5.8848346223878398E-2</v>
      </c>
      <c r="AC465" s="58">
        <v>214.91000366210901</v>
      </c>
      <c r="AD465" s="77">
        <v>-1.3449412053381E-2</v>
      </c>
      <c r="AE465" s="58">
        <v>0.62018132747230503</v>
      </c>
      <c r="AF465" s="77">
        <v>5.8264999632709702E-2</v>
      </c>
      <c r="AG465" s="58">
        <v>10.7167034149169</v>
      </c>
      <c r="AH465" s="77">
        <v>-1.5785161158929899E-2</v>
      </c>
      <c r="AI465" s="58">
        <v>1.4541479275365401</v>
      </c>
      <c r="AJ465" s="77">
        <v>7.3512604263530998E-2</v>
      </c>
      <c r="AK465" s="58">
        <v>19.939559936523398</v>
      </c>
      <c r="AL465" s="69">
        <v>40863</v>
      </c>
      <c r="AM465" s="105">
        <v>2</v>
      </c>
      <c r="AN465" s="124">
        <v>50.313741002929802</v>
      </c>
      <c r="AO465" s="125">
        <v>61.179910695009298</v>
      </c>
      <c r="AP465" s="125">
        <v>43.379231307687803</v>
      </c>
      <c r="AQ465" s="125">
        <v>57.025039807199398</v>
      </c>
      <c r="AR465" s="125">
        <v>59.2103218158177</v>
      </c>
      <c r="AS465" s="125">
        <v>46.808590718044599</v>
      </c>
      <c r="AV465" s="63">
        <v>-3778.9380099630898</v>
      </c>
      <c r="AW465" s="63">
        <v>18432.414102656901</v>
      </c>
      <c r="AX465" s="63">
        <v>18432.414102656901</v>
      </c>
      <c r="AY465" s="63">
        <v>14653.4760926938</v>
      </c>
      <c r="AZ465" s="77">
        <v>-1.3129462970830201E-2</v>
      </c>
      <c r="BA465" s="77">
        <v>0.46534760926938301</v>
      </c>
      <c r="BB465" s="77">
        <v>9.1721943566169806E-2</v>
      </c>
      <c r="BC465" s="58">
        <v>-194.951885312271</v>
      </c>
      <c r="BD465" s="130">
        <v>-1.3129462970830201E-2</v>
      </c>
      <c r="BE465" s="65">
        <v>1</v>
      </c>
    </row>
    <row r="466" spans="1:57" x14ac:dyDescent="0.2">
      <c r="A466" s="104">
        <v>40864</v>
      </c>
      <c r="B466" s="58">
        <v>1216.13000488281</v>
      </c>
      <c r="C466" s="77">
        <v>-1.6799952076269001E-2</v>
      </c>
      <c r="D466" s="58">
        <v>0.01</v>
      </c>
      <c r="E466" s="58">
        <v>0.63329999999999997</v>
      </c>
      <c r="F466" s="77">
        <v>0</v>
      </c>
      <c r="G466" s="58">
        <v>35.813247680663999</v>
      </c>
      <c r="H466" s="58">
        <v>298.49359130859301</v>
      </c>
      <c r="I466" s="58">
        <v>21.208459854125898</v>
      </c>
      <c r="J466" s="58">
        <v>204.52000427246</v>
      </c>
      <c r="K466" s="58">
        <v>9.8417825698852504</v>
      </c>
      <c r="L466" s="58">
        <v>19.3050518035888</v>
      </c>
      <c r="M466" s="58">
        <v>34.509998321533097</v>
      </c>
      <c r="N466" s="77">
        <v>-1.9128309591026599E-2</v>
      </c>
      <c r="O466" s="58">
        <v>1.2464589919403399</v>
      </c>
      <c r="P466" s="77">
        <v>3.4804411011663601E-2</v>
      </c>
      <c r="Q466" s="58">
        <v>36.162450790405202</v>
      </c>
      <c r="R466" s="77">
        <v>-1.7335259875184601E-2</v>
      </c>
      <c r="S466" s="58">
        <v>17.501259704820701</v>
      </c>
      <c r="T466" s="77">
        <v>5.8631944585796E-2</v>
      </c>
      <c r="U466" s="58">
        <v>301.12646484375</v>
      </c>
      <c r="V466" s="77">
        <v>-2.0329801906346801E-2</v>
      </c>
      <c r="W466" s="58">
        <v>0.62188114454336296</v>
      </c>
      <c r="X466" s="77">
        <v>2.9322315190293199E-2</v>
      </c>
      <c r="Y466" s="58">
        <v>21.428515434265101</v>
      </c>
      <c r="Z466" s="77">
        <v>-3.52375160485765E-2</v>
      </c>
      <c r="AA466" s="58">
        <v>12.146659409403201</v>
      </c>
      <c r="AB466" s="77">
        <v>5.9391057870415001E-2</v>
      </c>
      <c r="AC466" s="58">
        <v>208.25500488281199</v>
      </c>
      <c r="AD466" s="77">
        <v>-7.5380969374347503E-2</v>
      </c>
      <c r="AE466" s="58">
        <v>0.62036213517449901</v>
      </c>
      <c r="AF466" s="77">
        <v>6.3033513570268998E-2</v>
      </c>
      <c r="AG466" s="58">
        <v>10.2429656982421</v>
      </c>
      <c r="AH466" s="77">
        <v>-2.4057589568355901E-2</v>
      </c>
      <c r="AI466" s="58">
        <v>1.4400631999121001</v>
      </c>
      <c r="AJ466" s="77">
        <v>7.4595148180042106E-2</v>
      </c>
      <c r="AK466" s="58">
        <v>19.542992591857899</v>
      </c>
      <c r="AL466" s="69">
        <v>40864</v>
      </c>
      <c r="AM466" s="105">
        <v>3</v>
      </c>
      <c r="AN466" s="124">
        <v>46.379126721412099</v>
      </c>
      <c r="AO466" s="125">
        <v>55.4370115870435</v>
      </c>
      <c r="AP466" s="125">
        <v>39.4467476059083</v>
      </c>
      <c r="AQ466" s="125">
        <v>43.412363751606598</v>
      </c>
      <c r="AR466" s="125">
        <v>53.515553455032403</v>
      </c>
      <c r="AS466" s="125">
        <v>42.165844635404</v>
      </c>
      <c r="AV466" s="63">
        <v>5832.8180858136502</v>
      </c>
      <c r="AW466" s="63">
        <v>8695.6556032836907</v>
      </c>
      <c r="AX466" s="63">
        <v>8695.6556032836907</v>
      </c>
      <c r="AY466" s="63">
        <v>14528.4736890973</v>
      </c>
      <c r="AZ466" s="77">
        <v>-8.5305631787135905E-3</v>
      </c>
      <c r="BA466" s="77">
        <v>0.45284736890973398</v>
      </c>
      <c r="BB466" s="77">
        <v>7.3381067233646693E-2</v>
      </c>
      <c r="BC466" s="58">
        <v>-319.95428890876599</v>
      </c>
      <c r="BD466" s="130">
        <v>-2.15480244361686E-2</v>
      </c>
      <c r="BE466" s="65">
        <v>2</v>
      </c>
    </row>
    <row r="467" spans="1:57" x14ac:dyDescent="0.2">
      <c r="A467" s="104">
        <v>40865</v>
      </c>
      <c r="B467" s="58">
        <v>1215.65002441406</v>
      </c>
      <c r="C467" s="77">
        <v>-3.9467858438069198E-4</v>
      </c>
      <c r="D467" s="58">
        <v>0.01</v>
      </c>
      <c r="E467" s="58">
        <v>0.63329999999999997</v>
      </c>
      <c r="F467" s="77">
        <v>0</v>
      </c>
      <c r="G467" s="58">
        <v>35.578865051269503</v>
      </c>
      <c r="H467" s="58">
        <v>295.51794433593699</v>
      </c>
      <c r="I467" s="58">
        <v>21.009157180786101</v>
      </c>
      <c r="J467" s="58">
        <v>197.13999938964801</v>
      </c>
      <c r="K467" s="58">
        <v>9.5857076644897408</v>
      </c>
      <c r="L467" s="58">
        <v>19.265388488769499</v>
      </c>
      <c r="M467" s="58">
        <v>32</v>
      </c>
      <c r="N467" s="77">
        <v>-6.5445790195977002E-3</v>
      </c>
      <c r="O467" s="58">
        <v>1.2491304908804099</v>
      </c>
      <c r="P467" s="77">
        <v>3.51087784582335E-2</v>
      </c>
      <c r="Q467" s="58">
        <v>35.696056365966797</v>
      </c>
      <c r="R467" s="77">
        <v>-9.9688806034696695E-3</v>
      </c>
      <c r="S467" s="58">
        <v>17.518707230924502</v>
      </c>
      <c r="T467" s="77">
        <v>5.9281365367815697E-2</v>
      </c>
      <c r="U467" s="58">
        <v>297.005767822265</v>
      </c>
      <c r="V467" s="77">
        <v>-9.3973194994200204E-3</v>
      </c>
      <c r="W467" s="58">
        <v>0.60972184718828903</v>
      </c>
      <c r="X467" s="77">
        <v>2.90217185745037E-2</v>
      </c>
      <c r="Y467" s="58">
        <v>21.108808517456001</v>
      </c>
      <c r="Z467" s="77">
        <v>-3.6084513635061599E-2</v>
      </c>
      <c r="AA467" s="58">
        <v>12.024821580707201</v>
      </c>
      <c r="AB467" s="77">
        <v>6.0996355980199202E-2</v>
      </c>
      <c r="AC467" s="58">
        <v>200.83000183105401</v>
      </c>
      <c r="AD467" s="77">
        <v>-2.6019158986408299E-2</v>
      </c>
      <c r="AE467" s="58">
        <v>0.62049368920625303</v>
      </c>
      <c r="AF467" s="77">
        <v>6.4731130024429095E-2</v>
      </c>
      <c r="AG467" s="58">
        <v>9.7137451171875</v>
      </c>
      <c r="AH467" s="77">
        <v>-2.0545562489483402E-3</v>
      </c>
      <c r="AI467" s="58">
        <v>1.4241845308724901</v>
      </c>
      <c r="AJ467" s="77">
        <v>7.3924516585933603E-2</v>
      </c>
      <c r="AK467" s="58">
        <v>19.285220146179199</v>
      </c>
      <c r="AL467" s="69">
        <v>40865</v>
      </c>
      <c r="AM467" s="105">
        <v>4</v>
      </c>
      <c r="AN467" s="124">
        <v>46.289082422813699</v>
      </c>
      <c r="AO467" s="125">
        <v>52.441287653578598</v>
      </c>
      <c r="AP467" s="125">
        <v>38.195343692126499</v>
      </c>
      <c r="AQ467" s="125">
        <v>40.120629971851599</v>
      </c>
      <c r="AR467" s="125">
        <v>53.057516667652202</v>
      </c>
      <c r="AS467" s="125">
        <v>40.220347434866497</v>
      </c>
      <c r="AV467" s="63">
        <v>5832.8180858136502</v>
      </c>
      <c r="AW467" s="63">
        <v>8608.9696508056604</v>
      </c>
      <c r="AX467" s="63">
        <v>8608.9696508056604</v>
      </c>
      <c r="AY467" s="63">
        <v>14441.787736619301</v>
      </c>
      <c r="AZ467" s="77">
        <v>-5.9666248728577004E-3</v>
      </c>
      <c r="BA467" s="77">
        <v>0.44417877366193098</v>
      </c>
      <c r="BB467" s="77">
        <v>7.2957426713530005E-2</v>
      </c>
      <c r="BC467" s="58">
        <v>-406.64024138679201</v>
      </c>
      <c r="BD467" s="130">
        <v>-2.73860803304645E-2</v>
      </c>
      <c r="BE467" s="65">
        <v>3</v>
      </c>
    </row>
    <row r="468" spans="1:57" x14ac:dyDescent="0.2">
      <c r="A468" s="104">
        <v>40868</v>
      </c>
      <c r="B468" s="58">
        <v>1192.97998046875</v>
      </c>
      <c r="C468" s="77">
        <v>-1.8648495446902499E-2</v>
      </c>
      <c r="D468" s="58">
        <v>0.01</v>
      </c>
      <c r="E468" s="58">
        <v>0.64</v>
      </c>
      <c r="F468" s="77">
        <v>1.05795041844307E-2</v>
      </c>
      <c r="G468" s="58">
        <v>35.016143798828097</v>
      </c>
      <c r="H468" s="58">
        <v>288.59298706054602</v>
      </c>
      <c r="I468" s="58">
        <v>20.7600383758544</v>
      </c>
      <c r="J468" s="58">
        <v>189.25</v>
      </c>
      <c r="K468" s="58">
        <v>9.3621864318847603</v>
      </c>
      <c r="L468" s="58">
        <v>18.6943340301513</v>
      </c>
      <c r="M468" s="58">
        <v>32.909999847412102</v>
      </c>
      <c r="N468" s="77">
        <v>-1.58161664693496E-2</v>
      </c>
      <c r="O468" s="58">
        <v>1.2615905227208</v>
      </c>
      <c r="P468" s="77">
        <v>3.6028825160439898E-2</v>
      </c>
      <c r="Q468" s="58">
        <v>35.2975044250488</v>
      </c>
      <c r="R468" s="77">
        <v>-2.3433288597590099E-2</v>
      </c>
      <c r="S468" s="58">
        <v>17.392057038769298</v>
      </c>
      <c r="T468" s="77">
        <v>6.0265002333963397E-2</v>
      </c>
      <c r="U468" s="58">
        <v>292.05546569824202</v>
      </c>
      <c r="V468" s="77">
        <v>-1.18576296415867E-2</v>
      </c>
      <c r="W468" s="58">
        <v>0.59282159348567398</v>
      </c>
      <c r="X468" s="77">
        <v>2.8555900656482901E-2</v>
      </c>
      <c r="Y468" s="58">
        <v>20.884597778320298</v>
      </c>
      <c r="Z468" s="77">
        <v>-4.0022316191924999E-2</v>
      </c>
      <c r="AA468" s="58">
        <v>12.1428827837903</v>
      </c>
      <c r="AB468" s="77">
        <v>6.4163185119103502E-2</v>
      </c>
      <c r="AC468" s="58">
        <v>193.19499969482399</v>
      </c>
      <c r="AD468" s="77">
        <v>-2.3318177481357401E-2</v>
      </c>
      <c r="AE468" s="58">
        <v>0.61793116902734702</v>
      </c>
      <c r="AF468" s="77">
        <v>6.60028694710523E-2</v>
      </c>
      <c r="AG468" s="58">
        <v>9.4739470481872505</v>
      </c>
      <c r="AH468" s="77">
        <v>-2.9641471229663999E-2</v>
      </c>
      <c r="AI468" s="58">
        <v>1.38879260211704</v>
      </c>
      <c r="AJ468" s="77">
        <v>7.42894932698384E-2</v>
      </c>
      <c r="AK468" s="58">
        <v>18.979861259460399</v>
      </c>
      <c r="AL468" s="69">
        <v>40868</v>
      </c>
      <c r="AM468" s="105">
        <v>0</v>
      </c>
      <c r="AN468" s="124">
        <v>42.128770294140701</v>
      </c>
      <c r="AO468" s="125">
        <v>46.186184955387397</v>
      </c>
      <c r="AP468" s="125">
        <v>35.299917018439999</v>
      </c>
      <c r="AQ468" s="125">
        <v>37.451229132662398</v>
      </c>
      <c r="AR468" s="125">
        <v>46.841346276153999</v>
      </c>
      <c r="AS468" s="125">
        <v>37.868414165898997</v>
      </c>
      <c r="AV468" s="63">
        <v>5832.8180858136502</v>
      </c>
      <c r="AW468" s="63">
        <v>8496.1775390625007</v>
      </c>
      <c r="AX468" s="63">
        <v>8496.1775390625007</v>
      </c>
      <c r="AY468" s="63">
        <v>14328.995624876099</v>
      </c>
      <c r="AZ468" s="77">
        <v>-7.8101211429082397E-3</v>
      </c>
      <c r="BA468" s="77">
        <v>0.43289956248761502</v>
      </c>
      <c r="BB468" s="77">
        <v>5.2948385026742401E-2</v>
      </c>
      <c r="BC468" s="58">
        <v>-519.43235312995603</v>
      </c>
      <c r="BD468" s="130">
        <v>-3.4982312868362397E-2</v>
      </c>
      <c r="BE468" s="65">
        <v>4</v>
      </c>
    </row>
    <row r="469" spans="1:57" x14ac:dyDescent="0.2">
      <c r="A469" s="104">
        <v>40869</v>
      </c>
      <c r="B469" s="58">
        <v>1188.0400390625</v>
      </c>
      <c r="C469" s="77">
        <v>-4.1408418306474399E-3</v>
      </c>
      <c r="D469" s="58">
        <v>0.01</v>
      </c>
      <c r="E469" s="58">
        <v>0.6391</v>
      </c>
      <c r="F469" s="77">
        <v>-1.40625000000005E-3</v>
      </c>
      <c r="G469" s="58">
        <v>35.727836608886697</v>
      </c>
      <c r="H469" s="58">
        <v>288.12600708007801</v>
      </c>
      <c r="I469" s="58">
        <v>20.585657119750898</v>
      </c>
      <c r="J469" s="58">
        <v>192.33999633789</v>
      </c>
      <c r="K469" s="58">
        <v>9.0870790481567294</v>
      </c>
      <c r="L469" s="58">
        <v>18.432590484619102</v>
      </c>
      <c r="M469" s="58">
        <v>31.9699993133544</v>
      </c>
      <c r="N469" s="77">
        <v>2.0324705488626998E-2</v>
      </c>
      <c r="O469" s="58">
        <v>1.27264500374067</v>
      </c>
      <c r="P469" s="77">
        <v>3.56205447777974E-2</v>
      </c>
      <c r="Q469" s="58">
        <v>35.371990203857401</v>
      </c>
      <c r="R469" s="77">
        <v>-1.61812657065985E-3</v>
      </c>
      <c r="S469" s="58">
        <v>17.306359027963101</v>
      </c>
      <c r="T469" s="77">
        <v>6.0065244381612599E-2</v>
      </c>
      <c r="U469" s="58">
        <v>288.35949707031199</v>
      </c>
      <c r="V469" s="77">
        <v>-8.3998523001928005E-3</v>
      </c>
      <c r="W469" s="58">
        <v>0.59913798942943297</v>
      </c>
      <c r="X469" s="77">
        <v>2.9104632703446098E-2</v>
      </c>
      <c r="Y469" s="58">
        <v>20.672847747802699</v>
      </c>
      <c r="Z469" s="77">
        <v>1.6327589632183E-2</v>
      </c>
      <c r="AA469" s="58">
        <v>12.382645501019599</v>
      </c>
      <c r="AB469" s="77">
        <v>6.4378942168983794E-2</v>
      </c>
      <c r="AC469" s="58">
        <v>190.794998168945</v>
      </c>
      <c r="AD469" s="77">
        <v>-2.93849503777339E-2</v>
      </c>
      <c r="AE469" s="58">
        <v>0.62179194583044195</v>
      </c>
      <c r="AF469" s="77">
        <v>6.8425942212593502E-2</v>
      </c>
      <c r="AG469" s="58">
        <v>9.2246327400207502</v>
      </c>
      <c r="AH469" s="77">
        <v>-1.4001223317721301E-2</v>
      </c>
      <c r="AI469" s="58">
        <v>1.35657066600406</v>
      </c>
      <c r="AJ469" s="77">
        <v>7.3596311225817307E-2</v>
      </c>
      <c r="AK469" s="58">
        <v>18.563462257385201</v>
      </c>
      <c r="AL469" s="69">
        <v>40869</v>
      </c>
      <c r="AM469" s="105">
        <v>1</v>
      </c>
      <c r="AN469" s="124">
        <v>41.258577049098598</v>
      </c>
      <c r="AO469" s="125">
        <v>45.789547885851803</v>
      </c>
      <c r="AP469" s="125">
        <v>41.354961887276701</v>
      </c>
      <c r="AQ469" s="125">
        <v>34.416108496161399</v>
      </c>
      <c r="AR469" s="125">
        <v>44.280566132452201</v>
      </c>
      <c r="AS469" s="125">
        <v>36.269593197771201</v>
      </c>
      <c r="AV469" s="63">
        <v>5832.8180858136502</v>
      </c>
      <c r="AW469" s="63">
        <v>8470.5012317443798</v>
      </c>
      <c r="AX469" s="63">
        <v>8470.5012317443798</v>
      </c>
      <c r="AY469" s="63">
        <v>14303.319317558</v>
      </c>
      <c r="AZ469" s="77">
        <v>-1.79191256598187E-3</v>
      </c>
      <c r="BA469" s="77">
        <v>0.43033193175580298</v>
      </c>
      <c r="BB469" s="77">
        <v>4.8588292308511201E-2</v>
      </c>
      <c r="BC469" s="58">
        <v>-545.10866044807096</v>
      </c>
      <c r="BD469" s="130">
        <v>-3.6711540188328402E-2</v>
      </c>
      <c r="BE469" s="65">
        <v>5</v>
      </c>
    </row>
    <row r="470" spans="1:57" x14ac:dyDescent="0.2">
      <c r="A470" s="104">
        <v>40870</v>
      </c>
      <c r="B470" s="58">
        <v>1161.7900390625</v>
      </c>
      <c r="C470" s="77">
        <v>-2.2095214922818799E-2</v>
      </c>
      <c r="D470" s="58">
        <v>0.01</v>
      </c>
      <c r="E470" s="58">
        <v>0.64449999999999996</v>
      </c>
      <c r="F470" s="77">
        <v>8.4493819433577502E-3</v>
      </c>
      <c r="G470" s="58">
        <v>34.824462890625</v>
      </c>
      <c r="H470" s="58">
        <v>283.21298217773398</v>
      </c>
      <c r="I470" s="58">
        <v>20.319927215576101</v>
      </c>
      <c r="J470" s="58">
        <v>188.99000549316401</v>
      </c>
      <c r="K470" s="58">
        <v>8.7775840759277308</v>
      </c>
      <c r="L470" s="58">
        <v>18.004299163818299</v>
      </c>
      <c r="M470" s="58">
        <v>33.9799995422363</v>
      </c>
      <c r="N470" s="77">
        <v>-2.52848703981426E-2</v>
      </c>
      <c r="O470" s="58">
        <v>1.31145684960535</v>
      </c>
      <c r="P470" s="77">
        <v>3.7659068963225899E-2</v>
      </c>
      <c r="Q470" s="58">
        <v>35.276149749755803</v>
      </c>
      <c r="R470" s="77">
        <v>-1.70516537265527E-2</v>
      </c>
      <c r="S470" s="58">
        <v>17.267918472627201</v>
      </c>
      <c r="T470" s="77">
        <v>6.0971493396409802E-2</v>
      </c>
      <c r="U470" s="58">
        <v>285.66949462890602</v>
      </c>
      <c r="V470" s="77">
        <v>-1.2908497534424201E-2</v>
      </c>
      <c r="W470" s="58">
        <v>0.62440422274916296</v>
      </c>
      <c r="X470" s="77">
        <v>3.0728664336480901E-2</v>
      </c>
      <c r="Y470" s="58">
        <v>20.4527921676635</v>
      </c>
      <c r="Z470" s="77">
        <v>-1.7417026663770301E-2</v>
      </c>
      <c r="AA470" s="58">
        <v>12.9874660412646</v>
      </c>
      <c r="AB470" s="77">
        <v>6.8720385543003998E-2</v>
      </c>
      <c r="AC470" s="58">
        <v>190.665000915527</v>
      </c>
      <c r="AD470" s="77">
        <v>-3.4058796076147799E-2</v>
      </c>
      <c r="AE470" s="58">
        <v>0.63362160010388102</v>
      </c>
      <c r="AF470" s="77">
        <v>7.2186332209744297E-2</v>
      </c>
      <c r="AG470" s="58">
        <v>8.9323315620422292</v>
      </c>
      <c r="AH470" s="77">
        <v>-2.32355469058005E-2</v>
      </c>
      <c r="AI470" s="58">
        <v>1.3308681279352199</v>
      </c>
      <c r="AJ470" s="77">
        <v>7.3919463114107201E-2</v>
      </c>
      <c r="AK470" s="58">
        <v>18.2184448242187</v>
      </c>
      <c r="AL470" s="69">
        <v>40870</v>
      </c>
      <c r="AM470" s="105">
        <v>2</v>
      </c>
      <c r="AN470" s="124">
        <v>36.897209923829003</v>
      </c>
      <c r="AO470" s="125">
        <v>41.729256145526499</v>
      </c>
      <c r="AP470" s="125">
        <v>36.664478551744402</v>
      </c>
      <c r="AQ470" s="125">
        <v>31.339075860377701</v>
      </c>
      <c r="AR470" s="125">
        <v>40.389575464238597</v>
      </c>
      <c r="AS470" s="125">
        <v>33.919437318228098</v>
      </c>
      <c r="AV470" s="63">
        <v>5832.8180858136502</v>
      </c>
      <c r="AW470" s="63">
        <v>8396.4152826232894</v>
      </c>
      <c r="AX470" s="63">
        <v>8396.4152826232894</v>
      </c>
      <c r="AY470" s="63">
        <v>14229.2333684369</v>
      </c>
      <c r="AZ470" s="77">
        <v>-5.1796333058263802E-3</v>
      </c>
      <c r="BA470" s="77">
        <v>0.42292333684369399</v>
      </c>
      <c r="BB470" s="77">
        <v>2.5419508624403099E-2</v>
      </c>
      <c r="BC470" s="58">
        <v>-619.19460956916498</v>
      </c>
      <c r="BD470" s="130">
        <v>-4.1701021177887099E-2</v>
      </c>
      <c r="BE470" s="65">
        <v>6</v>
      </c>
    </row>
    <row r="471" spans="1:57" x14ac:dyDescent="0.2">
      <c r="A471" s="104">
        <v>40872</v>
      </c>
      <c r="B471" s="58">
        <v>1158.67004394531</v>
      </c>
      <c r="C471" s="77">
        <v>-2.6855068577668001E-3</v>
      </c>
      <c r="D471" s="58">
        <v>0.01</v>
      </c>
      <c r="E471" s="58">
        <v>0.64580000000000004</v>
      </c>
      <c r="F471" s="77">
        <v>2.0170674941817298E-3</v>
      </c>
      <c r="G471" s="58">
        <v>34.499946594238203</v>
      </c>
      <c r="H471" s="58">
        <v>279.68093872070301</v>
      </c>
      <c r="I471" s="58">
        <v>20.1787605285644</v>
      </c>
      <c r="J471" s="58">
        <v>182.39999389648401</v>
      </c>
      <c r="K471" s="58">
        <v>8.7346010208129794</v>
      </c>
      <c r="L471" s="58">
        <v>18.028093338012599</v>
      </c>
      <c r="M471" s="58">
        <v>34.470001220703097</v>
      </c>
      <c r="N471" s="77">
        <v>-9.3186303377009692E-3</v>
      </c>
      <c r="O471" s="58">
        <v>1.35575440817107</v>
      </c>
      <c r="P471" s="77">
        <v>3.92972900542835E-2</v>
      </c>
      <c r="Q471" s="58">
        <v>34.662204742431598</v>
      </c>
      <c r="R471" s="77">
        <v>-1.24713331637273E-2</v>
      </c>
      <c r="S471" s="58">
        <v>17.2184341441186</v>
      </c>
      <c r="T471" s="77">
        <v>6.1564560755831103E-2</v>
      </c>
      <c r="U471" s="58">
        <v>281.44696044921801</v>
      </c>
      <c r="V471" s="77">
        <v>-6.9472043631880701E-3</v>
      </c>
      <c r="W471" s="58">
        <v>0.65197422594573295</v>
      </c>
      <c r="X471" s="77">
        <v>3.2309924339645003E-2</v>
      </c>
      <c r="Y471" s="58">
        <v>20.249343872070298</v>
      </c>
      <c r="Z471" s="77">
        <v>-3.4869630166332002E-2</v>
      </c>
      <c r="AA471" s="58">
        <v>13.871056103942999</v>
      </c>
      <c r="AB471" s="77">
        <v>7.6047459254933697E-2</v>
      </c>
      <c r="AC471" s="58">
        <v>185.69499969482399</v>
      </c>
      <c r="AD471" s="77">
        <v>-4.8969118088684196E-3</v>
      </c>
      <c r="AE471" s="58">
        <v>0.645910045425376</v>
      </c>
      <c r="AF471" s="77">
        <v>7.3948431518084098E-2</v>
      </c>
      <c r="AG471" s="58">
        <v>8.7560925483703596</v>
      </c>
      <c r="AH471" s="77">
        <v>1.32158291627093E-3</v>
      </c>
      <c r="AI471" s="58">
        <v>1.30133880962948</v>
      </c>
      <c r="AJ471" s="77">
        <v>7.2183940100065E-2</v>
      </c>
      <c r="AK471" s="58">
        <v>18.016196250915499</v>
      </c>
      <c r="AL471" s="69">
        <v>40872</v>
      </c>
      <c r="AM471" s="105">
        <v>4</v>
      </c>
      <c r="AN471" s="124">
        <v>36.404632681100999</v>
      </c>
      <c r="AO471" s="125">
        <v>39.048501814328503</v>
      </c>
      <c r="AP471" s="125">
        <v>35.123347348338001</v>
      </c>
      <c r="AQ471" s="125">
        <v>30.925537348481502</v>
      </c>
      <c r="AR471" s="125">
        <v>40.701326602996097</v>
      </c>
      <c r="AS471" s="125">
        <v>32.706968032804099</v>
      </c>
      <c r="AV471" s="63">
        <v>5832.8180858136502</v>
      </c>
      <c r="AW471" s="63">
        <v>8308.4257103881791</v>
      </c>
      <c r="AX471" s="63">
        <v>8308.4257103881791</v>
      </c>
      <c r="AY471" s="63">
        <v>14141.243796201799</v>
      </c>
      <c r="AZ471" s="77">
        <v>-6.1837184025870197E-3</v>
      </c>
      <c r="BA471" s="77">
        <v>0.414124379620183</v>
      </c>
      <c r="BB471" s="77">
        <v>2.2665737501904301E-2</v>
      </c>
      <c r="BC471" s="58">
        <v>-707.18418180427398</v>
      </c>
      <c r="BD471" s="130">
        <v>-4.7626872208409797E-2</v>
      </c>
      <c r="BE471" s="65">
        <v>7</v>
      </c>
    </row>
    <row r="472" spans="1:57" x14ac:dyDescent="0.2">
      <c r="A472" s="104">
        <v>40875</v>
      </c>
      <c r="B472" s="58">
        <v>1192.55004882812</v>
      </c>
      <c r="C472" s="77">
        <v>2.9240425313361702E-2</v>
      </c>
      <c r="D472" s="58">
        <v>0.01</v>
      </c>
      <c r="E472" s="58">
        <v>0.64329999999999998</v>
      </c>
      <c r="F472" s="77">
        <v>-3.8711675441314101E-3</v>
      </c>
      <c r="G472" s="58">
        <v>35.690834045410099</v>
      </c>
      <c r="H472" s="58">
        <v>292.19454956054602</v>
      </c>
      <c r="I472" s="58">
        <v>20.652086257934499</v>
      </c>
      <c r="J472" s="58">
        <v>194.14999389648401</v>
      </c>
      <c r="K472" s="58">
        <v>8.9409303665161097</v>
      </c>
      <c r="L472" s="58">
        <v>18.6070861816406</v>
      </c>
      <c r="M472" s="58">
        <v>32.130001068115199</v>
      </c>
      <c r="N472" s="77">
        <v>3.4518530280007897E-2</v>
      </c>
      <c r="O472" s="58">
        <v>1.36325827982878</v>
      </c>
      <c r="P472" s="77">
        <v>3.81963133193884E-2</v>
      </c>
      <c r="Q472" s="58">
        <v>35.095390319824197</v>
      </c>
      <c r="R472" s="77">
        <v>4.4742451513079998E-2</v>
      </c>
      <c r="S472" s="58">
        <v>17.1976070117733</v>
      </c>
      <c r="T472" s="77">
        <v>5.8856700228112097E-2</v>
      </c>
      <c r="U472" s="58">
        <v>285.937744140625</v>
      </c>
      <c r="V472" s="77">
        <v>2.3456630485310902E-2</v>
      </c>
      <c r="W472" s="58">
        <v>0.66412520850249201</v>
      </c>
      <c r="X472" s="77">
        <v>3.2157778163808201E-2</v>
      </c>
      <c r="Y472" s="58">
        <v>20.415423393249501</v>
      </c>
      <c r="Z472" s="77">
        <v>6.4418861804723199E-2</v>
      </c>
      <c r="AA472" s="58">
        <v>14.234106701531701</v>
      </c>
      <c r="AB472" s="77">
        <v>7.3314999479840007E-2</v>
      </c>
      <c r="AC472" s="58">
        <v>188.27499389648401</v>
      </c>
      <c r="AD472" s="77">
        <v>2.3622068736909699E-2</v>
      </c>
      <c r="AE472" s="58">
        <v>0.65237805787538605</v>
      </c>
      <c r="AF472" s="77">
        <v>7.2965343776588296E-2</v>
      </c>
      <c r="AG472" s="58">
        <v>8.8377656936645508</v>
      </c>
      <c r="AH472" s="77">
        <v>3.2116144107547401E-2</v>
      </c>
      <c r="AI472" s="58">
        <v>1.26896167563246</v>
      </c>
      <c r="AJ472" s="77">
        <v>6.8197764187524101E-2</v>
      </c>
      <c r="AK472" s="58">
        <v>18.3175897598266</v>
      </c>
      <c r="AL472" s="69">
        <v>40875</v>
      </c>
      <c r="AM472" s="105">
        <v>0</v>
      </c>
      <c r="AN472" s="124">
        <v>44.992356856489998</v>
      </c>
      <c r="AO472" s="125">
        <v>51.047223771162997</v>
      </c>
      <c r="AP472" s="125">
        <v>44.365208824523698</v>
      </c>
      <c r="AQ472" s="125">
        <v>35.336538087213903</v>
      </c>
      <c r="AR472" s="125">
        <v>47.848580500783903</v>
      </c>
      <c r="AS472" s="125">
        <v>40.399739613972002</v>
      </c>
      <c r="AV472" s="63">
        <v>5832.8180858136502</v>
      </c>
      <c r="AW472" s="63">
        <v>8646.5626716857896</v>
      </c>
      <c r="AX472" s="63">
        <v>8646.5626716857896</v>
      </c>
      <c r="AY472" s="63">
        <v>14479.380757499401</v>
      </c>
      <c r="AZ472" s="77">
        <v>2.3911401724679E-2</v>
      </c>
      <c r="BA472" s="77">
        <v>0.44793807574994399</v>
      </c>
      <c r="BB472" s="77">
        <v>5.2568918619862702E-2</v>
      </c>
      <c r="BC472" s="58">
        <v>-369.04722050666498</v>
      </c>
      <c r="BD472" s="130">
        <v>-2.4854295757995901E-2</v>
      </c>
      <c r="BE472" s="65">
        <v>8</v>
      </c>
    </row>
    <row r="473" spans="1:57" x14ac:dyDescent="0.2">
      <c r="A473" s="104">
        <v>40876</v>
      </c>
      <c r="B473" s="58">
        <v>1195.18994140625</v>
      </c>
      <c r="C473" s="77">
        <v>2.2136534904502098E-3</v>
      </c>
      <c r="D473" s="58">
        <v>0.01</v>
      </c>
      <c r="E473" s="58">
        <v>0.64059999999999995</v>
      </c>
      <c r="F473" s="77">
        <v>-4.1971086584797696E-3</v>
      </c>
      <c r="G473" s="58">
        <v>35.413742065429602</v>
      </c>
      <c r="H473" s="58">
        <v>289.58154296875</v>
      </c>
      <c r="I473" s="58">
        <v>20.627180099487301</v>
      </c>
      <c r="J473" s="58">
        <v>188.38999938964801</v>
      </c>
      <c r="K473" s="58">
        <v>8.8119754791259695</v>
      </c>
      <c r="L473" s="58">
        <v>18.702262878417901</v>
      </c>
      <c r="M473" s="58">
        <v>30.639999389648398</v>
      </c>
      <c r="N473" s="77">
        <v>-7.7636734302123298E-3</v>
      </c>
      <c r="O473" s="58">
        <v>1.36501942108242</v>
      </c>
      <c r="P473" s="77">
        <v>3.8544907752488998E-2</v>
      </c>
      <c r="Q473" s="58">
        <v>35.552288055419901</v>
      </c>
      <c r="R473" s="77">
        <v>-8.9426945017515493E-3</v>
      </c>
      <c r="S473" s="58">
        <v>17.070736515638099</v>
      </c>
      <c r="T473" s="77">
        <v>5.8949670412800803E-2</v>
      </c>
      <c r="U473" s="58">
        <v>290.88804626464798</v>
      </c>
      <c r="V473" s="77">
        <v>-1.2059875276618701E-3</v>
      </c>
      <c r="W473" s="58">
        <v>0.67484624688387995</v>
      </c>
      <c r="X473" s="77">
        <v>3.2716359852826102E-2</v>
      </c>
      <c r="Y473" s="58">
        <v>20.639633178710898</v>
      </c>
      <c r="Z473" s="77">
        <v>-2.9667755281553299E-2</v>
      </c>
      <c r="AA473" s="58">
        <v>14.7443499839233</v>
      </c>
      <c r="AB473" s="77">
        <v>7.8265035467341995E-2</v>
      </c>
      <c r="AC473" s="58">
        <v>191.26999664306601</v>
      </c>
      <c r="AD473" s="77">
        <v>-1.44229830793755E-2</v>
      </c>
      <c r="AE473" s="58">
        <v>0.65973878170696099</v>
      </c>
      <c r="AF473" s="77">
        <v>7.4868431405621397E-2</v>
      </c>
      <c r="AG473" s="58">
        <v>8.8764529228210396</v>
      </c>
      <c r="AH473" s="77">
        <v>5.1150779788000601E-3</v>
      </c>
      <c r="AI473" s="58">
        <v>1.22505719757669</v>
      </c>
      <c r="AJ473" s="77">
        <v>6.5503153577762097E-2</v>
      </c>
      <c r="AK473" s="58">
        <v>18.654674530029201</v>
      </c>
      <c r="AL473" s="69">
        <v>40876</v>
      </c>
      <c r="AM473" s="105">
        <v>1</v>
      </c>
      <c r="AN473" s="124">
        <v>45.608681688953602</v>
      </c>
      <c r="AO473" s="125">
        <v>48.883244139210802</v>
      </c>
      <c r="AP473" s="125">
        <v>42.836166391594098</v>
      </c>
      <c r="AQ473" s="125">
        <v>33.8803129691659</v>
      </c>
      <c r="AR473" s="125">
        <v>48.938095852678501</v>
      </c>
      <c r="AS473" s="125">
        <v>40.139712690451702</v>
      </c>
      <c r="AV473" s="63">
        <v>5832.8180858136502</v>
      </c>
      <c r="AW473" s="63">
        <v>8533.2730755859302</v>
      </c>
      <c r="AX473" s="63">
        <v>8533.2730755859302</v>
      </c>
      <c r="AY473" s="63">
        <v>14366.091161399499</v>
      </c>
      <c r="AZ473" s="77">
        <v>-7.8242017388192499E-3</v>
      </c>
      <c r="BA473" s="77">
        <v>0.43660911613995901</v>
      </c>
      <c r="BB473" s="77">
        <v>5.4898941480504997E-2</v>
      </c>
      <c r="BC473" s="58">
        <v>-482.33681660651899</v>
      </c>
      <c r="BD473" s="130">
        <v>-3.2484032472728297E-2</v>
      </c>
      <c r="BE473" s="65">
        <v>9</v>
      </c>
    </row>
    <row r="474" spans="1:57" x14ac:dyDescent="0.2">
      <c r="A474" s="104">
        <v>40877</v>
      </c>
      <c r="B474" s="58">
        <v>1246.9599609375</v>
      </c>
      <c r="C474" s="77">
        <v>4.3315307247597801E-2</v>
      </c>
      <c r="D474" s="58">
        <v>0.01</v>
      </c>
      <c r="E474" s="58">
        <v>0.63580000000000003</v>
      </c>
      <c r="F474" s="77">
        <v>-7.4929753356227603E-3</v>
      </c>
      <c r="G474" s="58">
        <v>36.267776489257798</v>
      </c>
      <c r="H474" s="58">
        <v>297.75836181640602</v>
      </c>
      <c r="I474" s="58">
        <v>21.241672515869102</v>
      </c>
      <c r="J474" s="58">
        <v>192.28999328613199</v>
      </c>
      <c r="K474" s="58">
        <v>9.2676162719726491</v>
      </c>
      <c r="L474" s="58">
        <v>19.757139205932599</v>
      </c>
      <c r="M474" s="58">
        <v>27.799999237060501</v>
      </c>
      <c r="N474" s="77">
        <v>2.4115904561856999E-2</v>
      </c>
      <c r="O474" s="58">
        <v>1.36193971121306</v>
      </c>
      <c r="P474" s="77">
        <v>3.7552335517906897E-2</v>
      </c>
      <c r="Q474" s="58">
        <v>35.8407592773437</v>
      </c>
      <c r="R474" s="77">
        <v>2.8236671314851799E-2</v>
      </c>
      <c r="S474" s="58">
        <v>17.010579453888901</v>
      </c>
      <c r="T474" s="77">
        <v>5.7128805216820101E-2</v>
      </c>
      <c r="U474" s="58">
        <v>293.66995239257801</v>
      </c>
      <c r="V474" s="77">
        <v>2.9790422802247599E-2</v>
      </c>
      <c r="W474" s="58">
        <v>0.67226729769531801</v>
      </c>
      <c r="X474" s="77">
        <v>3.1648510596003397E-2</v>
      </c>
      <c r="Y474" s="58">
        <v>20.934426307678201</v>
      </c>
      <c r="Z474" s="77">
        <v>2.07017034296921E-2</v>
      </c>
      <c r="AA474" s="58">
        <v>15.1444163414395</v>
      </c>
      <c r="AB474" s="77">
        <v>7.8758213480741093E-2</v>
      </c>
      <c r="AC474" s="58">
        <v>190.33999633789</v>
      </c>
      <c r="AD474" s="77">
        <v>5.1706997361262899E-2</v>
      </c>
      <c r="AE474" s="58">
        <v>0.65772802184407497</v>
      </c>
      <c r="AF474" s="77">
        <v>7.09705713467218E-2</v>
      </c>
      <c r="AG474" s="58">
        <v>9.0397958755493093</v>
      </c>
      <c r="AH474" s="77">
        <v>5.640367341494E-2</v>
      </c>
      <c r="AI474" s="58">
        <v>1.1901447199189601</v>
      </c>
      <c r="AJ474" s="77">
        <v>6.0238717129734401E-2</v>
      </c>
      <c r="AK474" s="58">
        <v>19.229701042175201</v>
      </c>
      <c r="AL474" s="69">
        <v>40877</v>
      </c>
      <c r="AM474" s="105">
        <v>2</v>
      </c>
      <c r="AN474" s="124">
        <v>56.016373440635498</v>
      </c>
      <c r="AO474" s="125">
        <v>55.272936916861198</v>
      </c>
      <c r="AP474" s="125">
        <v>48.704228205657401</v>
      </c>
      <c r="AQ474" s="125">
        <v>42.843092560976402</v>
      </c>
      <c r="AR474" s="125">
        <v>59.129476495009101</v>
      </c>
      <c r="AS474" s="125">
        <v>48.881707677733701</v>
      </c>
      <c r="AV474" s="63">
        <v>5832.8180858136502</v>
      </c>
      <c r="AW474" s="63">
        <v>8708.4792563720694</v>
      </c>
      <c r="AX474" s="63">
        <v>8708.4792563720694</v>
      </c>
      <c r="AY474" s="63">
        <v>14541.2973421857</v>
      </c>
      <c r="AZ474" s="77">
        <v>1.21958143532387E-2</v>
      </c>
      <c r="BA474" s="77">
        <v>0.454129734218572</v>
      </c>
      <c r="BB474" s="77">
        <v>0.100592213245898</v>
      </c>
      <c r="BC474" s="58">
        <v>-307.13063582038501</v>
      </c>
      <c r="BD474" s="130">
        <v>-2.06843873489716E-2</v>
      </c>
      <c r="BE474" s="65">
        <v>10</v>
      </c>
    </row>
    <row r="475" spans="1:57" x14ac:dyDescent="0.2">
      <c r="A475" s="104">
        <v>40878</v>
      </c>
      <c r="B475" s="58">
        <v>1244.57995605468</v>
      </c>
      <c r="C475" s="77">
        <v>-1.90864579246241E-3</v>
      </c>
      <c r="D475" s="58">
        <v>0.01</v>
      </c>
      <c r="E475" s="58">
        <v>0.63759999999999994</v>
      </c>
      <c r="F475" s="77">
        <v>2.8310789556462699E-3</v>
      </c>
      <c r="G475" s="58">
        <v>36.811508178710902</v>
      </c>
      <c r="H475" s="58">
        <v>304.90191650390602</v>
      </c>
      <c r="I475" s="58">
        <v>20.992547988891602</v>
      </c>
      <c r="J475" s="58">
        <v>197.13000488281199</v>
      </c>
      <c r="K475" s="58">
        <v>9.2590208053588796</v>
      </c>
      <c r="L475" s="58">
        <v>19.765071868896399</v>
      </c>
      <c r="M475" s="58">
        <v>27.409999847412099</v>
      </c>
      <c r="N475" s="77">
        <v>1.49921429457957E-2</v>
      </c>
      <c r="O475" s="58">
        <v>1.35912272285592</v>
      </c>
      <c r="P475" s="77">
        <v>3.6921136625473402E-2</v>
      </c>
      <c r="Q475" s="58">
        <v>36.539642333984297</v>
      </c>
      <c r="R475" s="77">
        <v>2.39911136128045E-2</v>
      </c>
      <c r="S475" s="58">
        <v>17.179010963443901</v>
      </c>
      <c r="T475" s="77">
        <v>5.6342745104470002E-2</v>
      </c>
      <c r="U475" s="58">
        <v>301.33013916015602</v>
      </c>
      <c r="V475" s="77">
        <v>-1.1728103179795399E-2</v>
      </c>
      <c r="W475" s="58">
        <v>0.67659290820914397</v>
      </c>
      <c r="X475" s="77">
        <v>3.22301470296587E-2</v>
      </c>
      <c r="Y475" s="58">
        <v>21.1171102523803</v>
      </c>
      <c r="Z475" s="77">
        <v>2.5170376856156099E-2</v>
      </c>
      <c r="AA475" s="58">
        <v>15.399562852254499</v>
      </c>
      <c r="AB475" s="77">
        <v>7.8118817383528397E-2</v>
      </c>
      <c r="AC475" s="58">
        <v>194.709999084472</v>
      </c>
      <c r="AD475" s="77">
        <v>-9.2747329642506305E-4</v>
      </c>
      <c r="AE475" s="58">
        <v>0.65939889465092805</v>
      </c>
      <c r="AF475" s="77">
        <v>7.1216914673016399E-2</v>
      </c>
      <c r="AG475" s="58">
        <v>9.2633185386657697</v>
      </c>
      <c r="AH475" s="77">
        <v>4.0150868408561603E-4</v>
      </c>
      <c r="AI475" s="58">
        <v>1.16613339816166</v>
      </c>
      <c r="AJ475" s="77">
        <v>5.8999704422869698E-2</v>
      </c>
      <c r="AK475" s="58">
        <v>19.761105537414501</v>
      </c>
      <c r="AL475" s="69">
        <v>40878</v>
      </c>
      <c r="AM475" s="105">
        <v>3</v>
      </c>
      <c r="AN475" s="124">
        <v>55.490684164168798</v>
      </c>
      <c r="AO475" s="125">
        <v>59.979596979861199</v>
      </c>
      <c r="AP475" s="125">
        <v>52.077176498420499</v>
      </c>
      <c r="AQ475" s="125">
        <v>42.7254322654303</v>
      </c>
      <c r="AR475" s="125">
        <v>59.195431376929903</v>
      </c>
      <c r="AS475" s="125">
        <v>45.951768345053303</v>
      </c>
      <c r="AV475" s="63">
        <v>5832.8180858136502</v>
      </c>
      <c r="AW475" s="63">
        <v>8942.65125029296</v>
      </c>
      <c r="AX475" s="63">
        <v>8942.65125029296</v>
      </c>
      <c r="AY475" s="63">
        <v>14775.4693361066</v>
      </c>
      <c r="AZ475" s="77">
        <v>1.6103927208856301E-2</v>
      </c>
      <c r="BA475" s="77">
        <v>0.47754693361066097</v>
      </c>
      <c r="BB475" s="77">
        <v>9.8491572548869893E-2</v>
      </c>
      <c r="BC475" s="58">
        <v>-72.958641899489507</v>
      </c>
      <c r="BD475" s="130">
        <v>-4.9135600083428203E-3</v>
      </c>
      <c r="BE475" s="65">
        <v>11</v>
      </c>
    </row>
    <row r="476" spans="1:57" x14ac:dyDescent="0.2">
      <c r="A476" s="104">
        <v>40879</v>
      </c>
      <c r="B476" s="58">
        <v>1244.28002929687</v>
      </c>
      <c r="C476" s="77">
        <v>-2.4098633145541699E-4</v>
      </c>
      <c r="D476" s="58">
        <v>0.01</v>
      </c>
      <c r="E476" s="58">
        <v>0.63990000000000002</v>
      </c>
      <c r="F476" s="77">
        <v>3.6072772898370002E-3</v>
      </c>
      <c r="G476" s="58">
        <v>36.979465484619098</v>
      </c>
      <c r="H476" s="58">
        <v>308.17562866210898</v>
      </c>
      <c r="I476" s="58">
        <v>20.942729949951101</v>
      </c>
      <c r="J476" s="58">
        <v>196.02999877929599</v>
      </c>
      <c r="K476" s="58">
        <v>9.3106031417846609</v>
      </c>
      <c r="L476" s="58">
        <v>19.542993545532202</v>
      </c>
      <c r="M476" s="58">
        <v>27.520000457763601</v>
      </c>
      <c r="N476" s="77">
        <v>4.5626303897361399E-3</v>
      </c>
      <c r="O476" s="58">
        <v>1.3557671847239701</v>
      </c>
      <c r="P476" s="77">
        <v>3.66627036642235E-2</v>
      </c>
      <c r="Q476" s="58">
        <v>36.895486831665004</v>
      </c>
      <c r="R476" s="77">
        <v>1.0736935325761299E-2</v>
      </c>
      <c r="S476" s="58">
        <v>17.406573620243702</v>
      </c>
      <c r="T476" s="77">
        <v>5.6482641718981402E-2</v>
      </c>
      <c r="U476" s="58">
        <v>306.53877258300702</v>
      </c>
      <c r="V476" s="77">
        <v>-2.3731296918694201E-3</v>
      </c>
      <c r="W476" s="58">
        <v>0.68191320779493303</v>
      </c>
      <c r="X476" s="77">
        <v>3.2560855696681601E-2</v>
      </c>
      <c r="Y476" s="58">
        <v>20.967638969421301</v>
      </c>
      <c r="Z476" s="77">
        <v>-5.5801048864658701E-3</v>
      </c>
      <c r="AA476" s="58">
        <v>15.6682655202981</v>
      </c>
      <c r="AB476" s="77">
        <v>7.9927896841638299E-2</v>
      </c>
      <c r="AC476" s="58">
        <v>196.58000183105401</v>
      </c>
      <c r="AD476" s="77">
        <v>5.57103580498785E-3</v>
      </c>
      <c r="AE476" s="58">
        <v>0.65890660870652695</v>
      </c>
      <c r="AF476" s="77">
        <v>7.0769487075380402E-2</v>
      </c>
      <c r="AG476" s="58">
        <v>9.2848119735717702</v>
      </c>
      <c r="AH476" s="77">
        <v>-1.12358975893092E-2</v>
      </c>
      <c r="AI476" s="58">
        <v>1.12771285875975</v>
      </c>
      <c r="AJ476" s="77">
        <v>5.7704202589656903E-2</v>
      </c>
      <c r="AK476" s="58">
        <v>19.654032707214299</v>
      </c>
      <c r="AL476" s="69">
        <v>40879</v>
      </c>
      <c r="AM476" s="105">
        <v>4</v>
      </c>
      <c r="AN476" s="124">
        <v>55.420100615812402</v>
      </c>
      <c r="AO476" s="125">
        <v>61.955411369618098</v>
      </c>
      <c r="AP476" s="125">
        <v>53.102998775701302</v>
      </c>
      <c r="AQ476" s="125">
        <v>43.724250914714297</v>
      </c>
      <c r="AR476" s="125">
        <v>56.449023531790999</v>
      </c>
      <c r="AS476" s="125">
        <v>45.366170855123499</v>
      </c>
      <c r="AV476" s="63">
        <v>5832.8180858136502</v>
      </c>
      <c r="AW476" s="63">
        <v>9071.2728999206502</v>
      </c>
      <c r="AX476" s="63">
        <v>9071.2728999206502</v>
      </c>
      <c r="AY476" s="63">
        <v>14904.090985734299</v>
      </c>
      <c r="AZ476" s="77">
        <v>8.7050804750665699E-3</v>
      </c>
      <c r="BA476" s="77">
        <v>0.49040909857343001</v>
      </c>
      <c r="BB476" s="77">
        <v>9.8226851094666806E-2</v>
      </c>
      <c r="BC476" s="58">
        <v>0</v>
      </c>
      <c r="BD476" s="130">
        <v>0</v>
      </c>
      <c r="BE476" s="65">
        <v>0</v>
      </c>
    </row>
    <row r="477" spans="1:57" x14ac:dyDescent="0.2">
      <c r="A477" s="104">
        <v>40882</v>
      </c>
      <c r="B477" s="58">
        <v>1257.07995605468</v>
      </c>
      <c r="C477" s="77">
        <v>1.02870145436999E-2</v>
      </c>
      <c r="D477" s="58">
        <v>0.01</v>
      </c>
      <c r="E477" s="58">
        <v>0.63660000000000005</v>
      </c>
      <c r="F477" s="77">
        <v>-5.1570557899671601E-3</v>
      </c>
      <c r="G477" s="58">
        <v>37.293560028076101</v>
      </c>
      <c r="H477" s="58">
        <v>310.80352783203102</v>
      </c>
      <c r="I477" s="58">
        <v>21.3413200378418</v>
      </c>
      <c r="J477" s="58">
        <v>196.24000549316401</v>
      </c>
      <c r="K477" s="58">
        <v>9.4481563568115199</v>
      </c>
      <c r="L477" s="58">
        <v>19.8364562988281</v>
      </c>
      <c r="M477" s="58">
        <v>27.840000152587798</v>
      </c>
      <c r="N477" s="77">
        <v>8.4937556381845507E-3</v>
      </c>
      <c r="O477" s="58">
        <v>1.3430882239569299</v>
      </c>
      <c r="P477" s="77">
        <v>3.6013945114003597E-2</v>
      </c>
      <c r="Q477" s="58">
        <v>37.136512756347599</v>
      </c>
      <c r="R477" s="77">
        <v>8.5272777128109194E-3</v>
      </c>
      <c r="S477" s="58">
        <v>17.576627210333999</v>
      </c>
      <c r="T477" s="77">
        <v>5.6552212688631399E-2</v>
      </c>
      <c r="U477" s="58">
        <v>309.48957824707003</v>
      </c>
      <c r="V477" s="77">
        <v>1.9032384452417599E-2</v>
      </c>
      <c r="W477" s="58">
        <v>0.68092705015590005</v>
      </c>
      <c r="X477" s="77">
        <v>3.19065104196226E-2</v>
      </c>
      <c r="Y477" s="58">
        <v>21.142024993896399</v>
      </c>
      <c r="Z477" s="77">
        <v>1.0712988582102199E-3</v>
      </c>
      <c r="AA477" s="58">
        <v>15.898096247717101</v>
      </c>
      <c r="AB477" s="77">
        <v>8.1013533442196098E-2</v>
      </c>
      <c r="AC477" s="58">
        <v>196.13500213623001</v>
      </c>
      <c r="AD477" s="77">
        <v>1.4773824308925401E-2</v>
      </c>
      <c r="AE477" s="58">
        <v>0.65611860490950802</v>
      </c>
      <c r="AF477" s="77">
        <v>6.94440883629628E-2</v>
      </c>
      <c r="AG477" s="58">
        <v>9.3793797492980904</v>
      </c>
      <c r="AH477" s="77">
        <v>1.50162641466453E-2</v>
      </c>
      <c r="AI477" s="58">
        <v>1.0832017663951901</v>
      </c>
      <c r="AJ477" s="77">
        <v>5.4606616730185999E-2</v>
      </c>
      <c r="AK477" s="58">
        <v>19.689724922180101</v>
      </c>
      <c r="AL477" s="69">
        <v>40882</v>
      </c>
      <c r="AM477" s="105">
        <v>0</v>
      </c>
      <c r="AN477" s="124">
        <v>57.8823095956758</v>
      </c>
      <c r="AO477" s="125">
        <v>63.512666265743</v>
      </c>
      <c r="AP477" s="125">
        <v>55.041164708152898</v>
      </c>
      <c r="AQ477" s="125">
        <v>46.408219497103602</v>
      </c>
      <c r="AR477" s="125">
        <v>59.146383164520401</v>
      </c>
      <c r="AS477" s="125">
        <v>50.771679286170098</v>
      </c>
      <c r="AV477" s="63">
        <v>5832.8180858136502</v>
      </c>
      <c r="AW477" s="63">
        <v>9101.4461876220703</v>
      </c>
      <c r="AX477" s="63">
        <v>9101.4461876220703</v>
      </c>
      <c r="AY477" s="63">
        <v>14934.2642734357</v>
      </c>
      <c r="AZ477" s="77">
        <v>2.0244970142961798E-3</v>
      </c>
      <c r="BA477" s="77">
        <v>0.493426427343572</v>
      </c>
      <c r="BB477" s="77">
        <v>0.109524326684159</v>
      </c>
      <c r="BC477" s="58">
        <v>0</v>
      </c>
      <c r="BD477" s="130">
        <v>0</v>
      </c>
      <c r="BE477" s="65">
        <v>0</v>
      </c>
    </row>
    <row r="478" spans="1:57" x14ac:dyDescent="0.2">
      <c r="A478" s="104">
        <v>40883</v>
      </c>
      <c r="B478" s="58">
        <v>1258.46997070312</v>
      </c>
      <c r="C478" s="77">
        <v>1.1057487964409799E-3</v>
      </c>
      <c r="D478" s="58">
        <v>0.01</v>
      </c>
      <c r="E478" s="58">
        <v>0.64090000000000003</v>
      </c>
      <c r="F478" s="77">
        <v>6.7546339930881702E-3</v>
      </c>
      <c r="G478" s="58">
        <v>37.098079681396399</v>
      </c>
      <c r="H478" s="58">
        <v>309.86959838867102</v>
      </c>
      <c r="I478" s="58">
        <v>21.30810546875</v>
      </c>
      <c r="J478" s="58">
        <v>191.99000549316401</v>
      </c>
      <c r="K478" s="58">
        <v>9.5341253280639595</v>
      </c>
      <c r="L478" s="58">
        <v>20.1061191558837</v>
      </c>
      <c r="M478" s="58">
        <v>28.129999160766602</v>
      </c>
      <c r="N478" s="77">
        <v>-5.24166495589395E-3</v>
      </c>
      <c r="O478" s="58">
        <v>1.3339997281504801</v>
      </c>
      <c r="P478" s="77">
        <v>3.5958727233513302E-2</v>
      </c>
      <c r="Q478" s="58">
        <v>37.1958198547363</v>
      </c>
      <c r="R478" s="77">
        <v>-3.0048868810269502E-3</v>
      </c>
      <c r="S478" s="58">
        <v>17.734804077716099</v>
      </c>
      <c r="T478" s="77">
        <v>5.7233120544698403E-2</v>
      </c>
      <c r="U478" s="58">
        <v>310.33656311035099</v>
      </c>
      <c r="V478" s="77">
        <v>-1.5563502647870601E-3</v>
      </c>
      <c r="W478" s="58">
        <v>0.68112993318735704</v>
      </c>
      <c r="X478" s="77">
        <v>3.1965766932507703E-2</v>
      </c>
      <c r="Y478" s="58">
        <v>21.324712753295898</v>
      </c>
      <c r="Z478" s="77">
        <v>-2.16571538984595E-2</v>
      </c>
      <c r="AA478" s="58">
        <v>16.2436620544654</v>
      </c>
      <c r="AB478" s="77">
        <v>8.4606810717778896E-2</v>
      </c>
      <c r="AC478" s="58">
        <v>194.11500549316401</v>
      </c>
      <c r="AD478" s="77">
        <v>9.0990208042505093E-3</v>
      </c>
      <c r="AE478" s="58">
        <v>0.65420397840750599</v>
      </c>
      <c r="AF478" s="77">
        <v>6.8617094478697294E-2</v>
      </c>
      <c r="AG478" s="58">
        <v>9.4911408424377406</v>
      </c>
      <c r="AH478" s="77">
        <v>1.35943060087599E-2</v>
      </c>
      <c r="AI478" s="58">
        <v>1.0584516504657899</v>
      </c>
      <c r="AJ478" s="77">
        <v>5.2643259609652202E-2</v>
      </c>
      <c r="AK478" s="58">
        <v>19.9712877273559</v>
      </c>
      <c r="AL478" s="69">
        <v>40883</v>
      </c>
      <c r="AM478" s="105">
        <v>1</v>
      </c>
      <c r="AN478" s="124">
        <v>58.152612525446997</v>
      </c>
      <c r="AO478" s="125">
        <v>62.5330267042416</v>
      </c>
      <c r="AP478" s="125">
        <v>53.557640257719903</v>
      </c>
      <c r="AQ478" s="125">
        <v>48.075036830026498</v>
      </c>
      <c r="AR478" s="125">
        <v>61.505720187902703</v>
      </c>
      <c r="AS478" s="125">
        <v>50.324847369522701</v>
      </c>
      <c r="AV478" s="63">
        <v>5832.8180858136502</v>
      </c>
      <c r="AW478" s="63">
        <v>9135.3895779357899</v>
      </c>
      <c r="AX478" s="63">
        <v>9135.3895779357899</v>
      </c>
      <c r="AY478" s="63">
        <v>14968.207663749399</v>
      </c>
      <c r="AZ478" s="77">
        <v>2.2728531980045199E-3</v>
      </c>
      <c r="BA478" s="77">
        <v>0.49682076637494399</v>
      </c>
      <c r="BB478" s="77">
        <v>0.110751181873012</v>
      </c>
      <c r="BC478" s="58">
        <v>0</v>
      </c>
      <c r="BD478" s="130">
        <v>0</v>
      </c>
      <c r="BE478" s="65">
        <v>0</v>
      </c>
    </row>
    <row r="479" spans="1:57" x14ac:dyDescent="0.2">
      <c r="A479" s="104">
        <v>40884</v>
      </c>
      <c r="B479" s="58">
        <v>1261.01000976562</v>
      </c>
      <c r="C479" s="77">
        <v>2.0183549243377699E-3</v>
      </c>
      <c r="D479" s="58">
        <v>0.01</v>
      </c>
      <c r="E479" s="58">
        <v>0.6381</v>
      </c>
      <c r="F479" s="77">
        <v>-4.3688562958340499E-3</v>
      </c>
      <c r="G479" s="58">
        <v>36.921585083007798</v>
      </c>
      <c r="H479" s="58">
        <v>309.68081665039</v>
      </c>
      <c r="I479" s="58">
        <v>21.258279800415</v>
      </c>
      <c r="J479" s="58">
        <v>195.32000732421801</v>
      </c>
      <c r="K479" s="58">
        <v>9.6716814041137695</v>
      </c>
      <c r="L479" s="58">
        <v>20.351995468139599</v>
      </c>
      <c r="M479" s="58">
        <v>28.670000076293899</v>
      </c>
      <c r="N479" s="77">
        <v>-4.7575130547032798E-3</v>
      </c>
      <c r="O479" s="58">
        <v>1.3309488639028799</v>
      </c>
      <c r="P479" s="77">
        <v>3.6047988213686398E-2</v>
      </c>
      <c r="Q479" s="58">
        <v>37.009832382202099</v>
      </c>
      <c r="R479" s="77">
        <v>-6.0922962195364395E-4</v>
      </c>
      <c r="S479" s="58">
        <v>17.846847913930301</v>
      </c>
      <c r="T479" s="77">
        <v>5.7629814164686301E-2</v>
      </c>
      <c r="U479" s="58">
        <v>309.77520751953102</v>
      </c>
      <c r="V479" s="77">
        <v>-2.33834342560557E-3</v>
      </c>
      <c r="W479" s="58">
        <v>0.68229559559156805</v>
      </c>
      <c r="X479" s="77">
        <v>3.2095522403381198E-2</v>
      </c>
      <c r="Y479" s="58">
        <v>21.283192634582502</v>
      </c>
      <c r="Z479" s="77">
        <v>1.7344662408341899E-2</v>
      </c>
      <c r="AA479" s="58">
        <v>16.4888497679285</v>
      </c>
      <c r="AB479" s="77">
        <v>8.4419665930884902E-2</v>
      </c>
      <c r="AC479" s="58">
        <v>193.65500640869101</v>
      </c>
      <c r="AD479" s="77">
        <v>1.4427760420235599E-2</v>
      </c>
      <c r="AE479" s="58">
        <v>0.65319018761991698</v>
      </c>
      <c r="AF479" s="77">
        <v>6.7536363154196602E-2</v>
      </c>
      <c r="AG479" s="58">
        <v>9.6029033660888601</v>
      </c>
      <c r="AH479" s="77">
        <v>1.22289294293727E-2</v>
      </c>
      <c r="AI479" s="58">
        <v>1.0498766645994999</v>
      </c>
      <c r="AJ479" s="77">
        <v>5.15859325068663E-2</v>
      </c>
      <c r="AK479" s="58">
        <v>20.229057312011701</v>
      </c>
      <c r="AL479" s="69">
        <v>40884</v>
      </c>
      <c r="AM479" s="105">
        <v>2</v>
      </c>
      <c r="AN479" s="124">
        <v>58.674539340744602</v>
      </c>
      <c r="AO479" s="125">
        <v>62.323764764411102</v>
      </c>
      <c r="AP479" s="125">
        <v>52.189891011068703</v>
      </c>
      <c r="AQ479" s="125">
        <v>50.716324150415701</v>
      </c>
      <c r="AR479" s="125">
        <v>63.571486379000298</v>
      </c>
      <c r="AS479" s="125">
        <v>49.619369981950797</v>
      </c>
      <c r="AV479" s="63">
        <v>5832.8180858136502</v>
      </c>
      <c r="AW479" s="63">
        <v>9089.9371388122509</v>
      </c>
      <c r="AX479" s="63">
        <v>9089.9371388122509</v>
      </c>
      <c r="AY479" s="63">
        <v>14922.7552246259</v>
      </c>
      <c r="AZ479" s="77">
        <v>-3.0365986459163202E-3</v>
      </c>
      <c r="BA479" s="77">
        <v>0.49227552246259099</v>
      </c>
      <c r="BB479" s="77">
        <v>0.11299307199066</v>
      </c>
      <c r="BC479" s="58">
        <v>-45.452439123535399</v>
      </c>
      <c r="BD479" s="130">
        <v>-3.0365986459162898E-3</v>
      </c>
      <c r="BE479" s="65">
        <v>1</v>
      </c>
    </row>
    <row r="480" spans="1:57" x14ac:dyDescent="0.2">
      <c r="A480" s="104">
        <v>40885</v>
      </c>
      <c r="B480" s="58">
        <v>1234.34997558593</v>
      </c>
      <c r="C480" s="77">
        <v>-2.11418101150859E-2</v>
      </c>
      <c r="D480" s="58">
        <v>0.01</v>
      </c>
      <c r="E480" s="58">
        <v>0.63980000000000004</v>
      </c>
      <c r="F480" s="77">
        <v>2.6641592226923599E-3</v>
      </c>
      <c r="G480" s="58">
        <v>37.070564270019503</v>
      </c>
      <c r="H480" s="58">
        <v>306.03454589843699</v>
      </c>
      <c r="I480" s="58">
        <v>21.092195510864201</v>
      </c>
      <c r="J480" s="58">
        <v>190.47999572753901</v>
      </c>
      <c r="K480" s="58">
        <v>9.3793821334838796</v>
      </c>
      <c r="L480" s="58">
        <v>19.5985107421875</v>
      </c>
      <c r="M480" s="58">
        <v>30.590000152587798</v>
      </c>
      <c r="N480" s="77">
        <v>4.0350160123618899E-3</v>
      </c>
      <c r="O480" s="58">
        <v>1.3304993101496101</v>
      </c>
      <c r="P480" s="77">
        <v>3.5890991581847699E-2</v>
      </c>
      <c r="Q480" s="58">
        <v>36.996074676513601</v>
      </c>
      <c r="R480" s="77">
        <v>-1.17742868008176E-2</v>
      </c>
      <c r="S480" s="58">
        <v>17.870447797097999</v>
      </c>
      <c r="T480" s="77">
        <v>5.8393563852849002E-2</v>
      </c>
      <c r="U480" s="58">
        <v>307.85768127441401</v>
      </c>
      <c r="V480" s="77">
        <v>-7.8126871557849809E-3</v>
      </c>
      <c r="W480" s="58">
        <v>0.68444347274137796</v>
      </c>
      <c r="X480" s="77">
        <v>3.2450081945657697E-2</v>
      </c>
      <c r="Y480" s="58">
        <v>21.175237655639599</v>
      </c>
      <c r="Z480" s="77">
        <v>-2.4779906897328698E-2</v>
      </c>
      <c r="AA480" s="58">
        <v>16.822266884208599</v>
      </c>
      <c r="AB480" s="77">
        <v>8.8315136820304493E-2</v>
      </c>
      <c r="AC480" s="58">
        <v>192.900001525878</v>
      </c>
      <c r="AD480" s="77">
        <v>-3.02221773460771E-2</v>
      </c>
      <c r="AE480" s="58">
        <v>0.65432399331815405</v>
      </c>
      <c r="AF480" s="77">
        <v>6.9761950628096606E-2</v>
      </c>
      <c r="AG480" s="58">
        <v>9.5255317687988192</v>
      </c>
      <c r="AH480" s="77">
        <v>-3.7022646115055499E-2</v>
      </c>
      <c r="AI480" s="58">
        <v>1.02906997864997</v>
      </c>
      <c r="AJ480" s="77">
        <v>5.2507559997138603E-2</v>
      </c>
      <c r="AK480" s="58">
        <v>19.9752531051635</v>
      </c>
      <c r="AL480" s="69">
        <v>40885</v>
      </c>
      <c r="AM480" s="105">
        <v>3</v>
      </c>
      <c r="AN480" s="124">
        <v>51.4248516594931</v>
      </c>
      <c r="AO480" s="125">
        <v>58.267897258450098</v>
      </c>
      <c r="AP480" s="125">
        <v>53.274609041837003</v>
      </c>
      <c r="AQ480" s="125">
        <v>45.428243928556597</v>
      </c>
      <c r="AR480" s="125">
        <v>54.006704145351499</v>
      </c>
      <c r="AS480" s="125">
        <v>47.242040465293101</v>
      </c>
      <c r="AV480" s="63">
        <v>14916.2898693434</v>
      </c>
      <c r="AW480" s="63">
        <v>0</v>
      </c>
      <c r="AX480" s="63">
        <v>0</v>
      </c>
      <c r="AY480" s="63">
        <v>14916.2898693434</v>
      </c>
      <c r="AZ480" s="77">
        <v>-4.33254796794124E-4</v>
      </c>
      <c r="BA480" s="77">
        <v>0.49162898693434498</v>
      </c>
      <c r="BB480" s="77">
        <v>8.9462383803227297E-2</v>
      </c>
      <c r="BC480" s="58">
        <v>-51.917794405988303</v>
      </c>
      <c r="BD480" s="130">
        <v>-3.4685378217810801E-3</v>
      </c>
      <c r="BE480" s="65">
        <v>2</v>
      </c>
    </row>
    <row r="481" spans="1:57" x14ac:dyDescent="0.2">
      <c r="A481" s="104">
        <v>40886</v>
      </c>
      <c r="B481" s="58">
        <v>1255.18994140625</v>
      </c>
      <c r="C481" s="77">
        <v>1.6883352560054899E-2</v>
      </c>
      <c r="D481" s="58">
        <v>0.01</v>
      </c>
      <c r="E481" s="58">
        <v>0.6401</v>
      </c>
      <c r="F481" s="77">
        <v>4.6889653016557399E-4</v>
      </c>
      <c r="G481" s="58">
        <v>37.351436614990199</v>
      </c>
      <c r="H481" s="58">
        <v>311.68280029296801</v>
      </c>
      <c r="I481" s="58">
        <v>21.3413200378418</v>
      </c>
      <c r="J481" s="58">
        <v>193.02999877929599</v>
      </c>
      <c r="K481" s="58">
        <v>9.6286935806274396</v>
      </c>
      <c r="L481" s="58">
        <v>19.8364562988281</v>
      </c>
      <c r="M481" s="58">
        <v>26.379999160766602</v>
      </c>
      <c r="N481" s="77">
        <v>7.57669462285104E-3</v>
      </c>
      <c r="O481" s="58">
        <v>1.33053040391124</v>
      </c>
      <c r="P481" s="77">
        <v>3.5621933839547697E-2</v>
      </c>
      <c r="Q481" s="58">
        <v>37.211000442504798</v>
      </c>
      <c r="R481" s="77">
        <v>1.8456264072898899E-2</v>
      </c>
      <c r="S481" s="58">
        <v>18.0821710387374</v>
      </c>
      <c r="T481" s="77">
        <v>5.8014657920619897E-2</v>
      </c>
      <c r="U481" s="58">
        <v>308.85867309570301</v>
      </c>
      <c r="V481" s="77">
        <v>1.1811218365068901E-2</v>
      </c>
      <c r="W481" s="58">
        <v>0.67939774399622399</v>
      </c>
      <c r="X481" s="77">
        <v>3.1834851021002197E-2</v>
      </c>
      <c r="Y481" s="58">
        <v>21.216757774352999</v>
      </c>
      <c r="Z481" s="77">
        <v>1.3387248577038701E-2</v>
      </c>
      <c r="AA481" s="58">
        <v>17.034524677811799</v>
      </c>
      <c r="AB481" s="77">
        <v>8.8248069137111002E-2</v>
      </c>
      <c r="AC481" s="58">
        <v>191.754997253417</v>
      </c>
      <c r="AD481" s="77">
        <v>2.6580796431518099E-2</v>
      </c>
      <c r="AE481" s="58">
        <v>0.65335164515713595</v>
      </c>
      <c r="AF481" s="77">
        <v>6.7854651276021E-2</v>
      </c>
      <c r="AG481" s="58">
        <v>9.5040378570556605</v>
      </c>
      <c r="AH481" s="77">
        <v>1.21410019246219E-2</v>
      </c>
      <c r="AI481" s="58">
        <v>1.0198902346351799</v>
      </c>
      <c r="AJ481" s="77">
        <v>5.1414941220899298E-2</v>
      </c>
      <c r="AK481" s="58">
        <v>19.717483520507798</v>
      </c>
      <c r="AL481" s="69">
        <v>40886</v>
      </c>
      <c r="AM481" s="105">
        <v>4</v>
      </c>
      <c r="AN481" s="124">
        <v>56.0013178794038</v>
      </c>
      <c r="AO481" s="125">
        <v>62.354760987092803</v>
      </c>
      <c r="AP481" s="125">
        <v>55.332203212258698</v>
      </c>
      <c r="AQ481" s="125">
        <v>50.1980005185466</v>
      </c>
      <c r="AR481" s="125">
        <v>56.245543066172601</v>
      </c>
      <c r="AS481" s="125">
        <v>51.031907239325101</v>
      </c>
      <c r="AV481" s="63">
        <v>14916.2898693434</v>
      </c>
      <c r="AW481" s="63">
        <v>0</v>
      </c>
      <c r="AX481" s="63">
        <v>0</v>
      </c>
      <c r="AY481" s="63">
        <v>14916.2898693434</v>
      </c>
      <c r="AZ481" s="77">
        <v>0</v>
      </c>
      <c r="BA481" s="77">
        <v>0.49162898693434498</v>
      </c>
      <c r="BB481" s="77">
        <v>0.10785616132989501</v>
      </c>
      <c r="BC481" s="58">
        <v>-51.917794405988303</v>
      </c>
      <c r="BD481" s="130">
        <v>-3.4685378217810801E-3</v>
      </c>
      <c r="BE481" s="65">
        <v>3</v>
      </c>
    </row>
    <row r="482" spans="1:57" x14ac:dyDescent="0.2">
      <c r="A482" s="104">
        <v>40889</v>
      </c>
      <c r="B482" s="58">
        <v>1236.46997070312</v>
      </c>
      <c r="C482" s="77">
        <v>-1.49140541089359E-2</v>
      </c>
      <c r="D482" s="58">
        <v>0.01</v>
      </c>
      <c r="E482" s="58">
        <v>0.64019999999999999</v>
      </c>
      <c r="F482" s="77">
        <v>1.5622558975159E-4</v>
      </c>
      <c r="G482" s="58">
        <v>37.182537078857401</v>
      </c>
      <c r="H482" s="58">
        <v>310.67437744140602</v>
      </c>
      <c r="I482" s="58">
        <v>21.183544158935501</v>
      </c>
      <c r="J482" s="58">
        <v>189.52000427246</v>
      </c>
      <c r="K482" s="58">
        <v>9.0440950393676705</v>
      </c>
      <c r="L482" s="58">
        <v>19.035377502441399</v>
      </c>
      <c r="M482" s="58">
        <v>25.670000076293899</v>
      </c>
      <c r="N482" s="77">
        <v>-4.52190200537117E-3</v>
      </c>
      <c r="O482" s="58">
        <v>1.3271909535042801</v>
      </c>
      <c r="P482" s="77">
        <v>3.5693932092088099E-2</v>
      </c>
      <c r="Q482" s="58">
        <v>37.2669868469238</v>
      </c>
      <c r="R482" s="77">
        <v>-3.2354138586236899E-3</v>
      </c>
      <c r="S482" s="58">
        <v>18.2706275916394</v>
      </c>
      <c r="T482" s="77">
        <v>5.8809573361373498E-2</v>
      </c>
      <c r="U482" s="58">
        <v>311.17858886718699</v>
      </c>
      <c r="V482" s="77">
        <v>-7.3929765650151396E-3</v>
      </c>
      <c r="W482" s="58">
        <v>0.67305346834180702</v>
      </c>
      <c r="X482" s="77">
        <v>3.1772467500812501E-2</v>
      </c>
      <c r="Y482" s="58">
        <v>21.262432098388601</v>
      </c>
      <c r="Z482" s="77">
        <v>-1.8183673672656199E-2</v>
      </c>
      <c r="AA482" s="58">
        <v>17.0879501826956</v>
      </c>
      <c r="AB482" s="77">
        <v>9.0164361531616499E-2</v>
      </c>
      <c r="AC482" s="58">
        <v>191.275001525878</v>
      </c>
      <c r="AD482" s="77">
        <v>-6.0714211784239698E-2</v>
      </c>
      <c r="AE482" s="58">
        <v>0.65792115601951096</v>
      </c>
      <c r="AF482" s="77">
        <v>7.2745935680206E-2</v>
      </c>
      <c r="AG482" s="58">
        <v>9.3363943099975497</v>
      </c>
      <c r="AH482" s="77">
        <v>-4.0384168639740502E-2</v>
      </c>
      <c r="AI482" s="58">
        <v>1.00627235270629</v>
      </c>
      <c r="AJ482" s="77">
        <v>5.2863272744511199E-2</v>
      </c>
      <c r="AK482" s="58">
        <v>19.435916900634702</v>
      </c>
      <c r="AL482" s="69">
        <v>40889</v>
      </c>
      <c r="AM482" s="105">
        <v>0</v>
      </c>
      <c r="AN482" s="124">
        <v>51.323678400355902</v>
      </c>
      <c r="AO482" s="125">
        <v>61.2023663820395</v>
      </c>
      <c r="AP482" s="125">
        <v>53.798019990265097</v>
      </c>
      <c r="AQ482" s="125">
        <v>41.121859697447199</v>
      </c>
      <c r="AR482" s="125">
        <v>47.808079096231602</v>
      </c>
      <c r="AS482" s="125">
        <v>48.648416515272999</v>
      </c>
      <c r="AV482" s="63">
        <v>14916.2898693434</v>
      </c>
      <c r="AW482" s="63">
        <v>0</v>
      </c>
      <c r="AX482" s="63">
        <v>0</v>
      </c>
      <c r="AY482" s="63">
        <v>14916.2898693434</v>
      </c>
      <c r="AZ482" s="77">
        <v>0</v>
      </c>
      <c r="BA482" s="77">
        <v>0.49162898693434498</v>
      </c>
      <c r="BB482" s="77">
        <v>9.1333534594902899E-2</v>
      </c>
      <c r="BC482" s="58">
        <v>-51.917794405988303</v>
      </c>
      <c r="BD482" s="130">
        <v>-3.4685378217810801E-3</v>
      </c>
      <c r="BE482" s="65">
        <v>4</v>
      </c>
    </row>
    <row r="483" spans="1:57" x14ac:dyDescent="0.2">
      <c r="A483" s="104">
        <v>40890</v>
      </c>
      <c r="B483" s="58">
        <v>1225.72998046875</v>
      </c>
      <c r="C483" s="77">
        <v>-8.6860097607285303E-3</v>
      </c>
      <c r="D483" s="58">
        <v>0.01</v>
      </c>
      <c r="E483" s="58">
        <v>0.64370000000000005</v>
      </c>
      <c r="F483" s="77">
        <v>5.4670415495159299E-3</v>
      </c>
      <c r="G483" s="58">
        <v>36.89501953125</v>
      </c>
      <c r="H483" s="58">
        <v>310.79357910156199</v>
      </c>
      <c r="I483" s="58">
        <v>21.391147613525298</v>
      </c>
      <c r="J483" s="58">
        <v>180.509994506835</v>
      </c>
      <c r="K483" s="58">
        <v>9.0269002914428693</v>
      </c>
      <c r="L483" s="58">
        <v>18.6863994598388</v>
      </c>
      <c r="M483" s="58">
        <v>25.409999847412099</v>
      </c>
      <c r="N483" s="77">
        <v>-7.7325962722137797E-3</v>
      </c>
      <c r="O483" s="58">
        <v>1.3069092174679799</v>
      </c>
      <c r="P483" s="77">
        <v>3.5422374999992498E-2</v>
      </c>
      <c r="Q483" s="58">
        <v>37.038778305053697</v>
      </c>
      <c r="R483" s="77">
        <v>3.83686807833738E-4</v>
      </c>
      <c r="S483" s="58">
        <v>18.4362840512186</v>
      </c>
      <c r="T483" s="77">
        <v>5.9320028761578401E-2</v>
      </c>
      <c r="U483" s="58">
        <v>310.73397827148398</v>
      </c>
      <c r="V483" s="77">
        <v>9.8002229009575004E-3</v>
      </c>
      <c r="W483" s="58">
        <v>0.66318315200336897</v>
      </c>
      <c r="X483" s="77">
        <v>3.1002691579952699E-2</v>
      </c>
      <c r="Y483" s="58">
        <v>21.287345886230401</v>
      </c>
      <c r="Z483" s="77">
        <v>-4.7541207062616102E-2</v>
      </c>
      <c r="AA483" s="58">
        <v>17.296979088546799</v>
      </c>
      <c r="AB483" s="77">
        <v>9.5822833166680096E-2</v>
      </c>
      <c r="AC483" s="58">
        <v>185.01499938964801</v>
      </c>
      <c r="AD483" s="77">
        <v>-1.90121265311304E-3</v>
      </c>
      <c r="AE483" s="58">
        <v>0.66300644202175496</v>
      </c>
      <c r="AF483" s="77">
        <v>7.3447852597890995E-2</v>
      </c>
      <c r="AG483" s="58">
        <v>9.0354976654052699</v>
      </c>
      <c r="AH483" s="77">
        <v>-1.83331295929266E-2</v>
      </c>
      <c r="AI483" s="58">
        <v>0.98960888218092702</v>
      </c>
      <c r="AJ483" s="77">
        <v>5.29587780839113E-2</v>
      </c>
      <c r="AK483" s="58">
        <v>18.860888481140101</v>
      </c>
      <c r="AL483" s="69">
        <v>40890</v>
      </c>
      <c r="AM483" s="105">
        <v>1</v>
      </c>
      <c r="AN483" s="124">
        <v>48.8049806794847</v>
      </c>
      <c r="AO483" s="125">
        <v>61.293429099109197</v>
      </c>
      <c r="AP483" s="125">
        <v>51.195741994680297</v>
      </c>
      <c r="AQ483" s="125">
        <v>40.887690291243402</v>
      </c>
      <c r="AR483" s="125">
        <v>44.664706581967103</v>
      </c>
      <c r="AS483" s="125">
        <v>51.836077772754102</v>
      </c>
      <c r="AV483" s="63">
        <v>14916.2898693434</v>
      </c>
      <c r="AW483" s="63">
        <v>0</v>
      </c>
      <c r="AX483" s="63">
        <v>0</v>
      </c>
      <c r="AY483" s="63">
        <v>14916.2898693434</v>
      </c>
      <c r="AZ483" s="77">
        <v>0</v>
      </c>
      <c r="BA483" s="77">
        <v>0.49162898693434498</v>
      </c>
      <c r="BB483" s="77">
        <v>8.1854200861201307E-2</v>
      </c>
      <c r="BC483" s="58">
        <v>-51.917794405988303</v>
      </c>
      <c r="BD483" s="130">
        <v>-3.4685378217810801E-3</v>
      </c>
      <c r="BE483" s="65">
        <v>5</v>
      </c>
    </row>
    <row r="484" spans="1:57" x14ac:dyDescent="0.2">
      <c r="A484" s="104">
        <v>40891</v>
      </c>
      <c r="B484" s="58">
        <v>1211.81994628906</v>
      </c>
      <c r="C484" s="77">
        <v>-1.13483674229523E-2</v>
      </c>
      <c r="D484" s="58">
        <v>0.01</v>
      </c>
      <c r="E484" s="58">
        <v>0.64890000000000003</v>
      </c>
      <c r="F484" s="77">
        <v>8.0782973434829694E-3</v>
      </c>
      <c r="G484" s="58">
        <v>36.077053070068303</v>
      </c>
      <c r="H484" s="58">
        <v>307.03802490234301</v>
      </c>
      <c r="I484" s="58">
        <v>21.249979019165</v>
      </c>
      <c r="J484" s="58">
        <v>180.21000671386699</v>
      </c>
      <c r="K484" s="58">
        <v>8.8807497024536097</v>
      </c>
      <c r="L484" s="58">
        <v>18.488113403320298</v>
      </c>
      <c r="M484" s="58">
        <v>26.040000915527301</v>
      </c>
      <c r="N484" s="77">
        <v>-2.2170105113749099E-2</v>
      </c>
      <c r="O484" s="58">
        <v>1.2883784018079201</v>
      </c>
      <c r="P484" s="77">
        <v>3.5711852609071199E-2</v>
      </c>
      <c r="Q484" s="58">
        <v>36.486036300659102</v>
      </c>
      <c r="R484" s="77">
        <v>-1.20837573609958E-2</v>
      </c>
      <c r="S484" s="58">
        <v>18.5034647441502</v>
      </c>
      <c r="T484" s="77">
        <v>6.0264407804327798E-2</v>
      </c>
      <c r="U484" s="58">
        <v>308.91580200195301</v>
      </c>
      <c r="V484" s="77">
        <v>-6.5993932121291001E-3</v>
      </c>
      <c r="W484" s="58">
        <v>0.65742473900767495</v>
      </c>
      <c r="X484" s="77">
        <v>3.09376653226223E-2</v>
      </c>
      <c r="Y484" s="58">
        <v>21.320563316345201</v>
      </c>
      <c r="Z484" s="77">
        <v>-1.6618902116105601E-3</v>
      </c>
      <c r="AA484" s="58">
        <v>17.651129618145902</v>
      </c>
      <c r="AB484" s="77">
        <v>9.7947555410571499E-2</v>
      </c>
      <c r="AC484" s="58">
        <v>180.36000061035099</v>
      </c>
      <c r="AD484" s="77">
        <v>-1.6190562016931101E-2</v>
      </c>
      <c r="AE484" s="58">
        <v>0.67026158326262097</v>
      </c>
      <c r="AF484" s="77">
        <v>7.5473536099935096E-2</v>
      </c>
      <c r="AG484" s="58">
        <v>8.9538249969482404</v>
      </c>
      <c r="AH484" s="77">
        <v>-1.0611250013396901E-2</v>
      </c>
      <c r="AI484" s="58">
        <v>0.97725623680788198</v>
      </c>
      <c r="AJ484" s="77">
        <v>5.2858624105603699E-2</v>
      </c>
      <c r="AK484" s="58">
        <v>18.587256431579501</v>
      </c>
      <c r="AL484" s="69">
        <v>40891</v>
      </c>
      <c r="AM484" s="105">
        <v>2</v>
      </c>
      <c r="AN484" s="124">
        <v>45.678342647931601</v>
      </c>
      <c r="AO484" s="125">
        <v>56.772286877302001</v>
      </c>
      <c r="AP484" s="125">
        <v>44.587892169328697</v>
      </c>
      <c r="AQ484" s="125">
        <v>38.862004662186898</v>
      </c>
      <c r="AR484" s="125">
        <v>42.937248474799802</v>
      </c>
      <c r="AS484" s="125">
        <v>49.582190300712803</v>
      </c>
      <c r="AV484" s="63">
        <v>14916.2898693434</v>
      </c>
      <c r="AW484" s="63">
        <v>0</v>
      </c>
      <c r="AX484" s="63">
        <v>0</v>
      </c>
      <c r="AY484" s="63">
        <v>14916.2898693434</v>
      </c>
      <c r="AZ484" s="77">
        <v>0</v>
      </c>
      <c r="BA484" s="77">
        <v>0.49162898693434498</v>
      </c>
      <c r="BB484" s="77">
        <v>6.9576921891763899E-2</v>
      </c>
      <c r="BC484" s="58">
        <v>-51.917794405988303</v>
      </c>
      <c r="BD484" s="130">
        <v>-3.4685378217810801E-3</v>
      </c>
      <c r="BE484" s="65">
        <v>6</v>
      </c>
    </row>
    <row r="485" spans="1:57" x14ac:dyDescent="0.2">
      <c r="A485" s="104">
        <v>40892</v>
      </c>
      <c r="B485" s="58">
        <v>1215.75</v>
      </c>
      <c r="C485" s="77">
        <v>3.2431003656709901E-3</v>
      </c>
      <c r="D485" s="58">
        <v>0.01</v>
      </c>
      <c r="E485" s="58">
        <v>0.64610000000000001</v>
      </c>
      <c r="F485" s="77">
        <v>-4.3149946062567201E-3</v>
      </c>
      <c r="G485" s="58">
        <v>35.958427429199197</v>
      </c>
      <c r="H485" s="58">
        <v>307.76824951171801</v>
      </c>
      <c r="I485" s="58">
        <v>21.225063323974599</v>
      </c>
      <c r="J485" s="58">
        <v>181.259994506835</v>
      </c>
      <c r="K485" s="58">
        <v>8.7603940963745099</v>
      </c>
      <c r="L485" s="58">
        <v>18.488113403320298</v>
      </c>
      <c r="M485" s="58">
        <v>25.110000610351499</v>
      </c>
      <c r="N485" s="77">
        <v>-3.2881189225390998E-3</v>
      </c>
      <c r="O485" s="58">
        <v>1.2725061789102099</v>
      </c>
      <c r="P485" s="77">
        <v>3.5388259995955802E-2</v>
      </c>
      <c r="Q485" s="58">
        <v>36.017740249633697</v>
      </c>
      <c r="R485" s="77">
        <v>2.3782872157520601E-3</v>
      </c>
      <c r="S485" s="58">
        <v>18.501787638942499</v>
      </c>
      <c r="T485" s="77">
        <v>6.0115972548487599E-2</v>
      </c>
      <c r="U485" s="58">
        <v>307.40313720703102</v>
      </c>
      <c r="V485" s="77">
        <v>-1.1725044607319101E-3</v>
      </c>
      <c r="W485" s="58">
        <v>0.65834899085431298</v>
      </c>
      <c r="X485" s="77">
        <v>3.1017527759772599E-2</v>
      </c>
      <c r="Y485" s="58">
        <v>21.237521171569799</v>
      </c>
      <c r="Z485" s="77">
        <v>5.82646775345785E-3</v>
      </c>
      <c r="AA485" s="58">
        <v>17.9491914241394</v>
      </c>
      <c r="AB485" s="77">
        <v>9.9024561227505206E-2</v>
      </c>
      <c r="AC485" s="58">
        <v>180.73500061035099</v>
      </c>
      <c r="AD485" s="77">
        <v>-1.3552415067598E-2</v>
      </c>
      <c r="AE485" s="58">
        <v>0.67820643860312502</v>
      </c>
      <c r="AF485" s="77">
        <v>7.7417343459902199E-2</v>
      </c>
      <c r="AG485" s="58">
        <v>8.8205718994140607</v>
      </c>
      <c r="AH485" s="77">
        <v>0</v>
      </c>
      <c r="AI485" s="58">
        <v>0.95960699324492305</v>
      </c>
      <c r="AJ485" s="77">
        <v>5.1903997574602997E-2</v>
      </c>
      <c r="AK485" s="58">
        <v>18.488113403320298</v>
      </c>
      <c r="AL485" s="69">
        <v>40892</v>
      </c>
      <c r="AM485" s="105">
        <v>3</v>
      </c>
      <c r="AN485" s="124">
        <v>46.716964349208403</v>
      </c>
      <c r="AO485" s="125">
        <v>57.4298039212579</v>
      </c>
      <c r="AP485" s="125">
        <v>43.706836292811801</v>
      </c>
      <c r="AQ485" s="125">
        <v>37.226390598035998</v>
      </c>
      <c r="AR485" s="125">
        <v>42.937248474799802</v>
      </c>
      <c r="AS485" s="125">
        <v>49.175774199797402</v>
      </c>
      <c r="AV485" s="63">
        <v>14916.2898693434</v>
      </c>
      <c r="AW485" s="63">
        <v>0</v>
      </c>
      <c r="AX485" s="63">
        <v>0</v>
      </c>
      <c r="AY485" s="63">
        <v>14916.2898693434</v>
      </c>
      <c r="AZ485" s="77">
        <v>0</v>
      </c>
      <c r="BA485" s="77">
        <v>0.49162898693434498</v>
      </c>
      <c r="BB485" s="77">
        <v>7.30456671982644E-2</v>
      </c>
      <c r="BC485" s="58">
        <v>-51.917794405988303</v>
      </c>
      <c r="BD485" s="130">
        <v>-3.4685378217810801E-3</v>
      </c>
      <c r="BE485" s="65">
        <v>7</v>
      </c>
    </row>
    <row r="486" spans="1:57" x14ac:dyDescent="0.2">
      <c r="A486" s="104">
        <v>40893</v>
      </c>
      <c r="B486" s="58">
        <v>1219.66003417968</v>
      </c>
      <c r="C486" s="77">
        <v>3.21614984962992E-3</v>
      </c>
      <c r="D486" s="58">
        <v>0.01</v>
      </c>
      <c r="E486" s="58">
        <v>0.64400000000000002</v>
      </c>
      <c r="F486" s="77">
        <v>-3.25027085590468E-3</v>
      </c>
      <c r="G486" s="58">
        <v>36.155807495117102</v>
      </c>
      <c r="H486" s="58">
        <v>310.95751953125</v>
      </c>
      <c r="I486" s="58">
        <v>21.590438842773398</v>
      </c>
      <c r="J486" s="58">
        <v>181.259994506835</v>
      </c>
      <c r="K486" s="58">
        <v>8.8807497024536097</v>
      </c>
      <c r="L486" s="58">
        <v>18.424663543701101</v>
      </c>
      <c r="M486" s="58">
        <v>24.290000915527301</v>
      </c>
      <c r="N486" s="77">
        <v>5.4891184078225104E-3</v>
      </c>
      <c r="O486" s="58">
        <v>1.2716552931610099</v>
      </c>
      <c r="P486" s="77">
        <v>3.5171536227831299E-2</v>
      </c>
      <c r="Q486" s="58">
        <v>36.057117462158203</v>
      </c>
      <c r="R486" s="77">
        <v>1.03625699681209E-2</v>
      </c>
      <c r="S486" s="58">
        <v>18.3175862715633</v>
      </c>
      <c r="T486" s="77">
        <v>5.8907037524533898E-2</v>
      </c>
      <c r="U486" s="58">
        <v>309.36288452148398</v>
      </c>
      <c r="V486" s="77">
        <v>1.7214342931364701E-2</v>
      </c>
      <c r="W486" s="58">
        <v>0.64888251283043297</v>
      </c>
      <c r="X486" s="77">
        <v>3.0054160434428601E-2</v>
      </c>
      <c r="Y486" s="58">
        <v>21.407751083373999</v>
      </c>
      <c r="Z486" s="77">
        <v>0</v>
      </c>
      <c r="AA486" s="58">
        <v>18.330890991293799</v>
      </c>
      <c r="AB486" s="77">
        <v>0.101130373754935</v>
      </c>
      <c r="AC486" s="58">
        <v>181.259994506835</v>
      </c>
      <c r="AD486" s="77">
        <v>1.3738606363486301E-2</v>
      </c>
      <c r="AE486" s="58">
        <v>0.67747578433812095</v>
      </c>
      <c r="AF486" s="77">
        <v>7.6285877548259801E-2</v>
      </c>
      <c r="AG486" s="58">
        <v>8.8205718994140607</v>
      </c>
      <c r="AH486" s="77">
        <v>-3.4319272191261001E-3</v>
      </c>
      <c r="AI486" s="58">
        <v>0.934223822355709</v>
      </c>
      <c r="AJ486" s="77">
        <v>5.0705068243978399E-2</v>
      </c>
      <c r="AK486" s="58">
        <v>18.4563884735107</v>
      </c>
      <c r="AL486" s="69">
        <v>40893</v>
      </c>
      <c r="AM486" s="105">
        <v>4</v>
      </c>
      <c r="AN486" s="124">
        <v>47.786593331619201</v>
      </c>
      <c r="AO486" s="125">
        <v>60.272042320339501</v>
      </c>
      <c r="AP486" s="125">
        <v>45.631878427824702</v>
      </c>
      <c r="AQ486" s="125">
        <v>39.948251799416099</v>
      </c>
      <c r="AR486" s="125">
        <v>42.329679104374897</v>
      </c>
      <c r="AS486" s="125">
        <v>55.0008386652014</v>
      </c>
      <c r="AV486" s="63">
        <v>14916.2898693434</v>
      </c>
      <c r="AW486" s="63">
        <v>0</v>
      </c>
      <c r="AX486" s="63">
        <v>0</v>
      </c>
      <c r="AY486" s="63">
        <v>14916.2898693434</v>
      </c>
      <c r="AZ486" s="77">
        <v>0</v>
      </c>
      <c r="BA486" s="77">
        <v>0.49162898693434498</v>
      </c>
      <c r="BB486" s="77">
        <v>7.6496742859470002E-2</v>
      </c>
      <c r="BC486" s="58">
        <v>-51.917794405988303</v>
      </c>
      <c r="BD486" s="130">
        <v>-3.4685378217810801E-3</v>
      </c>
      <c r="BE486" s="65">
        <v>8</v>
      </c>
    </row>
    <row r="487" spans="1:57" x14ac:dyDescent="0.2">
      <c r="A487" s="104">
        <v>40896</v>
      </c>
      <c r="B487" s="58">
        <v>1205.34997558593</v>
      </c>
      <c r="C487" s="77">
        <v>-1.17328256995602E-2</v>
      </c>
      <c r="D487" s="58">
        <v>0.01</v>
      </c>
      <c r="E487" s="58">
        <v>0.64380000000000004</v>
      </c>
      <c r="F487" s="77">
        <v>-3.1055900621112999E-4</v>
      </c>
      <c r="G487" s="58">
        <v>36.268718719482401</v>
      </c>
      <c r="H487" s="58">
        <v>308.90585327148398</v>
      </c>
      <c r="I487" s="58">
        <v>21.200151443481399</v>
      </c>
      <c r="J487" s="58">
        <v>179.33000183105401</v>
      </c>
      <c r="K487" s="58">
        <v>8.7088108062744105</v>
      </c>
      <c r="L487" s="58">
        <v>18.321546554565401</v>
      </c>
      <c r="M487" s="58">
        <v>24.920000076293899</v>
      </c>
      <c r="N487" s="77">
        <v>3.1229070013298801E-3</v>
      </c>
      <c r="O487" s="58">
        <v>1.26492121148243</v>
      </c>
      <c r="P487" s="77">
        <v>3.4876368841862501E-2</v>
      </c>
      <c r="Q487" s="58">
        <v>36.212263107299798</v>
      </c>
      <c r="R487" s="77">
        <v>-6.5978988475929798E-3</v>
      </c>
      <c r="S487" s="58">
        <v>18.1181245318216</v>
      </c>
      <c r="T487" s="77">
        <v>5.8652577605573603E-2</v>
      </c>
      <c r="U487" s="58">
        <v>309.93168640136702</v>
      </c>
      <c r="V487" s="77">
        <v>-1.8076862732349201E-2</v>
      </c>
      <c r="W487" s="58">
        <v>0.64030775770536197</v>
      </c>
      <c r="X487" s="77">
        <v>3.0202980361361601E-2</v>
      </c>
      <c r="Y487" s="58">
        <v>21.395295143127399</v>
      </c>
      <c r="Z487" s="77">
        <v>-1.0647648318826799E-2</v>
      </c>
      <c r="AA487" s="58">
        <v>18.7274202165808</v>
      </c>
      <c r="AB487" s="77">
        <v>0.104429933783326</v>
      </c>
      <c r="AC487" s="58">
        <v>180.294998168945</v>
      </c>
      <c r="AD487" s="77">
        <v>-1.93608537499593E-2</v>
      </c>
      <c r="AE487" s="58">
        <v>0.68374400286916004</v>
      </c>
      <c r="AF487" s="77">
        <v>7.8511752991182807E-2</v>
      </c>
      <c r="AG487" s="58">
        <v>8.7947802543640101</v>
      </c>
      <c r="AH487" s="77">
        <v>-5.5966823432708201E-3</v>
      </c>
      <c r="AI487" s="58">
        <v>0.92020545562730105</v>
      </c>
      <c r="AJ487" s="77">
        <v>5.0225315471416898E-2</v>
      </c>
      <c r="AK487" s="58">
        <v>18.373105049133301</v>
      </c>
      <c r="AL487" s="69">
        <v>40896</v>
      </c>
      <c r="AM487" s="105">
        <v>0</v>
      </c>
      <c r="AN487" s="124">
        <v>44.282902156094501</v>
      </c>
      <c r="AO487" s="125">
        <v>57.607433339010598</v>
      </c>
      <c r="AP487" s="125">
        <v>46.7536209237322</v>
      </c>
      <c r="AQ487" s="125">
        <v>37.450016281139703</v>
      </c>
      <c r="AR487" s="125">
        <v>41.306700826399101</v>
      </c>
      <c r="AS487" s="125">
        <v>48.594018325069598</v>
      </c>
      <c r="AV487" s="63">
        <v>14916.2898693434</v>
      </c>
      <c r="AW487" s="63">
        <v>0</v>
      </c>
      <c r="AX487" s="63">
        <v>0</v>
      </c>
      <c r="AY487" s="63">
        <v>14916.2898693434</v>
      </c>
      <c r="AZ487" s="77">
        <v>0</v>
      </c>
      <c r="BA487" s="77">
        <v>0.49162898693434498</v>
      </c>
      <c r="BB487" s="77">
        <v>6.3866394209355498E-2</v>
      </c>
      <c r="BC487" s="58">
        <v>-51.917794405988303</v>
      </c>
      <c r="BD487" s="130">
        <v>-3.4685378217810801E-3</v>
      </c>
      <c r="BE487" s="65">
        <v>9</v>
      </c>
    </row>
    <row r="488" spans="1:57" x14ac:dyDescent="0.2">
      <c r="A488" s="104">
        <v>40897</v>
      </c>
      <c r="B488" s="58">
        <v>1241.30004882812</v>
      </c>
      <c r="C488" s="77">
        <v>2.9825423296426099E-2</v>
      </c>
      <c r="D488" s="58">
        <v>0.01</v>
      </c>
      <c r="E488" s="58">
        <v>0.6371</v>
      </c>
      <c r="F488" s="77">
        <v>-1.0406958682820801E-2</v>
      </c>
      <c r="G488" s="58">
        <v>37.572544097900298</v>
      </c>
      <c r="H488" s="58">
        <v>313.14828491210898</v>
      </c>
      <c r="I488" s="58">
        <v>21.615358352661101</v>
      </c>
      <c r="J488" s="58">
        <v>182.52000427246</v>
      </c>
      <c r="K488" s="58">
        <v>8.9581222534179599</v>
      </c>
      <c r="L488" s="58">
        <v>18.9084758758544</v>
      </c>
      <c r="M488" s="58">
        <v>23.2199993133544</v>
      </c>
      <c r="N488" s="77">
        <v>3.5949033339233799E-2</v>
      </c>
      <c r="O488" s="58">
        <v>1.2569842415928001</v>
      </c>
      <c r="P488" s="77">
        <v>3.3454861036760097E-2</v>
      </c>
      <c r="Q488" s="58">
        <v>36.920631408691399</v>
      </c>
      <c r="R488" s="77">
        <v>1.3733736656962901E-2</v>
      </c>
      <c r="S488" s="58">
        <v>18.045618739675099</v>
      </c>
      <c r="T488" s="77">
        <v>5.7626433255861302E-2</v>
      </c>
      <c r="U488" s="58">
        <v>311.02706909179602</v>
      </c>
      <c r="V488" s="77">
        <v>1.9585091657793499E-2</v>
      </c>
      <c r="W488" s="58">
        <v>0.63612326265172503</v>
      </c>
      <c r="X488" s="77">
        <v>2.9429225843642302E-2</v>
      </c>
      <c r="Y488" s="58">
        <v>21.4077548980712</v>
      </c>
      <c r="Z488" s="77">
        <v>1.7788448161682999E-2</v>
      </c>
      <c r="AA488" s="58">
        <v>18.911201070693998</v>
      </c>
      <c r="AB488" s="77">
        <v>0.103611662437088</v>
      </c>
      <c r="AC488" s="58">
        <v>180.92500305175699</v>
      </c>
      <c r="AD488" s="77">
        <v>2.8627496071442299E-2</v>
      </c>
      <c r="AE488" s="58">
        <v>0.68198275708738498</v>
      </c>
      <c r="AF488" s="77">
        <v>7.6130101576496606E-2</v>
      </c>
      <c r="AG488" s="58">
        <v>8.8334665298461896</v>
      </c>
      <c r="AH488" s="77">
        <v>3.2034922354456201E-2</v>
      </c>
      <c r="AI488" s="58">
        <v>0.90576078332002896</v>
      </c>
      <c r="AJ488" s="77">
        <v>4.7902368719027998E-2</v>
      </c>
      <c r="AK488" s="58">
        <v>18.615011215209901</v>
      </c>
      <c r="AL488" s="69">
        <v>40897</v>
      </c>
      <c r="AM488" s="105">
        <v>1</v>
      </c>
      <c r="AN488" s="124">
        <v>53.505696867917003</v>
      </c>
      <c r="AO488" s="125">
        <v>61.406879502611297</v>
      </c>
      <c r="AP488" s="125">
        <v>57.625815068894099</v>
      </c>
      <c r="AQ488" s="125">
        <v>43.014825165401703</v>
      </c>
      <c r="AR488" s="125">
        <v>48.879505387561203</v>
      </c>
      <c r="AS488" s="125">
        <v>54.646687922879799</v>
      </c>
      <c r="AV488" s="63">
        <v>14916.2898693434</v>
      </c>
      <c r="AW488" s="63">
        <v>0</v>
      </c>
      <c r="AX488" s="63">
        <v>0</v>
      </c>
      <c r="AY488" s="63">
        <v>14916.2898693434</v>
      </c>
      <c r="AZ488" s="77">
        <v>0</v>
      </c>
      <c r="BA488" s="77">
        <v>0.49162898693434498</v>
      </c>
      <c r="BB488" s="77">
        <v>9.5596659747492194E-2</v>
      </c>
      <c r="BC488" s="58">
        <v>-51.917794405988303</v>
      </c>
      <c r="BD488" s="130">
        <v>-3.4685378217810801E-3</v>
      </c>
      <c r="BE488" s="65">
        <v>10</v>
      </c>
    </row>
    <row r="489" spans="1:57" x14ac:dyDescent="0.2">
      <c r="A489" s="104">
        <v>40898</v>
      </c>
      <c r="B489" s="58">
        <v>1243.71997070312</v>
      </c>
      <c r="C489" s="77">
        <v>1.94950598550658E-3</v>
      </c>
      <c r="D489" s="58">
        <v>0.01</v>
      </c>
      <c r="E489" s="58">
        <v>0.63839999999999997</v>
      </c>
      <c r="F489" s="77">
        <v>2.04049599748867E-3</v>
      </c>
      <c r="G489" s="58">
        <v>37.619987487792898</v>
      </c>
      <c r="H489" s="58">
        <v>310.88796997070301</v>
      </c>
      <c r="I489" s="58">
        <v>21.391147613525298</v>
      </c>
      <c r="J489" s="58">
        <v>174.350006103515</v>
      </c>
      <c r="K489" s="58">
        <v>8.7689886093139595</v>
      </c>
      <c r="L489" s="58">
        <v>18.7815742492675</v>
      </c>
      <c r="M489" s="58">
        <v>21.4300003051757</v>
      </c>
      <c r="N489" s="77">
        <v>1.26271433121361E-3</v>
      </c>
      <c r="O489" s="58">
        <v>1.2544361180775501</v>
      </c>
      <c r="P489" s="77">
        <v>3.3344937142379301E-2</v>
      </c>
      <c r="Q489" s="58">
        <v>37.596265792846602</v>
      </c>
      <c r="R489" s="77">
        <v>-7.21803391655373E-3</v>
      </c>
      <c r="S489" s="58">
        <v>17.979869163305899</v>
      </c>
      <c r="T489" s="77">
        <v>5.7833917359363399E-2</v>
      </c>
      <c r="U489" s="58">
        <v>312.01812744140602</v>
      </c>
      <c r="V489" s="77">
        <v>-1.0372751424134401E-2</v>
      </c>
      <c r="W489" s="58">
        <v>0.63445043765633502</v>
      </c>
      <c r="X489" s="77">
        <v>2.9659485742372201E-2</v>
      </c>
      <c r="Y489" s="58">
        <v>21.503252983093201</v>
      </c>
      <c r="Z489" s="77">
        <v>-4.4762206759261999E-2</v>
      </c>
      <c r="AA489" s="58">
        <v>19.370654712403802</v>
      </c>
      <c r="AB489" s="77">
        <v>0.11110211662913801</v>
      </c>
      <c r="AC489" s="58">
        <v>178.435005187988</v>
      </c>
      <c r="AD489" s="77">
        <v>-2.1113090305486599E-2</v>
      </c>
      <c r="AE489" s="58">
        <v>0.68897568870246595</v>
      </c>
      <c r="AF489" s="77">
        <v>7.8569572774980195E-2</v>
      </c>
      <c r="AG489" s="58">
        <v>8.8635554313659597</v>
      </c>
      <c r="AH489" s="77">
        <v>-6.7113620061235403E-3</v>
      </c>
      <c r="AI489" s="58">
        <v>0.89552180108868795</v>
      </c>
      <c r="AJ489" s="77">
        <v>4.7680870048665398E-2</v>
      </c>
      <c r="AK489" s="58">
        <v>18.845025062561</v>
      </c>
      <c r="AL489" s="69">
        <v>40898</v>
      </c>
      <c r="AM489" s="105">
        <v>2</v>
      </c>
      <c r="AN489" s="124">
        <v>54.056986446318298</v>
      </c>
      <c r="AO489" s="125">
        <v>58.403512949041797</v>
      </c>
      <c r="AP489" s="125">
        <v>57.962178125638303</v>
      </c>
      <c r="AQ489" s="125">
        <v>40.100211667539703</v>
      </c>
      <c r="AR489" s="125">
        <v>47.453878088965602</v>
      </c>
      <c r="AS489" s="125">
        <v>51.144731516985402</v>
      </c>
      <c r="AV489" s="63">
        <v>14916.2898693434</v>
      </c>
      <c r="AW489" s="63">
        <v>0</v>
      </c>
      <c r="AX489" s="63">
        <v>0</v>
      </c>
      <c r="AY489" s="63">
        <v>14916.2898693434</v>
      </c>
      <c r="AZ489" s="77">
        <v>0</v>
      </c>
      <c r="BA489" s="77">
        <v>0.49162898693434498</v>
      </c>
      <c r="BB489" s="77">
        <v>9.77325319933708E-2</v>
      </c>
      <c r="BC489" s="58">
        <v>-51.917794405988303</v>
      </c>
      <c r="BD489" s="130">
        <v>-3.4685378217810801E-3</v>
      </c>
      <c r="BE489" s="65">
        <v>11</v>
      </c>
    </row>
    <row r="490" spans="1:57" x14ac:dyDescent="0.2">
      <c r="A490" s="104">
        <v>40899</v>
      </c>
      <c r="B490" s="58">
        <v>1254</v>
      </c>
      <c r="C490" s="77">
        <v>8.26554975318383E-3</v>
      </c>
      <c r="D490" s="58">
        <v>0.01</v>
      </c>
      <c r="E490" s="58">
        <v>0.63729999999999998</v>
      </c>
      <c r="F490" s="77">
        <v>-1.7230576441102899E-3</v>
      </c>
      <c r="G490" s="58">
        <v>37.819267272949197</v>
      </c>
      <c r="H490" s="58">
        <v>312.8154296875</v>
      </c>
      <c r="I490" s="58">
        <v>21.432664871215799</v>
      </c>
      <c r="J490" s="58">
        <v>179.02999877929599</v>
      </c>
      <c r="K490" s="58">
        <v>9.05269050598144</v>
      </c>
      <c r="L490" s="58">
        <v>19.051246643066399</v>
      </c>
      <c r="M490" s="58">
        <v>21.159999847412099</v>
      </c>
      <c r="N490" s="77">
        <v>5.2971784007347297E-3</v>
      </c>
      <c r="O490" s="58">
        <v>1.2558212684774901</v>
      </c>
      <c r="P490" s="77">
        <v>3.32058593154115E-2</v>
      </c>
      <c r="Q490" s="58">
        <v>37.719627380371001</v>
      </c>
      <c r="R490" s="77">
        <v>6.1998530112905501E-3</v>
      </c>
      <c r="S490" s="58">
        <v>17.787725438213801</v>
      </c>
      <c r="T490" s="77">
        <v>5.6863324983629102E-2</v>
      </c>
      <c r="U490" s="58">
        <v>311.85169982910099</v>
      </c>
      <c r="V490" s="77">
        <v>1.94086163307005E-3</v>
      </c>
      <c r="W490" s="58">
        <v>0.63174352644835097</v>
      </c>
      <c r="X490" s="77">
        <v>2.9475733897037899E-2</v>
      </c>
      <c r="Y490" s="58">
        <v>21.411906242370598</v>
      </c>
      <c r="Z490" s="77">
        <v>2.6842515124448199E-2</v>
      </c>
      <c r="AA490" s="58">
        <v>19.568251268738798</v>
      </c>
      <c r="AB490" s="77">
        <v>0.109301521544789</v>
      </c>
      <c r="AC490" s="58">
        <v>176.69000244140599</v>
      </c>
      <c r="AD490" s="77">
        <v>3.2352864088128097E-2</v>
      </c>
      <c r="AE490" s="58">
        <v>0.68902915726259795</v>
      </c>
      <c r="AF490" s="77">
        <v>7.6113190526874999E-2</v>
      </c>
      <c r="AG490" s="58">
        <v>8.9108395576476997</v>
      </c>
      <c r="AH490" s="77">
        <v>1.43583487848122E-2</v>
      </c>
      <c r="AI490" s="58">
        <v>0.88140074004416802</v>
      </c>
      <c r="AJ490" s="77">
        <v>4.6264727792233402E-2</v>
      </c>
      <c r="AK490" s="58">
        <v>18.9164104461669</v>
      </c>
      <c r="AL490" s="69">
        <v>40899</v>
      </c>
      <c r="AM490" s="105">
        <v>3</v>
      </c>
      <c r="AN490" s="124">
        <v>56.420922698736803</v>
      </c>
      <c r="AO490" s="125">
        <v>60.1915149466763</v>
      </c>
      <c r="AP490" s="125">
        <v>59.419309089852199</v>
      </c>
      <c r="AQ490" s="125">
        <v>46.0097834395484</v>
      </c>
      <c r="AR490" s="125">
        <v>50.741730651811999</v>
      </c>
      <c r="AS490" s="125">
        <v>51.761185200579199</v>
      </c>
      <c r="AV490" s="63">
        <v>14916.2898693434</v>
      </c>
      <c r="AW490" s="63">
        <v>0</v>
      </c>
      <c r="AX490" s="63">
        <v>0</v>
      </c>
      <c r="AY490" s="63">
        <v>14916.2898693434</v>
      </c>
      <c r="AZ490" s="77">
        <v>0</v>
      </c>
      <c r="BA490" s="77">
        <v>0.49162898693434498</v>
      </c>
      <c r="BB490" s="77">
        <v>0.10680589485225001</v>
      </c>
      <c r="BC490" s="58">
        <v>-51.917794405988303</v>
      </c>
      <c r="BD490" s="130">
        <v>-3.4685378217810801E-3</v>
      </c>
      <c r="BE490" s="65">
        <v>12</v>
      </c>
    </row>
    <row r="491" spans="1:57" x14ac:dyDescent="0.2">
      <c r="A491" s="104">
        <v>40900</v>
      </c>
      <c r="B491" s="58">
        <v>1265.32995605468</v>
      </c>
      <c r="C491" s="77">
        <v>9.0350526751894408E-3</v>
      </c>
      <c r="D491" s="58">
        <v>0.01</v>
      </c>
      <c r="E491" s="58">
        <v>0.63780000000000003</v>
      </c>
      <c r="F491" s="77">
        <v>7.8455986191760998E-4</v>
      </c>
      <c r="G491" s="58">
        <v>38.272853851318303</v>
      </c>
      <c r="H491" s="58">
        <v>314.524322509765</v>
      </c>
      <c r="I491" s="58">
        <v>21.615358352661101</v>
      </c>
      <c r="J491" s="58">
        <v>177.27999877929599</v>
      </c>
      <c r="K491" s="58">
        <v>9.3020067214965803</v>
      </c>
      <c r="L491" s="58">
        <v>19.352636337280199</v>
      </c>
      <c r="M491" s="58">
        <v>20.7299995422363</v>
      </c>
      <c r="N491" s="77">
        <v>1.19935316328452E-2</v>
      </c>
      <c r="O491" s="58">
        <v>1.26578032525694</v>
      </c>
      <c r="P491" s="77">
        <v>3.30725356978663E-2</v>
      </c>
      <c r="Q491" s="58">
        <v>38.046060562133697</v>
      </c>
      <c r="R491" s="77">
        <v>5.4629428732873003E-3</v>
      </c>
      <c r="S491" s="58">
        <v>17.567360352035301</v>
      </c>
      <c r="T491" s="77">
        <v>5.5853741967729499E-2</v>
      </c>
      <c r="U491" s="58">
        <v>313.66987609863202</v>
      </c>
      <c r="V491" s="77">
        <v>8.5240674709876601E-3</v>
      </c>
      <c r="W491" s="58">
        <v>0.62727387027144199</v>
      </c>
      <c r="X491" s="77">
        <v>2.9019822851755601E-2</v>
      </c>
      <c r="Y491" s="58">
        <v>21.524011611938398</v>
      </c>
      <c r="Z491" s="77">
        <v>-9.7748981284267993E-3</v>
      </c>
      <c r="AA491" s="58">
        <v>19.886027710115901</v>
      </c>
      <c r="AB491" s="77">
        <v>0.11217299101447301</v>
      </c>
      <c r="AC491" s="58">
        <v>178.15499877929599</v>
      </c>
      <c r="AD491" s="77">
        <v>2.75405654650853E-2</v>
      </c>
      <c r="AE491" s="58">
        <v>0.68642800031053697</v>
      </c>
      <c r="AF491" s="77">
        <v>7.3793539486939799E-2</v>
      </c>
      <c r="AG491" s="58">
        <v>9.1773486137390101</v>
      </c>
      <c r="AH491" s="77">
        <v>1.5819946057102598E-2</v>
      </c>
      <c r="AI491" s="58">
        <v>0.86648381177737999</v>
      </c>
      <c r="AJ491" s="77">
        <v>4.4773425009191799E-2</v>
      </c>
      <c r="AK491" s="58">
        <v>19.201941490173301</v>
      </c>
      <c r="AL491" s="69">
        <v>40900</v>
      </c>
      <c r="AM491" s="105">
        <v>4</v>
      </c>
      <c r="AN491" s="124">
        <v>58.929158921402099</v>
      </c>
      <c r="AO491" s="125">
        <v>61.7609128218308</v>
      </c>
      <c r="AP491" s="125">
        <v>62.5972346934415</v>
      </c>
      <c r="AQ491" s="125">
        <v>50.620324804625398</v>
      </c>
      <c r="AR491" s="125">
        <v>54.1915315287673</v>
      </c>
      <c r="AS491" s="125">
        <v>54.482900549476</v>
      </c>
      <c r="AV491" s="63">
        <v>14916.2898693434</v>
      </c>
      <c r="AW491" s="63">
        <v>0</v>
      </c>
      <c r="AX491" s="63">
        <v>0</v>
      </c>
      <c r="AY491" s="63">
        <v>14916.2898693434</v>
      </c>
      <c r="AZ491" s="77">
        <v>0</v>
      </c>
      <c r="BA491" s="77">
        <v>0.49162898693434498</v>
      </c>
      <c r="BB491" s="77">
        <v>0.11680594441345001</v>
      </c>
      <c r="BC491" s="58">
        <v>-51.917794405988303</v>
      </c>
      <c r="BD491" s="130">
        <v>-3.4685378217810801E-3</v>
      </c>
      <c r="BE491" s="65">
        <v>13</v>
      </c>
    </row>
    <row r="492" spans="1:57" x14ac:dyDescent="0.2">
      <c r="A492" s="104">
        <v>40905</v>
      </c>
      <c r="B492" s="58">
        <v>1249.64001464843</v>
      </c>
      <c r="C492" s="77">
        <v>-1.2478002254012299E-2</v>
      </c>
      <c r="D492" s="58">
        <v>0.01</v>
      </c>
      <c r="E492" s="58">
        <v>0.64639999999999997</v>
      </c>
      <c r="F492" s="77">
        <v>1.34838507369079E-2</v>
      </c>
      <c r="G492" s="58">
        <v>38.207382202148402</v>
      </c>
      <c r="H492" s="58">
        <v>317.78314208984301</v>
      </c>
      <c r="I492" s="58">
        <v>21.440971374511701</v>
      </c>
      <c r="J492" s="58">
        <v>173.88999938964801</v>
      </c>
      <c r="K492" s="58">
        <v>9.1300678253173793</v>
      </c>
      <c r="L492" s="58">
        <v>19.2178020477294</v>
      </c>
      <c r="M492" s="58">
        <v>23.520000457763601</v>
      </c>
      <c r="N492" s="77">
        <v>-1.71065500953404E-3</v>
      </c>
      <c r="O492" s="58">
        <v>1.2688452301206199</v>
      </c>
      <c r="P492" s="77">
        <v>3.3209425953534003E-2</v>
      </c>
      <c r="Q492" s="58">
        <v>38.240118026733398</v>
      </c>
      <c r="R492" s="77">
        <v>1.0361105157382399E-2</v>
      </c>
      <c r="S492" s="58">
        <v>17.156359633249501</v>
      </c>
      <c r="T492" s="77">
        <v>5.3987632951275698E-2</v>
      </c>
      <c r="U492" s="58">
        <v>316.15373229980401</v>
      </c>
      <c r="V492" s="77">
        <v>-8.0677347700758295E-3</v>
      </c>
      <c r="W492" s="58">
        <v>0.61230667191280796</v>
      </c>
      <c r="X492" s="77">
        <v>2.85577859891505E-2</v>
      </c>
      <c r="Y492" s="58">
        <v>21.528164863586401</v>
      </c>
      <c r="Z492" s="77">
        <v>-1.91222891075759E-2</v>
      </c>
      <c r="AA492" s="58">
        <v>20.323668780484201</v>
      </c>
      <c r="AB492" s="77">
        <v>0.116876582045086</v>
      </c>
      <c r="AC492" s="58">
        <v>175.584999084472</v>
      </c>
      <c r="AD492" s="77">
        <v>-1.8484064925674001E-2</v>
      </c>
      <c r="AE492" s="58">
        <v>0.68183027832640497</v>
      </c>
      <c r="AF492" s="77">
        <v>7.4679650948015097E-2</v>
      </c>
      <c r="AG492" s="58">
        <v>9.2160372734069806</v>
      </c>
      <c r="AH492" s="77">
        <v>-6.9672310893913398E-3</v>
      </c>
      <c r="AI492" s="58">
        <v>0.82479502045123798</v>
      </c>
      <c r="AJ492" s="77">
        <v>4.29182805818673E-2</v>
      </c>
      <c r="AK492" s="58">
        <v>19.285219192504801</v>
      </c>
      <c r="AL492" s="69">
        <v>40905</v>
      </c>
      <c r="AM492" s="105">
        <v>2</v>
      </c>
      <c r="AN492" s="124">
        <v>54.2707855721073</v>
      </c>
      <c r="AO492" s="125">
        <v>64.624986578519895</v>
      </c>
      <c r="AP492" s="125">
        <v>61.844395181736203</v>
      </c>
      <c r="AQ492" s="125">
        <v>47.601317797598703</v>
      </c>
      <c r="AR492" s="125">
        <v>52.422682545004498</v>
      </c>
      <c r="AS492" s="125">
        <v>51.496165821095502</v>
      </c>
      <c r="AV492" s="63">
        <v>14916.2898693434</v>
      </c>
      <c r="AW492" s="63">
        <v>0</v>
      </c>
      <c r="AX492" s="63">
        <v>0</v>
      </c>
      <c r="AY492" s="63">
        <v>14916.2898693434</v>
      </c>
      <c r="AZ492" s="77">
        <v>0</v>
      </c>
      <c r="BA492" s="77">
        <v>0.49162898693434498</v>
      </c>
      <c r="BB492" s="77">
        <v>0.10295768313886999</v>
      </c>
      <c r="BC492" s="58">
        <v>-51.917794405988303</v>
      </c>
      <c r="BD492" s="130">
        <v>-3.4685378217810801E-3</v>
      </c>
      <c r="BE492" s="65">
        <v>14</v>
      </c>
    </row>
    <row r="493" spans="1:57" x14ac:dyDescent="0.2">
      <c r="A493" s="104">
        <v>40906</v>
      </c>
      <c r="B493" s="58">
        <v>1263.02001953125</v>
      </c>
      <c r="C493" s="77">
        <v>1.0707087421953899E-2</v>
      </c>
      <c r="D493" s="58">
        <v>0.01</v>
      </c>
      <c r="E493" s="58">
        <v>0.64970000000000006</v>
      </c>
      <c r="F493" s="77">
        <v>5.1051980198020203E-3</v>
      </c>
      <c r="G493" s="58">
        <v>38.442710876464801</v>
      </c>
      <c r="H493" s="58">
        <v>319.12438964843699</v>
      </c>
      <c r="I493" s="58">
        <v>21.607049942016602</v>
      </c>
      <c r="J493" s="58">
        <v>173.86000061035099</v>
      </c>
      <c r="K493" s="58">
        <v>9.1816473007202095</v>
      </c>
      <c r="L493" s="58">
        <v>19.4716072082519</v>
      </c>
      <c r="M493" s="58">
        <v>22.649999618530199</v>
      </c>
      <c r="N493" s="77">
        <v>6.1592462176898099E-3</v>
      </c>
      <c r="O493" s="58">
        <v>1.2638489808331199</v>
      </c>
      <c r="P493" s="77">
        <v>3.2876166951245601E-2</v>
      </c>
      <c r="Q493" s="58">
        <v>38.325046539306598</v>
      </c>
      <c r="R493" s="77">
        <v>4.2206378531386398E-3</v>
      </c>
      <c r="S493" s="58">
        <v>16.260735325941699</v>
      </c>
      <c r="T493" s="77">
        <v>5.0954223034646098E-2</v>
      </c>
      <c r="U493" s="58">
        <v>318.45376586914</v>
      </c>
      <c r="V493" s="77">
        <v>7.7458509040457804E-3</v>
      </c>
      <c r="W493" s="58">
        <v>0.58576071410345598</v>
      </c>
      <c r="X493" s="77">
        <v>2.71097033456843E-2</v>
      </c>
      <c r="Y493" s="58">
        <v>21.5240106582641</v>
      </c>
      <c r="Z493" s="77">
        <v>-1.72515839911291E-4</v>
      </c>
      <c r="AA493" s="58">
        <v>20.755575054247899</v>
      </c>
      <c r="AB493" s="77">
        <v>0.119380967337993</v>
      </c>
      <c r="AC493" s="58">
        <v>173.875</v>
      </c>
      <c r="AD493" s="77">
        <v>5.6494076922195503E-3</v>
      </c>
      <c r="AE493" s="58">
        <v>0.66532900764774505</v>
      </c>
      <c r="AF493" s="77">
        <v>7.2462923684245201E-2</v>
      </c>
      <c r="AG493" s="58">
        <v>9.1558575630187899</v>
      </c>
      <c r="AH493" s="77">
        <v>1.32067735889938E-2</v>
      </c>
      <c r="AI493" s="58">
        <v>0.75072661597146995</v>
      </c>
      <c r="AJ493" s="77">
        <v>3.8554938374748798E-2</v>
      </c>
      <c r="AK493" s="58">
        <v>19.344704627990701</v>
      </c>
      <c r="AL493" s="69">
        <v>40906</v>
      </c>
      <c r="AM493" s="105">
        <v>3</v>
      </c>
      <c r="AN493" s="124">
        <v>57.365927064510601</v>
      </c>
      <c r="AO493" s="125">
        <v>65.761627037067896</v>
      </c>
      <c r="AP493" s="125">
        <v>63.541662946279502</v>
      </c>
      <c r="AQ493" s="125">
        <v>48.591827712298397</v>
      </c>
      <c r="AR493" s="125">
        <v>55.375378042550103</v>
      </c>
      <c r="AS493" s="125">
        <v>54.078073740955602</v>
      </c>
      <c r="AV493" s="63">
        <v>14916.2898693434</v>
      </c>
      <c r="AW493" s="63">
        <v>0</v>
      </c>
      <c r="AX493" s="63">
        <v>0</v>
      </c>
      <c r="AY493" s="63">
        <v>14916.2898693434</v>
      </c>
      <c r="AZ493" s="77">
        <v>0</v>
      </c>
      <c r="BA493" s="77">
        <v>0.49162898693434498</v>
      </c>
      <c r="BB493" s="77">
        <v>0.11476714747495299</v>
      </c>
      <c r="BC493" s="58">
        <v>-51.917794405988303</v>
      </c>
      <c r="BD493" s="130">
        <v>-3.4685378217810801E-3</v>
      </c>
      <c r="BE493" s="65">
        <v>15</v>
      </c>
    </row>
    <row r="494" spans="1:57" x14ac:dyDescent="0.2">
      <c r="A494" s="104">
        <v>40907</v>
      </c>
      <c r="B494" s="58">
        <v>1257.59997558593</v>
      </c>
      <c r="C494" s="77">
        <v>-4.2913365279230098E-3</v>
      </c>
      <c r="D494" s="58">
        <v>0.01</v>
      </c>
      <c r="E494" s="58">
        <v>0.64680000000000004</v>
      </c>
      <c r="F494" s="77">
        <v>-4.4635985839618303E-3</v>
      </c>
      <c r="G494" s="58">
        <v>38.431324005126903</v>
      </c>
      <c r="H494" s="58">
        <v>320.86309814453102</v>
      </c>
      <c r="I494" s="58">
        <v>21.557222366333001</v>
      </c>
      <c r="J494" s="58">
        <v>173.100006103515</v>
      </c>
      <c r="K494" s="58">
        <v>9.2074403762817294</v>
      </c>
      <c r="L494" s="58">
        <v>19.233659744262599</v>
      </c>
      <c r="M494" s="58">
        <v>23.399999618530199</v>
      </c>
      <c r="N494" s="77">
        <v>-2.9620365157101398E-4</v>
      </c>
      <c r="O494" s="58">
        <v>1.2520455899488101</v>
      </c>
      <c r="P494" s="77">
        <v>3.2578778440778701E-2</v>
      </c>
      <c r="Q494" s="58">
        <v>38.437017440795898</v>
      </c>
      <c r="R494" s="77">
        <v>5.4483723353428897E-3</v>
      </c>
      <c r="S494" s="58">
        <v>15.430490379264899</v>
      </c>
      <c r="T494" s="77">
        <v>4.8090573420550703E-2</v>
      </c>
      <c r="U494" s="58">
        <v>319.99374389648398</v>
      </c>
      <c r="V494" s="77">
        <v>-2.3060795350271501E-3</v>
      </c>
      <c r="W494" s="58">
        <v>0.57825458500195903</v>
      </c>
      <c r="X494" s="77">
        <v>2.6824169421058999E-2</v>
      </c>
      <c r="Y494" s="58">
        <v>21.582136154174801</v>
      </c>
      <c r="Z494" s="77">
        <v>-4.3713016459674403E-3</v>
      </c>
      <c r="AA494" s="58">
        <v>21.1761542065945</v>
      </c>
      <c r="AB494" s="77">
        <v>0.122334797573207</v>
      </c>
      <c r="AC494" s="58">
        <v>173.480003356933</v>
      </c>
      <c r="AD494" s="77">
        <v>2.8091991248127002E-3</v>
      </c>
      <c r="AE494" s="58">
        <v>0.65780867927104403</v>
      </c>
      <c r="AF494" s="77">
        <v>7.1443164700316905E-2</v>
      </c>
      <c r="AG494" s="58">
        <v>9.1945438385009695</v>
      </c>
      <c r="AH494" s="77">
        <v>-1.22202271977025E-2</v>
      </c>
      <c r="AI494" s="58">
        <v>0.69152583866876804</v>
      </c>
      <c r="AJ494" s="77">
        <v>3.5953939492719099E-2</v>
      </c>
      <c r="AK494" s="58">
        <v>19.352633476257299</v>
      </c>
      <c r="AL494" s="69">
        <v>40907</v>
      </c>
      <c r="AM494" s="105">
        <v>4</v>
      </c>
      <c r="AN494" s="124">
        <v>55.720667971327003</v>
      </c>
      <c r="AO494" s="125">
        <v>67.231518699253698</v>
      </c>
      <c r="AP494" s="125">
        <v>63.394716417025101</v>
      </c>
      <c r="AQ494" s="125">
        <v>49.109890904328601</v>
      </c>
      <c r="AR494" s="125">
        <v>52.1102007177426</v>
      </c>
      <c r="AS494" s="125">
        <v>53.163706244643102</v>
      </c>
      <c r="AV494" s="63">
        <v>14916.2898693434</v>
      </c>
      <c r="AW494" s="63">
        <v>0</v>
      </c>
      <c r="AX494" s="63">
        <v>0</v>
      </c>
      <c r="AY494" s="63">
        <v>14916.2898693434</v>
      </c>
      <c r="AZ494" s="77">
        <v>0</v>
      </c>
      <c r="BA494" s="77">
        <v>0.49162898693434498</v>
      </c>
      <c r="BB494" s="77">
        <v>0.109983306494866</v>
      </c>
      <c r="BC494" s="58">
        <v>-51.917794405988303</v>
      </c>
      <c r="BD494" s="130">
        <v>-3.4685378217810801E-3</v>
      </c>
      <c r="BE494" s="65">
        <v>16</v>
      </c>
    </row>
    <row r="495" spans="1:57" x14ac:dyDescent="0.2">
      <c r="A495" s="104">
        <v>40911</v>
      </c>
      <c r="B495" s="58">
        <v>1277.06005859375</v>
      </c>
      <c r="C495" s="77">
        <v>1.54739848804035E-2</v>
      </c>
      <c r="D495" s="58">
        <v>0.01</v>
      </c>
      <c r="E495" s="58">
        <v>0.63949999999999996</v>
      </c>
      <c r="F495" s="77">
        <v>-1.12863327149043E-2</v>
      </c>
      <c r="G495" s="58">
        <v>39.022491455078097</v>
      </c>
      <c r="H495" s="58">
        <v>330.55505371093699</v>
      </c>
      <c r="I495" s="58">
        <v>22.229850769042901</v>
      </c>
      <c r="J495" s="58">
        <v>179.02999877929599</v>
      </c>
      <c r="K495" s="58">
        <v>9.1988410949706996</v>
      </c>
      <c r="L495" s="58">
        <v>19.463674545288001</v>
      </c>
      <c r="M495" s="58">
        <v>22.9699993133544</v>
      </c>
      <c r="N495" s="77">
        <v>1.53824377706142E-2</v>
      </c>
      <c r="O495" s="58">
        <v>1.26185962956799</v>
      </c>
      <c r="P495" s="77">
        <v>3.2336726398431603E-2</v>
      </c>
      <c r="Q495" s="58">
        <v>38.726907730102504</v>
      </c>
      <c r="R495" s="77">
        <v>3.0205890370230599E-2</v>
      </c>
      <c r="S495" s="58">
        <v>14.843125698307899</v>
      </c>
      <c r="T495" s="77">
        <v>4.4903641713152899E-2</v>
      </c>
      <c r="U495" s="58">
        <v>325.70907592773398</v>
      </c>
      <c r="V495" s="77">
        <v>3.1201997700800201E-2</v>
      </c>
      <c r="W495" s="58">
        <v>0.582587386155895</v>
      </c>
      <c r="X495" s="77">
        <v>2.6207435767729E-2</v>
      </c>
      <c r="Y495" s="58">
        <v>21.893536567687899</v>
      </c>
      <c r="Z495" s="77">
        <v>3.4257611014958798E-2</v>
      </c>
      <c r="AA495" s="58">
        <v>21.3719879618397</v>
      </c>
      <c r="AB495" s="77">
        <v>0.119376574359398</v>
      </c>
      <c r="AC495" s="58">
        <v>176.06500244140599</v>
      </c>
      <c r="AD495" s="77">
        <v>-9.3394917149691704E-4</v>
      </c>
      <c r="AE495" s="58">
        <v>0.655594626076626</v>
      </c>
      <c r="AF495" s="77">
        <v>7.12692630852228E-2</v>
      </c>
      <c r="AG495" s="58">
        <v>9.2031407356262207</v>
      </c>
      <c r="AH495" s="77">
        <v>1.1958972139662899E-2</v>
      </c>
      <c r="AI495" s="58">
        <v>0.653209097390405</v>
      </c>
      <c r="AJ495" s="77">
        <v>3.3560420252122303E-2</v>
      </c>
      <c r="AK495" s="58">
        <v>19.348667144775298</v>
      </c>
      <c r="AL495" s="69">
        <v>40911</v>
      </c>
      <c r="AM495" s="105">
        <v>1</v>
      </c>
      <c r="AN495" s="124">
        <v>60.140801680497198</v>
      </c>
      <c r="AO495" s="125">
        <v>73.946042650594805</v>
      </c>
      <c r="AP495" s="125">
        <v>67.585804487115794</v>
      </c>
      <c r="AQ495" s="125">
        <v>48.932841399044598</v>
      </c>
      <c r="AR495" s="125">
        <v>54.879821219439101</v>
      </c>
      <c r="AS495" s="125">
        <v>62.4047780854482</v>
      </c>
      <c r="AV495" s="63">
        <v>14916.2898693434</v>
      </c>
      <c r="AW495" s="63">
        <v>0</v>
      </c>
      <c r="AX495" s="63">
        <v>0</v>
      </c>
      <c r="AY495" s="63">
        <v>14916.2898693434</v>
      </c>
      <c r="AZ495" s="77">
        <v>0</v>
      </c>
      <c r="BA495" s="77">
        <v>0.49162898693434498</v>
      </c>
      <c r="BB495" s="77">
        <v>0.12715917139706701</v>
      </c>
      <c r="BC495" s="58">
        <v>-51.917794405988303</v>
      </c>
      <c r="BD495" s="130">
        <v>-3.4685378217810801E-3</v>
      </c>
      <c r="BE495" s="65">
        <v>17</v>
      </c>
    </row>
    <row r="496" spans="1:57" x14ac:dyDescent="0.2">
      <c r="A496" s="104">
        <v>40912</v>
      </c>
      <c r="B496" s="58">
        <v>1277.30004882812</v>
      </c>
      <c r="C496" s="77">
        <v>1.87923999940275E-4</v>
      </c>
      <c r="D496" s="58">
        <v>0.01</v>
      </c>
      <c r="E496" s="58">
        <v>0.64070000000000005</v>
      </c>
      <c r="F496" s="77">
        <v>1.8764659890539901E-3</v>
      </c>
      <c r="G496" s="58">
        <v>39.232208251953097</v>
      </c>
      <c r="H496" s="58">
        <v>331.98077392578102</v>
      </c>
      <c r="I496" s="58">
        <v>22.753004074096602</v>
      </c>
      <c r="J496" s="58">
        <v>177.509994506835</v>
      </c>
      <c r="K496" s="58">
        <v>9.2504234313964808</v>
      </c>
      <c r="L496" s="58">
        <v>19.915765762329102</v>
      </c>
      <c r="M496" s="58">
        <v>22.2199993133544</v>
      </c>
      <c r="N496" s="77">
        <v>5.3742544121362298E-3</v>
      </c>
      <c r="O496" s="58">
        <v>1.27289409706501</v>
      </c>
      <c r="P496" s="77">
        <v>3.2445130003653101E-2</v>
      </c>
      <c r="Q496" s="58">
        <v>39.127349853515597</v>
      </c>
      <c r="R496" s="77">
        <v>4.3131097190560698E-3</v>
      </c>
      <c r="S496" s="58">
        <v>14.4303659844529</v>
      </c>
      <c r="T496" s="77">
        <v>4.3467474979978798E-2</v>
      </c>
      <c r="U496" s="58">
        <v>331.26791381835898</v>
      </c>
      <c r="V496" s="77">
        <v>2.3533819929292901E-2</v>
      </c>
      <c r="W496" s="58">
        <v>0.60045130806684799</v>
      </c>
      <c r="X496" s="77">
        <v>2.6389979367622701E-2</v>
      </c>
      <c r="Y496" s="58">
        <v>22.491427421569799</v>
      </c>
      <c r="Z496" s="77">
        <v>-8.4902210960452404E-3</v>
      </c>
      <c r="AA496" s="58">
        <v>21.550074170457499</v>
      </c>
      <c r="AB496" s="77">
        <v>0.121402032771893</v>
      </c>
      <c r="AC496" s="58">
        <v>178.26999664306601</v>
      </c>
      <c r="AD496" s="77">
        <v>5.6074820614069303E-3</v>
      </c>
      <c r="AE496" s="58">
        <v>0.65473585284383795</v>
      </c>
      <c r="AF496" s="77">
        <v>7.0779014355345699E-2</v>
      </c>
      <c r="AG496" s="58">
        <v>9.2246322631835902</v>
      </c>
      <c r="AH496" s="77">
        <v>2.3227434058717501E-2</v>
      </c>
      <c r="AI496" s="58">
        <v>0.62506025180964997</v>
      </c>
      <c r="AJ496" s="77">
        <v>3.13851980018744E-2</v>
      </c>
      <c r="AK496" s="58">
        <v>19.689720153808501</v>
      </c>
      <c r="AL496" s="69">
        <v>40912</v>
      </c>
      <c r="AM496" s="105">
        <v>2</v>
      </c>
      <c r="AN496" s="124">
        <v>60.193575809907699</v>
      </c>
      <c r="AO496" s="125">
        <v>74.765198218389898</v>
      </c>
      <c r="AP496" s="125">
        <v>68.9442206175096</v>
      </c>
      <c r="AQ496" s="125">
        <v>50.095073077937997</v>
      </c>
      <c r="AR496" s="125">
        <v>59.800781190902804</v>
      </c>
      <c r="AS496" s="125">
        <v>67.736734618946599</v>
      </c>
      <c r="AT496" s="109" t="s">
        <v>619</v>
      </c>
      <c r="AV496" s="63">
        <v>4091.2381977888899</v>
      </c>
      <c r="AW496" s="63">
        <v>10847.704174566599</v>
      </c>
      <c r="AX496" s="63">
        <v>10847.704174566599</v>
      </c>
      <c r="AY496" s="63">
        <v>14938.942372355499</v>
      </c>
      <c r="AZ496" s="77">
        <v>1.51864191501416E-3</v>
      </c>
      <c r="BA496" s="77">
        <v>0.49389423723555398</v>
      </c>
      <c r="BB496" s="77">
        <v>0.12737099165712601</v>
      </c>
      <c r="BC496" s="58">
        <v>-29.265291393901801</v>
      </c>
      <c r="BD496" s="130">
        <v>-1.9551633736868499E-3</v>
      </c>
      <c r="BE496" s="65">
        <v>18</v>
      </c>
    </row>
    <row r="497" spans="1:57" x14ac:dyDescent="0.2">
      <c r="A497" s="104">
        <v>40913</v>
      </c>
      <c r="B497" s="58">
        <v>1281.06005859375</v>
      </c>
      <c r="C497" s="77">
        <v>2.94371691997863E-3</v>
      </c>
      <c r="D497" s="58">
        <v>0.01</v>
      </c>
      <c r="E497" s="58">
        <v>0.64599999999999902</v>
      </c>
      <c r="F497" s="77">
        <v>8.2722022787573499E-3</v>
      </c>
      <c r="G497" s="58">
        <v>39.667762756347599</v>
      </c>
      <c r="H497" s="58">
        <v>327.375732421875</v>
      </c>
      <c r="I497" s="58">
        <v>22.985517501831001</v>
      </c>
      <c r="J497" s="58">
        <v>177.61000061035099</v>
      </c>
      <c r="K497" s="58">
        <v>9.3106031417846609</v>
      </c>
      <c r="L497" s="58">
        <v>20.145778656005799</v>
      </c>
      <c r="M497" s="58">
        <v>21.4799995422363</v>
      </c>
      <c r="N497" s="77">
        <v>1.1101962489527601E-2</v>
      </c>
      <c r="O497" s="58">
        <v>1.2749044186060701</v>
      </c>
      <c r="P497" s="77">
        <v>3.2139559431091397E-2</v>
      </c>
      <c r="Q497" s="58">
        <v>39.449985504150298</v>
      </c>
      <c r="R497" s="77">
        <v>-1.38714102309303E-2</v>
      </c>
      <c r="S497" s="58">
        <v>13.7330996632211</v>
      </c>
      <c r="T497" s="77">
        <v>4.19490460139662E-2</v>
      </c>
      <c r="U497" s="58">
        <v>329.67825317382801</v>
      </c>
      <c r="V497" s="77">
        <v>1.0219021056611899E-2</v>
      </c>
      <c r="W497" s="58">
        <v>0.62497706891484295</v>
      </c>
      <c r="X497" s="77">
        <v>2.7190036894538298E-2</v>
      </c>
      <c r="Y497" s="58">
        <v>22.8692607879638</v>
      </c>
      <c r="Z497" s="77">
        <v>5.6338294524471699E-4</v>
      </c>
      <c r="AA497" s="58">
        <v>21.649941132931598</v>
      </c>
      <c r="AB497" s="77">
        <v>0.121895957764384</v>
      </c>
      <c r="AC497" s="58">
        <v>177.55999755859301</v>
      </c>
      <c r="AD497" s="77">
        <v>6.5056168330555001E-3</v>
      </c>
      <c r="AE497" s="58">
        <v>0.65283282997973802</v>
      </c>
      <c r="AF497" s="77">
        <v>7.0117136348548395E-2</v>
      </c>
      <c r="AG497" s="58">
        <v>9.2805132865905708</v>
      </c>
      <c r="AH497" s="77">
        <v>1.1549286952944099E-2</v>
      </c>
      <c r="AI497" s="58">
        <v>0.60811641467181399</v>
      </c>
      <c r="AJ497" s="77">
        <v>3.0185798476968902E-2</v>
      </c>
      <c r="AK497" s="58">
        <v>20.030772209167399</v>
      </c>
      <c r="AL497" s="69">
        <v>40913</v>
      </c>
      <c r="AM497" s="105">
        <v>3</v>
      </c>
      <c r="AN497" s="124">
        <v>61.063398332382199</v>
      </c>
      <c r="AO497" s="125">
        <v>67.394615657202706</v>
      </c>
      <c r="AP497" s="125">
        <v>71.605697870402096</v>
      </c>
      <c r="AQ497" s="125">
        <v>51.482416389267598</v>
      </c>
      <c r="AR497" s="125">
        <v>62.067517896595298</v>
      </c>
      <c r="AS497" s="125">
        <v>69.787625507171498</v>
      </c>
      <c r="AT497" s="109" t="s">
        <v>619</v>
      </c>
      <c r="AV497" s="63">
        <v>4091.2381977888899</v>
      </c>
      <c r="AW497" s="63">
        <v>10785.720880371</v>
      </c>
      <c r="AX497" s="63">
        <v>10785.720880371</v>
      </c>
      <c r="AY497" s="63">
        <v>14876.9590781599</v>
      </c>
      <c r="AZ497" s="77">
        <v>-4.1491085948801498E-3</v>
      </c>
      <c r="BA497" s="77">
        <v>0.48769590781599798</v>
      </c>
      <c r="BB497" s="77">
        <v>0.13068965272036001</v>
      </c>
      <c r="BC497" s="58">
        <v>-91.248585589461001</v>
      </c>
      <c r="BD497" s="130">
        <v>-6.0961597834088199E-3</v>
      </c>
      <c r="BE497" s="65">
        <v>19</v>
      </c>
    </row>
    <row r="498" spans="1:57" x14ac:dyDescent="0.2">
      <c r="A498" s="104">
        <v>40914</v>
      </c>
      <c r="B498" s="58">
        <v>1277.81005859375</v>
      </c>
      <c r="C498" s="77">
        <v>-2.5369614626557999E-3</v>
      </c>
      <c r="D498" s="58">
        <v>0.01</v>
      </c>
      <c r="E498" s="58">
        <v>0.64900000000000002</v>
      </c>
      <c r="F498" s="77">
        <v>4.6439628482974797E-3</v>
      </c>
      <c r="G498" s="58">
        <v>40.082447052001903</v>
      </c>
      <c r="H498" s="58">
        <v>322.90979003906199</v>
      </c>
      <c r="I498" s="58">
        <v>23.342588424682599</v>
      </c>
      <c r="J498" s="58">
        <v>182.61000061035099</v>
      </c>
      <c r="K498" s="58">
        <v>9.46534919738769</v>
      </c>
      <c r="L498" s="58">
        <v>20.0268039703369</v>
      </c>
      <c r="M498" s="58">
        <v>20.629999160766602</v>
      </c>
      <c r="N498" s="77">
        <v>1.04539370723129E-2</v>
      </c>
      <c r="O498" s="58">
        <v>1.3197783795952001</v>
      </c>
      <c r="P498" s="77">
        <v>3.2926591978851803E-2</v>
      </c>
      <c r="Q498" s="58">
        <v>39.875104904174798</v>
      </c>
      <c r="R498" s="77">
        <v>-1.36416415162301E-2</v>
      </c>
      <c r="S498" s="58">
        <v>13.316965708979</v>
      </c>
      <c r="T498" s="77">
        <v>4.1240513975646501E-2</v>
      </c>
      <c r="U498" s="58">
        <v>325.14276123046801</v>
      </c>
      <c r="V498" s="77">
        <v>1.5534604466622E-2</v>
      </c>
      <c r="W498" s="58">
        <v>0.65803381272121397</v>
      </c>
      <c r="X498" s="77">
        <v>2.8190267537999501E-2</v>
      </c>
      <c r="Y498" s="58">
        <v>23.1640529632568</v>
      </c>
      <c r="Z498" s="77">
        <v>2.8151567945598099E-2</v>
      </c>
      <c r="AA498" s="58">
        <v>21.501156192592301</v>
      </c>
      <c r="AB498" s="77">
        <v>0.117743585349802</v>
      </c>
      <c r="AC498" s="58">
        <v>180.11000061035099</v>
      </c>
      <c r="AD498" s="77">
        <v>1.66204115078805E-2</v>
      </c>
      <c r="AE498" s="58">
        <v>0.652427362406516</v>
      </c>
      <c r="AF498" s="77">
        <v>6.8927976010285705E-2</v>
      </c>
      <c r="AG498" s="58">
        <v>9.3879761695861799</v>
      </c>
      <c r="AH498" s="77">
        <v>-5.9056881196040099E-3</v>
      </c>
      <c r="AI498" s="58">
        <v>0.60232012375121702</v>
      </c>
      <c r="AJ498" s="77">
        <v>3.0075698780661901E-2</v>
      </c>
      <c r="AK498" s="58">
        <v>20.086291313171301</v>
      </c>
      <c r="AL498" s="69">
        <v>40914</v>
      </c>
      <c r="AM498" s="105">
        <v>4</v>
      </c>
      <c r="AN498" s="124">
        <v>59.846112690267098</v>
      </c>
      <c r="AO498" s="125">
        <v>61.103434404162499</v>
      </c>
      <c r="AP498" s="125">
        <v>73.8991745607171</v>
      </c>
      <c r="AQ498" s="125">
        <v>54.950463775926004</v>
      </c>
      <c r="AR498" s="125">
        <v>60.177336463419401</v>
      </c>
      <c r="AS498" s="125">
        <v>72.661693116493097</v>
      </c>
      <c r="AT498" s="109" t="s">
        <v>618</v>
      </c>
      <c r="AV498" s="63">
        <v>-6907.9616124051199</v>
      </c>
      <c r="AW498" s="63">
        <v>21743.732098621302</v>
      </c>
      <c r="AX498" s="63">
        <v>21743.732098621302</v>
      </c>
      <c r="AY498" s="63">
        <v>14835.770486216201</v>
      </c>
      <c r="AZ498" s="77">
        <v>-2.7686163366683601E-3</v>
      </c>
      <c r="BA498" s="77">
        <v>0.48357704862162398</v>
      </c>
      <c r="BB498" s="77">
        <v>0.12782113664518499</v>
      </c>
      <c r="BC498" s="58">
        <v>-132.43717753320101</v>
      </c>
      <c r="BD498" s="130">
        <v>-8.8478981925099193E-3</v>
      </c>
      <c r="BE498" s="65">
        <v>20</v>
      </c>
    </row>
    <row r="499" spans="1:57" x14ac:dyDescent="0.2">
      <c r="A499" s="104">
        <v>40917</v>
      </c>
      <c r="B499" s="58">
        <v>1280.69995117187</v>
      </c>
      <c r="C499" s="77">
        <v>2.2615979258335801E-3</v>
      </c>
      <c r="D499" s="58">
        <v>0.01</v>
      </c>
      <c r="E499" s="58">
        <v>0.64739999999999998</v>
      </c>
      <c r="F499" s="77">
        <v>-2.4653312788906999E-3</v>
      </c>
      <c r="G499" s="58">
        <v>40.018867492675703</v>
      </c>
      <c r="H499" s="58">
        <v>309.21884155273398</v>
      </c>
      <c r="I499" s="58">
        <v>23.035341262817301</v>
      </c>
      <c r="J499" s="58">
        <v>178.55999755859301</v>
      </c>
      <c r="K499" s="58">
        <v>9.7490530014037997</v>
      </c>
      <c r="L499" s="58">
        <v>20.201295852661101</v>
      </c>
      <c r="M499" s="58">
        <v>21.069999694824201</v>
      </c>
      <c r="N499" s="77">
        <v>-1.5862195051037299E-3</v>
      </c>
      <c r="O499" s="58">
        <v>1.35959688172579</v>
      </c>
      <c r="P499" s="77">
        <v>3.39738969868306E-2</v>
      </c>
      <c r="Q499" s="58">
        <v>40.050657272338803</v>
      </c>
      <c r="R499" s="77">
        <v>-4.2398678852913999E-2</v>
      </c>
      <c r="S499" s="58">
        <v>12.697468715442801</v>
      </c>
      <c r="T499" s="77">
        <v>4.1063049882997998E-2</v>
      </c>
      <c r="U499" s="58">
        <v>316.06431579589798</v>
      </c>
      <c r="V499" s="77">
        <v>-1.3162514639565E-2</v>
      </c>
      <c r="W499" s="58">
        <v>0.67697432017401304</v>
      </c>
      <c r="X499" s="77">
        <v>2.9388508398907599E-2</v>
      </c>
      <c r="Y499" s="58">
        <v>23.18896484375</v>
      </c>
      <c r="Z499" s="77">
        <v>-2.2178429649094701E-2</v>
      </c>
      <c r="AA499" s="58">
        <v>21.283628016874498</v>
      </c>
      <c r="AB499" s="77">
        <v>0.119195947064741</v>
      </c>
      <c r="AC499" s="58">
        <v>180.584999084472</v>
      </c>
      <c r="AD499" s="77">
        <v>2.9972882996689602E-2</v>
      </c>
      <c r="AE499" s="58">
        <v>0.65138719922189403</v>
      </c>
      <c r="AF499" s="77">
        <v>6.6815433163415802E-2</v>
      </c>
      <c r="AG499" s="58">
        <v>9.6072010993957502</v>
      </c>
      <c r="AH499" s="77">
        <v>8.7129170776660807E-3</v>
      </c>
      <c r="AI499" s="58">
        <v>0.60197764251628305</v>
      </c>
      <c r="AJ499" s="77">
        <v>2.9798961755068999E-2</v>
      </c>
      <c r="AK499" s="58">
        <v>20.114049911498999</v>
      </c>
      <c r="AL499" s="69">
        <v>40917</v>
      </c>
      <c r="AM499" s="105">
        <v>0</v>
      </c>
      <c r="AN499" s="124">
        <v>60.598271974017997</v>
      </c>
      <c r="AO499" s="125">
        <v>46.708542284640103</v>
      </c>
      <c r="AP499" s="125">
        <v>72.926576131798797</v>
      </c>
      <c r="AQ499" s="125">
        <v>60.521958389298902</v>
      </c>
      <c r="AR499" s="125">
        <v>62.0048982617894</v>
      </c>
      <c r="AS499" s="125">
        <v>66.775340065424601</v>
      </c>
      <c r="AT499" s="109" t="s">
        <v>618</v>
      </c>
      <c r="AV499" s="63">
        <v>3701.1927668987601</v>
      </c>
      <c r="AW499" s="63">
        <v>11010.991296272199</v>
      </c>
      <c r="AX499" s="63">
        <v>11010.991296272199</v>
      </c>
      <c r="AY499" s="63">
        <v>14712.184063171</v>
      </c>
      <c r="AZ499" s="77">
        <v>-8.3303002806647194E-3</v>
      </c>
      <c r="BA499" s="77">
        <v>0.47121840631710299</v>
      </c>
      <c r="BB499" s="77">
        <v>0.130371814588533</v>
      </c>
      <c r="BC499" s="58">
        <v>-256.02360057840599</v>
      </c>
      <c r="BD499" s="130">
        <v>-1.71044928243782E-2</v>
      </c>
      <c r="BE499" s="65">
        <v>21</v>
      </c>
    </row>
    <row r="500" spans="1:57" x14ac:dyDescent="0.2">
      <c r="A500" s="104">
        <v>40918</v>
      </c>
      <c r="B500" s="58">
        <v>1292.07995605468</v>
      </c>
      <c r="C500" s="77">
        <v>8.8857697483313292E-3</v>
      </c>
      <c r="D500" s="58">
        <v>0.01</v>
      </c>
      <c r="E500" s="58">
        <v>0.64570000000000005</v>
      </c>
      <c r="F500" s="77">
        <v>-2.6258881680567502E-3</v>
      </c>
      <c r="G500" s="58">
        <v>40.162155151367102</v>
      </c>
      <c r="H500" s="58">
        <v>309.556640625</v>
      </c>
      <c r="I500" s="58">
        <v>23.118383407592699</v>
      </c>
      <c r="J500" s="58">
        <v>179.33999633789</v>
      </c>
      <c r="K500" s="58">
        <v>9.9725751876831001</v>
      </c>
      <c r="L500" s="58">
        <v>20.2964763641357</v>
      </c>
      <c r="M500" s="58">
        <v>20.690000534057599</v>
      </c>
      <c r="N500" s="77">
        <v>3.5805025896256098E-3</v>
      </c>
      <c r="O500" s="58">
        <v>1.4006896871449801</v>
      </c>
      <c r="P500" s="77">
        <v>3.4875859671024301E-2</v>
      </c>
      <c r="Q500" s="58">
        <v>40.090511322021399</v>
      </c>
      <c r="R500" s="77">
        <v>1.0924271967689401E-3</v>
      </c>
      <c r="S500" s="58">
        <v>12.1295230110447</v>
      </c>
      <c r="T500" s="77">
        <v>3.9183533541890699E-2</v>
      </c>
      <c r="U500" s="58">
        <v>309.38774108886702</v>
      </c>
      <c r="V500" s="77">
        <v>3.6049886922850899E-3</v>
      </c>
      <c r="W500" s="58">
        <v>0.69833147469569001</v>
      </c>
      <c r="X500" s="77">
        <v>3.0206760671091602E-2</v>
      </c>
      <c r="Y500" s="58">
        <v>23.076862335205</v>
      </c>
      <c r="Z500" s="77">
        <v>4.3682727932436898E-3</v>
      </c>
      <c r="AA500" s="58">
        <v>20.968634944326698</v>
      </c>
      <c r="AB500" s="77">
        <v>0.116921129544467</v>
      </c>
      <c r="AC500" s="58">
        <v>178.94999694824199</v>
      </c>
      <c r="AD500" s="77">
        <v>2.2927579350231202E-2</v>
      </c>
      <c r="AE500" s="58">
        <v>0.65254609598166202</v>
      </c>
      <c r="AF500" s="77">
        <v>6.5434061283148506E-2</v>
      </c>
      <c r="AG500" s="58">
        <v>9.8608140945434499</v>
      </c>
      <c r="AH500" s="77">
        <v>4.7116042539456704E-3</v>
      </c>
      <c r="AI500" s="58">
        <v>0.60540518811168098</v>
      </c>
      <c r="AJ500" s="77">
        <v>2.9828093174904199E-2</v>
      </c>
      <c r="AK500" s="58">
        <v>20.248886108398398</v>
      </c>
      <c r="AL500" s="69">
        <v>40918</v>
      </c>
      <c r="AM500" s="105">
        <v>1</v>
      </c>
      <c r="AN500" s="124">
        <v>63.497919906891397</v>
      </c>
      <c r="AO500" s="125">
        <v>47.040054793375901</v>
      </c>
      <c r="AP500" s="125">
        <v>73.764602308334801</v>
      </c>
      <c r="AQ500" s="125">
        <v>64.271173070768995</v>
      </c>
      <c r="AR500" s="125">
        <v>63.002308638444802</v>
      </c>
      <c r="AS500" s="125">
        <v>67.540716494551305</v>
      </c>
      <c r="AT500" s="109" t="s">
        <v>618</v>
      </c>
      <c r="AV500" s="63">
        <v>3701.1927668987601</v>
      </c>
      <c r="AW500" s="63">
        <v>11021.399022026</v>
      </c>
      <c r="AX500" s="63">
        <v>11021.399022026</v>
      </c>
      <c r="AY500" s="63">
        <v>14722.591788924799</v>
      </c>
      <c r="AZ500" s="77">
        <v>7.0742220931285695E-4</v>
      </c>
      <c r="BA500" s="77">
        <v>0.47225917889248198</v>
      </c>
      <c r="BB500" s="77">
        <v>0.14041603826297</v>
      </c>
      <c r="BC500" s="58">
        <v>-245.61587482462099</v>
      </c>
      <c r="BD500" s="130">
        <v>-1.64091707131684E-2</v>
      </c>
      <c r="BE500" s="65">
        <v>22</v>
      </c>
    </row>
    <row r="501" spans="1:57" x14ac:dyDescent="0.2">
      <c r="A501" s="104">
        <v>40919</v>
      </c>
      <c r="B501" s="58">
        <v>1292.47998046875</v>
      </c>
      <c r="C501" s="77">
        <v>3.0959725997448101E-4</v>
      </c>
      <c r="D501" s="58">
        <v>0.01</v>
      </c>
      <c r="E501" s="58">
        <v>0.6512</v>
      </c>
      <c r="F501" s="77">
        <v>8.5178875638840506E-3</v>
      </c>
      <c r="G501" s="58">
        <v>40.096683502197202</v>
      </c>
      <c r="H501" s="58">
        <v>310.95751953125</v>
      </c>
      <c r="I501" s="58">
        <v>23.018732070922798</v>
      </c>
      <c r="J501" s="58">
        <v>178.89999389648401</v>
      </c>
      <c r="K501" s="58">
        <v>10.0671424865722</v>
      </c>
      <c r="L501" s="58">
        <v>20.463037490844702</v>
      </c>
      <c r="M501" s="58">
        <v>21.049999237060501</v>
      </c>
      <c r="N501" s="77">
        <v>-1.6301826663225299E-3</v>
      </c>
      <c r="O501" s="58">
        <v>1.43133314562108</v>
      </c>
      <c r="P501" s="77">
        <v>3.5697045755483603E-2</v>
      </c>
      <c r="Q501" s="58">
        <v>40.129419326782198</v>
      </c>
      <c r="R501" s="77">
        <v>4.5254364546067896E-3</v>
      </c>
      <c r="S501" s="58">
        <v>11.7277929808546</v>
      </c>
      <c r="T501" s="77">
        <v>3.7715096899838998E-2</v>
      </c>
      <c r="U501" s="58">
        <v>310.257080078125</v>
      </c>
      <c r="V501" s="77">
        <v>-4.3104803183249196E-3</v>
      </c>
      <c r="W501" s="58">
        <v>0.71304977838147698</v>
      </c>
      <c r="X501" s="77">
        <v>3.0976935488214698E-2</v>
      </c>
      <c r="Y501" s="58">
        <v>23.068557739257798</v>
      </c>
      <c r="Z501" s="77">
        <v>-2.4534540559332202E-3</v>
      </c>
      <c r="AA501" s="58">
        <v>20.630984485730401</v>
      </c>
      <c r="AB501" s="77">
        <v>0.115321325822224</v>
      </c>
      <c r="AC501" s="58">
        <v>179.11999511718699</v>
      </c>
      <c r="AD501" s="77">
        <v>9.4827361147358201E-3</v>
      </c>
      <c r="AE501" s="58">
        <v>0.65396240675383499</v>
      </c>
      <c r="AF501" s="77">
        <v>6.4960082528493293E-2</v>
      </c>
      <c r="AG501" s="58">
        <v>10.0198588371276</v>
      </c>
      <c r="AH501" s="77">
        <v>8.2064060638278296E-3</v>
      </c>
      <c r="AI501" s="58">
        <v>0.61759810293117301</v>
      </c>
      <c r="AJ501" s="77">
        <v>3.0181154836249901E-2</v>
      </c>
      <c r="AK501" s="58">
        <v>20.379756927490199</v>
      </c>
      <c r="AL501" s="69">
        <v>40919</v>
      </c>
      <c r="AM501" s="105">
        <v>2</v>
      </c>
      <c r="AN501" s="124">
        <v>63.599326956626697</v>
      </c>
      <c r="AO501" s="125">
        <v>48.471634436336501</v>
      </c>
      <c r="AP501" s="125">
        <v>72.657911031843</v>
      </c>
      <c r="AQ501" s="125">
        <v>65.753048373783301</v>
      </c>
      <c r="AR501" s="125">
        <v>64.746364837586</v>
      </c>
      <c r="AS501" s="125">
        <v>65.5881354094779</v>
      </c>
      <c r="AT501" s="109" t="s">
        <v>618</v>
      </c>
      <c r="AV501" s="63">
        <v>3701.1927668987601</v>
      </c>
      <c r="AW501" s="63">
        <v>11097.1581260681</v>
      </c>
      <c r="AX501" s="63">
        <v>11097.1581260681</v>
      </c>
      <c r="AY501" s="63">
        <v>14798.350892966801</v>
      </c>
      <c r="AZ501" s="77">
        <v>5.1457722341419201E-3</v>
      </c>
      <c r="BA501" s="77">
        <v>0.479835089296687</v>
      </c>
      <c r="BB501" s="77">
        <v>0.140769107943647</v>
      </c>
      <c r="BC501" s="58">
        <v>-169.85677078256501</v>
      </c>
      <c r="BD501" s="130">
        <v>-1.13478363340676E-2</v>
      </c>
      <c r="BE501" s="65">
        <v>23</v>
      </c>
    </row>
    <row r="502" spans="1:57" x14ac:dyDescent="0.2">
      <c r="A502" s="104">
        <v>40920</v>
      </c>
      <c r="B502" s="58">
        <v>1295.5</v>
      </c>
      <c r="C502" s="77">
        <v>2.33660836290461E-3</v>
      </c>
      <c r="D502" s="58">
        <v>0.01</v>
      </c>
      <c r="E502" s="58">
        <v>0.65280000000000005</v>
      </c>
      <c r="F502" s="77">
        <v>2.4570024570025298E-3</v>
      </c>
      <c r="G502" s="58">
        <v>39.986606597900298</v>
      </c>
      <c r="H502" s="58">
        <v>312.78564453125</v>
      </c>
      <c r="I502" s="58">
        <v>23.251241683959901</v>
      </c>
      <c r="J502" s="58">
        <v>175.92999267578099</v>
      </c>
      <c r="K502" s="58">
        <v>10.144516944885201</v>
      </c>
      <c r="L502" s="58">
        <v>20.423376083373999</v>
      </c>
      <c r="M502" s="58">
        <v>20.4699993133544</v>
      </c>
      <c r="N502" s="77">
        <v>-2.7452870083593999E-3</v>
      </c>
      <c r="O502" s="58">
        <v>1.4296264322975201</v>
      </c>
      <c r="P502" s="77">
        <v>3.57526320418644E-2</v>
      </c>
      <c r="Q502" s="58">
        <v>40.0416450500488</v>
      </c>
      <c r="R502" s="77">
        <v>5.8790184677179804E-3</v>
      </c>
      <c r="S502" s="58">
        <v>11.730541166223</v>
      </c>
      <c r="T502" s="77">
        <v>3.7503451233520599E-2</v>
      </c>
      <c r="U502" s="58">
        <v>311.87158203125</v>
      </c>
      <c r="V502" s="77">
        <v>1.0100887065400599E-2</v>
      </c>
      <c r="W502" s="58">
        <v>0.73366795435510401</v>
      </c>
      <c r="X502" s="77">
        <v>3.1553925778563002E-2</v>
      </c>
      <c r="Y502" s="58">
        <v>23.134986877441399</v>
      </c>
      <c r="Z502" s="77">
        <v>-1.6601460715653299E-2</v>
      </c>
      <c r="AA502" s="58">
        <v>19.914982252621101</v>
      </c>
      <c r="AB502" s="77">
        <v>0.11319833502933201</v>
      </c>
      <c r="AC502" s="58">
        <v>177.41499328613199</v>
      </c>
      <c r="AD502" s="77">
        <v>7.6858411824598499E-3</v>
      </c>
      <c r="AE502" s="58">
        <v>0.65611570608124503</v>
      </c>
      <c r="AF502" s="77">
        <v>6.4676880096498898E-2</v>
      </c>
      <c r="AG502" s="58">
        <v>10.105829715728699</v>
      </c>
      <c r="AH502" s="77">
        <v>-1.93819746889711E-3</v>
      </c>
      <c r="AI502" s="58">
        <v>0.62830266269625901</v>
      </c>
      <c r="AJ502" s="77">
        <v>3.07638981983854E-2</v>
      </c>
      <c r="AK502" s="58">
        <v>20.4432067871093</v>
      </c>
      <c r="AL502" s="69">
        <v>40920</v>
      </c>
      <c r="AM502" s="105">
        <v>3</v>
      </c>
      <c r="AN502" s="124">
        <v>64.403348377914696</v>
      </c>
      <c r="AO502" s="125">
        <v>50.357503666382499</v>
      </c>
      <c r="AP502" s="125">
        <v>70.736373454270307</v>
      </c>
      <c r="AQ502" s="125">
        <v>66.960494498078802</v>
      </c>
      <c r="AR502" s="125">
        <v>63.973039937857401</v>
      </c>
      <c r="AS502" s="125">
        <v>67.918583422911198</v>
      </c>
      <c r="AT502" s="109" t="s">
        <v>618</v>
      </c>
      <c r="AV502" s="63">
        <v>3701.1927668987601</v>
      </c>
      <c r="AW502" s="63">
        <v>11093.8841345214</v>
      </c>
      <c r="AX502" s="63">
        <v>11093.8841345214</v>
      </c>
      <c r="AY502" s="63">
        <v>14795.0769014202</v>
      </c>
      <c r="AZ502" s="77">
        <v>-2.21240296997438E-4</v>
      </c>
      <c r="BA502" s="77">
        <v>0.47950769014202399</v>
      </c>
      <c r="BB502" s="77">
        <v>0.14343463858141101</v>
      </c>
      <c r="BC502" s="58">
        <v>-173.13076232919701</v>
      </c>
      <c r="BD502" s="130">
        <v>-1.15665660323842E-2</v>
      </c>
      <c r="BE502" s="65">
        <v>24</v>
      </c>
    </row>
    <row r="503" spans="1:57" x14ac:dyDescent="0.2">
      <c r="A503" s="104">
        <v>40921</v>
      </c>
      <c r="B503" s="58">
        <v>1289.08996582031</v>
      </c>
      <c r="C503" s="77">
        <v>-4.9479229484272703E-3</v>
      </c>
      <c r="D503" s="58">
        <v>0.01</v>
      </c>
      <c r="E503" s="58">
        <v>0.6542</v>
      </c>
      <c r="F503" s="77">
        <v>2.1446078431370799E-3</v>
      </c>
      <c r="G503" s="58">
        <v>39.836677551269503</v>
      </c>
      <c r="H503" s="58">
        <v>310.47564697265602</v>
      </c>
      <c r="I503" s="58">
        <v>23.4588413238525</v>
      </c>
      <c r="J503" s="58">
        <v>178.419998168945</v>
      </c>
      <c r="K503" s="58">
        <v>9.8866033554077095</v>
      </c>
      <c r="L503" s="58">
        <v>19.9395637512207</v>
      </c>
      <c r="M503" s="58">
        <v>20.909999847412099</v>
      </c>
      <c r="N503" s="77">
        <v>-3.74948162364774E-3</v>
      </c>
      <c r="O503" s="58">
        <v>1.42915658256433</v>
      </c>
      <c r="P503" s="77">
        <v>3.5875396002214698E-2</v>
      </c>
      <c r="Q503" s="58">
        <v>39.911642074584897</v>
      </c>
      <c r="R503" s="77">
        <v>-7.3852416150862396E-3</v>
      </c>
      <c r="S503" s="58">
        <v>11.617215409428599</v>
      </c>
      <c r="T503" s="77">
        <v>3.7417477095882397E-2</v>
      </c>
      <c r="U503" s="58">
        <v>311.63064575195301</v>
      </c>
      <c r="V503" s="77">
        <v>8.9285399340970299E-3</v>
      </c>
      <c r="W503" s="58">
        <v>0.76415772232615697</v>
      </c>
      <c r="X503" s="77">
        <v>3.2574401769330998E-2</v>
      </c>
      <c r="Y503" s="58">
        <v>23.3550415039062</v>
      </c>
      <c r="Z503" s="77">
        <v>1.41533882613913E-2</v>
      </c>
      <c r="AA503" s="58">
        <v>19.2356165161432</v>
      </c>
      <c r="AB503" s="77">
        <v>0.107810877219767</v>
      </c>
      <c r="AC503" s="58">
        <v>177.174995422363</v>
      </c>
      <c r="AD503" s="77">
        <v>-2.54239399351168E-2</v>
      </c>
      <c r="AE503" s="58">
        <v>0.65662706237490598</v>
      </c>
      <c r="AF503" s="77">
        <v>6.6415839573026603E-2</v>
      </c>
      <c r="AG503" s="58">
        <v>10.015560150146401</v>
      </c>
      <c r="AH503" s="77">
        <v>-2.36891457209749E-2</v>
      </c>
      <c r="AI503" s="58">
        <v>0.62135541818120998</v>
      </c>
      <c r="AJ503" s="77">
        <v>3.1161936436205601E-2</v>
      </c>
      <c r="AK503" s="58">
        <v>20.181469917297299</v>
      </c>
      <c r="AL503" s="69">
        <v>40921</v>
      </c>
      <c r="AM503" s="105">
        <v>4</v>
      </c>
      <c r="AN503" s="124">
        <v>61.307992562760703</v>
      </c>
      <c r="AO503" s="125">
        <v>47.968527008081701</v>
      </c>
      <c r="AP503" s="125">
        <v>68.094849845885904</v>
      </c>
      <c r="AQ503" s="125">
        <v>59.437854888932399</v>
      </c>
      <c r="AR503" s="125">
        <v>55.2966524382147</v>
      </c>
      <c r="AS503" s="125">
        <v>69.879943631246704</v>
      </c>
      <c r="AT503" s="109" t="s">
        <v>618</v>
      </c>
      <c r="AV503" s="63">
        <v>3701.1927668987601</v>
      </c>
      <c r="AW503" s="63">
        <v>11075.990642967199</v>
      </c>
      <c r="AX503" s="63">
        <v>11075.990642967199</v>
      </c>
      <c r="AY503" s="63">
        <v>14777.1834098659</v>
      </c>
      <c r="AZ503" s="77">
        <v>-1.20942200391971E-3</v>
      </c>
      <c r="BA503" s="77">
        <v>0.47771834098659799</v>
      </c>
      <c r="BB503" s="77">
        <v>0.13777701209314799</v>
      </c>
      <c r="BC503" s="58">
        <v>-191.02425388345901</v>
      </c>
      <c r="BD503" s="130">
        <v>-1.27619991768345E-2</v>
      </c>
      <c r="BE503" s="65">
        <v>25</v>
      </c>
    </row>
    <row r="504" spans="1:57" x14ac:dyDescent="0.2">
      <c r="A504" s="104">
        <v>40925</v>
      </c>
      <c r="B504" s="58">
        <v>1293.67004394531</v>
      </c>
      <c r="C504" s="77">
        <v>3.5529546008725701E-3</v>
      </c>
      <c r="D504" s="58">
        <v>0.01</v>
      </c>
      <c r="E504" s="58">
        <v>0.65129999999999999</v>
      </c>
      <c r="F504" s="77">
        <v>-4.4328951391011603E-3</v>
      </c>
      <c r="G504" s="58">
        <v>40.300697326660099</v>
      </c>
      <c r="H504" s="58">
        <v>312.25906372070301</v>
      </c>
      <c r="I504" s="58">
        <v>23.467147827148398</v>
      </c>
      <c r="J504" s="58">
        <v>181.66000366210901</v>
      </c>
      <c r="K504" s="58">
        <v>10.127324104309</v>
      </c>
      <c r="L504" s="58">
        <v>19.860242843627901</v>
      </c>
      <c r="M504" s="58">
        <v>22.2000007629394</v>
      </c>
      <c r="N504" s="77">
        <v>1.16480541027408E-2</v>
      </c>
      <c r="O504" s="58">
        <v>1.4364912926083999</v>
      </c>
      <c r="P504" s="77">
        <v>3.5644328458260099E-2</v>
      </c>
      <c r="Q504" s="58">
        <v>40.068687438964801</v>
      </c>
      <c r="R504" s="77">
        <v>5.7441437530973902E-3</v>
      </c>
      <c r="S504" s="58">
        <v>11.5862616431157</v>
      </c>
      <c r="T504" s="77">
        <v>3.7104644794166697E-2</v>
      </c>
      <c r="U504" s="58">
        <v>311.36735534667901</v>
      </c>
      <c r="V504" s="77">
        <v>3.5408838745398699E-4</v>
      </c>
      <c r="W504" s="58">
        <v>0.78975595592730496</v>
      </c>
      <c r="X504" s="77">
        <v>3.3653683086858101E-2</v>
      </c>
      <c r="Y504" s="58">
        <v>23.462994575500399</v>
      </c>
      <c r="Z504" s="77">
        <v>1.81594301446865E-2</v>
      </c>
      <c r="AA504" s="58">
        <v>18.353375029854501</v>
      </c>
      <c r="AB504" s="77">
        <v>0.10103145799772199</v>
      </c>
      <c r="AC504" s="58">
        <v>180.040000915527</v>
      </c>
      <c r="AD504" s="77">
        <v>2.4348175025115899E-2</v>
      </c>
      <c r="AE504" s="58">
        <v>0.658217104636868</v>
      </c>
      <c r="AF504" s="77">
        <v>6.4994177914855303E-2</v>
      </c>
      <c r="AG504" s="58">
        <v>10.006963729858301</v>
      </c>
      <c r="AH504" s="77">
        <v>-3.97806635001818E-3</v>
      </c>
      <c r="AI504" s="58">
        <v>0.61433798900286296</v>
      </c>
      <c r="AJ504" s="77">
        <v>3.0933055242069699E-2</v>
      </c>
      <c r="AK504" s="58">
        <v>19.899903297424299</v>
      </c>
      <c r="AL504" s="69">
        <v>40925</v>
      </c>
      <c r="AM504" s="105">
        <v>1</v>
      </c>
      <c r="AN504" s="124">
        <v>62.687897221560902</v>
      </c>
      <c r="AO504" s="125">
        <v>49.9429446152906</v>
      </c>
      <c r="AP504" s="125">
        <v>71.6263722532983</v>
      </c>
      <c r="AQ504" s="125">
        <v>63.553444632309599</v>
      </c>
      <c r="AR504" s="125">
        <v>54.003472199182902</v>
      </c>
      <c r="AS504" s="125">
        <v>69.959083137469094</v>
      </c>
      <c r="AV504" s="63">
        <v>3701.1927668987601</v>
      </c>
      <c r="AW504" s="63">
        <v>11155.3337717628</v>
      </c>
      <c r="AX504" s="63">
        <v>11155.3337717628</v>
      </c>
      <c r="AY504" s="63">
        <v>14856.526538661599</v>
      </c>
      <c r="AZ504" s="77">
        <v>5.3692998587706597E-3</v>
      </c>
      <c r="BA504" s="77">
        <v>0.48565265386616002</v>
      </c>
      <c r="BB504" s="77">
        <v>0.141819482163031</v>
      </c>
      <c r="BC504" s="58">
        <v>-111.68112508783599</v>
      </c>
      <c r="BD504" s="130">
        <v>-7.4612223184416203E-3</v>
      </c>
      <c r="BE504" s="65">
        <v>26</v>
      </c>
    </row>
    <row r="505" spans="1:57" x14ac:dyDescent="0.2">
      <c r="A505" s="104">
        <v>40926</v>
      </c>
      <c r="B505" s="58">
        <v>1308.0400390625</v>
      </c>
      <c r="C505" s="77">
        <v>1.11079290924624E-2</v>
      </c>
      <c r="D505" s="58">
        <v>0.01</v>
      </c>
      <c r="E505" s="58">
        <v>0.64910000000000001</v>
      </c>
      <c r="F505" s="77">
        <v>-3.3778596652848099E-3</v>
      </c>
      <c r="G505" s="58">
        <v>40.7191772460937</v>
      </c>
      <c r="H505" s="58">
        <v>314.410064697265</v>
      </c>
      <c r="I505" s="58">
        <v>23.4422397613525</v>
      </c>
      <c r="J505" s="58">
        <v>189.44000244140599</v>
      </c>
      <c r="K505" s="58">
        <v>10.419620513916</v>
      </c>
      <c r="L505" s="58">
        <v>20.1378459930419</v>
      </c>
      <c r="M505" s="58">
        <v>20.889999389648398</v>
      </c>
      <c r="N505" s="77">
        <v>1.0383937430202999E-2</v>
      </c>
      <c r="O505" s="58">
        <v>1.4940078421832099</v>
      </c>
      <c r="P505" s="77">
        <v>3.6690521351988699E-2</v>
      </c>
      <c r="Q505" s="58">
        <v>40.509937286376903</v>
      </c>
      <c r="R505" s="77">
        <v>6.8885141424956898E-3</v>
      </c>
      <c r="S505" s="58">
        <v>11.4774193629466</v>
      </c>
      <c r="T505" s="77">
        <v>3.6504618177531499E-2</v>
      </c>
      <c r="U505" s="58">
        <v>313.33456420898398</v>
      </c>
      <c r="V505" s="77">
        <v>-1.0614014953741399E-3</v>
      </c>
      <c r="W505" s="58">
        <v>0.81536190445575796</v>
      </c>
      <c r="X505" s="77">
        <v>3.4781740685034E-2</v>
      </c>
      <c r="Y505" s="58">
        <v>23.454693794250399</v>
      </c>
      <c r="Z505" s="77">
        <v>4.2827252132878899E-2</v>
      </c>
      <c r="AA505" s="58">
        <v>17.788559358063299</v>
      </c>
      <c r="AB505" s="77">
        <v>9.3900755536388394E-2</v>
      </c>
      <c r="AC505" s="58">
        <v>185.55000305175699</v>
      </c>
      <c r="AD505" s="77">
        <v>2.88621561427626E-2</v>
      </c>
      <c r="AE505" s="58">
        <v>0.66483058949332896</v>
      </c>
      <c r="AF505" s="77">
        <v>6.3805643267469195E-2</v>
      </c>
      <c r="AG505" s="58">
        <v>10.273472309112501</v>
      </c>
      <c r="AH505" s="77">
        <v>1.3977832577366E-2</v>
      </c>
      <c r="AI505" s="58">
        <v>0.62243148499529999</v>
      </c>
      <c r="AJ505" s="77">
        <v>3.0908543307479899E-2</v>
      </c>
      <c r="AK505" s="58">
        <v>19.999044418334901</v>
      </c>
      <c r="AL505" s="69">
        <v>40926</v>
      </c>
      <c r="AM505" s="105">
        <v>2</v>
      </c>
      <c r="AN505" s="124">
        <v>66.700564145483597</v>
      </c>
      <c r="AO505" s="125">
        <v>52.2942862948073</v>
      </c>
      <c r="AP505" s="125">
        <v>74.380560465580999</v>
      </c>
      <c r="AQ505" s="125">
        <v>67.822728350280499</v>
      </c>
      <c r="AR505" s="125">
        <v>57.7292864174984</v>
      </c>
      <c r="AS505" s="125">
        <v>69.370485202674701</v>
      </c>
      <c r="AT505" s="109" t="s">
        <v>618</v>
      </c>
      <c r="AV505" s="63">
        <v>3701.1927668987601</v>
      </c>
      <c r="AW505" s="63">
        <v>11233.097628936701</v>
      </c>
      <c r="AX505" s="63">
        <v>11233.097628936701</v>
      </c>
      <c r="AY505" s="63">
        <v>14934.2903958355</v>
      </c>
      <c r="AZ505" s="77">
        <v>5.2343229066063E-3</v>
      </c>
      <c r="BA505" s="77">
        <v>0.493429039583553</v>
      </c>
      <c r="BB505" s="77">
        <v>0.154502732007291</v>
      </c>
      <c r="BC505" s="58">
        <v>-33.917267913915502</v>
      </c>
      <c r="BD505" s="130">
        <v>-2.2659538587280299E-3</v>
      </c>
      <c r="BE505" s="65">
        <v>27</v>
      </c>
    </row>
    <row r="506" spans="1:57" x14ac:dyDescent="0.2">
      <c r="A506" s="104">
        <v>40927</v>
      </c>
      <c r="B506" s="58">
        <v>1314.5</v>
      </c>
      <c r="C506" s="77">
        <v>4.9386568794407204E-3</v>
      </c>
      <c r="D506" s="58">
        <v>0.01</v>
      </c>
      <c r="E506" s="58">
        <v>0.6462</v>
      </c>
      <c r="F506" s="77">
        <v>-4.4677245416730998E-3</v>
      </c>
      <c r="G506" s="58">
        <v>40.590114593505803</v>
      </c>
      <c r="H506" s="58">
        <v>317.71853637695301</v>
      </c>
      <c r="I506" s="58">
        <v>23.350893020629801</v>
      </c>
      <c r="J506" s="58">
        <v>194.44999694824199</v>
      </c>
      <c r="K506" s="58">
        <v>10.58296585083</v>
      </c>
      <c r="L506" s="58">
        <v>20.328203201293899</v>
      </c>
      <c r="M506" s="58">
        <v>19.870000839233398</v>
      </c>
      <c r="N506" s="77">
        <v>-3.1695790857432199E-3</v>
      </c>
      <c r="O506" s="58">
        <v>1.5437217125431</v>
      </c>
      <c r="P506" s="77">
        <v>3.8031962412594197E-2</v>
      </c>
      <c r="Q506" s="58">
        <v>40.654645919799798</v>
      </c>
      <c r="R506" s="77">
        <v>1.05227918924069E-2</v>
      </c>
      <c r="S506" s="58">
        <v>11.4400068143323</v>
      </c>
      <c r="T506" s="77">
        <v>3.6006733962665301E-2</v>
      </c>
      <c r="U506" s="58">
        <v>316.06430053710898</v>
      </c>
      <c r="V506" s="77">
        <v>-3.8966729140467102E-3</v>
      </c>
      <c r="W506" s="58">
        <v>0.83763411181283898</v>
      </c>
      <c r="X506" s="77">
        <v>3.5871609324440501E-2</v>
      </c>
      <c r="Y506" s="58">
        <v>23.3965663909912</v>
      </c>
      <c r="Z506" s="77">
        <v>2.6446338905562E-2</v>
      </c>
      <c r="AA506" s="58">
        <v>17.083199833510399</v>
      </c>
      <c r="AB506" s="77">
        <v>8.7853947552684095E-2</v>
      </c>
      <c r="AC506" s="58">
        <v>191.94499969482399</v>
      </c>
      <c r="AD506" s="77">
        <v>1.56767069103818E-2</v>
      </c>
      <c r="AE506" s="58">
        <v>0.67454387734314003</v>
      </c>
      <c r="AF506" s="77">
        <v>6.3738642536603496E-2</v>
      </c>
      <c r="AG506" s="58">
        <v>10.501293182373001</v>
      </c>
      <c r="AH506" s="77">
        <v>9.4527095061569498E-3</v>
      </c>
      <c r="AI506" s="58">
        <v>0.62707500167880204</v>
      </c>
      <c r="AJ506" s="77">
        <v>3.08475370631324E-2</v>
      </c>
      <c r="AK506" s="58">
        <v>20.233024597167901</v>
      </c>
      <c r="AL506" s="69">
        <v>40927</v>
      </c>
      <c r="AM506" s="105">
        <v>3</v>
      </c>
      <c r="AN506" s="124">
        <v>68.348483176218593</v>
      </c>
      <c r="AO506" s="125">
        <v>55.738190814995797</v>
      </c>
      <c r="AP506" s="125">
        <v>72.057458171666298</v>
      </c>
      <c r="AQ506" s="125">
        <v>69.941726164339599</v>
      </c>
      <c r="AR506" s="125">
        <v>60.115088436277702</v>
      </c>
      <c r="AS506" s="125">
        <v>67.139530959054198</v>
      </c>
      <c r="AT506" s="109" t="s">
        <v>618</v>
      </c>
      <c r="AV506" s="63">
        <v>3701.1927668987601</v>
      </c>
      <c r="AW506" s="63">
        <v>11147.466121387401</v>
      </c>
      <c r="AX506" s="63">
        <v>11147.466121387401</v>
      </c>
      <c r="AY506" s="63">
        <v>14848.6588882862</v>
      </c>
      <c r="AZ506" s="77">
        <v>-5.7338852586637998E-3</v>
      </c>
      <c r="BA506" s="77">
        <v>0.48486588882862403</v>
      </c>
      <c r="BB506" s="77">
        <v>0.160204424867052</v>
      </c>
      <c r="BC506" s="58">
        <v>-119.548775463201</v>
      </c>
      <c r="BD506" s="130">
        <v>-7.9868463979644606E-3</v>
      </c>
      <c r="BE506" s="65">
        <v>28</v>
      </c>
    </row>
    <row r="507" spans="1:57" x14ac:dyDescent="0.2">
      <c r="A507" s="104">
        <v>40928</v>
      </c>
      <c r="B507" s="58">
        <v>1315.38000488281</v>
      </c>
      <c r="C507" s="77">
        <v>6.6945978152332898E-4</v>
      </c>
      <c r="D507" s="58">
        <v>0.01</v>
      </c>
      <c r="E507" s="58">
        <v>0.64410000000000001</v>
      </c>
      <c r="F507" s="77">
        <v>-3.24976787372333E-3</v>
      </c>
      <c r="G507" s="58">
        <v>39.883186340332003</v>
      </c>
      <c r="H507" s="58">
        <v>291.10165405273398</v>
      </c>
      <c r="I507" s="58">
        <v>24.671228408813398</v>
      </c>
      <c r="J507" s="58">
        <v>190.92999267578099</v>
      </c>
      <c r="K507" s="58">
        <v>10.720518112182599</v>
      </c>
      <c r="L507" s="58">
        <v>20.9230556488037</v>
      </c>
      <c r="M507" s="58">
        <v>18.280000686645501</v>
      </c>
      <c r="N507" s="77">
        <v>-1.7416266503641E-2</v>
      </c>
      <c r="O507" s="58">
        <v>1.5700930767424299</v>
      </c>
      <c r="P507" s="77">
        <v>3.9367292857308001E-2</v>
      </c>
      <c r="Q507" s="58">
        <v>40.236650466918903</v>
      </c>
      <c r="R507" s="77">
        <v>-8.3775037578038794E-2</v>
      </c>
      <c r="S507" s="58">
        <v>11.482117893503601</v>
      </c>
      <c r="T507" s="77">
        <v>3.9443671080699599E-2</v>
      </c>
      <c r="U507" s="58">
        <v>304.41009521484301</v>
      </c>
      <c r="V507" s="77">
        <v>5.6543250273859397E-2</v>
      </c>
      <c r="W507" s="58">
        <v>0.912968683185168</v>
      </c>
      <c r="X507" s="77">
        <v>3.7005400300984599E-2</v>
      </c>
      <c r="Y507" s="58">
        <v>24.011060714721602</v>
      </c>
      <c r="Z507" s="77">
        <v>-1.8102362189277299E-2</v>
      </c>
      <c r="AA507" s="58">
        <v>16.279159627470499</v>
      </c>
      <c r="AB507" s="77">
        <v>8.52624535272163E-2</v>
      </c>
      <c r="AC507" s="58">
        <v>192.68999481201101</v>
      </c>
      <c r="AD507" s="77">
        <v>1.2997515374364599E-2</v>
      </c>
      <c r="AE507" s="58">
        <v>0.68618258979079605</v>
      </c>
      <c r="AF507" s="77">
        <v>6.4006476423096495E-2</v>
      </c>
      <c r="AG507" s="58">
        <v>10.6517419815063</v>
      </c>
      <c r="AH507" s="77">
        <v>2.9262421357137001E-2</v>
      </c>
      <c r="AI507" s="58">
        <v>0.65541451950253904</v>
      </c>
      <c r="AJ507" s="77">
        <v>3.1324990503478999E-2</v>
      </c>
      <c r="AK507" s="58">
        <v>20.6256294250488</v>
      </c>
      <c r="AL507" s="69">
        <v>40928</v>
      </c>
      <c r="AM507" s="105">
        <v>4</v>
      </c>
      <c r="AN507" s="124">
        <v>68.576618108520606</v>
      </c>
      <c r="AO507" s="125">
        <v>34.290851556537703</v>
      </c>
      <c r="AP507" s="125">
        <v>60.847345897171799</v>
      </c>
      <c r="AQ507" s="125">
        <v>71.6356718084416</v>
      </c>
      <c r="AR507" s="125">
        <v>66.481614523401703</v>
      </c>
      <c r="AS507" s="125">
        <v>78.101796351891494</v>
      </c>
      <c r="AT507" s="109" t="s">
        <v>618</v>
      </c>
      <c r="AV507" s="63">
        <v>3701.1927668987601</v>
      </c>
      <c r="AW507" s="63">
        <v>10917.7231367683</v>
      </c>
      <c r="AX507" s="63">
        <v>10917.7231367683</v>
      </c>
      <c r="AY507" s="63">
        <v>14618.915903667101</v>
      </c>
      <c r="AZ507" s="77">
        <v>-1.5472305367616601E-2</v>
      </c>
      <c r="BA507" s="77">
        <v>0.46189159036671001</v>
      </c>
      <c r="BB507" s="77">
        <v>0.160981135067846</v>
      </c>
      <c r="BC507" s="58">
        <v>-349.29176008234202</v>
      </c>
      <c r="BD507" s="130">
        <v>-2.3335576839187602E-2</v>
      </c>
      <c r="BE507" s="65">
        <v>29</v>
      </c>
    </row>
    <row r="508" spans="1:57" x14ac:dyDescent="0.2">
      <c r="A508" s="104">
        <v>40931</v>
      </c>
      <c r="B508" s="58">
        <v>1316</v>
      </c>
      <c r="C508" s="77">
        <v>4.7134296924533598E-4</v>
      </c>
      <c r="D508" s="58">
        <v>0.01</v>
      </c>
      <c r="E508" s="58">
        <v>0.64119999999999999</v>
      </c>
      <c r="F508" s="77">
        <v>-4.5024064586244297E-3</v>
      </c>
      <c r="G508" s="58">
        <v>40.557846069335902</v>
      </c>
      <c r="H508" s="58">
        <v>290.86819458007801</v>
      </c>
      <c r="I508" s="58">
        <v>24.687837600708001</v>
      </c>
      <c r="J508" s="58">
        <v>186.08999633789</v>
      </c>
      <c r="K508" s="58">
        <v>10.5055952072143</v>
      </c>
      <c r="L508" s="58">
        <v>21.184795379638601</v>
      </c>
      <c r="M508" s="58">
        <v>18.670000076293899</v>
      </c>
      <c r="N508" s="77">
        <v>1.69158934104933E-2</v>
      </c>
      <c r="O508" s="58">
        <v>1.6103907484509901</v>
      </c>
      <c r="P508" s="77">
        <v>3.9706022496804501E-2</v>
      </c>
      <c r="Q508" s="58">
        <v>40.220516204833899</v>
      </c>
      <c r="R508" s="77">
        <v>-8.0198607395742805E-4</v>
      </c>
      <c r="S508" s="58">
        <v>11.5722292576062</v>
      </c>
      <c r="T508" s="77">
        <v>3.9785131111749299E-2</v>
      </c>
      <c r="U508" s="58">
        <v>290.98492431640602</v>
      </c>
      <c r="V508" s="77">
        <v>6.7322111486744997E-4</v>
      </c>
      <c r="W508" s="58">
        <v>0.98162283665424299</v>
      </c>
      <c r="X508" s="77">
        <v>3.9761393951574402E-2</v>
      </c>
      <c r="Y508" s="58">
        <v>24.6795330047607</v>
      </c>
      <c r="Z508" s="77">
        <v>-2.5349586359170999E-2</v>
      </c>
      <c r="AA508" s="58">
        <v>15.2925315467778</v>
      </c>
      <c r="AB508" s="77">
        <v>8.2178149539057499E-2</v>
      </c>
      <c r="AC508" s="58">
        <v>188.509994506835</v>
      </c>
      <c r="AD508" s="77">
        <v>-2.00478095106267E-2</v>
      </c>
      <c r="AE508" s="58">
        <v>0.69106723009071602</v>
      </c>
      <c r="AF508" s="77">
        <v>6.5780873568796E-2</v>
      </c>
      <c r="AG508" s="58">
        <v>10.613056659698399</v>
      </c>
      <c r="AH508" s="77">
        <v>1.2509632208043501E-2</v>
      </c>
      <c r="AI508" s="58">
        <v>0.69479185295032098</v>
      </c>
      <c r="AJ508" s="77">
        <v>3.2796722389780798E-2</v>
      </c>
      <c r="AK508" s="58">
        <v>21.053925514221099</v>
      </c>
      <c r="AL508" s="69">
        <v>40931</v>
      </c>
      <c r="AM508" s="105">
        <v>0</v>
      </c>
      <c r="AN508" s="124">
        <v>68.747528904006202</v>
      </c>
      <c r="AO508" s="125">
        <v>34.166668545132502</v>
      </c>
      <c r="AP508" s="125">
        <v>66.244552314249304</v>
      </c>
      <c r="AQ508" s="125">
        <v>65.431002249024004</v>
      </c>
      <c r="AR508" s="125">
        <v>68.838595086744803</v>
      </c>
      <c r="AS508" s="125">
        <v>78.200316637453597</v>
      </c>
      <c r="AT508" s="109" t="s">
        <v>617</v>
      </c>
      <c r="AV508" s="63">
        <v>-7297.4874441447901</v>
      </c>
      <c r="AW508" s="63">
        <v>22054.158453708598</v>
      </c>
      <c r="AX508" s="63">
        <v>22054.158453708598</v>
      </c>
      <c r="AY508" s="63">
        <v>14756.671009563801</v>
      </c>
      <c r="AZ508" s="77">
        <v>9.4230726002195696E-3</v>
      </c>
      <c r="BA508" s="77">
        <v>0.47566710095638598</v>
      </c>
      <c r="BB508" s="77">
        <v>0.161528355363286</v>
      </c>
      <c r="BC508" s="58">
        <v>-211.536654185581</v>
      </c>
      <c r="BD508" s="130">
        <v>-1.4132397073691599E-2</v>
      </c>
      <c r="BE508" s="65">
        <v>30</v>
      </c>
    </row>
    <row r="509" spans="1:57" x14ac:dyDescent="0.2">
      <c r="A509" s="104">
        <v>40932</v>
      </c>
      <c r="B509" s="58">
        <v>1314.65002441406</v>
      </c>
      <c r="C509" s="77">
        <v>-1.02581731454221E-3</v>
      </c>
      <c r="D509" s="58">
        <v>0.01</v>
      </c>
      <c r="E509" s="58">
        <v>0.64159999999999995</v>
      </c>
      <c r="F509" s="77">
        <v>6.2383031815338398E-4</v>
      </c>
      <c r="G509" s="58">
        <v>39.893619537353501</v>
      </c>
      <c r="H509" s="58">
        <v>288.58801269531199</v>
      </c>
      <c r="I509" s="58">
        <v>24.363977432250898</v>
      </c>
      <c r="J509" s="58">
        <v>187</v>
      </c>
      <c r="K509" s="58">
        <v>10.58296585083</v>
      </c>
      <c r="L509" s="58">
        <v>21.335491180419901</v>
      </c>
      <c r="M509" s="58">
        <v>18.909999847412099</v>
      </c>
      <c r="N509" s="77">
        <v>-1.6377263497841601E-2</v>
      </c>
      <c r="O509" s="58">
        <v>1.6349524017389501</v>
      </c>
      <c r="P509" s="77">
        <v>4.0982804285484703E-2</v>
      </c>
      <c r="Q509" s="58">
        <v>40.225732803344698</v>
      </c>
      <c r="R509" s="77">
        <v>-7.8392272763183595E-3</v>
      </c>
      <c r="S509" s="58">
        <v>11.597670576358</v>
      </c>
      <c r="T509" s="77">
        <v>4.01876379688808E-2</v>
      </c>
      <c r="U509" s="58">
        <v>289.72810363769503</v>
      </c>
      <c r="V509" s="77">
        <v>-1.31182071793823E-2</v>
      </c>
      <c r="W509" s="58">
        <v>1.0323049946807099</v>
      </c>
      <c r="X509" s="77">
        <v>4.2370134250503497E-2</v>
      </c>
      <c r="Y509" s="58">
        <v>24.5259075164794</v>
      </c>
      <c r="Z509" s="77">
        <v>4.8901267129752802E-3</v>
      </c>
      <c r="AA509" s="58">
        <v>14.664432525381899</v>
      </c>
      <c r="AB509" s="77">
        <v>7.8419425269422097E-2</v>
      </c>
      <c r="AC509" s="58">
        <v>186.544998168945</v>
      </c>
      <c r="AD509" s="77">
        <v>7.3647082425745101E-3</v>
      </c>
      <c r="AE509" s="58">
        <v>0.69870228994747396</v>
      </c>
      <c r="AF509" s="77">
        <v>6.6021406455986198E-2</v>
      </c>
      <c r="AG509" s="58">
        <v>10.544280529022201</v>
      </c>
      <c r="AH509" s="77">
        <v>7.1133942094190302E-3</v>
      </c>
      <c r="AI509" s="58">
        <v>0.73707675255512195</v>
      </c>
      <c r="AJ509" s="77">
        <v>3.45469783808659E-2</v>
      </c>
      <c r="AK509" s="58">
        <v>21.260143280029201</v>
      </c>
      <c r="AL509" s="69">
        <v>40932</v>
      </c>
      <c r="AM509" s="105">
        <v>1</v>
      </c>
      <c r="AN509" s="124">
        <v>67.881779661143</v>
      </c>
      <c r="AO509" s="125">
        <v>32.912968489507598</v>
      </c>
      <c r="AP509" s="125">
        <v>57.797028136372397</v>
      </c>
      <c r="AQ509" s="125">
        <v>66.554082084619296</v>
      </c>
      <c r="AR509" s="125">
        <v>70.140478047461798</v>
      </c>
      <c r="AS509" s="125">
        <v>71.450156525724793</v>
      </c>
      <c r="AT509" s="109" t="s">
        <v>617</v>
      </c>
      <c r="AV509" s="63">
        <v>-7297.4874441447901</v>
      </c>
      <c r="AW509" s="63">
        <v>21742.3820802154</v>
      </c>
      <c r="AX509" s="63">
        <v>21742.3820802154</v>
      </c>
      <c r="AY509" s="63">
        <v>14444.8946360706</v>
      </c>
      <c r="AZ509" s="77">
        <v>-2.11278257332655E-2</v>
      </c>
      <c r="BA509" s="77">
        <v>0.44448946360706598</v>
      </c>
      <c r="BB509" s="77">
        <v>0.160336839465023</v>
      </c>
      <c r="BC509" s="58">
        <v>-523.31302767877901</v>
      </c>
      <c r="BD509" s="130">
        <v>-3.4961635984390997E-2</v>
      </c>
      <c r="BE509" s="65">
        <v>31</v>
      </c>
    </row>
    <row r="510" spans="1:57" x14ac:dyDescent="0.2">
      <c r="A510" s="104">
        <v>40933</v>
      </c>
      <c r="B510" s="58">
        <v>1326.06005859375</v>
      </c>
      <c r="C510" s="77">
        <v>8.6791419524545593E-3</v>
      </c>
      <c r="D510" s="58">
        <v>0.01</v>
      </c>
      <c r="E510" s="58">
        <v>0.64159999999999995</v>
      </c>
      <c r="F510" s="77">
        <v>0</v>
      </c>
      <c r="G510" s="58">
        <v>42.384529113769503</v>
      </c>
      <c r="H510" s="58">
        <v>282.90496826171801</v>
      </c>
      <c r="I510" s="58">
        <v>24.546674728393501</v>
      </c>
      <c r="J510" s="58">
        <v>187.80000305175699</v>
      </c>
      <c r="K510" s="58">
        <v>10.6259508132934</v>
      </c>
      <c r="L510" s="58">
        <v>21.335491180419901</v>
      </c>
      <c r="M510" s="58">
        <v>18.309999465942301</v>
      </c>
      <c r="N510" s="77">
        <v>6.2438796110834097E-2</v>
      </c>
      <c r="O510" s="58">
        <v>1.7411516045077999</v>
      </c>
      <c r="P510" s="77">
        <v>4.1079885536398603E-2</v>
      </c>
      <c r="Q510" s="58">
        <v>41.139074325561502</v>
      </c>
      <c r="R510" s="77">
        <v>-1.9692586606477699E-2</v>
      </c>
      <c r="S510" s="58">
        <v>11.811563727500999</v>
      </c>
      <c r="T510" s="77">
        <v>4.1750994335928299E-2</v>
      </c>
      <c r="U510" s="58">
        <v>285.746490478515</v>
      </c>
      <c r="V510" s="77">
        <v>7.4986646433492501E-3</v>
      </c>
      <c r="W510" s="58">
        <v>1.08652266302698</v>
      </c>
      <c r="X510" s="77">
        <v>4.4263537731657997E-2</v>
      </c>
      <c r="Y510" s="58">
        <v>24.455326080322202</v>
      </c>
      <c r="Z510" s="77">
        <v>4.27809118587063E-3</v>
      </c>
      <c r="AA510" s="58">
        <v>14.661089546721101</v>
      </c>
      <c r="AB510" s="77">
        <v>7.8067568202757495E-2</v>
      </c>
      <c r="AC510" s="58">
        <v>187.400001525878</v>
      </c>
      <c r="AD510" s="77">
        <v>4.0617122902279999E-3</v>
      </c>
      <c r="AE510" s="58">
        <v>0.70648903032527499</v>
      </c>
      <c r="AF510" s="77">
        <v>6.6487135385704194E-2</v>
      </c>
      <c r="AG510" s="58">
        <v>10.6044583320617</v>
      </c>
      <c r="AH510" s="77">
        <v>0</v>
      </c>
      <c r="AI510" s="58">
        <v>0.77577111886603101</v>
      </c>
      <c r="AJ510" s="77">
        <v>3.6360593356199497E-2</v>
      </c>
      <c r="AK510" s="58">
        <v>21.335491180419901</v>
      </c>
      <c r="AL510" s="69">
        <v>40933</v>
      </c>
      <c r="AM510" s="105">
        <v>2</v>
      </c>
      <c r="AN510" s="124">
        <v>71.184739496503795</v>
      </c>
      <c r="AO510" s="125">
        <v>29.962040316935099</v>
      </c>
      <c r="AP510" s="125">
        <v>72.143219567692896</v>
      </c>
      <c r="AQ510" s="125">
        <v>67.191803821381598</v>
      </c>
      <c r="AR510" s="125">
        <v>70.140478047461798</v>
      </c>
      <c r="AS510" s="125">
        <v>72.872718210922599</v>
      </c>
      <c r="AT510" s="109" t="s">
        <v>617</v>
      </c>
      <c r="AV510" s="63">
        <v>-7297.4874441447901</v>
      </c>
      <c r="AW510" s="63">
        <v>22503.0702202301</v>
      </c>
      <c r="AX510" s="63">
        <v>22503.0702202301</v>
      </c>
      <c r="AY510" s="63">
        <v>15205.582776085301</v>
      </c>
      <c r="AZ510" s="77">
        <v>5.2661383774659898E-2</v>
      </c>
      <c r="BA510" s="77">
        <v>0.52055827760853002</v>
      </c>
      <c r="BB510" s="77">
        <v>0.170407567607402</v>
      </c>
      <c r="BC510" s="58">
        <v>0</v>
      </c>
      <c r="BD510" s="130">
        <v>0</v>
      </c>
      <c r="BE510" s="65">
        <v>0</v>
      </c>
    </row>
    <row r="511" spans="1:57" x14ac:dyDescent="0.2">
      <c r="A511" s="104">
        <v>40934</v>
      </c>
      <c r="B511" s="58">
        <v>1318.43005371093</v>
      </c>
      <c r="C511" s="77">
        <v>-5.7538908840252196E-3</v>
      </c>
      <c r="D511" s="58">
        <v>0.01</v>
      </c>
      <c r="E511" s="58">
        <v>0.6371</v>
      </c>
      <c r="F511" s="77">
        <v>-7.0137157107230596E-3</v>
      </c>
      <c r="G511" s="58">
        <v>42.191898345947202</v>
      </c>
      <c r="H511" s="58">
        <v>282.21447753906199</v>
      </c>
      <c r="I511" s="58">
        <v>24.496841430663999</v>
      </c>
      <c r="J511" s="58">
        <v>193.32000732421801</v>
      </c>
      <c r="K511" s="58">
        <v>10.660342216491699</v>
      </c>
      <c r="L511" s="58">
        <v>21.216516494750898</v>
      </c>
      <c r="M511" s="58">
        <v>18.569999694824201</v>
      </c>
      <c r="N511" s="77">
        <v>-4.54483680366468E-3</v>
      </c>
      <c r="O511" s="58">
        <v>1.82929747764217</v>
      </c>
      <c r="P511" s="77">
        <v>4.33566051625143E-2</v>
      </c>
      <c r="Q511" s="58">
        <v>42.288213729858398</v>
      </c>
      <c r="R511" s="77">
        <v>-2.44071614188645E-3</v>
      </c>
      <c r="S511" s="58">
        <v>12.128875011880201</v>
      </c>
      <c r="T511" s="77">
        <v>4.2977508162037603E-2</v>
      </c>
      <c r="U511" s="58">
        <v>282.55972290039</v>
      </c>
      <c r="V511" s="77">
        <v>-2.0301445422196101E-3</v>
      </c>
      <c r="W511" s="58">
        <v>1.1330766207899601</v>
      </c>
      <c r="X511" s="77">
        <v>4.6253988457941903E-2</v>
      </c>
      <c r="Y511" s="58">
        <v>24.521758079528801</v>
      </c>
      <c r="Z511" s="77">
        <v>2.9392993518427099E-2</v>
      </c>
      <c r="AA511" s="58">
        <v>14.5451192556739</v>
      </c>
      <c r="AB511" s="77">
        <v>7.5238561476361904E-2</v>
      </c>
      <c r="AC511" s="58">
        <v>190.560005187988</v>
      </c>
      <c r="AD511" s="77">
        <v>3.2365483148311101E-3</v>
      </c>
      <c r="AE511" s="58">
        <v>0.70551316233015304</v>
      </c>
      <c r="AF511" s="77">
        <v>6.6181098880551306E-2</v>
      </c>
      <c r="AG511" s="58">
        <v>10.6431465148925</v>
      </c>
      <c r="AH511" s="77">
        <v>-5.5763743455848804E-3</v>
      </c>
      <c r="AI511" s="58">
        <v>0.80649594028412697</v>
      </c>
      <c r="AJ511" s="77">
        <v>3.8012646443804997E-2</v>
      </c>
      <c r="AK511" s="58">
        <v>21.276003837585399</v>
      </c>
      <c r="AL511" s="69">
        <v>40934</v>
      </c>
      <c r="AM511" s="105">
        <v>3</v>
      </c>
      <c r="AN511" s="124">
        <v>66.276413788049098</v>
      </c>
      <c r="AO511" s="125">
        <v>29.614616824244099</v>
      </c>
      <c r="AP511" s="125">
        <v>70.157045730081805</v>
      </c>
      <c r="AQ511" s="125">
        <v>67.722091473308296</v>
      </c>
      <c r="AR511" s="125">
        <v>67.556178967311695</v>
      </c>
      <c r="AS511" s="125">
        <v>71.821497227461805</v>
      </c>
      <c r="AT511" s="109" t="s">
        <v>617</v>
      </c>
      <c r="AU511" s="109" t="s">
        <v>619</v>
      </c>
      <c r="AV511" s="63">
        <v>-7297.4874441447901</v>
      </c>
      <c r="AW511" s="63">
        <v>22271.016519842098</v>
      </c>
      <c r="AX511" s="63">
        <v>22271.016519842098</v>
      </c>
      <c r="AY511" s="63">
        <v>14973.529075697301</v>
      </c>
      <c r="AZ511" s="77">
        <v>-1.52610856029083E-2</v>
      </c>
      <c r="BA511" s="77">
        <v>0.49735290756973599</v>
      </c>
      <c r="BB511" s="77">
        <v>0.16367317017355201</v>
      </c>
      <c r="BC511" s="58">
        <v>-232.053700387947</v>
      </c>
      <c r="BD511" s="130">
        <v>-1.52610856029083E-2</v>
      </c>
      <c r="BE511" s="65">
        <v>1</v>
      </c>
    </row>
    <row r="512" spans="1:57" x14ac:dyDescent="0.2">
      <c r="A512" s="104">
        <v>40935</v>
      </c>
      <c r="B512" s="58">
        <v>1316.32995605468</v>
      </c>
      <c r="C512" s="77">
        <v>-1.5928775670267499E-3</v>
      </c>
      <c r="D512" s="58">
        <v>0.01</v>
      </c>
      <c r="E512" s="58">
        <v>0.63819999999999999</v>
      </c>
      <c r="F512" s="77">
        <v>1.72657353633653E-3</v>
      </c>
      <c r="G512" s="58">
        <v>42.443355560302699</v>
      </c>
      <c r="H512" s="58">
        <v>288.11608886718699</v>
      </c>
      <c r="I512" s="58">
        <v>24.272640228271399</v>
      </c>
      <c r="J512" s="58">
        <v>195.36999511718699</v>
      </c>
      <c r="K512" s="58">
        <v>10.5141887664794</v>
      </c>
      <c r="L512" s="58">
        <v>21.200656890869102</v>
      </c>
      <c r="M512" s="58">
        <v>18.530000686645501</v>
      </c>
      <c r="N512" s="77">
        <v>5.9598459470504503E-3</v>
      </c>
      <c r="O512" s="58">
        <v>1.9208911407360401</v>
      </c>
      <c r="P512" s="77">
        <v>4.5257758614463697E-2</v>
      </c>
      <c r="Q512" s="58">
        <v>42.317626953125</v>
      </c>
      <c r="R512" s="77">
        <v>2.0911795098492499E-2</v>
      </c>
      <c r="S512" s="58">
        <v>12.2850442533133</v>
      </c>
      <c r="T512" s="77">
        <v>4.2639216371482699E-2</v>
      </c>
      <c r="U512" s="58">
        <v>285.165283203125</v>
      </c>
      <c r="V512" s="77">
        <v>-9.1522494043634293E-3</v>
      </c>
      <c r="W512" s="58">
        <v>1.17019293842116</v>
      </c>
      <c r="X512" s="77">
        <v>4.8210368852177402E-2</v>
      </c>
      <c r="Y512" s="58">
        <v>24.384740829467699</v>
      </c>
      <c r="Z512" s="77">
        <v>1.0604116052668601E-2</v>
      </c>
      <c r="AA512" s="58">
        <v>14.1821562206582</v>
      </c>
      <c r="AB512" s="77">
        <v>7.2591270794430104E-2</v>
      </c>
      <c r="AC512" s="58">
        <v>194.34500122070301</v>
      </c>
      <c r="AD512" s="77">
        <v>-1.37100148423101E-2</v>
      </c>
      <c r="AE512" s="58">
        <v>0.69993237384584694</v>
      </c>
      <c r="AF512" s="77">
        <v>6.6570268937658494E-2</v>
      </c>
      <c r="AG512" s="58">
        <v>10.5872654914855</v>
      </c>
      <c r="AH512" s="77">
        <v>-7.4751215100554702E-4</v>
      </c>
      <c r="AI512" s="58">
        <v>0.83520721236220297</v>
      </c>
      <c r="AJ512" s="77">
        <v>3.9395345939583402E-2</v>
      </c>
      <c r="AK512" s="58">
        <v>21.208586692810002</v>
      </c>
      <c r="AL512" s="69">
        <v>40935</v>
      </c>
      <c r="AM512" s="105">
        <v>4</v>
      </c>
      <c r="AN512" s="124">
        <v>64.948964127876394</v>
      </c>
      <c r="AO512" s="125">
        <v>36.4023718029188</v>
      </c>
      <c r="AP512" s="125">
        <v>71.269021396425899</v>
      </c>
      <c r="AQ512" s="125">
        <v>63.057538454473402</v>
      </c>
      <c r="AR512" s="125">
        <v>67.200735504614897</v>
      </c>
      <c r="AS512" s="125">
        <v>67.1296240955201</v>
      </c>
      <c r="AT512" s="109" t="s">
        <v>617</v>
      </c>
      <c r="AU512" s="109" t="s">
        <v>619</v>
      </c>
      <c r="AV512" s="63">
        <v>-7297.4874441447901</v>
      </c>
      <c r="AW512" s="63">
        <v>22278.2288460083</v>
      </c>
      <c r="AX512" s="63">
        <v>22278.2288460083</v>
      </c>
      <c r="AY512" s="63">
        <v>14980.741401863501</v>
      </c>
      <c r="AZ512" s="77">
        <v>4.81671764197111E-4</v>
      </c>
      <c r="BA512" s="77">
        <v>0.49807414018635099</v>
      </c>
      <c r="BB512" s="77">
        <v>0.161819581285432</v>
      </c>
      <c r="BC512" s="58">
        <v>-224.84137422179899</v>
      </c>
      <c r="BD512" s="130">
        <v>-1.47867646727372E-2</v>
      </c>
      <c r="BE512" s="65">
        <v>2</v>
      </c>
    </row>
    <row r="513" spans="1:57" x14ac:dyDescent="0.2">
      <c r="A513" s="104">
        <v>40938</v>
      </c>
      <c r="B513" s="58">
        <v>1313.01000976562</v>
      </c>
      <c r="C513" s="77">
        <v>-2.5221231757218601E-3</v>
      </c>
      <c r="D513" s="58">
        <v>0.01</v>
      </c>
      <c r="E513" s="58">
        <v>0.63770000000000004</v>
      </c>
      <c r="F513" s="77">
        <v>-7.8345346286423602E-4</v>
      </c>
      <c r="G513" s="58">
        <v>42.987083435058501</v>
      </c>
      <c r="H513" s="58">
        <v>286.97848510742102</v>
      </c>
      <c r="I513" s="58">
        <v>24.588191986083899</v>
      </c>
      <c r="J513" s="58">
        <v>192.14999389648401</v>
      </c>
      <c r="K513" s="58">
        <v>10.3680410385131</v>
      </c>
      <c r="L513" s="58">
        <v>21.2085876464843</v>
      </c>
      <c r="M513" s="58">
        <v>19.399999618530199</v>
      </c>
      <c r="N513" s="77">
        <v>1.2810671248255599E-2</v>
      </c>
      <c r="O513" s="58">
        <v>2.0275621171288298</v>
      </c>
      <c r="P513" s="77">
        <v>4.71667755778757E-2</v>
      </c>
      <c r="Q513" s="58">
        <v>42.7152194976806</v>
      </c>
      <c r="R513" s="77">
        <v>-3.94842149995322E-3</v>
      </c>
      <c r="S513" s="58">
        <v>12.422772678192</v>
      </c>
      <c r="T513" s="77">
        <v>4.3288167311712998E-2</v>
      </c>
      <c r="U513" s="58">
        <v>287.54728698730401</v>
      </c>
      <c r="V513" s="77">
        <v>1.3000306305572799E-2</v>
      </c>
      <c r="W513" s="58">
        <v>1.2157011521674499</v>
      </c>
      <c r="X513" s="77">
        <v>4.9442478440687797E-2</v>
      </c>
      <c r="Y513" s="58">
        <v>24.430416107177699</v>
      </c>
      <c r="Z513" s="77">
        <v>-1.6481554492396099E-2</v>
      </c>
      <c r="AA513" s="58">
        <v>13.902182026124001</v>
      </c>
      <c r="AB513" s="77">
        <v>7.2350676386768301E-2</v>
      </c>
      <c r="AC513" s="58">
        <v>193.759994506835</v>
      </c>
      <c r="AD513" s="77">
        <v>-1.3900047945899999E-2</v>
      </c>
      <c r="AE513" s="58">
        <v>0.69742121014745195</v>
      </c>
      <c r="AF513" s="77">
        <v>6.7266439972296296E-2</v>
      </c>
      <c r="AG513" s="58">
        <v>10.441114902496301</v>
      </c>
      <c r="AH513" s="77">
        <v>3.7408065495592098E-4</v>
      </c>
      <c r="AI513" s="58">
        <v>0.86169626928184695</v>
      </c>
      <c r="AJ513" s="77">
        <v>4.0629592297471297E-2</v>
      </c>
      <c r="AK513" s="58">
        <v>21.204622268676701</v>
      </c>
      <c r="AL513" s="69">
        <v>40938</v>
      </c>
      <c r="AM513" s="105">
        <v>0</v>
      </c>
      <c r="AN513" s="124">
        <v>62.807328267594698</v>
      </c>
      <c r="AO513" s="125">
        <v>35.687924715924602</v>
      </c>
      <c r="AP513" s="125">
        <v>73.562895309013996</v>
      </c>
      <c r="AQ513" s="125">
        <v>58.703321854482098</v>
      </c>
      <c r="AR513" s="125">
        <v>67.293407320019099</v>
      </c>
      <c r="AS513" s="125">
        <v>70.091108642688496</v>
      </c>
      <c r="AT513" s="109" t="s">
        <v>618</v>
      </c>
      <c r="AV513" s="63">
        <v>-7297.4874441447901</v>
      </c>
      <c r="AW513" s="63">
        <v>22547.990390798499</v>
      </c>
      <c r="AX513" s="63">
        <v>22547.990390798499</v>
      </c>
      <c r="AY513" s="63">
        <v>15250.5029466537</v>
      </c>
      <c r="AZ513" s="77">
        <v>1.8007222576895601E-2</v>
      </c>
      <c r="BA513" s="77">
        <v>0.525050294665378</v>
      </c>
      <c r="BB513" s="77">
        <v>0.15888932919346399</v>
      </c>
      <c r="BC513" s="58">
        <v>0</v>
      </c>
      <c r="BD513" s="130">
        <v>0</v>
      </c>
      <c r="BE513" s="65">
        <v>0</v>
      </c>
    </row>
    <row r="514" spans="1:57" x14ac:dyDescent="0.2">
      <c r="A514" s="104">
        <v>40939</v>
      </c>
      <c r="B514" s="58">
        <v>1312.41003417968</v>
      </c>
      <c r="C514" s="77">
        <v>-4.56946696121951E-4</v>
      </c>
      <c r="D514" s="58">
        <v>0.01</v>
      </c>
      <c r="E514" s="58">
        <v>0.63370000000000004</v>
      </c>
      <c r="F514" s="77">
        <v>-6.2725419476242703E-3</v>
      </c>
      <c r="G514" s="58">
        <v>43.31636428833</v>
      </c>
      <c r="H514" s="58">
        <v>288.1806640625</v>
      </c>
      <c r="I514" s="58">
        <v>24.521755218505799</v>
      </c>
      <c r="J514" s="58">
        <v>194.44000244140599</v>
      </c>
      <c r="K514" s="58">
        <v>10.557176589965801</v>
      </c>
      <c r="L514" s="58">
        <v>20.9547824859619</v>
      </c>
      <c r="M514" s="58">
        <v>19.440000534057599</v>
      </c>
      <c r="N514" s="77">
        <v>7.6599952115601298E-3</v>
      </c>
      <c r="O514" s="58">
        <v>2.1387569219307001</v>
      </c>
      <c r="P514" s="77">
        <v>4.9375263992479497E-2</v>
      </c>
      <c r="Q514" s="58">
        <v>43.1517238616943</v>
      </c>
      <c r="R514" s="77">
        <v>4.1890908812489596E-3</v>
      </c>
      <c r="S514" s="58">
        <v>12.4065978411685</v>
      </c>
      <c r="T514" s="77">
        <v>4.3051458297971801E-2</v>
      </c>
      <c r="U514" s="58">
        <v>287.57957458496003</v>
      </c>
      <c r="V514" s="77">
        <v>-2.7019785601042302E-3</v>
      </c>
      <c r="W514" s="58">
        <v>1.25268748854017</v>
      </c>
      <c r="X514" s="77">
        <v>5.1084739953476399E-2</v>
      </c>
      <c r="Y514" s="58">
        <v>24.554973602294901</v>
      </c>
      <c r="Z514" s="77">
        <v>1.19178174221308E-2</v>
      </c>
      <c r="AA514" s="58">
        <v>13.6496052240909</v>
      </c>
      <c r="AB514" s="77">
        <v>7.0199573404161802E-2</v>
      </c>
      <c r="AC514" s="58">
        <v>193.294998168945</v>
      </c>
      <c r="AD514" s="77">
        <v>1.8242168481979501E-2</v>
      </c>
      <c r="AE514" s="58">
        <v>0.70317015389732396</v>
      </c>
      <c r="AF514" s="77">
        <v>6.6605891064250994E-2</v>
      </c>
      <c r="AG514" s="58">
        <v>10.4626088142395</v>
      </c>
      <c r="AH514" s="77">
        <v>-1.19670939316192E-2</v>
      </c>
      <c r="AI514" s="58">
        <v>0.87351992844302195</v>
      </c>
      <c r="AJ514" s="77">
        <v>4.1685945870744E-2</v>
      </c>
      <c r="AK514" s="58">
        <v>21.081685066223098</v>
      </c>
      <c r="AL514" s="69">
        <v>40939</v>
      </c>
      <c r="AM514" s="105">
        <v>1</v>
      </c>
      <c r="AN514" s="124">
        <v>62.406837250986698</v>
      </c>
      <c r="AO514" s="125">
        <v>37.093008083955297</v>
      </c>
      <c r="AP514" s="125">
        <v>74.871347583640102</v>
      </c>
      <c r="AQ514" s="125">
        <v>62.328670272735003</v>
      </c>
      <c r="AR514" s="125">
        <v>61.322078377460997</v>
      </c>
      <c r="AS514" s="125">
        <v>68.687946348702198</v>
      </c>
      <c r="AT514" s="109" t="s">
        <v>618</v>
      </c>
      <c r="AV514" s="63">
        <v>-7297.4874441447901</v>
      </c>
      <c r="AW514" s="63">
        <v>22465.979737010901</v>
      </c>
      <c r="AX514" s="63">
        <v>22465.979737010901</v>
      </c>
      <c r="AY514" s="63">
        <v>15168.4922928661</v>
      </c>
      <c r="AZ514" s="77">
        <v>-5.3775704364954404E-3</v>
      </c>
      <c r="BA514" s="77">
        <v>0.51684922928661603</v>
      </c>
      <c r="BB514" s="77">
        <v>0.15835977854331801</v>
      </c>
      <c r="BC514" s="58">
        <v>-82.010653787612597</v>
      </c>
      <c r="BD514" s="130">
        <v>-5.3775704364954803E-3</v>
      </c>
      <c r="BE514" s="65">
        <v>1</v>
      </c>
    </row>
    <row r="515" spans="1:57" x14ac:dyDescent="0.2">
      <c r="A515" s="104">
        <v>40940</v>
      </c>
      <c r="B515" s="58">
        <v>1324.08996582031</v>
      </c>
      <c r="C515" s="77">
        <v>8.89960556262092E-3</v>
      </c>
      <c r="D515" s="58">
        <v>0.01</v>
      </c>
      <c r="E515" s="58">
        <v>0.63060000000000005</v>
      </c>
      <c r="F515" s="77">
        <v>-4.8919046867602596E-3</v>
      </c>
      <c r="G515" s="58">
        <v>43.288845062255803</v>
      </c>
      <c r="H515" s="58">
        <v>288.538330078125</v>
      </c>
      <c r="I515" s="58">
        <v>24.820701599121001</v>
      </c>
      <c r="J515" s="58">
        <v>179.46000671386699</v>
      </c>
      <c r="K515" s="58">
        <v>10.806489944458001</v>
      </c>
      <c r="L515" s="58">
        <v>21.057888031005799</v>
      </c>
      <c r="M515" s="58">
        <v>18.549999237060501</v>
      </c>
      <c r="N515" s="77">
        <v>-6.3530784557630504E-4</v>
      </c>
      <c r="O515" s="58">
        <v>2.2396603892196398</v>
      </c>
      <c r="P515" s="77">
        <v>5.1737587038847302E-2</v>
      </c>
      <c r="Q515" s="58">
        <v>43.302604675292898</v>
      </c>
      <c r="R515" s="77">
        <v>1.2411173275228499E-3</v>
      </c>
      <c r="S515" s="58">
        <v>12.4461054164034</v>
      </c>
      <c r="T515" s="77">
        <v>4.3135015763879597E-2</v>
      </c>
      <c r="U515" s="58">
        <v>288.35949707031199</v>
      </c>
      <c r="V515" s="77">
        <v>1.21910678069905E-2</v>
      </c>
      <c r="W515" s="58">
        <v>1.2964296215660001</v>
      </c>
      <c r="X515" s="77">
        <v>5.2231787904493003E-2</v>
      </c>
      <c r="Y515" s="58">
        <v>24.671228408813398</v>
      </c>
      <c r="Z515" s="77">
        <v>-7.7041738014034494E-2</v>
      </c>
      <c r="AA515" s="58">
        <v>13.361763006195901</v>
      </c>
      <c r="AB515" s="77">
        <v>7.4455380064150506E-2</v>
      </c>
      <c r="AC515" s="58">
        <v>186.95000457763601</v>
      </c>
      <c r="AD515" s="77">
        <v>2.3615533222125899E-2</v>
      </c>
      <c r="AE515" s="58">
        <v>0.71317027902781904</v>
      </c>
      <c r="AF515" s="77">
        <v>6.5994627551896307E-2</v>
      </c>
      <c r="AG515" s="58">
        <v>10.6818332672119</v>
      </c>
      <c r="AH515" s="77">
        <v>4.9203825004158199E-3</v>
      </c>
      <c r="AI515" s="58">
        <v>0.88570979145378503</v>
      </c>
      <c r="AJ515" s="77">
        <v>4.2060713313208598E-2</v>
      </c>
      <c r="AK515" s="58">
        <v>21.006335258483801</v>
      </c>
      <c r="AL515" s="69">
        <v>40940</v>
      </c>
      <c r="AM515" s="105">
        <v>2</v>
      </c>
      <c r="AN515" s="124">
        <v>66.839772309974293</v>
      </c>
      <c r="AO515" s="125">
        <v>37.530300779402303</v>
      </c>
      <c r="AP515" s="125">
        <v>74.539312633471795</v>
      </c>
      <c r="AQ515" s="125">
        <v>66.503092735701998</v>
      </c>
      <c r="AR515" s="125">
        <v>62.767475604783598</v>
      </c>
      <c r="AS515" s="125">
        <v>71.456899524545605</v>
      </c>
      <c r="AT515" s="109" t="s">
        <v>618</v>
      </c>
      <c r="AV515" s="63">
        <v>-7297.4874441447901</v>
      </c>
      <c r="AW515" s="63">
        <v>22479.721348651801</v>
      </c>
      <c r="AX515" s="63">
        <v>22479.721348651801</v>
      </c>
      <c r="AY515" s="63">
        <v>15182.233904507</v>
      </c>
      <c r="AZ515" s="77">
        <v>9.0593128015692404E-4</v>
      </c>
      <c r="BA515" s="77">
        <v>0.51822339045070898</v>
      </c>
      <c r="BB515" s="77">
        <v>0.16866872367195901</v>
      </c>
      <c r="BC515" s="58">
        <v>-68.2690421466868</v>
      </c>
      <c r="BD515" s="130">
        <v>-4.4765108656082799E-3</v>
      </c>
      <c r="BE515" s="65">
        <v>2</v>
      </c>
    </row>
    <row r="516" spans="1:57" x14ac:dyDescent="0.2">
      <c r="A516" s="104">
        <v>40941</v>
      </c>
      <c r="B516" s="58">
        <v>1325.5400390625</v>
      </c>
      <c r="C516" s="77">
        <v>1.09514706675484E-3</v>
      </c>
      <c r="D516" s="58">
        <v>0.01</v>
      </c>
      <c r="E516" s="58">
        <v>0.63219999999999998</v>
      </c>
      <c r="F516" s="77">
        <v>2.5372660957816398E-3</v>
      </c>
      <c r="G516" s="58">
        <v>43.187305450439403</v>
      </c>
      <c r="H516" s="58">
        <v>290.66452026367102</v>
      </c>
      <c r="I516" s="58">
        <v>24.870534896850501</v>
      </c>
      <c r="J516" s="58">
        <v>181.72000122070301</v>
      </c>
      <c r="K516" s="58">
        <v>10.8666687011718</v>
      </c>
      <c r="L516" s="58">
        <v>21.010299682617099</v>
      </c>
      <c r="M516" s="58">
        <v>17.9799995422363</v>
      </c>
      <c r="N516" s="77">
        <v>-2.34562995779574E-3</v>
      </c>
      <c r="O516" s="58">
        <v>2.3300386788485099</v>
      </c>
      <c r="P516" s="77">
        <v>5.3951934591575899E-2</v>
      </c>
      <c r="Q516" s="58">
        <v>43.238075256347599</v>
      </c>
      <c r="R516" s="77">
        <v>7.3688309798256501E-3</v>
      </c>
      <c r="S516" s="58">
        <v>12.532414432108199</v>
      </c>
      <c r="T516" s="77">
        <v>4.3116423087137E-2</v>
      </c>
      <c r="U516" s="58">
        <v>289.60142517089798</v>
      </c>
      <c r="V516" s="77">
        <v>2.0077312291308901E-3</v>
      </c>
      <c r="W516" s="58">
        <v>1.3411537358061301</v>
      </c>
      <c r="X516" s="77">
        <v>5.39254077714253E-2</v>
      </c>
      <c r="Y516" s="58">
        <v>24.845618247985801</v>
      </c>
      <c r="Z516" s="77">
        <v>1.2593304481701401E-2</v>
      </c>
      <c r="AA516" s="58">
        <v>12.9176795136341</v>
      </c>
      <c r="AB516" s="77">
        <v>7.1085623084193805E-2</v>
      </c>
      <c r="AC516" s="58">
        <v>180.59000396728501</v>
      </c>
      <c r="AD516" s="77">
        <v>5.56876071908352E-3</v>
      </c>
      <c r="AE516" s="58">
        <v>0.72027045042528604</v>
      </c>
      <c r="AF516" s="77">
        <v>6.6282544377892993E-2</v>
      </c>
      <c r="AG516" s="58">
        <v>10.836579322814901</v>
      </c>
      <c r="AH516" s="77">
        <v>-2.25988229772156E-3</v>
      </c>
      <c r="AI516" s="58">
        <v>0.90080513052494404</v>
      </c>
      <c r="AJ516" s="77">
        <v>4.2874454154988702E-2</v>
      </c>
      <c r="AK516" s="58">
        <v>21.034093856811499</v>
      </c>
      <c r="AL516" s="69">
        <v>40941</v>
      </c>
      <c r="AM516" s="105">
        <v>3</v>
      </c>
      <c r="AN516" s="124">
        <v>67.35445638425</v>
      </c>
      <c r="AO516" s="125">
        <v>40.191898622691298</v>
      </c>
      <c r="AP516" s="125">
        <v>73.248536086329196</v>
      </c>
      <c r="AQ516" s="125">
        <v>67.440955832708099</v>
      </c>
      <c r="AR516" s="125">
        <v>61.622835237735202</v>
      </c>
      <c r="AS516" s="125">
        <v>71.902941697837306</v>
      </c>
      <c r="AT516" s="109" t="s">
        <v>618</v>
      </c>
      <c r="AV516" s="63">
        <v>-7297.4874441447901</v>
      </c>
      <c r="AW516" s="63">
        <v>22531.371917394601</v>
      </c>
      <c r="AX516" s="63">
        <v>22531.371917394601</v>
      </c>
      <c r="AY516" s="63">
        <v>15233.8844732498</v>
      </c>
      <c r="AZ516" s="77">
        <v>3.4020401126488801E-3</v>
      </c>
      <c r="BA516" s="77">
        <v>0.52338844732498402</v>
      </c>
      <c r="BB516" s="77">
        <v>0.169948587796696</v>
      </c>
      <c r="BC516" s="58">
        <v>-16.618473403934299</v>
      </c>
      <c r="BD516" s="130">
        <v>-1.0897000224888099E-3</v>
      </c>
      <c r="BE516" s="65">
        <v>3</v>
      </c>
    </row>
    <row r="517" spans="1:57" x14ac:dyDescent="0.2">
      <c r="A517" s="104">
        <v>40942</v>
      </c>
      <c r="B517" s="58">
        <v>1344.90002441406</v>
      </c>
      <c r="C517" s="77">
        <v>1.4605356896842499E-2</v>
      </c>
      <c r="D517" s="58">
        <v>0.01</v>
      </c>
      <c r="E517" s="58">
        <v>0.63300000000000001</v>
      </c>
      <c r="F517" s="77">
        <v>1.26542233470416E-3</v>
      </c>
      <c r="G517" s="58">
        <v>43.6200141906738</v>
      </c>
      <c r="H517" s="58">
        <v>296.23825073242102</v>
      </c>
      <c r="I517" s="58">
        <v>25.1113471984863</v>
      </c>
      <c r="J517" s="58">
        <v>187.67999267578099</v>
      </c>
      <c r="K517" s="58">
        <v>10.995623588561999</v>
      </c>
      <c r="L517" s="58">
        <v>21.3780612945556</v>
      </c>
      <c r="M517" s="58">
        <v>17.100000381469702</v>
      </c>
      <c r="N517" s="77">
        <v>1.0019350263260601E-2</v>
      </c>
      <c r="O517" s="58">
        <v>2.42890034236911</v>
      </c>
      <c r="P517" s="77">
        <v>5.5683162590268599E-2</v>
      </c>
      <c r="Q517" s="58">
        <v>43.403659820556598</v>
      </c>
      <c r="R517" s="77">
        <v>1.9175819820368398E-2</v>
      </c>
      <c r="S517" s="58">
        <v>12.531414423834899</v>
      </c>
      <c r="T517" s="77">
        <v>4.23018107649911E-2</v>
      </c>
      <c r="U517" s="58">
        <v>293.45138549804602</v>
      </c>
      <c r="V517" s="77">
        <v>9.6826345969034302E-3</v>
      </c>
      <c r="W517" s="58">
        <v>1.38902804843633</v>
      </c>
      <c r="X517" s="77">
        <v>5.5314756211887403E-2</v>
      </c>
      <c r="Y517" s="58">
        <v>24.9909410476684</v>
      </c>
      <c r="Z517" s="77">
        <v>3.2797663521031799E-2</v>
      </c>
      <c r="AA517" s="58">
        <v>12.4546442496026</v>
      </c>
      <c r="AB517" s="77">
        <v>6.6361065300754404E-2</v>
      </c>
      <c r="AC517" s="58">
        <v>184.69999694824199</v>
      </c>
      <c r="AD517" s="77">
        <v>1.1867011955212E-2</v>
      </c>
      <c r="AE517" s="58">
        <v>0.72978921487012804</v>
      </c>
      <c r="AF517" s="77">
        <v>6.6370880104451496E-2</v>
      </c>
      <c r="AG517" s="58">
        <v>10.931146144866901</v>
      </c>
      <c r="AH517" s="77">
        <v>1.7503872743078502E-2</v>
      </c>
      <c r="AI517" s="58">
        <v>0.91993389351862898</v>
      </c>
      <c r="AJ517" s="77">
        <v>4.3031680040739102E-2</v>
      </c>
      <c r="AK517" s="58">
        <v>21.194180488586401</v>
      </c>
      <c r="AL517" s="69">
        <v>40942</v>
      </c>
      <c r="AM517" s="105">
        <v>4</v>
      </c>
      <c r="AN517" s="124">
        <v>73.310562381933494</v>
      </c>
      <c r="AO517" s="125">
        <v>46.613363596803197</v>
      </c>
      <c r="AP517" s="125">
        <v>75.217995208339104</v>
      </c>
      <c r="AQ517" s="125">
        <v>69.4169891139085</v>
      </c>
      <c r="AR517" s="125">
        <v>66.679825403173794</v>
      </c>
      <c r="AS517" s="125">
        <v>74.016058624949807</v>
      </c>
      <c r="AT517" s="109" t="s">
        <v>618</v>
      </c>
      <c r="AV517" s="63">
        <v>-7297.4874441447901</v>
      </c>
      <c r="AW517" s="63">
        <v>22782.234847412099</v>
      </c>
      <c r="AX517" s="63">
        <v>22782.234847412099</v>
      </c>
      <c r="AY517" s="63">
        <v>15484.7474032673</v>
      </c>
      <c r="AZ517" s="77">
        <v>1.6467430251160001E-2</v>
      </c>
      <c r="BA517" s="77">
        <v>0.54847474032673205</v>
      </c>
      <c r="BB517" s="77">
        <v>0.187036104472424</v>
      </c>
      <c r="BC517" s="58">
        <v>0</v>
      </c>
      <c r="BD517" s="130">
        <v>0</v>
      </c>
      <c r="BE517" s="65">
        <v>0</v>
      </c>
    </row>
    <row r="518" spans="1:57" x14ac:dyDescent="0.2">
      <c r="A518" s="104">
        <v>40945</v>
      </c>
      <c r="B518" s="58">
        <v>1344.32995605468</v>
      </c>
      <c r="C518" s="77">
        <v>-4.2387415348832299E-4</v>
      </c>
      <c r="D518" s="58">
        <v>0.01</v>
      </c>
      <c r="E518" s="58">
        <v>0.6331</v>
      </c>
      <c r="F518" s="77">
        <v>1.5797788309623799E-4</v>
      </c>
      <c r="G518" s="58">
        <v>44.027103424072202</v>
      </c>
      <c r="H518" s="58">
        <v>302.57702636718699</v>
      </c>
      <c r="I518" s="58">
        <v>25.078130722045898</v>
      </c>
      <c r="J518" s="58">
        <v>183.13999938964801</v>
      </c>
      <c r="K518" s="58">
        <v>10.840878486633301</v>
      </c>
      <c r="L518" s="58">
        <v>21.362073898315401</v>
      </c>
      <c r="M518" s="58">
        <v>17.7600002288818</v>
      </c>
      <c r="N518" s="77">
        <v>9.3326249647456196E-3</v>
      </c>
      <c r="O518" s="58">
        <v>2.5347340909921998</v>
      </c>
      <c r="P518" s="77">
        <v>5.7572129299024298E-2</v>
      </c>
      <c r="Q518" s="58">
        <v>43.823558807372997</v>
      </c>
      <c r="R518" s="77">
        <v>2.1397559630107001E-2</v>
      </c>
      <c r="S518" s="58">
        <v>12.530576970994799</v>
      </c>
      <c r="T518" s="77">
        <v>4.1412849883019701E-2</v>
      </c>
      <c r="U518" s="58">
        <v>299.40763854980401</v>
      </c>
      <c r="V518" s="77">
        <v>-1.32276759896143E-3</v>
      </c>
      <c r="W518" s="58">
        <v>1.43444683019163</v>
      </c>
      <c r="X518" s="77">
        <v>5.71991128880521E-2</v>
      </c>
      <c r="Y518" s="58">
        <v>25.094738960266099</v>
      </c>
      <c r="Z518" s="77">
        <v>-2.4190075998008299E-2</v>
      </c>
      <c r="AA518" s="58">
        <v>11.958825196241101</v>
      </c>
      <c r="AB518" s="77">
        <v>6.5298816403278004E-2</v>
      </c>
      <c r="AC518" s="58">
        <v>185.40999603271399</v>
      </c>
      <c r="AD518" s="77">
        <v>-1.4073335694183E-2</v>
      </c>
      <c r="AE518" s="58">
        <v>0.73521689047326699</v>
      </c>
      <c r="AF518" s="77">
        <v>6.7818940262062893E-2</v>
      </c>
      <c r="AG518" s="58">
        <v>10.918251037597599</v>
      </c>
      <c r="AH518" s="77">
        <v>-7.4784125744398102E-4</v>
      </c>
      <c r="AI518" s="58">
        <v>0.94179462916117895</v>
      </c>
      <c r="AJ518" s="77">
        <v>4.4087228311453702E-2</v>
      </c>
      <c r="AK518" s="58">
        <v>21.370067596435501</v>
      </c>
      <c r="AL518" s="69">
        <v>40945</v>
      </c>
      <c r="AM518" s="105">
        <v>0</v>
      </c>
      <c r="AN518" s="124">
        <v>72.888859794538504</v>
      </c>
      <c r="AO518" s="125">
        <v>52.817724899103801</v>
      </c>
      <c r="AP518" s="125">
        <v>76.938167190962901</v>
      </c>
      <c r="AQ518" s="125">
        <v>64.368517668468002</v>
      </c>
      <c r="AR518" s="125">
        <v>66.2709991574485</v>
      </c>
      <c r="AS518" s="125">
        <v>73.198303512477594</v>
      </c>
      <c r="AT518" s="109" t="s">
        <v>618</v>
      </c>
      <c r="AV518" s="63">
        <v>-7297.4874441447901</v>
      </c>
      <c r="AW518" s="63">
        <v>22880.753019845</v>
      </c>
      <c r="AX518" s="63">
        <v>22880.753019845</v>
      </c>
      <c r="AY518" s="63">
        <v>15583.265575700199</v>
      </c>
      <c r="AZ518" s="77">
        <v>6.3622718451390404E-3</v>
      </c>
      <c r="BA518" s="77">
        <v>0.55832655757002103</v>
      </c>
      <c r="BB518" s="77">
        <v>0.18653295054847999</v>
      </c>
      <c r="BC518" s="58">
        <v>0</v>
      </c>
      <c r="BD518" s="130">
        <v>0</v>
      </c>
      <c r="BE518" s="65">
        <v>0</v>
      </c>
    </row>
    <row r="519" spans="1:57" x14ac:dyDescent="0.2">
      <c r="A519" s="104">
        <v>40946</v>
      </c>
      <c r="B519" s="58">
        <v>1347.05004882812</v>
      </c>
      <c r="C519" s="77">
        <v>2.0233818053272401E-3</v>
      </c>
      <c r="D519" s="58">
        <v>0.01</v>
      </c>
      <c r="E519" s="58">
        <v>0.63009999999999999</v>
      </c>
      <c r="F519" s="77">
        <v>-4.7385879008056096E-3</v>
      </c>
      <c r="G519" s="58">
        <v>44.488296508788999</v>
      </c>
      <c r="H519" s="58">
        <v>301.42453002929602</v>
      </c>
      <c r="I519" s="58">
        <v>25.202690124511701</v>
      </c>
      <c r="J519" s="58">
        <v>184.19000244140599</v>
      </c>
      <c r="K519" s="58">
        <v>10.9526376724243</v>
      </c>
      <c r="L519" s="58">
        <v>21.298112869262599</v>
      </c>
      <c r="M519" s="58">
        <v>17.649999618530199</v>
      </c>
      <c r="N519" s="77">
        <v>1.0475208425013901E-2</v>
      </c>
      <c r="O519" s="58">
        <v>2.65049524737677</v>
      </c>
      <c r="P519" s="77">
        <v>5.9577359786143799E-2</v>
      </c>
      <c r="Q519" s="58">
        <v>44.2576999664306</v>
      </c>
      <c r="R519" s="77">
        <v>-3.8089353700371201E-3</v>
      </c>
      <c r="S519" s="58">
        <v>12.5350685953906</v>
      </c>
      <c r="T519" s="77">
        <v>4.1586093189470402E-2</v>
      </c>
      <c r="U519" s="58">
        <v>302.00077819824202</v>
      </c>
      <c r="V519" s="77">
        <v>4.9668535444837804E-3</v>
      </c>
      <c r="W519" s="58">
        <v>1.48121166160162</v>
      </c>
      <c r="X519" s="77">
        <v>5.8771966575148403E-2</v>
      </c>
      <c r="Y519" s="58">
        <v>25.140410423278801</v>
      </c>
      <c r="Z519" s="77">
        <v>5.7333354551554099E-3</v>
      </c>
      <c r="AA519" s="58">
        <v>11.3629038152215</v>
      </c>
      <c r="AB519" s="77">
        <v>6.1691208342517297E-2</v>
      </c>
      <c r="AC519" s="58">
        <v>183.665000915527</v>
      </c>
      <c r="AD519" s="77">
        <v>1.0309052530089E-2</v>
      </c>
      <c r="AE519" s="58">
        <v>0.73933590534957205</v>
      </c>
      <c r="AF519" s="77">
        <v>6.7503000415234493E-2</v>
      </c>
      <c r="AG519" s="58">
        <v>10.8967580795288</v>
      </c>
      <c r="AH519" s="77">
        <v>-2.9941394902571702E-3</v>
      </c>
      <c r="AI519" s="58">
        <v>0.96238395136245802</v>
      </c>
      <c r="AJ519" s="77">
        <v>4.5186348540361201E-2</v>
      </c>
      <c r="AK519" s="58">
        <v>21.330093383788999</v>
      </c>
      <c r="AL519" s="69">
        <v>40946</v>
      </c>
      <c r="AM519" s="105">
        <v>1</v>
      </c>
      <c r="AN519" s="124">
        <v>73.667215237970098</v>
      </c>
      <c r="AO519" s="125">
        <v>51.642580291323597</v>
      </c>
      <c r="AP519" s="125">
        <v>78.738707884867196</v>
      </c>
      <c r="AQ519" s="125">
        <v>66.276098479218504</v>
      </c>
      <c r="AR519" s="125">
        <v>64.565439888678597</v>
      </c>
      <c r="AS519" s="125">
        <v>74.343051663963905</v>
      </c>
      <c r="AT519" s="109" t="s">
        <v>618</v>
      </c>
      <c r="AV519" s="63">
        <v>-7297.4874441447901</v>
      </c>
      <c r="AW519" s="63">
        <v>22950.381600811001</v>
      </c>
      <c r="AX519" s="63">
        <v>22950.381600811001</v>
      </c>
      <c r="AY519" s="63">
        <v>15652.8941566662</v>
      </c>
      <c r="AZ519" s="77">
        <v>4.4681636610603903E-3</v>
      </c>
      <c r="BA519" s="77">
        <v>0.56528941566662105</v>
      </c>
      <c r="BB519" s="77">
        <v>0.18893375973204099</v>
      </c>
      <c r="BC519" s="58">
        <v>0</v>
      </c>
      <c r="BD519" s="130">
        <v>0</v>
      </c>
      <c r="BE519" s="65">
        <v>0</v>
      </c>
    </row>
    <row r="520" spans="1:57" x14ac:dyDescent="0.2">
      <c r="A520" s="104">
        <v>40947</v>
      </c>
      <c r="B520" s="58">
        <v>1349.9599609375</v>
      </c>
      <c r="C520" s="77">
        <v>2.16021083396755E-3</v>
      </c>
      <c r="D520" s="58">
        <v>0.01</v>
      </c>
      <c r="E520" s="58">
        <v>0.63200000000000001</v>
      </c>
      <c r="F520" s="77">
        <v>3.01539438184428E-3</v>
      </c>
      <c r="G520" s="58">
        <v>45.233188629150298</v>
      </c>
      <c r="H520" s="58">
        <v>302.95455932617102</v>
      </c>
      <c r="I520" s="58">
        <v>25.4601116180419</v>
      </c>
      <c r="J520" s="58">
        <v>185.47999572753901</v>
      </c>
      <c r="K520" s="58">
        <v>11.1761617660522</v>
      </c>
      <c r="L520" s="58">
        <v>21.4660034179687</v>
      </c>
      <c r="M520" s="58">
        <v>18.159999847412099</v>
      </c>
      <c r="N520" s="77">
        <v>1.67435523231187E-2</v>
      </c>
      <c r="O520" s="58">
        <v>2.7816019244849599</v>
      </c>
      <c r="P520" s="77">
        <v>6.14947123734799E-2</v>
      </c>
      <c r="Q520" s="58">
        <v>44.860742568969698</v>
      </c>
      <c r="R520" s="77">
        <v>5.0759946336360598E-3</v>
      </c>
      <c r="S520" s="58">
        <v>12.515455844718399</v>
      </c>
      <c r="T520" s="77">
        <v>4.1311330229045297E-2</v>
      </c>
      <c r="U520" s="58">
        <v>302.18954467773398</v>
      </c>
      <c r="V520" s="77">
        <v>1.0214048272565401E-2</v>
      </c>
      <c r="W520" s="58">
        <v>1.5293157328308999</v>
      </c>
      <c r="X520" s="77">
        <v>6.0067126011622403E-2</v>
      </c>
      <c r="Y520" s="58">
        <v>25.331400871276799</v>
      </c>
      <c r="Z520" s="77">
        <v>7.0036010045830804E-3</v>
      </c>
      <c r="AA520" s="58">
        <v>10.976776772809901</v>
      </c>
      <c r="AB520" s="77">
        <v>5.9180380772351798E-2</v>
      </c>
      <c r="AC520" s="58">
        <v>184.834999084472</v>
      </c>
      <c r="AD520" s="77">
        <v>2.04082432299117E-2</v>
      </c>
      <c r="AE520" s="58">
        <v>0.75752166028803503</v>
      </c>
      <c r="AF520" s="77">
        <v>6.7780126679001504E-2</v>
      </c>
      <c r="AG520" s="58">
        <v>11.0643997192382</v>
      </c>
      <c r="AH520" s="77">
        <v>7.8828837905331392E-3</v>
      </c>
      <c r="AI520" s="58">
        <v>0.97940761660312003</v>
      </c>
      <c r="AJ520" s="77">
        <v>4.5625988104673297E-2</v>
      </c>
      <c r="AK520" s="58">
        <v>21.382058143615701</v>
      </c>
      <c r="AL520" s="69">
        <v>40947</v>
      </c>
      <c r="AM520" s="105">
        <v>2</v>
      </c>
      <c r="AN520" s="124">
        <v>74.510308468778106</v>
      </c>
      <c r="AO520" s="125">
        <v>53.133382768789602</v>
      </c>
      <c r="AP520" s="125">
        <v>81.280802059794595</v>
      </c>
      <c r="AQ520" s="125">
        <v>69.762811898990705</v>
      </c>
      <c r="AR520" s="125">
        <v>66.968512628428499</v>
      </c>
      <c r="AS520" s="125">
        <v>76.570294022834602</v>
      </c>
      <c r="AT520" s="109" t="s">
        <v>618</v>
      </c>
      <c r="AV520" s="63">
        <v>-7297.4874441447901</v>
      </c>
      <c r="AW520" s="63">
        <v>23332.733892898501</v>
      </c>
      <c r="AX520" s="63">
        <v>23332.733892898501</v>
      </c>
      <c r="AY520" s="63">
        <v>16035.2464487537</v>
      </c>
      <c r="AZ520" s="77">
        <v>2.44269390861955E-2</v>
      </c>
      <c r="BA520" s="77">
        <v>0.60352464487537605</v>
      </c>
      <c r="BB520" s="77">
        <v>0.19150210732068401</v>
      </c>
      <c r="BC520" s="58">
        <v>0</v>
      </c>
      <c r="BD520" s="130">
        <v>0</v>
      </c>
      <c r="BE520" s="65">
        <v>0</v>
      </c>
    </row>
    <row r="521" spans="1:57" x14ac:dyDescent="0.2">
      <c r="A521" s="104">
        <v>40948</v>
      </c>
      <c r="B521" s="58">
        <v>1351.94995117187</v>
      </c>
      <c r="C521" s="77">
        <v>1.47411056028134E-3</v>
      </c>
      <c r="D521" s="58">
        <v>0.01</v>
      </c>
      <c r="E521" s="58">
        <v>0.63119999999999998</v>
      </c>
      <c r="F521" s="77">
        <v>-1.2658227848101301E-3</v>
      </c>
      <c r="G521" s="58">
        <v>46.797969818115199</v>
      </c>
      <c r="H521" s="58">
        <v>303.75436401367102</v>
      </c>
      <c r="I521" s="58">
        <v>25.551458358764599</v>
      </c>
      <c r="J521" s="58">
        <v>184.97999572753901</v>
      </c>
      <c r="K521" s="58">
        <v>11.2707319259643</v>
      </c>
      <c r="L521" s="58">
        <v>21.4739990234375</v>
      </c>
      <c r="M521" s="58">
        <v>18.629999160766602</v>
      </c>
      <c r="N521" s="77">
        <v>3.4593652059196497E-2</v>
      </c>
      <c r="O521" s="58">
        <v>2.9556266590241602</v>
      </c>
      <c r="P521" s="77">
        <v>6.3157155545667504E-2</v>
      </c>
      <c r="Q521" s="58">
        <v>46.015579223632798</v>
      </c>
      <c r="R521" s="77">
        <v>2.6400153517376298E-3</v>
      </c>
      <c r="S521" s="58">
        <v>12.466422040733701</v>
      </c>
      <c r="T521" s="77">
        <v>4.1041129009664501E-2</v>
      </c>
      <c r="U521" s="58">
        <v>303.35446166992102</v>
      </c>
      <c r="V521" s="77">
        <v>3.5878374020139599E-3</v>
      </c>
      <c r="W521" s="58">
        <v>1.5768395377717399</v>
      </c>
      <c r="X521" s="77">
        <v>6.1712310727299803E-2</v>
      </c>
      <c r="Y521" s="58">
        <v>25.505784988403299</v>
      </c>
      <c r="Z521" s="77">
        <v>-2.69570849427058E-3</v>
      </c>
      <c r="AA521" s="58">
        <v>10.5769186396846</v>
      </c>
      <c r="AB521" s="77">
        <v>5.7178715990801599E-2</v>
      </c>
      <c r="AC521" s="58">
        <v>185.22999572753901</v>
      </c>
      <c r="AD521" s="77">
        <v>8.4617744348840507E-3</v>
      </c>
      <c r="AE521" s="58">
        <v>0.77673031799519798</v>
      </c>
      <c r="AF521" s="77">
        <v>6.8915694481726297E-2</v>
      </c>
      <c r="AG521" s="58">
        <v>11.223446846008301</v>
      </c>
      <c r="AH521" s="77">
        <v>3.7247760158542998E-4</v>
      </c>
      <c r="AI521" s="58">
        <v>0.99709415934023005</v>
      </c>
      <c r="AJ521" s="77">
        <v>4.6432625718757101E-2</v>
      </c>
      <c r="AK521" s="58">
        <v>21.4700012207031</v>
      </c>
      <c r="AL521" s="69">
        <v>40948</v>
      </c>
      <c r="AM521" s="105">
        <v>3</v>
      </c>
      <c r="AN521" s="124">
        <v>75.097497008413001</v>
      </c>
      <c r="AO521" s="125">
        <v>53.9328799388839</v>
      </c>
      <c r="AP521" s="125">
        <v>85.266127620186197</v>
      </c>
      <c r="AQ521" s="125">
        <v>71.123137615390505</v>
      </c>
      <c r="AR521" s="125">
        <v>67.083003237859899</v>
      </c>
      <c r="AS521" s="125">
        <v>77.322590208589205</v>
      </c>
      <c r="AT521" s="109" t="s">
        <v>618</v>
      </c>
      <c r="AV521" s="63">
        <v>-7297.4874441447901</v>
      </c>
      <c r="AW521" s="63">
        <v>23763.039342063901</v>
      </c>
      <c r="AX521" s="63">
        <v>23763.039342063901</v>
      </c>
      <c r="AY521" s="63">
        <v>16465.5518979191</v>
      </c>
      <c r="AZ521" s="77">
        <v>2.68349757230446E-2</v>
      </c>
      <c r="BA521" s="77">
        <v>0.64655518979191096</v>
      </c>
      <c r="BB521" s="77">
        <v>0.19325851315968301</v>
      </c>
      <c r="BC521" s="58">
        <v>0</v>
      </c>
      <c r="BD521" s="130">
        <v>0</v>
      </c>
      <c r="BE521" s="65">
        <v>0</v>
      </c>
    </row>
    <row r="522" spans="1:57" x14ac:dyDescent="0.2">
      <c r="A522" s="104">
        <v>40949</v>
      </c>
      <c r="B522" s="58">
        <v>1342.64001464843</v>
      </c>
      <c r="C522" s="77">
        <v>-6.8863026440938403E-3</v>
      </c>
      <c r="D522" s="58">
        <v>0.01</v>
      </c>
      <c r="E522" s="58">
        <v>0.63490000000000002</v>
      </c>
      <c r="F522" s="77">
        <v>5.8618504435996501E-3</v>
      </c>
      <c r="G522" s="58">
        <v>46.821685791015597</v>
      </c>
      <c r="H522" s="58">
        <v>300.997314453125</v>
      </c>
      <c r="I522" s="58">
        <v>25.327247619628899</v>
      </c>
      <c r="J522" s="58">
        <v>185.53999328613199</v>
      </c>
      <c r="K522" s="58">
        <v>11.133175849914499</v>
      </c>
      <c r="L522" s="58">
        <v>21.346082687377901</v>
      </c>
      <c r="M522" s="58">
        <v>20.790000915527301</v>
      </c>
      <c r="N522" s="77">
        <v>5.0677354151407096E-4</v>
      </c>
      <c r="O522" s="58">
        <v>3.1106608317488398</v>
      </c>
      <c r="P522" s="77">
        <v>6.6436327082134497E-2</v>
      </c>
      <c r="Q522" s="58">
        <v>46.809827804565401</v>
      </c>
      <c r="R522" s="77">
        <v>-9.0765759678855806E-3</v>
      </c>
      <c r="S522" s="58">
        <v>12.4706748800279</v>
      </c>
      <c r="T522" s="77">
        <v>4.1431183207350598E-2</v>
      </c>
      <c r="U522" s="58">
        <v>302.37583923339798</v>
      </c>
      <c r="V522" s="77">
        <v>-8.7748705372362405E-3</v>
      </c>
      <c r="W522" s="58">
        <v>1.6171952736199999</v>
      </c>
      <c r="X522" s="77">
        <v>6.3851994417532504E-2</v>
      </c>
      <c r="Y522" s="58">
        <v>25.439352989196699</v>
      </c>
      <c r="Z522" s="77">
        <v>3.0273411802787999E-3</v>
      </c>
      <c r="AA522" s="58">
        <v>9.8413390384371198</v>
      </c>
      <c r="AB522" s="77">
        <v>5.3041605015368198E-2</v>
      </c>
      <c r="AC522" s="58">
        <v>185.259994506835</v>
      </c>
      <c r="AD522" s="77">
        <v>-1.22047154482414E-2</v>
      </c>
      <c r="AE522" s="58">
        <v>0.78366212825851</v>
      </c>
      <c r="AF522" s="77">
        <v>7.0389809594584393E-2</v>
      </c>
      <c r="AG522" s="58">
        <v>11.2019538879394</v>
      </c>
      <c r="AH522" s="77">
        <v>-5.9568008697382597E-3</v>
      </c>
      <c r="AI522" s="58">
        <v>1.0149351026852</v>
      </c>
      <c r="AJ522" s="77">
        <v>4.7546667814856003E-2</v>
      </c>
      <c r="AK522" s="58">
        <v>21.410040855407701</v>
      </c>
      <c r="AL522" s="69">
        <v>40949</v>
      </c>
      <c r="AM522" s="105">
        <v>4</v>
      </c>
      <c r="AN522" s="124">
        <v>67.2878710041321</v>
      </c>
      <c r="AO522" s="125">
        <v>50.720811239206597</v>
      </c>
      <c r="AP522" s="125">
        <v>85.317149792878396</v>
      </c>
      <c r="AQ522" s="125">
        <v>66.440961412286796</v>
      </c>
      <c r="AR522" s="125">
        <v>63.302727341914803</v>
      </c>
      <c r="AS522" s="125">
        <v>71.273396212293804</v>
      </c>
      <c r="AT522" s="109" t="s">
        <v>618</v>
      </c>
      <c r="AV522" s="63">
        <v>-7297.4874441447901</v>
      </c>
      <c r="AW522" s="63">
        <v>23809.799843227302</v>
      </c>
      <c r="AX522" s="63">
        <v>23809.799843227302</v>
      </c>
      <c r="AY522" s="63">
        <v>16512.312399082501</v>
      </c>
      <c r="AZ522" s="77">
        <v>2.8398988052986602E-3</v>
      </c>
      <c r="BA522" s="77">
        <v>0.65123123990825904</v>
      </c>
      <c r="BB522" s="77">
        <v>0.18504137390542399</v>
      </c>
      <c r="BC522" s="58">
        <v>0</v>
      </c>
      <c r="BD522" s="130">
        <v>0</v>
      </c>
      <c r="BE522" s="65">
        <v>0</v>
      </c>
    </row>
    <row r="523" spans="1:57" x14ac:dyDescent="0.2">
      <c r="A523" s="104">
        <v>40952</v>
      </c>
      <c r="B523" s="58">
        <v>1351.77001953125</v>
      </c>
      <c r="C523" s="77">
        <v>6.8000393129972097E-3</v>
      </c>
      <c r="D523" s="58">
        <v>0.01</v>
      </c>
      <c r="E523" s="58">
        <v>0.63329999999999997</v>
      </c>
      <c r="F523" s="77">
        <v>-2.5200819026619499E-3</v>
      </c>
      <c r="G523" s="58">
        <v>47.692802429199197</v>
      </c>
      <c r="H523" s="58">
        <v>304.121978759765</v>
      </c>
      <c r="I523" s="58">
        <v>25.393680572509702</v>
      </c>
      <c r="J523" s="58">
        <v>191.58999633789</v>
      </c>
      <c r="K523" s="58">
        <v>11.115983963012599</v>
      </c>
      <c r="L523" s="58">
        <v>21.346082687377901</v>
      </c>
      <c r="M523" s="58">
        <v>19.040000915527301</v>
      </c>
      <c r="N523" s="77">
        <v>1.86049823594935E-2</v>
      </c>
      <c r="O523" s="58">
        <v>3.2774165263779298</v>
      </c>
      <c r="P523" s="77">
        <v>6.8719311079345993E-2</v>
      </c>
      <c r="Q523" s="58">
        <v>47.257244110107401</v>
      </c>
      <c r="R523" s="77">
        <v>1.03810371608057E-2</v>
      </c>
      <c r="S523" s="58">
        <v>12.4705940636681</v>
      </c>
      <c r="T523" s="77">
        <v>4.1005237814525003E-2</v>
      </c>
      <c r="U523" s="58">
        <v>302.55964660644503</v>
      </c>
      <c r="V523" s="77">
        <v>2.62298351082468E-3</v>
      </c>
      <c r="W523" s="58">
        <v>1.65609397035577</v>
      </c>
      <c r="X523" s="77">
        <v>6.5216775710276301E-2</v>
      </c>
      <c r="Y523" s="58">
        <v>25.3604640960693</v>
      </c>
      <c r="Z523" s="77">
        <v>3.2607541611946199E-2</v>
      </c>
      <c r="AA523" s="58">
        <v>8.9434439094488507</v>
      </c>
      <c r="AB523" s="77">
        <v>4.6680119423751498E-2</v>
      </c>
      <c r="AC523" s="58">
        <v>188.56499481201101</v>
      </c>
      <c r="AD523" s="77">
        <v>-1.5442033013416401E-3</v>
      </c>
      <c r="AE523" s="58">
        <v>0.79339918134950704</v>
      </c>
      <c r="AF523" s="77">
        <v>7.1374624503729195E-2</v>
      </c>
      <c r="AG523" s="58">
        <v>11.1245799064636</v>
      </c>
      <c r="AH523" s="77">
        <v>0</v>
      </c>
      <c r="AI523" s="58">
        <v>1.03087211931684</v>
      </c>
      <c r="AJ523" s="77">
        <v>4.8293269281038102E-2</v>
      </c>
      <c r="AK523" s="58">
        <v>21.346082687377901</v>
      </c>
      <c r="AL523" s="69">
        <v>40952</v>
      </c>
      <c r="AM523" s="105">
        <v>0</v>
      </c>
      <c r="AN523" s="124">
        <v>70.525050742980895</v>
      </c>
      <c r="AO523" s="125">
        <v>54.0601771305314</v>
      </c>
      <c r="AP523" s="125">
        <v>87.086113978378805</v>
      </c>
      <c r="AQ523" s="125">
        <v>65.857422228073304</v>
      </c>
      <c r="AR523" s="125">
        <v>63.302727341914803</v>
      </c>
      <c r="AS523" s="125">
        <v>71.973043080310902</v>
      </c>
      <c r="AT523" s="109" t="s">
        <v>618</v>
      </c>
      <c r="AV523" s="63">
        <v>-7297.4874441447901</v>
      </c>
      <c r="AW523" s="63">
        <v>24013.500450891399</v>
      </c>
      <c r="AX523" s="63">
        <v>24013.500450891399</v>
      </c>
      <c r="AY523" s="63">
        <v>16716.0130067467</v>
      </c>
      <c r="AZ523" s="77">
        <v>1.23362859629172E-2</v>
      </c>
      <c r="BA523" s="77">
        <v>0.67160130067467005</v>
      </c>
      <c r="BB523" s="77">
        <v>0.19309970183550901</v>
      </c>
      <c r="BC523" s="58">
        <v>0</v>
      </c>
      <c r="BD523" s="130">
        <v>0</v>
      </c>
      <c r="BE523" s="65">
        <v>0</v>
      </c>
    </row>
    <row r="524" spans="1:57" x14ac:dyDescent="0.2">
      <c r="A524" s="104">
        <v>40953</v>
      </c>
      <c r="B524" s="58">
        <v>1350.5</v>
      </c>
      <c r="C524" s="77">
        <v>-9.3952337520430897E-4</v>
      </c>
      <c r="D524" s="58">
        <v>0.01</v>
      </c>
      <c r="E524" s="58">
        <v>0.63819999999999999</v>
      </c>
      <c r="F524" s="77">
        <v>7.7372493289120598E-3</v>
      </c>
      <c r="G524" s="58">
        <v>48.34375</v>
      </c>
      <c r="H524" s="58">
        <v>302.90985107421801</v>
      </c>
      <c r="I524" s="58">
        <v>25.285020828246999</v>
      </c>
      <c r="J524" s="58">
        <v>191.30000305175699</v>
      </c>
      <c r="K524" s="58">
        <v>11.0643997192382</v>
      </c>
      <c r="L524" s="58">
        <v>21.410037994384702</v>
      </c>
      <c r="M524" s="58">
        <v>19.540000915527301</v>
      </c>
      <c r="N524" s="77">
        <v>1.36487590924674E-2</v>
      </c>
      <c r="O524" s="58">
        <v>3.4656776372513298</v>
      </c>
      <c r="P524" s="77">
        <v>7.1688225204940295E-2</v>
      </c>
      <c r="Q524" s="58">
        <v>48.018276214599602</v>
      </c>
      <c r="R524" s="77">
        <v>-3.9856628925342098E-3</v>
      </c>
      <c r="S524" s="58">
        <v>12.4684853190947</v>
      </c>
      <c r="T524" s="77">
        <v>4.1162363240671698E-2</v>
      </c>
      <c r="U524" s="58">
        <v>303.51591491699202</v>
      </c>
      <c r="V524" s="77">
        <v>-4.2790072889366997E-3</v>
      </c>
      <c r="W524" s="58">
        <v>1.6901699435248201</v>
      </c>
      <c r="X524" s="77">
        <v>6.6844712330102404E-2</v>
      </c>
      <c r="Y524" s="58">
        <v>25.3393507003784</v>
      </c>
      <c r="Z524" s="77">
        <v>-1.5136139238782699E-3</v>
      </c>
      <c r="AA524" s="58">
        <v>7.9899583086327803</v>
      </c>
      <c r="AB524" s="77">
        <v>4.1766639734297499E-2</v>
      </c>
      <c r="AC524" s="58">
        <v>191.44499969482399</v>
      </c>
      <c r="AD524" s="77">
        <v>-4.6405467969419202E-3</v>
      </c>
      <c r="AE524" s="58">
        <v>0.79989950586006597</v>
      </c>
      <c r="AF524" s="77">
        <v>7.2294885050947402E-2</v>
      </c>
      <c r="AG524" s="58">
        <v>11.090191841125399</v>
      </c>
      <c r="AH524" s="77">
        <v>2.9961144601324801E-3</v>
      </c>
      <c r="AI524" s="58">
        <v>1.0483799516321901</v>
      </c>
      <c r="AJ524" s="77">
        <v>4.8966748770233701E-2</v>
      </c>
      <c r="AK524" s="58">
        <v>21.378060340881301</v>
      </c>
      <c r="AL524" s="69">
        <v>40953</v>
      </c>
      <c r="AM524" s="105">
        <v>1</v>
      </c>
      <c r="AN524" s="124">
        <v>69.494819986482199</v>
      </c>
      <c r="AO524" s="125">
        <v>52.571899967594199</v>
      </c>
      <c r="AP524" s="125">
        <v>88.227498099907606</v>
      </c>
      <c r="AQ524" s="125">
        <v>64.039968219905901</v>
      </c>
      <c r="AR524" s="125">
        <v>64.463910112005195</v>
      </c>
      <c r="AS524" s="125">
        <v>69.012364102816306</v>
      </c>
      <c r="AT524" s="109" t="s">
        <v>618</v>
      </c>
      <c r="AV524" s="63">
        <v>-7297.4874441447901</v>
      </c>
      <c r="AW524" s="63">
        <v>24327.6627345981</v>
      </c>
      <c r="AX524" s="63">
        <v>24327.6627345981</v>
      </c>
      <c r="AY524" s="63">
        <v>17030.175290453299</v>
      </c>
      <c r="AZ524" s="77">
        <v>1.8794091843543598E-2</v>
      </c>
      <c r="BA524" s="77">
        <v>0.70301752904533699</v>
      </c>
      <c r="BB524" s="77">
        <v>0.19197875677668499</v>
      </c>
      <c r="BC524" s="58">
        <v>0</v>
      </c>
      <c r="BD524" s="130">
        <v>0</v>
      </c>
      <c r="BE524" s="65">
        <v>0</v>
      </c>
    </row>
    <row r="525" spans="1:57" x14ac:dyDescent="0.2">
      <c r="A525" s="104">
        <v>40954</v>
      </c>
      <c r="B525" s="58">
        <v>1343.22998046875</v>
      </c>
      <c r="C525" s="77">
        <v>-5.3832058728249203E-3</v>
      </c>
      <c r="D525" s="58">
        <v>0.01</v>
      </c>
      <c r="E525" s="58">
        <v>0.63719999999999999</v>
      </c>
      <c r="F525" s="77">
        <v>-1.56690692572858E-3</v>
      </c>
      <c r="G525" s="58">
        <v>47.224960327148402</v>
      </c>
      <c r="H525" s="58">
        <v>300.82342529296801</v>
      </c>
      <c r="I525" s="58">
        <v>25.117841720581001</v>
      </c>
      <c r="J525" s="58">
        <v>184.47000122070301</v>
      </c>
      <c r="K525" s="58">
        <v>11.0901947021484</v>
      </c>
      <c r="L525" s="58">
        <v>21.250148773193299</v>
      </c>
      <c r="M525" s="58">
        <v>21.139999389648398</v>
      </c>
      <c r="N525" s="77">
        <v>-2.3142384958791101E-2</v>
      </c>
      <c r="O525" s="58">
        <v>3.58592564558904</v>
      </c>
      <c r="P525" s="77">
        <v>7.5932846120943906E-2</v>
      </c>
      <c r="Q525" s="58">
        <v>47.784355163574197</v>
      </c>
      <c r="R525" s="77">
        <v>-6.8879429766012202E-3</v>
      </c>
      <c r="S525" s="58">
        <v>12.475649498987201</v>
      </c>
      <c r="T525" s="77">
        <v>4.1471668926172503E-2</v>
      </c>
      <c r="U525" s="58">
        <v>301.86663818359301</v>
      </c>
      <c r="V525" s="77">
        <v>-6.6117844553742399E-3</v>
      </c>
      <c r="W525" s="58">
        <v>1.7135185448825201</v>
      </c>
      <c r="X525" s="77">
        <v>6.8219179177266095E-2</v>
      </c>
      <c r="Y525" s="58">
        <v>25.201431274413999</v>
      </c>
      <c r="Z525" s="77">
        <v>-3.5703093163081498E-2</v>
      </c>
      <c r="AA525" s="58">
        <v>7.2512615661094797</v>
      </c>
      <c r="AB525" s="77">
        <v>3.9308622096412997E-2</v>
      </c>
      <c r="AC525" s="58">
        <v>187.88500213623001</v>
      </c>
      <c r="AD525" s="77">
        <v>2.3313495141816798E-3</v>
      </c>
      <c r="AE525" s="58">
        <v>0.80971383854102597</v>
      </c>
      <c r="AF525" s="77">
        <v>7.3011688278490305E-2</v>
      </c>
      <c r="AG525" s="58">
        <v>11.077297210693301</v>
      </c>
      <c r="AH525" s="77">
        <v>-7.4679559762267297E-3</v>
      </c>
      <c r="AI525" s="58">
        <v>1.0615245993214499</v>
      </c>
      <c r="AJ525" s="77">
        <v>4.9953749060832199E-2</v>
      </c>
      <c r="AK525" s="58">
        <v>21.330093383788999</v>
      </c>
      <c r="AL525" s="69">
        <v>40954</v>
      </c>
      <c r="AM525" s="105">
        <v>2</v>
      </c>
      <c r="AN525" s="124">
        <v>63.753581927918503</v>
      </c>
      <c r="AO525" s="125">
        <v>50.0192974460439</v>
      </c>
      <c r="AP525" s="125">
        <v>75.823398487032406</v>
      </c>
      <c r="AQ525" s="125">
        <v>64.566560959532296</v>
      </c>
      <c r="AR525" s="125">
        <v>59.403280998141398</v>
      </c>
      <c r="AS525" s="125">
        <v>64.608735314732598</v>
      </c>
      <c r="AT525" s="109" t="s">
        <v>618</v>
      </c>
      <c r="AV525" s="63">
        <v>-7297.4874441447901</v>
      </c>
      <c r="AW525" s="63">
        <v>23912.528183521201</v>
      </c>
      <c r="AX525" s="63">
        <v>23912.528183521201</v>
      </c>
      <c r="AY525" s="63">
        <v>16615.0407393764</v>
      </c>
      <c r="AZ525" s="77">
        <v>-2.4376410929229101E-2</v>
      </c>
      <c r="BA525" s="77">
        <v>0.66150407393764699</v>
      </c>
      <c r="BB525" s="77">
        <v>0.18556208973292301</v>
      </c>
      <c r="BC525" s="58">
        <v>-415.13455107689498</v>
      </c>
      <c r="BD525" s="130">
        <v>-2.4376410929229101E-2</v>
      </c>
      <c r="BE525" s="65">
        <v>1</v>
      </c>
    </row>
    <row r="526" spans="1:57" x14ac:dyDescent="0.2">
      <c r="A526" s="104">
        <v>40955</v>
      </c>
      <c r="B526" s="58">
        <v>1358.0400390625</v>
      </c>
      <c r="C526" s="77">
        <v>1.10257058054807E-2</v>
      </c>
      <c r="D526" s="58">
        <v>0.01</v>
      </c>
      <c r="E526" s="58">
        <v>0.63500000000000001</v>
      </c>
      <c r="F526" s="77">
        <v>-3.4526051475203198E-3</v>
      </c>
      <c r="G526" s="58">
        <v>47.655788421630803</v>
      </c>
      <c r="H526" s="58">
        <v>301.30032348632801</v>
      </c>
      <c r="I526" s="58">
        <v>26.1543273925781</v>
      </c>
      <c r="J526" s="58">
        <v>179.92999267578099</v>
      </c>
      <c r="K526" s="58">
        <v>11.356699943542401</v>
      </c>
      <c r="L526" s="58">
        <v>21.450010299682599</v>
      </c>
      <c r="M526" s="58">
        <v>19.2199993133544</v>
      </c>
      <c r="N526" s="77">
        <v>9.1228894952559703E-3</v>
      </c>
      <c r="O526" s="58">
        <v>3.69689265788009</v>
      </c>
      <c r="P526" s="77">
        <v>7.7574892375552096E-2</v>
      </c>
      <c r="Q526" s="58">
        <v>47.440374374389599</v>
      </c>
      <c r="R526" s="77">
        <v>1.5853093651032599E-3</v>
      </c>
      <c r="S526" s="58">
        <v>12.459666037780901</v>
      </c>
      <c r="T526" s="77">
        <v>4.1352979291926703E-2</v>
      </c>
      <c r="U526" s="58">
        <v>301.06187438964798</v>
      </c>
      <c r="V526" s="77">
        <v>4.1264917723714899E-2</v>
      </c>
      <c r="W526" s="58">
        <v>1.75717894312644</v>
      </c>
      <c r="X526" s="77">
        <v>6.7185017482998904E-2</v>
      </c>
      <c r="Y526" s="58">
        <v>25.636084556579501</v>
      </c>
      <c r="Z526" s="77">
        <v>-2.4611094025473099E-2</v>
      </c>
      <c r="AA526" s="58">
        <v>6.8676337610856502</v>
      </c>
      <c r="AB526" s="77">
        <v>3.8168365701323301E-2</v>
      </c>
      <c r="AC526" s="58">
        <v>182.19999694824199</v>
      </c>
      <c r="AD526" s="77">
        <v>2.4030708977761599E-2</v>
      </c>
      <c r="AE526" s="58">
        <v>0.83348123640083804</v>
      </c>
      <c r="AF526" s="77">
        <v>7.33911471241048E-2</v>
      </c>
      <c r="AG526" s="58">
        <v>11.2234473228454</v>
      </c>
      <c r="AH526" s="77">
        <v>9.4051824588341493E-3</v>
      </c>
      <c r="AI526" s="58">
        <v>1.07475558108719</v>
      </c>
      <c r="AJ526" s="77">
        <v>5.0105131236374903E-2</v>
      </c>
      <c r="AK526" s="58">
        <v>21.350079536437899</v>
      </c>
      <c r="AL526" s="69">
        <v>40955</v>
      </c>
      <c r="AM526" s="105">
        <v>3</v>
      </c>
      <c r="AN526" s="124">
        <v>69.314995524239194</v>
      </c>
      <c r="AO526" s="125">
        <v>50.609606477203897</v>
      </c>
      <c r="AP526" s="125">
        <v>77.155343117379303</v>
      </c>
      <c r="AQ526" s="125">
        <v>69.530980462318894</v>
      </c>
      <c r="AR526" s="125">
        <v>63.283399792638399</v>
      </c>
      <c r="AS526" s="125">
        <v>75.182127305205896</v>
      </c>
      <c r="AT526" s="109" t="s">
        <v>618</v>
      </c>
      <c r="AV526" s="63">
        <v>-7297.4874441447901</v>
      </c>
      <c r="AW526" s="63">
        <v>24403.6644368171</v>
      </c>
      <c r="AX526" s="63">
        <v>24403.6644368171</v>
      </c>
      <c r="AY526" s="63">
        <v>17106.176992672299</v>
      </c>
      <c r="AZ526" s="77">
        <v>2.9559738131242901E-2</v>
      </c>
      <c r="BA526" s="77">
        <v>0.71061769926723795</v>
      </c>
      <c r="BB526" s="77">
        <v>0.19863374854844901</v>
      </c>
      <c r="BC526" s="58">
        <v>0</v>
      </c>
      <c r="BD526" s="130">
        <v>0</v>
      </c>
      <c r="BE526" s="65">
        <v>0</v>
      </c>
    </row>
    <row r="527" spans="1:57" x14ac:dyDescent="0.2">
      <c r="A527" s="104">
        <v>40956</v>
      </c>
      <c r="B527" s="58">
        <v>1361.22998046875</v>
      </c>
      <c r="C527" s="77">
        <v>2.3489303072772301E-3</v>
      </c>
      <c r="D527" s="58">
        <v>0.01</v>
      </c>
      <c r="E527" s="58">
        <v>0.63229999999999997</v>
      </c>
      <c r="F527" s="77">
        <v>-4.2519685039370501E-3</v>
      </c>
      <c r="G527" s="58">
        <v>47.647251129150298</v>
      </c>
      <c r="H527" s="58">
        <v>300.36639404296801</v>
      </c>
      <c r="I527" s="58">
        <v>26.1208896636962</v>
      </c>
      <c r="J527" s="58">
        <v>182.5</v>
      </c>
      <c r="K527" s="58">
        <v>11.1675653457641</v>
      </c>
      <c r="L527" s="58">
        <v>21.881734848022401</v>
      </c>
      <c r="M527" s="58">
        <v>17.780000686645501</v>
      </c>
      <c r="N527" s="77">
        <v>-1.7914492159765101E-4</v>
      </c>
      <c r="O527" s="58">
        <v>3.78937660096204</v>
      </c>
      <c r="P527" s="77">
        <v>7.9529805207245494E-2</v>
      </c>
      <c r="Q527" s="58">
        <v>47.651519775390597</v>
      </c>
      <c r="R527" s="77">
        <v>-3.0996629295081402E-3</v>
      </c>
      <c r="S527" s="58">
        <v>12.418656983190299</v>
      </c>
      <c r="T527" s="77">
        <v>4.1345028037370099E-2</v>
      </c>
      <c r="U527" s="58">
        <v>300.83335876464798</v>
      </c>
      <c r="V527" s="77">
        <v>-1.278477874041E-3</v>
      </c>
      <c r="W527" s="58">
        <v>1.7915367830348801</v>
      </c>
      <c r="X527" s="77">
        <v>6.8586361571168999E-2</v>
      </c>
      <c r="Y527" s="58">
        <v>26.1376085281372</v>
      </c>
      <c r="Z527" s="77">
        <v>1.4283373694399399E-2</v>
      </c>
      <c r="AA527" s="58">
        <v>6.7060388774700703</v>
      </c>
      <c r="AB527" s="77">
        <v>3.67454185066853E-2</v>
      </c>
      <c r="AC527" s="58">
        <v>181.21499633789</v>
      </c>
      <c r="AD527" s="77">
        <v>-1.6654010295117799E-2</v>
      </c>
      <c r="AE527" s="58">
        <v>0.84979455180621799</v>
      </c>
      <c r="AF527" s="77">
        <v>7.6094880620380098E-2</v>
      </c>
      <c r="AG527" s="58">
        <v>11.262132644653301</v>
      </c>
      <c r="AH527" s="77">
        <v>2.01270089062024E-2</v>
      </c>
      <c r="AI527" s="58">
        <v>1.0970156069538299</v>
      </c>
      <c r="AJ527" s="77">
        <v>5.0133849741487602E-2</v>
      </c>
      <c r="AK527" s="58">
        <v>21.6658725738525</v>
      </c>
      <c r="AL527" s="69">
        <v>40956</v>
      </c>
      <c r="AM527" s="105">
        <v>4</v>
      </c>
      <c r="AN527" s="124">
        <v>70.369549857821397</v>
      </c>
      <c r="AO527" s="125">
        <v>49.3796267663691</v>
      </c>
      <c r="AP527" s="125">
        <v>77.064739099107697</v>
      </c>
      <c r="AQ527" s="125">
        <v>62.805787610935297</v>
      </c>
      <c r="AR527" s="125">
        <v>69.962023652591498</v>
      </c>
      <c r="AS527" s="125">
        <v>74.409790932872298</v>
      </c>
      <c r="AT527" s="109" t="s">
        <v>618</v>
      </c>
      <c r="AV527" s="63">
        <v>-7297.4874441447901</v>
      </c>
      <c r="AW527" s="63">
        <v>24282.912459185602</v>
      </c>
      <c r="AX527" s="63">
        <v>24282.912459185602</v>
      </c>
      <c r="AY527" s="63">
        <v>16985.425015040801</v>
      </c>
      <c r="AZ527" s="77">
        <v>-7.0589692649206601E-3</v>
      </c>
      <c r="BA527" s="77">
        <v>0.69854250150408104</v>
      </c>
      <c r="BB527" s="77">
        <v>0.20144925568774</v>
      </c>
      <c r="BC527" s="58">
        <v>-120.751977631567</v>
      </c>
      <c r="BD527" s="130">
        <v>-7.0589692649206696E-3</v>
      </c>
      <c r="BE527" s="65">
        <v>1</v>
      </c>
    </row>
    <row r="528" spans="1:57" x14ac:dyDescent="0.2">
      <c r="A528" s="104">
        <v>40960</v>
      </c>
      <c r="B528" s="58">
        <v>1362.2099609375</v>
      </c>
      <c r="C528" s="77">
        <v>7.1992277778987201E-4</v>
      </c>
      <c r="D528" s="58">
        <v>0.01</v>
      </c>
      <c r="E528" s="58">
        <v>0.6321</v>
      </c>
      <c r="F528" s="77">
        <v>-3.16305551162354E-4</v>
      </c>
      <c r="G528" s="58">
        <v>48.855220794677699</v>
      </c>
      <c r="H528" s="58">
        <v>305.01617431640602</v>
      </c>
      <c r="I528" s="58">
        <v>26.2797031402587</v>
      </c>
      <c r="J528" s="58">
        <v>182.259994506835</v>
      </c>
      <c r="K528" s="58">
        <v>10.994560241699199</v>
      </c>
      <c r="L528" s="58">
        <v>21.713840484619102</v>
      </c>
      <c r="M528" s="58">
        <v>18.190000534057599</v>
      </c>
      <c r="N528" s="77">
        <v>2.53523474471395E-2</v>
      </c>
      <c r="O528" s="58">
        <v>3.8991521418127899</v>
      </c>
      <c r="P528" s="77">
        <v>7.9810347356726402E-2</v>
      </c>
      <c r="Q528" s="58">
        <v>48.251235961913999</v>
      </c>
      <c r="R528" s="77">
        <v>1.54803612043641E-2</v>
      </c>
      <c r="S528" s="58">
        <v>12.2488850492601</v>
      </c>
      <c r="T528" s="77">
        <v>4.0158149241469002E-2</v>
      </c>
      <c r="U528" s="58">
        <v>302.69128417968699</v>
      </c>
      <c r="V528" s="77">
        <v>6.0799413269305696E-3</v>
      </c>
      <c r="W528" s="58">
        <v>1.8210533182819499</v>
      </c>
      <c r="X528" s="77">
        <v>6.9295049056023003E-2</v>
      </c>
      <c r="Y528" s="58">
        <v>26.2002964019775</v>
      </c>
      <c r="Z528" s="77">
        <v>-1.31509859267964E-3</v>
      </c>
      <c r="AA528" s="58">
        <v>6.6965789962448303</v>
      </c>
      <c r="AB528" s="77">
        <v>3.6741902765687E-2</v>
      </c>
      <c r="AC528" s="58">
        <v>182.379997253417</v>
      </c>
      <c r="AD528" s="77">
        <v>-1.5491747637774901E-2</v>
      </c>
      <c r="AE528" s="58">
        <v>0.85908935558676203</v>
      </c>
      <c r="AF528" s="77">
        <v>7.8137673240306793E-2</v>
      </c>
      <c r="AG528" s="58">
        <v>11.081062793731601</v>
      </c>
      <c r="AH528" s="77">
        <v>-7.6728086035872103E-3</v>
      </c>
      <c r="AI528" s="58">
        <v>1.1030009778457199</v>
      </c>
      <c r="AJ528" s="77">
        <v>5.0797139208378403E-2</v>
      </c>
      <c r="AK528" s="58">
        <v>21.797787666320801</v>
      </c>
      <c r="AL528" s="69">
        <v>40960</v>
      </c>
      <c r="AM528" s="105">
        <v>1</v>
      </c>
      <c r="AN528" s="124">
        <v>70.702661898063894</v>
      </c>
      <c r="AO528" s="125">
        <v>55.215380096383498</v>
      </c>
      <c r="AP528" s="125">
        <v>80.5458255547086</v>
      </c>
      <c r="AQ528" s="125">
        <v>57.342252283814403</v>
      </c>
      <c r="AR528" s="125">
        <v>65.009618178211198</v>
      </c>
      <c r="AS528" s="125">
        <v>75.687289777151193</v>
      </c>
      <c r="AT528" s="109" t="s">
        <v>618</v>
      </c>
      <c r="AV528" s="63">
        <v>-7297.4874441447901</v>
      </c>
      <c r="AW528" s="63">
        <v>24669.511899029701</v>
      </c>
      <c r="AX528" s="63">
        <v>24669.511899029701</v>
      </c>
      <c r="AY528" s="63">
        <v>17372.0244548849</v>
      </c>
      <c r="AZ528" s="77">
        <v>2.2760657416684298E-2</v>
      </c>
      <c r="BA528" s="77">
        <v>0.73720244548849301</v>
      </c>
      <c r="BB528" s="77">
        <v>0.202314206373268</v>
      </c>
      <c r="BC528" s="58">
        <v>0</v>
      </c>
      <c r="BD528" s="130">
        <v>0</v>
      </c>
      <c r="BE528" s="65">
        <v>0</v>
      </c>
    </row>
    <row r="529" spans="1:57" x14ac:dyDescent="0.2">
      <c r="A529" s="104">
        <v>40961</v>
      </c>
      <c r="B529" s="58">
        <v>1357.66003417968</v>
      </c>
      <c r="C529" s="77">
        <v>-3.3401068031253499E-3</v>
      </c>
      <c r="D529" s="58">
        <v>0.01</v>
      </c>
      <c r="E529" s="58">
        <v>0.63819999999999999</v>
      </c>
      <c r="F529" s="77">
        <v>9.65037177661765E-3</v>
      </c>
      <c r="G529" s="58">
        <v>48.683464050292898</v>
      </c>
      <c r="H529" s="58">
        <v>302.00573730468699</v>
      </c>
      <c r="I529" s="58">
        <v>26.137605667114201</v>
      </c>
      <c r="J529" s="58">
        <v>180.58000183105401</v>
      </c>
      <c r="K529" s="58">
        <v>11.15891456604</v>
      </c>
      <c r="L529" s="58">
        <v>21.370069503784102</v>
      </c>
      <c r="M529" s="58">
        <v>18.190000534057599</v>
      </c>
      <c r="N529" s="77">
        <v>-3.5156272265475198E-3</v>
      </c>
      <c r="O529" s="58">
        <v>4.0017521734433998</v>
      </c>
      <c r="P529" s="77">
        <v>8.21994131171387E-2</v>
      </c>
      <c r="Q529" s="58">
        <v>48.769342422485302</v>
      </c>
      <c r="R529" s="77">
        <v>-9.8697618854660593E-3</v>
      </c>
      <c r="S529" s="58">
        <v>12.064784612056901</v>
      </c>
      <c r="T529" s="77">
        <v>3.9948858984374197E-2</v>
      </c>
      <c r="U529" s="58">
        <v>303.51095581054602</v>
      </c>
      <c r="V529" s="77">
        <v>-5.4071186567876597E-3</v>
      </c>
      <c r="W529" s="58">
        <v>1.8374833227919101</v>
      </c>
      <c r="X529" s="77">
        <v>7.0300368985357894E-2</v>
      </c>
      <c r="Y529" s="58">
        <v>26.208654403686499</v>
      </c>
      <c r="Z529" s="77">
        <v>-9.2175613212710505E-3</v>
      </c>
      <c r="AA529" s="58">
        <v>6.6548877204471104</v>
      </c>
      <c r="AB529" s="77">
        <v>3.6852849999820102E-2</v>
      </c>
      <c r="AC529" s="58">
        <v>181.419998168945</v>
      </c>
      <c r="AD529" s="77">
        <v>1.4948694693351E-2</v>
      </c>
      <c r="AE529" s="58">
        <v>0.86725849328099902</v>
      </c>
      <c r="AF529" s="77">
        <v>7.7718893549049095E-2</v>
      </c>
      <c r="AG529" s="58">
        <v>11.0767374038696</v>
      </c>
      <c r="AH529" s="77">
        <v>-1.5831882944818899E-2</v>
      </c>
      <c r="AI529" s="58">
        <v>1.0928545402444301</v>
      </c>
      <c r="AJ529" s="77">
        <v>5.1139493956765501E-2</v>
      </c>
      <c r="AK529" s="58">
        <v>21.5419549942016</v>
      </c>
      <c r="AL529" s="69">
        <v>40961</v>
      </c>
      <c r="AM529" s="105">
        <v>2</v>
      </c>
      <c r="AN529" s="124">
        <v>66.939883006875405</v>
      </c>
      <c r="AO529" s="125">
        <v>51.107322622068999</v>
      </c>
      <c r="AP529" s="125">
        <v>78.7163832788615</v>
      </c>
      <c r="AQ529" s="125">
        <v>60.828448044206503</v>
      </c>
      <c r="AR529" s="125">
        <v>56.232376605252497</v>
      </c>
      <c r="AS529" s="125">
        <v>72.213612721794703</v>
      </c>
      <c r="AT529" s="109" t="s">
        <v>618</v>
      </c>
      <c r="AV529" s="63">
        <v>-7297.4874441447901</v>
      </c>
      <c r="AW529" s="63">
        <v>24797.968227723999</v>
      </c>
      <c r="AX529" s="63">
        <v>24797.968227723999</v>
      </c>
      <c r="AY529" s="63">
        <v>17500.480783579202</v>
      </c>
      <c r="AZ529" s="77">
        <v>7.3944363265170399E-3</v>
      </c>
      <c r="BA529" s="77">
        <v>0.75004807835792797</v>
      </c>
      <c r="BB529" s="77">
        <v>0.19829834851306599</v>
      </c>
      <c r="BC529" s="58">
        <v>0</v>
      </c>
      <c r="BD529" s="130">
        <v>0</v>
      </c>
      <c r="BE529" s="65">
        <v>0</v>
      </c>
    </row>
    <row r="530" spans="1:57" x14ac:dyDescent="0.2">
      <c r="A530" s="104">
        <v>40962</v>
      </c>
      <c r="B530" s="58">
        <v>1363.4599609375</v>
      </c>
      <c r="C530" s="77">
        <v>4.2720022772981796E-3</v>
      </c>
      <c r="D530" s="58">
        <v>0.01</v>
      </c>
      <c r="E530" s="58">
        <v>0.63690000000000002</v>
      </c>
      <c r="F530" s="77">
        <v>-2.0369790034471202E-3</v>
      </c>
      <c r="G530" s="58">
        <v>49.001358032226499</v>
      </c>
      <c r="H530" s="58">
        <v>301.09664916992102</v>
      </c>
      <c r="I530" s="58">
        <v>26.221193313598601</v>
      </c>
      <c r="J530" s="58">
        <v>178.88999938964801</v>
      </c>
      <c r="K530" s="58">
        <v>11.0205078125</v>
      </c>
      <c r="L530" s="58">
        <v>21.314100265502901</v>
      </c>
      <c r="M530" s="58">
        <v>16.799999237060501</v>
      </c>
      <c r="N530" s="77">
        <v>6.5298143452814303E-3</v>
      </c>
      <c r="O530" s="58">
        <v>4.0806526167026496</v>
      </c>
      <c r="P530" s="77">
        <v>8.3276316832258807E-2</v>
      </c>
      <c r="Q530" s="58">
        <v>48.842411041259702</v>
      </c>
      <c r="R530" s="77">
        <v>-3.0101684255371399E-3</v>
      </c>
      <c r="S530" s="58">
        <v>11.741652093287099</v>
      </c>
      <c r="T530" s="77">
        <v>3.8996289482653101E-2</v>
      </c>
      <c r="U530" s="58">
        <v>301.55119323730401</v>
      </c>
      <c r="V530" s="77">
        <v>3.1979840674369801E-3</v>
      </c>
      <c r="W530" s="58">
        <v>1.84470208992082</v>
      </c>
      <c r="X530" s="77">
        <v>7.0351568971658507E-2</v>
      </c>
      <c r="Y530" s="58">
        <v>26.179399490356399</v>
      </c>
      <c r="Z530" s="77">
        <v>-9.3587463964440697E-3</v>
      </c>
      <c r="AA530" s="58">
        <v>6.6790623394144903</v>
      </c>
      <c r="AB530" s="77">
        <v>3.73361415518065E-2</v>
      </c>
      <c r="AC530" s="58">
        <v>179.73500061035099</v>
      </c>
      <c r="AD530" s="77">
        <v>-1.24032452010388E-2</v>
      </c>
      <c r="AE530" s="58">
        <v>0.86466384369067695</v>
      </c>
      <c r="AF530" s="77">
        <v>7.8459528217922306E-2</v>
      </c>
      <c r="AG530" s="58">
        <v>11.08971118927</v>
      </c>
      <c r="AH530" s="77">
        <v>-2.61904802281243E-3</v>
      </c>
      <c r="AI530" s="58">
        <v>1.0659360762832899</v>
      </c>
      <c r="AJ530" s="77">
        <v>5.00108408520775E-2</v>
      </c>
      <c r="AK530" s="58">
        <v>21.342084884643501</v>
      </c>
      <c r="AL530" s="69">
        <v>40962</v>
      </c>
      <c r="AM530" s="105">
        <v>3</v>
      </c>
      <c r="AN530" s="124">
        <v>69.190783880421705</v>
      </c>
      <c r="AO530" s="125">
        <v>49.899959881222301</v>
      </c>
      <c r="AP530" s="125">
        <v>79.638200912734703</v>
      </c>
      <c r="AQ530" s="125">
        <v>56.631147742286899</v>
      </c>
      <c r="AR530" s="125">
        <v>54.931995418250203</v>
      </c>
      <c r="AS530" s="125">
        <v>72.998653705551803</v>
      </c>
      <c r="AT530" s="109" t="s">
        <v>618</v>
      </c>
      <c r="AV530" s="63">
        <v>-7297.4874441447901</v>
      </c>
      <c r="AW530" s="63">
        <v>24870.503320452601</v>
      </c>
      <c r="AX530" s="63">
        <v>24870.503320452601</v>
      </c>
      <c r="AY530" s="63">
        <v>17573.015876307902</v>
      </c>
      <c r="AZ530" s="77">
        <v>4.1447485715180301E-3</v>
      </c>
      <c r="BA530" s="77">
        <v>0.75730158763079003</v>
      </c>
      <c r="BB530" s="77">
        <v>0.203417481786797</v>
      </c>
      <c r="BC530" s="58">
        <v>0</v>
      </c>
      <c r="BD530" s="130">
        <v>0</v>
      </c>
      <c r="BE530" s="65">
        <v>0</v>
      </c>
    </row>
    <row r="531" spans="1:57" x14ac:dyDescent="0.2">
      <c r="A531" s="104">
        <v>40963</v>
      </c>
      <c r="B531" s="58">
        <v>1365.73999023437</v>
      </c>
      <c r="C531" s="77">
        <v>1.67223780836756E-3</v>
      </c>
      <c r="D531" s="58">
        <v>0.01</v>
      </c>
      <c r="E531" s="58">
        <v>0.63060000000000005</v>
      </c>
      <c r="F531" s="77">
        <v>-9.8916627414036198E-3</v>
      </c>
      <c r="G531" s="58">
        <v>49.572616577148402</v>
      </c>
      <c r="H531" s="58">
        <v>302.979400634765</v>
      </c>
      <c r="I531" s="58">
        <v>26.313131332397401</v>
      </c>
      <c r="J531" s="58">
        <v>179.13000488281199</v>
      </c>
      <c r="K531" s="58">
        <v>10.925355911254799</v>
      </c>
      <c r="L531" s="58">
        <v>21.346082687377901</v>
      </c>
      <c r="M531" s="58">
        <v>17.309999465942301</v>
      </c>
      <c r="N531" s="77">
        <v>1.1658014550253301E-2</v>
      </c>
      <c r="O531" s="58">
        <v>4.1555048514623101</v>
      </c>
      <c r="P531" s="77">
        <v>8.3826619177852293E-2</v>
      </c>
      <c r="Q531" s="58">
        <v>49.2869873046875</v>
      </c>
      <c r="R531" s="77">
        <v>6.2529804633635298E-3</v>
      </c>
      <c r="S531" s="58">
        <v>11.265978276085701</v>
      </c>
      <c r="T531" s="77">
        <v>3.71839743972118E-2</v>
      </c>
      <c r="U531" s="58">
        <v>302.03802490234301</v>
      </c>
      <c r="V531" s="77">
        <v>3.5062484647159198E-3</v>
      </c>
      <c r="W531" s="58">
        <v>1.84515092884511</v>
      </c>
      <c r="X531" s="77">
        <v>7.0122818357742103E-2</v>
      </c>
      <c r="Y531" s="58">
        <v>26.267162322998001</v>
      </c>
      <c r="Z531" s="77">
        <v>1.3416372853873801E-3</v>
      </c>
      <c r="AA531" s="58">
        <v>6.7122146519441497</v>
      </c>
      <c r="AB531" s="77">
        <v>3.7471191140397202E-2</v>
      </c>
      <c r="AC531" s="58">
        <v>179.01000213623001</v>
      </c>
      <c r="AD531" s="77">
        <v>-8.6340759304386304E-3</v>
      </c>
      <c r="AE531" s="58">
        <v>0.85754381109597999</v>
      </c>
      <c r="AF531" s="77">
        <v>7.8491155625655298E-2</v>
      </c>
      <c r="AG531" s="58">
        <v>10.972931861877401</v>
      </c>
      <c r="AH531" s="77">
        <v>1.50052882723672E-3</v>
      </c>
      <c r="AI531" s="58">
        <v>1.0367686397768301</v>
      </c>
      <c r="AJ531" s="77">
        <v>4.8569503592801197E-2</v>
      </c>
      <c r="AK531" s="58">
        <v>21.330091476440401</v>
      </c>
      <c r="AL531" s="69">
        <v>40963</v>
      </c>
      <c r="AM531" s="105">
        <v>4</v>
      </c>
      <c r="AN531" s="124">
        <v>70.0539495076425</v>
      </c>
      <c r="AO531" s="125">
        <v>52.407593002114702</v>
      </c>
      <c r="AP531" s="125">
        <v>81.212889427853</v>
      </c>
      <c r="AQ531" s="125">
        <v>53.878662589366598</v>
      </c>
      <c r="AR531" s="125">
        <v>55.564352499893097</v>
      </c>
      <c r="AS531" s="125">
        <v>73.8730078777957</v>
      </c>
      <c r="AT531" s="109" t="s">
        <v>618</v>
      </c>
      <c r="AV531" s="63">
        <v>-7297.4874441447901</v>
      </c>
      <c r="AW531" s="63">
        <v>24817.886235414499</v>
      </c>
      <c r="AX531" s="63">
        <v>24817.886235414499</v>
      </c>
      <c r="AY531" s="63">
        <v>17520.398791269701</v>
      </c>
      <c r="AZ531" s="77">
        <v>-2.9941977750742501E-3</v>
      </c>
      <c r="BA531" s="77">
        <v>0.75203987912697101</v>
      </c>
      <c r="BB531" s="77">
        <v>0.20542988199909101</v>
      </c>
      <c r="BC531" s="58">
        <v>-52.617085038185898</v>
      </c>
      <c r="BD531" s="130">
        <v>-2.9941977750742601E-3</v>
      </c>
      <c r="BE531" s="65">
        <v>1</v>
      </c>
    </row>
    <row r="532" spans="1:57" x14ac:dyDescent="0.2">
      <c r="A532" s="104">
        <v>40966</v>
      </c>
      <c r="B532" s="58">
        <v>1367.58996582031</v>
      </c>
      <c r="C532" s="77">
        <v>1.354559139489E-3</v>
      </c>
      <c r="D532" s="58">
        <v>0.01</v>
      </c>
      <c r="E532" s="58">
        <v>0.63129999999999997</v>
      </c>
      <c r="F532" s="77">
        <v>1.1100539169044399E-3</v>
      </c>
      <c r="G532" s="58">
        <v>49.890514373779297</v>
      </c>
      <c r="H532" s="58">
        <v>302.68630981445301</v>
      </c>
      <c r="I532" s="58">
        <v>26.204469680786101</v>
      </c>
      <c r="J532" s="58">
        <v>178.52999877929599</v>
      </c>
      <c r="K532" s="58">
        <v>10.8388519287109</v>
      </c>
      <c r="L532" s="58">
        <v>21.4979858398437</v>
      </c>
      <c r="M532" s="58">
        <v>18.190000534057599</v>
      </c>
      <c r="N532" s="77">
        <v>6.4127701658862604E-3</v>
      </c>
      <c r="O532" s="58">
        <v>4.2537882467964403</v>
      </c>
      <c r="P532" s="77">
        <v>8.5262465223891998E-2</v>
      </c>
      <c r="Q532" s="58">
        <v>49.731565475463803</v>
      </c>
      <c r="R532" s="77">
        <v>-9.67362202507704E-4</v>
      </c>
      <c r="S532" s="58">
        <v>11.1385319316704</v>
      </c>
      <c r="T532" s="77">
        <v>3.6798928694523399E-2</v>
      </c>
      <c r="U532" s="58">
        <v>302.83285522460898</v>
      </c>
      <c r="V532" s="77">
        <v>-4.1295598854684803E-3</v>
      </c>
      <c r="W532" s="58">
        <v>1.8498833831180901</v>
      </c>
      <c r="X532" s="77">
        <v>7.0594192733252598E-2</v>
      </c>
      <c r="Y532" s="58">
        <v>26.258800506591701</v>
      </c>
      <c r="Z532" s="77">
        <v>-3.3495566748191698E-3</v>
      </c>
      <c r="AA532" s="58">
        <v>6.6437353258061096</v>
      </c>
      <c r="AB532" s="77">
        <v>3.7213551622880203E-2</v>
      </c>
      <c r="AC532" s="58">
        <v>178.83000183105401</v>
      </c>
      <c r="AD532" s="77">
        <v>-7.9177267309737901E-3</v>
      </c>
      <c r="AE532" s="58">
        <v>0.85230320063655496</v>
      </c>
      <c r="AF532" s="77">
        <v>7.8634084702171897E-2</v>
      </c>
      <c r="AG532" s="58">
        <v>10.882103919982899</v>
      </c>
      <c r="AH532" s="77">
        <v>7.1162074414543499E-3</v>
      </c>
      <c r="AI532" s="58">
        <v>1.0257657519564201</v>
      </c>
      <c r="AJ532" s="77">
        <v>4.7714504958660003E-2</v>
      </c>
      <c r="AK532" s="58">
        <v>21.422034263610801</v>
      </c>
      <c r="AL532" s="69">
        <v>40966</v>
      </c>
      <c r="AM532" s="105">
        <v>0</v>
      </c>
      <c r="AN532" s="124">
        <v>70.769531685231996</v>
      </c>
      <c r="AO532" s="125">
        <v>51.971494061828999</v>
      </c>
      <c r="AP532" s="125">
        <v>82.045040970157999</v>
      </c>
      <c r="AQ532" s="125">
        <v>51.431288587390902</v>
      </c>
      <c r="AR532" s="125">
        <v>58.539884894585697</v>
      </c>
      <c r="AS532" s="125">
        <v>70.948770097411298</v>
      </c>
      <c r="AT532" s="109" t="s">
        <v>618</v>
      </c>
      <c r="AV532" s="63">
        <v>-7297.4874441447901</v>
      </c>
      <c r="AW532" s="63">
        <v>24883.052520859699</v>
      </c>
      <c r="AX532" s="63">
        <v>24883.052520859699</v>
      </c>
      <c r="AY532" s="63">
        <v>17585.565076714902</v>
      </c>
      <c r="AZ532" s="77">
        <v>3.7194521780907698E-3</v>
      </c>
      <c r="BA532" s="77">
        <v>0.75855650767149196</v>
      </c>
      <c r="BB532" s="77">
        <v>0.207062708062766</v>
      </c>
      <c r="BC532" s="58">
        <v>0</v>
      </c>
      <c r="BD532" s="130">
        <v>0</v>
      </c>
      <c r="BE532" s="65">
        <v>0</v>
      </c>
    </row>
    <row r="533" spans="1:57" x14ac:dyDescent="0.2">
      <c r="A533" s="104">
        <v>40967</v>
      </c>
      <c r="B533" s="58">
        <v>1372.18005371093</v>
      </c>
      <c r="C533" s="77">
        <v>3.3563334079245101E-3</v>
      </c>
      <c r="D533" s="58">
        <v>0.01</v>
      </c>
      <c r="E533" s="58">
        <v>0.63139999999999996</v>
      </c>
      <c r="F533" s="77">
        <v>1.58403294788556E-4</v>
      </c>
      <c r="G533" s="58">
        <v>50.8062133789062</v>
      </c>
      <c r="H533" s="58">
        <v>307.19699096679602</v>
      </c>
      <c r="I533" s="58">
        <v>26.6391277313232</v>
      </c>
      <c r="J533" s="58">
        <v>183.80000305175699</v>
      </c>
      <c r="K533" s="58">
        <v>10.864804267883301</v>
      </c>
      <c r="L533" s="58">
        <v>21.777797698974599</v>
      </c>
      <c r="M533" s="58">
        <v>17.959999084472599</v>
      </c>
      <c r="N533" s="77">
        <v>1.83541704594694E-2</v>
      </c>
      <c r="O533" s="58">
        <v>4.3621748399985201</v>
      </c>
      <c r="P533" s="77">
        <v>8.5859081987984101E-2</v>
      </c>
      <c r="Q533" s="58">
        <v>50.348363876342702</v>
      </c>
      <c r="R533" s="77">
        <v>1.4902164406143101E-2</v>
      </c>
      <c r="S533" s="58">
        <v>10.940726656375601</v>
      </c>
      <c r="T533" s="77">
        <v>3.5614693431545101E-2</v>
      </c>
      <c r="U533" s="58">
        <v>304.941650390625</v>
      </c>
      <c r="V533" s="77">
        <v>1.65871721821493E-2</v>
      </c>
      <c r="W533" s="58">
        <v>1.8609447934135901</v>
      </c>
      <c r="X533" s="77">
        <v>6.9857572371839802E-2</v>
      </c>
      <c r="Y533" s="58">
        <v>26.421798706054599</v>
      </c>
      <c r="Z533" s="77">
        <v>2.9518872505991799E-2</v>
      </c>
      <c r="AA533" s="58">
        <v>6.6243772162804202</v>
      </c>
      <c r="AB533" s="77">
        <v>3.6041224734990898E-2</v>
      </c>
      <c r="AC533" s="58">
        <v>181.165000915527</v>
      </c>
      <c r="AD533" s="77">
        <v>2.3943808203170601E-3</v>
      </c>
      <c r="AE533" s="58">
        <v>0.84312150955638099</v>
      </c>
      <c r="AF533" s="77">
        <v>7.7601168761840894E-2</v>
      </c>
      <c r="AG533" s="58">
        <v>10.8518280982971</v>
      </c>
      <c r="AH533" s="77">
        <v>1.30157244132267E-2</v>
      </c>
      <c r="AI533" s="58">
        <v>1.02098767126354</v>
      </c>
      <c r="AJ533" s="77">
        <v>4.6882044060479598E-2</v>
      </c>
      <c r="AK533" s="58">
        <v>21.637891769409102</v>
      </c>
      <c r="AL533" s="69">
        <v>40967</v>
      </c>
      <c r="AM533" s="105">
        <v>1</v>
      </c>
      <c r="AN533" s="124">
        <v>72.523877080397099</v>
      </c>
      <c r="AO533" s="125">
        <v>57.792582458719302</v>
      </c>
      <c r="AP533" s="125">
        <v>84.214057472506497</v>
      </c>
      <c r="AQ533" s="125">
        <v>52.133774799426</v>
      </c>
      <c r="AR533" s="125">
        <v>63.401498979239797</v>
      </c>
      <c r="AS533" s="125">
        <v>75.180983668550596</v>
      </c>
      <c r="AT533" s="109" t="s">
        <v>618</v>
      </c>
      <c r="AV533" s="63">
        <v>-7297.4874441447901</v>
      </c>
      <c r="AW533" s="63">
        <v>25323.455277605</v>
      </c>
      <c r="AX533" s="63">
        <v>25323.455277605</v>
      </c>
      <c r="AY533" s="63">
        <v>18025.967833460199</v>
      </c>
      <c r="AZ533" s="77">
        <v>2.50434236730032E-2</v>
      </c>
      <c r="BA533" s="77">
        <v>0.80259678334602602</v>
      </c>
      <c r="BB533" s="77">
        <v>0.211114012955297</v>
      </c>
      <c r="BC533" s="58">
        <v>0</v>
      </c>
      <c r="BD533" s="130">
        <v>0</v>
      </c>
      <c r="BE533" s="65">
        <v>0</v>
      </c>
    </row>
    <row r="534" spans="1:57" x14ac:dyDescent="0.2">
      <c r="A534" s="104">
        <v>40968</v>
      </c>
      <c r="B534" s="58">
        <v>1365.68005371093</v>
      </c>
      <c r="C534" s="77">
        <v>-4.7369876733168699E-3</v>
      </c>
      <c r="D534" s="58">
        <v>0.01</v>
      </c>
      <c r="E534" s="58">
        <v>0.62590000000000001</v>
      </c>
      <c r="F534" s="77">
        <v>-8.7108013937281497E-3</v>
      </c>
      <c r="G534" s="58">
        <v>51.473300933837798</v>
      </c>
      <c r="H534" s="58">
        <v>307.12744140625</v>
      </c>
      <c r="I534" s="58">
        <v>26.530467987060501</v>
      </c>
      <c r="J534" s="58">
        <v>179.69000244140599</v>
      </c>
      <c r="K534" s="58">
        <v>10.5966453552246</v>
      </c>
      <c r="L534" s="58">
        <v>21.489994049072202</v>
      </c>
      <c r="M534" s="58">
        <v>18.4300003051757</v>
      </c>
      <c r="N534" s="77">
        <v>1.31300388390802E-2</v>
      </c>
      <c r="O534" s="58">
        <v>4.4957399789546901</v>
      </c>
      <c r="P534" s="77">
        <v>8.7341202087143605E-2</v>
      </c>
      <c r="Q534" s="58">
        <v>51.139757156371999</v>
      </c>
      <c r="R534" s="77">
        <v>-2.2640052667177699E-4</v>
      </c>
      <c r="S534" s="58">
        <v>10.890024140711899</v>
      </c>
      <c r="T534" s="77">
        <v>3.5457672199037497E-2</v>
      </c>
      <c r="U534" s="58">
        <v>307.16221618652298</v>
      </c>
      <c r="V534" s="77">
        <v>-4.0789527854894203E-3</v>
      </c>
      <c r="W534" s="58">
        <v>1.87821321116005</v>
      </c>
      <c r="X534" s="77">
        <v>7.0794575205989502E-2</v>
      </c>
      <c r="Y534" s="58">
        <v>26.584797859191799</v>
      </c>
      <c r="Z534" s="77">
        <v>-2.2361265191024899E-2</v>
      </c>
      <c r="AA534" s="58">
        <v>6.5697010107031302</v>
      </c>
      <c r="AB534" s="77">
        <v>3.6561305144649801E-2</v>
      </c>
      <c r="AC534" s="58">
        <v>181.745002746582</v>
      </c>
      <c r="AD534" s="77">
        <v>-2.4681430612733399E-2</v>
      </c>
      <c r="AE534" s="58">
        <v>0.83888570398790197</v>
      </c>
      <c r="AF534" s="77">
        <v>7.9165214637884798E-2</v>
      </c>
      <c r="AG534" s="58">
        <v>10.7307248115539</v>
      </c>
      <c r="AH534" s="77">
        <v>-1.32154616311774E-2</v>
      </c>
      <c r="AI534" s="58">
        <v>1.02814455134589</v>
      </c>
      <c r="AJ534" s="77">
        <v>4.7842942580538998E-2</v>
      </c>
      <c r="AK534" s="58">
        <v>21.633895874023398</v>
      </c>
      <c r="AL534" s="69">
        <v>40968</v>
      </c>
      <c r="AM534" s="105">
        <v>2</v>
      </c>
      <c r="AN534" s="124">
        <v>66.442494888461795</v>
      </c>
      <c r="AO534" s="125">
        <v>57.676506838855303</v>
      </c>
      <c r="AP534" s="125">
        <v>85.580649595517698</v>
      </c>
      <c r="AQ534" s="125">
        <v>44.906266720425201</v>
      </c>
      <c r="AR534" s="125">
        <v>56.113145074222402</v>
      </c>
      <c r="AS534" s="125">
        <v>72.343658226109895</v>
      </c>
      <c r="AT534" s="109" t="s">
        <v>618</v>
      </c>
      <c r="AV534" s="63">
        <v>-7297.4874441447901</v>
      </c>
      <c r="AW534" s="63">
        <v>25233.050937763201</v>
      </c>
      <c r="AX534" s="63">
        <v>25233.050937763201</v>
      </c>
      <c r="AY534" s="63">
        <v>17935.5634936184</v>
      </c>
      <c r="AZ534" s="77">
        <v>-5.0152280685881101E-3</v>
      </c>
      <c r="BA534" s="77">
        <v>0.79355634936184205</v>
      </c>
      <c r="BB534" s="77">
        <v>0.20537698080494701</v>
      </c>
      <c r="BC534" s="58">
        <v>-90.404339841836105</v>
      </c>
      <c r="BD534" s="130">
        <v>-5.0152280685880997E-3</v>
      </c>
      <c r="BE534" s="65">
        <v>1</v>
      </c>
    </row>
    <row r="535" spans="1:57" x14ac:dyDescent="0.2">
      <c r="A535" s="104">
        <v>40969</v>
      </c>
      <c r="B535" s="58">
        <v>1374.08996582031</v>
      </c>
      <c r="C535" s="77">
        <v>6.1580397886920003E-3</v>
      </c>
      <c r="D535" s="58">
        <v>0.01</v>
      </c>
      <c r="E535" s="58">
        <v>0.62670000000000003</v>
      </c>
      <c r="F535" s="77">
        <v>1.2781594503914399E-3</v>
      </c>
      <c r="G535" s="58">
        <v>51.665927886962798</v>
      </c>
      <c r="H535" s="58">
        <v>309.18902587890602</v>
      </c>
      <c r="I535" s="58">
        <v>26.990190505981399</v>
      </c>
      <c r="J535" s="58">
        <v>180.03999328613199</v>
      </c>
      <c r="K535" s="58">
        <v>10.587994575500399</v>
      </c>
      <c r="L535" s="58">
        <v>21.4739990234375</v>
      </c>
      <c r="M535" s="58">
        <v>17.2600002288818</v>
      </c>
      <c r="N535" s="77">
        <v>3.7422692858302101E-3</v>
      </c>
      <c r="O535" s="58">
        <v>4.6289009849641998</v>
      </c>
      <c r="P535" s="77">
        <v>8.9592913052709097E-2</v>
      </c>
      <c r="Q535" s="58">
        <v>51.569614410400298</v>
      </c>
      <c r="R535" s="77">
        <v>6.7124723965297202E-3</v>
      </c>
      <c r="S535" s="58">
        <v>10.8967185530864</v>
      </c>
      <c r="T535" s="77">
        <v>3.5242902047093003E-2</v>
      </c>
      <c r="U535" s="58">
        <v>308.15823364257801</v>
      </c>
      <c r="V535" s="77">
        <v>1.7328096856229901E-2</v>
      </c>
      <c r="W535" s="58">
        <v>1.89820826141003</v>
      </c>
      <c r="X535" s="77">
        <v>7.0329561437862398E-2</v>
      </c>
      <c r="Y535" s="58">
        <v>26.7603292465209</v>
      </c>
      <c r="Z535" s="77">
        <v>1.9477480103029499E-3</v>
      </c>
      <c r="AA535" s="58">
        <v>6.3667747206067302</v>
      </c>
      <c r="AB535" s="77">
        <v>3.5363113519384398E-2</v>
      </c>
      <c r="AC535" s="58">
        <v>179.86499786376899</v>
      </c>
      <c r="AD535" s="77">
        <v>-8.1636965606812697E-4</v>
      </c>
      <c r="AE535" s="58">
        <v>0.83379765912915604</v>
      </c>
      <c r="AF535" s="77">
        <v>7.8749347025401401E-2</v>
      </c>
      <c r="AG535" s="58">
        <v>10.592319965362501</v>
      </c>
      <c r="AH535" s="77">
        <v>-7.4430107324563401E-4</v>
      </c>
      <c r="AI535" s="58">
        <v>1.03423840132404</v>
      </c>
      <c r="AJ535" s="77">
        <v>4.8162356727093097E-2</v>
      </c>
      <c r="AK535" s="58">
        <v>21.481996536254801</v>
      </c>
      <c r="AL535" s="69">
        <v>40969</v>
      </c>
      <c r="AM535" s="105">
        <v>3</v>
      </c>
      <c r="AN535" s="124">
        <v>69.953112734678399</v>
      </c>
      <c r="AO535" s="125">
        <v>60.226583497248399</v>
      </c>
      <c r="AP535" s="125">
        <v>85.958653302228697</v>
      </c>
      <c r="AQ535" s="125">
        <v>44.691019586162497</v>
      </c>
      <c r="AR535" s="125">
        <v>55.729711578646302</v>
      </c>
      <c r="AS535" s="125">
        <v>76.401517707501</v>
      </c>
      <c r="AT535" s="109" t="s">
        <v>618</v>
      </c>
      <c r="AV535" s="63">
        <v>-7297.4874441447901</v>
      </c>
      <c r="AW535" s="63">
        <v>25516.8436389913</v>
      </c>
      <c r="AX535" s="63">
        <v>25516.8436389913</v>
      </c>
      <c r="AY535" s="63">
        <v>18219.356194846499</v>
      </c>
      <c r="AZ535" s="77">
        <v>1.5822904104970802E-2</v>
      </c>
      <c r="BA535" s="77">
        <v>0.82193561948465599</v>
      </c>
      <c r="BB535" s="77">
        <v>0.21279974021311701</v>
      </c>
      <c r="BC535" s="58">
        <v>0</v>
      </c>
      <c r="BD535" s="130">
        <v>0</v>
      </c>
      <c r="BE535" s="65">
        <v>0</v>
      </c>
    </row>
    <row r="536" spans="1:57" x14ac:dyDescent="0.2">
      <c r="A536" s="104">
        <v>40970</v>
      </c>
      <c r="B536" s="58">
        <v>1369.63000488281</v>
      </c>
      <c r="C536" s="77">
        <v>-3.2457561356525801E-3</v>
      </c>
      <c r="D536" s="58">
        <v>0.01</v>
      </c>
      <c r="E536" s="58">
        <v>0.63070000000000004</v>
      </c>
      <c r="F536" s="77">
        <v>6.3826392213179803E-3</v>
      </c>
      <c r="G536" s="58">
        <v>51.733291625976499</v>
      </c>
      <c r="H536" s="58">
        <v>308.61773681640602</v>
      </c>
      <c r="I536" s="58">
        <v>26.814661026000898</v>
      </c>
      <c r="J536" s="58">
        <v>179.30000305175699</v>
      </c>
      <c r="K536" s="58">
        <v>10.570691108703601</v>
      </c>
      <c r="L536" s="58">
        <v>21.52197265625</v>
      </c>
      <c r="M536" s="58">
        <v>17.290000915527301</v>
      </c>
      <c r="N536" s="77">
        <v>1.3038329469481299E-3</v>
      </c>
      <c r="O536" s="58">
        <v>4.7506829277605203</v>
      </c>
      <c r="P536" s="77">
        <v>9.1830285265959904E-2</v>
      </c>
      <c r="Q536" s="58">
        <v>51.699609756469698</v>
      </c>
      <c r="R536" s="77">
        <v>-1.8477016151399099E-3</v>
      </c>
      <c r="S536" s="58">
        <v>10.8983106739145</v>
      </c>
      <c r="T536" s="77">
        <v>3.53132998327889E-2</v>
      </c>
      <c r="U536" s="58">
        <v>308.90338134765602</v>
      </c>
      <c r="V536" s="77">
        <v>-6.5034546511099E-3</v>
      </c>
      <c r="W536" s="58">
        <v>1.9065690635216499</v>
      </c>
      <c r="X536" s="77">
        <v>7.1101740263393304E-2</v>
      </c>
      <c r="Y536" s="58">
        <v>26.9024257659912</v>
      </c>
      <c r="Z536" s="77">
        <v>-4.11014364568962E-3</v>
      </c>
      <c r="AA536" s="58">
        <v>6.1909519010420899</v>
      </c>
      <c r="AB536" s="77">
        <v>3.4528453963578398E-2</v>
      </c>
      <c r="AC536" s="58">
        <v>179.669998168945</v>
      </c>
      <c r="AD536" s="77">
        <v>-1.6342534625880499E-3</v>
      </c>
      <c r="AE536" s="58">
        <v>0.82883020184717204</v>
      </c>
      <c r="AF536" s="77">
        <v>7.8408326695379102E-2</v>
      </c>
      <c r="AG536" s="58">
        <v>10.579342842101999</v>
      </c>
      <c r="AH536" s="77">
        <v>2.2340334820794001E-3</v>
      </c>
      <c r="AI536" s="58">
        <v>1.03744949862668</v>
      </c>
      <c r="AJ536" s="77">
        <v>4.8204201129556E-2</v>
      </c>
      <c r="AK536" s="58">
        <v>21.4979858398437</v>
      </c>
      <c r="AL536" s="69">
        <v>40970</v>
      </c>
      <c r="AM536" s="105">
        <v>4</v>
      </c>
      <c r="AN536" s="124">
        <v>66.009239890299099</v>
      </c>
      <c r="AO536" s="125">
        <v>59.162783973810399</v>
      </c>
      <c r="AP536" s="125">
        <v>86.095926650165595</v>
      </c>
      <c r="AQ536" s="125">
        <v>44.234297394895499</v>
      </c>
      <c r="AR536" s="125">
        <v>56.685713903051898</v>
      </c>
      <c r="AS536" s="125">
        <v>72.0543967088729</v>
      </c>
      <c r="AT536" s="109" t="s">
        <v>618</v>
      </c>
      <c r="AV536" s="63">
        <v>4519.8219747965204</v>
      </c>
      <c r="AW536" s="63">
        <v>13866.9794871139</v>
      </c>
      <c r="AX536" s="63">
        <v>13866.9794871139</v>
      </c>
      <c r="AY536" s="63">
        <v>18386.8014619104</v>
      </c>
      <c r="AZ536" s="77">
        <v>9.1905150364899307E-3</v>
      </c>
      <c r="BA536" s="77">
        <v>0.83868014619104703</v>
      </c>
      <c r="BB536" s="77">
        <v>0.20886328801500201</v>
      </c>
      <c r="BC536" s="58">
        <v>0</v>
      </c>
      <c r="BD536" s="130">
        <v>0</v>
      </c>
      <c r="BE536" s="65">
        <v>0</v>
      </c>
    </row>
    <row r="537" spans="1:57" x14ac:dyDescent="0.2">
      <c r="A537" s="104">
        <v>40973</v>
      </c>
      <c r="B537" s="58">
        <v>1364.32995605468</v>
      </c>
      <c r="C537" s="77">
        <v>-3.8696938656644902E-3</v>
      </c>
      <c r="D537" s="58">
        <v>0.01</v>
      </c>
      <c r="E537" s="58">
        <v>0.63</v>
      </c>
      <c r="F537" s="77">
        <v>-1.1098779134295299E-3</v>
      </c>
      <c r="G537" s="58">
        <v>50.592689514160099</v>
      </c>
      <c r="H537" s="58">
        <v>305.14035034179602</v>
      </c>
      <c r="I537" s="58">
        <v>26.5806159973144</v>
      </c>
      <c r="J537" s="58">
        <v>180.259994506835</v>
      </c>
      <c r="K537" s="58">
        <v>10.406336784362701</v>
      </c>
      <c r="L537" s="58">
        <v>21.218166351318299</v>
      </c>
      <c r="M537" s="58">
        <v>18.049999237060501</v>
      </c>
      <c r="N537" s="77">
        <v>-2.2047739008427599E-2</v>
      </c>
      <c r="O537" s="58">
        <v>4.8277256915406399</v>
      </c>
      <c r="P537" s="77">
        <v>9.5423385036477099E-2</v>
      </c>
      <c r="Q537" s="58">
        <v>51.162990570068303</v>
      </c>
      <c r="R537" s="77">
        <v>-1.12676170542914E-2</v>
      </c>
      <c r="S537" s="58">
        <v>10.881262278785901</v>
      </c>
      <c r="T537" s="77">
        <v>3.5659860344911802E-2</v>
      </c>
      <c r="U537" s="58">
        <v>306.87904357910099</v>
      </c>
      <c r="V537" s="77">
        <v>-8.7282486420240304E-3</v>
      </c>
      <c r="W537" s="58">
        <v>1.9135193378559301</v>
      </c>
      <c r="X537" s="77">
        <v>7.1989277376012101E-2</v>
      </c>
      <c r="Y537" s="58">
        <v>26.697638511657701</v>
      </c>
      <c r="Z537" s="77">
        <v>5.3541072991562999E-3</v>
      </c>
      <c r="AA537" s="58">
        <v>5.9794967270466604</v>
      </c>
      <c r="AB537" s="77">
        <v>3.3171512866211103E-2</v>
      </c>
      <c r="AC537" s="58">
        <v>179.77999877929599</v>
      </c>
      <c r="AD537" s="77">
        <v>-1.5548115317218499E-2</v>
      </c>
      <c r="AE537" s="58">
        <v>0.82440499087312802</v>
      </c>
      <c r="AF537" s="77">
        <v>7.9221440546872399E-2</v>
      </c>
      <c r="AG537" s="58">
        <v>10.4885139465332</v>
      </c>
      <c r="AH537" s="77">
        <v>-1.41160993828981E-2</v>
      </c>
      <c r="AI537" s="58">
        <v>1.03893799686675</v>
      </c>
      <c r="AJ537" s="77">
        <v>4.8964551397354998E-2</v>
      </c>
      <c r="AK537" s="58">
        <v>21.370069503784102</v>
      </c>
      <c r="AL537" s="69">
        <v>40973</v>
      </c>
      <c r="AM537" s="105">
        <v>0</v>
      </c>
      <c r="AN537" s="124">
        <v>61.567044424068698</v>
      </c>
      <c r="AO537" s="125">
        <v>53.023449731187199</v>
      </c>
      <c r="AP537" s="125">
        <v>73.069984417164605</v>
      </c>
      <c r="AQ537" s="125">
        <v>40.047866470167001</v>
      </c>
      <c r="AR537" s="125">
        <v>49.409055204331899</v>
      </c>
      <c r="AS537" s="125">
        <v>66.612045659629899</v>
      </c>
      <c r="AT537" s="109" t="s">
        <v>618</v>
      </c>
      <c r="AV537" s="63">
        <v>4519.8219747965204</v>
      </c>
      <c r="AW537" s="63">
        <v>13546.1926174163</v>
      </c>
      <c r="AX537" s="63">
        <v>13546.1926174163</v>
      </c>
      <c r="AY537" s="63">
        <v>18066.014592212901</v>
      </c>
      <c r="AZ537" s="77">
        <v>-1.7446583646541301E-2</v>
      </c>
      <c r="BA537" s="77">
        <v>0.80660145922129001</v>
      </c>
      <c r="BB537" s="77">
        <v>0.20418535716494399</v>
      </c>
      <c r="BC537" s="58">
        <v>-320.78686969757098</v>
      </c>
      <c r="BD537" s="130">
        <v>-1.7446583646541398E-2</v>
      </c>
      <c r="BE537" s="65">
        <v>1</v>
      </c>
    </row>
    <row r="538" spans="1:57" x14ac:dyDescent="0.2">
      <c r="A538" s="104">
        <v>40974</v>
      </c>
      <c r="B538" s="58">
        <v>1343.35998535156</v>
      </c>
      <c r="C538" s="77">
        <v>-1.53701607225316E-2</v>
      </c>
      <c r="D538" s="58">
        <v>0.01</v>
      </c>
      <c r="E538" s="58">
        <v>0.63539999999999996</v>
      </c>
      <c r="F538" s="77">
        <v>8.5714285714284504E-3</v>
      </c>
      <c r="G538" s="58">
        <v>50.317512512207003</v>
      </c>
      <c r="H538" s="58">
        <v>300.52536010742102</v>
      </c>
      <c r="I538" s="58">
        <v>26.3800048828125</v>
      </c>
      <c r="J538" s="58">
        <v>181.08999633789</v>
      </c>
      <c r="K538" s="58">
        <v>10.389035224914499</v>
      </c>
      <c r="L538" s="58">
        <v>21.2741298675537</v>
      </c>
      <c r="M538" s="58">
        <v>20.870000839233398</v>
      </c>
      <c r="N538" s="77">
        <v>-5.4390664856057702E-3</v>
      </c>
      <c r="O538" s="58">
        <v>4.8822102790198896</v>
      </c>
      <c r="P538" s="77">
        <v>9.7028053162116698E-2</v>
      </c>
      <c r="Q538" s="58">
        <v>50.455101013183501</v>
      </c>
      <c r="R538" s="77">
        <v>-1.51241559145016E-2</v>
      </c>
      <c r="S538" s="58">
        <v>10.8916674536142</v>
      </c>
      <c r="T538" s="77">
        <v>3.6242091015949697E-2</v>
      </c>
      <c r="U538" s="58">
        <v>302.83285522460898</v>
      </c>
      <c r="V538" s="77">
        <v>-7.5472710836429402E-3</v>
      </c>
      <c r="W538" s="58">
        <v>1.91112131336896</v>
      </c>
      <c r="X538" s="77">
        <v>7.2445828644032206E-2</v>
      </c>
      <c r="Y538" s="58">
        <v>26.480310440063398</v>
      </c>
      <c r="Z538" s="77">
        <v>4.6044705222887299E-3</v>
      </c>
      <c r="AA538" s="58">
        <v>5.8777590321409301</v>
      </c>
      <c r="AB538" s="77">
        <v>3.24576682920341E-2</v>
      </c>
      <c r="AC538" s="58">
        <v>180.674995422363</v>
      </c>
      <c r="AD538" s="77">
        <v>-1.6625984538806099E-3</v>
      </c>
      <c r="AE538" s="58">
        <v>0.82077603320415204</v>
      </c>
      <c r="AF538" s="77">
        <v>7.9004066829593697E-2</v>
      </c>
      <c r="AG538" s="58">
        <v>10.397686004638601</v>
      </c>
      <c r="AH538" s="77">
        <v>2.6375283947133099E-3</v>
      </c>
      <c r="AI538" s="58">
        <v>1.04288538671506</v>
      </c>
      <c r="AJ538" s="77">
        <v>4.9021294558590799E-2</v>
      </c>
      <c r="AK538" s="58">
        <v>21.246148109436</v>
      </c>
      <c r="AL538" s="69">
        <v>40974</v>
      </c>
      <c r="AM538" s="105">
        <v>1</v>
      </c>
      <c r="AN538" s="124">
        <v>47.847128542563901</v>
      </c>
      <c r="AO538" s="125">
        <v>46.175139833925101</v>
      </c>
      <c r="AP538" s="125">
        <v>70.306330718193394</v>
      </c>
      <c r="AQ538" s="125">
        <v>39.622740046874704</v>
      </c>
      <c r="AR538" s="125">
        <v>50.665383203099502</v>
      </c>
      <c r="AS538" s="125">
        <v>62.270459826814601</v>
      </c>
      <c r="AT538" s="109" t="s">
        <v>618</v>
      </c>
      <c r="AV538" s="63">
        <v>18328.9059995635</v>
      </c>
      <c r="AW538" s="63">
        <v>0</v>
      </c>
      <c r="AX538" s="63">
        <v>0</v>
      </c>
      <c r="AY538" s="63">
        <v>18328.9059995635</v>
      </c>
      <c r="AZ538" s="77">
        <v>1.455171011895E-2</v>
      </c>
      <c r="BA538" s="77">
        <v>0.83289059995634995</v>
      </c>
      <c r="BB538" s="77">
        <v>0.18567683468559901</v>
      </c>
      <c r="BC538" s="58">
        <v>-57.895462346968998</v>
      </c>
      <c r="BD538" s="130">
        <v>-3.1487511553819399E-3</v>
      </c>
      <c r="BE538" s="65">
        <v>2</v>
      </c>
    </row>
    <row r="539" spans="1:57" x14ac:dyDescent="0.2">
      <c r="A539" s="104">
        <v>40975</v>
      </c>
      <c r="B539" s="58">
        <v>1352.63000488281</v>
      </c>
      <c r="C539" s="77">
        <v>6.9006220464606898E-3</v>
      </c>
      <c r="D539" s="58">
        <v>0.01</v>
      </c>
      <c r="E539" s="58">
        <v>0.63660000000000005</v>
      </c>
      <c r="F539" s="77">
        <v>1.88857412653464E-3</v>
      </c>
      <c r="G539" s="58">
        <v>50.358303070068303</v>
      </c>
      <c r="H539" s="58">
        <v>301.43942260742102</v>
      </c>
      <c r="I539" s="58">
        <v>26.614051818847599</v>
      </c>
      <c r="J539" s="58">
        <v>183.77000427246</v>
      </c>
      <c r="K539" s="58">
        <v>10.4668922424316</v>
      </c>
      <c r="L539" s="58">
        <v>21.513975143432599</v>
      </c>
      <c r="M539" s="58">
        <v>19.069999694824201</v>
      </c>
      <c r="N539" s="77">
        <v>8.1066324277134696E-4</v>
      </c>
      <c r="O539" s="58">
        <v>4.9235790993473199</v>
      </c>
      <c r="P539" s="77">
        <v>9.7770949360558801E-2</v>
      </c>
      <c r="Q539" s="58">
        <v>50.337907791137603</v>
      </c>
      <c r="R539" s="77">
        <v>3.0415486389343501E-3</v>
      </c>
      <c r="S539" s="58">
        <v>10.8943095831326</v>
      </c>
      <c r="T539" s="77">
        <v>3.6140958235979598E-2</v>
      </c>
      <c r="U539" s="58">
        <v>300.98239135742102</v>
      </c>
      <c r="V539" s="77">
        <v>8.8721339163832999E-3</v>
      </c>
      <c r="W539" s="58">
        <v>1.9088337428703901</v>
      </c>
      <c r="X539" s="77">
        <v>7.1722778472933998E-2</v>
      </c>
      <c r="Y539" s="58">
        <v>26.49702835083</v>
      </c>
      <c r="Z539" s="77">
        <v>1.4799315195576699E-2</v>
      </c>
      <c r="AA539" s="58">
        <v>5.6586218236647596</v>
      </c>
      <c r="AB539" s="77">
        <v>3.0791868597201399E-2</v>
      </c>
      <c r="AC539" s="58">
        <v>182.43000030517501</v>
      </c>
      <c r="AD539" s="77">
        <v>7.4941528093366199E-3</v>
      </c>
      <c r="AE539" s="58">
        <v>0.81893382424588501</v>
      </c>
      <c r="AF539" s="77">
        <v>7.8240398895673802E-2</v>
      </c>
      <c r="AG539" s="58">
        <v>10.427963733673</v>
      </c>
      <c r="AH539" s="77">
        <v>1.12740345843569E-2</v>
      </c>
      <c r="AI539" s="58">
        <v>1.05099312142823</v>
      </c>
      <c r="AJ539" s="77">
        <v>4.8851647100143697E-2</v>
      </c>
      <c r="AK539" s="58">
        <v>21.3940525054931</v>
      </c>
      <c r="AL539" s="69">
        <v>40975</v>
      </c>
      <c r="AM539" s="105">
        <v>2</v>
      </c>
      <c r="AN539" s="124">
        <v>52.849302321447901</v>
      </c>
      <c r="AO539" s="125">
        <v>47.6182038590524</v>
      </c>
      <c r="AP539" s="125">
        <v>70.484538383810303</v>
      </c>
      <c r="AQ539" s="125">
        <v>42.576825859400003</v>
      </c>
      <c r="AR539" s="125">
        <v>55.738420077513197</v>
      </c>
      <c r="AS539" s="125">
        <v>65.126253817819503</v>
      </c>
      <c r="AT539" s="109" t="s">
        <v>618</v>
      </c>
      <c r="AV539" s="63">
        <v>12335.833436893699</v>
      </c>
      <c r="AW539" s="63">
        <v>5994.8639023338301</v>
      </c>
      <c r="AX539" s="63">
        <v>5994.8639023338301</v>
      </c>
      <c r="AY539" s="63">
        <v>18330.697339227499</v>
      </c>
      <c r="AZ539" s="77">
        <v>9.7733037865088595E-5</v>
      </c>
      <c r="BA539" s="77">
        <v>0.83306973392275796</v>
      </c>
      <c r="BB539" s="77">
        <v>0.193858742391008</v>
      </c>
      <c r="BC539" s="58">
        <v>-56.104122682889198</v>
      </c>
      <c r="BD539" s="130">
        <v>-3.0513258545328201E-3</v>
      </c>
      <c r="BE539" s="65">
        <v>3</v>
      </c>
    </row>
    <row r="540" spans="1:57" x14ac:dyDescent="0.2">
      <c r="A540" s="104">
        <v>40976</v>
      </c>
      <c r="B540" s="58">
        <v>1365.91003417968</v>
      </c>
      <c r="C540" s="77">
        <v>9.8179319170326098E-3</v>
      </c>
      <c r="D540" s="58">
        <v>0.01</v>
      </c>
      <c r="E540" s="58">
        <v>0.63229999999999997</v>
      </c>
      <c r="F540" s="77">
        <v>-6.7546339930883896E-3</v>
      </c>
      <c r="G540" s="58">
        <v>51.430591583251903</v>
      </c>
      <c r="H540" s="58">
        <v>301.60833740234301</v>
      </c>
      <c r="I540" s="58">
        <v>26.756149291992099</v>
      </c>
      <c r="J540" s="58">
        <v>187.63999938964801</v>
      </c>
      <c r="K540" s="58">
        <v>10.5447425842285</v>
      </c>
      <c r="L540" s="58">
        <v>21.458013534545898</v>
      </c>
      <c r="M540" s="58">
        <v>17.9500007629394</v>
      </c>
      <c r="N540" s="77">
        <v>2.12931820139294E-2</v>
      </c>
      <c r="O540" s="58">
        <v>4.9859449281017403</v>
      </c>
      <c r="P540" s="77">
        <v>9.6945121077031904E-2</v>
      </c>
      <c r="Q540" s="58">
        <v>50.894447326660099</v>
      </c>
      <c r="R540" s="77">
        <v>5.6036066371412097E-4</v>
      </c>
      <c r="S540" s="58">
        <v>10.906967034717001</v>
      </c>
      <c r="T540" s="77">
        <v>3.6162684124236302E-2</v>
      </c>
      <c r="U540" s="58">
        <v>301.52388000488202</v>
      </c>
      <c r="V540" s="77">
        <v>5.3391897675611998E-3</v>
      </c>
      <c r="W540" s="58">
        <v>1.90117618399599</v>
      </c>
      <c r="X540" s="77">
        <v>7.1055672595046707E-2</v>
      </c>
      <c r="Y540" s="58">
        <v>26.685100555419901</v>
      </c>
      <c r="Z540" s="77">
        <v>2.1058905301268801E-2</v>
      </c>
      <c r="AA540" s="58">
        <v>5.6065616765183197</v>
      </c>
      <c r="AB540" s="77">
        <v>2.9879352455527801E-2</v>
      </c>
      <c r="AC540" s="58">
        <v>185.70500183105401</v>
      </c>
      <c r="AD540" s="77">
        <v>7.4377704473995703E-3</v>
      </c>
      <c r="AE540" s="58">
        <v>0.81323101647628304</v>
      </c>
      <c r="AF540" s="77">
        <v>7.7121941098174399E-2</v>
      </c>
      <c r="AG540" s="58">
        <v>10.50581741333</v>
      </c>
      <c r="AH540" s="77">
        <v>-2.60117474867482E-3</v>
      </c>
      <c r="AI540" s="58">
        <v>1.0510259592775499</v>
      </c>
      <c r="AJ540" s="77">
        <v>4.8980580499004597E-2</v>
      </c>
      <c r="AK540" s="58">
        <v>21.485994338989201</v>
      </c>
      <c r="AL540" s="69">
        <v>40976</v>
      </c>
      <c r="AM540" s="105">
        <v>3</v>
      </c>
      <c r="AN540" s="124">
        <v>58.927011575576799</v>
      </c>
      <c r="AO540" s="125">
        <v>47.8962062413109</v>
      </c>
      <c r="AP540" s="125">
        <v>74.771002564066507</v>
      </c>
      <c r="AQ540" s="125">
        <v>45.450816850545998</v>
      </c>
      <c r="AR540" s="125">
        <v>54.334521250603601</v>
      </c>
      <c r="AS540" s="125">
        <v>66.770754009223793</v>
      </c>
      <c r="AT540" s="109" t="s">
        <v>618</v>
      </c>
      <c r="AV540" s="63">
        <v>12335.833436893699</v>
      </c>
      <c r="AW540" s="63">
        <v>6081.1582918628601</v>
      </c>
      <c r="AX540" s="63">
        <v>6081.1582918628601</v>
      </c>
      <c r="AY540" s="63">
        <v>18416.991728756599</v>
      </c>
      <c r="AZ540" s="77">
        <v>4.7076435736226304E-3</v>
      </c>
      <c r="BA540" s="77">
        <v>0.84169917287566198</v>
      </c>
      <c r="BB540" s="77">
        <v>0.205579966242358</v>
      </c>
      <c r="BC540" s="58">
        <v>0</v>
      </c>
      <c r="BD540" s="130">
        <v>0</v>
      </c>
      <c r="BE540" s="65">
        <v>0</v>
      </c>
    </row>
    <row r="541" spans="1:57" x14ac:dyDescent="0.2">
      <c r="A541" s="104">
        <v>40977</v>
      </c>
      <c r="B541" s="58">
        <v>1370.86999511718</v>
      </c>
      <c r="C541" s="77">
        <v>3.6312500921620301E-3</v>
      </c>
      <c r="D541" s="58">
        <v>0.01</v>
      </c>
      <c r="E541" s="58">
        <v>0.63719999999999999</v>
      </c>
      <c r="F541" s="77">
        <v>7.7494860034794597E-3</v>
      </c>
      <c r="G541" s="58">
        <v>51.732357025146399</v>
      </c>
      <c r="H541" s="58">
        <v>298.18557739257801</v>
      </c>
      <c r="I541" s="58">
        <v>26.739427566528299</v>
      </c>
      <c r="J541" s="58">
        <v>184.32000732421801</v>
      </c>
      <c r="K541" s="58">
        <v>10.700449943542401</v>
      </c>
      <c r="L541" s="58">
        <v>21.641891479492099</v>
      </c>
      <c r="M541" s="58">
        <v>17.110000610351499</v>
      </c>
      <c r="N541" s="77">
        <v>5.8674308928772199E-3</v>
      </c>
      <c r="O541" s="58">
        <v>5.0501305891038504</v>
      </c>
      <c r="P541" s="77">
        <v>9.7620345940337597E-2</v>
      </c>
      <c r="Q541" s="58">
        <v>51.581474304199197</v>
      </c>
      <c r="R541" s="77">
        <v>-1.1348360059422601E-2</v>
      </c>
      <c r="S541" s="58">
        <v>10.9190634877262</v>
      </c>
      <c r="T541" s="77">
        <v>3.6618348825606203E-2</v>
      </c>
      <c r="U541" s="58">
        <v>299.89695739746003</v>
      </c>
      <c r="V541" s="77">
        <v>-6.2496756470387105E-4</v>
      </c>
      <c r="W541" s="58">
        <v>1.8950091796667401</v>
      </c>
      <c r="X541" s="77">
        <v>7.0869474484893794E-2</v>
      </c>
      <c r="Y541" s="58">
        <v>26.747788429260201</v>
      </c>
      <c r="Z541" s="77">
        <v>-1.7693413324605001E-2</v>
      </c>
      <c r="AA541" s="58">
        <v>5.4516189756550499</v>
      </c>
      <c r="AB541" s="77">
        <v>2.9576924690902701E-2</v>
      </c>
      <c r="AC541" s="58">
        <v>185.980003356933</v>
      </c>
      <c r="AD541" s="77">
        <v>1.47663499673147E-2</v>
      </c>
      <c r="AE541" s="58">
        <v>0.81207413914100002</v>
      </c>
      <c r="AF541" s="77">
        <v>7.5891588057105094E-2</v>
      </c>
      <c r="AG541" s="58">
        <v>10.6225962638854</v>
      </c>
      <c r="AH541" s="77">
        <v>8.5691969878878196E-3</v>
      </c>
      <c r="AI541" s="58">
        <v>1.0562961146037899</v>
      </c>
      <c r="AJ541" s="77">
        <v>4.8807938788748402E-2</v>
      </c>
      <c r="AK541" s="58">
        <v>21.549952507019</v>
      </c>
      <c r="AL541" s="69">
        <v>40977</v>
      </c>
      <c r="AM541" s="105">
        <v>4</v>
      </c>
      <c r="AN541" s="124">
        <v>60.951521101275503</v>
      </c>
      <c r="AO541" s="125">
        <v>42.9248964240128</v>
      </c>
      <c r="AP541" s="125">
        <v>75.834620779698398</v>
      </c>
      <c r="AQ541" s="125">
        <v>50.759137604049997</v>
      </c>
      <c r="AR541" s="125">
        <v>58.071452495307099</v>
      </c>
      <c r="AS541" s="125">
        <v>66.374098601658602</v>
      </c>
      <c r="AT541" s="109" t="s">
        <v>618</v>
      </c>
      <c r="AV541" s="63">
        <v>12335.833436893699</v>
      </c>
      <c r="AW541" s="63">
        <v>6164.2414266311598</v>
      </c>
      <c r="AX541" s="63">
        <v>6164.2414266311598</v>
      </c>
      <c r="AY541" s="63">
        <v>18500.0748635249</v>
      </c>
      <c r="AZ541" s="77">
        <v>4.51122181037666E-3</v>
      </c>
      <c r="BA541" s="77">
        <v>0.85000748635249102</v>
      </c>
      <c r="BB541" s="77">
        <v>0.20995772860588399</v>
      </c>
      <c r="BC541" s="58">
        <v>0</v>
      </c>
      <c r="BD541" s="130">
        <v>0</v>
      </c>
      <c r="BE541" s="65">
        <v>0</v>
      </c>
    </row>
    <row r="542" spans="1:57" x14ac:dyDescent="0.2">
      <c r="A542" s="104">
        <v>40980</v>
      </c>
      <c r="B542" s="58">
        <v>1371.08996582031</v>
      </c>
      <c r="C542" s="77">
        <v>1.6046065922270501E-4</v>
      </c>
      <c r="D542" s="58">
        <v>0.01</v>
      </c>
      <c r="E542" s="58">
        <v>0.64039999999999997</v>
      </c>
      <c r="F542" s="77">
        <v>5.0219711236660896E-3</v>
      </c>
      <c r="G542" s="58">
        <v>52.380455017089801</v>
      </c>
      <c r="H542" s="58">
        <v>300.61975097656199</v>
      </c>
      <c r="I542" s="58">
        <v>26.781221389770501</v>
      </c>
      <c r="J542" s="58">
        <v>183.38999938964801</v>
      </c>
      <c r="K542" s="58">
        <v>10.7091007232666</v>
      </c>
      <c r="L542" s="58">
        <v>21.577932357788001</v>
      </c>
      <c r="M542" s="58">
        <v>15.640000343322701</v>
      </c>
      <c r="N542" s="77">
        <v>1.25279037958454E-2</v>
      </c>
      <c r="O542" s="58">
        <v>5.11674086999043</v>
      </c>
      <c r="P542" s="77">
        <v>9.7684162314379E-2</v>
      </c>
      <c r="Q542" s="58">
        <v>52.0564060211181</v>
      </c>
      <c r="R542" s="77">
        <v>8.1632841040450901E-3</v>
      </c>
      <c r="S542" s="58">
        <v>10.913879144288501</v>
      </c>
      <c r="T542" s="77">
        <v>3.6304597781199897E-2</v>
      </c>
      <c r="U542" s="58">
        <v>299.40266418457003</v>
      </c>
      <c r="V542" s="77">
        <v>1.5630036633433801E-3</v>
      </c>
      <c r="W542" s="58">
        <v>1.8810614123601299</v>
      </c>
      <c r="X542" s="77">
        <v>7.0238074096151196E-2</v>
      </c>
      <c r="Y542" s="58">
        <v>26.7603244781494</v>
      </c>
      <c r="Z542" s="77">
        <v>-5.0456157639708898E-3</v>
      </c>
      <c r="AA542" s="58">
        <v>5.3805109639523696</v>
      </c>
      <c r="AB542" s="77">
        <v>2.9339173247503E-2</v>
      </c>
      <c r="AC542" s="58">
        <v>183.855003356933</v>
      </c>
      <c r="AD542" s="77">
        <v>8.08450090394652E-4</v>
      </c>
      <c r="AE542" s="58">
        <v>0.79937640147474398</v>
      </c>
      <c r="AF542" s="77">
        <v>7.4644587078914901E-2</v>
      </c>
      <c r="AG542" s="58">
        <v>10.7047753334045</v>
      </c>
      <c r="AH542" s="77">
        <v>-2.9553388050535998E-3</v>
      </c>
      <c r="AI542" s="58">
        <v>1.0445098095102101</v>
      </c>
      <c r="AJ542" s="77">
        <v>4.8406390018792399E-2</v>
      </c>
      <c r="AK542" s="58">
        <v>21.609911918640101</v>
      </c>
      <c r="AL542" s="69">
        <v>40980</v>
      </c>
      <c r="AM542" s="105">
        <v>0</v>
      </c>
      <c r="AN542" s="124">
        <v>61.0432313177498</v>
      </c>
      <c r="AO542" s="125">
        <v>47.1278667795644</v>
      </c>
      <c r="AP542" s="125">
        <v>77.981597955537794</v>
      </c>
      <c r="AQ542" s="125">
        <v>51.0441764584059</v>
      </c>
      <c r="AR542" s="125">
        <v>56.344284839247003</v>
      </c>
      <c r="AS542" s="125">
        <v>66.903307802072902</v>
      </c>
      <c r="AT542" s="109" t="s">
        <v>618</v>
      </c>
      <c r="AV542" s="63">
        <v>12335.833436893699</v>
      </c>
      <c r="AW542" s="63">
        <v>6272.8109144805903</v>
      </c>
      <c r="AX542" s="63">
        <v>6272.8109144805903</v>
      </c>
      <c r="AY542" s="63">
        <v>18608.6443513743</v>
      </c>
      <c r="AZ542" s="77">
        <v>5.8685972165162196E-3</v>
      </c>
      <c r="BA542" s="77">
        <v>0.86086443513743305</v>
      </c>
      <c r="BB542" s="77">
        <v>0.21015187922064801</v>
      </c>
      <c r="BC542" s="58">
        <v>0</v>
      </c>
      <c r="BD542" s="130">
        <v>0</v>
      </c>
      <c r="BE542" s="65">
        <v>0</v>
      </c>
    </row>
    <row r="543" spans="1:57" x14ac:dyDescent="0.2">
      <c r="A543" s="104">
        <v>40981</v>
      </c>
      <c r="B543" s="58">
        <v>1395.94995117187</v>
      </c>
      <c r="C543" s="77">
        <v>1.8131549330308899E-2</v>
      </c>
      <c r="D543" s="58">
        <v>0.01</v>
      </c>
      <c r="E543" s="58">
        <v>0.63549999999999995</v>
      </c>
      <c r="F543" s="77">
        <v>-7.6514678326046097E-3</v>
      </c>
      <c r="G543" s="58">
        <v>53.908229827880803</v>
      </c>
      <c r="H543" s="58">
        <v>306.893951416015</v>
      </c>
      <c r="I543" s="58">
        <v>27.307825088500898</v>
      </c>
      <c r="J543" s="58">
        <v>184.58999633789</v>
      </c>
      <c r="K543" s="58">
        <v>10.8129014968872</v>
      </c>
      <c r="L543" s="58">
        <v>21.977666854858398</v>
      </c>
      <c r="M543" s="58">
        <v>14.800000190734799</v>
      </c>
      <c r="N543" s="77">
        <v>2.91668869675254E-2</v>
      </c>
      <c r="O543" s="58">
        <v>5.2097963629265003</v>
      </c>
      <c r="P543" s="77">
        <v>9.6641948354832502E-2</v>
      </c>
      <c r="Q543" s="58">
        <v>53.144342422485302</v>
      </c>
      <c r="R543" s="77">
        <v>2.08708856256829E-2</v>
      </c>
      <c r="S543" s="58">
        <v>10.8917818501904</v>
      </c>
      <c r="T543" s="77">
        <v>3.5490376398542599E-2</v>
      </c>
      <c r="U543" s="58">
        <v>303.75685119628901</v>
      </c>
      <c r="V543" s="77">
        <v>1.96631696167377E-2</v>
      </c>
      <c r="W543" s="58">
        <v>1.88071961516013</v>
      </c>
      <c r="X543" s="77">
        <v>6.8871087648502693E-2</v>
      </c>
      <c r="Y543" s="58">
        <v>27.0445232391357</v>
      </c>
      <c r="Z543" s="77">
        <v>6.5434154110690602E-3</v>
      </c>
      <c r="AA543" s="58">
        <v>5.3781819806377804</v>
      </c>
      <c r="AB543" s="77">
        <v>2.9135825815788299E-2</v>
      </c>
      <c r="AC543" s="58">
        <v>183.98999786376899</v>
      </c>
      <c r="AD543" s="77">
        <v>9.6927628474991999E-3</v>
      </c>
      <c r="AE543" s="58">
        <v>0.78608808010573705</v>
      </c>
      <c r="AF543" s="77">
        <v>7.2699088244911406E-2</v>
      </c>
      <c r="AG543" s="58">
        <v>10.761001110076901</v>
      </c>
      <c r="AH543" s="77">
        <v>1.85251529406169E-2</v>
      </c>
      <c r="AI543" s="58">
        <v>1.0277918735109699</v>
      </c>
      <c r="AJ543" s="77">
        <v>4.6765285883099701E-2</v>
      </c>
      <c r="AK543" s="58">
        <v>21.7777996063232</v>
      </c>
      <c r="AL543" s="69">
        <v>40981</v>
      </c>
      <c r="AM543" s="105">
        <v>1</v>
      </c>
      <c r="AN543" s="124">
        <v>69.703428661086605</v>
      </c>
      <c r="AO543" s="125">
        <v>56.1011999828009</v>
      </c>
      <c r="AP543" s="125">
        <v>82.033817542904501</v>
      </c>
      <c r="AQ543" s="125">
        <v>54.451274733037202</v>
      </c>
      <c r="AR543" s="125">
        <v>63.625762582693397</v>
      </c>
      <c r="AS543" s="125">
        <v>72.727491046930993</v>
      </c>
      <c r="AT543" s="109" t="s">
        <v>618</v>
      </c>
      <c r="AV543" s="63">
        <v>12335.833436893699</v>
      </c>
      <c r="AW543" s="63">
        <v>6406.3731704006104</v>
      </c>
      <c r="AX543" s="63">
        <v>6406.3731704006104</v>
      </c>
      <c r="AY543" s="63">
        <v>18742.206607294302</v>
      </c>
      <c r="AZ543" s="77">
        <v>7.1774307358487503E-3</v>
      </c>
      <c r="BA543" s="77">
        <v>0.87422066072943705</v>
      </c>
      <c r="BB543" s="77">
        <v>0.23209380771590299</v>
      </c>
      <c r="BC543" s="58">
        <v>0</v>
      </c>
      <c r="BD543" s="130">
        <v>0</v>
      </c>
      <c r="BE543" s="65">
        <v>0</v>
      </c>
    </row>
    <row r="544" spans="1:57" x14ac:dyDescent="0.2">
      <c r="A544" s="104">
        <v>40982</v>
      </c>
      <c r="B544" s="58">
        <v>1394.28002929687</v>
      </c>
      <c r="C544" s="77">
        <v>-1.19626199606803E-3</v>
      </c>
      <c r="D544" s="58">
        <v>0.01</v>
      </c>
      <c r="E544" s="58">
        <v>0.63749999999999996</v>
      </c>
      <c r="F544" s="77">
        <v>3.1471282454760201E-3</v>
      </c>
      <c r="G544" s="58">
        <v>55.946514129638601</v>
      </c>
      <c r="H544" s="58">
        <v>306.00473022460898</v>
      </c>
      <c r="I544" s="58">
        <v>27.391408920288001</v>
      </c>
      <c r="J544" s="58">
        <v>182.259994506835</v>
      </c>
      <c r="K544" s="58">
        <v>10.847502708435</v>
      </c>
      <c r="L544" s="58">
        <v>21.953687667846602</v>
      </c>
      <c r="M544" s="58">
        <v>15.310000419616699</v>
      </c>
      <c r="N544" s="77">
        <v>3.7810262148575101E-2</v>
      </c>
      <c r="O544" s="58">
        <v>5.3355596264942404</v>
      </c>
      <c r="P544" s="77">
        <v>9.5368937806039902E-2</v>
      </c>
      <c r="Q544" s="58">
        <v>54.927371978759702</v>
      </c>
      <c r="R544" s="77">
        <v>-2.8974868592338502E-3</v>
      </c>
      <c r="S544" s="58">
        <v>10.889588701486</v>
      </c>
      <c r="T544" s="77">
        <v>3.5586341078757203E-2</v>
      </c>
      <c r="U544" s="58">
        <v>306.44934082031199</v>
      </c>
      <c r="V544" s="77">
        <v>3.0608014924744498E-3</v>
      </c>
      <c r="W544" s="58">
        <v>1.8731946864097999</v>
      </c>
      <c r="X544" s="77">
        <v>6.8386211598716898E-2</v>
      </c>
      <c r="Y544" s="58">
        <v>27.349617004394499</v>
      </c>
      <c r="Z544" s="77">
        <v>-1.262257910656E-2</v>
      </c>
      <c r="AA544" s="58">
        <v>5.3681767288952704</v>
      </c>
      <c r="AB544" s="77">
        <v>2.9453401134026301E-2</v>
      </c>
      <c r="AC544" s="58">
        <v>183.424995422363</v>
      </c>
      <c r="AD544" s="77">
        <v>3.1999932264077302E-3</v>
      </c>
      <c r="AE544" s="58">
        <v>0.76741819066944295</v>
      </c>
      <c r="AF544" s="77">
        <v>7.0746070436349895E-2</v>
      </c>
      <c r="AG544" s="58">
        <v>10.830202102661101</v>
      </c>
      <c r="AH544" s="77">
        <v>-1.0910706386659801E-3</v>
      </c>
      <c r="AI544" s="58">
        <v>1.0001032016803899</v>
      </c>
      <c r="AJ544" s="77">
        <v>4.5555134827992498E-2</v>
      </c>
      <c r="AK544" s="58">
        <v>21.9656772613525</v>
      </c>
      <c r="AL544" s="69">
        <v>40982</v>
      </c>
      <c r="AM544" s="105">
        <v>2</v>
      </c>
      <c r="AN544" s="124">
        <v>68.600238308982895</v>
      </c>
      <c r="AO544" s="125">
        <v>54.684660830092703</v>
      </c>
      <c r="AP544" s="125">
        <v>85.790989738044402</v>
      </c>
      <c r="AQ544" s="125">
        <v>55.561509933437399</v>
      </c>
      <c r="AR544" s="125">
        <v>62.947489871578199</v>
      </c>
      <c r="AS544" s="125">
        <v>73.523884643461102</v>
      </c>
      <c r="AT544" s="109" t="s">
        <v>618</v>
      </c>
      <c r="AV544" s="63">
        <v>12335.833436893699</v>
      </c>
      <c r="AW544" s="63">
        <v>6669.5238156795403</v>
      </c>
      <c r="AX544" s="63">
        <v>6669.5238156795403</v>
      </c>
      <c r="AY544" s="63">
        <v>19005.3572525733</v>
      </c>
      <c r="AZ544" s="77">
        <v>1.40405369972025E-2</v>
      </c>
      <c r="BA544" s="77">
        <v>0.90053572525733006</v>
      </c>
      <c r="BB544" s="77">
        <v>0.23061990071814101</v>
      </c>
      <c r="BC544" s="58">
        <v>0</v>
      </c>
      <c r="BD544" s="130">
        <v>0</v>
      </c>
      <c r="BE544" s="65">
        <v>0</v>
      </c>
    </row>
    <row r="545" spans="1:57" x14ac:dyDescent="0.2">
      <c r="A545" s="104">
        <v>40983</v>
      </c>
      <c r="B545" s="58">
        <v>1402.59997558593</v>
      </c>
      <c r="C545" s="77">
        <v>5.9671989229152997E-3</v>
      </c>
      <c r="D545" s="58">
        <v>0.01</v>
      </c>
      <c r="E545" s="58">
        <v>0.63819999999999999</v>
      </c>
      <c r="F545" s="77">
        <v>1.0980392156862901E-3</v>
      </c>
      <c r="G545" s="58">
        <v>55.565040588378899</v>
      </c>
      <c r="H545" s="58">
        <v>308.55813598632801</v>
      </c>
      <c r="I545" s="58">
        <v>27.458278656005799</v>
      </c>
      <c r="J545" s="58">
        <v>184.42999267578099</v>
      </c>
      <c r="K545" s="58">
        <v>11.0637645721435</v>
      </c>
      <c r="L545" s="58">
        <v>22.185531616210898</v>
      </c>
      <c r="M545" s="58">
        <v>15.420000076293899</v>
      </c>
      <c r="N545" s="77">
        <v>-6.8185399429144802E-3</v>
      </c>
      <c r="O545" s="58">
        <v>5.4214424443606202</v>
      </c>
      <c r="P545" s="77">
        <v>9.7569305933243394E-2</v>
      </c>
      <c r="Q545" s="58">
        <v>55.755777359008697</v>
      </c>
      <c r="R545" s="77">
        <v>8.3443342847821997E-3</v>
      </c>
      <c r="S545" s="58">
        <v>10.893285740502799</v>
      </c>
      <c r="T545" s="77">
        <v>3.5303835712131602E-2</v>
      </c>
      <c r="U545" s="58">
        <v>307.28143310546801</v>
      </c>
      <c r="V545" s="77">
        <v>2.4412667458022499E-3</v>
      </c>
      <c r="W545" s="58">
        <v>1.8608684406942499</v>
      </c>
      <c r="X545" s="77">
        <v>6.7770761015539194E-2</v>
      </c>
      <c r="Y545" s="58">
        <v>27.424843788146902</v>
      </c>
      <c r="Z545" s="77">
        <v>1.1906058566592799E-2</v>
      </c>
      <c r="AA545" s="58">
        <v>5.3683693391051603</v>
      </c>
      <c r="AB545" s="77">
        <v>2.9107897588775002E-2</v>
      </c>
      <c r="AC545" s="58">
        <v>183.344993591308</v>
      </c>
      <c r="AD545" s="77">
        <v>1.9936557705611799E-2</v>
      </c>
      <c r="AE545" s="58">
        <v>0.74560615245310202</v>
      </c>
      <c r="AF545" s="77">
        <v>6.7391722554400305E-2</v>
      </c>
      <c r="AG545" s="58">
        <v>10.9556336402893</v>
      </c>
      <c r="AH545" s="77">
        <v>1.05605924559004E-2</v>
      </c>
      <c r="AI545" s="58">
        <v>0.97331804979560399</v>
      </c>
      <c r="AJ545" s="77">
        <v>4.3871747886555103E-2</v>
      </c>
      <c r="AK545" s="58">
        <v>22.069609642028801</v>
      </c>
      <c r="AL545" s="69">
        <v>40983</v>
      </c>
      <c r="AM545" s="105">
        <v>3</v>
      </c>
      <c r="AN545" s="124">
        <v>71.057969405082503</v>
      </c>
      <c r="AO545" s="125">
        <v>57.9667061195466</v>
      </c>
      <c r="AP545" s="125">
        <v>82.321214008395501</v>
      </c>
      <c r="AQ545" s="125">
        <v>61.824687013967498</v>
      </c>
      <c r="AR545" s="125">
        <v>66.649362538583901</v>
      </c>
      <c r="AS545" s="125">
        <v>74.173651692285006</v>
      </c>
      <c r="AT545" s="109" t="s">
        <v>618</v>
      </c>
      <c r="AV545" s="63">
        <v>12335.833436893699</v>
      </c>
      <c r="AW545" s="63">
        <v>6631.3208649551298</v>
      </c>
      <c r="AX545" s="63">
        <v>6631.3208649551298</v>
      </c>
      <c r="AY545" s="63">
        <v>18967.154301848801</v>
      </c>
      <c r="AZ545" s="77">
        <v>-2.01011484376278E-3</v>
      </c>
      <c r="BA545" s="77">
        <v>0.89671543018488797</v>
      </c>
      <c r="BB545" s="77">
        <v>0.237963254464225</v>
      </c>
      <c r="BC545" s="58">
        <v>-38.202950724411401</v>
      </c>
      <c r="BD545" s="130">
        <v>-2.0101148437627401E-3</v>
      </c>
      <c r="BE545" s="65">
        <v>1</v>
      </c>
    </row>
    <row r="546" spans="1:57" x14ac:dyDescent="0.2">
      <c r="A546" s="104">
        <v>40984</v>
      </c>
      <c r="B546" s="58">
        <v>1404.17004394531</v>
      </c>
      <c r="C546" s="77">
        <v>1.1193985360786699E-3</v>
      </c>
      <c r="D546" s="58">
        <v>0.01</v>
      </c>
      <c r="E546" s="58">
        <v>0.63119999999999998</v>
      </c>
      <c r="F546" s="77">
        <v>-1.0968348480100301E-2</v>
      </c>
      <c r="G546" s="58">
        <v>55.565990447997997</v>
      </c>
      <c r="H546" s="58">
        <v>310.50048828125</v>
      </c>
      <c r="I546" s="58">
        <v>27.249309539794901</v>
      </c>
      <c r="J546" s="58">
        <v>185.05000305175699</v>
      </c>
      <c r="K546" s="58">
        <v>11.089714050292899</v>
      </c>
      <c r="L546" s="58">
        <v>22.1695442199707</v>
      </c>
      <c r="M546" s="58">
        <v>14.4700002670288</v>
      </c>
      <c r="N546" s="77">
        <v>1.70945545812095E-5</v>
      </c>
      <c r="O546" s="58">
        <v>5.4916244373960703</v>
      </c>
      <c r="P546" s="77">
        <v>9.8830676698464806E-2</v>
      </c>
      <c r="Q546" s="58">
        <v>55.565515518188398</v>
      </c>
      <c r="R546" s="77">
        <v>6.2949313869589104E-3</v>
      </c>
      <c r="S546" s="58">
        <v>10.8893236684866</v>
      </c>
      <c r="T546" s="77">
        <v>3.5070230416588397E-2</v>
      </c>
      <c r="U546" s="58">
        <v>309.52931213378901</v>
      </c>
      <c r="V546" s="77">
        <v>-7.6104230286566602E-3</v>
      </c>
      <c r="W546" s="58">
        <v>1.84852285077476</v>
      </c>
      <c r="X546" s="77">
        <v>6.7837419809671701E-2</v>
      </c>
      <c r="Y546" s="58">
        <v>27.353794097900298</v>
      </c>
      <c r="Z546" s="77">
        <v>3.3617654427091602E-3</v>
      </c>
      <c r="AA546" s="58">
        <v>5.3716141077599602</v>
      </c>
      <c r="AB546" s="77">
        <v>2.9027906074973301E-2</v>
      </c>
      <c r="AC546" s="58">
        <v>184.73999786376899</v>
      </c>
      <c r="AD546" s="77">
        <v>2.3454474270672098E-3</v>
      </c>
      <c r="AE546" s="58">
        <v>0.72590701126966395</v>
      </c>
      <c r="AF546" s="77">
        <v>6.5457685200682597E-2</v>
      </c>
      <c r="AG546" s="58">
        <v>11.0767393112182</v>
      </c>
      <c r="AH546" s="77">
        <v>-7.2062263446270804E-4</v>
      </c>
      <c r="AI546" s="58">
        <v>0.93856059973050099</v>
      </c>
      <c r="AJ546" s="77">
        <v>4.2335583917193401E-2</v>
      </c>
      <c r="AK546" s="58">
        <v>22.177537918090799</v>
      </c>
      <c r="AL546" s="69">
        <v>40984</v>
      </c>
      <c r="AM546" s="105">
        <v>4</v>
      </c>
      <c r="AN546" s="124">
        <v>71.511144194683396</v>
      </c>
      <c r="AO546" s="125">
        <v>60.320960248016199</v>
      </c>
      <c r="AP546" s="125">
        <v>82.323131108342096</v>
      </c>
      <c r="AQ546" s="125">
        <v>62.5075175958779</v>
      </c>
      <c r="AR546" s="125">
        <v>66.1585041955191</v>
      </c>
      <c r="AS546" s="125">
        <v>68.514839914802593</v>
      </c>
      <c r="AT546" s="109" t="s">
        <v>618</v>
      </c>
      <c r="AV546" s="63">
        <v>12335.833436893699</v>
      </c>
      <c r="AW546" s="63">
        <v>6558.6983429351803</v>
      </c>
      <c r="AX546" s="63">
        <v>6558.6983429351803</v>
      </c>
      <c r="AY546" s="63">
        <v>18894.5317798289</v>
      </c>
      <c r="AZ546" s="77">
        <v>-3.8288570264267598E-3</v>
      </c>
      <c r="BA546" s="77">
        <v>0.88945317798289303</v>
      </c>
      <c r="BB546" s="77">
        <v>0.239349028718991</v>
      </c>
      <c r="BC546" s="58">
        <v>-110.825472744367</v>
      </c>
      <c r="BD546" s="130">
        <v>-5.8312754278460896E-3</v>
      </c>
      <c r="BE546" s="65">
        <v>2</v>
      </c>
    </row>
    <row r="547" spans="1:57" x14ac:dyDescent="0.2">
      <c r="A547" s="104">
        <v>40987</v>
      </c>
      <c r="B547" s="58">
        <v>1409.75</v>
      </c>
      <c r="C547" s="77">
        <v>3.9738463861609397E-3</v>
      </c>
      <c r="D547" s="58">
        <v>0.01</v>
      </c>
      <c r="E547" s="58">
        <v>0.62919999999999998</v>
      </c>
      <c r="F547" s="77">
        <v>-3.1685678073510798E-3</v>
      </c>
      <c r="G547" s="58">
        <v>57.0396728515625</v>
      </c>
      <c r="H547" s="58">
        <v>314.94161987304602</v>
      </c>
      <c r="I547" s="58">
        <v>26.914962768554599</v>
      </c>
      <c r="J547" s="58">
        <v>185.52000427246</v>
      </c>
      <c r="K547" s="58">
        <v>11.0983629226684</v>
      </c>
      <c r="L547" s="58">
        <v>22.1775398254394</v>
      </c>
      <c r="M547" s="58">
        <v>15.039999961853001</v>
      </c>
      <c r="N547" s="77">
        <v>2.6521301819385501E-2</v>
      </c>
      <c r="O547" s="58">
        <v>5.5946699232372401</v>
      </c>
      <c r="P547" s="77">
        <v>9.8083836101173993E-2</v>
      </c>
      <c r="Q547" s="58">
        <v>56.302831649780202</v>
      </c>
      <c r="R547" s="77">
        <v>1.4303138833630699E-2</v>
      </c>
      <c r="S547" s="58">
        <v>10.952263568717299</v>
      </c>
      <c r="T547" s="77">
        <v>3.4775535774319598E-2</v>
      </c>
      <c r="U547" s="58">
        <v>312.72105407714798</v>
      </c>
      <c r="V547" s="77">
        <v>-1.2269917179073799E-2</v>
      </c>
      <c r="W547" s="58">
        <v>1.81169515082625</v>
      </c>
      <c r="X547" s="77">
        <v>6.7311820804110106E-2</v>
      </c>
      <c r="Y547" s="58">
        <v>27.082136154174801</v>
      </c>
      <c r="Z547" s="77">
        <v>2.53986064821432E-3</v>
      </c>
      <c r="AA547" s="58">
        <v>5.3610193275807498</v>
      </c>
      <c r="AB547" s="77">
        <v>2.889725746075E-2</v>
      </c>
      <c r="AC547" s="58">
        <v>185.28500366210901</v>
      </c>
      <c r="AD547" s="77">
        <v>7.7990039565189995E-4</v>
      </c>
      <c r="AE547" s="58">
        <v>0.697041024863707</v>
      </c>
      <c r="AF547" s="77">
        <v>6.2805751597832304E-2</v>
      </c>
      <c r="AG547" s="58">
        <v>11.0940384864807</v>
      </c>
      <c r="AH547" s="77">
        <v>3.6065718760003301E-4</v>
      </c>
      <c r="AI547" s="58">
        <v>0.89329514404615196</v>
      </c>
      <c r="AJ547" s="77">
        <v>4.02792713293414E-2</v>
      </c>
      <c r="AK547" s="58">
        <v>22.173542022705</v>
      </c>
      <c r="AL547" s="69">
        <v>40987</v>
      </c>
      <c r="AM547" s="105">
        <v>0</v>
      </c>
      <c r="AN547" s="124">
        <v>73.121908762145495</v>
      </c>
      <c r="AO547" s="125">
        <v>65.130037161127802</v>
      </c>
      <c r="AP547" s="125">
        <v>85.034627357626306</v>
      </c>
      <c r="AQ547" s="125">
        <v>62.746689834794097</v>
      </c>
      <c r="AR547" s="125">
        <v>66.292209538821396</v>
      </c>
      <c r="AS547" s="125">
        <v>60.554660235195001</v>
      </c>
      <c r="AT547" s="109" t="s">
        <v>618</v>
      </c>
      <c r="AV547" s="63">
        <v>12335.833436893699</v>
      </c>
      <c r="AW547" s="63">
        <v>6711.3107235839798</v>
      </c>
      <c r="AX547" s="63">
        <v>6711.3107235839798</v>
      </c>
      <c r="AY547" s="63">
        <v>19047.144160477699</v>
      </c>
      <c r="AZ547" s="77">
        <v>8.0770660224418409E-3</v>
      </c>
      <c r="BA547" s="77">
        <v>0.90471441604777303</v>
      </c>
      <c r="BB547" s="77">
        <v>0.24427401137795801</v>
      </c>
      <c r="BC547" s="58">
        <v>0</v>
      </c>
      <c r="BD547" s="130">
        <v>0</v>
      </c>
      <c r="BE547" s="65">
        <v>0</v>
      </c>
    </row>
    <row r="548" spans="1:57" x14ac:dyDescent="0.2">
      <c r="A548" s="104">
        <v>40988</v>
      </c>
      <c r="B548" s="58">
        <v>1405.52001953125</v>
      </c>
      <c r="C548" s="77">
        <v>-3.0005181548147198E-3</v>
      </c>
      <c r="D548" s="58">
        <v>0.01</v>
      </c>
      <c r="E548" s="58">
        <v>0.63070000000000004</v>
      </c>
      <c r="F548" s="77">
        <v>2.3839796567071102E-3</v>
      </c>
      <c r="G548" s="58">
        <v>57.500835418701101</v>
      </c>
      <c r="H548" s="58">
        <v>314.69818115234301</v>
      </c>
      <c r="I548" s="58">
        <v>26.739427566528299</v>
      </c>
      <c r="J548" s="58">
        <v>192.33000183105401</v>
      </c>
      <c r="K548" s="58">
        <v>10.994560241699199</v>
      </c>
      <c r="L548" s="58">
        <v>22.185531616210898</v>
      </c>
      <c r="M548" s="58">
        <v>15.579999923706</v>
      </c>
      <c r="N548" s="77">
        <v>8.0849441114219101E-3</v>
      </c>
      <c r="O548" s="58">
        <v>5.7239338838765299</v>
      </c>
      <c r="P548" s="77">
        <v>9.9545229946605696E-2</v>
      </c>
      <c r="Q548" s="58">
        <v>57.2702541351318</v>
      </c>
      <c r="R548" s="77">
        <v>-7.7296459198139501E-4</v>
      </c>
      <c r="S548" s="58">
        <v>10.9730037822883</v>
      </c>
      <c r="T548" s="77">
        <v>3.4868341920846202E-2</v>
      </c>
      <c r="U548" s="58">
        <v>314.81990051269503</v>
      </c>
      <c r="V548" s="77">
        <v>-6.5218445047025E-3</v>
      </c>
      <c r="W548" s="58">
        <v>1.7794668003608201</v>
      </c>
      <c r="X548" s="77">
        <v>6.6548425389192395E-2</v>
      </c>
      <c r="Y548" s="58">
        <v>26.8271951675415</v>
      </c>
      <c r="Z548" s="77">
        <v>3.6707618595094298E-2</v>
      </c>
      <c r="AA548" s="58">
        <v>5.4935136089600896</v>
      </c>
      <c r="AB548" s="77">
        <v>2.8562957191596499E-2</v>
      </c>
      <c r="AC548" s="58">
        <v>188.92500305175699</v>
      </c>
      <c r="AD548" s="77">
        <v>-9.3529722980331097E-3</v>
      </c>
      <c r="AE548" s="58">
        <v>0.67330337550103803</v>
      </c>
      <c r="AF548" s="77">
        <v>6.1239682233709597E-2</v>
      </c>
      <c r="AG548" s="58">
        <v>11.046461582183801</v>
      </c>
      <c r="AH548" s="77">
        <v>3.6035515365484501E-4</v>
      </c>
      <c r="AI548" s="58">
        <v>0.868301013557914</v>
      </c>
      <c r="AJ548" s="77">
        <v>3.9138165745978601E-2</v>
      </c>
      <c r="AK548" s="58">
        <v>22.181535720825099</v>
      </c>
      <c r="AL548" s="69">
        <v>40988</v>
      </c>
      <c r="AM548" s="105">
        <v>1</v>
      </c>
      <c r="AN548" s="124">
        <v>69.895648022912496</v>
      </c>
      <c r="AO548" s="125">
        <v>64.667372336134804</v>
      </c>
      <c r="AP548" s="125">
        <v>85.770218888570298</v>
      </c>
      <c r="AQ548" s="125">
        <v>57.967188626473799</v>
      </c>
      <c r="AR548" s="125">
        <v>66.434955514104502</v>
      </c>
      <c r="AS548" s="125">
        <v>56.822096355958401</v>
      </c>
      <c r="AT548" s="109" t="s">
        <v>618</v>
      </c>
      <c r="AV548" s="63">
        <v>12335.833436893699</v>
      </c>
      <c r="AW548" s="63">
        <v>6781.7002800334903</v>
      </c>
      <c r="AX548" s="63">
        <v>6781.7002800334903</v>
      </c>
      <c r="AY548" s="63">
        <v>19117.533716927199</v>
      </c>
      <c r="AZ548" s="77">
        <v>3.6955438493273501E-3</v>
      </c>
      <c r="BA548" s="77">
        <v>0.91175337169272397</v>
      </c>
      <c r="BB548" s="77">
        <v>0.24054054461725499</v>
      </c>
      <c r="BC548" s="58">
        <v>0</v>
      </c>
      <c r="BD548" s="130">
        <v>0</v>
      </c>
      <c r="BE548" s="65">
        <v>0</v>
      </c>
    </row>
    <row r="549" spans="1:57" x14ac:dyDescent="0.2">
      <c r="A549" s="104">
        <v>40989</v>
      </c>
      <c r="B549" s="58">
        <v>1402.89001464843</v>
      </c>
      <c r="C549" s="77">
        <v>-1.8711970276237199E-3</v>
      </c>
      <c r="D549" s="58">
        <v>0.01</v>
      </c>
      <c r="E549" s="58">
        <v>0.63100000000000001</v>
      </c>
      <c r="F549" s="77">
        <v>4.7566196289827701E-4</v>
      </c>
      <c r="G549" s="58">
        <v>57.172515869140597</v>
      </c>
      <c r="H549" s="58">
        <v>317.92221069335898</v>
      </c>
      <c r="I549" s="58">
        <v>26.672557830810501</v>
      </c>
      <c r="J549" s="58">
        <v>191.72999572753901</v>
      </c>
      <c r="K549" s="58">
        <v>11.0032091140747</v>
      </c>
      <c r="L549" s="58">
        <v>22.209520339965799</v>
      </c>
      <c r="M549" s="58">
        <v>15.1300001144409</v>
      </c>
      <c r="N549" s="77">
        <v>-5.7098222516217502E-3</v>
      </c>
      <c r="O549" s="58">
        <v>5.8213204772853198</v>
      </c>
      <c r="P549" s="77">
        <v>0.10182026081569399</v>
      </c>
      <c r="Q549" s="58">
        <v>57.336675643920898</v>
      </c>
      <c r="R549" s="77">
        <v>1.02448305522773E-2</v>
      </c>
      <c r="S549" s="58">
        <v>11.071064868230399</v>
      </c>
      <c r="T549" s="77">
        <v>3.4823187861223903E-2</v>
      </c>
      <c r="U549" s="58">
        <v>316.31019592285099</v>
      </c>
      <c r="V549" s="77">
        <v>-2.5007915951602501E-3</v>
      </c>
      <c r="W549" s="58">
        <v>1.7336754698680401</v>
      </c>
      <c r="X549" s="77">
        <v>6.4998470745291803E-2</v>
      </c>
      <c r="Y549" s="58">
        <v>26.705992698669402</v>
      </c>
      <c r="Z549" s="77">
        <v>-3.11966982687761E-3</v>
      </c>
      <c r="AA549" s="58">
        <v>5.47811138467815</v>
      </c>
      <c r="AB549" s="77">
        <v>2.85720101536063E-2</v>
      </c>
      <c r="AC549" s="58">
        <v>192.02999877929599</v>
      </c>
      <c r="AD549" s="77">
        <v>7.8665014201151297E-4</v>
      </c>
      <c r="AE549" s="58">
        <v>0.63884226606788297</v>
      </c>
      <c r="AF549" s="77">
        <v>5.8059631462489499E-2</v>
      </c>
      <c r="AG549" s="58">
        <v>10.998884677886901</v>
      </c>
      <c r="AH549" s="77">
        <v>1.08127784223821E-3</v>
      </c>
      <c r="AI549" s="58">
        <v>0.83391707207399002</v>
      </c>
      <c r="AJ549" s="77">
        <v>3.7547729951347197E-2</v>
      </c>
      <c r="AK549" s="58">
        <v>22.197525978088301</v>
      </c>
      <c r="AL549" s="69">
        <v>40989</v>
      </c>
      <c r="AM549" s="105">
        <v>2</v>
      </c>
      <c r="AN549" s="124">
        <v>67.889973496080302</v>
      </c>
      <c r="AO549" s="125">
        <v>67.917819244517403</v>
      </c>
      <c r="AP549" s="125">
        <v>82.655296351458006</v>
      </c>
      <c r="AQ549" s="125">
        <v>58.252525282897103</v>
      </c>
      <c r="AR549" s="125">
        <v>66.888232502657701</v>
      </c>
      <c r="AS549" s="125">
        <v>55.4206346393782</v>
      </c>
      <c r="AT549" s="109" t="s">
        <v>618</v>
      </c>
      <c r="AV549" s="63">
        <v>12335.833436893699</v>
      </c>
      <c r="AW549" s="63">
        <v>6746.1853550109799</v>
      </c>
      <c r="AX549" s="63">
        <v>6746.1853550109799</v>
      </c>
      <c r="AY549" s="63">
        <v>19082.018791904698</v>
      </c>
      <c r="AZ549" s="77">
        <v>-1.8577147841543E-3</v>
      </c>
      <c r="BA549" s="77">
        <v>0.90820187919047302</v>
      </c>
      <c r="BB549" s="77">
        <v>0.23821924883751999</v>
      </c>
      <c r="BC549" s="58">
        <v>-35.514925022504002</v>
      </c>
      <c r="BD549" s="130">
        <v>-1.85771478415429E-3</v>
      </c>
      <c r="BE549" s="65">
        <v>1</v>
      </c>
    </row>
    <row r="550" spans="1:57" x14ac:dyDescent="0.2">
      <c r="A550" s="104">
        <v>40990</v>
      </c>
      <c r="B550" s="58">
        <v>1392.78002929687</v>
      </c>
      <c r="C550" s="77">
        <v>-7.2065416718330999E-3</v>
      </c>
      <c r="D550" s="58">
        <v>0.01</v>
      </c>
      <c r="E550" s="58">
        <v>0.63260000000000005</v>
      </c>
      <c r="F550" s="77">
        <v>2.5356576862123302E-3</v>
      </c>
      <c r="G550" s="58">
        <v>56.872657775878899</v>
      </c>
      <c r="H550" s="58">
        <v>320.93762207031199</v>
      </c>
      <c r="I550" s="58">
        <v>26.747787475585898</v>
      </c>
      <c r="J550" s="58">
        <v>192.39999389648401</v>
      </c>
      <c r="K550" s="58">
        <v>10.9426574707031</v>
      </c>
      <c r="L550" s="58">
        <v>22.3054599761962</v>
      </c>
      <c r="M550" s="58">
        <v>15.569999694824199</v>
      </c>
      <c r="N550" s="77">
        <v>-5.24479443843373E-3</v>
      </c>
      <c r="O550" s="58">
        <v>5.8943322563400304</v>
      </c>
      <c r="P550" s="77">
        <v>0.103640879235293</v>
      </c>
      <c r="Q550" s="58">
        <v>57.022586822509702</v>
      </c>
      <c r="R550" s="77">
        <v>9.4847458765991901E-3</v>
      </c>
      <c r="S550" s="58">
        <v>11.212054166493299</v>
      </c>
      <c r="T550" s="77">
        <v>3.49353064130229E-2</v>
      </c>
      <c r="U550" s="58">
        <v>319.42991638183503</v>
      </c>
      <c r="V550" s="77">
        <v>2.8204885805320698E-3</v>
      </c>
      <c r="W550" s="58">
        <v>1.68473722674622</v>
      </c>
      <c r="X550" s="77">
        <v>6.2986040556960901E-2</v>
      </c>
      <c r="Y550" s="58">
        <v>26.7101726531982</v>
      </c>
      <c r="Z550" s="77">
        <v>3.4944879980984798E-3</v>
      </c>
      <c r="AA550" s="58">
        <v>5.5656024634449999</v>
      </c>
      <c r="AB550" s="77">
        <v>2.8927248648663799E-2</v>
      </c>
      <c r="AC550" s="58">
        <v>192.06499481201101</v>
      </c>
      <c r="AD550" s="77">
        <v>-5.5030893936324201E-3</v>
      </c>
      <c r="AE550" s="58">
        <v>0.61222146514157105</v>
      </c>
      <c r="AF550" s="77">
        <v>5.5948152154143303E-2</v>
      </c>
      <c r="AG550" s="58">
        <v>10.9729332923889</v>
      </c>
      <c r="AH550" s="77">
        <v>4.3197527349487699E-3</v>
      </c>
      <c r="AI550" s="58">
        <v>0.80862728806200501</v>
      </c>
      <c r="AJ550" s="77">
        <v>3.6252437247424898E-2</v>
      </c>
      <c r="AK550" s="58">
        <v>22.257490158081001</v>
      </c>
      <c r="AL550" s="69">
        <v>40990</v>
      </c>
      <c r="AM550" s="105">
        <v>3</v>
      </c>
      <c r="AN550" s="124">
        <v>60.681470630389398</v>
      </c>
      <c r="AO550" s="125">
        <v>70.638500195008803</v>
      </c>
      <c r="AP550" s="125">
        <v>79.804654420459798</v>
      </c>
      <c r="AQ550" s="125">
        <v>55.416194011285398</v>
      </c>
      <c r="AR550" s="125">
        <v>68.708275112538203</v>
      </c>
      <c r="AS550" s="125">
        <v>56.714099199890398</v>
      </c>
      <c r="AT550" s="109" t="s">
        <v>618</v>
      </c>
      <c r="AV550" s="63">
        <v>12335.833436893699</v>
      </c>
      <c r="AW550" s="63">
        <v>6727.8192987869197</v>
      </c>
      <c r="AX550" s="63">
        <v>6727.8192987869197</v>
      </c>
      <c r="AY550" s="63">
        <v>19063.6527356806</v>
      </c>
      <c r="AZ550" s="77">
        <v>-9.6247972629881495E-4</v>
      </c>
      <c r="BA550" s="77">
        <v>0.90636527356806695</v>
      </c>
      <c r="BB550" s="77">
        <v>0.22929597022190701</v>
      </c>
      <c r="BC550" s="58">
        <v>-53.880981246566002</v>
      </c>
      <c r="BD550" s="130">
        <v>-2.81840649763615E-3</v>
      </c>
      <c r="BE550" s="65">
        <v>2</v>
      </c>
    </row>
    <row r="551" spans="1:57" x14ac:dyDescent="0.2">
      <c r="A551" s="104">
        <v>40991</v>
      </c>
      <c r="B551" s="58">
        <v>1397.10998535156</v>
      </c>
      <c r="C551" s="77">
        <v>3.1088585157796802E-3</v>
      </c>
      <c r="D551" s="58">
        <v>0.01</v>
      </c>
      <c r="E551" s="58">
        <v>0.63039999999999996</v>
      </c>
      <c r="F551" s="77">
        <v>-3.4777110338287602E-3</v>
      </c>
      <c r="G551" s="58">
        <v>56.560474395751903</v>
      </c>
      <c r="H551" s="58">
        <v>319.21878051757801</v>
      </c>
      <c r="I551" s="58">
        <v>26.756149291992099</v>
      </c>
      <c r="J551" s="58">
        <v>195.03999328613199</v>
      </c>
      <c r="K551" s="58">
        <v>10.9772577285766</v>
      </c>
      <c r="L551" s="58">
        <v>22.289464950561499</v>
      </c>
      <c r="M551" s="58">
        <v>14.819999694824199</v>
      </c>
      <c r="N551" s="77">
        <v>-5.4891646062539198E-3</v>
      </c>
      <c r="O551" s="58">
        <v>5.9510571197343696</v>
      </c>
      <c r="P551" s="77">
        <v>0.10521582754230401</v>
      </c>
      <c r="Q551" s="58">
        <v>56.716566085815401</v>
      </c>
      <c r="R551" s="77">
        <v>-5.3556873190697598E-3</v>
      </c>
      <c r="S551" s="58">
        <v>11.2919527543632</v>
      </c>
      <c r="T551" s="77">
        <v>3.53737105819859E-2</v>
      </c>
      <c r="U551" s="58">
        <v>320.07820129394503</v>
      </c>
      <c r="V551" s="77">
        <v>3.1261712445895801E-4</v>
      </c>
      <c r="W551" s="58">
        <v>1.6364590970427899</v>
      </c>
      <c r="X551" s="77">
        <v>6.1161981090177703E-2</v>
      </c>
      <c r="Y551" s="58">
        <v>26.751968383788999</v>
      </c>
      <c r="Z551" s="77">
        <v>1.37214109843932E-2</v>
      </c>
      <c r="AA551" s="58">
        <v>5.6895643224064596</v>
      </c>
      <c r="AB551" s="77">
        <v>2.9171270089512299E-2</v>
      </c>
      <c r="AC551" s="58">
        <v>193.719993591308</v>
      </c>
      <c r="AD551" s="77">
        <v>3.1619611567093001E-3</v>
      </c>
      <c r="AE551" s="58">
        <v>0.59301670692101505</v>
      </c>
      <c r="AF551" s="77">
        <v>5.40222997021595E-2</v>
      </c>
      <c r="AG551" s="58">
        <v>10.9599575996398</v>
      </c>
      <c r="AH551" s="77">
        <v>-7.1709014975862497E-4</v>
      </c>
      <c r="AI551" s="58">
        <v>0.79086011799381095</v>
      </c>
      <c r="AJ551" s="77">
        <v>3.5481341510348201E-2</v>
      </c>
      <c r="AK551" s="58">
        <v>22.297462463378899</v>
      </c>
      <c r="AL551" s="69">
        <v>40991</v>
      </c>
      <c r="AM551" s="105">
        <v>4</v>
      </c>
      <c r="AN551" s="124">
        <v>62.517121229252403</v>
      </c>
      <c r="AO551" s="125">
        <v>67.143159858203006</v>
      </c>
      <c r="AP551" s="125">
        <v>76.833657669622497</v>
      </c>
      <c r="AQ551" s="125">
        <v>56.713181967415203</v>
      </c>
      <c r="AR551" s="125">
        <v>68.0368234142544</v>
      </c>
      <c r="AS551" s="125">
        <v>56.863915020934499</v>
      </c>
      <c r="AT551" s="109" t="s">
        <v>618</v>
      </c>
      <c r="AV551" s="63">
        <v>12335.833436893699</v>
      </c>
      <c r="AW551" s="63">
        <v>6667.6202120483304</v>
      </c>
      <c r="AX551" s="63">
        <v>6667.6202120483304</v>
      </c>
      <c r="AY551" s="63">
        <v>19003.453648941999</v>
      </c>
      <c r="AZ551" s="77">
        <v>-3.1577939219337098E-3</v>
      </c>
      <c r="BA551" s="77">
        <v>0.90034536489420902</v>
      </c>
      <c r="BB551" s="77">
        <v>0.23311767746734499</v>
      </c>
      <c r="BC551" s="58">
        <v>-114.080067985152</v>
      </c>
      <c r="BD551" s="130">
        <v>-5.9673004726620502E-3</v>
      </c>
      <c r="BE551" s="65">
        <v>3</v>
      </c>
    </row>
    <row r="552" spans="1:57" x14ac:dyDescent="0.2">
      <c r="A552" s="104">
        <v>40994</v>
      </c>
      <c r="B552" s="58">
        <v>1416.51000976562</v>
      </c>
      <c r="C552" s="77">
        <v>1.3885824750712501E-2</v>
      </c>
      <c r="D552" s="58">
        <v>0.01</v>
      </c>
      <c r="E552" s="58">
        <v>0.62749999999999995</v>
      </c>
      <c r="F552" s="77">
        <v>-4.6002538071065998E-3</v>
      </c>
      <c r="G552" s="58">
        <v>57.597625732421797</v>
      </c>
      <c r="H552" s="58">
        <v>322.56701660156199</v>
      </c>
      <c r="I552" s="58">
        <v>27.240949630737301</v>
      </c>
      <c r="J552" s="58">
        <v>202.86999511718699</v>
      </c>
      <c r="K552" s="58">
        <v>11.2108163833618</v>
      </c>
      <c r="L552" s="58">
        <v>22.537305831909102</v>
      </c>
      <c r="M552" s="58">
        <v>14.2600002288818</v>
      </c>
      <c r="N552" s="77">
        <v>1.8337033904860901E-2</v>
      </c>
      <c r="O552" s="58">
        <v>6.0200069086795498</v>
      </c>
      <c r="P552" s="77">
        <v>0.104518317068248</v>
      </c>
      <c r="Q552" s="58">
        <v>57.0790500640869</v>
      </c>
      <c r="R552" s="77">
        <v>1.04888442921671E-2</v>
      </c>
      <c r="S552" s="58">
        <v>11.3957620034349</v>
      </c>
      <c r="T552" s="77">
        <v>3.5328354781887297E-2</v>
      </c>
      <c r="U552" s="58">
        <v>320.89289855957003</v>
      </c>
      <c r="V552" s="77">
        <v>1.8119211903568199E-2</v>
      </c>
      <c r="W552" s="58">
        <v>1.5841991046491299</v>
      </c>
      <c r="X552" s="77">
        <v>5.8155061630509597E-2</v>
      </c>
      <c r="Y552" s="58">
        <v>26.9985494613647</v>
      </c>
      <c r="Z552" s="77">
        <v>4.0145621926718E-2</v>
      </c>
      <c r="AA552" s="58">
        <v>6.0370541446936103</v>
      </c>
      <c r="AB552" s="77">
        <v>2.9758240695999999E-2</v>
      </c>
      <c r="AC552" s="58">
        <v>198.95499420166001</v>
      </c>
      <c r="AD552" s="77">
        <v>2.1276593896228001E-2</v>
      </c>
      <c r="AE552" s="58">
        <v>0.56822999859782797</v>
      </c>
      <c r="AF552" s="77">
        <v>5.0685871498274498E-2</v>
      </c>
      <c r="AG552" s="58">
        <v>11.094037055969199</v>
      </c>
      <c r="AH552" s="77">
        <v>1.11191938387651E-2</v>
      </c>
      <c r="AI552" s="58">
        <v>0.77060353447182495</v>
      </c>
      <c r="AJ552" s="77">
        <v>3.41923537897229E-2</v>
      </c>
      <c r="AK552" s="58">
        <v>22.413385391235298</v>
      </c>
      <c r="AL552" s="69">
        <v>40994</v>
      </c>
      <c r="AM552" s="105">
        <v>0</v>
      </c>
      <c r="AN552" s="124">
        <v>69.408381860516499</v>
      </c>
      <c r="AO552" s="125">
        <v>70.233077136909301</v>
      </c>
      <c r="AP552" s="125">
        <v>79.556631396456396</v>
      </c>
      <c r="AQ552" s="125">
        <v>64.269341753019603</v>
      </c>
      <c r="AR552" s="125">
        <v>72.518307817205496</v>
      </c>
      <c r="AS552" s="125">
        <v>64.529212582290896</v>
      </c>
      <c r="AT552" s="109" t="s">
        <v>618</v>
      </c>
      <c r="AV552" s="63">
        <v>12335.833436893699</v>
      </c>
      <c r="AW552" s="63">
        <v>6758.6493975067096</v>
      </c>
      <c r="AX552" s="63">
        <v>6758.6493975067096</v>
      </c>
      <c r="AY552" s="63">
        <v>19094.482834400402</v>
      </c>
      <c r="AZ552" s="77">
        <v>4.7901390526159304E-3</v>
      </c>
      <c r="BA552" s="77">
        <v>0.90944828344004602</v>
      </c>
      <c r="BB552" s="77">
        <v>0.25024053343366198</v>
      </c>
      <c r="BC552" s="58">
        <v>-23.0508825267788</v>
      </c>
      <c r="BD552" s="130">
        <v>-1.2057456190789301E-3</v>
      </c>
      <c r="BE552" s="65">
        <v>4</v>
      </c>
    </row>
    <row r="553" spans="1:57" x14ac:dyDescent="0.2">
      <c r="A553" s="104">
        <v>40995</v>
      </c>
      <c r="B553" s="58">
        <v>1412.52001953125</v>
      </c>
      <c r="C553" s="77">
        <v>-2.8167751776319002E-3</v>
      </c>
      <c r="D553" s="58">
        <v>0.01</v>
      </c>
      <c r="E553" s="58">
        <v>0.62619999999999998</v>
      </c>
      <c r="F553" s="77">
        <v>-2.0717131474102799E-3</v>
      </c>
      <c r="G553" s="58">
        <v>58.309337615966797</v>
      </c>
      <c r="H553" s="58">
        <v>321.41946411132801</v>
      </c>
      <c r="I553" s="58">
        <v>27.182435989379801</v>
      </c>
      <c r="J553" s="58">
        <v>205.44000244140599</v>
      </c>
      <c r="K553" s="58">
        <v>11.089714050292899</v>
      </c>
      <c r="L553" s="58">
        <v>22.537305831909102</v>
      </c>
      <c r="M553" s="58">
        <v>15.5900001525878</v>
      </c>
      <c r="N553" s="77">
        <v>1.2356618428184399E-2</v>
      </c>
      <c r="O553" s="58">
        <v>6.0979293887336299</v>
      </c>
      <c r="P553" s="77">
        <v>0.104578951469067</v>
      </c>
      <c r="Q553" s="58">
        <v>57.9534816741943</v>
      </c>
      <c r="R553" s="77">
        <v>-3.5575630215529601E-3</v>
      </c>
      <c r="S553" s="58">
        <v>11.445359177480601</v>
      </c>
      <c r="T553" s="77">
        <v>3.5608793042839301E-2</v>
      </c>
      <c r="U553" s="58">
        <v>321.99324035644503</v>
      </c>
      <c r="V553" s="77">
        <v>-2.14800299367667E-3</v>
      </c>
      <c r="W553" s="58">
        <v>1.52975213486593</v>
      </c>
      <c r="X553" s="77">
        <v>5.6277227525288798E-2</v>
      </c>
      <c r="Y553" s="58">
        <v>27.211692810058501</v>
      </c>
      <c r="Z553" s="77">
        <v>1.2668247577638E-2</v>
      </c>
      <c r="AA553" s="58">
        <v>6.4580020854516604</v>
      </c>
      <c r="AB553" s="77">
        <v>3.1434978624932303E-2</v>
      </c>
      <c r="AC553" s="58">
        <v>204.15499877929599</v>
      </c>
      <c r="AD553" s="77">
        <v>-1.0802276027692299E-2</v>
      </c>
      <c r="AE553" s="58">
        <v>0.54045558531933402</v>
      </c>
      <c r="AF553" s="77">
        <v>4.8734853114184302E-2</v>
      </c>
      <c r="AG553" s="58">
        <v>11.1502652168273</v>
      </c>
      <c r="AH553" s="77">
        <v>0</v>
      </c>
      <c r="AI553" s="58">
        <v>0.75648962338636605</v>
      </c>
      <c r="AJ553" s="77">
        <v>3.3566107192604097E-2</v>
      </c>
      <c r="AK553" s="58">
        <v>22.537305831909102</v>
      </c>
      <c r="AL553" s="69">
        <v>40995</v>
      </c>
      <c r="AM553" s="105">
        <v>1</v>
      </c>
      <c r="AN553" s="124">
        <v>66.692583522772495</v>
      </c>
      <c r="AO553" s="125">
        <v>67.877024311499</v>
      </c>
      <c r="AP553" s="125">
        <v>81.190475335197604</v>
      </c>
      <c r="AQ553" s="125">
        <v>58.561177045864703</v>
      </c>
      <c r="AR553" s="125">
        <v>72.518307817205496</v>
      </c>
      <c r="AS553" s="125">
        <v>63.072390623517599</v>
      </c>
      <c r="AT553" s="109" t="s">
        <v>618</v>
      </c>
      <c r="AV553" s="63">
        <v>12335.833436893699</v>
      </c>
      <c r="AW553" s="63">
        <v>6827.9884492271403</v>
      </c>
      <c r="AX553" s="63">
        <v>6827.9884492271403</v>
      </c>
      <c r="AY553" s="63">
        <v>19163.821886120801</v>
      </c>
      <c r="AZ553" s="77">
        <v>3.6313657888396001E-3</v>
      </c>
      <c r="BA553" s="77">
        <v>0.91638218861208898</v>
      </c>
      <c r="BB553" s="77">
        <v>0.246718886933017</v>
      </c>
      <c r="BC553" s="58">
        <v>0</v>
      </c>
      <c r="BD553" s="130">
        <v>0</v>
      </c>
      <c r="BE553" s="65">
        <v>0</v>
      </c>
    </row>
    <row r="554" spans="1:57" x14ac:dyDescent="0.2">
      <c r="A554" s="104">
        <v>40996</v>
      </c>
      <c r="B554" s="58">
        <v>1405.5400390625</v>
      </c>
      <c r="C554" s="77">
        <v>-4.9415090563221797E-3</v>
      </c>
      <c r="D554" s="58">
        <v>0.01</v>
      </c>
      <c r="E554" s="58">
        <v>0.63090000000000002</v>
      </c>
      <c r="F554" s="77">
        <v>7.5055892686042196E-3</v>
      </c>
      <c r="G554" s="58">
        <v>58.607280731201101</v>
      </c>
      <c r="H554" s="58">
        <v>325.76123046875</v>
      </c>
      <c r="I554" s="58">
        <v>26.9066047668457</v>
      </c>
      <c r="J554" s="58">
        <v>201.16000366210901</v>
      </c>
      <c r="K554" s="58">
        <v>10.778299331665</v>
      </c>
      <c r="L554" s="58">
        <v>22.225509643554599</v>
      </c>
      <c r="M554" s="58">
        <v>15.4700002670288</v>
      </c>
      <c r="N554" s="77">
        <v>5.1096981618392601E-3</v>
      </c>
      <c r="O554" s="58">
        <v>6.1655070849343199</v>
      </c>
      <c r="P554" s="77">
        <v>0.105200360910994</v>
      </c>
      <c r="Q554" s="58">
        <v>58.458309173583899</v>
      </c>
      <c r="R554" s="77">
        <v>1.3508100293260401E-2</v>
      </c>
      <c r="S554" s="58">
        <v>11.571897920567</v>
      </c>
      <c r="T554" s="77">
        <v>3.5522636944598299E-2</v>
      </c>
      <c r="U554" s="58">
        <v>323.59034729003901</v>
      </c>
      <c r="V554" s="77">
        <v>-1.01474063120005E-2</v>
      </c>
      <c r="W554" s="58">
        <v>1.45994304840384</v>
      </c>
      <c r="X554" s="77">
        <v>5.4259653384539301E-2</v>
      </c>
      <c r="Y554" s="58">
        <v>27.044520378112701</v>
      </c>
      <c r="Z554" s="77">
        <v>-2.0833327143858299E-2</v>
      </c>
      <c r="AA554" s="58">
        <v>6.5961779174503503</v>
      </c>
      <c r="AB554" s="77">
        <v>3.2790702909958301E-2</v>
      </c>
      <c r="AC554" s="58">
        <v>203.30000305175699</v>
      </c>
      <c r="AD554" s="77">
        <v>-2.80814020285492E-2</v>
      </c>
      <c r="AE554" s="58">
        <v>0.50753598585832405</v>
      </c>
      <c r="AF554" s="77">
        <v>4.7088689063149197E-2</v>
      </c>
      <c r="AG554" s="58">
        <v>10.934006690979</v>
      </c>
      <c r="AH554" s="77">
        <v>-1.38346699769694E-2</v>
      </c>
      <c r="AI554" s="58">
        <v>0.71989289964340497</v>
      </c>
      <c r="AJ554" s="77">
        <v>3.2390388845466599E-2</v>
      </c>
      <c r="AK554" s="58">
        <v>22.381407737731902</v>
      </c>
      <c r="AL554" s="69">
        <v>40996</v>
      </c>
      <c r="AM554" s="105">
        <v>2</v>
      </c>
      <c r="AN554" s="124">
        <v>62.113891862185604</v>
      </c>
      <c r="AO554" s="125">
        <v>71.739781544358394</v>
      </c>
      <c r="AP554" s="125">
        <v>81.8446250479018</v>
      </c>
      <c r="AQ554" s="125">
        <v>47.0008597392276</v>
      </c>
      <c r="AR554" s="125">
        <v>60.202716542284101</v>
      </c>
      <c r="AS554" s="125">
        <v>56.586978211502498</v>
      </c>
      <c r="AT554" s="109" t="s">
        <v>618</v>
      </c>
      <c r="AV554" s="63">
        <v>12335.833436893699</v>
      </c>
      <c r="AW554" s="63">
        <v>6914.3873482898698</v>
      </c>
      <c r="AX554" s="63">
        <v>6914.3873482898698</v>
      </c>
      <c r="AY554" s="63">
        <v>19250.220785183599</v>
      </c>
      <c r="AZ554" s="77">
        <v>4.5084378041157997E-3</v>
      </c>
      <c r="BA554" s="77">
        <v>0.92502207851836205</v>
      </c>
      <c r="BB554" s="77">
        <v>0.240558214262549</v>
      </c>
      <c r="BC554" s="58">
        <v>0</v>
      </c>
      <c r="BD554" s="130">
        <v>0</v>
      </c>
      <c r="BE554" s="65">
        <v>0</v>
      </c>
    </row>
    <row r="555" spans="1:57" x14ac:dyDescent="0.2">
      <c r="A555" s="104">
        <v>40997</v>
      </c>
      <c r="B555" s="58">
        <v>1403.28002929687</v>
      </c>
      <c r="C555" s="77">
        <v>-1.6079298367995801E-3</v>
      </c>
      <c r="D555" s="58">
        <v>0.01</v>
      </c>
      <c r="E555" s="58">
        <v>0.62860000000000005</v>
      </c>
      <c r="F555" s="77">
        <v>-3.64558567126327E-3</v>
      </c>
      <c r="G555" s="58">
        <v>57.870918273925703</v>
      </c>
      <c r="H555" s="58">
        <v>322.10998535156199</v>
      </c>
      <c r="I555" s="58">
        <v>26.848094940185501</v>
      </c>
      <c r="J555" s="58">
        <v>204.61000061035099</v>
      </c>
      <c r="K555" s="58">
        <v>10.7956037521362</v>
      </c>
      <c r="L555" s="58">
        <v>22.513326644897401</v>
      </c>
      <c r="M555" s="58">
        <v>15.4799995422363</v>
      </c>
      <c r="N555" s="77">
        <v>-1.2564351187912499E-2</v>
      </c>
      <c r="O555" s="58">
        <v>6.2075371068234002</v>
      </c>
      <c r="P555" s="77">
        <v>0.107265225643054</v>
      </c>
      <c r="Q555" s="58">
        <v>58.239099502563398</v>
      </c>
      <c r="R555" s="77">
        <v>-1.12083476352713E-2</v>
      </c>
      <c r="S555" s="58">
        <v>11.314328262339</v>
      </c>
      <c r="T555" s="77">
        <v>3.5125667557279298E-2</v>
      </c>
      <c r="U555" s="58">
        <v>323.93560791015602</v>
      </c>
      <c r="V555" s="77">
        <v>-2.1745525742530298E-3</v>
      </c>
      <c r="W555" s="58">
        <v>1.4093679745999299</v>
      </c>
      <c r="X555" s="77">
        <v>5.2494151921759803E-2</v>
      </c>
      <c r="Y555" s="58">
        <v>26.8773498535156</v>
      </c>
      <c r="Z555" s="77">
        <v>1.7150511460703701E-2</v>
      </c>
      <c r="AA555" s="58">
        <v>6.9880680216956996</v>
      </c>
      <c r="AB555" s="77">
        <v>3.4153110800304497E-2</v>
      </c>
      <c r="AC555" s="58">
        <v>202.88500213623001</v>
      </c>
      <c r="AD555" s="77">
        <v>1.6054870939010699E-3</v>
      </c>
      <c r="AE555" s="58">
        <v>0.470458510556441</v>
      </c>
      <c r="AF555" s="77">
        <v>4.3578712349769899E-2</v>
      </c>
      <c r="AG555" s="58">
        <v>10.786951541900599</v>
      </c>
      <c r="AH555" s="77">
        <v>1.2949849337931399E-2</v>
      </c>
      <c r="AI555" s="58">
        <v>0.696227490075776</v>
      </c>
      <c r="AJ555" s="77">
        <v>3.0925127194988401E-2</v>
      </c>
      <c r="AK555" s="58">
        <v>22.369418144226</v>
      </c>
      <c r="AL555" s="69">
        <v>40997</v>
      </c>
      <c r="AM555" s="105">
        <v>3</v>
      </c>
      <c r="AN555" s="124">
        <v>60.661715587545899</v>
      </c>
      <c r="AO555" s="125">
        <v>64.694355514714104</v>
      </c>
      <c r="AP555" s="125">
        <v>74.910597499046901</v>
      </c>
      <c r="AQ555" s="125">
        <v>47.619632385858701</v>
      </c>
      <c r="AR555" s="125">
        <v>65.951046624174296</v>
      </c>
      <c r="AS555" s="125">
        <v>55.288299827934999</v>
      </c>
      <c r="AT555" s="109" t="s">
        <v>618</v>
      </c>
      <c r="AV555" s="63">
        <v>12335.833436893699</v>
      </c>
      <c r="AW555" s="63">
        <v>6802.62227544708</v>
      </c>
      <c r="AX555" s="63">
        <v>6802.62227544708</v>
      </c>
      <c r="AY555" s="63">
        <v>19138.455712340801</v>
      </c>
      <c r="AZ555" s="77">
        <v>-5.8059112199279001E-3</v>
      </c>
      <c r="BA555" s="77">
        <v>0.91384557123408305</v>
      </c>
      <c r="BB555" s="77">
        <v>0.23856348369555</v>
      </c>
      <c r="BC555" s="58">
        <v>-111.76507284278701</v>
      </c>
      <c r="BD555" s="130">
        <v>-5.8059112199279096E-3</v>
      </c>
      <c r="BE555" s="65">
        <v>1</v>
      </c>
    </row>
    <row r="556" spans="1:57" x14ac:dyDescent="0.2">
      <c r="A556" s="104">
        <v>40998</v>
      </c>
      <c r="B556" s="58">
        <v>1408.46997070312</v>
      </c>
      <c r="C556" s="77">
        <v>3.69843601982311E-3</v>
      </c>
      <c r="D556" s="58">
        <v>0.01</v>
      </c>
      <c r="E556" s="58">
        <v>0.62570000000000003</v>
      </c>
      <c r="F556" s="77">
        <v>-4.6134266624244802E-3</v>
      </c>
      <c r="G556" s="58">
        <v>56.892589569091797</v>
      </c>
      <c r="H556" s="58">
        <v>318.54815673828102</v>
      </c>
      <c r="I556" s="58">
        <v>26.965112686157202</v>
      </c>
      <c r="J556" s="58">
        <v>202.509994506835</v>
      </c>
      <c r="K556" s="58">
        <v>10.769650459289499</v>
      </c>
      <c r="L556" s="58">
        <v>22.4813423156738</v>
      </c>
      <c r="M556" s="58">
        <v>15.5</v>
      </c>
      <c r="N556" s="77">
        <v>-1.6905359963413202E-2</v>
      </c>
      <c r="O556" s="58">
        <v>6.2135798439033003</v>
      </c>
      <c r="P556" s="77">
        <v>0.109215978582893</v>
      </c>
      <c r="Q556" s="58">
        <v>57.381753921508697</v>
      </c>
      <c r="R556" s="77">
        <v>-1.10578025372102E-2</v>
      </c>
      <c r="S556" s="58">
        <v>10.910598081662901</v>
      </c>
      <c r="T556" s="77">
        <v>3.4251016214879797E-2</v>
      </c>
      <c r="U556" s="58">
        <v>320.32907104492102</v>
      </c>
      <c r="V556" s="77">
        <v>4.35851207440896E-3</v>
      </c>
      <c r="W556" s="58">
        <v>1.3744672243610701</v>
      </c>
      <c r="X556" s="77">
        <v>5.0972055646801198E-2</v>
      </c>
      <c r="Y556" s="58">
        <v>26.906603813171301</v>
      </c>
      <c r="Z556" s="77">
        <v>-1.0263457784327801E-2</v>
      </c>
      <c r="AA556" s="58">
        <v>7.2211366275051301</v>
      </c>
      <c r="AB556" s="77">
        <v>3.5658174032794997E-2</v>
      </c>
      <c r="AC556" s="58">
        <v>203.55999755859301</v>
      </c>
      <c r="AD556" s="77">
        <v>-2.4040612681383001E-3</v>
      </c>
      <c r="AE556" s="58">
        <v>0.431454646951209</v>
      </c>
      <c r="AF556" s="77">
        <v>4.0062084520027297E-2</v>
      </c>
      <c r="AG556" s="58">
        <v>10.7826271057128</v>
      </c>
      <c r="AH556" s="77">
        <v>-1.42068427861064E-3</v>
      </c>
      <c r="AI556" s="58">
        <v>0.68610328927050601</v>
      </c>
      <c r="AJ556" s="77">
        <v>3.0518786629220002E-2</v>
      </c>
      <c r="AK556" s="58">
        <v>22.497334480285598</v>
      </c>
      <c r="AL556" s="69">
        <v>40998</v>
      </c>
      <c r="AM556" s="105">
        <v>4</v>
      </c>
      <c r="AN556" s="124">
        <v>62.811879868662402</v>
      </c>
      <c r="AO556" s="125">
        <v>58.6439164852357</v>
      </c>
      <c r="AP556" s="125">
        <v>66.811702320491193</v>
      </c>
      <c r="AQ556" s="125">
        <v>46.738269014470902</v>
      </c>
      <c r="AR556" s="125">
        <v>64.830390436424494</v>
      </c>
      <c r="AS556" s="125">
        <v>57.394309296421397</v>
      </c>
      <c r="AT556" s="109" t="s">
        <v>618</v>
      </c>
      <c r="AV556" s="63">
        <v>12335.833436893699</v>
      </c>
      <c r="AW556" s="63">
        <v>6656.7686458621902</v>
      </c>
      <c r="AX556" s="63">
        <v>6656.7686458621902</v>
      </c>
      <c r="AY556" s="63">
        <v>18992.6020827559</v>
      </c>
      <c r="AZ556" s="77">
        <v>-7.6209717114655798E-3</v>
      </c>
      <c r="BA556" s="77">
        <v>0.89926020827559405</v>
      </c>
      <c r="BB556" s="77">
        <v>0.24314423149648701</v>
      </c>
      <c r="BC556" s="58">
        <v>-257.61870242767299</v>
      </c>
      <c r="BD556" s="130">
        <v>-1.3382636246227099E-2</v>
      </c>
      <c r="BE556" s="65">
        <v>2</v>
      </c>
    </row>
    <row r="557" spans="1:57" x14ac:dyDescent="0.2">
      <c r="A557" s="104">
        <v>41001</v>
      </c>
      <c r="B557" s="58">
        <v>1419.0400390625</v>
      </c>
      <c r="C557" s="77">
        <v>7.50464587761023E-3</v>
      </c>
      <c r="D557" s="58">
        <v>0.01</v>
      </c>
      <c r="E557" s="58">
        <v>0.62439999999999996</v>
      </c>
      <c r="F557" s="77">
        <v>-2.0776730062331801E-3</v>
      </c>
      <c r="G557" s="58">
        <v>58.703128814697202</v>
      </c>
      <c r="H557" s="58">
        <v>321.36981201171801</v>
      </c>
      <c r="I557" s="58">
        <v>26.990190505981399</v>
      </c>
      <c r="J557" s="58">
        <v>198.05000305175699</v>
      </c>
      <c r="K557" s="58">
        <v>10.8129014968872</v>
      </c>
      <c r="L557" s="58">
        <v>22.689203262329102</v>
      </c>
      <c r="M557" s="58">
        <v>15.640000343322701</v>
      </c>
      <c r="N557" s="77">
        <v>3.1823815005058001E-2</v>
      </c>
      <c r="O557" s="58">
        <v>6.2623333739122602</v>
      </c>
      <c r="P557" s="77">
        <v>0.10667801700451</v>
      </c>
      <c r="Q557" s="58">
        <v>57.797859191894503</v>
      </c>
      <c r="R557" s="77">
        <v>8.8578609348406393E-3</v>
      </c>
      <c r="S557" s="58">
        <v>10.7320924360954</v>
      </c>
      <c r="T557" s="77">
        <v>3.3394836835838597E-2</v>
      </c>
      <c r="U557" s="58">
        <v>319.958984375</v>
      </c>
      <c r="V557" s="77">
        <v>9.3000982848057102E-4</v>
      </c>
      <c r="W557" s="58">
        <v>1.3434939018760901</v>
      </c>
      <c r="X557" s="77">
        <v>4.9777118156255802E-2</v>
      </c>
      <c r="Y557" s="58">
        <v>26.9776515960693</v>
      </c>
      <c r="Z557" s="77">
        <v>-2.20235621749897E-2</v>
      </c>
      <c r="AA557" s="58">
        <v>7.2855767660080204</v>
      </c>
      <c r="AB557" s="77">
        <v>3.6786552152205797E-2</v>
      </c>
      <c r="AC557" s="58">
        <v>200.27999877929599</v>
      </c>
      <c r="AD557" s="77">
        <v>4.0160112680676097E-3</v>
      </c>
      <c r="AE557" s="58">
        <v>0.39079196227368401</v>
      </c>
      <c r="AF557" s="77">
        <v>3.6141267206233597E-2</v>
      </c>
      <c r="AG557" s="58">
        <v>10.791275978088301</v>
      </c>
      <c r="AH557" s="77">
        <v>9.2459313032369206E-3</v>
      </c>
      <c r="AI557" s="58">
        <v>0.68707284843491701</v>
      </c>
      <c r="AJ557" s="77">
        <v>3.0281929272310101E-2</v>
      </c>
      <c r="AK557" s="58">
        <v>22.585272789001401</v>
      </c>
      <c r="AL557" s="69">
        <v>41001</v>
      </c>
      <c r="AM557" s="105">
        <v>0</v>
      </c>
      <c r="AN557" s="124">
        <v>66.792841295028893</v>
      </c>
      <c r="AO557" s="125">
        <v>61.699802368115201</v>
      </c>
      <c r="AP557" s="125">
        <v>72.695130457548203</v>
      </c>
      <c r="AQ557" s="125">
        <v>48.4505755981723</v>
      </c>
      <c r="AR557" s="125">
        <v>68.568377840949793</v>
      </c>
      <c r="AS557" s="125">
        <v>57.852486864331098</v>
      </c>
      <c r="AV557" s="63">
        <v>12335.833436893699</v>
      </c>
      <c r="AW557" s="63">
        <v>6854.3416891647303</v>
      </c>
      <c r="AX557" s="63">
        <v>6854.3416891647303</v>
      </c>
      <c r="AY557" s="63">
        <v>19190.175126058399</v>
      </c>
      <c r="AZ557" s="77">
        <v>1.04026316373952E-2</v>
      </c>
      <c r="BA557" s="77">
        <v>0.91901751260584796</v>
      </c>
      <c r="BB557" s="77">
        <v>0.25247358872866199</v>
      </c>
      <c r="BC557" s="58">
        <v>-60.045659125134897</v>
      </c>
      <c r="BD557" s="130">
        <v>-3.1192192440385098E-3</v>
      </c>
      <c r="BE557" s="65">
        <v>3</v>
      </c>
    </row>
    <row r="558" spans="1:57" x14ac:dyDescent="0.2">
      <c r="A558" s="104">
        <v>41002</v>
      </c>
      <c r="B558" s="58">
        <v>1413.38000488281</v>
      </c>
      <c r="C558" s="77">
        <v>-3.9886359960829001E-3</v>
      </c>
      <c r="D558" s="58">
        <v>0.01</v>
      </c>
      <c r="E558" s="58">
        <v>0.62609999999999999</v>
      </c>
      <c r="F558" s="77">
        <v>2.7226137091609301E-3</v>
      </c>
      <c r="G558" s="58">
        <v>59.717521667480398</v>
      </c>
      <c r="H558" s="58">
        <v>319.23370361328102</v>
      </c>
      <c r="I558" s="58">
        <v>26.697637557983398</v>
      </c>
      <c r="J558" s="58">
        <v>199.66000366210901</v>
      </c>
      <c r="K558" s="58">
        <v>10.587994575500399</v>
      </c>
      <c r="L558" s="58">
        <v>22.473350524902301</v>
      </c>
      <c r="M558" s="58">
        <v>15.6599998474121</v>
      </c>
      <c r="N558" s="77">
        <v>1.72800474738787E-2</v>
      </c>
      <c r="O558" s="58">
        <v>6.3328769126516198</v>
      </c>
      <c r="P558" s="77">
        <v>0.10604721588940599</v>
      </c>
      <c r="Q558" s="58">
        <v>59.210325241088803</v>
      </c>
      <c r="R558" s="77">
        <v>-6.6468856706416403E-3</v>
      </c>
      <c r="S558" s="58">
        <v>10.6402275053204</v>
      </c>
      <c r="T558" s="77">
        <v>3.3330526773607802E-2</v>
      </c>
      <c r="U558" s="58">
        <v>320.3017578125</v>
      </c>
      <c r="V558" s="77">
        <v>-1.0839232421616701E-2</v>
      </c>
      <c r="W558" s="58">
        <v>1.31572842135194</v>
      </c>
      <c r="X558" s="77">
        <v>4.9282578598738101E-2</v>
      </c>
      <c r="Y558" s="58">
        <v>26.843914031982401</v>
      </c>
      <c r="Z558" s="77">
        <v>8.1292632443474792E-3</v>
      </c>
      <c r="AA558" s="58">
        <v>7.4558041463628504</v>
      </c>
      <c r="AB558" s="77">
        <v>3.7342502301965903E-2</v>
      </c>
      <c r="AC558" s="58">
        <v>198.855003356933</v>
      </c>
      <c r="AD558" s="77">
        <v>-2.0799867773831401E-2</v>
      </c>
      <c r="AE558" s="58">
        <v>0.35435235858188602</v>
      </c>
      <c r="AF558" s="77">
        <v>3.3467372509032103E-2</v>
      </c>
      <c r="AG558" s="58">
        <v>10.7004480361938</v>
      </c>
      <c r="AH558" s="77">
        <v>-9.5134560227215694E-3</v>
      </c>
      <c r="AI558" s="58">
        <v>0.67529020995835298</v>
      </c>
      <c r="AJ558" s="77">
        <v>3.0048488284382599E-2</v>
      </c>
      <c r="AK558" s="58">
        <v>22.581276893615701</v>
      </c>
      <c r="AL558" s="69">
        <v>41002</v>
      </c>
      <c r="AM558" s="105">
        <v>1</v>
      </c>
      <c r="AN558" s="124">
        <v>62.909328545608197</v>
      </c>
      <c r="AO558" s="125">
        <v>58.194056912840203</v>
      </c>
      <c r="AP558" s="125">
        <v>75.333501662772605</v>
      </c>
      <c r="AQ558" s="125">
        <v>41.058587947505103</v>
      </c>
      <c r="AR558" s="125">
        <v>61.284085910101901</v>
      </c>
      <c r="AS558" s="125">
        <v>50.966720455850798</v>
      </c>
      <c r="AT558" s="109" t="s">
        <v>618</v>
      </c>
      <c r="AV558" s="63">
        <v>12335.833436893699</v>
      </c>
      <c r="AW558" s="63">
        <v>6991.76923909378</v>
      </c>
      <c r="AX558" s="63">
        <v>6991.76923909378</v>
      </c>
      <c r="AY558" s="63">
        <v>19327.602675987499</v>
      </c>
      <c r="AZ558" s="77">
        <v>7.1613494419042701E-3</v>
      </c>
      <c r="BA558" s="77">
        <v>0.93276026759875297</v>
      </c>
      <c r="BB558" s="77">
        <v>0.24747792748851599</v>
      </c>
      <c r="BC558" s="58">
        <v>0</v>
      </c>
      <c r="BD558" s="130">
        <v>0</v>
      </c>
      <c r="BE558" s="65">
        <v>0</v>
      </c>
    </row>
    <row r="559" spans="1:57" x14ac:dyDescent="0.2">
      <c r="A559" s="104">
        <v>41003</v>
      </c>
      <c r="B559" s="58">
        <v>1398.9599609375</v>
      </c>
      <c r="C559" s="77">
        <v>-1.02025243710081E-2</v>
      </c>
      <c r="D559" s="58">
        <v>0.01</v>
      </c>
      <c r="E559" s="58">
        <v>0.63</v>
      </c>
      <c r="F559" s="77">
        <v>6.2290368950645896E-3</v>
      </c>
      <c r="G559" s="58">
        <v>59.242111206054602</v>
      </c>
      <c r="H559" s="58">
        <v>315.52282714843699</v>
      </c>
      <c r="I559" s="58">
        <v>26.087455749511701</v>
      </c>
      <c r="J559" s="58">
        <v>193.99000549316401</v>
      </c>
      <c r="K559" s="58">
        <v>10.432289123535099</v>
      </c>
      <c r="L559" s="58">
        <v>22.329444885253899</v>
      </c>
      <c r="M559" s="58">
        <v>16.440000534057599</v>
      </c>
      <c r="N559" s="77">
        <v>-7.9609877997442995E-3</v>
      </c>
      <c r="O559" s="58">
        <v>6.3709167506647804</v>
      </c>
      <c r="P559" s="77">
        <v>0.10754033948090699</v>
      </c>
      <c r="Q559" s="58">
        <v>59.4798164367675</v>
      </c>
      <c r="R559" s="77">
        <v>-1.1624325448227399E-2</v>
      </c>
      <c r="S559" s="58">
        <v>10.7106176553973</v>
      </c>
      <c r="T559" s="77">
        <v>3.3945618934121E-2</v>
      </c>
      <c r="U559" s="58">
        <v>317.37826538085898</v>
      </c>
      <c r="V559" s="77">
        <v>-2.2855273510491401E-2</v>
      </c>
      <c r="W559" s="58">
        <v>1.2692477937094899</v>
      </c>
      <c r="X559" s="77">
        <v>4.8653567672395502E-2</v>
      </c>
      <c r="Y559" s="58">
        <v>26.392546653747502</v>
      </c>
      <c r="Z559" s="77">
        <v>-2.8398267379283401E-2</v>
      </c>
      <c r="AA559" s="58">
        <v>7.4280800388676003</v>
      </c>
      <c r="AB559" s="77">
        <v>3.8291045046283903E-2</v>
      </c>
      <c r="AC559" s="58">
        <v>196.82500457763601</v>
      </c>
      <c r="AD559" s="77">
        <v>-1.47058492384968E-2</v>
      </c>
      <c r="AE559" s="58">
        <v>0.33192510626267402</v>
      </c>
      <c r="AF559" s="77">
        <v>3.1817092330565698E-2</v>
      </c>
      <c r="AG559" s="58">
        <v>10.510141849517799</v>
      </c>
      <c r="AH559" s="77">
        <v>-6.4033905175366803E-3</v>
      </c>
      <c r="AI559" s="58">
        <v>0.66363150629995604</v>
      </c>
      <c r="AJ559" s="77">
        <v>2.97200181065948E-2</v>
      </c>
      <c r="AK559" s="58">
        <v>22.4013977050781</v>
      </c>
      <c r="AL559" s="69">
        <v>41003</v>
      </c>
      <c r="AM559" s="105">
        <v>2</v>
      </c>
      <c r="AN559" s="124">
        <v>54.254425630652797</v>
      </c>
      <c r="AO559" s="125">
        <v>52.602405325648</v>
      </c>
      <c r="AP559" s="125">
        <v>71.830410972400003</v>
      </c>
      <c r="AQ559" s="125">
        <v>36.8652041131093</v>
      </c>
      <c r="AR559" s="125">
        <v>56.941045770084699</v>
      </c>
      <c r="AS559" s="125">
        <v>40.215394146323703</v>
      </c>
      <c r="AT559" s="109" t="s">
        <v>618</v>
      </c>
      <c r="AV559" s="63">
        <v>12335.833436893699</v>
      </c>
      <c r="AW559" s="63">
        <v>6979.3131211852997</v>
      </c>
      <c r="AX559" s="63">
        <v>6979.3131211852997</v>
      </c>
      <c r="AY559" s="63">
        <v>19315.146558078999</v>
      </c>
      <c r="AZ559" s="77">
        <v>-6.4447299115644098E-4</v>
      </c>
      <c r="BA559" s="77">
        <v>0.93151465580790505</v>
      </c>
      <c r="BB559" s="77">
        <v>0.23475050353102</v>
      </c>
      <c r="BC559" s="58">
        <v>-12.4561179084776</v>
      </c>
      <c r="BD559" s="130">
        <v>-6.44472991156476E-4</v>
      </c>
      <c r="BE559" s="65">
        <v>1</v>
      </c>
    </row>
    <row r="560" spans="1:57" x14ac:dyDescent="0.2">
      <c r="A560" s="104">
        <v>41004</v>
      </c>
      <c r="B560" s="58">
        <v>1398.07995605468</v>
      </c>
      <c r="C560" s="77">
        <v>-6.2904222235404795E-4</v>
      </c>
      <c r="D560" s="58">
        <v>0.01</v>
      </c>
      <c r="E560" s="58">
        <v>0.63170000000000004</v>
      </c>
      <c r="F560" s="77">
        <v>2.6984126984126401E-3</v>
      </c>
      <c r="G560" s="58">
        <v>60.131259918212798</v>
      </c>
      <c r="H560" s="58">
        <v>314.11697387695301</v>
      </c>
      <c r="I560" s="58">
        <v>26.346570968627901</v>
      </c>
      <c r="J560" s="58">
        <v>194.38999938964801</v>
      </c>
      <c r="K560" s="58">
        <v>10.406336784362701</v>
      </c>
      <c r="L560" s="58">
        <v>22.441370010375898</v>
      </c>
      <c r="M560" s="58">
        <v>16.7000007629394</v>
      </c>
      <c r="N560" s="77">
        <v>1.5008727644185E-2</v>
      </c>
      <c r="O560" s="58">
        <v>6.4201974063485601</v>
      </c>
      <c r="P560" s="77">
        <v>0.106769713707661</v>
      </c>
      <c r="Q560" s="58">
        <v>59.686685562133697</v>
      </c>
      <c r="R560" s="77">
        <v>-4.4556309417923502E-3</v>
      </c>
      <c r="S560" s="58">
        <v>10.7567642943437</v>
      </c>
      <c r="T560" s="77">
        <v>3.42444541012209E-2</v>
      </c>
      <c r="U560" s="58">
        <v>314.81990051269503</v>
      </c>
      <c r="V560" s="77">
        <v>9.9325599860791095E-3</v>
      </c>
      <c r="W560" s="58">
        <v>1.2234791735322701</v>
      </c>
      <c r="X560" s="77">
        <v>4.6437890342129397E-2</v>
      </c>
      <c r="Y560" s="58">
        <v>26.217013359069799</v>
      </c>
      <c r="Z560" s="77">
        <v>2.0619304353719499E-3</v>
      </c>
      <c r="AA560" s="58">
        <v>7.4125102456348397</v>
      </c>
      <c r="AB560" s="77">
        <v>3.8132158387308303E-2</v>
      </c>
      <c r="AC560" s="58">
        <v>194.19000244140599</v>
      </c>
      <c r="AD560" s="77">
        <v>-2.4876936274528202E-3</v>
      </c>
      <c r="AE560" s="58">
        <v>0.31893343609772201</v>
      </c>
      <c r="AF560" s="77">
        <v>3.0648002530243999E-2</v>
      </c>
      <c r="AG560" s="58">
        <v>10.4193129539489</v>
      </c>
      <c r="AH560" s="77">
        <v>5.0124454816153899E-3</v>
      </c>
      <c r="AI560" s="58">
        <v>0.65544943461293903</v>
      </c>
      <c r="AJ560" s="77">
        <v>2.9207193424906099E-2</v>
      </c>
      <c r="AK560" s="58">
        <v>22.385407447814899</v>
      </c>
      <c r="AL560" s="69">
        <v>41004</v>
      </c>
      <c r="AM560" s="105">
        <v>3</v>
      </c>
      <c r="AN560" s="124">
        <v>53.768268807127299</v>
      </c>
      <c r="AO560" s="125">
        <v>50.618069257052802</v>
      </c>
      <c r="AP560" s="125">
        <v>74.2428248094282</v>
      </c>
      <c r="AQ560" s="125">
        <v>36.201544965764903</v>
      </c>
      <c r="AR560" s="125">
        <v>59.353734197718602</v>
      </c>
      <c r="AS560" s="125">
        <v>45.475399607866002</v>
      </c>
      <c r="AT560" s="109" t="s">
        <v>618</v>
      </c>
      <c r="AV560" s="63">
        <v>12335.833436893699</v>
      </c>
      <c r="AW560" s="63">
        <v>7103.1794584926602</v>
      </c>
      <c r="AX560" s="63">
        <v>7103.1794584926602</v>
      </c>
      <c r="AY560" s="63">
        <v>19439.0128953864</v>
      </c>
      <c r="AZ560" s="77">
        <v>6.4129121119997903E-3</v>
      </c>
      <c r="BA560" s="77">
        <v>0.94390128953864105</v>
      </c>
      <c r="BB560" s="77">
        <v>0.233973793330226</v>
      </c>
      <c r="BC560" s="58">
        <v>0</v>
      </c>
      <c r="BD560" s="130">
        <v>0</v>
      </c>
      <c r="BE560" s="65">
        <v>0</v>
      </c>
    </row>
    <row r="561" spans="1:57" x14ac:dyDescent="0.2">
      <c r="A561" s="104">
        <v>41009</v>
      </c>
      <c r="B561" s="58">
        <v>1358.58996582031</v>
      </c>
      <c r="C561" s="77">
        <v>-1.7081454337735402E-2</v>
      </c>
      <c r="D561" s="58">
        <v>0.01</v>
      </c>
      <c r="E561" s="58">
        <v>0.63139999999999996</v>
      </c>
      <c r="F561" s="77">
        <v>-4.7490897577972998E-4</v>
      </c>
      <c r="G561" s="58">
        <v>59.634014129638601</v>
      </c>
      <c r="H561" s="58">
        <v>311.40460205078102</v>
      </c>
      <c r="I561" s="58">
        <v>25.468904495239201</v>
      </c>
      <c r="J561" s="58">
        <v>186.97999572753901</v>
      </c>
      <c r="K561" s="58">
        <v>10.1641292572021</v>
      </c>
      <c r="L561" s="58">
        <v>21.945692062377901</v>
      </c>
      <c r="M561" s="58">
        <v>20.389999389648398</v>
      </c>
      <c r="N561" s="77">
        <v>-8.2693392629814497E-3</v>
      </c>
      <c r="O561" s="58">
        <v>6.4367137504377601</v>
      </c>
      <c r="P561" s="77">
        <v>0.10793695249903699</v>
      </c>
      <c r="Q561" s="58">
        <v>59.882637023925703</v>
      </c>
      <c r="R561" s="77">
        <v>-8.6349100868212594E-3</v>
      </c>
      <c r="S561" s="58">
        <v>10.760786587008599</v>
      </c>
      <c r="T561" s="77">
        <v>3.4555644059665602E-2</v>
      </c>
      <c r="U561" s="58">
        <v>312.76078796386702</v>
      </c>
      <c r="V561" s="77">
        <v>-3.3312360626881997E-2</v>
      </c>
      <c r="W561" s="58">
        <v>1.1686711053788601</v>
      </c>
      <c r="X561" s="77">
        <v>4.5886194500329401E-2</v>
      </c>
      <c r="Y561" s="58">
        <v>25.907737731933501</v>
      </c>
      <c r="Z561" s="77">
        <v>-3.81192637757886E-2</v>
      </c>
      <c r="AA561" s="58">
        <v>7.3275786471681803</v>
      </c>
      <c r="AB561" s="77">
        <v>3.9189104795176503E-2</v>
      </c>
      <c r="AC561" s="58">
        <v>190.68499755859301</v>
      </c>
      <c r="AD561" s="77">
        <v>-2.3275003700110899E-2</v>
      </c>
      <c r="AE561" s="58">
        <v>0.315548158002256</v>
      </c>
      <c r="AF561" s="77">
        <v>3.10452720560065E-2</v>
      </c>
      <c r="AG561" s="58">
        <v>10.2852330207824</v>
      </c>
      <c r="AH561" s="77">
        <v>-2.2087686614893201E-2</v>
      </c>
      <c r="AI561" s="58">
        <v>0.64215535662434198</v>
      </c>
      <c r="AJ561" s="77">
        <v>2.92611121489855E-2</v>
      </c>
      <c r="AK561" s="58">
        <v>22.1935310363769</v>
      </c>
      <c r="AL561" s="69">
        <v>41009</v>
      </c>
      <c r="AM561" s="105">
        <v>1</v>
      </c>
      <c r="AN561" s="124">
        <v>37.520428733610203</v>
      </c>
      <c r="AO561" s="125">
        <v>46.939004674429697</v>
      </c>
      <c r="AP561" s="125">
        <v>70.601442584386604</v>
      </c>
      <c r="AQ561" s="125">
        <v>30.6549671781905</v>
      </c>
      <c r="AR561" s="125">
        <v>46.837170654640502</v>
      </c>
      <c r="AS561" s="125">
        <v>34.426655245896001</v>
      </c>
      <c r="AT561" s="109" t="s">
        <v>618</v>
      </c>
      <c r="AV561" s="63">
        <v>12335.833436893699</v>
      </c>
      <c r="AW561" s="63">
        <v>7041.0953895118701</v>
      </c>
      <c r="AX561" s="63">
        <v>7041.0953895118701</v>
      </c>
      <c r="AY561" s="63">
        <v>19376.928826405601</v>
      </c>
      <c r="AZ561" s="77">
        <v>-3.1937871184561902E-3</v>
      </c>
      <c r="BA561" s="77">
        <v>0.93769288264056205</v>
      </c>
      <c r="BB561" s="77">
        <v>0.19911912508535801</v>
      </c>
      <c r="BC561" s="58">
        <v>-62.084068980788203</v>
      </c>
      <c r="BD561" s="130">
        <v>-3.1937871184561499E-3</v>
      </c>
      <c r="BE561" s="65">
        <v>1</v>
      </c>
    </row>
    <row r="562" spans="1:57" x14ac:dyDescent="0.2">
      <c r="A562" s="104">
        <v>41010</v>
      </c>
      <c r="B562" s="58">
        <v>1368.7099609375</v>
      </c>
      <c r="C562" s="77">
        <v>7.4488958197751398E-3</v>
      </c>
      <c r="D562" s="58">
        <v>0.01</v>
      </c>
      <c r="E562" s="58">
        <v>0.62870000000000004</v>
      </c>
      <c r="F562" s="77">
        <v>-4.2762115932846101E-3</v>
      </c>
      <c r="G562" s="58">
        <v>59.421451568603501</v>
      </c>
      <c r="H562" s="58">
        <v>315.925201416015</v>
      </c>
      <c r="I562" s="58">
        <v>25.368608474731399</v>
      </c>
      <c r="J562" s="58">
        <v>187.97000122070301</v>
      </c>
      <c r="K562" s="58">
        <v>10.311182975769</v>
      </c>
      <c r="L562" s="58">
        <v>22.265478134155199</v>
      </c>
      <c r="M562" s="58">
        <v>20.020000457763601</v>
      </c>
      <c r="N562" s="77">
        <v>-3.5644516663435599E-3</v>
      </c>
      <c r="O562" s="58">
        <v>6.42824085170502</v>
      </c>
      <c r="P562" s="77">
        <v>0.10818047492972201</v>
      </c>
      <c r="Q562" s="58">
        <v>59.527732849121001</v>
      </c>
      <c r="R562" s="77">
        <v>1.4516803333873601E-2</v>
      </c>
      <c r="S562" s="58">
        <v>10.8044880353388</v>
      </c>
      <c r="T562" s="77">
        <v>3.41995130078631E-2</v>
      </c>
      <c r="U562" s="58">
        <v>313.66490173339798</v>
      </c>
      <c r="V562" s="77">
        <v>-3.9379793711408198E-3</v>
      </c>
      <c r="W562" s="58">
        <v>1.1200465892245901</v>
      </c>
      <c r="X562" s="77">
        <v>4.41508879109479E-2</v>
      </c>
      <c r="Y562" s="58">
        <v>25.418756484985298</v>
      </c>
      <c r="Z562" s="77">
        <v>5.2947134227485596E-3</v>
      </c>
      <c r="AA562" s="58">
        <v>7.1662730574979898</v>
      </c>
      <c r="AB562" s="77">
        <v>3.8124557168480198E-2</v>
      </c>
      <c r="AC562" s="58">
        <v>187.47499847412101</v>
      </c>
      <c r="AD562" s="77">
        <v>1.4467911106373899E-2</v>
      </c>
      <c r="AE562" s="58">
        <v>0.31064637312023202</v>
      </c>
      <c r="AF562" s="77">
        <v>3.01271322456639E-2</v>
      </c>
      <c r="AG562" s="58">
        <v>10.2376561164855</v>
      </c>
      <c r="AH562" s="77">
        <v>1.45717014012769E-2</v>
      </c>
      <c r="AI562" s="58">
        <v>0.63083032699005903</v>
      </c>
      <c r="AJ562" s="77">
        <v>2.8332215602519001E-2</v>
      </c>
      <c r="AK562" s="58">
        <v>22.105585098266602</v>
      </c>
      <c r="AL562" s="69">
        <v>41010</v>
      </c>
      <c r="AM562" s="105">
        <v>2</v>
      </c>
      <c r="AN562" s="124">
        <v>42.329909323519999</v>
      </c>
      <c r="AO562" s="125">
        <v>53.062298918197598</v>
      </c>
      <c r="AP562" s="125">
        <v>69.042505222734306</v>
      </c>
      <c r="AQ562" s="125">
        <v>36.969243471398698</v>
      </c>
      <c r="AR562" s="125">
        <v>53.630928869343499</v>
      </c>
      <c r="AS562" s="125">
        <v>33.427173351860503</v>
      </c>
      <c r="AT562" s="109" t="s">
        <v>618</v>
      </c>
      <c r="AV562" s="63">
        <v>12335.833436893699</v>
      </c>
      <c r="AW562" s="63">
        <v>6985.9958544208503</v>
      </c>
      <c r="AX562" s="63">
        <v>6985.9958544208503</v>
      </c>
      <c r="AY562" s="63">
        <v>19321.8292913146</v>
      </c>
      <c r="AZ562" s="77">
        <v>-2.8435638890272801E-3</v>
      </c>
      <c r="BA562" s="77">
        <v>0.93218292913145995</v>
      </c>
      <c r="BB562" s="77">
        <v>0.20805123852361901</v>
      </c>
      <c r="BC562" s="58">
        <v>-117.18360407180801</v>
      </c>
      <c r="BD562" s="130">
        <v>-6.0282692697641999E-3</v>
      </c>
      <c r="BE562" s="65">
        <v>2</v>
      </c>
    </row>
    <row r="563" spans="1:57" x14ac:dyDescent="0.2">
      <c r="A563" s="104">
        <v>41011</v>
      </c>
      <c r="B563" s="58">
        <v>1387.56994628906</v>
      </c>
      <c r="C563" s="77">
        <v>1.3779387810288301E-2</v>
      </c>
      <c r="D563" s="58">
        <v>0.01</v>
      </c>
      <c r="E563" s="58">
        <v>0.62680000000000002</v>
      </c>
      <c r="F563" s="77">
        <v>-3.0221091140448702E-3</v>
      </c>
      <c r="G563" s="58">
        <v>59.095993041992102</v>
      </c>
      <c r="H563" s="58">
        <v>323.40158081054602</v>
      </c>
      <c r="I563" s="58">
        <v>25.895206451416001</v>
      </c>
      <c r="J563" s="58">
        <v>190.69000244140599</v>
      </c>
      <c r="K563" s="58">
        <v>10.440939903259199</v>
      </c>
      <c r="L563" s="58">
        <v>22.7691555023193</v>
      </c>
      <c r="M563" s="58">
        <v>17.2000007629394</v>
      </c>
      <c r="N563" s="77">
        <v>-5.4771217804329099E-3</v>
      </c>
      <c r="O563" s="58">
        <v>6.3912883024343499</v>
      </c>
      <c r="P563" s="77">
        <v>0.10815095869347401</v>
      </c>
      <c r="Q563" s="58">
        <v>59.258722305297802</v>
      </c>
      <c r="R563" s="77">
        <v>2.3665030079972098E-2</v>
      </c>
      <c r="S563" s="58">
        <v>11.031331883674399</v>
      </c>
      <c r="T563" s="77">
        <v>3.4110321464806803E-2</v>
      </c>
      <c r="U563" s="58">
        <v>319.66339111328102</v>
      </c>
      <c r="V563" s="77">
        <v>2.0757858169835702E-2</v>
      </c>
      <c r="W563" s="58">
        <v>1.07407369882299</v>
      </c>
      <c r="X563" s="77">
        <v>4.1477703637472198E-2</v>
      </c>
      <c r="Y563" s="58">
        <v>25.631907463073698</v>
      </c>
      <c r="Z563" s="77">
        <v>1.44704006120075E-2</v>
      </c>
      <c r="AA563" s="58">
        <v>7.0690956724652496</v>
      </c>
      <c r="AB563" s="77">
        <v>3.7071139451253503E-2</v>
      </c>
      <c r="AC563" s="58">
        <v>189.33000183105401</v>
      </c>
      <c r="AD563" s="77">
        <v>1.2584097071612199E-2</v>
      </c>
      <c r="AE563" s="58">
        <v>0.29150472902134</v>
      </c>
      <c r="AF563" s="77">
        <v>2.7919395353510498E-2</v>
      </c>
      <c r="AG563" s="58">
        <v>10.3760614395141</v>
      </c>
      <c r="AH563" s="77">
        <v>2.2621448554990702E-2</v>
      </c>
      <c r="AI563" s="58">
        <v>0.61075410296761901</v>
      </c>
      <c r="AJ563" s="77">
        <v>2.6823748597325201E-2</v>
      </c>
      <c r="AK563" s="58">
        <v>22.517316818237301</v>
      </c>
      <c r="AL563" s="69">
        <v>41011</v>
      </c>
      <c r="AM563" s="105">
        <v>3</v>
      </c>
      <c r="AN563" s="124">
        <v>50.0472130103824</v>
      </c>
      <c r="AO563" s="125">
        <v>61.064897835715797</v>
      </c>
      <c r="AP563" s="125">
        <v>66.617045745650501</v>
      </c>
      <c r="AQ563" s="125">
        <v>41.988735629857899</v>
      </c>
      <c r="AR563" s="125">
        <v>61.8913648778382</v>
      </c>
      <c r="AS563" s="125">
        <v>42.8145791159208</v>
      </c>
      <c r="AV563" s="63">
        <v>12335.833436893699</v>
      </c>
      <c r="AW563" s="63">
        <v>6926.7358980407698</v>
      </c>
      <c r="AX563" s="63">
        <v>6926.7358980407698</v>
      </c>
      <c r="AY563" s="63">
        <v>19262.569334934498</v>
      </c>
      <c r="AZ563" s="77">
        <v>-3.06699513211816E-3</v>
      </c>
      <c r="BA563" s="77">
        <v>0.92625693349345195</v>
      </c>
      <c r="BB563" s="77">
        <v>0.22469744503393499</v>
      </c>
      <c r="BC563" s="58">
        <v>-176.44356045188701</v>
      </c>
      <c r="BD563" s="130">
        <v>-9.0767757293768805E-3</v>
      </c>
      <c r="BE563" s="65">
        <v>3</v>
      </c>
    </row>
    <row r="564" spans="1:57" x14ac:dyDescent="0.2">
      <c r="A564" s="104">
        <v>41012</v>
      </c>
      <c r="B564" s="58">
        <v>1370.26000976562</v>
      </c>
      <c r="C564" s="77">
        <v>-1.24750010402945E-2</v>
      </c>
      <c r="D564" s="58">
        <v>0.01</v>
      </c>
      <c r="E564" s="58">
        <v>0.62960000000000005</v>
      </c>
      <c r="F564" s="77">
        <v>4.4671346522016098E-3</v>
      </c>
      <c r="G564" s="58">
        <v>57.4315795898437</v>
      </c>
      <c r="H564" s="58">
        <v>310.28192138671801</v>
      </c>
      <c r="I564" s="58">
        <v>25.753108978271399</v>
      </c>
      <c r="J564" s="58">
        <v>188.46000671386699</v>
      </c>
      <c r="K564" s="58">
        <v>10.207378387451101</v>
      </c>
      <c r="L564" s="58">
        <v>22.4573574066162</v>
      </c>
      <c r="M564" s="58">
        <v>19.549999237060501</v>
      </c>
      <c r="N564" s="77">
        <v>-2.81645737125653E-2</v>
      </c>
      <c r="O564" s="58">
        <v>6.3168476727224601</v>
      </c>
      <c r="P564" s="77">
        <v>0.109989098642857</v>
      </c>
      <c r="Q564" s="58">
        <v>58.263786315917898</v>
      </c>
      <c r="R564" s="77">
        <v>-4.0567703444572202E-2</v>
      </c>
      <c r="S564" s="58">
        <v>11.0144736121159</v>
      </c>
      <c r="T564" s="77">
        <v>3.5498277060067703E-2</v>
      </c>
      <c r="U564" s="58">
        <v>316.84175109863202</v>
      </c>
      <c r="V564" s="77">
        <v>-5.4874045283682601E-3</v>
      </c>
      <c r="W564" s="58">
        <v>1.02506490921136</v>
      </c>
      <c r="X564" s="77">
        <v>3.9803540227948402E-2</v>
      </c>
      <c r="Y564" s="58">
        <v>25.8241577148437</v>
      </c>
      <c r="Z564" s="77">
        <v>-1.16943505112402E-2</v>
      </c>
      <c r="AA564" s="58">
        <v>7.0203445661036401</v>
      </c>
      <c r="AB564" s="77">
        <v>3.7251110665417697E-2</v>
      </c>
      <c r="AC564" s="58">
        <v>189.57500457763601</v>
      </c>
      <c r="AD564" s="77">
        <v>-2.2369778772042801E-2</v>
      </c>
      <c r="AE564" s="58">
        <v>0.288627491572362</v>
      </c>
      <c r="AF564" s="77">
        <v>2.8276358592446999E-2</v>
      </c>
      <c r="AG564" s="58">
        <v>10.3241591453552</v>
      </c>
      <c r="AH564" s="77">
        <v>-1.3693880551316999E-2</v>
      </c>
      <c r="AI564" s="58">
        <v>0.57353662305235797</v>
      </c>
      <c r="AJ564" s="77">
        <v>2.5538918612186601E-2</v>
      </c>
      <c r="AK564" s="58">
        <v>22.613256454467699</v>
      </c>
      <c r="AL564" s="69">
        <v>41012</v>
      </c>
      <c r="AM564" s="105">
        <v>4</v>
      </c>
      <c r="AN564" s="124">
        <v>44.200866559652297</v>
      </c>
      <c r="AO564" s="125">
        <v>46.184322419087501</v>
      </c>
      <c r="AP564" s="125">
        <v>55.817653748120897</v>
      </c>
      <c r="AQ564" s="125">
        <v>36.373726436326997</v>
      </c>
      <c r="AR564" s="125">
        <v>55.321259450771898</v>
      </c>
      <c r="AS564" s="125">
        <v>41.129225724583499</v>
      </c>
      <c r="AV564" s="63">
        <v>19266.214612917101</v>
      </c>
      <c r="AW564" s="63">
        <v>0</v>
      </c>
      <c r="AX564" s="63">
        <v>0</v>
      </c>
      <c r="AY564" s="63">
        <v>19266.214612917101</v>
      </c>
      <c r="AZ564" s="77">
        <v>1.8924152428478799E-4</v>
      </c>
      <c r="BA564" s="77">
        <v>0.92662146129171097</v>
      </c>
      <c r="BB564" s="77">
        <v>0.20941934313309099</v>
      </c>
      <c r="BC564" s="58">
        <v>-172.79828246930199</v>
      </c>
      <c r="BD564" s="130">
        <v>-8.8892519079666801E-3</v>
      </c>
      <c r="BE564" s="65">
        <v>4</v>
      </c>
    </row>
    <row r="565" spans="1:57" x14ac:dyDescent="0.2">
      <c r="A565" s="104">
        <v>41015</v>
      </c>
      <c r="B565" s="58">
        <v>1369.56994628906</v>
      </c>
      <c r="C565" s="77">
        <v>-5.0360039090724396E-4</v>
      </c>
      <c r="D565" s="58">
        <v>0.01</v>
      </c>
      <c r="E565" s="58">
        <v>0.63129999999999997</v>
      </c>
      <c r="F565" s="77">
        <v>2.7001270648028199E-3</v>
      </c>
      <c r="G565" s="58">
        <v>55.049785614013601</v>
      </c>
      <c r="H565" s="58">
        <v>301.07678222656199</v>
      </c>
      <c r="I565" s="58">
        <v>25.978786468505799</v>
      </c>
      <c r="J565" s="58">
        <v>185.5</v>
      </c>
      <c r="K565" s="58">
        <v>10.259283065795801</v>
      </c>
      <c r="L565" s="58">
        <v>22.713188171386701</v>
      </c>
      <c r="M565" s="58">
        <v>19.549999237060501</v>
      </c>
      <c r="N565" s="77">
        <v>-4.1471852121080698E-2</v>
      </c>
      <c r="O565" s="58">
        <v>6.2053980335717398</v>
      </c>
      <c r="P565" s="77">
        <v>0.11272338237757</v>
      </c>
      <c r="Q565" s="58">
        <v>56.240682601928697</v>
      </c>
      <c r="R565" s="77">
        <v>-2.9667017398295199E-2</v>
      </c>
      <c r="S565" s="58">
        <v>10.970359281012</v>
      </c>
      <c r="T565" s="77">
        <v>3.6437081597201201E-2</v>
      </c>
      <c r="U565" s="58">
        <v>305.67935180664</v>
      </c>
      <c r="V565" s="77">
        <v>8.7631163454782099E-3</v>
      </c>
      <c r="W565" s="58">
        <v>0.97045382650673895</v>
      </c>
      <c r="X565" s="77">
        <v>3.7355625817365297E-2</v>
      </c>
      <c r="Y565" s="58">
        <v>25.865947723388601</v>
      </c>
      <c r="Z565" s="77">
        <v>-1.57062857286282E-2</v>
      </c>
      <c r="AA565" s="58">
        <v>7.0259894210592204</v>
      </c>
      <c r="AB565" s="77">
        <v>3.7875953752340798E-2</v>
      </c>
      <c r="AC565" s="58">
        <v>186.980003356933</v>
      </c>
      <c r="AD565" s="77">
        <v>5.0850156009243303E-3</v>
      </c>
      <c r="AE565" s="58">
        <v>0.292762576018606</v>
      </c>
      <c r="AF565" s="77">
        <v>2.8536358158852901E-2</v>
      </c>
      <c r="AG565" s="58">
        <v>10.2333307266235</v>
      </c>
      <c r="AH565" s="77">
        <v>1.1391846339638301E-2</v>
      </c>
      <c r="AI565" s="58">
        <v>0.55204964934463396</v>
      </c>
      <c r="AJ565" s="77">
        <v>2.4305247030009001E-2</v>
      </c>
      <c r="AK565" s="58">
        <v>22.585272789001401</v>
      </c>
      <c r="AL565" s="69">
        <v>41015</v>
      </c>
      <c r="AM565" s="105">
        <v>0</v>
      </c>
      <c r="AN565" s="124">
        <v>43.980299283374499</v>
      </c>
      <c r="AO565" s="125">
        <v>39.002802284686602</v>
      </c>
      <c r="AP565" s="125">
        <v>44.660258307719999</v>
      </c>
      <c r="AQ565" s="125">
        <v>38.346887703058897</v>
      </c>
      <c r="AR565" s="125">
        <v>59.152760784792399</v>
      </c>
      <c r="AS565" s="125">
        <v>44.842767703246501</v>
      </c>
      <c r="AV565" s="63">
        <v>19266.214612917101</v>
      </c>
      <c r="AW565" s="63">
        <v>0</v>
      </c>
      <c r="AX565" s="63">
        <v>0</v>
      </c>
      <c r="AY565" s="63">
        <v>19266.214612917101</v>
      </c>
      <c r="AZ565" s="77">
        <v>0</v>
      </c>
      <c r="BA565" s="77">
        <v>0.92662146129171097</v>
      </c>
      <c r="BB565" s="77">
        <v>0.20881027907911801</v>
      </c>
      <c r="BC565" s="58">
        <v>-172.79828246930199</v>
      </c>
      <c r="BD565" s="130">
        <v>-8.8892519079666801E-3</v>
      </c>
      <c r="BE565" s="65">
        <v>5</v>
      </c>
    </row>
    <row r="566" spans="1:57" x14ac:dyDescent="0.2">
      <c r="A566" s="104">
        <v>41016</v>
      </c>
      <c r="B566" s="58">
        <v>1390.78002929687</v>
      </c>
      <c r="C566" s="77">
        <v>1.54866738024461E-2</v>
      </c>
      <c r="D566" s="58">
        <v>0.01</v>
      </c>
      <c r="E566" s="58">
        <v>0.62790000000000001</v>
      </c>
      <c r="F566" s="77">
        <v>-5.3857120228100099E-3</v>
      </c>
      <c r="G566" s="58">
        <v>57.855735778808501</v>
      </c>
      <c r="H566" s="58">
        <v>302.81549072265602</v>
      </c>
      <c r="I566" s="58">
        <v>26.2797031402587</v>
      </c>
      <c r="J566" s="58">
        <v>188.38999938964801</v>
      </c>
      <c r="K566" s="58">
        <v>10.406336784362701</v>
      </c>
      <c r="L566" s="58">
        <v>22.761159896850501</v>
      </c>
      <c r="M566" s="58">
        <v>18.459999084472599</v>
      </c>
      <c r="N566" s="77">
        <v>5.09711370080363E-2</v>
      </c>
      <c r="O566" s="58">
        <v>6.1200318599394397</v>
      </c>
      <c r="P566" s="77">
        <v>0.105780901021417</v>
      </c>
      <c r="Q566" s="58">
        <v>56.452760696411097</v>
      </c>
      <c r="R566" s="77">
        <v>5.77496704739366E-3</v>
      </c>
      <c r="S566" s="58">
        <v>10.856840905279199</v>
      </c>
      <c r="T566" s="77">
        <v>3.5852990477369201E-2</v>
      </c>
      <c r="U566" s="58">
        <v>301.94613647460898</v>
      </c>
      <c r="V566" s="77">
        <v>1.15831689104388E-2</v>
      </c>
      <c r="W566" s="58">
        <v>0.90654944236302604</v>
      </c>
      <c r="X566" s="77">
        <v>3.4496182758406102E-2</v>
      </c>
      <c r="Y566" s="58">
        <v>26.129244804382299</v>
      </c>
      <c r="Z566" s="77">
        <v>1.55795115344929E-2</v>
      </c>
      <c r="AA566" s="58">
        <v>6.9755242614051003</v>
      </c>
      <c r="AB566" s="77">
        <v>3.7027041159321698E-2</v>
      </c>
      <c r="AC566" s="58">
        <v>186.94499969482399</v>
      </c>
      <c r="AD566" s="77">
        <v>1.43337227000945E-2</v>
      </c>
      <c r="AE566" s="58">
        <v>0.29565561130278301</v>
      </c>
      <c r="AF566" s="77">
        <v>2.8411113096690602E-2</v>
      </c>
      <c r="AG566" s="58">
        <v>10.3328099250793</v>
      </c>
      <c r="AH566" s="77">
        <v>2.1120648101837702E-3</v>
      </c>
      <c r="AI566" s="58">
        <v>0.536932321595049</v>
      </c>
      <c r="AJ566" s="77">
        <v>2.3589848849018599E-2</v>
      </c>
      <c r="AK566" s="58">
        <v>22.737174034118599</v>
      </c>
      <c r="AL566" s="69">
        <v>41016</v>
      </c>
      <c r="AM566" s="105">
        <v>1</v>
      </c>
      <c r="AN566" s="124">
        <v>51.9217046845555</v>
      </c>
      <c r="AO566" s="125">
        <v>40.873005131840202</v>
      </c>
      <c r="AP566" s="125">
        <v>55.855393501969303</v>
      </c>
      <c r="AQ566" s="125">
        <v>43.676211891094603</v>
      </c>
      <c r="AR566" s="125">
        <v>59.8480916441057</v>
      </c>
      <c r="AS566" s="125">
        <v>49.423936590804402</v>
      </c>
      <c r="AV566" s="63">
        <v>19266.214612917101</v>
      </c>
      <c r="AW566" s="63">
        <v>0</v>
      </c>
      <c r="AX566" s="63">
        <v>0</v>
      </c>
      <c r="AY566" s="63">
        <v>19266.214612917101</v>
      </c>
      <c r="AZ566" s="77">
        <v>0</v>
      </c>
      <c r="BA566" s="77">
        <v>0.92662146129171097</v>
      </c>
      <c r="BB566" s="77">
        <v>0.22753072956025999</v>
      </c>
      <c r="BC566" s="58">
        <v>-172.79828246930199</v>
      </c>
      <c r="BD566" s="130">
        <v>-8.8892519079666801E-3</v>
      </c>
      <c r="BE566" s="65">
        <v>6</v>
      </c>
    </row>
    <row r="567" spans="1:57" x14ac:dyDescent="0.2">
      <c r="A567" s="104">
        <v>41017</v>
      </c>
      <c r="B567" s="58">
        <v>1385.14001464843</v>
      </c>
      <c r="C567" s="77">
        <v>-4.0552887801307202E-3</v>
      </c>
      <c r="D567" s="58">
        <v>0.01</v>
      </c>
      <c r="E567" s="58">
        <v>0.62380000000000002</v>
      </c>
      <c r="F567" s="77">
        <v>-6.5297021818760898E-3</v>
      </c>
      <c r="G567" s="58">
        <v>57.7266845703125</v>
      </c>
      <c r="H567" s="58">
        <v>301.76232910156199</v>
      </c>
      <c r="I567" s="58">
        <v>26.028938293456999</v>
      </c>
      <c r="J567" s="58">
        <v>191.07000732421801</v>
      </c>
      <c r="K567" s="58">
        <v>10.250631332397401</v>
      </c>
      <c r="L567" s="58">
        <v>22.3454265594482</v>
      </c>
      <c r="M567" s="58">
        <v>18.639999389648398</v>
      </c>
      <c r="N567" s="77">
        <v>-2.2305689618998801E-3</v>
      </c>
      <c r="O567" s="58">
        <v>5.9947980128883698</v>
      </c>
      <c r="P567" s="77">
        <v>0.10384795277107101</v>
      </c>
      <c r="Q567" s="58">
        <v>57.791210174560497</v>
      </c>
      <c r="R567" s="77">
        <v>-3.4778987646253401E-3</v>
      </c>
      <c r="S567" s="58">
        <v>10.7077792265817</v>
      </c>
      <c r="T567" s="77">
        <v>3.5484148264835001E-2</v>
      </c>
      <c r="U567" s="58">
        <v>302.28890991210898</v>
      </c>
      <c r="V567" s="77">
        <v>-9.5421491431386604E-3</v>
      </c>
      <c r="W567" s="58">
        <v>0.88836713382839805</v>
      </c>
      <c r="X567" s="77">
        <v>3.4129979633157302E-2</v>
      </c>
      <c r="Y567" s="58">
        <v>26.154320716857899</v>
      </c>
      <c r="Z567" s="77">
        <v>1.4225850327793801E-2</v>
      </c>
      <c r="AA567" s="58">
        <v>6.9765682820075403</v>
      </c>
      <c r="AB567" s="77">
        <v>3.65131523241599E-2</v>
      </c>
      <c r="AC567" s="58">
        <v>189.730003356933</v>
      </c>
      <c r="AD567" s="77">
        <v>-1.4962561292394899E-2</v>
      </c>
      <c r="AE567" s="58">
        <v>0.30331447656126598</v>
      </c>
      <c r="AF567" s="77">
        <v>2.95898337112789E-2</v>
      </c>
      <c r="AG567" s="58">
        <v>10.3284840583801</v>
      </c>
      <c r="AH567" s="77">
        <v>-1.8265033033745801E-2</v>
      </c>
      <c r="AI567" s="58">
        <v>0.53051016656321903</v>
      </c>
      <c r="AJ567" s="77">
        <v>2.3741330922989499E-2</v>
      </c>
      <c r="AK567" s="58">
        <v>22.5532932281494</v>
      </c>
      <c r="AL567" s="69">
        <v>41017</v>
      </c>
      <c r="AM567" s="105">
        <v>2</v>
      </c>
      <c r="AN567" s="124">
        <v>49.896140166625599</v>
      </c>
      <c r="AO567" s="125">
        <v>40.0715704634286</v>
      </c>
      <c r="AP567" s="125">
        <v>55.301285720451702</v>
      </c>
      <c r="AQ567" s="125">
        <v>39.7574559808046</v>
      </c>
      <c r="AR567" s="125">
        <v>51.643472478776701</v>
      </c>
      <c r="AS567" s="125">
        <v>45.995513602701699</v>
      </c>
      <c r="AV567" s="63">
        <v>19266.214612917101</v>
      </c>
      <c r="AW567" s="63">
        <v>0</v>
      </c>
      <c r="AX567" s="63">
        <v>0</v>
      </c>
      <c r="AY567" s="63">
        <v>19266.214612917101</v>
      </c>
      <c r="AZ567" s="77">
        <v>0</v>
      </c>
      <c r="BA567" s="77">
        <v>0.92662146129171097</v>
      </c>
      <c r="BB567" s="77">
        <v>0.222552737965409</v>
      </c>
      <c r="BC567" s="58">
        <v>-172.79828246930199</v>
      </c>
      <c r="BD567" s="130">
        <v>-8.8892519079666801E-3</v>
      </c>
      <c r="BE567" s="65">
        <v>7</v>
      </c>
    </row>
    <row r="568" spans="1:57" x14ac:dyDescent="0.2">
      <c r="A568" s="104">
        <v>41018</v>
      </c>
      <c r="B568" s="58">
        <v>1376.92004394531</v>
      </c>
      <c r="C568" s="77">
        <v>-5.9343969679566096E-3</v>
      </c>
      <c r="D568" s="58">
        <v>0.01</v>
      </c>
      <c r="E568" s="58">
        <v>0.62270000000000003</v>
      </c>
      <c r="F568" s="77">
        <v>-1.7633857005450099E-3</v>
      </c>
      <c r="G568" s="58">
        <v>55.743450164794901</v>
      </c>
      <c r="H568" s="58">
        <v>297.71365356445301</v>
      </c>
      <c r="I568" s="58">
        <v>25.9202785491943</v>
      </c>
      <c r="J568" s="58">
        <v>191.100006103515</v>
      </c>
      <c r="K568" s="58">
        <v>10.2679328918457</v>
      </c>
      <c r="L568" s="58">
        <v>22.137565612792901</v>
      </c>
      <c r="M568" s="58">
        <v>18.360000610351499</v>
      </c>
      <c r="N568" s="77">
        <v>-3.4355591703901601E-2</v>
      </c>
      <c r="O568" s="58">
        <v>5.8453331619703803</v>
      </c>
      <c r="P568" s="77">
        <v>0.104861345049324</v>
      </c>
      <c r="Q568" s="58">
        <v>56.735067367553697</v>
      </c>
      <c r="R568" s="77">
        <v>-1.34167692473858E-2</v>
      </c>
      <c r="S568" s="58">
        <v>10.585923388699101</v>
      </c>
      <c r="T568" s="77">
        <v>3.5557399742861803E-2</v>
      </c>
      <c r="U568" s="58">
        <v>299.73799133300702</v>
      </c>
      <c r="V568" s="77">
        <v>-4.1745745845503902E-3</v>
      </c>
      <c r="W568" s="58">
        <v>0.869912056975508</v>
      </c>
      <c r="X568" s="77">
        <v>3.3561061287381302E-2</v>
      </c>
      <c r="Y568" s="58">
        <v>25.974608421325598</v>
      </c>
      <c r="Z568" s="77">
        <v>1.5700412491193001E-4</v>
      </c>
      <c r="AA568" s="58">
        <v>6.9841237356474997</v>
      </c>
      <c r="AB568" s="77">
        <v>3.65469571563714E-2</v>
      </c>
      <c r="AC568" s="58">
        <v>191.08500671386699</v>
      </c>
      <c r="AD568" s="77">
        <v>1.6878530587243199E-3</v>
      </c>
      <c r="AE568" s="58">
        <v>0.30833177402720502</v>
      </c>
      <c r="AF568" s="77">
        <v>3.0028612114524698E-2</v>
      </c>
      <c r="AG568" s="58">
        <v>10.2592821121215</v>
      </c>
      <c r="AH568" s="77">
        <v>-9.3021695559165601E-3</v>
      </c>
      <c r="AI568" s="58">
        <v>0.52638376179920998</v>
      </c>
      <c r="AJ568" s="77">
        <v>2.3777852136326098E-2</v>
      </c>
      <c r="AK568" s="58">
        <v>22.241496086120598</v>
      </c>
      <c r="AL568" s="69">
        <v>41018</v>
      </c>
      <c r="AM568" s="105">
        <v>3</v>
      </c>
      <c r="AN568" s="124">
        <v>47.017225096030998</v>
      </c>
      <c r="AO568" s="125">
        <v>37.062906642460597</v>
      </c>
      <c r="AP568" s="125">
        <v>47.502264492534998</v>
      </c>
      <c r="AQ568" s="125">
        <v>40.397389186480602</v>
      </c>
      <c r="AR568" s="125">
        <v>48.093406743900999</v>
      </c>
      <c r="AS568" s="125">
        <v>44.5533191038312</v>
      </c>
      <c r="AV568" s="63">
        <v>19266.214612917101</v>
      </c>
      <c r="AW568" s="63">
        <v>0</v>
      </c>
      <c r="AX568" s="63">
        <v>0</v>
      </c>
      <c r="AY568" s="63">
        <v>19266.214612917101</v>
      </c>
      <c r="AZ568" s="77">
        <v>0</v>
      </c>
      <c r="BA568" s="77">
        <v>0.92662146129171097</v>
      </c>
      <c r="BB568" s="77">
        <v>0.21529762470406</v>
      </c>
      <c r="BC568" s="58">
        <v>-172.79828246930199</v>
      </c>
      <c r="BD568" s="130">
        <v>-8.8892519079666801E-3</v>
      </c>
      <c r="BE568" s="65">
        <v>8</v>
      </c>
    </row>
    <row r="569" spans="1:57" x14ac:dyDescent="0.2">
      <c r="A569" s="104">
        <v>41019</v>
      </c>
      <c r="B569" s="58">
        <v>1378.53002929687</v>
      </c>
      <c r="C569" s="77">
        <v>1.16926568005304E-3</v>
      </c>
      <c r="D569" s="58">
        <v>0.01</v>
      </c>
      <c r="E569" s="58">
        <v>0.62050000000000005</v>
      </c>
      <c r="F569" s="77">
        <v>-3.5330014453187602E-3</v>
      </c>
      <c r="G569" s="58">
        <v>54.371299743652301</v>
      </c>
      <c r="H569" s="58">
        <v>296.10412597656199</v>
      </c>
      <c r="I569" s="58">
        <v>27.09885597229</v>
      </c>
      <c r="J569" s="58">
        <v>189.97999572753901</v>
      </c>
      <c r="K569" s="58">
        <v>10.181429862976</v>
      </c>
      <c r="L569" s="58">
        <v>22.065610885620099</v>
      </c>
      <c r="M569" s="58">
        <v>17.440000534057599</v>
      </c>
      <c r="N569" s="77">
        <v>-2.4615455575248298E-2</v>
      </c>
      <c r="O569" s="58">
        <v>5.64444198445414</v>
      </c>
      <c r="P569" s="77">
        <v>0.103812894138384</v>
      </c>
      <c r="Q569" s="58">
        <v>55.057374954223597</v>
      </c>
      <c r="R569" s="77">
        <v>-5.4062941642754004E-3</v>
      </c>
      <c r="S569" s="58">
        <v>10.4252957791957</v>
      </c>
      <c r="T569" s="77">
        <v>3.5208208412539597E-2</v>
      </c>
      <c r="U569" s="58">
        <v>296.90888977050702</v>
      </c>
      <c r="V569" s="77">
        <v>4.5469319353913198E-2</v>
      </c>
      <c r="W569" s="58">
        <v>0.849290458345491</v>
      </c>
      <c r="X569" s="77">
        <v>3.1340454342940999E-2</v>
      </c>
      <c r="Y569" s="58">
        <v>26.509567260742099</v>
      </c>
      <c r="Z569" s="77">
        <v>-5.8608599696740003E-3</v>
      </c>
      <c r="AA569" s="58">
        <v>6.9873736995926503</v>
      </c>
      <c r="AB569" s="77">
        <v>3.6779523406314997E-2</v>
      </c>
      <c r="AC569" s="58">
        <v>190.540000915527</v>
      </c>
      <c r="AD569" s="77">
        <v>-8.4245806610525591E-3</v>
      </c>
      <c r="AE569" s="58">
        <v>0.31661168574370202</v>
      </c>
      <c r="AF569" s="77">
        <v>3.1096976554838701E-2</v>
      </c>
      <c r="AG569" s="58">
        <v>10.2246813774108</v>
      </c>
      <c r="AH569" s="77">
        <v>-3.2503450664541599E-3</v>
      </c>
      <c r="AI569" s="58">
        <v>0.523798782265124</v>
      </c>
      <c r="AJ569" s="77">
        <v>2.3738240694096399E-2</v>
      </c>
      <c r="AK569" s="58">
        <v>22.1015882492065</v>
      </c>
      <c r="AL569" s="69">
        <v>41019</v>
      </c>
      <c r="AM569" s="105">
        <v>4</v>
      </c>
      <c r="AN569" s="124">
        <v>47.654283702828202</v>
      </c>
      <c r="AO569" s="125">
        <v>35.908639363643502</v>
      </c>
      <c r="AP569" s="125">
        <v>42.985389241253998</v>
      </c>
      <c r="AQ569" s="125">
        <v>38.211842587248199</v>
      </c>
      <c r="AR569" s="125">
        <v>46.891728189350701</v>
      </c>
      <c r="AS569" s="125">
        <v>59.417006494294803</v>
      </c>
      <c r="AV569" s="63">
        <v>19266.214612917101</v>
      </c>
      <c r="AW569" s="63">
        <v>0</v>
      </c>
      <c r="AX569" s="63">
        <v>0</v>
      </c>
      <c r="AY569" s="63">
        <v>19266.214612917101</v>
      </c>
      <c r="AZ569" s="77">
        <v>0</v>
      </c>
      <c r="BA569" s="77">
        <v>0.92662146129171097</v>
      </c>
      <c r="BB569" s="77">
        <v>0.21671863050767601</v>
      </c>
      <c r="BC569" s="58">
        <v>-172.79828246930199</v>
      </c>
      <c r="BD569" s="130">
        <v>-8.8892519079666801E-3</v>
      </c>
      <c r="BE569" s="65">
        <v>9</v>
      </c>
    </row>
    <row r="570" spans="1:57" x14ac:dyDescent="0.2">
      <c r="A570" s="104">
        <v>41022</v>
      </c>
      <c r="B570" s="58">
        <v>1366.93994140625</v>
      </c>
      <c r="C570" s="77">
        <v>-8.4075701249225407E-3</v>
      </c>
      <c r="D570" s="58">
        <v>0.01</v>
      </c>
      <c r="E570" s="58">
        <v>0.62129999999999996</v>
      </c>
      <c r="F570" s="77">
        <v>1.28928283642215E-3</v>
      </c>
      <c r="G570" s="58">
        <v>54.249843597412102</v>
      </c>
      <c r="H570" s="58">
        <v>296.869140625</v>
      </c>
      <c r="I570" s="58">
        <v>26.848094940185501</v>
      </c>
      <c r="J570" s="58">
        <v>188.24000549316401</v>
      </c>
      <c r="K570" s="58">
        <v>10.017071723937899</v>
      </c>
      <c r="L570" s="58">
        <v>21.945692062377901</v>
      </c>
      <c r="M570" s="58">
        <v>18.9699993133544</v>
      </c>
      <c r="N570" s="77">
        <v>-2.2338282662520601E-3</v>
      </c>
      <c r="O570" s="58">
        <v>5.5096498313346096</v>
      </c>
      <c r="P570" s="77">
        <v>0.101560658353629</v>
      </c>
      <c r="Q570" s="58">
        <v>54.310571670532198</v>
      </c>
      <c r="R570" s="77">
        <v>2.58360009646763E-3</v>
      </c>
      <c r="S570" s="58">
        <v>10.0582147108915</v>
      </c>
      <c r="T570" s="77">
        <v>3.3880970887428398E-2</v>
      </c>
      <c r="U570" s="58">
        <v>296.48663330078102</v>
      </c>
      <c r="V570" s="77">
        <v>-9.2535652560722294E-3</v>
      </c>
      <c r="W570" s="58">
        <v>0.82796824293384796</v>
      </c>
      <c r="X570" s="77">
        <v>3.0838994155021601E-2</v>
      </c>
      <c r="Y570" s="58">
        <v>26.973475456237701</v>
      </c>
      <c r="Z570" s="77">
        <v>-9.1588076297799397E-3</v>
      </c>
      <c r="AA570" s="58">
        <v>6.9873214062268696</v>
      </c>
      <c r="AB570" s="77">
        <v>3.7119215906953502E-2</v>
      </c>
      <c r="AC570" s="58">
        <v>189.11000061035099</v>
      </c>
      <c r="AD570" s="77">
        <v>-1.61429328935183E-2</v>
      </c>
      <c r="AE570" s="58">
        <v>0.33040608986924003</v>
      </c>
      <c r="AF570" s="77">
        <v>3.2984299102068099E-2</v>
      </c>
      <c r="AG570" s="58">
        <v>10.099250793456999</v>
      </c>
      <c r="AH570" s="77">
        <v>-5.4346477812830998E-3</v>
      </c>
      <c r="AI570" s="58">
        <v>0.520216357692591</v>
      </c>
      <c r="AJ570" s="77">
        <v>2.3704714174150401E-2</v>
      </c>
      <c r="AK570" s="58">
        <v>22.005651473998999</v>
      </c>
      <c r="AL570" s="69">
        <v>41022</v>
      </c>
      <c r="AM570" s="105">
        <v>0</v>
      </c>
      <c r="AN570" s="124">
        <v>43.5908813700675</v>
      </c>
      <c r="AO570" s="125">
        <v>36.914305454906902</v>
      </c>
      <c r="AP570" s="125">
        <v>42.599263874055801</v>
      </c>
      <c r="AQ570" s="125">
        <v>34.403358086438899</v>
      </c>
      <c r="AR570" s="125">
        <v>44.879117442435401</v>
      </c>
      <c r="AS570" s="125">
        <v>55.978581816258803</v>
      </c>
      <c r="AV570" s="63">
        <v>19266.214612917101</v>
      </c>
      <c r="AW570" s="63">
        <v>0</v>
      </c>
      <c r="AX570" s="63">
        <v>0</v>
      </c>
      <c r="AY570" s="63">
        <v>19266.214612917101</v>
      </c>
      <c r="AZ570" s="77">
        <v>0</v>
      </c>
      <c r="BA570" s="77">
        <v>0.92662146129171097</v>
      </c>
      <c r="BB570" s="77">
        <v>0.20648898329938301</v>
      </c>
      <c r="BC570" s="58">
        <v>-172.79828246930199</v>
      </c>
      <c r="BD570" s="130">
        <v>-8.8892519079666801E-3</v>
      </c>
      <c r="BE570" s="65">
        <v>10</v>
      </c>
    </row>
    <row r="571" spans="1:57" x14ac:dyDescent="0.2">
      <c r="A571" s="104">
        <v>41023</v>
      </c>
      <c r="B571" s="58">
        <v>1371.96997070312</v>
      </c>
      <c r="C571" s="77">
        <v>3.6797734446916098E-3</v>
      </c>
      <c r="D571" s="58">
        <v>0.01</v>
      </c>
      <c r="E571" s="58">
        <v>0.61919999999999997</v>
      </c>
      <c r="F571" s="77">
        <v>-3.3800096571704398E-3</v>
      </c>
      <c r="G571" s="58">
        <v>53.166172027587798</v>
      </c>
      <c r="H571" s="58">
        <v>298.692291259765</v>
      </c>
      <c r="I571" s="58">
        <v>26.6809177398681</v>
      </c>
      <c r="J571" s="58">
        <v>190.33000183105401</v>
      </c>
      <c r="K571" s="58">
        <v>9.9392185211181605</v>
      </c>
      <c r="L571" s="58">
        <v>21.833763122558501</v>
      </c>
      <c r="M571" s="58">
        <v>18.100000381469702</v>
      </c>
      <c r="N571" s="77">
        <v>-1.99755703973294E-2</v>
      </c>
      <c r="O571" s="58">
        <v>5.3532663491281598</v>
      </c>
      <c r="P571" s="77">
        <v>0.10068933205028099</v>
      </c>
      <c r="Q571" s="58">
        <v>53.7080078125</v>
      </c>
      <c r="R571" s="77">
        <v>6.1412601893457899E-3</v>
      </c>
      <c r="S571" s="58">
        <v>9.6161177763178092</v>
      </c>
      <c r="T571" s="77">
        <v>3.2194060769900799E-2</v>
      </c>
      <c r="U571" s="58">
        <v>297.78071594238202</v>
      </c>
      <c r="V571" s="77">
        <v>-6.2267807339715297E-3</v>
      </c>
      <c r="W571" s="58">
        <v>0.80049436967758303</v>
      </c>
      <c r="X571" s="77">
        <v>3.0002505066811801E-2</v>
      </c>
      <c r="Y571" s="58">
        <v>26.764506340026799</v>
      </c>
      <c r="Z571" s="77">
        <v>1.1102827650344999E-2</v>
      </c>
      <c r="AA571" s="58">
        <v>6.9598715894969603</v>
      </c>
      <c r="AB571" s="77">
        <v>3.6567390965901697E-2</v>
      </c>
      <c r="AC571" s="58">
        <v>189.28500366210901</v>
      </c>
      <c r="AD571" s="77">
        <v>-7.7720520492807702E-3</v>
      </c>
      <c r="AE571" s="58">
        <v>0.34640874533528399</v>
      </c>
      <c r="AF571" s="77">
        <v>3.4852714486481903E-2</v>
      </c>
      <c r="AG571" s="58">
        <v>9.9781451225280708</v>
      </c>
      <c r="AH571" s="77">
        <v>-5.10026931487017E-3</v>
      </c>
      <c r="AI571" s="58">
        <v>0.51401563848217102</v>
      </c>
      <c r="AJ571" s="77">
        <v>2.35422375701736E-2</v>
      </c>
      <c r="AK571" s="58">
        <v>21.889727592468201</v>
      </c>
      <c r="AL571" s="69">
        <v>41023</v>
      </c>
      <c r="AM571" s="105">
        <v>1</v>
      </c>
      <c r="AN571" s="124">
        <v>45.752772861095202</v>
      </c>
      <c r="AO571" s="125">
        <v>39.356477308046998</v>
      </c>
      <c r="AP571" s="125">
        <v>39.214581489114899</v>
      </c>
      <c r="AQ571" s="125">
        <v>32.7388438903292</v>
      </c>
      <c r="AR571" s="125">
        <v>43.023006135492899</v>
      </c>
      <c r="AS571" s="125">
        <v>53.745559721877797</v>
      </c>
      <c r="AV571" s="63">
        <v>19266.214612917101</v>
      </c>
      <c r="AW571" s="63">
        <v>0</v>
      </c>
      <c r="AX571" s="63">
        <v>0</v>
      </c>
      <c r="AY571" s="63">
        <v>19266.214612917101</v>
      </c>
      <c r="AZ571" s="77">
        <v>0</v>
      </c>
      <c r="BA571" s="77">
        <v>0.92662146129171097</v>
      </c>
      <c r="BB571" s="77">
        <v>0.21092858942144099</v>
      </c>
      <c r="BC571" s="58">
        <v>-172.79828246930199</v>
      </c>
      <c r="BD571" s="130">
        <v>-8.8892519079666801E-3</v>
      </c>
      <c r="BE571" s="65">
        <v>11</v>
      </c>
    </row>
    <row r="572" spans="1:57" x14ac:dyDescent="0.2">
      <c r="A572" s="104">
        <v>41024</v>
      </c>
      <c r="B572" s="58">
        <v>1390.68994140625</v>
      </c>
      <c r="C572" s="77">
        <v>1.36445921578962E-2</v>
      </c>
      <c r="D572" s="58">
        <v>0.01</v>
      </c>
      <c r="E572" s="58">
        <v>0.62060000000000004</v>
      </c>
      <c r="F572" s="77">
        <v>2.2609819121448501E-3</v>
      </c>
      <c r="G572" s="58">
        <v>57.884208679199197</v>
      </c>
      <c r="H572" s="58">
        <v>302.88998413085898</v>
      </c>
      <c r="I572" s="58">
        <v>26.914962768554599</v>
      </c>
      <c r="J572" s="58">
        <v>194.419998168945</v>
      </c>
      <c r="K572" s="58">
        <v>10.068975448608301</v>
      </c>
      <c r="L572" s="58">
        <v>22.273479461669901</v>
      </c>
      <c r="M572" s="58">
        <v>16.819999694824201</v>
      </c>
      <c r="N572" s="77">
        <v>8.8741326894160102E-2</v>
      </c>
      <c r="O572" s="58">
        <v>5.2395241671008002</v>
      </c>
      <c r="P572" s="77">
        <v>9.0517332561957195E-2</v>
      </c>
      <c r="Q572" s="58">
        <v>55.525190353393498</v>
      </c>
      <c r="R572" s="77">
        <v>1.40535694891539E-2</v>
      </c>
      <c r="S572" s="58">
        <v>9.3311134162237099</v>
      </c>
      <c r="T572" s="77">
        <v>3.0806939499829499E-2</v>
      </c>
      <c r="U572" s="58">
        <v>300.79113769531199</v>
      </c>
      <c r="V572" s="77">
        <v>8.7720006848490597E-3</v>
      </c>
      <c r="W572" s="58">
        <v>0.76387326195639904</v>
      </c>
      <c r="X572" s="77">
        <v>2.8380988988357302E-2</v>
      </c>
      <c r="Y572" s="58">
        <v>26.797940254211401</v>
      </c>
      <c r="Z572" s="77">
        <v>2.1488973354401E-2</v>
      </c>
      <c r="AA572" s="58">
        <v>6.9439363005784198</v>
      </c>
      <c r="AB572" s="77">
        <v>3.5716162771199801E-2</v>
      </c>
      <c r="AC572" s="58">
        <v>192.375</v>
      </c>
      <c r="AD572" s="77">
        <v>1.3055043232476899E-2</v>
      </c>
      <c r="AE572" s="58">
        <v>0.35589730411675802</v>
      </c>
      <c r="AF572" s="77">
        <v>3.5345930271976703E-2</v>
      </c>
      <c r="AG572" s="58">
        <v>10.0040969848632</v>
      </c>
      <c r="AH572" s="77">
        <v>2.0139283212109799E-2</v>
      </c>
      <c r="AI572" s="58">
        <v>0.51015762130364695</v>
      </c>
      <c r="AJ572" s="77">
        <v>2.2904262541538201E-2</v>
      </c>
      <c r="AK572" s="58">
        <v>22.053621292114201</v>
      </c>
      <c r="AL572" s="69">
        <v>41024</v>
      </c>
      <c r="AM572" s="105">
        <v>2</v>
      </c>
      <c r="AN572" s="124">
        <v>52.9758876687659</v>
      </c>
      <c r="AO572" s="125">
        <v>44.667726051297301</v>
      </c>
      <c r="AP572" s="125">
        <v>55.712947047034397</v>
      </c>
      <c r="AQ572" s="125">
        <v>38.113165931136102</v>
      </c>
      <c r="AR572" s="125">
        <v>51.507886417768802</v>
      </c>
      <c r="AS572" s="125">
        <v>56.369582231234403</v>
      </c>
      <c r="AV572" s="63">
        <v>19266.214612917101</v>
      </c>
      <c r="AW572" s="63">
        <v>0</v>
      </c>
      <c r="AX572" s="63">
        <v>0</v>
      </c>
      <c r="AY572" s="63">
        <v>19266.214612917101</v>
      </c>
      <c r="AZ572" s="77">
        <v>0</v>
      </c>
      <c r="BA572" s="77">
        <v>0.92662146129171097</v>
      </c>
      <c r="BB572" s="77">
        <v>0.22745121615643399</v>
      </c>
      <c r="BC572" s="58">
        <v>-172.79828246930199</v>
      </c>
      <c r="BD572" s="130">
        <v>-8.8892519079666801E-3</v>
      </c>
      <c r="BE572" s="65">
        <v>12</v>
      </c>
    </row>
    <row r="573" spans="1:57" x14ac:dyDescent="0.2">
      <c r="A573" s="104">
        <v>41025</v>
      </c>
      <c r="B573" s="58">
        <v>1399.97998046875</v>
      </c>
      <c r="C573" s="77">
        <v>6.6801655681107902E-3</v>
      </c>
      <c r="D573" s="58">
        <v>0.01</v>
      </c>
      <c r="E573" s="58">
        <v>0.61780000000000002</v>
      </c>
      <c r="F573" s="77">
        <v>-4.5117628101837203E-3</v>
      </c>
      <c r="G573" s="58">
        <v>57.665962219238203</v>
      </c>
      <c r="H573" s="58">
        <v>305.74642944335898</v>
      </c>
      <c r="I573" s="58">
        <v>26.839738845825099</v>
      </c>
      <c r="J573" s="58">
        <v>195.99000549316401</v>
      </c>
      <c r="K573" s="58">
        <v>10.328483581542899</v>
      </c>
      <c r="L573" s="58">
        <v>22.561292648315401</v>
      </c>
      <c r="M573" s="58">
        <v>16.2399997711181</v>
      </c>
      <c r="N573" s="77">
        <v>-3.7703972282058201E-3</v>
      </c>
      <c r="O573" s="58">
        <v>5.1247738843049797</v>
      </c>
      <c r="P573" s="77">
        <v>8.8869996911198304E-2</v>
      </c>
      <c r="Q573" s="58">
        <v>57.7750854492187</v>
      </c>
      <c r="R573" s="77">
        <v>9.4306364097729301E-3</v>
      </c>
      <c r="S573" s="58">
        <v>8.97656370279703</v>
      </c>
      <c r="T573" s="77">
        <v>2.9359504603666899E-2</v>
      </c>
      <c r="U573" s="58">
        <v>304.31820678710898</v>
      </c>
      <c r="V573" s="77">
        <v>-2.7948737427710901E-3</v>
      </c>
      <c r="W573" s="58">
        <v>0.73535344546290304</v>
      </c>
      <c r="X573" s="77">
        <v>2.7397935936969198E-2</v>
      </c>
      <c r="Y573" s="58">
        <v>26.877350807189899</v>
      </c>
      <c r="Z573" s="77">
        <v>8.0753386431702198E-3</v>
      </c>
      <c r="AA573" s="58">
        <v>7.0002361321233897</v>
      </c>
      <c r="AB573" s="77">
        <v>3.5717311780817003E-2</v>
      </c>
      <c r="AC573" s="58">
        <v>195.20500183105401</v>
      </c>
      <c r="AD573" s="77">
        <v>2.5773042576088E-2</v>
      </c>
      <c r="AE573" s="58">
        <v>0.35661401916174601</v>
      </c>
      <c r="AF573" s="77">
        <v>3.4527238809675398E-2</v>
      </c>
      <c r="AG573" s="58">
        <v>10.1987295150756</v>
      </c>
      <c r="AH573" s="77">
        <v>1.29217883151484E-2</v>
      </c>
      <c r="AI573" s="58">
        <v>0.51101118718327598</v>
      </c>
      <c r="AJ573" s="77">
        <v>2.2649907305795799E-2</v>
      </c>
      <c r="AK573" s="58">
        <v>22.417386054992601</v>
      </c>
      <c r="AL573" s="69">
        <v>41025</v>
      </c>
      <c r="AM573" s="105">
        <v>3</v>
      </c>
      <c r="AN573" s="124">
        <v>56.099878528081597</v>
      </c>
      <c r="AO573" s="125">
        <v>48.004869174986197</v>
      </c>
      <c r="AP573" s="125">
        <v>54.969696173068598</v>
      </c>
      <c r="AQ573" s="125">
        <v>47.199746283873502</v>
      </c>
      <c r="AR573" s="125">
        <v>56.114578926615103</v>
      </c>
      <c r="AS573" s="125">
        <v>55.284019371857802</v>
      </c>
      <c r="AV573" s="63">
        <v>19266.214612917101</v>
      </c>
      <c r="AW573" s="63">
        <v>0</v>
      </c>
      <c r="AX573" s="63">
        <v>0</v>
      </c>
      <c r="AY573" s="63">
        <v>19266.214612917101</v>
      </c>
      <c r="AZ573" s="77">
        <v>0</v>
      </c>
      <c r="BA573" s="77">
        <v>0.92662146129171097</v>
      </c>
      <c r="BB573" s="77">
        <v>0.235650793507137</v>
      </c>
      <c r="BC573" s="58">
        <v>-172.79828246930199</v>
      </c>
      <c r="BD573" s="130">
        <v>-8.8892519079666801E-3</v>
      </c>
      <c r="BE573" s="65">
        <v>13</v>
      </c>
    </row>
    <row r="574" spans="1:57" x14ac:dyDescent="0.2">
      <c r="A574" s="104">
        <v>41026</v>
      </c>
      <c r="B574" s="58">
        <v>1403.35998535156</v>
      </c>
      <c r="C574" s="77">
        <v>2.4143237260298902E-3</v>
      </c>
      <c r="D574" s="58">
        <v>0.01</v>
      </c>
      <c r="E574" s="58">
        <v>0.61580000000000001</v>
      </c>
      <c r="F574" s="77">
        <v>-3.2372936225315502E-3</v>
      </c>
      <c r="G574" s="58">
        <v>57.219966888427699</v>
      </c>
      <c r="H574" s="58">
        <v>305.50299072265602</v>
      </c>
      <c r="I574" s="58">
        <v>26.731071472167901</v>
      </c>
      <c r="J574" s="58">
        <v>226.850006103515</v>
      </c>
      <c r="K574" s="58">
        <v>10.406336784362701</v>
      </c>
      <c r="L574" s="58">
        <v>22.689203262329102</v>
      </c>
      <c r="M574" s="58">
        <v>16.319999694824201</v>
      </c>
      <c r="N574" s="77">
        <v>-7.7341175564701299E-3</v>
      </c>
      <c r="O574" s="58">
        <v>4.9997051255341001</v>
      </c>
      <c r="P574" s="77">
        <v>8.7376931470144803E-2</v>
      </c>
      <c r="Q574" s="58">
        <v>57.442964553833001</v>
      </c>
      <c r="R574" s="77">
        <v>-7.96211164743043E-4</v>
      </c>
      <c r="S574" s="58">
        <v>8.6424864395762508</v>
      </c>
      <c r="T574" s="77">
        <v>2.828936770515E-2</v>
      </c>
      <c r="U574" s="58">
        <v>305.62471008300702</v>
      </c>
      <c r="V574" s="77">
        <v>-4.0487492922879299E-3</v>
      </c>
      <c r="W574" s="58">
        <v>0.69960560992617604</v>
      </c>
      <c r="X574" s="77">
        <v>2.6172000275207701E-2</v>
      </c>
      <c r="Y574" s="58">
        <v>26.7854051589965</v>
      </c>
      <c r="Z574" s="77">
        <v>0.15745701181394101</v>
      </c>
      <c r="AA574" s="58">
        <v>8.5736444508570706</v>
      </c>
      <c r="AB574" s="77">
        <v>3.7794332026355598E-2</v>
      </c>
      <c r="AC574" s="58">
        <v>211.42000579833899</v>
      </c>
      <c r="AD574" s="77">
        <v>7.5377186016880498E-3</v>
      </c>
      <c r="AE574" s="58">
        <v>0.35837149616806502</v>
      </c>
      <c r="AF574" s="77">
        <v>3.44378145349453E-2</v>
      </c>
      <c r="AG574" s="58">
        <v>10.367410182952799</v>
      </c>
      <c r="AH574" s="77">
        <v>5.6694718696990096E-3</v>
      </c>
      <c r="AI574" s="58">
        <v>0.50698775106828198</v>
      </c>
      <c r="AJ574" s="77">
        <v>2.23448899992903E-2</v>
      </c>
      <c r="AK574" s="58">
        <v>22.625247955322202</v>
      </c>
      <c r="AL574" s="69">
        <v>41026</v>
      </c>
      <c r="AM574" s="105">
        <v>4</v>
      </c>
      <c r="AN574" s="124">
        <v>57.213606932078797</v>
      </c>
      <c r="AO574" s="125">
        <v>47.740608408259703</v>
      </c>
      <c r="AP574" s="125">
        <v>53.4018502234292</v>
      </c>
      <c r="AQ574" s="125">
        <v>49.590972788772802</v>
      </c>
      <c r="AR574" s="125">
        <v>58.023150832530803</v>
      </c>
      <c r="AS574" s="125">
        <v>53.675903275547</v>
      </c>
      <c r="AV574" s="63">
        <v>19266.214612917101</v>
      </c>
      <c r="AW574" s="63">
        <v>0</v>
      </c>
      <c r="AX574" s="63">
        <v>0</v>
      </c>
      <c r="AY574" s="63">
        <v>19266.214612917101</v>
      </c>
      <c r="AZ574" s="77">
        <v>0</v>
      </c>
      <c r="BA574" s="77">
        <v>0.92662146129171097</v>
      </c>
      <c r="BB574" s="77">
        <v>0.23863405453498901</v>
      </c>
      <c r="BC574" s="58">
        <v>-172.79828246930199</v>
      </c>
      <c r="BD574" s="130">
        <v>-8.8892519079666801E-3</v>
      </c>
      <c r="BE574" s="65">
        <v>14</v>
      </c>
    </row>
    <row r="575" spans="1:57" x14ac:dyDescent="0.2">
      <c r="A575" s="104">
        <v>41029</v>
      </c>
      <c r="B575" s="58">
        <v>1397.91003417968</v>
      </c>
      <c r="C575" s="77">
        <v>-3.8835019016946102E-3</v>
      </c>
      <c r="D575" s="58">
        <v>0.01</v>
      </c>
      <c r="E575" s="58">
        <v>0.61580000000000001</v>
      </c>
      <c r="F575" s="77">
        <v>0</v>
      </c>
      <c r="G575" s="58">
        <v>55.415122985839801</v>
      </c>
      <c r="H575" s="58">
        <v>300.47073364257801</v>
      </c>
      <c r="I575" s="58">
        <v>26.7645053863525</v>
      </c>
      <c r="J575" s="58">
        <v>231.89999389648401</v>
      </c>
      <c r="K575" s="58">
        <v>10.3717393875122</v>
      </c>
      <c r="L575" s="58">
        <v>22.705194473266602</v>
      </c>
      <c r="M575" s="58">
        <v>17.149999618530199</v>
      </c>
      <c r="N575" s="77">
        <v>-3.15422045962927E-2</v>
      </c>
      <c r="O575" s="58">
        <v>4.8401334739910702</v>
      </c>
      <c r="P575" s="77">
        <v>8.7343187440508993E-2</v>
      </c>
      <c r="Q575" s="58">
        <v>56.317544937133697</v>
      </c>
      <c r="R575" s="77">
        <v>-1.6472038680127098E-2</v>
      </c>
      <c r="S575" s="58">
        <v>8.3422973053074507</v>
      </c>
      <c r="T575" s="77">
        <v>2.77640927093783E-2</v>
      </c>
      <c r="U575" s="58">
        <v>302.98686218261702</v>
      </c>
      <c r="V575" s="77">
        <v>1.2507509928803E-3</v>
      </c>
      <c r="W575" s="58">
        <v>0.67304247131958095</v>
      </c>
      <c r="X575" s="77">
        <v>2.51468301619641E-2</v>
      </c>
      <c r="Y575" s="58">
        <v>26.747788429260201</v>
      </c>
      <c r="Z575" s="77">
        <v>2.2261351805581999E-2</v>
      </c>
      <c r="AA575" s="58">
        <v>10.1524662371316</v>
      </c>
      <c r="AB575" s="77">
        <v>4.3779501959208801E-2</v>
      </c>
      <c r="AC575" s="58">
        <v>229.375</v>
      </c>
      <c r="AD575" s="77">
        <v>-3.3246470460742599E-3</v>
      </c>
      <c r="AE575" s="58">
        <v>0.36110626312147098</v>
      </c>
      <c r="AF575" s="77">
        <v>3.4816364895964402E-2</v>
      </c>
      <c r="AG575" s="58">
        <v>10.3890380859375</v>
      </c>
      <c r="AH575" s="77">
        <v>7.0479385074095902E-4</v>
      </c>
      <c r="AI575" s="58">
        <v>0.50487426814984804</v>
      </c>
      <c r="AJ575" s="77">
        <v>2.2236068875969899E-2</v>
      </c>
      <c r="AK575" s="58">
        <v>22.697198867797798</v>
      </c>
      <c r="AL575" s="69">
        <v>41029</v>
      </c>
      <c r="AM575" s="105">
        <v>0</v>
      </c>
      <c r="AN575" s="124">
        <v>54.799533894839797</v>
      </c>
      <c r="AO575" s="125">
        <v>42.528800720012697</v>
      </c>
      <c r="AP575" s="125">
        <v>47.497829974856103</v>
      </c>
      <c r="AQ575" s="125">
        <v>48.538946303490199</v>
      </c>
      <c r="AR575" s="125">
        <v>58.2675062912719</v>
      </c>
      <c r="AS575" s="125">
        <v>54.118116536493801</v>
      </c>
      <c r="AV575" s="63">
        <v>19266.214612917101</v>
      </c>
      <c r="AW575" s="63">
        <v>0</v>
      </c>
      <c r="AX575" s="63">
        <v>0</v>
      </c>
      <c r="AY575" s="63">
        <v>19266.214612917101</v>
      </c>
      <c r="AZ575" s="77">
        <v>0</v>
      </c>
      <c r="BA575" s="77">
        <v>0.92662146129171097</v>
      </c>
      <c r="BB575" s="77">
        <v>0.23382381682869899</v>
      </c>
      <c r="BC575" s="58">
        <v>-172.79828246930199</v>
      </c>
      <c r="BD575" s="130">
        <v>-8.8892519079666801E-3</v>
      </c>
      <c r="BE575" s="65">
        <v>15</v>
      </c>
    </row>
    <row r="576" spans="1:57" x14ac:dyDescent="0.2">
      <c r="A576" s="104">
        <v>41030</v>
      </c>
      <c r="B576" s="58">
        <v>1405.81994628906</v>
      </c>
      <c r="C576" s="77">
        <v>5.6583842421709099E-3</v>
      </c>
      <c r="D576" s="58">
        <v>0.01</v>
      </c>
      <c r="E576" s="58">
        <v>0.61650000000000005</v>
      </c>
      <c r="F576" s="77">
        <v>1.1367327054239099E-3</v>
      </c>
      <c r="G576" s="58">
        <v>55.239566802978501</v>
      </c>
      <c r="H576" s="58">
        <v>300.26208496093699</v>
      </c>
      <c r="I576" s="58">
        <v>26.756149291992099</v>
      </c>
      <c r="J576" s="58">
        <v>230.03999328613199</v>
      </c>
      <c r="K576" s="58">
        <v>10.259283065795801</v>
      </c>
      <c r="L576" s="58">
        <v>23.144910812377901</v>
      </c>
      <c r="M576" s="58">
        <v>16.600000381469702</v>
      </c>
      <c r="N576" s="77">
        <v>-3.1680193673156898E-3</v>
      </c>
      <c r="O576" s="58">
        <v>4.6612653538662796</v>
      </c>
      <c r="P576" s="77">
        <v>8.4382728244258201E-2</v>
      </c>
      <c r="Q576" s="58">
        <v>55.327344894409102</v>
      </c>
      <c r="R576" s="77">
        <v>-6.9440600457559799E-4</v>
      </c>
      <c r="S576" s="58">
        <v>8.1084213077709393</v>
      </c>
      <c r="T576" s="77">
        <v>2.7004479466083101E-2</v>
      </c>
      <c r="U576" s="58">
        <v>300.36640930175702</v>
      </c>
      <c r="V576" s="77">
        <v>-3.1220806212273102E-4</v>
      </c>
      <c r="W576" s="58">
        <v>0.64567922405139999</v>
      </c>
      <c r="X576" s="77">
        <v>2.41319936215427E-2</v>
      </c>
      <c r="Y576" s="58">
        <v>26.760327339172299</v>
      </c>
      <c r="Z576" s="77">
        <v>-8.0207014200347395E-3</v>
      </c>
      <c r="AA576" s="58">
        <v>11.369572960175599</v>
      </c>
      <c r="AB576" s="77">
        <v>4.9424331820570301E-2</v>
      </c>
      <c r="AC576" s="58">
        <v>230.969993591308</v>
      </c>
      <c r="AD576" s="77">
        <v>-1.08425710977377E-2</v>
      </c>
      <c r="AE576" s="58">
        <v>0.36538476421252702</v>
      </c>
      <c r="AF576" s="77">
        <v>3.5615038776998703E-2</v>
      </c>
      <c r="AG576" s="58">
        <v>10.315511226653999</v>
      </c>
      <c r="AH576" s="77">
        <v>1.9366332212175302E-2</v>
      </c>
      <c r="AI576" s="58">
        <v>0.51384189558099702</v>
      </c>
      <c r="AJ576" s="77">
        <v>2.2201074773906398E-2</v>
      </c>
      <c r="AK576" s="58">
        <v>22.925052642822202</v>
      </c>
      <c r="AL576" s="69">
        <v>41030</v>
      </c>
      <c r="AM576" s="105">
        <v>1</v>
      </c>
      <c r="AN576" s="124">
        <v>57.596072933530003</v>
      </c>
      <c r="AO576" s="125">
        <v>42.3224959763863</v>
      </c>
      <c r="AP576" s="125">
        <v>46.954046846346102</v>
      </c>
      <c r="AQ576" s="125">
        <v>45.183652783832699</v>
      </c>
      <c r="AR576" s="125">
        <v>64.403626975393493</v>
      </c>
      <c r="AS576" s="125">
        <v>53.979423760200703</v>
      </c>
      <c r="AV576" s="63">
        <v>19266.214612917101</v>
      </c>
      <c r="AW576" s="63">
        <v>0</v>
      </c>
      <c r="AX576" s="63">
        <v>0</v>
      </c>
      <c r="AY576" s="63">
        <v>19266.214612917101</v>
      </c>
      <c r="AZ576" s="77">
        <v>0</v>
      </c>
      <c r="BA576" s="77">
        <v>0.92662146129171097</v>
      </c>
      <c r="BB576" s="77">
        <v>0.240805266071458</v>
      </c>
      <c r="BC576" s="58">
        <v>-172.79828246930199</v>
      </c>
      <c r="BD576" s="130">
        <v>-8.8892519079666801E-3</v>
      </c>
      <c r="BE576" s="65">
        <v>16</v>
      </c>
    </row>
    <row r="577" spans="1:57" x14ac:dyDescent="0.2">
      <c r="A577" s="104">
        <v>41031</v>
      </c>
      <c r="B577" s="58">
        <v>1402.31005859375</v>
      </c>
      <c r="C577" s="77">
        <v>-2.4966836646310702E-3</v>
      </c>
      <c r="D577" s="58">
        <v>0.01</v>
      </c>
      <c r="E577" s="58">
        <v>0.61709999999999998</v>
      </c>
      <c r="F577" s="77">
        <v>9.7323600973231396E-4</v>
      </c>
      <c r="G577" s="58">
        <v>55.604892730712798</v>
      </c>
      <c r="H577" s="58">
        <v>301.66793823242102</v>
      </c>
      <c r="I577" s="58">
        <v>26.5806159973144</v>
      </c>
      <c r="J577" s="58">
        <v>230.25</v>
      </c>
      <c r="K577" s="58">
        <v>10.2160301208496</v>
      </c>
      <c r="L577" s="58">
        <v>23.328792572021399</v>
      </c>
      <c r="M577" s="58">
        <v>16.879999160766499</v>
      </c>
      <c r="N577" s="77">
        <v>6.6134828507502501E-3</v>
      </c>
      <c r="O577" s="58">
        <v>4.4853235665806599</v>
      </c>
      <c r="P577" s="77">
        <v>8.0664188820622096E-2</v>
      </c>
      <c r="Q577" s="58">
        <v>55.422229766845703</v>
      </c>
      <c r="R577" s="77">
        <v>4.6820872227915002E-3</v>
      </c>
      <c r="S577" s="58">
        <v>8.0118125275372307</v>
      </c>
      <c r="T577" s="77">
        <v>2.6558382619250899E-2</v>
      </c>
      <c r="U577" s="58">
        <v>300.96501159667901</v>
      </c>
      <c r="V577" s="77">
        <v>-6.56048419980515E-3</v>
      </c>
      <c r="W577" s="58">
        <v>0.62371295200208898</v>
      </c>
      <c r="X577" s="77">
        <v>2.3464954764972502E-2</v>
      </c>
      <c r="Y577" s="58">
        <v>26.668382644653299</v>
      </c>
      <c r="Z577" s="77">
        <v>9.1291392799663896E-4</v>
      </c>
      <c r="AA577" s="58">
        <v>12.4781216446355</v>
      </c>
      <c r="AB577" s="77">
        <v>5.4193796502217499E-2</v>
      </c>
      <c r="AC577" s="58">
        <v>230.14499664306601</v>
      </c>
      <c r="AD577" s="77">
        <v>-4.2159812404916003E-3</v>
      </c>
      <c r="AE577" s="58">
        <v>0.36886003674987899</v>
      </c>
      <c r="AF577" s="77">
        <v>3.61060052081369E-2</v>
      </c>
      <c r="AG577" s="58">
        <v>10.237656593322701</v>
      </c>
      <c r="AH577" s="77">
        <v>7.9448031203996905E-3</v>
      </c>
      <c r="AI577" s="58">
        <v>0.53700082530119397</v>
      </c>
      <c r="AJ577" s="77">
        <v>2.3018800636310101E-2</v>
      </c>
      <c r="AK577" s="58">
        <v>23.2368516921997</v>
      </c>
      <c r="AL577" s="69">
        <v>41031</v>
      </c>
      <c r="AM577" s="105">
        <v>2</v>
      </c>
      <c r="AN577" s="124">
        <v>55.942120025662398</v>
      </c>
      <c r="AO577" s="125">
        <v>44.283676464260303</v>
      </c>
      <c r="AP577" s="125">
        <v>48.280986709157403</v>
      </c>
      <c r="AQ577" s="125">
        <v>43.925950546191302</v>
      </c>
      <c r="AR577" s="125">
        <v>66.614329893948494</v>
      </c>
      <c r="AS577" s="125">
        <v>51.0213824014563</v>
      </c>
      <c r="AV577" s="63">
        <v>19266.214612917101</v>
      </c>
      <c r="AW577" s="63">
        <v>0</v>
      </c>
      <c r="AX577" s="63">
        <v>0</v>
      </c>
      <c r="AY577" s="63">
        <v>19266.214612917101</v>
      </c>
      <c r="AZ577" s="77">
        <v>0</v>
      </c>
      <c r="BA577" s="77">
        <v>0.92662146129171097</v>
      </c>
      <c r="BB577" s="77">
        <v>0.23770736783266899</v>
      </c>
      <c r="BC577" s="58">
        <v>-172.79828246930199</v>
      </c>
      <c r="BD577" s="130">
        <v>-8.8892519079666801E-3</v>
      </c>
      <c r="BE577" s="65">
        <v>17</v>
      </c>
    </row>
    <row r="578" spans="1:57" x14ac:dyDescent="0.2">
      <c r="A578" s="104">
        <v>41032</v>
      </c>
      <c r="B578" s="58">
        <v>1391.56994628906</v>
      </c>
      <c r="C578" s="77">
        <v>-7.6588713308223203E-3</v>
      </c>
      <c r="D578" s="58">
        <v>0.01</v>
      </c>
      <c r="E578" s="58">
        <v>0.61719999999999997</v>
      </c>
      <c r="F578" s="77">
        <v>1.6204829039056999E-4</v>
      </c>
      <c r="G578" s="58">
        <v>55.210151672363203</v>
      </c>
      <c r="H578" s="58">
        <v>303.53579711914</v>
      </c>
      <c r="I578" s="58">
        <v>26.547178268432599</v>
      </c>
      <c r="J578" s="58">
        <v>229.44999694824199</v>
      </c>
      <c r="K578" s="58">
        <v>9.9738225936889595</v>
      </c>
      <c r="L578" s="58">
        <v>22.9986267089843</v>
      </c>
      <c r="M578" s="58">
        <v>17.559999465942301</v>
      </c>
      <c r="N578" s="77">
        <v>-7.0990346166350804E-3</v>
      </c>
      <c r="O578" s="58">
        <v>4.3064692845458703</v>
      </c>
      <c r="P578" s="77">
        <v>7.8001402896010805E-2</v>
      </c>
      <c r="Q578" s="58">
        <v>55.407522201538001</v>
      </c>
      <c r="R578" s="77">
        <v>6.19177131538473E-3</v>
      </c>
      <c r="S578" s="58">
        <v>8.00286033104884</v>
      </c>
      <c r="T578" s="77">
        <v>2.6365458067891801E-2</v>
      </c>
      <c r="U578" s="58">
        <v>302.60186767578102</v>
      </c>
      <c r="V578" s="77">
        <v>-1.2579741901096401E-3</v>
      </c>
      <c r="W578" s="58">
        <v>0.59854761160088199</v>
      </c>
      <c r="X578" s="77">
        <v>2.2546562408578701E-2</v>
      </c>
      <c r="Y578" s="58">
        <v>26.5638971328735</v>
      </c>
      <c r="Z578" s="77">
        <v>-3.4744975103487802E-3</v>
      </c>
      <c r="AA578" s="58">
        <v>13.3831330401828</v>
      </c>
      <c r="AB578" s="77">
        <v>5.8327013371901097E-2</v>
      </c>
      <c r="AC578" s="58">
        <v>229.84999847412101</v>
      </c>
      <c r="AD578" s="77">
        <v>-2.3708576060903701E-2</v>
      </c>
      <c r="AE578" s="58">
        <v>0.379902550688339</v>
      </c>
      <c r="AF578" s="77">
        <v>3.8089964717111201E-2</v>
      </c>
      <c r="AG578" s="58">
        <v>10.0949263572692</v>
      </c>
      <c r="AH578" s="77">
        <v>-1.41527197354004E-2</v>
      </c>
      <c r="AI578" s="58">
        <v>0.54546004758953603</v>
      </c>
      <c r="AJ578" s="77">
        <v>2.3717070349094E-2</v>
      </c>
      <c r="AK578" s="58">
        <v>23.163709640502901</v>
      </c>
      <c r="AL578" s="69">
        <v>41032</v>
      </c>
      <c r="AM578" s="105">
        <v>3</v>
      </c>
      <c r="AN578" s="124">
        <v>51.105945351088401</v>
      </c>
      <c r="AO578" s="125">
        <v>46.868619382453197</v>
      </c>
      <c r="AP578" s="125">
        <v>46.915364512157403</v>
      </c>
      <c r="AQ578" s="125">
        <v>37.612269084940699</v>
      </c>
      <c r="AR578" s="125">
        <v>59.472360098783298</v>
      </c>
      <c r="AS578" s="125">
        <v>50.454183822520299</v>
      </c>
      <c r="AV578" s="63">
        <v>19266.214612917101</v>
      </c>
      <c r="AW578" s="63">
        <v>0</v>
      </c>
      <c r="AX578" s="63">
        <v>0</v>
      </c>
      <c r="AY578" s="63">
        <v>19266.214612917101</v>
      </c>
      <c r="AZ578" s="77">
        <v>0</v>
      </c>
      <c r="BA578" s="77">
        <v>0.92662146129171097</v>
      </c>
      <c r="BB578" s="77">
        <v>0.22822792635722799</v>
      </c>
      <c r="BC578" s="58">
        <v>-172.79828246930199</v>
      </c>
      <c r="BD578" s="130">
        <v>-8.8892519079666801E-3</v>
      </c>
      <c r="BE578" s="65">
        <v>18</v>
      </c>
    </row>
    <row r="579" spans="1:57" x14ac:dyDescent="0.2">
      <c r="A579" s="104">
        <v>41033</v>
      </c>
      <c r="B579" s="58">
        <v>1369.09997558593</v>
      </c>
      <c r="C579" s="77">
        <v>-1.6147208958519201E-2</v>
      </c>
      <c r="D579" s="58">
        <v>0.01</v>
      </c>
      <c r="E579" s="58">
        <v>0.61890000000000001</v>
      </c>
      <c r="F579" s="77">
        <v>2.75437459494498E-3</v>
      </c>
      <c r="G579" s="58">
        <v>53.637779235839801</v>
      </c>
      <c r="H579" s="58">
        <v>296.55618286132801</v>
      </c>
      <c r="I579" s="58">
        <v>25.895206451416001</v>
      </c>
      <c r="J579" s="58">
        <v>223.99000549316401</v>
      </c>
      <c r="K579" s="58">
        <v>9.7575616836547798</v>
      </c>
      <c r="L579" s="58">
        <v>22.467147827148398</v>
      </c>
      <c r="M579" s="58">
        <v>19.159999847412099</v>
      </c>
      <c r="N579" s="77">
        <v>-2.8479770275844401E-2</v>
      </c>
      <c r="O579" s="58">
        <v>4.1272629093296498</v>
      </c>
      <c r="P579" s="77">
        <v>7.6946938671388604E-2</v>
      </c>
      <c r="Q579" s="58">
        <v>54.423965454101499</v>
      </c>
      <c r="R579" s="77">
        <v>-2.29943694419441E-2</v>
      </c>
      <c r="S579" s="58">
        <v>8.0894613154100696</v>
      </c>
      <c r="T579" s="77">
        <v>2.7278005932497299E-2</v>
      </c>
      <c r="U579" s="58">
        <v>300.04598999023398</v>
      </c>
      <c r="V579" s="77">
        <v>-2.4558987415693002E-2</v>
      </c>
      <c r="W579" s="58">
        <v>0.58064282395288902</v>
      </c>
      <c r="X579" s="77">
        <v>2.24227918415046E-2</v>
      </c>
      <c r="Y579" s="58">
        <v>26.221192359924299</v>
      </c>
      <c r="Z579" s="77">
        <v>-2.37959970699399E-2</v>
      </c>
      <c r="AA579" s="58">
        <v>13.9742575429447</v>
      </c>
      <c r="AB579" s="77">
        <v>6.2387861959185699E-2</v>
      </c>
      <c r="AC579" s="58">
        <v>226.72000122070301</v>
      </c>
      <c r="AD579" s="77">
        <v>-2.1682851083697899E-2</v>
      </c>
      <c r="AE579" s="58">
        <v>0.39641233319221802</v>
      </c>
      <c r="AF579" s="77">
        <v>4.0626167278682103E-2</v>
      </c>
      <c r="AG579" s="58">
        <v>9.8656921386718697</v>
      </c>
      <c r="AH579" s="77">
        <v>-2.3109157279739102E-2</v>
      </c>
      <c r="AI579" s="58">
        <v>0.53976194781387199</v>
      </c>
      <c r="AJ579" s="77">
        <v>2.4024497989978199E-2</v>
      </c>
      <c r="AK579" s="58">
        <v>22.732887268066399</v>
      </c>
      <c r="AL579" s="69">
        <v>41033</v>
      </c>
      <c r="AM579" s="105">
        <v>4</v>
      </c>
      <c r="AN579" s="124">
        <v>42.774403397459999</v>
      </c>
      <c r="AO579" s="125">
        <v>39.494972111266001</v>
      </c>
      <c r="AP579" s="125">
        <v>41.838888140123601</v>
      </c>
      <c r="AQ579" s="125">
        <v>33.045131850244204</v>
      </c>
      <c r="AR579" s="125">
        <v>50.151195741146402</v>
      </c>
      <c r="AS579" s="125">
        <v>40.9055385204678</v>
      </c>
      <c r="AV579" s="63">
        <v>19266.214612917101</v>
      </c>
      <c r="AW579" s="63">
        <v>0</v>
      </c>
      <c r="AX579" s="63">
        <v>0</v>
      </c>
      <c r="AY579" s="63">
        <v>19266.214612917101</v>
      </c>
      <c r="AZ579" s="77">
        <v>0</v>
      </c>
      <c r="BA579" s="77">
        <v>0.92662146129171097</v>
      </c>
      <c r="BB579" s="77">
        <v>0.20839547338164899</v>
      </c>
      <c r="BC579" s="58">
        <v>-172.79828246930199</v>
      </c>
      <c r="BD579" s="130">
        <v>-8.8892519079666801E-3</v>
      </c>
      <c r="BE579" s="65">
        <v>19</v>
      </c>
    </row>
    <row r="580" spans="1:57" x14ac:dyDescent="0.2">
      <c r="A580" s="104">
        <v>41037</v>
      </c>
      <c r="B580" s="58">
        <v>1363.71997070312</v>
      </c>
      <c r="C580" s="77">
        <v>-4.27867341782894E-3</v>
      </c>
      <c r="D580" s="58">
        <v>0.01</v>
      </c>
      <c r="E580" s="58">
        <v>0.61960000000000004</v>
      </c>
      <c r="F580" s="77">
        <v>1.1310389400549499E-3</v>
      </c>
      <c r="G580" s="58">
        <v>53.915813446044901</v>
      </c>
      <c r="H580" s="58">
        <v>304.41506958007801</v>
      </c>
      <c r="I580" s="58">
        <v>25.4939861297607</v>
      </c>
      <c r="J580" s="58">
        <v>223.89999389648401</v>
      </c>
      <c r="K580" s="58">
        <v>9.6537599563598597</v>
      </c>
      <c r="L580" s="58">
        <v>22.040349960327099</v>
      </c>
      <c r="M580" s="58">
        <v>19.049999237060501</v>
      </c>
      <c r="N580" s="77">
        <v>5.1835518577789596E-3</v>
      </c>
      <c r="O580" s="58">
        <v>3.9631855182887299</v>
      </c>
      <c r="P580" s="77">
        <v>7.3506922458933102E-2</v>
      </c>
      <c r="Q580" s="58">
        <v>53.776796340942298</v>
      </c>
      <c r="R580" s="77">
        <v>2.6500498633760899E-2</v>
      </c>
      <c r="S580" s="58">
        <v>8.0780642747934799</v>
      </c>
      <c r="T580" s="77">
        <v>2.6536348170728401E-2</v>
      </c>
      <c r="U580" s="58">
        <v>300.48562622070301</v>
      </c>
      <c r="V580" s="77">
        <v>-1.5493999725703299E-2</v>
      </c>
      <c r="W580" s="58">
        <v>0.579675620153564</v>
      </c>
      <c r="X580" s="77">
        <v>2.2737739685080902E-2</v>
      </c>
      <c r="Y580" s="58">
        <v>25.694596290588301</v>
      </c>
      <c r="Z580" s="77">
        <v>-4.01855415296359E-4</v>
      </c>
      <c r="AA580" s="58">
        <v>14.519753886743301</v>
      </c>
      <c r="AB580" s="77">
        <v>6.4849282190942006E-2</v>
      </c>
      <c r="AC580" s="58">
        <v>223.94499969482399</v>
      </c>
      <c r="AD580" s="77">
        <v>-1.0638080563590099E-2</v>
      </c>
      <c r="AE580" s="58">
        <v>0.41135394820735799</v>
      </c>
      <c r="AF580" s="77">
        <v>4.2610749600870197E-2</v>
      </c>
      <c r="AG580" s="58">
        <v>9.7056608200073207</v>
      </c>
      <c r="AH580" s="77">
        <v>-1.89965308505054E-2</v>
      </c>
      <c r="AI580" s="58">
        <v>0.53432356524551305</v>
      </c>
      <c r="AJ580" s="77">
        <v>2.4242971014856798E-2</v>
      </c>
      <c r="AK580" s="58">
        <v>22.253748893737701</v>
      </c>
      <c r="AL580" s="69">
        <v>41037</v>
      </c>
      <c r="AM580" s="105">
        <v>1</v>
      </c>
      <c r="AN580" s="124">
        <v>41.048882799005902</v>
      </c>
      <c r="AO580" s="125">
        <v>49.188399544999697</v>
      </c>
      <c r="AP580" s="125">
        <v>43.013108852747003</v>
      </c>
      <c r="AQ580" s="125">
        <v>31.093510663124199</v>
      </c>
      <c r="AR580" s="125">
        <v>44.1649608597601</v>
      </c>
      <c r="AS580" s="125">
        <v>36.346754699059602</v>
      </c>
      <c r="AV580" s="63">
        <v>19266.214612917101</v>
      </c>
      <c r="AW580" s="63">
        <v>0</v>
      </c>
      <c r="AX580" s="63">
        <v>0</v>
      </c>
      <c r="AY580" s="63">
        <v>19266.214612917101</v>
      </c>
      <c r="AZ580" s="77">
        <v>0</v>
      </c>
      <c r="BA580" s="77">
        <v>0.92662146129171097</v>
      </c>
      <c r="BB580" s="77">
        <v>0.20364697169214999</v>
      </c>
      <c r="BC580" s="58">
        <v>-172.79828246930199</v>
      </c>
      <c r="BD580" s="130">
        <v>-8.8892519079666801E-3</v>
      </c>
      <c r="BE580" s="65">
        <v>20</v>
      </c>
    </row>
    <row r="581" spans="1:57" x14ac:dyDescent="0.2">
      <c r="A581" s="104">
        <v>41038</v>
      </c>
      <c r="B581" s="58">
        <v>1354.57995605468</v>
      </c>
      <c r="C581" s="77">
        <v>-6.7022664805039796E-3</v>
      </c>
      <c r="D581" s="58">
        <v>0.01</v>
      </c>
      <c r="E581" s="58">
        <v>0.62119999999999997</v>
      </c>
      <c r="F581" s="77">
        <v>2.5823111684957199E-3</v>
      </c>
      <c r="G581" s="58">
        <v>54.010715484619098</v>
      </c>
      <c r="H581" s="58">
        <v>302.606842041015</v>
      </c>
      <c r="I581" s="58">
        <v>25.7113132476806</v>
      </c>
      <c r="J581" s="58">
        <v>222.97999572753901</v>
      </c>
      <c r="K581" s="58">
        <v>9.5845565795898402</v>
      </c>
      <c r="L581" s="58">
        <v>21.895402908325099</v>
      </c>
      <c r="M581" s="58">
        <v>20.079999923706001</v>
      </c>
      <c r="N581" s="77">
        <v>1.7601893119760701E-3</v>
      </c>
      <c r="O581" s="58">
        <v>3.8437760622471302</v>
      </c>
      <c r="P581" s="77">
        <v>7.11669161898391E-2</v>
      </c>
      <c r="Q581" s="58">
        <v>53.963264465332003</v>
      </c>
      <c r="R581" s="77">
        <v>-5.9400066545879301E-3</v>
      </c>
      <c r="S581" s="58">
        <v>8.0882390990884296</v>
      </c>
      <c r="T581" s="77">
        <v>2.6728540057240801E-2</v>
      </c>
      <c r="U581" s="58">
        <v>303.51095581054602</v>
      </c>
      <c r="V581" s="77">
        <v>8.5246425103455703E-3</v>
      </c>
      <c r="W581" s="58">
        <v>0.57580847314776495</v>
      </c>
      <c r="X581" s="77">
        <v>2.2395140520475199E-2</v>
      </c>
      <c r="Y581" s="58">
        <v>25.6026496887207</v>
      </c>
      <c r="Z581" s="77">
        <v>-4.1089691559826804E-3</v>
      </c>
      <c r="AA581" s="58">
        <v>14.982049684660501</v>
      </c>
      <c r="AB581" s="77">
        <v>6.7190106609236896E-2</v>
      </c>
      <c r="AC581" s="58">
        <v>223.43999481201101</v>
      </c>
      <c r="AD581" s="77">
        <v>-7.1685412816203603E-3</v>
      </c>
      <c r="AE581" s="58">
        <v>0.42464867355278502</v>
      </c>
      <c r="AF581" s="77">
        <v>4.4305510643764902E-2</v>
      </c>
      <c r="AG581" s="58">
        <v>9.61915826797485</v>
      </c>
      <c r="AH581" s="77">
        <v>-6.5764405856920602E-3</v>
      </c>
      <c r="AI581" s="58">
        <v>0.52926284403176904</v>
      </c>
      <c r="AJ581" s="77">
        <v>2.41723272345232E-2</v>
      </c>
      <c r="AK581" s="58">
        <v>21.967876434326101</v>
      </c>
      <c r="AL581" s="69">
        <v>41038</v>
      </c>
      <c r="AM581" s="105">
        <v>2</v>
      </c>
      <c r="AN581" s="124">
        <v>38.227506199899501</v>
      </c>
      <c r="AO581" s="125">
        <v>47.310301138146301</v>
      </c>
      <c r="AP581" s="125">
        <v>43.432909272619703</v>
      </c>
      <c r="AQ581" s="125">
        <v>29.828688174990202</v>
      </c>
      <c r="AR581" s="125">
        <v>42.317544640553201</v>
      </c>
      <c r="AS581" s="125">
        <v>40.232275914537503</v>
      </c>
      <c r="AV581" s="63">
        <v>19266.214612917101</v>
      </c>
      <c r="AW581" s="63">
        <v>0</v>
      </c>
      <c r="AX581" s="63">
        <v>0</v>
      </c>
      <c r="AY581" s="63">
        <v>19266.214612917101</v>
      </c>
      <c r="AZ581" s="77">
        <v>0</v>
      </c>
      <c r="BA581" s="77">
        <v>0.92662146129171097</v>
      </c>
      <c r="BB581" s="77">
        <v>0.19557980893941801</v>
      </c>
      <c r="BC581" s="58">
        <v>-172.79828246930199</v>
      </c>
      <c r="BD581" s="130">
        <v>-8.8892519079666801E-3</v>
      </c>
      <c r="BE581" s="65">
        <v>21</v>
      </c>
    </row>
    <row r="582" spans="1:57" x14ac:dyDescent="0.2">
      <c r="A582" s="104">
        <v>41039</v>
      </c>
      <c r="B582" s="58">
        <v>1357.98999023437</v>
      </c>
      <c r="C582" s="77">
        <v>2.5174107770054E-3</v>
      </c>
      <c r="D582" s="58">
        <v>0.01</v>
      </c>
      <c r="E582" s="58">
        <v>0.61880000000000002</v>
      </c>
      <c r="F582" s="77">
        <v>-3.8634900193173999E-3</v>
      </c>
      <c r="G582" s="58">
        <v>54.137870788574197</v>
      </c>
      <c r="H582" s="58">
        <v>304.84725952148398</v>
      </c>
      <c r="I582" s="58">
        <v>25.694595336913999</v>
      </c>
      <c r="J582" s="58">
        <v>226.69000244140599</v>
      </c>
      <c r="K582" s="58">
        <v>9.5672569274902308</v>
      </c>
      <c r="L582" s="58">
        <v>21.935661315917901</v>
      </c>
      <c r="M582" s="58">
        <v>18.829999923706001</v>
      </c>
      <c r="N582" s="77">
        <v>2.3542606835358299E-3</v>
      </c>
      <c r="O582" s="58">
        <v>3.71721689753524</v>
      </c>
      <c r="P582" s="77">
        <v>6.8662044579702305E-2</v>
      </c>
      <c r="Q582" s="58">
        <v>54.074293136596602</v>
      </c>
      <c r="R582" s="77">
        <v>7.4037238066317901E-3</v>
      </c>
      <c r="S582" s="58">
        <v>8.0517760699658396</v>
      </c>
      <c r="T582" s="77">
        <v>2.64124928746436E-2</v>
      </c>
      <c r="U582" s="58">
        <v>303.72705078125</v>
      </c>
      <c r="V582" s="77">
        <v>-6.5021613659144097E-4</v>
      </c>
      <c r="W582" s="58">
        <v>0.56544861295994497</v>
      </c>
      <c r="X582" s="77">
        <v>2.2006519485737699E-2</v>
      </c>
      <c r="Y582" s="58">
        <v>25.702954292297299</v>
      </c>
      <c r="Z582" s="77">
        <v>1.6638293949922299E-2</v>
      </c>
      <c r="AA582" s="58">
        <v>15.5334807829721</v>
      </c>
      <c r="AB582" s="77">
        <v>6.8523007700734995E-2</v>
      </c>
      <c r="AC582" s="58">
        <v>224.834999084472</v>
      </c>
      <c r="AD582" s="77">
        <v>-1.8049506991746299E-3</v>
      </c>
      <c r="AE582" s="58">
        <v>0.43968137644514099</v>
      </c>
      <c r="AF582" s="77">
        <v>4.5956890232745302E-2</v>
      </c>
      <c r="AG582" s="58">
        <v>9.5759067535400302</v>
      </c>
      <c r="AH582" s="77">
        <v>1.8386694120831001E-3</v>
      </c>
      <c r="AI582" s="58">
        <v>0.52109907763826302</v>
      </c>
      <c r="AJ582" s="77">
        <v>2.3755795192740299E-2</v>
      </c>
      <c r="AK582" s="58">
        <v>21.9155321121215</v>
      </c>
      <c r="AL582" s="69">
        <v>41039</v>
      </c>
      <c r="AM582" s="105">
        <v>3</v>
      </c>
      <c r="AN582" s="124">
        <v>39.887554179896497</v>
      </c>
      <c r="AO582" s="125">
        <v>49.864538347346198</v>
      </c>
      <c r="AP582" s="125">
        <v>44.027863304128097</v>
      </c>
      <c r="AQ582" s="125">
        <v>29.5055720552925</v>
      </c>
      <c r="AR582" s="125">
        <v>43.0303360369861</v>
      </c>
      <c r="AS582" s="125">
        <v>40.029850300438099</v>
      </c>
      <c r="AU582" s="109" t="s">
        <v>565</v>
      </c>
      <c r="AV582" s="63">
        <v>30144.9443508474</v>
      </c>
      <c r="AW582" s="63">
        <v>-10869.521325238</v>
      </c>
      <c r="AX582" s="63">
        <v>10869.521325238</v>
      </c>
      <c r="AY582" s="63">
        <v>19275.4230256093</v>
      </c>
      <c r="AZ582" s="77">
        <v>4.7795650973836402E-4</v>
      </c>
      <c r="BA582" s="77">
        <v>0.92754230256093595</v>
      </c>
      <c r="BB582" s="77">
        <v>0.198589574435212</v>
      </c>
      <c r="BC582" s="58">
        <v>-163.589869777042</v>
      </c>
      <c r="BD582" s="130">
        <v>-8.4155440740444395E-3</v>
      </c>
      <c r="BE582" s="65">
        <v>22</v>
      </c>
    </row>
    <row r="583" spans="1:57" x14ac:dyDescent="0.2">
      <c r="A583" s="104">
        <v>41040</v>
      </c>
      <c r="B583" s="58">
        <v>1353.39001464843</v>
      </c>
      <c r="C583" s="77">
        <v>-3.3873413051768099E-3</v>
      </c>
      <c r="D583" s="58">
        <v>0.01</v>
      </c>
      <c r="E583" s="58">
        <v>0.62119999999999997</v>
      </c>
      <c r="F583" s="77">
        <v>3.8784744667097401E-3</v>
      </c>
      <c r="G583" s="58">
        <v>53.776332855224602</v>
      </c>
      <c r="H583" s="58">
        <v>300.65948486328102</v>
      </c>
      <c r="I583" s="58">
        <v>26.045660018920898</v>
      </c>
      <c r="J583" s="58">
        <v>227.67999267578099</v>
      </c>
      <c r="K583" s="58">
        <v>9.4980525970458896</v>
      </c>
      <c r="L583" s="58">
        <v>22.2497253417968</v>
      </c>
      <c r="M583" s="58">
        <v>19.889999389648398</v>
      </c>
      <c r="N583" s="77">
        <v>-6.6780966462742699E-3</v>
      </c>
      <c r="O583" s="58">
        <v>3.6126898223628601</v>
      </c>
      <c r="P583" s="77">
        <v>6.7179921548181101E-2</v>
      </c>
      <c r="Q583" s="58">
        <v>53.9571018218994</v>
      </c>
      <c r="R583" s="77">
        <v>-1.3737288190737201E-2</v>
      </c>
      <c r="S583" s="58">
        <v>8.0884580624176898</v>
      </c>
      <c r="T583" s="77">
        <v>2.6902387816222499E-2</v>
      </c>
      <c r="U583" s="58">
        <v>302.75337219238202</v>
      </c>
      <c r="V583" s="77">
        <v>1.36629776575027E-2</v>
      </c>
      <c r="W583" s="58">
        <v>0.550612098423229</v>
      </c>
      <c r="X583" s="77">
        <v>2.1140262831628599E-2</v>
      </c>
      <c r="Y583" s="58">
        <v>25.870127677917399</v>
      </c>
      <c r="Z583" s="77">
        <v>4.3671543681371699E-3</v>
      </c>
      <c r="AA583" s="58">
        <v>16.111050591714999</v>
      </c>
      <c r="AB583" s="77">
        <v>7.0761819703048706E-2</v>
      </c>
      <c r="AC583" s="58">
        <v>227.18499755859301</v>
      </c>
      <c r="AD583" s="77">
        <v>-7.23345583471124E-3</v>
      </c>
      <c r="AE583" s="58">
        <v>0.455695680525744</v>
      </c>
      <c r="AF583" s="77">
        <v>4.79778013302933E-2</v>
      </c>
      <c r="AG583" s="58">
        <v>9.5326547622680593</v>
      </c>
      <c r="AH583" s="77">
        <v>1.43175088890983E-2</v>
      </c>
      <c r="AI583" s="58">
        <v>0.51267004899537205</v>
      </c>
      <c r="AJ583" s="77">
        <v>2.3041634946940399E-2</v>
      </c>
      <c r="AK583" s="58">
        <v>22.092693328857401</v>
      </c>
      <c r="AL583" s="69">
        <v>41040</v>
      </c>
      <c r="AM583" s="105">
        <v>4</v>
      </c>
      <c r="AN583" s="124">
        <v>38.3888627274765</v>
      </c>
      <c r="AO583" s="125">
        <v>45.431219745463402</v>
      </c>
      <c r="AP583" s="125">
        <v>42.654184228639203</v>
      </c>
      <c r="AQ583" s="125">
        <v>28.190041988366499</v>
      </c>
      <c r="AR583" s="125">
        <v>48.388449443477001</v>
      </c>
      <c r="AS583" s="125">
        <v>46.156384976693403</v>
      </c>
      <c r="AU583" s="109" t="s">
        <v>565</v>
      </c>
      <c r="AV583" s="63">
        <v>30144.9443508474</v>
      </c>
      <c r="AW583" s="63">
        <v>-10832.749341751</v>
      </c>
      <c r="AX583" s="63">
        <v>10832.749341751</v>
      </c>
      <c r="AY583" s="63">
        <v>19312.1950090963</v>
      </c>
      <c r="AZ583" s="77">
        <v>1.9077134358131899E-3</v>
      </c>
      <c r="BA583" s="77">
        <v>0.93121950090963002</v>
      </c>
      <c r="BB583" s="77">
        <v>0.19452954246177301</v>
      </c>
      <c r="BC583" s="58">
        <v>-126.817886290104</v>
      </c>
      <c r="BD583" s="130">
        <v>-6.5238850847309498E-3</v>
      </c>
      <c r="BE583" s="65">
        <v>23</v>
      </c>
    </row>
    <row r="584" spans="1:57" x14ac:dyDescent="0.2">
      <c r="A584" s="104">
        <v>41043</v>
      </c>
      <c r="B584" s="58">
        <v>1338.34997558593</v>
      </c>
      <c r="C584" s="77">
        <v>-1.1112863919279599E-2</v>
      </c>
      <c r="D584" s="58">
        <v>0.01</v>
      </c>
      <c r="E584" s="58">
        <v>0.621</v>
      </c>
      <c r="F584" s="77">
        <v>-3.2195750160979298E-4</v>
      </c>
      <c r="G584" s="58">
        <v>52.970695495605398</v>
      </c>
      <c r="H584" s="58">
        <v>300.04846191406199</v>
      </c>
      <c r="I584" s="58">
        <v>25.644443511962798</v>
      </c>
      <c r="J584" s="58">
        <v>222.92999267578099</v>
      </c>
      <c r="K584" s="58">
        <v>9.4721031188964808</v>
      </c>
      <c r="L584" s="58">
        <v>21.758502960205</v>
      </c>
      <c r="M584" s="58">
        <v>21.870000839233398</v>
      </c>
      <c r="N584" s="77">
        <v>-1.49812625153905E-2</v>
      </c>
      <c r="O584" s="58">
        <v>3.5274168131303698</v>
      </c>
      <c r="P584" s="77">
        <v>6.6591853856686006E-2</v>
      </c>
      <c r="Q584" s="58">
        <v>53.373514175415004</v>
      </c>
      <c r="R584" s="77">
        <v>-2.0322756473044601E-3</v>
      </c>
      <c r="S584" s="58">
        <v>8.1237758421861397</v>
      </c>
      <c r="T584" s="77">
        <v>2.7074879139066799E-2</v>
      </c>
      <c r="U584" s="58">
        <v>300.35397338867102</v>
      </c>
      <c r="V584" s="77">
        <v>-1.54043516910895E-2</v>
      </c>
      <c r="W584" s="58">
        <v>0.53929263321916898</v>
      </c>
      <c r="X584" s="77">
        <v>2.10296095123918E-2</v>
      </c>
      <c r="Y584" s="58">
        <v>25.845051765441799</v>
      </c>
      <c r="Z584" s="77">
        <v>-2.08626148664896E-2</v>
      </c>
      <c r="AA584" s="58">
        <v>16.500823744129502</v>
      </c>
      <c r="AB584" s="77">
        <v>7.40179620789186E-2</v>
      </c>
      <c r="AC584" s="58">
        <v>225.30499267578099</v>
      </c>
      <c r="AD584" s="77">
        <v>-2.7320840650518702E-3</v>
      </c>
      <c r="AE584" s="58">
        <v>0.47161290082734603</v>
      </c>
      <c r="AF584" s="77">
        <v>4.97896713018776E-2</v>
      </c>
      <c r="AG584" s="58">
        <v>9.4850778579711896</v>
      </c>
      <c r="AH584" s="77">
        <v>-2.2077682939708899E-2</v>
      </c>
      <c r="AI584" s="58">
        <v>0.50677768308773397</v>
      </c>
      <c r="AJ584" s="77">
        <v>2.32910179535144E-2</v>
      </c>
      <c r="AK584" s="58">
        <v>22.004114151000898</v>
      </c>
      <c r="AL584" s="69">
        <v>41043</v>
      </c>
      <c r="AM584" s="105">
        <v>0</v>
      </c>
      <c r="AN584" s="124">
        <v>33.903500831073799</v>
      </c>
      <c r="AO584" s="125">
        <v>44.805290364638999</v>
      </c>
      <c r="AP584" s="125">
        <v>39.682980911448198</v>
      </c>
      <c r="AQ584" s="125">
        <v>27.691475732865101</v>
      </c>
      <c r="AR584" s="125">
        <v>41.7710378781223</v>
      </c>
      <c r="AS584" s="125">
        <v>41.001111289661601</v>
      </c>
      <c r="AU584" s="109" t="s">
        <v>565</v>
      </c>
      <c r="AV584" s="63">
        <v>30144.9443508474</v>
      </c>
      <c r="AW584" s="63">
        <v>-10799.6752036285</v>
      </c>
      <c r="AX584" s="63">
        <v>10799.6752036285</v>
      </c>
      <c r="AY584" s="63">
        <v>19345.269147218802</v>
      </c>
      <c r="AZ584" s="77">
        <v>1.7126037774048901E-3</v>
      </c>
      <c r="BA584" s="77">
        <v>0.93452691472188598</v>
      </c>
      <c r="BB584" s="77">
        <v>0.181254898208836</v>
      </c>
      <c r="BC584" s="58">
        <v>-93.743748167544197</v>
      </c>
      <c r="BD584" s="130">
        <v>-4.8224541375654403E-3</v>
      </c>
      <c r="BE584" s="65">
        <v>24</v>
      </c>
    </row>
    <row r="585" spans="1:57" x14ac:dyDescent="0.2">
      <c r="A585" s="104">
        <v>41044</v>
      </c>
      <c r="B585" s="58">
        <v>1330.66003417968</v>
      </c>
      <c r="C585" s="77">
        <v>-5.7458374465044698E-3</v>
      </c>
      <c r="D585" s="58">
        <v>0.01</v>
      </c>
      <c r="E585" s="58">
        <v>0.62350000000000005</v>
      </c>
      <c r="F585" s="77">
        <v>4.0257648953301297E-3</v>
      </c>
      <c r="G585" s="58">
        <v>52.491481781005803</v>
      </c>
      <c r="H585" s="58">
        <v>303.58050537109301</v>
      </c>
      <c r="I585" s="58">
        <v>25.417272567748999</v>
      </c>
      <c r="J585" s="58">
        <v>224.38999938964801</v>
      </c>
      <c r="K585" s="58">
        <v>9.3509979248046804</v>
      </c>
      <c r="L585" s="58">
        <v>21.645767211913999</v>
      </c>
      <c r="M585" s="58">
        <v>21.9699993133544</v>
      </c>
      <c r="N585" s="77">
        <v>-9.0467702965947305E-3</v>
      </c>
      <c r="O585" s="58">
        <v>3.4047449243095902</v>
      </c>
      <c r="P585" s="77">
        <v>6.4862808379351405E-2</v>
      </c>
      <c r="Q585" s="58">
        <v>52.7310886383056</v>
      </c>
      <c r="R585" s="77">
        <v>1.1771576612990199E-2</v>
      </c>
      <c r="S585" s="58">
        <v>8.0939274683940408</v>
      </c>
      <c r="T585" s="77">
        <v>2.6661552126017101E-2</v>
      </c>
      <c r="U585" s="58">
        <v>301.81448364257801</v>
      </c>
      <c r="V585" s="77">
        <v>-8.8584860150268101E-3</v>
      </c>
      <c r="W585" s="58">
        <v>0.52773243517649904</v>
      </c>
      <c r="X585" s="77">
        <v>2.07627483936304E-2</v>
      </c>
      <c r="Y585" s="58">
        <v>25.5308580398559</v>
      </c>
      <c r="Z585" s="77">
        <v>6.5491713176097904E-3</v>
      </c>
      <c r="AA585" s="58">
        <v>16.848729797955201</v>
      </c>
      <c r="AB585" s="77">
        <v>7.5086812441662099E-2</v>
      </c>
      <c r="AC585" s="58">
        <v>223.65999603271399</v>
      </c>
      <c r="AD585" s="77">
        <v>-1.2785459846841801E-2</v>
      </c>
      <c r="AE585" s="58">
        <v>0.48960536944597799</v>
      </c>
      <c r="AF585" s="77">
        <v>5.2358622404057899E-2</v>
      </c>
      <c r="AG585" s="58">
        <v>9.4115505218505806</v>
      </c>
      <c r="AH585" s="77">
        <v>-5.1812272423887801E-3</v>
      </c>
      <c r="AI585" s="58">
        <v>0.49808894611410498</v>
      </c>
      <c r="AJ585" s="77">
        <v>2.3010916695064099E-2</v>
      </c>
      <c r="AK585" s="58">
        <v>21.702135086059499</v>
      </c>
      <c r="AL585" s="69">
        <v>41044</v>
      </c>
      <c r="AM585" s="105">
        <v>1</v>
      </c>
      <c r="AN585" s="124">
        <v>31.8541468898934</v>
      </c>
      <c r="AO585" s="125">
        <v>49.165271855809699</v>
      </c>
      <c r="AP585" s="125">
        <v>37.987900342770502</v>
      </c>
      <c r="AQ585" s="125">
        <v>25.430954246073199</v>
      </c>
      <c r="AR585" s="125">
        <v>40.405343771592101</v>
      </c>
      <c r="AS585" s="125">
        <v>38.386781824872401</v>
      </c>
      <c r="AU585" s="109" t="s">
        <v>565</v>
      </c>
      <c r="AV585" s="63">
        <v>30144.9443508474</v>
      </c>
      <c r="AW585" s="63">
        <v>-10704.5174704284</v>
      </c>
      <c r="AX585" s="63">
        <v>10704.5174704284</v>
      </c>
      <c r="AY585" s="63">
        <v>19440.426880418901</v>
      </c>
      <c r="AZ585" s="77">
        <v>4.9189149282915503E-3</v>
      </c>
      <c r="BA585" s="77">
        <v>0.94404268804189395</v>
      </c>
      <c r="BB585" s="77">
        <v>0.17446759958084099</v>
      </c>
      <c r="BC585" s="58">
        <v>0</v>
      </c>
      <c r="BD585" s="130">
        <v>0</v>
      </c>
      <c r="BE585" s="65">
        <v>0</v>
      </c>
    </row>
    <row r="586" spans="1:57" x14ac:dyDescent="0.2">
      <c r="A586" s="104">
        <v>41045</v>
      </c>
      <c r="B586" s="58">
        <v>1324.80004882812</v>
      </c>
      <c r="C586" s="77">
        <v>-4.4038185569877904E-3</v>
      </c>
      <c r="D586" s="58">
        <v>0.01</v>
      </c>
      <c r="E586" s="58">
        <v>0.62819999999999998</v>
      </c>
      <c r="F586" s="77">
        <v>7.5380914194065297E-3</v>
      </c>
      <c r="G586" s="58">
        <v>51.818698883056598</v>
      </c>
      <c r="H586" s="58">
        <v>312.43292236328102</v>
      </c>
      <c r="I586" s="58">
        <v>25.156457901000898</v>
      </c>
      <c r="J586" s="58">
        <v>224.05999755859301</v>
      </c>
      <c r="K586" s="58">
        <v>9.2212467193603498</v>
      </c>
      <c r="L586" s="58">
        <v>21.339759826660099</v>
      </c>
      <c r="M586" s="58">
        <v>22.270000457763601</v>
      </c>
      <c r="N586" s="77">
        <v>-1.2816991921776299E-2</v>
      </c>
      <c r="O586" s="58">
        <v>3.3002947474820399</v>
      </c>
      <c r="P586" s="77">
        <v>6.36892631158123E-2</v>
      </c>
      <c r="Q586" s="58">
        <v>52.1550903320312</v>
      </c>
      <c r="R586" s="77">
        <v>2.9160031146816898E-2</v>
      </c>
      <c r="S586" s="58">
        <v>8.0792150349050207</v>
      </c>
      <c r="T586" s="77">
        <v>2.5859038713951201E-2</v>
      </c>
      <c r="U586" s="58">
        <v>308.00671386718699</v>
      </c>
      <c r="V586" s="77">
        <v>-1.02613160421856E-2</v>
      </c>
      <c r="W586" s="58">
        <v>0.55343727096082096</v>
      </c>
      <c r="X586" s="77">
        <v>2.1999809080387199E-2</v>
      </c>
      <c r="Y586" s="58">
        <v>25.286865234375</v>
      </c>
      <c r="Z586" s="77">
        <v>-1.47066193659406E-3</v>
      </c>
      <c r="AA586" s="58">
        <v>17.088459318115198</v>
      </c>
      <c r="AB586" s="77">
        <v>7.6267336893309001E-2</v>
      </c>
      <c r="AC586" s="58">
        <v>224.22499847412101</v>
      </c>
      <c r="AD586" s="77">
        <v>-1.3875653324673901E-2</v>
      </c>
      <c r="AE586" s="58">
        <v>0.50364818058852401</v>
      </c>
      <c r="AF586" s="77">
        <v>5.4618230692287599E-2</v>
      </c>
      <c r="AG586" s="58">
        <v>9.2861223220825195</v>
      </c>
      <c r="AH586" s="77">
        <v>-1.4137054245204801E-2</v>
      </c>
      <c r="AI586" s="58">
        <v>0.50073244971171005</v>
      </c>
      <c r="AJ586" s="77">
        <v>2.3464765010435401E-2</v>
      </c>
      <c r="AK586" s="58">
        <v>21.492763519287099</v>
      </c>
      <c r="AL586" s="69">
        <v>41045</v>
      </c>
      <c r="AM586" s="105">
        <v>2</v>
      </c>
      <c r="AN586" s="124">
        <v>30.348682618401401</v>
      </c>
      <c r="AO586" s="125">
        <v>58.098989081178097</v>
      </c>
      <c r="AP586" s="125">
        <v>35.683370609034299</v>
      </c>
      <c r="AQ586" s="125">
        <v>23.241849520990101</v>
      </c>
      <c r="AR586" s="125">
        <v>36.880573815496597</v>
      </c>
      <c r="AS586" s="125">
        <v>35.581641570331499</v>
      </c>
      <c r="AU586" s="109" t="s">
        <v>565</v>
      </c>
      <c r="AV586" s="63">
        <v>30144.9443508474</v>
      </c>
      <c r="AW586" s="63">
        <v>-10635.5572791915</v>
      </c>
      <c r="AX586" s="63">
        <v>10635.5572791915</v>
      </c>
      <c r="AY586" s="63">
        <v>19509.387071655801</v>
      </c>
      <c r="AZ586" s="77">
        <v>3.54725704641456E-3</v>
      </c>
      <c r="BA586" s="77">
        <v>0.95093870716558104</v>
      </c>
      <c r="BB586" s="77">
        <v>0.169295457371226</v>
      </c>
      <c r="BC586" s="58">
        <v>0</v>
      </c>
      <c r="BD586" s="130">
        <v>0</v>
      </c>
      <c r="BE586" s="65">
        <v>0</v>
      </c>
    </row>
    <row r="587" spans="1:57" x14ac:dyDescent="0.2">
      <c r="A587" s="104">
        <v>41046</v>
      </c>
      <c r="B587" s="58">
        <v>1304.85998535156</v>
      </c>
      <c r="C587" s="77">
        <v>-1.50513758617392E-2</v>
      </c>
      <c r="D587" s="58">
        <v>0.01</v>
      </c>
      <c r="E587" s="58">
        <v>0.63239999999999996</v>
      </c>
      <c r="F587" s="77">
        <v>6.6857688634191998E-3</v>
      </c>
      <c r="G587" s="58">
        <v>50.304210662841797</v>
      </c>
      <c r="H587" s="58">
        <v>309.51193237304602</v>
      </c>
      <c r="I587" s="58">
        <v>25.005012512206999</v>
      </c>
      <c r="J587" s="58">
        <v>218.36000061035099</v>
      </c>
      <c r="K587" s="58">
        <v>9.0655364990234304</v>
      </c>
      <c r="L587" s="58">
        <v>21.0901279449462</v>
      </c>
      <c r="M587" s="58">
        <v>24.4899997711181</v>
      </c>
      <c r="N587" s="77">
        <v>-2.9226674016511099E-2</v>
      </c>
      <c r="O587" s="58">
        <v>3.2204424229689499</v>
      </c>
      <c r="P587" s="77">
        <v>6.4019341135349406E-2</v>
      </c>
      <c r="Q587" s="58">
        <v>51.061454772949197</v>
      </c>
      <c r="R587" s="77">
        <v>-9.3491747545029202E-3</v>
      </c>
      <c r="S587" s="58">
        <v>8.0267243901615597</v>
      </c>
      <c r="T587" s="77">
        <v>2.5933489312092599E-2</v>
      </c>
      <c r="U587" s="58">
        <v>310.97242736816401</v>
      </c>
      <c r="V587" s="77">
        <v>-6.0201396154392298E-3</v>
      </c>
      <c r="W587" s="58">
        <v>0.58326762450343095</v>
      </c>
      <c r="X587" s="77">
        <v>2.3326028100113499E-2</v>
      </c>
      <c r="Y587" s="58">
        <v>25.080735206604</v>
      </c>
      <c r="Z587" s="77">
        <v>-2.5439601045927501E-2</v>
      </c>
      <c r="AA587" s="58">
        <v>17.202146672046901</v>
      </c>
      <c r="AB587" s="77">
        <v>7.8778835977121195E-2</v>
      </c>
      <c r="AC587" s="58">
        <v>221.209999084472</v>
      </c>
      <c r="AD587" s="77">
        <v>-1.6886026919764999E-2</v>
      </c>
      <c r="AE587" s="58">
        <v>0.526460873759381</v>
      </c>
      <c r="AF587" s="77">
        <v>5.8072776367520298E-2</v>
      </c>
      <c r="AG587" s="58">
        <v>9.1433916091918892</v>
      </c>
      <c r="AH587" s="77">
        <v>-1.1697970536763001E-2</v>
      </c>
      <c r="AI587" s="58">
        <v>0.51676528012080702</v>
      </c>
      <c r="AJ587" s="77">
        <v>2.4502709583828601E-2</v>
      </c>
      <c r="AK587" s="58">
        <v>21.214943885803201</v>
      </c>
      <c r="AL587" s="69">
        <v>41046</v>
      </c>
      <c r="AM587" s="105">
        <v>3</v>
      </c>
      <c r="AN587" s="124">
        <v>25.868546656481001</v>
      </c>
      <c r="AO587" s="125">
        <v>54.6840330041816</v>
      </c>
      <c r="AP587" s="125">
        <v>31.108381339097399</v>
      </c>
      <c r="AQ587" s="125">
        <v>20.915077844751501</v>
      </c>
      <c r="AR587" s="125">
        <v>34.255311419263201</v>
      </c>
      <c r="AS587" s="125">
        <v>34.026743271708497</v>
      </c>
      <c r="AU587" s="109" t="s">
        <v>565</v>
      </c>
      <c r="AV587" s="63">
        <v>30144.9443508474</v>
      </c>
      <c r="AW587" s="63">
        <v>-10525.8711377197</v>
      </c>
      <c r="AX587" s="63">
        <v>10525.8711377197</v>
      </c>
      <c r="AY587" s="63">
        <v>19619.073213127602</v>
      </c>
      <c r="AZ587" s="77">
        <v>5.6222238591607798E-3</v>
      </c>
      <c r="BA587" s="77">
        <v>0.96190732131276802</v>
      </c>
      <c r="BB587" s="77">
        <v>0.151695951948908</v>
      </c>
      <c r="BC587" s="58">
        <v>0</v>
      </c>
      <c r="BD587" s="130">
        <v>0</v>
      </c>
      <c r="BE587" s="65">
        <v>0</v>
      </c>
    </row>
    <row r="588" spans="1:57" x14ac:dyDescent="0.2">
      <c r="A588" s="104">
        <v>41047</v>
      </c>
      <c r="B588" s="58">
        <v>1295.21997070312</v>
      </c>
      <c r="C588" s="77">
        <v>-7.3877770463167602E-3</v>
      </c>
      <c r="D588" s="58">
        <v>0.01</v>
      </c>
      <c r="E588" s="58">
        <v>0.63270000000000004</v>
      </c>
      <c r="F588" s="77">
        <v>4.7438330170779198E-4</v>
      </c>
      <c r="G588" s="58">
        <v>50.328903198242102</v>
      </c>
      <c r="H588" s="58">
        <v>298.26010131835898</v>
      </c>
      <c r="I588" s="58">
        <v>24.626401901245099</v>
      </c>
      <c r="J588" s="58">
        <v>213.850006103515</v>
      </c>
      <c r="K588" s="58">
        <v>8.9617338180541992</v>
      </c>
      <c r="L588" s="58">
        <v>20.993495941162099</v>
      </c>
      <c r="M588" s="58">
        <v>25.100000381469702</v>
      </c>
      <c r="N588" s="77">
        <v>4.9086418562227496E-4</v>
      </c>
      <c r="O588" s="58">
        <v>3.1798608232188399</v>
      </c>
      <c r="P588" s="77">
        <v>6.3181603832962299E-2</v>
      </c>
      <c r="Q588" s="58">
        <v>50.3165569305419</v>
      </c>
      <c r="R588" s="77">
        <v>-3.6353464528553099E-2</v>
      </c>
      <c r="S588" s="58">
        <v>8.1125454237509391</v>
      </c>
      <c r="T588" s="77">
        <v>2.7199566378111301E-2</v>
      </c>
      <c r="U588" s="58">
        <v>303.88601684570301</v>
      </c>
      <c r="V588" s="77">
        <v>-1.51413885826723E-2</v>
      </c>
      <c r="W588" s="58">
        <v>0.62873370743192503</v>
      </c>
      <c r="X588" s="77">
        <v>2.55308798237446E-2</v>
      </c>
      <c r="Y588" s="58">
        <v>24.815707206726</v>
      </c>
      <c r="Z588" s="77">
        <v>-2.0653940713637201E-2</v>
      </c>
      <c r="AA588" s="58">
        <v>17.2105459050028</v>
      </c>
      <c r="AB588" s="77">
        <v>8.0479520288963297E-2</v>
      </c>
      <c r="AC588" s="58">
        <v>216.105003356933</v>
      </c>
      <c r="AD588" s="77">
        <v>-1.1450252390514301E-2</v>
      </c>
      <c r="AE588" s="58">
        <v>0.55412081113500999</v>
      </c>
      <c r="AF588" s="77">
        <v>6.1831875659895799E-2</v>
      </c>
      <c r="AG588" s="58">
        <v>9.0136351585388095</v>
      </c>
      <c r="AH588" s="77">
        <v>-4.5818595333526604E-3</v>
      </c>
      <c r="AI588" s="58">
        <v>0.53367888753214199</v>
      </c>
      <c r="AJ588" s="77">
        <v>2.5421153724366301E-2</v>
      </c>
      <c r="AK588" s="58">
        <v>21.041811943054199</v>
      </c>
      <c r="AL588" s="69">
        <v>41047</v>
      </c>
      <c r="AM588" s="105">
        <v>4</v>
      </c>
      <c r="AN588" s="124">
        <v>24.022252408060599</v>
      </c>
      <c r="AO588" s="125">
        <v>43.964090482920398</v>
      </c>
      <c r="AP588" s="125">
        <v>31.263119878842598</v>
      </c>
      <c r="AQ588" s="125">
        <v>19.512665223866399</v>
      </c>
      <c r="AR588" s="125">
        <v>33.268103323555998</v>
      </c>
      <c r="AS588" s="125">
        <v>30.444860216561601</v>
      </c>
      <c r="AU588" s="109" t="s">
        <v>565</v>
      </c>
      <c r="AV588" s="63">
        <v>30144.9443508474</v>
      </c>
      <c r="AW588" s="63">
        <v>-10410.283379549701</v>
      </c>
      <c r="AX588" s="63">
        <v>10410.283379549701</v>
      </c>
      <c r="AY588" s="63">
        <v>19734.660971297599</v>
      </c>
      <c r="AZ588" s="77">
        <v>5.8916013470295897E-3</v>
      </c>
      <c r="BA588" s="77">
        <v>0.97346609712976095</v>
      </c>
      <c r="BB588" s="77">
        <v>0.14318747903076301</v>
      </c>
      <c r="BC588" s="58">
        <v>0</v>
      </c>
      <c r="BD588" s="130">
        <v>0</v>
      </c>
      <c r="BE588" s="65">
        <v>0</v>
      </c>
    </row>
    <row r="589" spans="1:57" x14ac:dyDescent="0.2">
      <c r="A589" s="104">
        <v>41050</v>
      </c>
      <c r="B589" s="58">
        <v>1315.98999023437</v>
      </c>
      <c r="C589" s="77">
        <v>1.6035901237667599E-2</v>
      </c>
      <c r="D589" s="58">
        <v>0.01</v>
      </c>
      <c r="E589" s="58">
        <v>0.63280000000000003</v>
      </c>
      <c r="F589" s="77">
        <v>1.5805278963165699E-4</v>
      </c>
      <c r="G589" s="58">
        <v>53.261074066162102</v>
      </c>
      <c r="H589" s="58">
        <v>305.07080078125</v>
      </c>
      <c r="I589" s="58">
        <v>25.030254364013601</v>
      </c>
      <c r="J589" s="58">
        <v>218.11000061035099</v>
      </c>
      <c r="K589" s="58">
        <v>9.2212467193603498</v>
      </c>
      <c r="L589" s="58">
        <v>21.057916641235298</v>
      </c>
      <c r="M589" s="58">
        <v>22.0100002288818</v>
      </c>
      <c r="N589" s="77">
        <v>5.8260178179728901E-2</v>
      </c>
      <c r="O589" s="58">
        <v>3.0840012037106002</v>
      </c>
      <c r="P589" s="77">
        <v>5.7903473742936397E-2</v>
      </c>
      <c r="Q589" s="58">
        <v>51.794988632202099</v>
      </c>
      <c r="R589" s="77">
        <v>2.2834765470762498E-2</v>
      </c>
      <c r="S589" s="58">
        <v>8.0861383228836097</v>
      </c>
      <c r="T589" s="77">
        <v>2.6505776043383899E-2</v>
      </c>
      <c r="U589" s="58">
        <v>301.66545104980401</v>
      </c>
      <c r="V589" s="77">
        <v>1.6399166406365399E-2</v>
      </c>
      <c r="W589" s="58">
        <v>0.65302222181007497</v>
      </c>
      <c r="X589" s="77">
        <v>2.6089316245580502E-2</v>
      </c>
      <c r="Y589" s="58">
        <v>24.828328132629299</v>
      </c>
      <c r="Z589" s="77">
        <v>1.9920478771339799E-2</v>
      </c>
      <c r="AA589" s="58">
        <v>17.246873169403099</v>
      </c>
      <c r="AB589" s="77">
        <v>7.9074197061758306E-2</v>
      </c>
      <c r="AC589" s="58">
        <v>215.980003356933</v>
      </c>
      <c r="AD589" s="77">
        <v>2.8957889910024001E-2</v>
      </c>
      <c r="AE589" s="58">
        <v>0.56519526804317899</v>
      </c>
      <c r="AF589" s="77">
        <v>6.1292717269621502E-2</v>
      </c>
      <c r="AG589" s="58">
        <v>9.0914902687072701</v>
      </c>
      <c r="AH589" s="77">
        <v>3.06860278315679E-3</v>
      </c>
      <c r="AI589" s="58">
        <v>0.54212462696641905</v>
      </c>
      <c r="AJ589" s="77">
        <v>2.5744456880641101E-2</v>
      </c>
      <c r="AK589" s="58">
        <v>21.025706291198698</v>
      </c>
      <c r="AL589" s="69">
        <v>41050</v>
      </c>
      <c r="AM589" s="105">
        <v>0</v>
      </c>
      <c r="AN589" s="124">
        <v>34.816885575940503</v>
      </c>
      <c r="AO589" s="125">
        <v>50.313372751826797</v>
      </c>
      <c r="AP589" s="125">
        <v>46.6012239660039</v>
      </c>
      <c r="AQ589" s="125">
        <v>31.821065275157601</v>
      </c>
      <c r="AR589" s="125">
        <v>34.620827786011702</v>
      </c>
      <c r="AS589" s="125">
        <v>37.9482836352582</v>
      </c>
      <c r="AU589" s="109" t="s">
        <v>565</v>
      </c>
      <c r="AV589" s="63">
        <v>30144.9443508474</v>
      </c>
      <c r="AW589" s="63">
        <v>-10713.4362404846</v>
      </c>
      <c r="AX589" s="63">
        <v>10713.4362404846</v>
      </c>
      <c r="AY589" s="63">
        <v>19431.508110362702</v>
      </c>
      <c r="AZ589" s="77">
        <v>-1.53614425591469E-2</v>
      </c>
      <c r="BA589" s="77">
        <v>0.94315081103627896</v>
      </c>
      <c r="BB589" s="77">
        <v>0.16151952054063901</v>
      </c>
      <c r="BC589" s="58">
        <v>-303.152860934827</v>
      </c>
      <c r="BD589" s="130">
        <v>-1.53614425591469E-2</v>
      </c>
      <c r="BE589" s="65">
        <v>1</v>
      </c>
    </row>
    <row r="590" spans="1:57" x14ac:dyDescent="0.2">
      <c r="A590" s="104">
        <v>41051</v>
      </c>
      <c r="B590" s="58">
        <v>1316.63000488281</v>
      </c>
      <c r="C590" s="77">
        <v>4.8633701866029801E-4</v>
      </c>
      <c r="D590" s="58">
        <v>0.01</v>
      </c>
      <c r="E590" s="58">
        <v>0.63300000000000001</v>
      </c>
      <c r="F590" s="77">
        <v>3.1605562579017899E-4</v>
      </c>
      <c r="G590" s="58">
        <v>52.852088928222599</v>
      </c>
      <c r="H590" s="58">
        <v>298.45880126953102</v>
      </c>
      <c r="I590" s="58">
        <v>25.038661956787099</v>
      </c>
      <c r="J590" s="58">
        <v>215.33000183105401</v>
      </c>
      <c r="K590" s="58">
        <v>9.1950712203979492</v>
      </c>
      <c r="L590" s="58">
        <v>20.961286544799801</v>
      </c>
      <c r="M590" s="58">
        <v>22.4799995422363</v>
      </c>
      <c r="N590" s="77">
        <v>-7.6788751468174201E-3</v>
      </c>
      <c r="O590" s="58">
        <v>2.99847367237117</v>
      </c>
      <c r="P590" s="77">
        <v>5.6733304835752799E-2</v>
      </c>
      <c r="Q590" s="58">
        <v>53.056581497192298</v>
      </c>
      <c r="R590" s="77">
        <v>-2.16736557375737E-2</v>
      </c>
      <c r="S590" s="58">
        <v>8.1295972746486402</v>
      </c>
      <c r="T590" s="77">
        <v>2.7238591189364801E-2</v>
      </c>
      <c r="U590" s="58">
        <v>301.76480102539</v>
      </c>
      <c r="V590" s="77">
        <v>3.35897216670932E-4</v>
      </c>
      <c r="W590" s="58">
        <v>0.67607306517403998</v>
      </c>
      <c r="X590" s="77">
        <v>2.7001165890606998E-2</v>
      </c>
      <c r="Y590" s="58">
        <v>25.034458160400298</v>
      </c>
      <c r="Z590" s="77">
        <v>-1.2745856547235101E-2</v>
      </c>
      <c r="AA590" s="58">
        <v>17.179866051817299</v>
      </c>
      <c r="AB590" s="77">
        <v>7.9783894049731394E-2</v>
      </c>
      <c r="AC590" s="58">
        <v>216.72000122070301</v>
      </c>
      <c r="AD590" s="77">
        <v>-2.8386073769662802E-3</v>
      </c>
      <c r="AE590" s="58">
        <v>0.57816533975450002</v>
      </c>
      <c r="AF590" s="77">
        <v>6.2877744597771304E-2</v>
      </c>
      <c r="AG590" s="58">
        <v>9.2081589698791504</v>
      </c>
      <c r="AH590" s="77">
        <v>-4.5887776118520504E-3</v>
      </c>
      <c r="AI590" s="58">
        <v>0.55228149786172398</v>
      </c>
      <c r="AJ590" s="77">
        <v>2.6347690857684299E-2</v>
      </c>
      <c r="AK590" s="58">
        <v>21.0096015930175</v>
      </c>
      <c r="AL590" s="69">
        <v>41051</v>
      </c>
      <c r="AM590" s="105">
        <v>1</v>
      </c>
      <c r="AN590" s="124">
        <v>35.122765865783599</v>
      </c>
      <c r="AO590" s="125">
        <v>44.984373430357103</v>
      </c>
      <c r="AP590" s="125">
        <v>45.0898781048652</v>
      </c>
      <c r="AQ590" s="125">
        <v>31.3011235357455</v>
      </c>
      <c r="AR590" s="125">
        <v>33.523107228322097</v>
      </c>
      <c r="AS590" s="125">
        <v>38.097999742098501</v>
      </c>
      <c r="AV590" s="63">
        <v>19515.544511948599</v>
      </c>
      <c r="AW590" s="63">
        <v>0</v>
      </c>
      <c r="AX590" s="63">
        <v>0</v>
      </c>
      <c r="AY590" s="63">
        <v>19515.544511948599</v>
      </c>
      <c r="AZ590" s="77">
        <v>4.3247493250950699E-3</v>
      </c>
      <c r="BA590" s="77">
        <v>0.95155445119486604</v>
      </c>
      <c r="BB590" s="77">
        <v>0.16208441048137501</v>
      </c>
      <c r="BC590" s="58">
        <v>-219.116459348955</v>
      </c>
      <c r="BD590" s="130">
        <v>-1.1103127622391899E-2</v>
      </c>
      <c r="BE590" s="65">
        <v>2</v>
      </c>
    </row>
    <row r="591" spans="1:57" x14ac:dyDescent="0.2">
      <c r="A591" s="104">
        <v>41052</v>
      </c>
      <c r="B591" s="58">
        <v>1318.85998535156</v>
      </c>
      <c r="C591" s="77">
        <v>1.69370321235273E-3</v>
      </c>
      <c r="D591" s="58">
        <v>0.01</v>
      </c>
      <c r="E591" s="58">
        <v>0.63629999999999998</v>
      </c>
      <c r="F591" s="77">
        <v>5.2132701421800896E-3</v>
      </c>
      <c r="G591" s="58">
        <v>54.141666412353501</v>
      </c>
      <c r="H591" s="58">
        <v>302.76083374023398</v>
      </c>
      <c r="I591" s="58">
        <v>24.491785049438398</v>
      </c>
      <c r="J591" s="58">
        <v>217.27999877929599</v>
      </c>
      <c r="K591" s="58">
        <v>9.3084850311279297</v>
      </c>
      <c r="L591" s="58">
        <v>20.486171722412099</v>
      </c>
      <c r="M591" s="58">
        <v>22.329999923706001</v>
      </c>
      <c r="N591" s="77">
        <v>2.4399744840401801E-2</v>
      </c>
      <c r="O591" s="58">
        <v>2.9166456392837001</v>
      </c>
      <c r="P591" s="77">
        <v>5.3870629268592499E-2</v>
      </c>
      <c r="Q591" s="58">
        <v>53.496877670288001</v>
      </c>
      <c r="R591" s="77">
        <v>1.44141585116737E-2</v>
      </c>
      <c r="S591" s="58">
        <v>8.1317682843211898</v>
      </c>
      <c r="T591" s="77">
        <v>2.68587194184376E-2</v>
      </c>
      <c r="U591" s="58">
        <v>300.60981750488202</v>
      </c>
      <c r="V591" s="77">
        <v>-2.1841299199312401E-2</v>
      </c>
      <c r="W591" s="58">
        <v>0.71886049842947097</v>
      </c>
      <c r="X591" s="77">
        <v>2.9351086373590001E-2</v>
      </c>
      <c r="Y591" s="58">
        <v>24.765223503112701</v>
      </c>
      <c r="Z591" s="77">
        <v>9.0558534884150801E-3</v>
      </c>
      <c r="AA591" s="58">
        <v>17.127315711018198</v>
      </c>
      <c r="AB591" s="77">
        <v>7.8826011631265597E-2</v>
      </c>
      <c r="AC591" s="58">
        <v>216.30500030517501</v>
      </c>
      <c r="AD591" s="77">
        <v>1.23341960069203E-2</v>
      </c>
      <c r="AE591" s="58">
        <v>0.587654297901814</v>
      </c>
      <c r="AF591" s="77">
        <v>6.3131035387248902E-2</v>
      </c>
      <c r="AG591" s="58">
        <v>9.2517781257629395</v>
      </c>
      <c r="AH591" s="77">
        <v>-2.26663006286493E-2</v>
      </c>
      <c r="AI591" s="58">
        <v>0.58161082596511704</v>
      </c>
      <c r="AJ591" s="77">
        <v>2.8390410558202399E-2</v>
      </c>
      <c r="AK591" s="58">
        <v>20.7237291336059</v>
      </c>
      <c r="AL591" s="69">
        <v>41052</v>
      </c>
      <c r="AM591" s="105">
        <v>2</v>
      </c>
      <c r="AN591" s="124">
        <v>36.245363159320803</v>
      </c>
      <c r="AO591" s="125">
        <v>48.785242495855002</v>
      </c>
      <c r="AP591" s="125">
        <v>50.537050793077903</v>
      </c>
      <c r="AQ591" s="125">
        <v>36.167830852382998</v>
      </c>
      <c r="AR591" s="125">
        <v>28.7039901997735</v>
      </c>
      <c r="AS591" s="125">
        <v>32.589915636164697</v>
      </c>
      <c r="AV591" s="63">
        <v>19515.544511948599</v>
      </c>
      <c r="AW591" s="63">
        <v>0</v>
      </c>
      <c r="AX591" s="63">
        <v>0</v>
      </c>
      <c r="AY591" s="63">
        <v>19515.544511948599</v>
      </c>
      <c r="AZ591" s="77">
        <v>0</v>
      </c>
      <c r="BA591" s="77">
        <v>0.95155445119486604</v>
      </c>
      <c r="BB591" s="77">
        <v>0.16405263658043201</v>
      </c>
      <c r="BC591" s="58">
        <v>-219.116459348955</v>
      </c>
      <c r="BD591" s="130">
        <v>-1.1103127622391899E-2</v>
      </c>
      <c r="BE591" s="65">
        <v>3</v>
      </c>
    </row>
    <row r="592" spans="1:57" x14ac:dyDescent="0.2">
      <c r="A592" s="104">
        <v>41053</v>
      </c>
      <c r="B592" s="58">
        <v>1320.68005371093</v>
      </c>
      <c r="C592" s="77">
        <v>1.3800315269174501E-3</v>
      </c>
      <c r="D592" s="58">
        <v>0.01</v>
      </c>
      <c r="E592" s="58">
        <v>0.63780000000000003</v>
      </c>
      <c r="F592" s="77">
        <v>2.3573785950024E-3</v>
      </c>
      <c r="G592" s="58">
        <v>53.6444282531738</v>
      </c>
      <c r="H592" s="58">
        <v>299.87957763671801</v>
      </c>
      <c r="I592" s="58">
        <v>24.458133697509702</v>
      </c>
      <c r="J592" s="58">
        <v>215.24000549316401</v>
      </c>
      <c r="K592" s="58">
        <v>9.0554857254028303</v>
      </c>
      <c r="L592" s="58">
        <v>20.6552829742431</v>
      </c>
      <c r="M592" s="58">
        <v>21.540000915527301</v>
      </c>
      <c r="N592" s="77">
        <v>-9.1840202219235501E-3</v>
      </c>
      <c r="O592" s="58">
        <v>2.8441016393639398</v>
      </c>
      <c r="P592" s="77">
        <v>5.3017652195699802E-2</v>
      </c>
      <c r="Q592" s="58">
        <v>53.893047332763601</v>
      </c>
      <c r="R592" s="77">
        <v>-9.5166077722844602E-3</v>
      </c>
      <c r="S592" s="58">
        <v>8.1686974350188493</v>
      </c>
      <c r="T592" s="77">
        <v>2.7239925770852599E-2</v>
      </c>
      <c r="U592" s="58">
        <v>301.32020568847599</v>
      </c>
      <c r="V592" s="77">
        <v>-1.37398527141996E-3</v>
      </c>
      <c r="W592" s="58">
        <v>0.75923663594588497</v>
      </c>
      <c r="X592" s="77">
        <v>3.1042296412959199E-2</v>
      </c>
      <c r="Y592" s="58">
        <v>24.4749593734741</v>
      </c>
      <c r="Z592" s="77">
        <v>-9.3887762223567803E-3</v>
      </c>
      <c r="AA592" s="58">
        <v>17.0056231697592</v>
      </c>
      <c r="AB592" s="77">
        <v>7.9007725031392001E-2</v>
      </c>
      <c r="AC592" s="58">
        <v>216.26000213623001</v>
      </c>
      <c r="AD592" s="77">
        <v>-2.7179428755491099E-2</v>
      </c>
      <c r="AE592" s="58">
        <v>0.605052213393098</v>
      </c>
      <c r="AF592" s="77">
        <v>6.6816097086408094E-2</v>
      </c>
      <c r="AG592" s="58">
        <v>9.1819853782653809</v>
      </c>
      <c r="AH592" s="77">
        <v>8.2548976998979492E-3</v>
      </c>
      <c r="AI592" s="58">
        <v>0.60487317189808998</v>
      </c>
      <c r="AJ592" s="77">
        <v>2.92841871327717E-2</v>
      </c>
      <c r="AK592" s="58">
        <v>20.570727348327601</v>
      </c>
      <c r="AL592" s="69">
        <v>41053</v>
      </c>
      <c r="AM592" s="105">
        <v>3</v>
      </c>
      <c r="AN592" s="124">
        <v>37.200486086751198</v>
      </c>
      <c r="AO592" s="125">
        <v>46.469665360007902</v>
      </c>
      <c r="AP592" s="125">
        <v>48.5376530373847</v>
      </c>
      <c r="AQ592" s="125">
        <v>30.907764129452499</v>
      </c>
      <c r="AR592" s="125">
        <v>32.427494317189797</v>
      </c>
      <c r="AS592" s="125">
        <v>32.280645338926398</v>
      </c>
      <c r="AU592" s="109" t="s">
        <v>620</v>
      </c>
      <c r="AV592" s="63">
        <v>30509.475010464299</v>
      </c>
      <c r="AW592" s="63">
        <v>-11039.761285054699</v>
      </c>
      <c r="AX592" s="63">
        <v>11039.761285054699</v>
      </c>
      <c r="AY592" s="63">
        <v>19469.7137254095</v>
      </c>
      <c r="AZ592" s="77">
        <v>-2.3484246883821399E-3</v>
      </c>
      <c r="BA592" s="77">
        <v>0.94697137254095698</v>
      </c>
      <c r="BB592" s="77">
        <v>0.165659065917904</v>
      </c>
      <c r="BC592" s="58">
        <v>-264.947245888037</v>
      </c>
      <c r="BD592" s="130">
        <v>-1.34254774517474E-2</v>
      </c>
      <c r="BE592" s="65">
        <v>4</v>
      </c>
    </row>
    <row r="593" spans="1:57" x14ac:dyDescent="0.2">
      <c r="A593" s="104">
        <v>41054</v>
      </c>
      <c r="B593" s="58">
        <v>1317.81994628906</v>
      </c>
      <c r="C593" s="77">
        <v>-2.1656323299791198E-3</v>
      </c>
      <c r="D593" s="58">
        <v>0.01</v>
      </c>
      <c r="E593" s="58">
        <v>0.63949999999999996</v>
      </c>
      <c r="F593" s="77">
        <v>2.6654123549700801E-3</v>
      </c>
      <c r="G593" s="58">
        <v>53.356899261474602</v>
      </c>
      <c r="H593" s="58">
        <v>293.853759765625</v>
      </c>
      <c r="I593" s="58">
        <v>24.4497165679931</v>
      </c>
      <c r="J593" s="58">
        <v>212.88999938964801</v>
      </c>
      <c r="K593" s="58">
        <v>9.1950712203979492</v>
      </c>
      <c r="L593" s="58">
        <v>20.7277526855468</v>
      </c>
      <c r="M593" s="58">
        <v>21.7600002288818</v>
      </c>
      <c r="N593" s="77">
        <v>-5.35990411422093E-3</v>
      </c>
      <c r="O593" s="58">
        <v>2.79777969402546</v>
      </c>
      <c r="P593" s="77">
        <v>5.24352001849843E-2</v>
      </c>
      <c r="Q593" s="58">
        <v>53.500663757324197</v>
      </c>
      <c r="R593" s="77">
        <v>-2.0094125510585901E-2</v>
      </c>
      <c r="S593" s="58">
        <v>8.3588956689367802</v>
      </c>
      <c r="T593" s="77">
        <v>2.8445767294601701E-2</v>
      </c>
      <c r="U593" s="58">
        <v>296.86666870117102</v>
      </c>
      <c r="V593" s="77">
        <v>-3.4414439060259601E-4</v>
      </c>
      <c r="W593" s="58">
        <v>0.79561957910889802</v>
      </c>
      <c r="X593" s="77">
        <v>3.25410553082007E-2</v>
      </c>
      <c r="Y593" s="58">
        <v>24.453925132751401</v>
      </c>
      <c r="Z593" s="77">
        <v>-1.09180730512027E-2</v>
      </c>
      <c r="AA593" s="58">
        <v>16.935131879020101</v>
      </c>
      <c r="AB593" s="77">
        <v>7.9548743142340506E-2</v>
      </c>
      <c r="AC593" s="58">
        <v>214.06500244140599</v>
      </c>
      <c r="AD593" s="77">
        <v>1.5414468006232401E-2</v>
      </c>
      <c r="AE593" s="58">
        <v>0.615794637888324</v>
      </c>
      <c r="AF593" s="77">
        <v>6.6970078113399695E-2</v>
      </c>
      <c r="AG593" s="58">
        <v>9.1252784729003906</v>
      </c>
      <c r="AH593" s="77">
        <v>3.50853151680752E-3</v>
      </c>
      <c r="AI593" s="58">
        <v>0.62724138486127301</v>
      </c>
      <c r="AJ593" s="77">
        <v>3.0260945041988899E-2</v>
      </c>
      <c r="AK593" s="58">
        <v>20.691517829895002</v>
      </c>
      <c r="AL593" s="69">
        <v>41054</v>
      </c>
      <c r="AM593" s="105">
        <v>4</v>
      </c>
      <c r="AN593" s="124">
        <v>36.2806676855812</v>
      </c>
      <c r="AO593" s="125">
        <v>41.981698777112001</v>
      </c>
      <c r="AP593" s="125">
        <v>47.370575154821097</v>
      </c>
      <c r="AQ593" s="125">
        <v>36.403287992839402</v>
      </c>
      <c r="AR593" s="125">
        <v>34.017805381703297</v>
      </c>
      <c r="AS593" s="125">
        <v>32.198338747353901</v>
      </c>
      <c r="AV593" s="63">
        <v>30509.475010464299</v>
      </c>
      <c r="AW593" s="63">
        <v>-11108.0233919372</v>
      </c>
      <c r="AX593" s="63">
        <v>11108.0233919372</v>
      </c>
      <c r="AY593" s="63">
        <v>19401.451618527099</v>
      </c>
      <c r="AZ593" s="77">
        <v>-3.5060662855759201E-3</v>
      </c>
      <c r="BA593" s="77">
        <v>0.94014516185271002</v>
      </c>
      <c r="BB593" s="77">
        <v>0.16313467695901901</v>
      </c>
      <c r="BC593" s="58">
        <v>-333.20935277051098</v>
      </c>
      <c r="BD593" s="130">
        <v>-1.6884473123462099E-2</v>
      </c>
      <c r="BE593" s="65">
        <v>5</v>
      </c>
    </row>
    <row r="594" spans="1:57" x14ac:dyDescent="0.2">
      <c r="A594" s="104">
        <v>41058</v>
      </c>
      <c r="B594" s="58">
        <v>1332.42004394531</v>
      </c>
      <c r="C594" s="77">
        <v>1.10789775927762E-2</v>
      </c>
      <c r="D594" s="58">
        <v>0.01</v>
      </c>
      <c r="E594" s="58">
        <v>0.63780000000000003</v>
      </c>
      <c r="F594" s="77">
        <v>-2.6583268178262901E-3</v>
      </c>
      <c r="G594" s="58">
        <v>54.303936004638601</v>
      </c>
      <c r="H594" s="58">
        <v>295.24969482421801</v>
      </c>
      <c r="I594" s="58">
        <v>24.870395660400298</v>
      </c>
      <c r="J594" s="58">
        <v>214.75</v>
      </c>
      <c r="K594" s="58">
        <v>9.3433780670165998</v>
      </c>
      <c r="L594" s="58">
        <v>21.0096035003662</v>
      </c>
      <c r="M594" s="58">
        <v>21.030000686645501</v>
      </c>
      <c r="N594" s="77">
        <v>1.7749096298177398E-2</v>
      </c>
      <c r="O594" s="58">
        <v>2.7587465243397098</v>
      </c>
      <c r="P594" s="77">
        <v>5.0801962570522698E-2</v>
      </c>
      <c r="Q594" s="58">
        <v>53.830417633056598</v>
      </c>
      <c r="R594" s="77">
        <v>4.7504413750130096E-3</v>
      </c>
      <c r="S594" s="58">
        <v>8.5039846509735</v>
      </c>
      <c r="T594" s="77">
        <v>2.8802687352603201E-2</v>
      </c>
      <c r="U594" s="58">
        <v>294.55172729492102</v>
      </c>
      <c r="V594" s="77">
        <v>1.7205888307021602E-2</v>
      </c>
      <c r="W594" s="58">
        <v>0.81567101795137997</v>
      </c>
      <c r="X594" s="77">
        <v>3.2796865361097598E-2</v>
      </c>
      <c r="Y594" s="58">
        <v>24.660056114196699</v>
      </c>
      <c r="Z594" s="77">
        <v>8.7369092756077703E-3</v>
      </c>
      <c r="AA594" s="58">
        <v>16.7911519762796</v>
      </c>
      <c r="AB594" s="77">
        <v>7.8189299074643406E-2</v>
      </c>
      <c r="AC594" s="58">
        <v>213.81999969482399</v>
      </c>
      <c r="AD594" s="77">
        <v>1.6128950289113E-2</v>
      </c>
      <c r="AE594" s="58">
        <v>0.62494625506860002</v>
      </c>
      <c r="AF594" s="77">
        <v>6.6886542595846102E-2</v>
      </c>
      <c r="AG594" s="58">
        <v>9.2692246437072701</v>
      </c>
      <c r="AH594" s="77">
        <v>1.3597750759341399E-2</v>
      </c>
      <c r="AI594" s="58">
        <v>0.63708806145974495</v>
      </c>
      <c r="AJ594" s="77">
        <v>3.0323659437392E-2</v>
      </c>
      <c r="AK594" s="58">
        <v>20.8686780929565</v>
      </c>
      <c r="AL594" s="69">
        <v>41058</v>
      </c>
      <c r="AM594" s="105">
        <v>1</v>
      </c>
      <c r="AN594" s="124">
        <v>43.905524142718598</v>
      </c>
      <c r="AO594" s="125">
        <v>43.346718838485998</v>
      </c>
      <c r="AP594" s="125">
        <v>51.506516047520698</v>
      </c>
      <c r="AQ594" s="125">
        <v>41.708364873751698</v>
      </c>
      <c r="AR594" s="125">
        <v>39.938289248961603</v>
      </c>
      <c r="AS594" s="125">
        <v>40.380240009375498</v>
      </c>
      <c r="AV594" s="63">
        <v>30509.475010464299</v>
      </c>
      <c r="AW594" s="63">
        <v>-11229.1372443031</v>
      </c>
      <c r="AX594" s="63">
        <v>11229.1372443031</v>
      </c>
      <c r="AY594" s="63">
        <v>19280.337766161199</v>
      </c>
      <c r="AZ594" s="77">
        <v>-6.2425149801792401E-3</v>
      </c>
      <c r="BA594" s="77">
        <v>0.92803377661612196</v>
      </c>
      <c r="BB594" s="77">
        <v>0.176021019982429</v>
      </c>
      <c r="BC594" s="58">
        <v>-454.32320513638803</v>
      </c>
      <c r="BD594" s="130">
        <v>-2.3021586527235599E-2</v>
      </c>
      <c r="BE594" s="65">
        <v>6</v>
      </c>
    </row>
    <row r="595" spans="1:57" x14ac:dyDescent="0.2">
      <c r="A595" s="104">
        <v>41059</v>
      </c>
      <c r="B595" s="58">
        <v>1313.31994628906</v>
      </c>
      <c r="C595" s="77">
        <v>-1.4334892170861001E-2</v>
      </c>
      <c r="D595" s="58">
        <v>0.01</v>
      </c>
      <c r="E595" s="58">
        <v>0.64380000000000004</v>
      </c>
      <c r="F595" s="77">
        <v>9.4073377234242805E-3</v>
      </c>
      <c r="G595" s="58">
        <v>54.958690643310497</v>
      </c>
      <c r="H595" s="58">
        <v>292.21441650390602</v>
      </c>
      <c r="I595" s="58">
        <v>24.685298919677699</v>
      </c>
      <c r="J595" s="58">
        <v>209.22999572753901</v>
      </c>
      <c r="K595" s="58">
        <v>9.1252803802490199</v>
      </c>
      <c r="L595" s="58">
        <v>21.041810989379801</v>
      </c>
      <c r="M595" s="58">
        <v>24.139999389648398</v>
      </c>
      <c r="N595" s="77">
        <v>1.20572224933372E-2</v>
      </c>
      <c r="O595" s="58">
        <v>2.7202905476914898</v>
      </c>
      <c r="P595" s="77">
        <v>4.9497004310865997E-2</v>
      </c>
      <c r="Q595" s="58">
        <v>54.631313323974602</v>
      </c>
      <c r="R595" s="77">
        <v>-1.02803775025731E-2</v>
      </c>
      <c r="S595" s="58">
        <v>8.71527562732558</v>
      </c>
      <c r="T595" s="77">
        <v>2.98249337989424E-2</v>
      </c>
      <c r="U595" s="58">
        <v>293.73205566406199</v>
      </c>
      <c r="V595" s="77">
        <v>-7.44245259504972E-3</v>
      </c>
      <c r="W595" s="58">
        <v>0.83478584963608604</v>
      </c>
      <c r="X595" s="77">
        <v>3.3817125421586103E-2</v>
      </c>
      <c r="Y595" s="58">
        <v>24.777847290038999</v>
      </c>
      <c r="Z595" s="77">
        <v>-2.5704327229154701E-2</v>
      </c>
      <c r="AA595" s="58">
        <v>16.5774622757705</v>
      </c>
      <c r="AB595" s="77">
        <v>7.9230811137413704E-2</v>
      </c>
      <c r="AC595" s="58">
        <v>211.98999786376899</v>
      </c>
      <c r="AD595" s="77">
        <v>-2.3342487610288599E-2</v>
      </c>
      <c r="AE595" s="58">
        <v>0.63899099297309703</v>
      </c>
      <c r="AF595" s="77">
        <v>7.0024258581264501E-2</v>
      </c>
      <c r="AG595" s="58">
        <v>9.2343292236328107</v>
      </c>
      <c r="AH595" s="77">
        <v>1.53298890258035E-3</v>
      </c>
      <c r="AI595" s="58">
        <v>0.64564021477622702</v>
      </c>
      <c r="AJ595" s="77">
        <v>3.0683680938969098E-2</v>
      </c>
      <c r="AK595" s="58">
        <v>21.025707244873001</v>
      </c>
      <c r="AL595" s="69">
        <v>41059</v>
      </c>
      <c r="AM595" s="105">
        <v>2</v>
      </c>
      <c r="AN595" s="124">
        <v>37.571452748193202</v>
      </c>
      <c r="AO595" s="125">
        <v>41.083337495998897</v>
      </c>
      <c r="AP595" s="125">
        <v>54.187102964616102</v>
      </c>
      <c r="AQ595" s="125">
        <v>36.8413062117206</v>
      </c>
      <c r="AR595" s="125">
        <v>40.594254975380203</v>
      </c>
      <c r="AS595" s="125">
        <v>38.196171483621796</v>
      </c>
      <c r="AV595" s="63">
        <v>30509.475010464299</v>
      </c>
      <c r="AW595" s="63">
        <v>-11352.1496127388</v>
      </c>
      <c r="AX595" s="63">
        <v>11352.1496127388</v>
      </c>
      <c r="AY595" s="63">
        <v>19157.325397725501</v>
      </c>
      <c r="AZ595" s="77">
        <v>-6.3801977915328703E-3</v>
      </c>
      <c r="BA595" s="77">
        <v>0.91573253977255598</v>
      </c>
      <c r="BB595" s="77">
        <v>0.15916288547031501</v>
      </c>
      <c r="BC595" s="58">
        <v>-577.335573572057</v>
      </c>
      <c r="BD595" s="130">
        <v>-2.9254902043249799E-2</v>
      </c>
      <c r="BE595" s="65">
        <v>7</v>
      </c>
    </row>
    <row r="596" spans="1:57" x14ac:dyDescent="0.2">
      <c r="A596" s="104">
        <v>41060</v>
      </c>
      <c r="B596" s="58">
        <v>1310.32995605468</v>
      </c>
      <c r="C596" s="77">
        <v>-2.2766655169013101E-3</v>
      </c>
      <c r="D596" s="58">
        <v>0.01</v>
      </c>
      <c r="E596" s="58">
        <v>0.64970000000000006</v>
      </c>
      <c r="F596" s="77">
        <v>9.1643367505436207E-3</v>
      </c>
      <c r="G596" s="58">
        <v>54.822044372558501</v>
      </c>
      <c r="H596" s="58">
        <v>288.55325317382801</v>
      </c>
      <c r="I596" s="58">
        <v>24.559099197387599</v>
      </c>
      <c r="J596" s="58">
        <v>212.91000366210901</v>
      </c>
      <c r="K596" s="58">
        <v>9.0118684768676705</v>
      </c>
      <c r="L596" s="58">
        <v>20.808286666870099</v>
      </c>
      <c r="M596" s="58">
        <v>24.059999465942301</v>
      </c>
      <c r="N596" s="77">
        <v>-2.4863450921494001E-3</v>
      </c>
      <c r="O596" s="58">
        <v>2.6820026640060601</v>
      </c>
      <c r="P596" s="77">
        <v>4.8921974630857602E-2</v>
      </c>
      <c r="Q596" s="58">
        <v>54.890367507934499</v>
      </c>
      <c r="R596" s="77">
        <v>-1.25290304765959E-2</v>
      </c>
      <c r="S596" s="58">
        <v>9.0269594008159793</v>
      </c>
      <c r="T596" s="77">
        <v>3.1283512840446198E-2</v>
      </c>
      <c r="U596" s="58">
        <v>290.38383483886702</v>
      </c>
      <c r="V596" s="77">
        <v>-5.1123432898533203E-3</v>
      </c>
      <c r="W596" s="58">
        <v>0.85811987864510397</v>
      </c>
      <c r="X596" s="77">
        <v>3.4941016026205897E-2</v>
      </c>
      <c r="Y596" s="58">
        <v>24.622199058532701</v>
      </c>
      <c r="Z596" s="77">
        <v>1.7588338238855899E-2</v>
      </c>
      <c r="AA596" s="58">
        <v>16.360946736967701</v>
      </c>
      <c r="AB596" s="77">
        <v>7.6844424665610297E-2</v>
      </c>
      <c r="AC596" s="58">
        <v>211.06999969482399</v>
      </c>
      <c r="AD596" s="77">
        <v>-1.2428319860375899E-2</v>
      </c>
      <c r="AE596" s="58">
        <v>0.65524851335690404</v>
      </c>
      <c r="AF596" s="77">
        <v>7.2709506917332897E-2</v>
      </c>
      <c r="AG596" s="58">
        <v>9.0685744285583496</v>
      </c>
      <c r="AH596" s="77">
        <v>-1.1098109503389599E-2</v>
      </c>
      <c r="AI596" s="58">
        <v>0.66104464464722301</v>
      </c>
      <c r="AJ596" s="77">
        <v>3.1768336107157902E-2</v>
      </c>
      <c r="AK596" s="58">
        <v>20.925048828125</v>
      </c>
      <c r="AL596" s="69">
        <v>41060</v>
      </c>
      <c r="AM596" s="105">
        <v>3</v>
      </c>
      <c r="AN596" s="124">
        <v>36.679371242166603</v>
      </c>
      <c r="AO596" s="125">
        <v>38.473753230262197</v>
      </c>
      <c r="AP596" s="125">
        <v>53.522160564224599</v>
      </c>
      <c r="AQ596" s="125">
        <v>34.581459416605298</v>
      </c>
      <c r="AR596" s="125">
        <v>37.404432882580203</v>
      </c>
      <c r="AS596" s="125">
        <v>36.737197012541102</v>
      </c>
      <c r="AV596" s="63">
        <v>30509.475010464299</v>
      </c>
      <c r="AW596" s="63">
        <v>-11329.0425441761</v>
      </c>
      <c r="AX596" s="63">
        <v>11329.0425441761</v>
      </c>
      <c r="AY596" s="63">
        <v>19180.432466288199</v>
      </c>
      <c r="AZ596" s="77">
        <v>1.2061740395892201E-3</v>
      </c>
      <c r="BA596" s="77">
        <v>0.91804324662882497</v>
      </c>
      <c r="BB596" s="77">
        <v>0.15652385930049301</v>
      </c>
      <c r="BC596" s="58">
        <v>-554.22850500935897</v>
      </c>
      <c r="BD596" s="130">
        <v>-2.8084014507036001E-2</v>
      </c>
      <c r="BE596" s="65">
        <v>8</v>
      </c>
    </row>
    <row r="597" spans="1:57" x14ac:dyDescent="0.2">
      <c r="A597" s="104">
        <v>41061</v>
      </c>
      <c r="B597" s="58">
        <v>1278.0400390625</v>
      </c>
      <c r="C597" s="77">
        <v>-2.4642584749729898E-2</v>
      </c>
      <c r="D597" s="58">
        <v>0.01</v>
      </c>
      <c r="E597" s="58">
        <v>0.65210000000000001</v>
      </c>
      <c r="F597" s="77">
        <v>3.69401262120971E-3</v>
      </c>
      <c r="G597" s="58">
        <v>53.233543395996101</v>
      </c>
      <c r="H597" s="58">
        <v>283.64517211914</v>
      </c>
      <c r="I597" s="58">
        <v>23.936498641967699</v>
      </c>
      <c r="J597" s="58">
        <v>208.22000122070301</v>
      </c>
      <c r="K597" s="58">
        <v>8.7326993942260707</v>
      </c>
      <c r="L597" s="58">
        <v>20.244592666625898</v>
      </c>
      <c r="M597" s="58">
        <v>26.659999847412099</v>
      </c>
      <c r="N597" s="77">
        <v>-2.8975588100425199E-2</v>
      </c>
      <c r="O597" s="58">
        <v>2.6248543663404398</v>
      </c>
      <c r="P597" s="77">
        <v>4.9308278181194098E-2</v>
      </c>
      <c r="Q597" s="58">
        <v>54.027793884277301</v>
      </c>
      <c r="R597" s="77">
        <v>-1.70092729875784E-2</v>
      </c>
      <c r="S597" s="58">
        <v>9.4980502352424399</v>
      </c>
      <c r="T597" s="77">
        <v>3.3485675656953998E-2</v>
      </c>
      <c r="U597" s="58">
        <v>286.09921264648398</v>
      </c>
      <c r="V597" s="77">
        <v>-2.5351115300114298E-2</v>
      </c>
      <c r="W597" s="58">
        <v>0.90410633690681397</v>
      </c>
      <c r="X597" s="77">
        <v>3.7771035372802901E-2</v>
      </c>
      <c r="Y597" s="58">
        <v>24.247798919677699</v>
      </c>
      <c r="Z597" s="77">
        <v>-2.20280980730681E-2</v>
      </c>
      <c r="AA597" s="58">
        <v>16.108811967850901</v>
      </c>
      <c r="AB597" s="77">
        <v>7.7364383216847493E-2</v>
      </c>
      <c r="AC597" s="58">
        <v>210.56500244140599</v>
      </c>
      <c r="AD597" s="77">
        <v>-3.09779357475303E-2</v>
      </c>
      <c r="AE597" s="58">
        <v>0.68043705902982898</v>
      </c>
      <c r="AF597" s="77">
        <v>7.7918296315080293E-2</v>
      </c>
      <c r="AG597" s="58">
        <v>8.8722839355468697</v>
      </c>
      <c r="AH597" s="77">
        <v>-2.70898805494461E-2</v>
      </c>
      <c r="AI597" s="58">
        <v>0.69158471175832803</v>
      </c>
      <c r="AJ597" s="77">
        <v>3.4161453537093503E-2</v>
      </c>
      <c r="AK597" s="58">
        <v>20.526439666748001</v>
      </c>
      <c r="AL597" s="69">
        <v>41061</v>
      </c>
      <c r="AM597" s="105">
        <v>4</v>
      </c>
      <c r="AN597" s="124">
        <v>28.742448513069998</v>
      </c>
      <c r="AO597" s="125">
        <v>35.241964084534203</v>
      </c>
      <c r="AP597" s="125">
        <v>46.394756510647298</v>
      </c>
      <c r="AQ597" s="125">
        <v>29.744772338104202</v>
      </c>
      <c r="AR597" s="125">
        <v>31.059921084352101</v>
      </c>
      <c r="AS597" s="125">
        <v>30.539556615803399</v>
      </c>
      <c r="AV597" s="63">
        <v>30509.475010464299</v>
      </c>
      <c r="AW597" s="63">
        <v>-11062.856059685801</v>
      </c>
      <c r="AX597" s="63">
        <v>11062.856059685801</v>
      </c>
      <c r="AY597" s="63">
        <v>19446.6189507784</v>
      </c>
      <c r="AZ597" s="77">
        <v>1.38780230820163E-2</v>
      </c>
      <c r="BA597" s="77">
        <v>0.94466189507784604</v>
      </c>
      <c r="BB597" s="77">
        <v>0.128024122082596</v>
      </c>
      <c r="BC597" s="58">
        <v>-288.04202051915399</v>
      </c>
      <c r="BD597" s="130">
        <v>-1.45957420265839E-2</v>
      </c>
      <c r="BE597" s="65">
        <v>9</v>
      </c>
    </row>
    <row r="598" spans="1:57" x14ac:dyDescent="0.2">
      <c r="A598" s="104">
        <v>41066</v>
      </c>
      <c r="B598" s="58">
        <v>1315.13000488281</v>
      </c>
      <c r="C598" s="77">
        <v>2.30494009201185E-2</v>
      </c>
      <c r="D598" s="58">
        <v>0.01</v>
      </c>
      <c r="E598" s="58">
        <v>0.64690000000000003</v>
      </c>
      <c r="F598" s="77">
        <v>-7.9742370802023902E-3</v>
      </c>
      <c r="G598" s="58">
        <v>54.227073669433601</v>
      </c>
      <c r="H598" s="58">
        <v>288.4091796875</v>
      </c>
      <c r="I598" s="58">
        <v>24.693710327148398</v>
      </c>
      <c r="J598" s="58">
        <v>217.63999938964801</v>
      </c>
      <c r="K598" s="58">
        <v>9.29103279113769</v>
      </c>
      <c r="L598" s="58">
        <v>20.993495941162099</v>
      </c>
      <c r="M598" s="58">
        <v>22.159999847412099</v>
      </c>
      <c r="N598" s="77">
        <v>1.8663613392157299E-2</v>
      </c>
      <c r="O598" s="58">
        <v>2.54582987165039</v>
      </c>
      <c r="P598" s="77">
        <v>4.69475798596415E-2</v>
      </c>
      <c r="Q598" s="58">
        <v>53.730308532714801</v>
      </c>
      <c r="R598" s="77">
        <v>1.6795658931075801E-2</v>
      </c>
      <c r="S598" s="58">
        <v>9.7460987274423303</v>
      </c>
      <c r="T598" s="77">
        <v>3.3792609299060798E-2</v>
      </c>
      <c r="U598" s="58">
        <v>286.02717590332003</v>
      </c>
      <c r="V598" s="77">
        <v>3.1634187460193301E-2</v>
      </c>
      <c r="W598" s="58">
        <v>0.92256149248080599</v>
      </c>
      <c r="X598" s="77">
        <v>3.7360181206407599E-2</v>
      </c>
      <c r="Y598" s="58">
        <v>24.315104484558098</v>
      </c>
      <c r="Z598" s="77">
        <v>4.5240601833253097E-2</v>
      </c>
      <c r="AA598" s="58">
        <v>15.952292275069</v>
      </c>
      <c r="AB598" s="77">
        <v>7.3296693254024103E-2</v>
      </c>
      <c r="AC598" s="58">
        <v>212.93000030517501</v>
      </c>
      <c r="AD598" s="77">
        <v>6.3935946000933205E-2</v>
      </c>
      <c r="AE598" s="58">
        <v>0.68857721402813898</v>
      </c>
      <c r="AF598" s="77">
        <v>7.4112020644781604E-2</v>
      </c>
      <c r="AG598" s="58">
        <v>9.0118660926818794</v>
      </c>
      <c r="AH598" s="77">
        <v>3.69927558864016E-2</v>
      </c>
      <c r="AI598" s="58">
        <v>0.69732999295837494</v>
      </c>
      <c r="AJ598" s="77">
        <v>3.3216477851652798E-2</v>
      </c>
      <c r="AK598" s="58">
        <v>20.619044303894</v>
      </c>
      <c r="AL598" s="69">
        <v>41066</v>
      </c>
      <c r="AM598" s="105">
        <v>2</v>
      </c>
      <c r="AN598" s="124">
        <v>43.788693730895098</v>
      </c>
      <c r="AO598" s="125">
        <v>40.469127864183399</v>
      </c>
      <c r="AP598" s="125">
        <v>50.8071853773246</v>
      </c>
      <c r="AQ598" s="125">
        <v>46.009102733173201</v>
      </c>
      <c r="AR598" s="125">
        <v>44.5232672199202</v>
      </c>
      <c r="AS598" s="125">
        <v>43.1099568723223</v>
      </c>
      <c r="AU598" s="109" t="s">
        <v>565</v>
      </c>
      <c r="AV598" s="63">
        <v>37253.8791453511</v>
      </c>
      <c r="AW598" s="63">
        <v>-18334.617398658102</v>
      </c>
      <c r="AX598" s="63">
        <v>18334.617398658102</v>
      </c>
      <c r="AY598" s="63">
        <v>18919.2617466929</v>
      </c>
      <c r="AZ598" s="77">
        <v>-2.7118194963365601E-2</v>
      </c>
      <c r="BA598" s="77">
        <v>0.89192617466929702</v>
      </c>
      <c r="BB598" s="77">
        <v>0.16076047998514001</v>
      </c>
      <c r="BC598" s="58">
        <v>-815.39922460464697</v>
      </c>
      <c r="BD598" s="130">
        <v>-4.1318126812037698E-2</v>
      </c>
      <c r="BE598" s="65">
        <v>10</v>
      </c>
    </row>
    <row r="599" spans="1:57" x14ac:dyDescent="0.2">
      <c r="A599" s="104">
        <v>41067</v>
      </c>
      <c r="B599" s="58">
        <v>1314.98999023437</v>
      </c>
      <c r="C599" s="77">
        <v>-1.0646449242102099E-4</v>
      </c>
      <c r="D599" s="58">
        <v>0.01</v>
      </c>
      <c r="E599" s="58">
        <v>0.64200000000000002</v>
      </c>
      <c r="F599" s="77">
        <v>-7.5745864894109999E-3</v>
      </c>
      <c r="G599" s="58">
        <v>54.251739501953097</v>
      </c>
      <c r="H599" s="58">
        <v>287.24673461914</v>
      </c>
      <c r="I599" s="58">
        <v>24.592752456665</v>
      </c>
      <c r="J599" s="58">
        <v>218.80000305175699</v>
      </c>
      <c r="K599" s="58">
        <v>9.2561388015746999</v>
      </c>
      <c r="L599" s="58">
        <v>20.888814926147401</v>
      </c>
      <c r="M599" s="58">
        <v>21.7199993133544</v>
      </c>
      <c r="N599" s="77">
        <v>4.5486195087529602E-4</v>
      </c>
      <c r="O599" s="58">
        <v>2.4637495317961098</v>
      </c>
      <c r="P599" s="77">
        <v>4.5413281756752001E-2</v>
      </c>
      <c r="Q599" s="58">
        <v>54.239406585693303</v>
      </c>
      <c r="R599" s="77">
        <v>-4.0305411555170397E-3</v>
      </c>
      <c r="S599" s="58">
        <v>10.0265790445037</v>
      </c>
      <c r="T599" s="77">
        <v>3.4905806876440099E-2</v>
      </c>
      <c r="U599" s="58">
        <v>287.82795715332003</v>
      </c>
      <c r="V599" s="77">
        <v>-4.0884042594606599E-3</v>
      </c>
      <c r="W599" s="58">
        <v>0.94066563566449601</v>
      </c>
      <c r="X599" s="77">
        <v>3.8249709434600501E-2</v>
      </c>
      <c r="Y599" s="58">
        <v>24.643231391906699</v>
      </c>
      <c r="Z599" s="77">
        <v>5.3299194328362198E-3</v>
      </c>
      <c r="AA599" s="58">
        <v>15.850480534345801</v>
      </c>
      <c r="AB599" s="77">
        <v>7.2442780225173697E-2</v>
      </c>
      <c r="AC599" s="58">
        <v>218.22000122070301</v>
      </c>
      <c r="AD599" s="77">
        <v>-3.7556631590270799E-3</v>
      </c>
      <c r="AE599" s="58">
        <v>0.69624393566336595</v>
      </c>
      <c r="AF599" s="77">
        <v>7.5219694798107098E-2</v>
      </c>
      <c r="AG599" s="58">
        <v>9.2735857963561994</v>
      </c>
      <c r="AH599" s="77">
        <v>-4.9863545980162096E-3</v>
      </c>
      <c r="AI599" s="58">
        <v>0.70883928225713999</v>
      </c>
      <c r="AJ599" s="77">
        <v>3.3933915579377999E-2</v>
      </c>
      <c r="AK599" s="58">
        <v>20.9411554336547</v>
      </c>
      <c r="AL599" s="69">
        <v>41067</v>
      </c>
      <c r="AM599" s="105">
        <v>3</v>
      </c>
      <c r="AN599" s="124">
        <v>43.751136954522501</v>
      </c>
      <c r="AO599" s="125">
        <v>39.628573970932102</v>
      </c>
      <c r="AP599" s="125">
        <v>50.915208505962603</v>
      </c>
      <c r="AQ599" s="125">
        <v>45.303226786776897</v>
      </c>
      <c r="AR599" s="125">
        <v>43.251779715430501</v>
      </c>
      <c r="AS599" s="125">
        <v>42.018124967160098</v>
      </c>
      <c r="AV599" s="63">
        <v>37253.8791453511</v>
      </c>
      <c r="AW599" s="63">
        <v>-18113.5032399845</v>
      </c>
      <c r="AX599" s="63">
        <v>18113.5032399845</v>
      </c>
      <c r="AY599" s="63">
        <v>19140.3759053666</v>
      </c>
      <c r="AZ599" s="77">
        <v>1.16872508892857E-2</v>
      </c>
      <c r="BA599" s="77">
        <v>0.914037590536663</v>
      </c>
      <c r="BB599" s="77">
        <v>0.160636900209816</v>
      </c>
      <c r="BC599" s="58">
        <v>-594.28506593097995</v>
      </c>
      <c r="BD599" s="130">
        <v>-3.01137712370796E-2</v>
      </c>
      <c r="BE599" s="65">
        <v>11</v>
      </c>
    </row>
    <row r="600" spans="1:57" x14ac:dyDescent="0.2">
      <c r="A600" s="104">
        <v>41068</v>
      </c>
      <c r="B600" s="58">
        <v>1325.66003417968</v>
      </c>
      <c r="C600" s="77">
        <v>8.11416362447814E-3</v>
      </c>
      <c r="D600" s="58">
        <v>0.01</v>
      </c>
      <c r="E600" s="58">
        <v>0.64870000000000005</v>
      </c>
      <c r="F600" s="77">
        <v>1.04361370716512E-2</v>
      </c>
      <c r="G600" s="58">
        <v>55.067798614501903</v>
      </c>
      <c r="H600" s="58">
        <v>288.34957885742102</v>
      </c>
      <c r="I600" s="58">
        <v>24.946121215820298</v>
      </c>
      <c r="J600" s="58">
        <v>218.47999572753901</v>
      </c>
      <c r="K600" s="58">
        <v>9.3869991302490199</v>
      </c>
      <c r="L600" s="58">
        <v>21.267286300659102</v>
      </c>
      <c r="M600" s="58">
        <v>21.2299995422363</v>
      </c>
      <c r="N600" s="77">
        <v>1.5042081968992701E-2</v>
      </c>
      <c r="O600" s="58">
        <v>2.4071993951006201</v>
      </c>
      <c r="P600" s="77">
        <v>4.3713376159305803E-2</v>
      </c>
      <c r="Q600" s="58">
        <v>54.659769058227504</v>
      </c>
      <c r="R600" s="77">
        <v>3.8393621419003901E-3</v>
      </c>
      <c r="S600" s="58">
        <v>10.2627766761529</v>
      </c>
      <c r="T600" s="77">
        <v>3.5591439796163103E-2</v>
      </c>
      <c r="U600" s="58">
        <v>287.79815673828102</v>
      </c>
      <c r="V600" s="77">
        <v>1.43688169828872E-2</v>
      </c>
      <c r="W600" s="58">
        <v>0.94757537104544898</v>
      </c>
      <c r="X600" s="77">
        <v>3.7984878003579803E-2</v>
      </c>
      <c r="Y600" s="58">
        <v>24.769436836242601</v>
      </c>
      <c r="Z600" s="77">
        <v>-1.46255630601188E-3</v>
      </c>
      <c r="AA600" s="58">
        <v>15.800914475812</v>
      </c>
      <c r="AB600" s="77">
        <v>7.2322019337262095E-2</v>
      </c>
      <c r="AC600" s="58">
        <v>218.63999938964801</v>
      </c>
      <c r="AD600" s="77">
        <v>1.4137680028312999E-2</v>
      </c>
      <c r="AE600" s="58">
        <v>0.70002694576427904</v>
      </c>
      <c r="AF600" s="77">
        <v>7.4574092961027905E-2</v>
      </c>
      <c r="AG600" s="58">
        <v>9.3215689659118599</v>
      </c>
      <c r="AH600" s="77">
        <v>1.8118374634932901E-2</v>
      </c>
      <c r="AI600" s="58">
        <v>0.71155049587286201</v>
      </c>
      <c r="AJ600" s="77">
        <v>3.3457512435463202E-2</v>
      </c>
      <c r="AK600" s="58">
        <v>21.078050613403299</v>
      </c>
      <c r="AL600" s="69">
        <v>41068</v>
      </c>
      <c r="AM600" s="105">
        <v>4</v>
      </c>
      <c r="AN600" s="124">
        <v>47.450065283028998</v>
      </c>
      <c r="AO600" s="125">
        <v>40.883100331513702</v>
      </c>
      <c r="AP600" s="125">
        <v>54.476908616475903</v>
      </c>
      <c r="AQ600" s="125">
        <v>48.494612811151299</v>
      </c>
      <c r="AR600" s="125">
        <v>48.930335196363998</v>
      </c>
      <c r="AS600" s="125">
        <v>47.071063485706397</v>
      </c>
      <c r="AV600" s="63">
        <v>37253.8791453511</v>
      </c>
      <c r="AW600" s="63">
        <v>-18606.495976785001</v>
      </c>
      <c r="AX600" s="63">
        <v>18606.495976785001</v>
      </c>
      <c r="AY600" s="63">
        <v>18647.383168566001</v>
      </c>
      <c r="AZ600" s="77">
        <v>-2.5756690424368602E-2</v>
      </c>
      <c r="BA600" s="77">
        <v>0.86473831685660596</v>
      </c>
      <c r="BB600" s="77">
        <v>0.170054497926725</v>
      </c>
      <c r="BC600" s="58">
        <v>-1087.2778027315501</v>
      </c>
      <c r="BD600" s="130">
        <v>-5.5094830578184602E-2</v>
      </c>
      <c r="BE600" s="65">
        <v>12</v>
      </c>
    </row>
    <row r="601" spans="1:57" x14ac:dyDescent="0.2">
      <c r="A601" s="104">
        <v>41071</v>
      </c>
      <c r="B601" s="58">
        <v>1308.93005371093</v>
      </c>
      <c r="C601" s="77">
        <v>-1.2620113782869201E-2</v>
      </c>
      <c r="D601" s="58">
        <v>0.01</v>
      </c>
      <c r="E601" s="58">
        <v>0.64480000000000004</v>
      </c>
      <c r="F601" s="77">
        <v>-6.0120240480961897E-3</v>
      </c>
      <c r="G601" s="58">
        <v>54.199535369872997</v>
      </c>
      <c r="H601" s="58">
        <v>282.41317749023398</v>
      </c>
      <c r="I601" s="58">
        <v>24.315099716186499</v>
      </c>
      <c r="J601" s="58">
        <v>216.5</v>
      </c>
      <c r="K601" s="58">
        <v>9.2386913299560494</v>
      </c>
      <c r="L601" s="58">
        <v>20.9290752410888</v>
      </c>
      <c r="M601" s="58">
        <v>23.559999465942301</v>
      </c>
      <c r="N601" s="77">
        <v>-1.5767168226700299E-2</v>
      </c>
      <c r="O601" s="58">
        <v>2.3621645282127299</v>
      </c>
      <c r="P601" s="77">
        <v>4.3582744982824002E-2</v>
      </c>
      <c r="Q601" s="58">
        <v>54.6336669921875</v>
      </c>
      <c r="R601" s="77">
        <v>-2.0587515302468301E-2</v>
      </c>
      <c r="S601" s="58">
        <v>10.6488520047482</v>
      </c>
      <c r="T601" s="77">
        <v>3.7706639964123101E-2</v>
      </c>
      <c r="U601" s="58">
        <v>285.38137817382801</v>
      </c>
      <c r="V601" s="77">
        <v>-2.5295375348116399E-2</v>
      </c>
      <c r="W601" s="58">
        <v>0.96906682386534704</v>
      </c>
      <c r="X601" s="77">
        <v>3.9854528057733603E-2</v>
      </c>
      <c r="Y601" s="58">
        <v>24.6306104660034</v>
      </c>
      <c r="Z601" s="77">
        <v>-9.0625950487853695E-3</v>
      </c>
      <c r="AA601" s="58">
        <v>15.638679056577899</v>
      </c>
      <c r="AB601" s="77">
        <v>7.2234083402207494E-2</v>
      </c>
      <c r="AC601" s="58">
        <v>217.48999786376899</v>
      </c>
      <c r="AD601" s="77">
        <v>-1.57992770889957E-2</v>
      </c>
      <c r="AE601" s="58">
        <v>0.70387632858278903</v>
      </c>
      <c r="AF601" s="77">
        <v>7.6187882400670898E-2</v>
      </c>
      <c r="AG601" s="58">
        <v>9.3128452301025302</v>
      </c>
      <c r="AH601" s="77">
        <v>-1.59028780065761E-2</v>
      </c>
      <c r="AI601" s="58">
        <v>0.72275809440148497</v>
      </c>
      <c r="AJ601" s="77">
        <v>3.4533685128262902E-2</v>
      </c>
      <c r="AK601" s="58">
        <v>21.098180770873999</v>
      </c>
      <c r="AL601" s="69">
        <v>41071</v>
      </c>
      <c r="AM601" s="105">
        <v>0</v>
      </c>
      <c r="AN601" s="124">
        <v>42.707825233340003</v>
      </c>
      <c r="AO601" s="125">
        <v>36.487788790460101</v>
      </c>
      <c r="AP601" s="125">
        <v>50.295220868024302</v>
      </c>
      <c r="AQ601" s="125">
        <v>45.270753882727298</v>
      </c>
      <c r="AR601" s="125">
        <v>44.632260475467703</v>
      </c>
      <c r="AS601" s="125">
        <v>40.3146617204401</v>
      </c>
      <c r="AV601" s="63">
        <v>37253.8791453511</v>
      </c>
      <c r="AW601" s="63">
        <v>-18201.240897726399</v>
      </c>
      <c r="AX601" s="63">
        <v>18201.240897726399</v>
      </c>
      <c r="AY601" s="63">
        <v>19052.638247624702</v>
      </c>
      <c r="AZ601" s="77">
        <v>2.1732544207156299E-2</v>
      </c>
      <c r="BA601" s="77">
        <v>0.90526382476247003</v>
      </c>
      <c r="BB601" s="77">
        <v>0.155288277030732</v>
      </c>
      <c r="BC601" s="58">
        <v>-682.02272367290698</v>
      </c>
      <c r="BD601" s="130">
        <v>-3.4559637212154298E-2</v>
      </c>
      <c r="BE601" s="65">
        <v>13</v>
      </c>
    </row>
    <row r="602" spans="1:57" x14ac:dyDescent="0.2">
      <c r="A602" s="104">
        <v>41072</v>
      </c>
      <c r="B602" s="58">
        <v>1324.18005371093</v>
      </c>
      <c r="C602" s="77">
        <v>1.1650737147309499E-2</v>
      </c>
      <c r="D602" s="58">
        <v>0.01</v>
      </c>
      <c r="E602" s="58">
        <v>0.64329999999999998</v>
      </c>
      <c r="F602" s="77">
        <v>-2.3263027295286E-3</v>
      </c>
      <c r="G602" s="58">
        <v>54.673065185546797</v>
      </c>
      <c r="H602" s="58">
        <v>280.72415161132801</v>
      </c>
      <c r="I602" s="58">
        <v>24.643230438232401</v>
      </c>
      <c r="J602" s="58">
        <v>216.419998168945</v>
      </c>
      <c r="K602" s="58">
        <v>9.4480667114257795</v>
      </c>
      <c r="L602" s="58">
        <v>21.355871200561499</v>
      </c>
      <c r="M602" s="58">
        <v>22.090000152587798</v>
      </c>
      <c r="N602" s="77">
        <v>8.7367873625176992E-3</v>
      </c>
      <c r="O602" s="58">
        <v>2.3282466698956399</v>
      </c>
      <c r="P602" s="77">
        <v>4.25848937130952E-2</v>
      </c>
      <c r="Q602" s="58">
        <v>54.436300277709897</v>
      </c>
      <c r="R602" s="77">
        <v>-5.9806907521683297E-3</v>
      </c>
      <c r="S602" s="58">
        <v>11.096410719020099</v>
      </c>
      <c r="T602" s="77">
        <v>3.9527809258048899E-2</v>
      </c>
      <c r="U602" s="58">
        <v>281.56866455078102</v>
      </c>
      <c r="V602" s="77">
        <v>1.3494936310191901E-2</v>
      </c>
      <c r="W602" s="58">
        <v>0.97941635414362604</v>
      </c>
      <c r="X602" s="77">
        <v>3.9743829714148297E-2</v>
      </c>
      <c r="Y602" s="58">
        <v>24.479165077209402</v>
      </c>
      <c r="Z602" s="77">
        <v>-3.6952346907481699E-4</v>
      </c>
      <c r="AA602" s="58">
        <v>15.4324029924733</v>
      </c>
      <c r="AB602" s="77">
        <v>7.1307656977365894E-2</v>
      </c>
      <c r="AC602" s="58">
        <v>216.459999084472</v>
      </c>
      <c r="AD602" s="77">
        <v>2.26628830850568E-2</v>
      </c>
      <c r="AE602" s="58">
        <v>0.70318849887358104</v>
      </c>
      <c r="AF602" s="77">
        <v>7.4426707637785597E-2</v>
      </c>
      <c r="AG602" s="58">
        <v>9.3433790206909109</v>
      </c>
      <c r="AH602" s="77">
        <v>2.0392490091236799E-2</v>
      </c>
      <c r="AI602" s="58">
        <v>0.72523294831825802</v>
      </c>
      <c r="AJ602" s="77">
        <v>3.3959417600307899E-2</v>
      </c>
      <c r="AK602" s="58">
        <v>21.142473220825099</v>
      </c>
      <c r="AL602" s="69">
        <v>41072</v>
      </c>
      <c r="AM602" s="105">
        <v>1</v>
      </c>
      <c r="AN602" s="124">
        <v>47.826481202647699</v>
      </c>
      <c r="AO602" s="125">
        <v>35.324157518430397</v>
      </c>
      <c r="AP602" s="125">
        <v>52.439428351832198</v>
      </c>
      <c r="AQ602" s="125">
        <v>50.294558854179698</v>
      </c>
      <c r="AR602" s="125">
        <v>50.536910811881597</v>
      </c>
      <c r="AS602" s="125">
        <v>44.755244147526703</v>
      </c>
      <c r="AV602" s="63">
        <v>37253.8791453511</v>
      </c>
      <c r="AW602" s="63">
        <v>-18544.816470490601</v>
      </c>
      <c r="AX602" s="63">
        <v>18544.816470490601</v>
      </c>
      <c r="AY602" s="63">
        <v>18709.062674860499</v>
      </c>
      <c r="AZ602" s="77">
        <v>-1.8032965739379101E-2</v>
      </c>
      <c r="BA602" s="77">
        <v>0.87090626748605005</v>
      </c>
      <c r="BB602" s="77">
        <v>0.16874823707578501</v>
      </c>
      <c r="BC602" s="58">
        <v>-1025.5982964371101</v>
      </c>
      <c r="BD602" s="130">
        <v>-5.1969390197721399E-2</v>
      </c>
      <c r="BE602" s="65">
        <v>14</v>
      </c>
    </row>
    <row r="603" spans="1:57" x14ac:dyDescent="0.2">
      <c r="A603" s="104">
        <v>41073</v>
      </c>
      <c r="B603" s="58">
        <v>1314.88000488281</v>
      </c>
      <c r="C603" s="77">
        <v>-7.02325095598754E-3</v>
      </c>
      <c r="D603" s="58">
        <v>0.01</v>
      </c>
      <c r="E603" s="58">
        <v>0.64170000000000005</v>
      </c>
      <c r="F603" s="77">
        <v>-2.4871755013211498E-3</v>
      </c>
      <c r="G603" s="58">
        <v>54.293483734130803</v>
      </c>
      <c r="H603" s="58">
        <v>278.73211669921801</v>
      </c>
      <c r="I603" s="58">
        <v>24.5086135864257</v>
      </c>
      <c r="J603" s="58">
        <v>214.72999572753901</v>
      </c>
      <c r="K603" s="58">
        <v>9.3869991302490199</v>
      </c>
      <c r="L603" s="58">
        <v>21.371974945068299</v>
      </c>
      <c r="M603" s="58">
        <v>24.270000457763601</v>
      </c>
      <c r="N603" s="77">
        <v>-6.9427505139472096E-3</v>
      </c>
      <c r="O603" s="58">
        <v>2.3240492668517501</v>
      </c>
      <c r="P603" s="77">
        <v>4.2805307506741698E-2</v>
      </c>
      <c r="Q603" s="58">
        <v>54.483274459838803</v>
      </c>
      <c r="R603" s="77">
        <v>-7.09605817908876E-3</v>
      </c>
      <c r="S603" s="58">
        <v>11.5965475295737</v>
      </c>
      <c r="T603" s="77">
        <v>4.16046333910189E-2</v>
      </c>
      <c r="U603" s="58">
        <v>279.72813415527298</v>
      </c>
      <c r="V603" s="77">
        <v>-5.4626300778243203E-3</v>
      </c>
      <c r="W603" s="58">
        <v>0.98140586064100499</v>
      </c>
      <c r="X603" s="77">
        <v>4.0043303844186501E-2</v>
      </c>
      <c r="Y603" s="58">
        <v>24.575922012329102</v>
      </c>
      <c r="Z603" s="77">
        <v>-7.80890146800117E-3</v>
      </c>
      <c r="AA603" s="58">
        <v>15.215862407070199</v>
      </c>
      <c r="AB603" s="77">
        <v>7.0860441996082199E-2</v>
      </c>
      <c r="AC603" s="58">
        <v>215.57499694824199</v>
      </c>
      <c r="AD603" s="77">
        <v>-6.4635002103557897E-3</v>
      </c>
      <c r="AE603" s="58">
        <v>0.700902740023291</v>
      </c>
      <c r="AF603" s="77">
        <v>7.4667391601718106E-2</v>
      </c>
      <c r="AG603" s="58">
        <v>9.4175329208374006</v>
      </c>
      <c r="AH603" s="77">
        <v>7.5406638088426604E-4</v>
      </c>
      <c r="AI603" s="58">
        <v>0.72892161590026805</v>
      </c>
      <c r="AJ603" s="77">
        <v>3.4106422910086198E-2</v>
      </c>
      <c r="AK603" s="58">
        <v>21.363923072814899</v>
      </c>
      <c r="AL603" s="69">
        <v>41073</v>
      </c>
      <c r="AM603" s="105">
        <v>2</v>
      </c>
      <c r="AN603" s="124">
        <v>45.175747794666101</v>
      </c>
      <c r="AO603" s="125">
        <v>33.949037422259998</v>
      </c>
      <c r="AP603" s="125">
        <v>50.556691428141498</v>
      </c>
      <c r="AQ603" s="125">
        <v>48.885077296216103</v>
      </c>
      <c r="AR603" s="125">
        <v>50.750329270244798</v>
      </c>
      <c r="AS603" s="125">
        <v>43.330924546730699</v>
      </c>
      <c r="AV603" s="63">
        <v>37253.8791453511</v>
      </c>
      <c r="AW603" s="63">
        <v>-18462.012522601799</v>
      </c>
      <c r="AX603" s="63">
        <v>18462.012522601799</v>
      </c>
      <c r="AY603" s="63">
        <v>18791.866622749199</v>
      </c>
      <c r="AZ603" s="77">
        <v>4.4258736703051103E-3</v>
      </c>
      <c r="BA603" s="77">
        <v>0.87918666227492503</v>
      </c>
      <c r="BB603" s="77">
        <v>0.16053982490243399</v>
      </c>
      <c r="BC603" s="58">
        <v>-942.79434854835904</v>
      </c>
      <c r="BD603" s="130">
        <v>-4.7773526483154298E-2</v>
      </c>
      <c r="BE603" s="65">
        <v>15</v>
      </c>
    </row>
    <row r="604" spans="1:57" x14ac:dyDescent="0.2">
      <c r="A604" s="104">
        <v>41074</v>
      </c>
      <c r="B604" s="58">
        <v>1329.09997558593</v>
      </c>
      <c r="C604" s="77">
        <v>1.0814652782245599E-2</v>
      </c>
      <c r="D604" s="58">
        <v>0.01</v>
      </c>
      <c r="E604" s="58">
        <v>0.64329999999999998</v>
      </c>
      <c r="F604" s="77">
        <v>2.4933769674302299E-3</v>
      </c>
      <c r="G604" s="58">
        <v>54.233707427978501</v>
      </c>
      <c r="H604" s="58">
        <v>277.71871948242102</v>
      </c>
      <c r="I604" s="58">
        <v>24.685298919677699</v>
      </c>
      <c r="J604" s="58">
        <v>214.44999694824199</v>
      </c>
      <c r="K604" s="58">
        <v>9.4044446945190394</v>
      </c>
      <c r="L604" s="58">
        <v>21.726293563842699</v>
      </c>
      <c r="M604" s="58">
        <v>21.6800003051757</v>
      </c>
      <c r="N604" s="77">
        <v>-1.1009849072321999E-3</v>
      </c>
      <c r="O604" s="58">
        <v>2.33022386375319</v>
      </c>
      <c r="P604" s="77">
        <v>4.2966339095435901E-2</v>
      </c>
      <c r="Q604" s="58">
        <v>54.263595581054602</v>
      </c>
      <c r="R604" s="77">
        <v>-3.63573896254798E-3</v>
      </c>
      <c r="S604" s="58">
        <v>12.0971344908072</v>
      </c>
      <c r="T604" s="77">
        <v>4.3558945228295697E-2</v>
      </c>
      <c r="U604" s="58">
        <v>278.22541809082003</v>
      </c>
      <c r="V604" s="77">
        <v>7.2091117120476299E-3</v>
      </c>
      <c r="W604" s="58">
        <v>0.97508088403943705</v>
      </c>
      <c r="X604" s="77">
        <v>3.9500468971925502E-2</v>
      </c>
      <c r="Y604" s="58">
        <v>24.596956253051701</v>
      </c>
      <c r="Z604" s="77">
        <v>-1.3039574575883701E-3</v>
      </c>
      <c r="AA604" s="58">
        <v>14.9145466411263</v>
      </c>
      <c r="AB604" s="77">
        <v>6.9547898593470298E-2</v>
      </c>
      <c r="AC604" s="58">
        <v>214.58999633789</v>
      </c>
      <c r="AD604" s="77">
        <v>1.85848150489342E-3</v>
      </c>
      <c r="AE604" s="58">
        <v>0.69683148484232305</v>
      </c>
      <c r="AF604" s="77">
        <v>7.40959734973443E-2</v>
      </c>
      <c r="AG604" s="58">
        <v>9.3957219123840297</v>
      </c>
      <c r="AH604" s="77">
        <v>1.6578655912011301E-2</v>
      </c>
      <c r="AI604" s="58">
        <v>0.72939275694739503</v>
      </c>
      <c r="AJ604" s="77">
        <v>3.3571890888985399E-2</v>
      </c>
      <c r="AK604" s="58">
        <v>21.549134254455499</v>
      </c>
      <c r="AL604" s="69">
        <v>41074</v>
      </c>
      <c r="AM604" s="105">
        <v>3</v>
      </c>
      <c r="AN604" s="124">
        <v>49.7607439753086</v>
      </c>
      <c r="AO604" s="125">
        <v>33.240114894210301</v>
      </c>
      <c r="AP604" s="125">
        <v>50.250718681990101</v>
      </c>
      <c r="AQ604" s="125">
        <v>49.322012204370303</v>
      </c>
      <c r="AR604" s="125">
        <v>55.318384966444803</v>
      </c>
      <c r="AS604" s="125">
        <v>45.770342067966503</v>
      </c>
      <c r="AV604" s="63">
        <v>25654.066826850001</v>
      </c>
      <c r="AW604" s="63">
        <v>-6999.7103176855999</v>
      </c>
      <c r="AX604" s="63">
        <v>6999.7103176855999</v>
      </c>
      <c r="AY604" s="63">
        <v>18654.356509164401</v>
      </c>
      <c r="AZ604" s="77">
        <v>-7.3175335024109299E-3</v>
      </c>
      <c r="BA604" s="77">
        <v>0.86543565091644503</v>
      </c>
      <c r="BB604" s="77">
        <v>0.17309066014872199</v>
      </c>
      <c r="BC604" s="58">
        <v>-1080.3044621331601</v>
      </c>
      <c r="BD604" s="130">
        <v>-5.4741475604996398E-2</v>
      </c>
      <c r="BE604" s="65">
        <v>16</v>
      </c>
    </row>
    <row r="605" spans="1:57" x14ac:dyDescent="0.2">
      <c r="A605" s="104">
        <v>41075</v>
      </c>
      <c r="B605" s="58">
        <v>1342.83996582031</v>
      </c>
      <c r="C605" s="77">
        <v>1.0337815429059601E-2</v>
      </c>
      <c r="D605" s="58">
        <v>0.01</v>
      </c>
      <c r="E605" s="58">
        <v>0.63929999999999998</v>
      </c>
      <c r="F605" s="77">
        <v>-6.2179387533032298E-3</v>
      </c>
      <c r="G605" s="58">
        <v>54.48042678833</v>
      </c>
      <c r="H605" s="58">
        <v>280.431060791015</v>
      </c>
      <c r="I605" s="58">
        <v>25.2574138641357</v>
      </c>
      <c r="J605" s="58">
        <v>218.350006103515</v>
      </c>
      <c r="K605" s="58">
        <v>9.5876483917236293</v>
      </c>
      <c r="L605" s="58">
        <v>22.0161952972412</v>
      </c>
      <c r="M605" s="58">
        <v>21.110000610351499</v>
      </c>
      <c r="N605" s="77">
        <v>4.5491885407096203E-3</v>
      </c>
      <c r="O605" s="58">
        <v>2.3344724315651</v>
      </c>
      <c r="P605" s="77">
        <v>4.2849745664348501E-2</v>
      </c>
      <c r="Q605" s="58">
        <v>54.357067108154297</v>
      </c>
      <c r="R605" s="77">
        <v>9.7665051662651995E-3</v>
      </c>
      <c r="S605" s="58">
        <v>12.4569738216384</v>
      </c>
      <c r="T605" s="77">
        <v>4.4420806263403501E-2</v>
      </c>
      <c r="U605" s="58">
        <v>279.07489013671801</v>
      </c>
      <c r="V605" s="77">
        <v>2.3176342580237302E-2</v>
      </c>
      <c r="W605" s="58">
        <v>0.95594549109622395</v>
      </c>
      <c r="X605" s="77">
        <v>3.78481144680302E-2</v>
      </c>
      <c r="Y605" s="58">
        <v>24.971356391906699</v>
      </c>
      <c r="Z605" s="77">
        <v>1.8186100306705401E-2</v>
      </c>
      <c r="AA605" s="58">
        <v>14.6878619053777</v>
      </c>
      <c r="AB605" s="77">
        <v>6.7267513143161997E-2</v>
      </c>
      <c r="AC605" s="58">
        <v>216.400001525878</v>
      </c>
      <c r="AD605" s="77">
        <v>1.9480543844482501E-2</v>
      </c>
      <c r="AE605" s="58">
        <v>0.68450112143843</v>
      </c>
      <c r="AF605" s="77">
        <v>7.13940575907345E-2</v>
      </c>
      <c r="AG605" s="58">
        <v>9.4960465431213308</v>
      </c>
      <c r="AH605" s="77">
        <v>1.33433589372509E-2</v>
      </c>
      <c r="AI605" s="58">
        <v>0.72870364366877305</v>
      </c>
      <c r="AJ605" s="77">
        <v>3.3098527417227498E-2</v>
      </c>
      <c r="AK605" s="58">
        <v>21.8712444305419</v>
      </c>
      <c r="AL605" s="69">
        <v>41075</v>
      </c>
      <c r="AM605" s="105">
        <v>4</v>
      </c>
      <c r="AN605" s="124">
        <v>53.782750436528197</v>
      </c>
      <c r="AO605" s="125">
        <v>37.030232751905302</v>
      </c>
      <c r="AP605" s="125">
        <v>51.5539494272045</v>
      </c>
      <c r="AQ605" s="125">
        <v>53.789314504692101</v>
      </c>
      <c r="AR605" s="125">
        <v>58.694214194530801</v>
      </c>
      <c r="AS605" s="125">
        <v>52.848255583456698</v>
      </c>
      <c r="AV605" s="63">
        <v>25654.066826850001</v>
      </c>
      <c r="AW605" s="63">
        <v>-7091.6968446710498</v>
      </c>
      <c r="AX605" s="63">
        <v>7091.6968446710498</v>
      </c>
      <c r="AY605" s="63">
        <v>18562.369982179</v>
      </c>
      <c r="AZ605" s="77">
        <v>-4.9311015869275502E-3</v>
      </c>
      <c r="BA605" s="77">
        <v>0.856236998217899</v>
      </c>
      <c r="BB605" s="77">
        <v>0.18521785487489301</v>
      </c>
      <c r="BC605" s="58">
        <v>-1172.29098911861</v>
      </c>
      <c r="BD605" s="130">
        <v>-5.9402641414697401E-2</v>
      </c>
      <c r="BE605" s="65">
        <v>17</v>
      </c>
    </row>
    <row r="606" spans="1:57" x14ac:dyDescent="0.2">
      <c r="A606" s="104">
        <v>41078</v>
      </c>
      <c r="B606" s="58">
        <v>1344.78002929687</v>
      </c>
      <c r="C606" s="77">
        <v>1.44474660119109E-3</v>
      </c>
      <c r="D606" s="58">
        <v>0.01</v>
      </c>
      <c r="E606" s="58">
        <v>0.63819999999999999</v>
      </c>
      <c r="F606" s="77">
        <v>-1.7206319411856501E-3</v>
      </c>
      <c r="G606" s="58">
        <v>55.585918426513601</v>
      </c>
      <c r="H606" s="58">
        <v>283.58056640625</v>
      </c>
      <c r="I606" s="58">
        <v>25.105979919433501</v>
      </c>
      <c r="J606" s="58">
        <v>222.66000366210901</v>
      </c>
      <c r="K606" s="58">
        <v>9.5963726043701101</v>
      </c>
      <c r="L606" s="58">
        <v>22.080614089965799</v>
      </c>
      <c r="M606" s="58">
        <v>18.319999694824201</v>
      </c>
      <c r="N606" s="77">
        <v>2.02915377751848E-2</v>
      </c>
      <c r="O606" s="58">
        <v>2.3344757684652602</v>
      </c>
      <c r="P606" s="77">
        <v>4.1997610807699599E-2</v>
      </c>
      <c r="Q606" s="58">
        <v>55.033172607421797</v>
      </c>
      <c r="R606" s="77">
        <v>1.12309442696918E-2</v>
      </c>
      <c r="S606" s="58">
        <v>12.684268311345701</v>
      </c>
      <c r="T606" s="77">
        <v>4.4728975867741903E-2</v>
      </c>
      <c r="U606" s="58">
        <v>282.00581359863202</v>
      </c>
      <c r="V606" s="77">
        <v>-5.9956235233243798E-3</v>
      </c>
      <c r="W606" s="58">
        <v>0.94250154173321599</v>
      </c>
      <c r="X606" s="77">
        <v>3.7540918329328397E-2</v>
      </c>
      <c r="Y606" s="58">
        <v>25.1816968917846</v>
      </c>
      <c r="Z606" s="77">
        <v>1.97389394921769E-2</v>
      </c>
      <c r="AA606" s="58">
        <v>14.5146683184773</v>
      </c>
      <c r="AB606" s="77">
        <v>6.5187586812868195E-2</v>
      </c>
      <c r="AC606" s="58">
        <v>220.50500488281199</v>
      </c>
      <c r="AD606" s="77">
        <v>9.0994290675228096E-4</v>
      </c>
      <c r="AE606" s="58">
        <v>0.67020923289180601</v>
      </c>
      <c r="AF606" s="77">
        <v>6.9839851006472803E-2</v>
      </c>
      <c r="AG606" s="58">
        <v>9.5920104980468697</v>
      </c>
      <c r="AH606" s="77">
        <v>2.9259729873800599E-3</v>
      </c>
      <c r="AI606" s="58">
        <v>0.72828691184221195</v>
      </c>
      <c r="AJ606" s="77">
        <v>3.2983091361266502E-2</v>
      </c>
      <c r="AK606" s="58">
        <v>22.048404693603501</v>
      </c>
      <c r="AL606" s="69">
        <v>41078</v>
      </c>
      <c r="AM606" s="105">
        <v>0</v>
      </c>
      <c r="AN606" s="124">
        <v>54.338607230012798</v>
      </c>
      <c r="AO606" s="125">
        <v>41.204353756219902</v>
      </c>
      <c r="AP606" s="125">
        <v>56.990637608828003</v>
      </c>
      <c r="AQ606" s="125">
        <v>53.997277567749798</v>
      </c>
      <c r="AR606" s="125">
        <v>59.427759679770297</v>
      </c>
      <c r="AS606" s="125">
        <v>50.952600299496297</v>
      </c>
      <c r="AV606" s="63">
        <v>25654.066826850001</v>
      </c>
      <c r="AW606" s="63">
        <v>-7085.9365804981198</v>
      </c>
      <c r="AX606" s="63">
        <v>7085.9365804981198</v>
      </c>
      <c r="AY606" s="63">
        <v>18568.130246351899</v>
      </c>
      <c r="AZ606" s="77">
        <v>3.1031943542036901E-4</v>
      </c>
      <c r="BA606" s="77">
        <v>0.85681302463519304</v>
      </c>
      <c r="BB606" s="77">
        <v>0.186930194342395</v>
      </c>
      <c r="BC606" s="58">
        <v>-1166.53072494568</v>
      </c>
      <c r="BD606" s="130">
        <v>-5.9110755773423403E-2</v>
      </c>
      <c r="BE606" s="65">
        <v>18</v>
      </c>
    </row>
    <row r="607" spans="1:57" x14ac:dyDescent="0.2">
      <c r="A607" s="104">
        <v>41079</v>
      </c>
      <c r="B607" s="58">
        <v>1357.97998046875</v>
      </c>
      <c r="C607" s="77">
        <v>9.8156954180652605E-3</v>
      </c>
      <c r="D607" s="58">
        <v>0.01</v>
      </c>
      <c r="E607" s="58">
        <v>0.63649999999999995</v>
      </c>
      <c r="F607" s="77">
        <v>-2.6637417737387301E-3</v>
      </c>
      <c r="G607" s="58">
        <v>55.740612030029297</v>
      </c>
      <c r="H607" s="58">
        <v>288.88607788085898</v>
      </c>
      <c r="I607" s="58">
        <v>25.829544067382798</v>
      </c>
      <c r="J607" s="58">
        <v>224.02999877929599</v>
      </c>
      <c r="K607" s="58">
        <v>9.7534046173095703</v>
      </c>
      <c r="L607" s="58">
        <v>22.153089523315401</v>
      </c>
      <c r="M607" s="58">
        <v>18.379999160766602</v>
      </c>
      <c r="N607" s="77">
        <v>2.78296388536136E-3</v>
      </c>
      <c r="O607" s="58">
        <v>2.3264648183167398</v>
      </c>
      <c r="P607" s="77">
        <v>4.1737338963257202E-2</v>
      </c>
      <c r="Q607" s="58">
        <v>55.663265228271399</v>
      </c>
      <c r="R607" s="77">
        <v>1.8709009371992099E-2</v>
      </c>
      <c r="S607" s="58">
        <v>12.717209527062501</v>
      </c>
      <c r="T607" s="77">
        <v>4.4021538249092503E-2</v>
      </c>
      <c r="U607" s="58">
        <v>286.23332214355401</v>
      </c>
      <c r="V607" s="77">
        <v>2.8820390610968701E-2</v>
      </c>
      <c r="W607" s="58">
        <v>0.93125381879442004</v>
      </c>
      <c r="X607" s="77">
        <v>3.6053823341403599E-2</v>
      </c>
      <c r="Y607" s="58">
        <v>25.4677619934082</v>
      </c>
      <c r="Z607" s="77">
        <v>6.1528567980555504E-3</v>
      </c>
      <c r="AA607" s="58">
        <v>14.348163309428999</v>
      </c>
      <c r="AB607" s="77">
        <v>6.4045723285318296E-2</v>
      </c>
      <c r="AC607" s="58">
        <v>223.34500122070301</v>
      </c>
      <c r="AD607" s="77">
        <v>1.6363684426753101E-2</v>
      </c>
      <c r="AE607" s="58">
        <v>0.65336639637584903</v>
      </c>
      <c r="AF607" s="77">
        <v>6.6988546257611997E-2</v>
      </c>
      <c r="AG607" s="58">
        <v>9.6748886108398402</v>
      </c>
      <c r="AH607" s="77">
        <v>3.28231058494621E-3</v>
      </c>
      <c r="AI607" s="58">
        <v>0.72814885785713401</v>
      </c>
      <c r="AJ607" s="77">
        <v>3.2868952977903099E-2</v>
      </c>
      <c r="AK607" s="58">
        <v>22.1168518066406</v>
      </c>
      <c r="AL607" s="69">
        <v>41079</v>
      </c>
      <c r="AM607" s="105">
        <v>1</v>
      </c>
      <c r="AN607" s="124">
        <v>58.036635218864603</v>
      </c>
      <c r="AO607" s="125">
        <v>47.515828480786901</v>
      </c>
      <c r="AP607" s="125">
        <v>57.705887079249102</v>
      </c>
      <c r="AQ607" s="125">
        <v>57.688333012586703</v>
      </c>
      <c r="AR607" s="125">
        <v>60.282358972138098</v>
      </c>
      <c r="AS607" s="125">
        <v>58.594854984117198</v>
      </c>
      <c r="AV607" s="63">
        <v>25654.066826850001</v>
      </c>
      <c r="AW607" s="63">
        <v>-7182.70463902759</v>
      </c>
      <c r="AX607" s="63">
        <v>7182.70463902759</v>
      </c>
      <c r="AY607" s="63">
        <v>18471.3621878224</v>
      </c>
      <c r="AZ607" s="77">
        <v>-5.2115133427869101E-3</v>
      </c>
      <c r="BA607" s="77">
        <v>0.84713621878224599</v>
      </c>
      <c r="BB607" s="77">
        <v>0.19858073961256401</v>
      </c>
      <c r="BC607" s="58">
        <v>-1263.29878347515</v>
      </c>
      <c r="BD607" s="130">
        <v>-6.4014212623795003E-2</v>
      </c>
      <c r="BE607" s="65">
        <v>19</v>
      </c>
    </row>
    <row r="608" spans="1:57" x14ac:dyDescent="0.2">
      <c r="A608" s="104">
        <v>41080</v>
      </c>
      <c r="B608" s="58">
        <v>1355.68994140625</v>
      </c>
      <c r="C608" s="77">
        <v>-1.6863570122068699E-3</v>
      </c>
      <c r="D608" s="58">
        <v>0.01</v>
      </c>
      <c r="E608" s="58">
        <v>0.63519999999999999</v>
      </c>
      <c r="F608" s="77">
        <v>-2.0424194815396E-3</v>
      </c>
      <c r="G608" s="58">
        <v>55.582122802734297</v>
      </c>
      <c r="H608" s="58">
        <v>286.889068603515</v>
      </c>
      <c r="I608" s="58">
        <v>26.023052215576101</v>
      </c>
      <c r="J608" s="58">
        <v>223.02000427246</v>
      </c>
      <c r="K608" s="58">
        <v>10.0761909484863</v>
      </c>
      <c r="L608" s="58">
        <v>22.257776260375898</v>
      </c>
      <c r="M608" s="58">
        <v>17.2399997711181</v>
      </c>
      <c r="N608" s="77">
        <v>-2.8433348957405099E-3</v>
      </c>
      <c r="O608" s="58">
        <v>2.3120774928285899</v>
      </c>
      <c r="P608" s="77">
        <v>4.1597502510552699E-2</v>
      </c>
      <c r="Q608" s="58">
        <v>55.6613674163818</v>
      </c>
      <c r="R608" s="77">
        <v>-6.9127916858885401E-3</v>
      </c>
      <c r="S608" s="58">
        <v>12.7770638096501</v>
      </c>
      <c r="T608" s="77">
        <v>4.4536600407414501E-2</v>
      </c>
      <c r="U608" s="58">
        <v>287.88757324218699</v>
      </c>
      <c r="V608" s="77">
        <v>7.4917368920082101E-3</v>
      </c>
      <c r="W608" s="58">
        <v>0.92343978055132503</v>
      </c>
      <c r="X608" s="77">
        <v>3.5485452394342802E-2</v>
      </c>
      <c r="Y608" s="58">
        <v>25.9262981414794</v>
      </c>
      <c r="Z608" s="77">
        <v>-4.5083002827267498E-3</v>
      </c>
      <c r="AA608" s="58">
        <v>14.2988435326789</v>
      </c>
      <c r="AB608" s="77">
        <v>6.4114623167212295E-2</v>
      </c>
      <c r="AC608" s="58">
        <v>223.525001525878</v>
      </c>
      <c r="AD608" s="77">
        <v>3.3094733976677303E-2</v>
      </c>
      <c r="AE608" s="58">
        <v>0.63849028565565902</v>
      </c>
      <c r="AF608" s="77">
        <v>6.3366235209305399E-2</v>
      </c>
      <c r="AG608" s="58">
        <v>9.9147977828979492</v>
      </c>
      <c r="AH608" s="77">
        <v>4.7256043880636797E-3</v>
      </c>
      <c r="AI608" s="58">
        <v>0.72865071192063102</v>
      </c>
      <c r="AJ608" s="77">
        <v>3.2736905223447597E-2</v>
      </c>
      <c r="AK608" s="58">
        <v>22.2054328918457</v>
      </c>
      <c r="AL608" s="69">
        <v>41080</v>
      </c>
      <c r="AM608" s="105">
        <v>2</v>
      </c>
      <c r="AN608" s="124">
        <v>57.171555172913699</v>
      </c>
      <c r="AO608" s="125">
        <v>45.534468187348899</v>
      </c>
      <c r="AP608" s="125">
        <v>56.666134035530199</v>
      </c>
      <c r="AQ608" s="125">
        <v>64.070021658103201</v>
      </c>
      <c r="AR608" s="125">
        <v>61.542446516063301</v>
      </c>
      <c r="AS608" s="125">
        <v>60.373142786595103</v>
      </c>
      <c r="AV608" s="63">
        <v>18537.950596639999</v>
      </c>
      <c r="AW608" s="63">
        <v>0</v>
      </c>
      <c r="AX608" s="63">
        <v>0</v>
      </c>
      <c r="AY608" s="63">
        <v>18537.950596639999</v>
      </c>
      <c r="AZ608" s="77">
        <v>3.6049538816091899E-3</v>
      </c>
      <c r="BA608" s="77">
        <v>0.85379505966400604</v>
      </c>
      <c r="BB608" s="77">
        <v>0.196559504577623</v>
      </c>
      <c r="BC608" s="58">
        <v>-1196.7103746575499</v>
      </c>
      <c r="BD608" s="130">
        <v>-6.0640027026462102E-2</v>
      </c>
      <c r="BE608" s="65">
        <v>20</v>
      </c>
    </row>
    <row r="609" spans="1:57" x14ac:dyDescent="0.2">
      <c r="A609" s="104">
        <v>41081</v>
      </c>
      <c r="B609" s="58">
        <v>1325.51000976562</v>
      </c>
      <c r="C609" s="77">
        <v>-2.2261677039013401E-2</v>
      </c>
      <c r="D609" s="58">
        <v>0.01</v>
      </c>
      <c r="E609" s="58">
        <v>0.63859999999999995</v>
      </c>
      <c r="F609" s="77">
        <v>5.3526448362719503E-3</v>
      </c>
      <c r="G609" s="58">
        <v>54.816341400146399</v>
      </c>
      <c r="H609" s="58">
        <v>280.77880859375</v>
      </c>
      <c r="I609" s="58">
        <v>25.358381271362301</v>
      </c>
      <c r="J609" s="58">
        <v>220.57000732421801</v>
      </c>
      <c r="K609" s="58">
        <v>9.7446804046630806</v>
      </c>
      <c r="L609" s="58">
        <v>21.508874893188398</v>
      </c>
      <c r="M609" s="58">
        <v>20.079999923706001</v>
      </c>
      <c r="N609" s="77">
        <v>-1.37774767132541E-2</v>
      </c>
      <c r="O609" s="58">
        <v>2.3031713375284801</v>
      </c>
      <c r="P609" s="77">
        <v>4.2016144797330998E-2</v>
      </c>
      <c r="Q609" s="58">
        <v>55.199232101440401</v>
      </c>
      <c r="R609" s="77">
        <v>-2.1298336808399199E-2</v>
      </c>
      <c r="S609" s="58">
        <v>12.9006590055929</v>
      </c>
      <c r="T609" s="77">
        <v>4.5945985276468801E-2</v>
      </c>
      <c r="U609" s="58">
        <v>283.83393859863202</v>
      </c>
      <c r="V609" s="77">
        <v>-2.5541621278999099E-2</v>
      </c>
      <c r="W609" s="58">
        <v>0.91743948301614298</v>
      </c>
      <c r="X609" s="77">
        <v>3.6178945067452797E-2</v>
      </c>
      <c r="Y609" s="58">
        <v>25.690716743469199</v>
      </c>
      <c r="Z609" s="77">
        <v>-1.0985547938780401E-2</v>
      </c>
      <c r="AA609" s="58">
        <v>14.182854488407299</v>
      </c>
      <c r="AB609" s="77">
        <v>6.4300920421876406E-2</v>
      </c>
      <c r="AC609" s="58">
        <v>221.79500579833899</v>
      </c>
      <c r="AD609" s="77">
        <v>-3.2900383241848102E-2</v>
      </c>
      <c r="AE609" s="58">
        <v>0.62245232798024197</v>
      </c>
      <c r="AF609" s="77">
        <v>6.3876115186125806E-2</v>
      </c>
      <c r="AG609" s="58">
        <v>9.9104356765746999</v>
      </c>
      <c r="AH609" s="77">
        <v>-3.3646729054452498E-2</v>
      </c>
      <c r="AI609" s="58">
        <v>0.72960652952329796</v>
      </c>
      <c r="AJ609" s="77">
        <v>3.3921185238487403E-2</v>
      </c>
      <c r="AK609" s="58">
        <v>21.883325576782202</v>
      </c>
      <c r="AL609" s="69">
        <v>41081</v>
      </c>
      <c r="AM609" s="105">
        <v>3</v>
      </c>
      <c r="AN609" s="124">
        <v>47.188750155801301</v>
      </c>
      <c r="AO609" s="125">
        <v>40.033790995069999</v>
      </c>
      <c r="AP609" s="125">
        <v>51.808744864680897</v>
      </c>
      <c r="AQ609" s="125">
        <v>54.910048579003302</v>
      </c>
      <c r="AR609" s="125">
        <v>49.454763900983998</v>
      </c>
      <c r="AS609" s="125">
        <v>52.096595454447503</v>
      </c>
      <c r="AV609" s="63">
        <v>18537.950596639999</v>
      </c>
      <c r="AW609" s="63">
        <v>0</v>
      </c>
      <c r="AX609" s="63">
        <v>0</v>
      </c>
      <c r="AY609" s="63">
        <v>18537.950596639999</v>
      </c>
      <c r="AZ609" s="77">
        <v>0</v>
      </c>
      <c r="BA609" s="77">
        <v>0.85379505966400604</v>
      </c>
      <c r="BB609" s="77">
        <v>0.169922083328754</v>
      </c>
      <c r="BC609" s="58">
        <v>-1196.7103746575499</v>
      </c>
      <c r="BD609" s="130">
        <v>-6.0640027026462102E-2</v>
      </c>
      <c r="BE609" s="65">
        <v>21</v>
      </c>
    </row>
    <row r="610" spans="1:57" x14ac:dyDescent="0.2">
      <c r="A610" s="104">
        <v>41082</v>
      </c>
      <c r="B610" s="58">
        <v>1335.02001953125</v>
      </c>
      <c r="C610" s="77">
        <v>7.1746042621787503E-3</v>
      </c>
      <c r="D610" s="58">
        <v>0.01</v>
      </c>
      <c r="E610" s="58">
        <v>0.64280000000000004</v>
      </c>
      <c r="F610" s="77">
        <v>6.5768869401818799E-3</v>
      </c>
      <c r="G610" s="58">
        <v>55.236717224121001</v>
      </c>
      <c r="H610" s="58">
        <v>283.8935546875</v>
      </c>
      <c r="I610" s="58">
        <v>25.829544067382798</v>
      </c>
      <c r="J610" s="58">
        <v>222.16000366210901</v>
      </c>
      <c r="K610" s="58">
        <v>9.8057479858398402</v>
      </c>
      <c r="L610" s="58">
        <v>21.6940822601318</v>
      </c>
      <c r="M610" s="58">
        <v>18.110000610351499</v>
      </c>
      <c r="N610" s="77">
        <v>7.6688048351489704E-3</v>
      </c>
      <c r="O610" s="58">
        <v>2.2958380170677799</v>
      </c>
      <c r="P610" s="77">
        <v>4.1563621671296902E-2</v>
      </c>
      <c r="Q610" s="58">
        <v>55.026529312133697</v>
      </c>
      <c r="R610" s="77">
        <v>1.1093237802916199E-2</v>
      </c>
      <c r="S610" s="58">
        <v>12.843944664735499</v>
      </c>
      <c r="T610" s="77">
        <v>4.5242114351182403E-2</v>
      </c>
      <c r="U610" s="58">
        <v>282.336181640625</v>
      </c>
      <c r="V610" s="77">
        <v>1.85801605780175E-2</v>
      </c>
      <c r="W610" s="58">
        <v>0.90823699084196796</v>
      </c>
      <c r="X610" s="77">
        <v>3.51627186477858E-2</v>
      </c>
      <c r="Y610" s="58">
        <v>25.593962669372502</v>
      </c>
      <c r="Z610" s="77">
        <v>7.2085790682931902E-3</v>
      </c>
      <c r="AA610" s="58">
        <v>14.0851599875594</v>
      </c>
      <c r="AB610" s="77">
        <v>6.3400971171129694E-2</v>
      </c>
      <c r="AC610" s="58">
        <v>221.36500549316401</v>
      </c>
      <c r="AD610" s="77">
        <v>6.2667608008504204E-3</v>
      </c>
      <c r="AE610" s="58">
        <v>0.60695877828046396</v>
      </c>
      <c r="AF610" s="77">
        <v>6.1898264075005101E-2</v>
      </c>
      <c r="AG610" s="58">
        <v>9.7752141952514595</v>
      </c>
      <c r="AH610" s="77">
        <v>8.6107417455858395E-3</v>
      </c>
      <c r="AI610" s="58">
        <v>0.72828703018487195</v>
      </c>
      <c r="AJ610" s="77">
        <v>3.3570769274866998E-2</v>
      </c>
      <c r="AK610" s="58">
        <v>21.601478576660099</v>
      </c>
      <c r="AL610" s="69">
        <v>41082</v>
      </c>
      <c r="AM610" s="105">
        <v>4</v>
      </c>
      <c r="AN610" s="124">
        <v>50.142992925689697</v>
      </c>
      <c r="AO610" s="125">
        <v>43.763233161214302</v>
      </c>
      <c r="AP610" s="125">
        <v>54.133068520088102</v>
      </c>
      <c r="AQ610" s="125">
        <v>56.153621094266398</v>
      </c>
      <c r="AR610" s="125">
        <v>51.967362116131603</v>
      </c>
      <c r="AS610" s="125">
        <v>56.634910543739899</v>
      </c>
      <c r="AV610" s="63">
        <v>18537.950596639999</v>
      </c>
      <c r="AW610" s="63">
        <v>0</v>
      </c>
      <c r="AX610" s="63">
        <v>0</v>
      </c>
      <c r="AY610" s="63">
        <v>18537.950596639999</v>
      </c>
      <c r="AZ610" s="77">
        <v>0</v>
      </c>
      <c r="BA610" s="77">
        <v>0.85379505966400604</v>
      </c>
      <c r="BB610" s="77">
        <v>0.178315811294221</v>
      </c>
      <c r="BC610" s="58">
        <v>-1196.7103746575499</v>
      </c>
      <c r="BD610" s="130">
        <v>-6.0640027026462102E-2</v>
      </c>
      <c r="BE610" s="65">
        <v>22</v>
      </c>
    </row>
    <row r="611" spans="1:57" x14ac:dyDescent="0.2">
      <c r="A611" s="104">
        <v>41085</v>
      </c>
      <c r="B611" s="58">
        <v>1313.71997070312</v>
      </c>
      <c r="C611" s="77">
        <v>-1.5954853497705399E-2</v>
      </c>
      <c r="D611" s="58">
        <v>0.01</v>
      </c>
      <c r="E611" s="58">
        <v>0.64259999999999995</v>
      </c>
      <c r="F611" s="77">
        <v>-3.1113876789057299E-4</v>
      </c>
      <c r="G611" s="58">
        <v>54.161582946777301</v>
      </c>
      <c r="H611" s="58">
        <v>278.53839111328102</v>
      </c>
      <c r="I611" s="58">
        <v>25.1312160491943</v>
      </c>
      <c r="J611" s="58">
        <v>220.07000732421801</v>
      </c>
      <c r="K611" s="58">
        <v>9.5440311431884695</v>
      </c>
      <c r="L611" s="58">
        <v>20.977390289306602</v>
      </c>
      <c r="M611" s="58">
        <v>20.379999160766602</v>
      </c>
      <c r="N611" s="77">
        <v>-1.94641233471828E-2</v>
      </c>
      <c r="O611" s="58">
        <v>2.29675650131797</v>
      </c>
      <c r="P611" s="77">
        <v>4.2405638394559401E-2</v>
      </c>
      <c r="Q611" s="58">
        <v>54.699150085449197</v>
      </c>
      <c r="R611" s="77">
        <v>-1.8863279865981901E-2</v>
      </c>
      <c r="S611" s="58">
        <v>12.9362990536835</v>
      </c>
      <c r="T611" s="77">
        <v>4.6443504617007698E-2</v>
      </c>
      <c r="U611" s="58">
        <v>281.21597290039</v>
      </c>
      <c r="V611" s="77">
        <v>-2.7036017994228199E-2</v>
      </c>
      <c r="W611" s="58">
        <v>0.90166443881190805</v>
      </c>
      <c r="X611" s="77">
        <v>3.5878265383055899E-2</v>
      </c>
      <c r="Y611" s="58">
        <v>25.4803800582885</v>
      </c>
      <c r="Z611" s="77">
        <v>-9.4076174983745899E-3</v>
      </c>
      <c r="AA611" s="58">
        <v>13.9969626106306</v>
      </c>
      <c r="AB611" s="77">
        <v>6.3602318102391794E-2</v>
      </c>
      <c r="AC611" s="58">
        <v>221.11500549316401</v>
      </c>
      <c r="AD611" s="77">
        <v>-2.66901457216016E-2</v>
      </c>
      <c r="AE611" s="58">
        <v>0.59064627920559098</v>
      </c>
      <c r="AF611" s="77">
        <v>6.1886457655487899E-2</v>
      </c>
      <c r="AG611" s="58">
        <v>9.6748895645141602</v>
      </c>
      <c r="AH611" s="77">
        <v>-3.3036288985696903E-2</v>
      </c>
      <c r="AI611" s="58">
        <v>0.73610771184714396</v>
      </c>
      <c r="AJ611" s="77">
        <v>3.5090528502126399E-2</v>
      </c>
      <c r="AK611" s="58">
        <v>21.335736274719199</v>
      </c>
      <c r="AL611" s="69">
        <v>41085</v>
      </c>
      <c r="AM611" s="105">
        <v>0</v>
      </c>
      <c r="AN611" s="124">
        <v>44.181627253663599</v>
      </c>
      <c r="AO611" s="125">
        <v>39.244181251796697</v>
      </c>
      <c r="AP611" s="125">
        <v>47.7851547148828</v>
      </c>
      <c r="AQ611" s="125">
        <v>49.8128979215398</v>
      </c>
      <c r="AR611" s="125">
        <v>43.049344509797301</v>
      </c>
      <c r="AS611" s="125">
        <v>49.195674420055198</v>
      </c>
      <c r="AV611" s="63">
        <v>18537.950596639999</v>
      </c>
      <c r="AW611" s="63">
        <v>0</v>
      </c>
      <c r="AX611" s="63">
        <v>0</v>
      </c>
      <c r="AY611" s="63">
        <v>18537.950596639999</v>
      </c>
      <c r="AZ611" s="77">
        <v>0</v>
      </c>
      <c r="BA611" s="77">
        <v>0.85379505966400604</v>
      </c>
      <c r="BB611" s="77">
        <v>0.15951595515099201</v>
      </c>
      <c r="BC611" s="58">
        <v>-1196.7103746575499</v>
      </c>
      <c r="BD611" s="130">
        <v>-6.0640027026462102E-2</v>
      </c>
      <c r="BE611" s="65">
        <v>23</v>
      </c>
    </row>
    <row r="612" spans="1:57" x14ac:dyDescent="0.2">
      <c r="A612" s="104">
        <v>41086</v>
      </c>
      <c r="B612" s="58">
        <v>1319.98999023437</v>
      </c>
      <c r="C612" s="77">
        <v>4.7727214863713101E-3</v>
      </c>
      <c r="D612" s="58">
        <v>0.01</v>
      </c>
      <c r="E612" s="58">
        <v>0.6411</v>
      </c>
      <c r="F612" s="77">
        <v>-2.3342670401492699E-3</v>
      </c>
      <c r="G612" s="58">
        <v>54.281158447265597</v>
      </c>
      <c r="H612" s="58">
        <v>280.51550292968699</v>
      </c>
      <c r="I612" s="58">
        <v>25.2574138641357</v>
      </c>
      <c r="J612" s="58">
        <v>225.61000061035099</v>
      </c>
      <c r="K612" s="58">
        <v>9.5876483917236293</v>
      </c>
      <c r="L612" s="58">
        <v>20.945177078246999</v>
      </c>
      <c r="M612" s="58">
        <v>19.7199993133544</v>
      </c>
      <c r="N612" s="77">
        <v>2.2077549063841402E-3</v>
      </c>
      <c r="O612" s="58">
        <v>2.2826621583328501</v>
      </c>
      <c r="P612" s="77">
        <v>4.2052568950798397E-2</v>
      </c>
      <c r="Q612" s="58">
        <v>54.221370697021399</v>
      </c>
      <c r="R612" s="77">
        <v>7.0981662833047299E-3</v>
      </c>
      <c r="S612" s="58">
        <v>12.846425811489</v>
      </c>
      <c r="T612" s="77">
        <v>4.5795778405548902E-2</v>
      </c>
      <c r="U612" s="58">
        <v>279.52694702148398</v>
      </c>
      <c r="V612" s="77">
        <v>5.0215562467958996E-3</v>
      </c>
      <c r="W612" s="58">
        <v>0.88086018311972103</v>
      </c>
      <c r="X612" s="77">
        <v>3.4875311774120198E-2</v>
      </c>
      <c r="Y612" s="58">
        <v>25.194314956665</v>
      </c>
      <c r="Z612" s="77">
        <v>2.5173776988024699E-2</v>
      </c>
      <c r="AA612" s="58">
        <v>14.0893948256446</v>
      </c>
      <c r="AB612" s="77">
        <v>6.2450222895829202E-2</v>
      </c>
      <c r="AC612" s="58">
        <v>222.84000396728501</v>
      </c>
      <c r="AD612" s="77">
        <v>4.5701075238302399E-3</v>
      </c>
      <c r="AE612" s="58">
        <v>0.56365872216863799</v>
      </c>
      <c r="AF612" s="77">
        <v>5.87900910775166E-2</v>
      </c>
      <c r="AG612" s="58">
        <v>9.5658397674560494</v>
      </c>
      <c r="AH612" s="77">
        <v>-1.5356157565505899E-3</v>
      </c>
      <c r="AI612" s="58">
        <v>0.74069336900733096</v>
      </c>
      <c r="AJ612" s="77">
        <v>3.5363433130225899E-2</v>
      </c>
      <c r="AK612" s="58">
        <v>20.961283683776799</v>
      </c>
      <c r="AL612" s="69">
        <v>41086</v>
      </c>
      <c r="AM612" s="105">
        <v>1</v>
      </c>
      <c r="AN612" s="124">
        <v>46.208930281151197</v>
      </c>
      <c r="AO612" s="125">
        <v>41.640224841560503</v>
      </c>
      <c r="AP612" s="125">
        <v>48.508372629858798</v>
      </c>
      <c r="AQ612" s="125">
        <v>50.809796376697598</v>
      </c>
      <c r="AR612" s="125">
        <v>42.694696322605097</v>
      </c>
      <c r="AS612" s="125">
        <v>50.462040559223098</v>
      </c>
      <c r="AV612" s="63">
        <v>18537.950596639999</v>
      </c>
      <c r="AW612" s="63">
        <v>0</v>
      </c>
      <c r="AX612" s="63">
        <v>0</v>
      </c>
      <c r="AY612" s="63">
        <v>18537.950596639999</v>
      </c>
      <c r="AZ612" s="77">
        <v>0</v>
      </c>
      <c r="BA612" s="77">
        <v>0.85379505966400604</v>
      </c>
      <c r="BB612" s="77">
        <v>0.16505000186393201</v>
      </c>
      <c r="BC612" s="58">
        <v>-1196.7103746575499</v>
      </c>
      <c r="BD612" s="130">
        <v>-6.0640027026462102E-2</v>
      </c>
      <c r="BE612" s="65">
        <v>24</v>
      </c>
    </row>
    <row r="613" spans="1:57" x14ac:dyDescent="0.2">
      <c r="A613" s="104">
        <v>41087</v>
      </c>
      <c r="B613" s="58">
        <v>1331.84997558593</v>
      </c>
      <c r="C613" s="77">
        <v>8.9849055214854499E-3</v>
      </c>
      <c r="D613" s="58">
        <v>0.01</v>
      </c>
      <c r="E613" s="58">
        <v>0.64300000000000002</v>
      </c>
      <c r="F613" s="77">
        <v>2.9636562158790098E-3</v>
      </c>
      <c r="G613" s="58">
        <v>54.515525817871001</v>
      </c>
      <c r="H613" s="58">
        <v>282.81057739257801</v>
      </c>
      <c r="I613" s="58">
        <v>25.383621215820298</v>
      </c>
      <c r="J613" s="58">
        <v>225.61999511718699</v>
      </c>
      <c r="K613" s="58">
        <v>9.7097864151000906</v>
      </c>
      <c r="L613" s="58">
        <v>21.114292144775298</v>
      </c>
      <c r="M613" s="58">
        <v>19.4500007629394</v>
      </c>
      <c r="N613" s="77">
        <v>4.3176560211617403E-3</v>
      </c>
      <c r="O613" s="58">
        <v>2.2512791834121999</v>
      </c>
      <c r="P613" s="77">
        <v>4.1296110596702601E-2</v>
      </c>
      <c r="Q613" s="58">
        <v>54.398342132568303</v>
      </c>
      <c r="R613" s="77">
        <v>8.1816314568037198E-3</v>
      </c>
      <c r="S613" s="58">
        <v>12.699312375003601</v>
      </c>
      <c r="T613" s="77">
        <v>4.4903951231552802E-2</v>
      </c>
      <c r="U613" s="58">
        <v>281.66304016113202</v>
      </c>
      <c r="V613" s="77">
        <v>4.9968437926168896E-3</v>
      </c>
      <c r="W613" s="58">
        <v>0.85924284408826501</v>
      </c>
      <c r="X613" s="77">
        <v>3.3850286244924803E-2</v>
      </c>
      <c r="Y613" s="58">
        <v>25.320517539977999</v>
      </c>
      <c r="Z613" s="77">
        <v>4.4299928233959501E-5</v>
      </c>
      <c r="AA613" s="58">
        <v>14.1934016268682</v>
      </c>
      <c r="AB613" s="77">
        <v>6.2908438675819203E-2</v>
      </c>
      <c r="AC613" s="58">
        <v>225.61499786376899</v>
      </c>
      <c r="AD613" s="77">
        <v>1.2739101225478699E-2</v>
      </c>
      <c r="AE613" s="58">
        <v>0.53854683776735701</v>
      </c>
      <c r="AF613" s="77">
        <v>5.5464334100062199E-2</v>
      </c>
      <c r="AG613" s="58">
        <v>9.6487174034118599</v>
      </c>
      <c r="AH613" s="77">
        <v>8.0741769762337993E-3</v>
      </c>
      <c r="AI613" s="58">
        <v>0.74120749120547902</v>
      </c>
      <c r="AJ613" s="77">
        <v>3.5104538959828999E-2</v>
      </c>
      <c r="AK613" s="58">
        <v>21.029734611511198</v>
      </c>
      <c r="AL613" s="69">
        <v>41087</v>
      </c>
      <c r="AM613" s="105">
        <v>2</v>
      </c>
      <c r="AN613" s="124">
        <v>49.914487802363297</v>
      </c>
      <c r="AO613" s="125">
        <v>44.382244281142498</v>
      </c>
      <c r="AP613" s="125">
        <v>49.971009586823499</v>
      </c>
      <c r="AQ613" s="125">
        <v>53.5898252844149</v>
      </c>
      <c r="AR613" s="125">
        <v>45.244977856215797</v>
      </c>
      <c r="AS613" s="125">
        <v>51.757157515469999</v>
      </c>
      <c r="AV613" s="63">
        <v>18537.950596639999</v>
      </c>
      <c r="AW613" s="63">
        <v>0</v>
      </c>
      <c r="AX613" s="63">
        <v>0</v>
      </c>
      <c r="AY613" s="63">
        <v>18537.950596639999</v>
      </c>
      <c r="AZ613" s="77">
        <v>0</v>
      </c>
      <c r="BA613" s="77">
        <v>0.85379505966400604</v>
      </c>
      <c r="BB613" s="77">
        <v>0.17551786605848599</v>
      </c>
      <c r="BC613" s="58">
        <v>-1196.7103746575499</v>
      </c>
      <c r="BD613" s="130">
        <v>-6.0640027026462102E-2</v>
      </c>
      <c r="BE613" s="65">
        <v>25</v>
      </c>
    </row>
    <row r="614" spans="1:57" x14ac:dyDescent="0.2">
      <c r="A614" s="104">
        <v>41088</v>
      </c>
      <c r="B614" s="58">
        <v>1329.0400390625</v>
      </c>
      <c r="C614" s="77">
        <v>-2.1097995832460802E-3</v>
      </c>
      <c r="D614" s="58">
        <v>0.01</v>
      </c>
      <c r="E614" s="58">
        <v>0.64490000000000003</v>
      </c>
      <c r="F614" s="77">
        <v>2.95489891135303E-3</v>
      </c>
      <c r="G614" s="58">
        <v>53.998367309570298</v>
      </c>
      <c r="H614" s="58">
        <v>280.33172607421801</v>
      </c>
      <c r="I614" s="58">
        <v>25.164873123168899</v>
      </c>
      <c r="J614" s="58">
        <v>221.30999755859301</v>
      </c>
      <c r="K614" s="58">
        <v>9.6748876571655202</v>
      </c>
      <c r="L614" s="58">
        <v>20.800224304199201</v>
      </c>
      <c r="M614" s="58">
        <v>19.709999084472599</v>
      </c>
      <c r="N614" s="77">
        <v>-9.4864444677381608E-3</v>
      </c>
      <c r="O614" s="58">
        <v>2.2139519386883699</v>
      </c>
      <c r="P614" s="77">
        <v>4.1000349621607597E-2</v>
      </c>
      <c r="Q614" s="58">
        <v>54.256946563720703</v>
      </c>
      <c r="R614" s="77">
        <v>-8.7650587230986201E-3</v>
      </c>
      <c r="S614" s="58">
        <v>12.4232683561667</v>
      </c>
      <c r="T614" s="77">
        <v>4.43163124279327E-2</v>
      </c>
      <c r="U614" s="58">
        <v>281.57115173339798</v>
      </c>
      <c r="V614" s="77">
        <v>-8.6176866094672608E-3</v>
      </c>
      <c r="W614" s="58">
        <v>0.84541941721346503</v>
      </c>
      <c r="X614" s="77">
        <v>3.35952187430303E-2</v>
      </c>
      <c r="Y614" s="58">
        <v>25.2742471694946</v>
      </c>
      <c r="Z614" s="77">
        <v>-1.9102906000663399E-2</v>
      </c>
      <c r="AA614" s="58">
        <v>14.1854367909164</v>
      </c>
      <c r="AB614" s="77">
        <v>6.4097586857370603E-2</v>
      </c>
      <c r="AC614" s="58">
        <v>223.46499633789</v>
      </c>
      <c r="AD614" s="77">
        <v>-3.5941838926856198E-3</v>
      </c>
      <c r="AE614" s="58">
        <v>0.52307096464609903</v>
      </c>
      <c r="AF614" s="77">
        <v>5.40648101746894E-2</v>
      </c>
      <c r="AG614" s="58">
        <v>9.6923370361328107</v>
      </c>
      <c r="AH614" s="77">
        <v>-1.4874656390216E-2</v>
      </c>
      <c r="AI614" s="58">
        <v>0.75108194164795805</v>
      </c>
      <c r="AJ614" s="77">
        <v>3.6109319335384603E-2</v>
      </c>
      <c r="AK614" s="58">
        <v>20.957258224487301</v>
      </c>
      <c r="AL614" s="69">
        <v>41088</v>
      </c>
      <c r="AM614" s="105">
        <v>3</v>
      </c>
      <c r="AN614" s="124">
        <v>49.052304059012499</v>
      </c>
      <c r="AO614" s="125">
        <v>42.082413210045701</v>
      </c>
      <c r="AP614" s="125">
        <v>46.811200022163</v>
      </c>
      <c r="AQ614" s="125">
        <v>52.673796585185698</v>
      </c>
      <c r="AR614" s="125">
        <v>41.547042826652799</v>
      </c>
      <c r="AS614" s="125">
        <v>49.348954282555397</v>
      </c>
      <c r="AV614" s="63">
        <v>18537.950596639999</v>
      </c>
      <c r="AW614" s="63">
        <v>0</v>
      </c>
      <c r="AX614" s="63">
        <v>0</v>
      </c>
      <c r="AY614" s="63">
        <v>18537.950596639999</v>
      </c>
      <c r="AZ614" s="77">
        <v>0</v>
      </c>
      <c r="BA614" s="77">
        <v>0.85379505966400604</v>
      </c>
      <c r="BB614" s="77">
        <v>0.17303775895457699</v>
      </c>
      <c r="BC614" s="58">
        <v>-1196.7103746575499</v>
      </c>
      <c r="BD614" s="130">
        <v>-6.0640027026462102E-2</v>
      </c>
      <c r="BE614" s="65">
        <v>26</v>
      </c>
    </row>
    <row r="615" spans="1:57" x14ac:dyDescent="0.2">
      <c r="A615" s="104">
        <v>41089</v>
      </c>
      <c r="B615" s="58">
        <v>1362.16003417968</v>
      </c>
      <c r="C615" s="77">
        <v>2.4920238776666201E-2</v>
      </c>
      <c r="D615" s="58">
        <v>0.01</v>
      </c>
      <c r="E615" s="58">
        <v>0.63749999999999996</v>
      </c>
      <c r="F615" s="77">
        <v>-1.1474647232128999E-2</v>
      </c>
      <c r="G615" s="58">
        <v>55.4170112609863</v>
      </c>
      <c r="H615" s="58">
        <v>288.16079711914</v>
      </c>
      <c r="I615" s="58">
        <v>25.736991882324201</v>
      </c>
      <c r="J615" s="58">
        <v>228.350006103515</v>
      </c>
      <c r="K615" s="58">
        <v>9.9889535903930593</v>
      </c>
      <c r="L615" s="58">
        <v>21.460554122924801</v>
      </c>
      <c r="M615" s="58">
        <v>17.079999923706001</v>
      </c>
      <c r="N615" s="77">
        <v>2.6271978618964398E-2</v>
      </c>
      <c r="O615" s="58">
        <v>2.1862223190009402</v>
      </c>
      <c r="P615" s="77">
        <v>3.9450383000716599E-2</v>
      </c>
      <c r="Q615" s="58">
        <v>54.707689285278299</v>
      </c>
      <c r="R615" s="77">
        <v>2.7927880852305301E-2</v>
      </c>
      <c r="S615" s="58">
        <v>12.0826297895207</v>
      </c>
      <c r="T615" s="77">
        <v>4.19301650686549E-2</v>
      </c>
      <c r="U615" s="58">
        <v>284.24626159667901</v>
      </c>
      <c r="V615" s="77">
        <v>2.2734815961719699E-2</v>
      </c>
      <c r="W615" s="58">
        <v>0.83014082822544599</v>
      </c>
      <c r="X615" s="77">
        <v>3.2254772897355302E-2</v>
      </c>
      <c r="Y615" s="58">
        <v>25.4509325027465</v>
      </c>
      <c r="Z615" s="77">
        <v>3.1810621402487499E-2</v>
      </c>
      <c r="AA615" s="58">
        <v>14.3138699185484</v>
      </c>
      <c r="AB615" s="77">
        <v>6.2683904252052697E-2</v>
      </c>
      <c r="AC615" s="58">
        <v>224.83000183105401</v>
      </c>
      <c r="AD615" s="77">
        <v>3.2461972103100499E-2</v>
      </c>
      <c r="AE615" s="58">
        <v>0.50658337083972005</v>
      </c>
      <c r="AF615" s="77">
        <v>5.0714358241380701E-2</v>
      </c>
      <c r="AG615" s="58">
        <v>9.8319206237792898</v>
      </c>
      <c r="AH615" s="77">
        <v>3.1746283552926698E-2</v>
      </c>
      <c r="AI615" s="58">
        <v>0.74656079850948798</v>
      </c>
      <c r="AJ615" s="77">
        <v>3.4787582568149497E-2</v>
      </c>
      <c r="AK615" s="58">
        <v>21.130389213562001</v>
      </c>
      <c r="AL615" s="69">
        <v>41089</v>
      </c>
      <c r="AM615" s="105">
        <v>4</v>
      </c>
      <c r="AN615" s="124">
        <v>58.214113757104002</v>
      </c>
      <c r="AO615" s="125">
        <v>50.760852703956502</v>
      </c>
      <c r="AP615" s="125">
        <v>55.1830185831056</v>
      </c>
      <c r="AQ615" s="125">
        <v>59.3997119474881</v>
      </c>
      <c r="AR615" s="125">
        <v>50.675080182495599</v>
      </c>
      <c r="AS615" s="125">
        <v>55.217824457014402</v>
      </c>
      <c r="AV615" s="63">
        <v>18537.950596639999</v>
      </c>
      <c r="AW615" s="63">
        <v>0</v>
      </c>
      <c r="AX615" s="63">
        <v>0</v>
      </c>
      <c r="AY615" s="63">
        <v>18537.950596639999</v>
      </c>
      <c r="AZ615" s="77">
        <v>0</v>
      </c>
      <c r="BA615" s="77">
        <v>0.85379505966400604</v>
      </c>
      <c r="BB615" s="77">
        <v>0.20227014000177099</v>
      </c>
      <c r="BC615" s="58">
        <v>-1196.7103746575499</v>
      </c>
      <c r="BD615" s="130">
        <v>-6.0640027026462102E-2</v>
      </c>
      <c r="BE615" s="65">
        <v>27</v>
      </c>
    </row>
    <row r="616" spans="1:57" x14ac:dyDescent="0.2">
      <c r="A616" s="104">
        <v>41092</v>
      </c>
      <c r="B616" s="58">
        <v>1365.51000976562</v>
      </c>
      <c r="C616" s="77">
        <v>2.45931131576249E-3</v>
      </c>
      <c r="D616" s="58">
        <v>0.01</v>
      </c>
      <c r="E616" s="58">
        <v>0.63739999999999997</v>
      </c>
      <c r="F616" s="77">
        <v>-1.56862745098074E-4</v>
      </c>
      <c r="G616" s="58">
        <v>56.225505828857401</v>
      </c>
      <c r="H616" s="58">
        <v>288.35949707031199</v>
      </c>
      <c r="I616" s="58">
        <v>25.711755752563398</v>
      </c>
      <c r="J616" s="58">
        <v>229.32000732421801</v>
      </c>
      <c r="K616" s="58">
        <v>9.8406448364257795</v>
      </c>
      <c r="L616" s="58">
        <v>21.4766635894775</v>
      </c>
      <c r="M616" s="58">
        <v>16.799999237060501</v>
      </c>
      <c r="N616" s="77">
        <v>1.45892849411075E-2</v>
      </c>
      <c r="O616" s="58">
        <v>2.1789288317185398</v>
      </c>
      <c r="P616" s="77">
        <v>3.8753387801452502E-2</v>
      </c>
      <c r="Q616" s="58">
        <v>55.821258544921797</v>
      </c>
      <c r="R616" s="77">
        <v>6.8954539673104999E-4</v>
      </c>
      <c r="S616" s="58">
        <v>11.821201833803601</v>
      </c>
      <c r="T616" s="77">
        <v>4.0994667954082402E-2</v>
      </c>
      <c r="U616" s="58">
        <v>288.26014709472599</v>
      </c>
      <c r="V616" s="77">
        <v>-9.805392128234829E-4</v>
      </c>
      <c r="W616" s="58">
        <v>0.81084469655371205</v>
      </c>
      <c r="X616" s="77">
        <v>3.15359520507607E-2</v>
      </c>
      <c r="Y616" s="58">
        <v>25.724373817443801</v>
      </c>
      <c r="Z616" s="77">
        <v>4.2478703515489401E-3</v>
      </c>
      <c r="AA616" s="58">
        <v>14.4265083590446</v>
      </c>
      <c r="AB616" s="77">
        <v>6.2909941994935006E-2</v>
      </c>
      <c r="AC616" s="58">
        <v>228.83500671386699</v>
      </c>
      <c r="AD616" s="77">
        <v>-1.4847276306291299E-2</v>
      </c>
      <c r="AE616" s="58">
        <v>0.48924794090572099</v>
      </c>
      <c r="AF616" s="77">
        <v>4.9717061131475698E-2</v>
      </c>
      <c r="AG616" s="58">
        <v>9.9147992134094203</v>
      </c>
      <c r="AH616" s="77">
        <v>7.5065473428414999E-4</v>
      </c>
      <c r="AI616" s="58">
        <v>0.74200922835282401</v>
      </c>
      <c r="AJ616" s="77">
        <v>3.4549557721636502E-2</v>
      </c>
      <c r="AK616" s="58">
        <v>21.468608856201101</v>
      </c>
      <c r="AL616" s="69">
        <v>41092</v>
      </c>
      <c r="AM616" s="105">
        <v>0</v>
      </c>
      <c r="AN616" s="124">
        <v>59.016895764858603</v>
      </c>
      <c r="AO616" s="125">
        <v>50.961687476400499</v>
      </c>
      <c r="AP616" s="125">
        <v>59.131057248820902</v>
      </c>
      <c r="AQ616" s="125">
        <v>55.396034794086297</v>
      </c>
      <c r="AR616" s="125">
        <v>50.8766214952974</v>
      </c>
      <c r="AS616" s="125">
        <v>54.915562998196997</v>
      </c>
      <c r="AV616" s="63">
        <v>18537.950596639999</v>
      </c>
      <c r="AW616" s="63">
        <v>0</v>
      </c>
      <c r="AX616" s="63">
        <v>0</v>
      </c>
      <c r="AY616" s="63">
        <v>18537.950596639999</v>
      </c>
      <c r="AZ616" s="77">
        <v>0</v>
      </c>
      <c r="BA616" s="77">
        <v>0.85379505966400604</v>
      </c>
      <c r="BB616" s="77">
        <v>0.205226896561681</v>
      </c>
      <c r="BC616" s="58">
        <v>-1196.7103746575499</v>
      </c>
      <c r="BD616" s="130">
        <v>-6.0640027026462102E-2</v>
      </c>
      <c r="BE616" s="65">
        <v>28</v>
      </c>
    </row>
    <row r="617" spans="1:57" x14ac:dyDescent="0.2">
      <c r="A617" s="104">
        <v>41093</v>
      </c>
      <c r="B617" s="58">
        <v>1374.02001953125</v>
      </c>
      <c r="C617" s="77">
        <v>6.2321108631679901E-3</v>
      </c>
      <c r="D617" s="58">
        <v>0.01</v>
      </c>
      <c r="E617" s="58">
        <v>0.63780000000000003</v>
      </c>
      <c r="F617" s="77">
        <v>6.27549419516926E-4</v>
      </c>
      <c r="G617" s="58">
        <v>56.879299163818303</v>
      </c>
      <c r="H617" s="58">
        <v>292.01571655273398</v>
      </c>
      <c r="I617" s="58">
        <v>25.880022048950099</v>
      </c>
      <c r="J617" s="58">
        <v>229.52999877929599</v>
      </c>
      <c r="K617" s="58">
        <v>10.0064029693603</v>
      </c>
      <c r="L617" s="58">
        <v>21.629665374755799</v>
      </c>
      <c r="M617" s="58">
        <v>16.659999847412099</v>
      </c>
      <c r="N617" s="77">
        <v>1.16280560810069E-2</v>
      </c>
      <c r="O617" s="58">
        <v>2.1408468530908702</v>
      </c>
      <c r="P617" s="77">
        <v>3.7638418274546698E-2</v>
      </c>
      <c r="Q617" s="58">
        <v>56.552402496337798</v>
      </c>
      <c r="R617" s="77">
        <v>1.2679379453662799E-2</v>
      </c>
      <c r="S617" s="58">
        <v>11.399464308073</v>
      </c>
      <c r="T617" s="77">
        <v>3.9037160200294997E-2</v>
      </c>
      <c r="U617" s="58">
        <v>290.18760681152298</v>
      </c>
      <c r="V617" s="77">
        <v>6.5443331838566099E-3</v>
      </c>
      <c r="W617" s="58">
        <v>0.79059641175839701</v>
      </c>
      <c r="X617" s="77">
        <v>3.0548521568607601E-2</v>
      </c>
      <c r="Y617" s="58">
        <v>25.7958889007568</v>
      </c>
      <c r="Z617" s="77">
        <v>9.1571362450393302E-4</v>
      </c>
      <c r="AA617" s="58">
        <v>14.4616502862151</v>
      </c>
      <c r="AB617" s="77">
        <v>6.3005491060541596E-2</v>
      </c>
      <c r="AC617" s="58">
        <v>229.42500305175699</v>
      </c>
      <c r="AD617" s="77">
        <v>1.6844234873817102E-2</v>
      </c>
      <c r="AE617" s="58">
        <v>0.470238691263412</v>
      </c>
      <c r="AF617" s="77">
        <v>4.6993779153536502E-2</v>
      </c>
      <c r="AG617" s="58">
        <v>9.9235239028930593</v>
      </c>
      <c r="AH617" s="77">
        <v>7.1240947012496296E-3</v>
      </c>
      <c r="AI617" s="58">
        <v>0.73234835058236902</v>
      </c>
      <c r="AJ617" s="77">
        <v>3.3858515048369502E-2</v>
      </c>
      <c r="AK617" s="58">
        <v>21.553164482116699</v>
      </c>
      <c r="AL617" s="69">
        <v>41093</v>
      </c>
      <c r="AM617" s="105">
        <v>1</v>
      </c>
      <c r="AN617" s="124">
        <v>61.063339519477701</v>
      </c>
      <c r="AO617" s="125">
        <v>54.628828095044099</v>
      </c>
      <c r="AP617" s="125">
        <v>62.042974522939602</v>
      </c>
      <c r="AQ617" s="125">
        <v>58.743099099387699</v>
      </c>
      <c r="AR617" s="125">
        <v>52.8472499273689</v>
      </c>
      <c r="AS617" s="125">
        <v>56.620646396971601</v>
      </c>
      <c r="AV617" s="63">
        <v>18537.950596639999</v>
      </c>
      <c r="AW617" s="63">
        <v>0</v>
      </c>
      <c r="AX617" s="63">
        <v>0</v>
      </c>
      <c r="AY617" s="63">
        <v>18537.950596639999</v>
      </c>
      <c r="AZ617" s="77">
        <v>0</v>
      </c>
      <c r="BA617" s="77">
        <v>0.85379505966400604</v>
      </c>
      <c r="BB617" s="77">
        <v>0.21273800419632499</v>
      </c>
      <c r="BC617" s="58">
        <v>-1196.7103746575499</v>
      </c>
      <c r="BD617" s="130">
        <v>-6.0640027026462102E-2</v>
      </c>
      <c r="BE617" s="65">
        <v>29</v>
      </c>
    </row>
    <row r="618" spans="1:57" x14ac:dyDescent="0.2">
      <c r="A618" s="104">
        <v>41095</v>
      </c>
      <c r="B618" s="58">
        <v>1367.57995605468</v>
      </c>
      <c r="C618" s="77">
        <v>-4.6870230309741202E-3</v>
      </c>
      <c r="D618" s="58">
        <v>0.01</v>
      </c>
      <c r="E618" s="58">
        <v>0.64429999999999998</v>
      </c>
      <c r="F618" s="77">
        <v>1.01912825337096E-2</v>
      </c>
      <c r="G618" s="58">
        <v>57.878505706787102</v>
      </c>
      <c r="H618" s="58">
        <v>296.034576416015</v>
      </c>
      <c r="I618" s="58">
        <v>25.829544067382798</v>
      </c>
      <c r="J618" s="58">
        <v>227.05999755859301</v>
      </c>
      <c r="K618" s="58">
        <v>9.8755416870117205</v>
      </c>
      <c r="L618" s="58">
        <v>21.380027770996001</v>
      </c>
      <c r="M618" s="58">
        <v>17.5</v>
      </c>
      <c r="N618" s="77">
        <v>1.7567138794922998E-2</v>
      </c>
      <c r="O618" s="58">
        <v>2.0863086114075502</v>
      </c>
      <c r="P618" s="77">
        <v>3.6046345459863897E-2</v>
      </c>
      <c r="Q618" s="58">
        <v>57.378902435302699</v>
      </c>
      <c r="R618" s="77">
        <v>1.3762477960858201E-2</v>
      </c>
      <c r="S618" s="58">
        <v>11.005609957041001</v>
      </c>
      <c r="T618" s="77">
        <v>3.7176772018599799E-2</v>
      </c>
      <c r="U618" s="58">
        <v>294.025146484375</v>
      </c>
      <c r="V618" s="77">
        <v>-1.9504613045503399E-3</v>
      </c>
      <c r="W618" s="58">
        <v>0.77733452598060504</v>
      </c>
      <c r="X618" s="77">
        <v>3.0094783088417398E-2</v>
      </c>
      <c r="Y618" s="58">
        <v>25.8547830581665</v>
      </c>
      <c r="Z618" s="77">
        <v>-1.0761125926193899E-2</v>
      </c>
      <c r="AA618" s="58">
        <v>14.4626350487582</v>
      </c>
      <c r="AB618" s="77">
        <v>6.3695213618709196E-2</v>
      </c>
      <c r="AC618" s="58">
        <v>228.294998168945</v>
      </c>
      <c r="AD618" s="77">
        <v>-1.30777545886697E-2</v>
      </c>
      <c r="AE618" s="58">
        <v>0.45716795002661398</v>
      </c>
      <c r="AF618" s="77">
        <v>4.6292949239217902E-2</v>
      </c>
      <c r="AG618" s="58">
        <v>9.9409723281860298</v>
      </c>
      <c r="AH618" s="77">
        <v>-1.15414454839934E-2</v>
      </c>
      <c r="AI618" s="58">
        <v>0.72773442015120104</v>
      </c>
      <c r="AJ618" s="77">
        <v>3.4038048404148299E-2</v>
      </c>
      <c r="AK618" s="58">
        <v>21.504846572875898</v>
      </c>
      <c r="AL618" s="69">
        <v>41095</v>
      </c>
      <c r="AM618" s="105">
        <v>3</v>
      </c>
      <c r="AN618" s="124">
        <v>58.675545442661303</v>
      </c>
      <c r="AO618" s="125">
        <v>58.318522824368699</v>
      </c>
      <c r="AP618" s="125">
        <v>66.026974428678898</v>
      </c>
      <c r="AQ618" s="125">
        <v>55.220128569575898</v>
      </c>
      <c r="AR618" s="125">
        <v>49.367441565992401</v>
      </c>
      <c r="AS618" s="125">
        <v>55.937192586105802</v>
      </c>
      <c r="AV618" s="63">
        <v>18537.950596639999</v>
      </c>
      <c r="AW618" s="63">
        <v>0</v>
      </c>
      <c r="AX618" s="63">
        <v>0</v>
      </c>
      <c r="AY618" s="63">
        <v>18537.950596639999</v>
      </c>
      <c r="AZ618" s="77">
        <v>0</v>
      </c>
      <c r="BA618" s="77">
        <v>0.85379505966400604</v>
      </c>
      <c r="BB618" s="77">
        <v>0.20705387324011901</v>
      </c>
      <c r="BC618" s="58">
        <v>-1196.7103746575499</v>
      </c>
      <c r="BD618" s="130">
        <v>-6.0640027026462102E-2</v>
      </c>
      <c r="BE618" s="65">
        <v>30</v>
      </c>
    </row>
    <row r="619" spans="1:57" x14ac:dyDescent="0.2">
      <c r="A619" s="104">
        <v>41096</v>
      </c>
      <c r="B619" s="58">
        <v>1354.68005371093</v>
      </c>
      <c r="C619" s="77">
        <v>-9.4326494671396199E-3</v>
      </c>
      <c r="D619" s="58">
        <v>0.01</v>
      </c>
      <c r="E619" s="58">
        <v>0.64480000000000004</v>
      </c>
      <c r="F619" s="77">
        <v>7.7603600807085705E-4</v>
      </c>
      <c r="G619" s="58">
        <v>57.493255615234297</v>
      </c>
      <c r="H619" s="58">
        <v>291.09671020507801</v>
      </c>
      <c r="I619" s="58">
        <v>25.400447845458899</v>
      </c>
      <c r="J619" s="58">
        <v>225.05000305175699</v>
      </c>
      <c r="K619" s="58">
        <v>9.6312694549560494</v>
      </c>
      <c r="L619" s="58">
        <v>21.0659675598144</v>
      </c>
      <c r="M619" s="58">
        <v>17.100000381469702</v>
      </c>
      <c r="N619" s="77">
        <v>-6.6561858646525503E-3</v>
      </c>
      <c r="O619" s="58">
        <v>2.0389172357386198</v>
      </c>
      <c r="P619" s="77">
        <v>3.5463589840585702E-2</v>
      </c>
      <c r="Q619" s="58">
        <v>57.6858806610107</v>
      </c>
      <c r="R619" s="77">
        <v>-1.66800320108497E-2</v>
      </c>
      <c r="S619" s="58">
        <v>10.727738851385601</v>
      </c>
      <c r="T619" s="77">
        <v>3.6852834385616998E-2</v>
      </c>
      <c r="U619" s="58">
        <v>293.56564331054602</v>
      </c>
      <c r="V619" s="77">
        <v>-1.6612613091598501E-2</v>
      </c>
      <c r="W619" s="58">
        <v>0.77433365531016696</v>
      </c>
      <c r="X619" s="77">
        <v>3.0485039477309801E-2</v>
      </c>
      <c r="Y619" s="58">
        <v>25.614995956420898</v>
      </c>
      <c r="Z619" s="77">
        <v>-8.8522616420676492E-3</v>
      </c>
      <c r="AA619" s="58">
        <v>14.3053875176403</v>
      </c>
      <c r="AB619" s="77">
        <v>6.3565373577668199E-2</v>
      </c>
      <c r="AC619" s="58">
        <v>226.05500030517501</v>
      </c>
      <c r="AD619" s="77">
        <v>-2.4735071735551398E-2</v>
      </c>
      <c r="AE619" s="58">
        <v>0.44772939942930401</v>
      </c>
      <c r="AF619" s="77">
        <v>4.6487059833936202E-2</v>
      </c>
      <c r="AG619" s="58">
        <v>9.7534055709838796</v>
      </c>
      <c r="AH619" s="77">
        <v>-1.4689420170337201E-2</v>
      </c>
      <c r="AI619" s="58">
        <v>0.72854535104988405</v>
      </c>
      <c r="AJ619" s="77">
        <v>3.4583996627796001E-2</v>
      </c>
      <c r="AK619" s="58">
        <v>21.222997665405199</v>
      </c>
      <c r="AL619" s="69">
        <v>41096</v>
      </c>
      <c r="AM619" s="105">
        <v>4</v>
      </c>
      <c r="AN619" s="124">
        <v>54.111142465472398</v>
      </c>
      <c r="AO619" s="125">
        <v>52.652826792674297</v>
      </c>
      <c r="AP619" s="125">
        <v>63.269608164937502</v>
      </c>
      <c r="AQ619" s="125">
        <v>49.279089078458398</v>
      </c>
      <c r="AR619" s="125">
        <v>45.324020590461302</v>
      </c>
      <c r="AS619" s="125">
        <v>50.371068277260001</v>
      </c>
      <c r="AV619" s="63">
        <v>18537.950596639999</v>
      </c>
      <c r="AW619" s="63">
        <v>0</v>
      </c>
      <c r="AX619" s="63">
        <v>0</v>
      </c>
      <c r="AY619" s="63">
        <v>18537.950596639999</v>
      </c>
      <c r="AZ619" s="77">
        <v>0</v>
      </c>
      <c r="BA619" s="77">
        <v>0.85379505966400604</v>
      </c>
      <c r="BB619" s="77">
        <v>0.195668157165892</v>
      </c>
      <c r="BC619" s="58">
        <v>-1196.7103746575499</v>
      </c>
      <c r="BD619" s="130">
        <v>-6.0640027026462102E-2</v>
      </c>
      <c r="BE619" s="65">
        <v>31</v>
      </c>
    </row>
    <row r="620" spans="1:57" x14ac:dyDescent="0.2">
      <c r="A620" s="104">
        <v>41099</v>
      </c>
      <c r="B620" s="58">
        <v>1352.4599609375</v>
      </c>
      <c r="C620" s="77">
        <v>-1.6388318166757801E-3</v>
      </c>
      <c r="D620" s="58">
        <v>0.01</v>
      </c>
      <c r="E620" s="58">
        <v>0.64419999999999999</v>
      </c>
      <c r="F620" s="77">
        <v>-9.3052109181146405E-4</v>
      </c>
      <c r="G620" s="58">
        <v>58.253341674804602</v>
      </c>
      <c r="H620" s="58">
        <v>291.11160278320301</v>
      </c>
      <c r="I620" s="58">
        <v>25.2405910491943</v>
      </c>
      <c r="J620" s="58">
        <v>225.05000305175699</v>
      </c>
      <c r="K620" s="58">
        <v>9.6050996780395508</v>
      </c>
      <c r="L620" s="58">
        <v>21.074020385742099</v>
      </c>
      <c r="M620" s="58">
        <v>17.9799995422363</v>
      </c>
      <c r="N620" s="77">
        <v>1.32204386660075E-2</v>
      </c>
      <c r="O620" s="58">
        <v>1.9730276565381399</v>
      </c>
      <c r="P620" s="77">
        <v>3.3869776390725102E-2</v>
      </c>
      <c r="Q620" s="58">
        <v>57.873298645019503</v>
      </c>
      <c r="R620" s="77">
        <v>5.1160241950176601E-5</v>
      </c>
      <c r="S620" s="58">
        <v>10.470467838885799</v>
      </c>
      <c r="T620" s="77">
        <v>3.5967195188312102E-2</v>
      </c>
      <c r="U620" s="58">
        <v>291.10415649414</v>
      </c>
      <c r="V620" s="77">
        <v>-6.2934636915555897E-3</v>
      </c>
      <c r="W620" s="58">
        <v>0.76790348427769495</v>
      </c>
      <c r="X620" s="77">
        <v>3.0423355886597E-2</v>
      </c>
      <c r="Y620" s="58">
        <v>25.3205194473266</v>
      </c>
      <c r="Z620" s="77">
        <v>0</v>
      </c>
      <c r="AA620" s="58">
        <v>14.1369010541158</v>
      </c>
      <c r="AB620" s="77">
        <v>6.2816711230457303E-2</v>
      </c>
      <c r="AC620" s="58">
        <v>225.05000305175699</v>
      </c>
      <c r="AD620" s="77">
        <v>-2.7171679744708499E-3</v>
      </c>
      <c r="AE620" s="58">
        <v>0.43847868687281799</v>
      </c>
      <c r="AF620" s="77">
        <v>4.5650612858846799E-2</v>
      </c>
      <c r="AG620" s="58">
        <v>9.6181845664977992</v>
      </c>
      <c r="AH620" s="77">
        <v>3.8226708100963503E-4</v>
      </c>
      <c r="AI620" s="58">
        <v>0.72681472430885297</v>
      </c>
      <c r="AJ620" s="77">
        <v>3.4488660018597399E-2</v>
      </c>
      <c r="AK620" s="58">
        <v>21.069993972778299</v>
      </c>
      <c r="AL620" s="69">
        <v>41099</v>
      </c>
      <c r="AM620" s="105">
        <v>0</v>
      </c>
      <c r="AN620" s="124">
        <v>53.342072041486603</v>
      </c>
      <c r="AO620" s="125">
        <v>52.667762267852602</v>
      </c>
      <c r="AP620" s="125">
        <v>66.263130748991799</v>
      </c>
      <c r="AQ620" s="125">
        <v>48.674889245573098</v>
      </c>
      <c r="AR620" s="125">
        <v>45.447400334991997</v>
      </c>
      <c r="AS620" s="125">
        <v>48.4373478347946</v>
      </c>
      <c r="AV620" s="63">
        <v>18537.950596639999</v>
      </c>
      <c r="AW620" s="63">
        <v>0</v>
      </c>
      <c r="AX620" s="63">
        <v>0</v>
      </c>
      <c r="AY620" s="63">
        <v>18537.950596639999</v>
      </c>
      <c r="AZ620" s="77">
        <v>0</v>
      </c>
      <c r="BA620" s="77">
        <v>0.85379505966400604</v>
      </c>
      <c r="BB620" s="77">
        <v>0.19370865814774199</v>
      </c>
      <c r="BC620" s="58">
        <v>-1196.7103746575499</v>
      </c>
      <c r="BD620" s="130">
        <v>-6.0640027026462102E-2</v>
      </c>
      <c r="BE620" s="65">
        <v>32</v>
      </c>
    </row>
    <row r="621" spans="1:57" x14ac:dyDescent="0.2">
      <c r="A621" s="104">
        <v>41100</v>
      </c>
      <c r="B621" s="58">
        <v>1341.46997070312</v>
      </c>
      <c r="C621" s="77">
        <v>-8.1259264982283998E-3</v>
      </c>
      <c r="D621" s="58">
        <v>0.01</v>
      </c>
      <c r="E621" s="58">
        <v>0.64529999999999998</v>
      </c>
      <c r="F621" s="77">
        <v>1.7075442409188999E-3</v>
      </c>
      <c r="G621" s="58">
        <v>57.714347839355398</v>
      </c>
      <c r="H621" s="58">
        <v>288.97052001953102</v>
      </c>
      <c r="I621" s="58">
        <v>25.021842956542901</v>
      </c>
      <c r="J621" s="58">
        <v>219.5</v>
      </c>
      <c r="K621" s="58">
        <v>9.3433780670165998</v>
      </c>
      <c r="L621" s="58">
        <v>20.582805633544901</v>
      </c>
      <c r="M621" s="58">
        <v>18.7199993133544</v>
      </c>
      <c r="N621" s="77">
        <v>-9.2525822545617108E-3</v>
      </c>
      <c r="O621" s="58">
        <v>1.91161517852935</v>
      </c>
      <c r="P621" s="77">
        <v>3.3122009519196603E-2</v>
      </c>
      <c r="Q621" s="58">
        <v>57.98384475708</v>
      </c>
      <c r="R621" s="77">
        <v>-7.3548520333845896E-3</v>
      </c>
      <c r="S621" s="58">
        <v>10.289312436537401</v>
      </c>
      <c r="T621" s="77">
        <v>3.5606789356374298E-2</v>
      </c>
      <c r="U621" s="58">
        <v>290.04106140136702</v>
      </c>
      <c r="V621" s="77">
        <v>-8.6665202183666603E-3</v>
      </c>
      <c r="W621" s="58">
        <v>0.77057050162951501</v>
      </c>
      <c r="X621" s="77">
        <v>3.0795913113507E-2</v>
      </c>
      <c r="Y621" s="58">
        <v>25.131217002868599</v>
      </c>
      <c r="Z621" s="77">
        <v>-2.46611996289616E-2</v>
      </c>
      <c r="AA621" s="58">
        <v>13.6764517843754</v>
      </c>
      <c r="AB621" s="77">
        <v>6.23072974231225E-2</v>
      </c>
      <c r="AC621" s="58">
        <v>222.275001525878</v>
      </c>
      <c r="AD621" s="77">
        <v>-2.7248193126129801E-2</v>
      </c>
      <c r="AE621" s="58">
        <v>0.436463007982132</v>
      </c>
      <c r="AF621" s="77">
        <v>4.67136195122946E-2</v>
      </c>
      <c r="AG621" s="58">
        <v>9.4742388725280708</v>
      </c>
      <c r="AH621" s="77">
        <v>-2.3309019503919701E-2</v>
      </c>
      <c r="AI621" s="58">
        <v>0.73992908015483405</v>
      </c>
      <c r="AJ621" s="77">
        <v>3.59488931357798E-2</v>
      </c>
      <c r="AK621" s="58">
        <v>20.828413009643501</v>
      </c>
      <c r="AL621" s="69">
        <v>41100</v>
      </c>
      <c r="AM621" s="105">
        <v>1</v>
      </c>
      <c r="AN621" s="124">
        <v>49.585071825453099</v>
      </c>
      <c r="AO621" s="125">
        <v>50.215262482779004</v>
      </c>
      <c r="AP621" s="125">
        <v>62.380622425480702</v>
      </c>
      <c r="AQ621" s="125">
        <v>42.997076043937298</v>
      </c>
      <c r="AR621" s="125">
        <v>39.580174875018102</v>
      </c>
      <c r="AS621" s="125">
        <v>45.843818498992299</v>
      </c>
      <c r="AV621" s="63">
        <v>18537.950596639999</v>
      </c>
      <c r="AW621" s="63">
        <v>0</v>
      </c>
      <c r="AX621" s="63">
        <v>0</v>
      </c>
      <c r="AY621" s="63">
        <v>18537.950596639999</v>
      </c>
      <c r="AZ621" s="77">
        <v>0</v>
      </c>
      <c r="BA621" s="77">
        <v>0.85379505966400604</v>
      </c>
      <c r="BB621" s="77">
        <v>0.184008669331335</v>
      </c>
      <c r="BC621" s="58">
        <v>-1196.7103746575499</v>
      </c>
      <c r="BD621" s="130">
        <v>-6.0640027026462102E-2</v>
      </c>
      <c r="BE621" s="65">
        <v>33</v>
      </c>
    </row>
    <row r="622" spans="1:57" x14ac:dyDescent="0.2">
      <c r="A622" s="104">
        <v>41101</v>
      </c>
      <c r="B622" s="58">
        <v>1341.44995117187</v>
      </c>
      <c r="C622" s="77">
        <v>-1.4923577632885901E-5</v>
      </c>
      <c r="D622" s="58">
        <v>0.01</v>
      </c>
      <c r="E622" s="58">
        <v>0.64259999999999995</v>
      </c>
      <c r="F622" s="77">
        <v>-4.1841004184100996E-3</v>
      </c>
      <c r="G622" s="58">
        <v>57.3556518554687</v>
      </c>
      <c r="H622" s="58">
        <v>283.74948120117102</v>
      </c>
      <c r="I622" s="58">
        <v>24.6516418457031</v>
      </c>
      <c r="J622" s="58">
        <v>218.36999511718699</v>
      </c>
      <c r="K622" s="58">
        <v>9.2212438583374006</v>
      </c>
      <c r="L622" s="58">
        <v>20.445907592773398</v>
      </c>
      <c r="M622" s="58">
        <v>17.9500007629394</v>
      </c>
      <c r="N622" s="77">
        <v>-6.2150227337771603E-3</v>
      </c>
      <c r="O622" s="58">
        <v>1.8480320421084899</v>
      </c>
      <c r="P622" s="77">
        <v>3.2220574299554099E-2</v>
      </c>
      <c r="Q622" s="58">
        <v>57.534999847412102</v>
      </c>
      <c r="R622" s="77">
        <v>-1.8067721295606499E-2</v>
      </c>
      <c r="S622" s="58">
        <v>10.0180730408612</v>
      </c>
      <c r="T622" s="77">
        <v>3.5306048837349897E-2</v>
      </c>
      <c r="U622" s="58">
        <v>286.36000061035099</v>
      </c>
      <c r="V622" s="77">
        <v>-1.4795117669101999E-2</v>
      </c>
      <c r="W622" s="58">
        <v>0.77835785054185902</v>
      </c>
      <c r="X622" s="77">
        <v>3.1574280342610499E-2</v>
      </c>
      <c r="Y622" s="58">
        <v>24.836742401123001</v>
      </c>
      <c r="Z622" s="77">
        <v>-5.1480860264806402E-3</v>
      </c>
      <c r="AA622" s="58">
        <v>13.2083726242077</v>
      </c>
      <c r="AB622" s="77">
        <v>6.0486206528142801E-2</v>
      </c>
      <c r="AC622" s="58">
        <v>218.93499755859301</v>
      </c>
      <c r="AD622" s="77">
        <v>-1.30717399856E-2</v>
      </c>
      <c r="AE622" s="58">
        <v>0.43256131993485603</v>
      </c>
      <c r="AF622" s="77">
        <v>4.6909215999504698E-2</v>
      </c>
      <c r="AG622" s="58">
        <v>9.2823109626770002</v>
      </c>
      <c r="AH622" s="77">
        <v>-6.6510874760615703E-3</v>
      </c>
      <c r="AI622" s="58">
        <v>0.75226316176200803</v>
      </c>
      <c r="AJ622" s="77">
        <v>3.67928475832442E-2</v>
      </c>
      <c r="AK622" s="58">
        <v>20.514356613159102</v>
      </c>
      <c r="AL622" s="69">
        <v>41101</v>
      </c>
      <c r="AM622" s="105">
        <v>2</v>
      </c>
      <c r="AN622" s="124">
        <v>49.578221620519699</v>
      </c>
      <c r="AO622" s="125">
        <v>44.7437809037474</v>
      </c>
      <c r="AP622" s="125">
        <v>59.866692828530397</v>
      </c>
      <c r="AQ622" s="125">
        <v>40.6160909707963</v>
      </c>
      <c r="AR622" s="125">
        <v>38.103780725474998</v>
      </c>
      <c r="AS622" s="125">
        <v>41.7678479747903</v>
      </c>
      <c r="AV622" s="63">
        <v>18537.950596639999</v>
      </c>
      <c r="AW622" s="63">
        <v>0</v>
      </c>
      <c r="AX622" s="63">
        <v>0</v>
      </c>
      <c r="AY622" s="63">
        <v>18537.950596639999</v>
      </c>
      <c r="AZ622" s="77">
        <v>0</v>
      </c>
      <c r="BA622" s="77">
        <v>0.85379505966400604</v>
      </c>
      <c r="BB622" s="77">
        <v>0.18399099968603999</v>
      </c>
      <c r="BC622" s="58">
        <v>-1196.7103746575499</v>
      </c>
      <c r="BD622" s="130">
        <v>-6.0640027026462102E-2</v>
      </c>
      <c r="BE622" s="65">
        <v>34</v>
      </c>
    </row>
    <row r="623" spans="1:57" x14ac:dyDescent="0.2">
      <c r="A623" s="104">
        <v>41102</v>
      </c>
      <c r="B623" s="58">
        <v>1334.76000976562</v>
      </c>
      <c r="C623" s="77">
        <v>-4.9870972826125898E-3</v>
      </c>
      <c r="D623" s="58">
        <v>0.01</v>
      </c>
      <c r="E623" s="58">
        <v>0.6492</v>
      </c>
      <c r="F623" s="77">
        <v>1.02707749766575E-2</v>
      </c>
      <c r="G623" s="58">
        <v>56.830913543701101</v>
      </c>
      <c r="H623" s="58">
        <v>283.39678955078102</v>
      </c>
      <c r="I623" s="58">
        <v>24.087934494018501</v>
      </c>
      <c r="J623" s="58">
        <v>215.36000061035099</v>
      </c>
      <c r="K623" s="58">
        <v>9.0467624664306605</v>
      </c>
      <c r="L623" s="58">
        <v>19.922477722167901</v>
      </c>
      <c r="M623" s="58">
        <v>18.329999923706001</v>
      </c>
      <c r="N623" s="77">
        <v>-9.1488509814146007E-3</v>
      </c>
      <c r="O623" s="58">
        <v>1.7840910697854</v>
      </c>
      <c r="P623" s="77">
        <v>3.1392968343074298E-2</v>
      </c>
      <c r="Q623" s="58">
        <v>57.093282699584897</v>
      </c>
      <c r="R623" s="77">
        <v>-1.24296844137861E-3</v>
      </c>
      <c r="S623" s="58">
        <v>9.3737650635962009</v>
      </c>
      <c r="T623" s="77">
        <v>3.3076468785884099E-2</v>
      </c>
      <c r="U623" s="58">
        <v>283.57313537597599</v>
      </c>
      <c r="V623" s="77">
        <v>-2.2866929319063801E-2</v>
      </c>
      <c r="W623" s="58">
        <v>0.79755501873513501</v>
      </c>
      <c r="X623" s="77">
        <v>3.3110145618055399E-2</v>
      </c>
      <c r="Y623" s="58">
        <v>24.369788169860801</v>
      </c>
      <c r="Z623" s="77">
        <v>-1.3783919833952401E-2</v>
      </c>
      <c r="AA623" s="58">
        <v>12.796241865277199</v>
      </c>
      <c r="AB623" s="77">
        <v>5.94179133962267E-2</v>
      </c>
      <c r="AC623" s="58">
        <v>216.86499786376899</v>
      </c>
      <c r="AD623" s="77">
        <v>-1.8921676358117302E-2</v>
      </c>
      <c r="AE623" s="58">
        <v>0.42761045193262498</v>
      </c>
      <c r="AF623" s="77">
        <v>4.7266682807173999E-2</v>
      </c>
      <c r="AG623" s="58">
        <v>9.1340031623840297</v>
      </c>
      <c r="AH623" s="77">
        <v>-2.5600715851346E-2</v>
      </c>
      <c r="AI623" s="58">
        <v>0.76934679226485503</v>
      </c>
      <c r="AJ623" s="77">
        <v>3.8617023594851002E-2</v>
      </c>
      <c r="AK623" s="58">
        <v>20.1841926574707</v>
      </c>
      <c r="AL623" s="69">
        <v>41102</v>
      </c>
      <c r="AM623" s="105">
        <v>3</v>
      </c>
      <c r="AN623" s="124">
        <v>47.230079457608603</v>
      </c>
      <c r="AO623" s="125">
        <v>44.391899856494</v>
      </c>
      <c r="AP623" s="125">
        <v>56.292678697390599</v>
      </c>
      <c r="AQ623" s="125">
        <v>37.427457820226699</v>
      </c>
      <c r="AR623" s="125">
        <v>33.0305322620653</v>
      </c>
      <c r="AS623" s="125">
        <v>36.453071091227002</v>
      </c>
      <c r="AV623" s="63">
        <v>18537.950596639999</v>
      </c>
      <c r="AW623" s="63">
        <v>0</v>
      </c>
      <c r="AX623" s="63">
        <v>0</v>
      </c>
      <c r="AY623" s="63">
        <v>18537.950596639999</v>
      </c>
      <c r="AZ623" s="77">
        <v>0</v>
      </c>
      <c r="BA623" s="77">
        <v>0.85379505966400604</v>
      </c>
      <c r="BB623" s="77">
        <v>0.17808632138886801</v>
      </c>
      <c r="BC623" s="58">
        <v>-1196.7103746575499</v>
      </c>
      <c r="BD623" s="130">
        <v>-6.0640027026462102E-2</v>
      </c>
      <c r="BE623" s="65">
        <v>35</v>
      </c>
    </row>
    <row r="624" spans="1:57" x14ac:dyDescent="0.2">
      <c r="A624" s="104">
        <v>41103</v>
      </c>
      <c r="B624" s="58">
        <v>1356.78002929687</v>
      </c>
      <c r="C624" s="77">
        <v>1.64973623498927E-2</v>
      </c>
      <c r="D624" s="58">
        <v>0.01</v>
      </c>
      <c r="E624" s="58">
        <v>0.64329999999999998</v>
      </c>
      <c r="F624" s="77">
        <v>-9.0881084411583695E-3</v>
      </c>
      <c r="G624" s="58">
        <v>57.406898498535099</v>
      </c>
      <c r="H624" s="58">
        <v>286.39724731445301</v>
      </c>
      <c r="I624" s="58">
        <v>24.7273635864257</v>
      </c>
      <c r="J624" s="58">
        <v>218.38999938964801</v>
      </c>
      <c r="K624" s="58">
        <v>9.1427259445190394</v>
      </c>
      <c r="L624" s="58">
        <v>20.333168029785099</v>
      </c>
      <c r="M624" s="58">
        <v>16.7399997711181</v>
      </c>
      <c r="N624" s="77">
        <v>1.01350641564308E-2</v>
      </c>
      <c r="O624" s="58">
        <v>1.7835048955772701</v>
      </c>
      <c r="P624" s="77">
        <v>3.1067780044288201E-2</v>
      </c>
      <c r="Q624" s="58">
        <v>57.1189060211181</v>
      </c>
      <c r="R624" s="77">
        <v>1.058747972561E-2</v>
      </c>
      <c r="S624" s="58">
        <v>9.1691458977979394</v>
      </c>
      <c r="T624" s="77">
        <v>3.20154819355878E-2</v>
      </c>
      <c r="U624" s="58">
        <v>284.89701843261702</v>
      </c>
      <c r="V624" s="77">
        <v>2.6545617373959898E-2</v>
      </c>
      <c r="W624" s="58">
        <v>0.802369833095957</v>
      </c>
      <c r="X624" s="77">
        <v>3.2448660783894502E-2</v>
      </c>
      <c r="Y624" s="58">
        <v>24.4076490402221</v>
      </c>
      <c r="Z624" s="77">
        <v>1.40694593736512E-2</v>
      </c>
      <c r="AA624" s="58">
        <v>12.275407251643999</v>
      </c>
      <c r="AB624" s="77">
        <v>5.6208650972805897E-2</v>
      </c>
      <c r="AC624" s="58">
        <v>216.875</v>
      </c>
      <c r="AD624" s="77">
        <v>1.0607493945427E-2</v>
      </c>
      <c r="AE624" s="58">
        <v>0.42584282836945098</v>
      </c>
      <c r="AF624" s="77">
        <v>4.6577227727660202E-2</v>
      </c>
      <c r="AG624" s="58">
        <v>9.09474420547485</v>
      </c>
      <c r="AH624" s="77">
        <v>2.0614419217555899E-2</v>
      </c>
      <c r="AI624" s="58">
        <v>0.77765573112476405</v>
      </c>
      <c r="AJ624" s="77">
        <v>3.8245674751008298E-2</v>
      </c>
      <c r="AK624" s="58">
        <v>20.127822875976499</v>
      </c>
      <c r="AL624" s="69">
        <v>41103</v>
      </c>
      <c r="AM624" s="105">
        <v>4</v>
      </c>
      <c r="AN624" s="124">
        <v>54.8158488990397</v>
      </c>
      <c r="AO624" s="125">
        <v>48.129241640766899</v>
      </c>
      <c r="AP624" s="125">
        <v>59.173809061028003</v>
      </c>
      <c r="AQ624" s="125">
        <v>40.207764916456597</v>
      </c>
      <c r="AR624" s="125">
        <v>39.802812178654897</v>
      </c>
      <c r="AS624" s="125">
        <v>45.002025644712397</v>
      </c>
      <c r="AV624" s="63">
        <v>18537.950596639999</v>
      </c>
      <c r="AW624" s="63">
        <v>0</v>
      </c>
      <c r="AX624" s="63">
        <v>0</v>
      </c>
      <c r="AY624" s="63">
        <v>18537.950596639999</v>
      </c>
      <c r="AZ624" s="77">
        <v>0</v>
      </c>
      <c r="BA624" s="77">
        <v>0.85379505966400604</v>
      </c>
      <c r="BB624" s="77">
        <v>0.19752163831227301</v>
      </c>
      <c r="BC624" s="58">
        <v>-1196.7103746575499</v>
      </c>
      <c r="BD624" s="130">
        <v>-6.0640027026462102E-2</v>
      </c>
      <c r="BE624" s="65">
        <v>36</v>
      </c>
    </row>
    <row r="625" spans="1:57" x14ac:dyDescent="0.2">
      <c r="A625" s="104">
        <v>41106</v>
      </c>
      <c r="B625" s="58">
        <v>1353.64001464843</v>
      </c>
      <c r="C625" s="77">
        <v>-2.3143137285598298E-3</v>
      </c>
      <c r="D625" s="58">
        <v>0.01</v>
      </c>
      <c r="E625" s="58">
        <v>0.64019999999999999</v>
      </c>
      <c r="F625" s="77">
        <v>-4.81890253381001E-3</v>
      </c>
      <c r="G625" s="58">
        <v>57.590991973876903</v>
      </c>
      <c r="H625" s="58">
        <v>285.60241699218699</v>
      </c>
      <c r="I625" s="58">
        <v>24.769435882568299</v>
      </c>
      <c r="J625" s="58">
        <v>216.009994506835</v>
      </c>
      <c r="K625" s="58">
        <v>9.0554857254028303</v>
      </c>
      <c r="L625" s="58">
        <v>20.236536026000898</v>
      </c>
      <c r="M625" s="58">
        <v>17.110000610351499</v>
      </c>
      <c r="N625" s="77">
        <v>3.2068179984760998E-3</v>
      </c>
      <c r="O625" s="58">
        <v>1.81651925982767</v>
      </c>
      <c r="P625" s="77">
        <v>3.1541725495050299E-2</v>
      </c>
      <c r="Q625" s="58">
        <v>57.498945236205998</v>
      </c>
      <c r="R625" s="77">
        <v>-2.7752722127002399E-3</v>
      </c>
      <c r="S625" s="58">
        <v>9.1687376169083503</v>
      </c>
      <c r="T625" s="77">
        <v>3.2103151343985802E-2</v>
      </c>
      <c r="U625" s="58">
        <v>285.99983215332003</v>
      </c>
      <c r="V625" s="77">
        <v>1.7014469009415301E-3</v>
      </c>
      <c r="W625" s="58">
        <v>0.80413171060565103</v>
      </c>
      <c r="X625" s="77">
        <v>3.2464675999002601E-2</v>
      </c>
      <c r="Y625" s="58">
        <v>24.748399734496999</v>
      </c>
      <c r="Z625" s="77">
        <v>-1.08979572758095E-2</v>
      </c>
      <c r="AA625" s="58">
        <v>11.579812662751401</v>
      </c>
      <c r="AB625" s="77">
        <v>5.3607763331455498E-2</v>
      </c>
      <c r="AC625" s="58">
        <v>217.19999694824199</v>
      </c>
      <c r="AD625" s="77">
        <v>-9.5420358923161697E-3</v>
      </c>
      <c r="AE625" s="58">
        <v>0.42377580107003399</v>
      </c>
      <c r="AF625" s="77">
        <v>4.6797688596785098E-2</v>
      </c>
      <c r="AG625" s="58">
        <v>9.0991058349609304</v>
      </c>
      <c r="AH625" s="77">
        <v>-4.7524322644966199E-3</v>
      </c>
      <c r="AI625" s="58">
        <v>0.78091847778164103</v>
      </c>
      <c r="AJ625" s="77">
        <v>3.85895331482757E-2</v>
      </c>
      <c r="AK625" s="58">
        <v>20.284852027892999</v>
      </c>
      <c r="AL625" s="69">
        <v>41106</v>
      </c>
      <c r="AM625" s="105">
        <v>0</v>
      </c>
      <c r="AN625" s="124">
        <v>53.6318944493391</v>
      </c>
      <c r="AO625" s="125">
        <v>47.2238065080506</v>
      </c>
      <c r="AP625" s="125">
        <v>60.079574653768397</v>
      </c>
      <c r="AQ625" s="125">
        <v>38.531582556020197</v>
      </c>
      <c r="AR625" s="125">
        <v>38.808380863486398</v>
      </c>
      <c r="AS625" s="125">
        <v>45.521343597140003</v>
      </c>
      <c r="AV625" s="63">
        <v>18537.950596639999</v>
      </c>
      <c r="AW625" s="63">
        <v>0</v>
      </c>
      <c r="AX625" s="63">
        <v>0</v>
      </c>
      <c r="AY625" s="63">
        <v>18537.950596639999</v>
      </c>
      <c r="AZ625" s="77">
        <v>0</v>
      </c>
      <c r="BA625" s="77">
        <v>0.85379505966400604</v>
      </c>
      <c r="BB625" s="77">
        <v>0.194750197544479</v>
      </c>
      <c r="BC625" s="58">
        <v>-1196.7103746575499</v>
      </c>
      <c r="BD625" s="130">
        <v>-6.0640027026462102E-2</v>
      </c>
      <c r="BE625" s="65">
        <v>37</v>
      </c>
    </row>
    <row r="626" spans="1:57" x14ac:dyDescent="0.2">
      <c r="A626" s="104">
        <v>41107</v>
      </c>
      <c r="B626" s="58">
        <v>1363.67004394531</v>
      </c>
      <c r="C626" s="77">
        <v>7.4096725778898202E-3</v>
      </c>
      <c r="D626" s="58">
        <v>0.01</v>
      </c>
      <c r="E626" s="58">
        <v>0.64229999999999998</v>
      </c>
      <c r="F626" s="77">
        <v>3.28022492970947E-3</v>
      </c>
      <c r="G626" s="58">
        <v>57.593837738037102</v>
      </c>
      <c r="H626" s="58">
        <v>286.50158691406199</v>
      </c>
      <c r="I626" s="58">
        <v>24.954534530639599</v>
      </c>
      <c r="J626" s="58">
        <v>216.92999267578099</v>
      </c>
      <c r="K626" s="58">
        <v>9.0642127990722603</v>
      </c>
      <c r="L626" s="58">
        <v>20.4378547668457</v>
      </c>
      <c r="M626" s="58">
        <v>16.4799995422363</v>
      </c>
      <c r="N626" s="77">
        <v>4.9413355502681E-5</v>
      </c>
      <c r="O626" s="58">
        <v>1.80974963600447</v>
      </c>
      <c r="P626" s="77">
        <v>3.1422626223243398E-2</v>
      </c>
      <c r="Q626" s="58">
        <v>57.592414855957003</v>
      </c>
      <c r="R626" s="77">
        <v>3.1483274243424499E-3</v>
      </c>
      <c r="S626" s="58">
        <v>9.1204150279033698</v>
      </c>
      <c r="T626" s="77">
        <v>3.1833733020959099E-2</v>
      </c>
      <c r="U626" s="58">
        <v>286.052001953125</v>
      </c>
      <c r="V626" s="77">
        <v>7.47286490289234E-3</v>
      </c>
      <c r="W626" s="58">
        <v>0.79866414797844698</v>
      </c>
      <c r="X626" s="77">
        <v>3.20047703954498E-2</v>
      </c>
      <c r="Y626" s="58">
        <v>24.861985206604</v>
      </c>
      <c r="Z626" s="77">
        <v>4.2590537120548097E-3</v>
      </c>
      <c r="AA626" s="58">
        <v>10.9515690870191</v>
      </c>
      <c r="AB626" s="77">
        <v>5.0484347286117698E-2</v>
      </c>
      <c r="AC626" s="58">
        <v>216.469993591308</v>
      </c>
      <c r="AD626" s="77">
        <v>9.6373335832788899E-4</v>
      </c>
      <c r="AE626" s="58">
        <v>0.41607574524447599</v>
      </c>
      <c r="AF626" s="77">
        <v>4.5903130748106598E-2</v>
      </c>
      <c r="AG626" s="58">
        <v>9.0598492622375399</v>
      </c>
      <c r="AH626" s="77">
        <v>9.9482807030839508E-3</v>
      </c>
      <c r="AI626" s="58">
        <v>0.77565278937409399</v>
      </c>
      <c r="AJ626" s="77">
        <v>3.7951771270650102E-2</v>
      </c>
      <c r="AK626" s="58">
        <v>20.337195396423301</v>
      </c>
      <c r="AL626" s="69">
        <v>41107</v>
      </c>
      <c r="AM626" s="105">
        <v>1</v>
      </c>
      <c r="AN626" s="124">
        <v>56.838740903783602</v>
      </c>
      <c r="AO626" s="125">
        <v>48.406295383482401</v>
      </c>
      <c r="AP626" s="125">
        <v>60.094313277713702</v>
      </c>
      <c r="AQ626" s="125">
        <v>38.806406059667601</v>
      </c>
      <c r="AR626" s="125">
        <v>42.0563704906941</v>
      </c>
      <c r="AS626" s="125">
        <v>47.854249796296202</v>
      </c>
      <c r="AV626" s="63">
        <v>18537.950596639999</v>
      </c>
      <c r="AW626" s="63">
        <v>0</v>
      </c>
      <c r="AX626" s="63">
        <v>0</v>
      </c>
      <c r="AY626" s="63">
        <v>18537.950596639999</v>
      </c>
      <c r="AZ626" s="77">
        <v>0</v>
      </c>
      <c r="BA626" s="77">
        <v>0.85379505966400604</v>
      </c>
      <c r="BB626" s="77">
        <v>0.203602905320653</v>
      </c>
      <c r="BC626" s="58">
        <v>-1196.7103746575499</v>
      </c>
      <c r="BD626" s="130">
        <v>-6.0640027026462102E-2</v>
      </c>
      <c r="BE626" s="65">
        <v>38</v>
      </c>
    </row>
    <row r="627" spans="1:57" x14ac:dyDescent="0.2">
      <c r="A627" s="104">
        <v>41108</v>
      </c>
      <c r="B627" s="58">
        <v>1372.78002929687</v>
      </c>
      <c r="C627" s="77">
        <v>6.6804909237472201E-3</v>
      </c>
      <c r="D627" s="58">
        <v>0.01</v>
      </c>
      <c r="E627" s="58">
        <v>0.64</v>
      </c>
      <c r="F627" s="77">
        <v>-3.5808812081581298E-3</v>
      </c>
      <c r="G627" s="58">
        <v>57.529323577880803</v>
      </c>
      <c r="H627" s="58">
        <v>288.50357055664</v>
      </c>
      <c r="I627" s="58">
        <v>25.6192016601562</v>
      </c>
      <c r="J627" s="58">
        <v>217.47000122070301</v>
      </c>
      <c r="K627" s="58">
        <v>9.3172054290771396</v>
      </c>
      <c r="L627" s="58">
        <v>21.106233596801701</v>
      </c>
      <c r="M627" s="58">
        <v>16.159999847412099</v>
      </c>
      <c r="N627" s="77">
        <v>-1.1201573413059901E-3</v>
      </c>
      <c r="O627" s="58">
        <v>1.8048037034734701</v>
      </c>
      <c r="P627" s="77">
        <v>3.13718916063771E-2</v>
      </c>
      <c r="Q627" s="58">
        <v>57.561580657958899</v>
      </c>
      <c r="R627" s="77">
        <v>6.9876877965726596E-3</v>
      </c>
      <c r="S627" s="58">
        <v>9.0630962166050502</v>
      </c>
      <c r="T627" s="77">
        <v>3.1414156154527501E-2</v>
      </c>
      <c r="U627" s="58">
        <v>287.50257873535099</v>
      </c>
      <c r="V627" s="77">
        <v>2.6635124317807301E-2</v>
      </c>
      <c r="W627" s="58">
        <v>0.79503433238961596</v>
      </c>
      <c r="X627" s="77">
        <v>3.1032752032475599E-2</v>
      </c>
      <c r="Y627" s="58">
        <v>25.286868095397899</v>
      </c>
      <c r="Z627" s="77">
        <v>2.4893217312229599E-3</v>
      </c>
      <c r="AA627" s="58">
        <v>10.3862486025315</v>
      </c>
      <c r="AB627" s="77">
        <v>4.77594543809787E-2</v>
      </c>
      <c r="AC627" s="58">
        <v>217.19999694824199</v>
      </c>
      <c r="AD627" s="77">
        <v>2.79111529719136E-2</v>
      </c>
      <c r="AE627" s="58">
        <v>0.408022330214249</v>
      </c>
      <c r="AF627" s="77">
        <v>4.3792350970484402E-2</v>
      </c>
      <c r="AG627" s="58">
        <v>9.1907091140746999</v>
      </c>
      <c r="AH627" s="77">
        <v>3.2702983634089702E-2</v>
      </c>
      <c r="AI627" s="58">
        <v>0.768577929726453</v>
      </c>
      <c r="AJ627" s="77">
        <v>3.6414736253223098E-2</v>
      </c>
      <c r="AK627" s="58">
        <v>20.772044181823698</v>
      </c>
      <c r="AL627" s="69">
        <v>41108</v>
      </c>
      <c r="AM627" s="105">
        <v>2</v>
      </c>
      <c r="AN627" s="124">
        <v>59.573535634873302</v>
      </c>
      <c r="AO627" s="125">
        <v>51.036760698586697</v>
      </c>
      <c r="AP627" s="125">
        <v>59.557480627206502</v>
      </c>
      <c r="AQ627" s="125">
        <v>46.301663939314601</v>
      </c>
      <c r="AR627" s="125">
        <v>51.298788693244099</v>
      </c>
      <c r="AS627" s="125">
        <v>55.262684356924403</v>
      </c>
      <c r="AV627" s="63">
        <v>18537.950596639999</v>
      </c>
      <c r="AW627" s="63">
        <v>0</v>
      </c>
      <c r="AX627" s="63">
        <v>0</v>
      </c>
      <c r="AY627" s="63">
        <v>18537.950596639999</v>
      </c>
      <c r="AZ627" s="77">
        <v>0</v>
      </c>
      <c r="BA627" s="77">
        <v>0.85379505966400604</v>
      </c>
      <c r="BB627" s="77">
        <v>0.21164356360544301</v>
      </c>
      <c r="BC627" s="58">
        <v>-1196.7103746575499</v>
      </c>
      <c r="BD627" s="130">
        <v>-6.0640027026462102E-2</v>
      </c>
      <c r="BE627" s="65">
        <v>39</v>
      </c>
    </row>
    <row r="628" spans="1:57" x14ac:dyDescent="0.2">
      <c r="A628" s="104">
        <v>41109</v>
      </c>
      <c r="B628" s="58">
        <v>1376.51000976562</v>
      </c>
      <c r="C628" s="77">
        <v>2.7170998915686498E-3</v>
      </c>
      <c r="D628" s="58">
        <v>0.01</v>
      </c>
      <c r="E628" s="58">
        <v>0.63660000000000005</v>
      </c>
      <c r="F628" s="77">
        <v>-5.3124999999999397E-3</v>
      </c>
      <c r="G628" s="58">
        <v>58.294136047363203</v>
      </c>
      <c r="H628" s="58">
        <v>294.61383056640602</v>
      </c>
      <c r="I628" s="58">
        <v>25.804302215576101</v>
      </c>
      <c r="J628" s="58">
        <v>226.169998168945</v>
      </c>
      <c r="K628" s="58">
        <v>9.3346519470214808</v>
      </c>
      <c r="L628" s="58">
        <v>20.985439300537099</v>
      </c>
      <c r="M628" s="58">
        <v>15.449999809265099</v>
      </c>
      <c r="N628" s="77">
        <v>1.32943066581872E-2</v>
      </c>
      <c r="O628" s="58">
        <v>1.85310334379974</v>
      </c>
      <c r="P628" s="77">
        <v>3.1788846519555901E-2</v>
      </c>
      <c r="Q628" s="58">
        <v>57.911729812621999</v>
      </c>
      <c r="R628" s="77">
        <v>2.1179148660019902E-2</v>
      </c>
      <c r="S628" s="58">
        <v>9.0428646077223203</v>
      </c>
      <c r="T628" s="77">
        <v>3.06939582243544E-2</v>
      </c>
      <c r="U628" s="58">
        <v>291.55870056152298</v>
      </c>
      <c r="V628" s="77">
        <v>7.2250711741652599E-3</v>
      </c>
      <c r="W628" s="58">
        <v>0.79389842218913198</v>
      </c>
      <c r="X628" s="77">
        <v>3.0766126344230801E-2</v>
      </c>
      <c r="Y628" s="58">
        <v>25.7117519378662</v>
      </c>
      <c r="Z628" s="77">
        <v>4.0005503744918E-2</v>
      </c>
      <c r="AA628" s="58">
        <v>9.8198854575071994</v>
      </c>
      <c r="AB628" s="77">
        <v>4.3418161281373401E-2</v>
      </c>
      <c r="AC628" s="58">
        <v>221.81999969482399</v>
      </c>
      <c r="AD628" s="77">
        <v>1.87250544995909E-3</v>
      </c>
      <c r="AE628" s="58">
        <v>0.398503019335196</v>
      </c>
      <c r="AF628" s="77">
        <v>4.2690720724981202E-2</v>
      </c>
      <c r="AG628" s="58">
        <v>9.3259286880493093</v>
      </c>
      <c r="AH628" s="77">
        <v>-5.7231573653650997E-3</v>
      </c>
      <c r="AI628" s="58">
        <v>0.76563306592727998</v>
      </c>
      <c r="AJ628" s="77">
        <v>3.6484014223504203E-2</v>
      </c>
      <c r="AK628" s="58">
        <v>21.045836448669402</v>
      </c>
      <c r="AL628" s="69">
        <v>41109</v>
      </c>
      <c r="AM628" s="105">
        <v>3</v>
      </c>
      <c r="AN628" s="124">
        <v>60.672295505431897</v>
      </c>
      <c r="AO628" s="125">
        <v>58.064304576449302</v>
      </c>
      <c r="AP628" s="125">
        <v>63.697707950093701</v>
      </c>
      <c r="AQ628" s="125">
        <v>46.785718589105898</v>
      </c>
      <c r="AR628" s="125">
        <v>49.754181917135398</v>
      </c>
      <c r="AS628" s="125">
        <v>57.090971537897197</v>
      </c>
      <c r="AV628" s="63">
        <v>18537.950596639999</v>
      </c>
      <c r="AW628" s="63">
        <v>0</v>
      </c>
      <c r="AX628" s="63">
        <v>0</v>
      </c>
      <c r="AY628" s="63">
        <v>18537.950596639999</v>
      </c>
      <c r="AZ628" s="77">
        <v>0</v>
      </c>
      <c r="BA628" s="77">
        <v>0.85379505966400604</v>
      </c>
      <c r="BB628" s="77">
        <v>0.21493572020073501</v>
      </c>
      <c r="BC628" s="58">
        <v>-1196.7103746575499</v>
      </c>
      <c r="BD628" s="130">
        <v>-6.0640027026462102E-2</v>
      </c>
      <c r="BE628" s="65">
        <v>40</v>
      </c>
    </row>
    <row r="629" spans="1:57" x14ac:dyDescent="0.2">
      <c r="A629" s="104">
        <v>41110</v>
      </c>
      <c r="B629" s="58">
        <v>1362.66003417968</v>
      </c>
      <c r="C629" s="77">
        <v>-1.0061659913606901E-2</v>
      </c>
      <c r="D629" s="58">
        <v>0.01</v>
      </c>
      <c r="E629" s="58">
        <v>0.63959999999999995</v>
      </c>
      <c r="F629" s="77">
        <v>4.7125353440149401E-3</v>
      </c>
      <c r="G629" s="58">
        <v>57.343311309814403</v>
      </c>
      <c r="H629" s="58">
        <v>303.436431884765</v>
      </c>
      <c r="I629" s="58">
        <v>25.3415508270263</v>
      </c>
      <c r="J629" s="58">
        <v>228.28999328613199</v>
      </c>
      <c r="K629" s="58">
        <v>9.16890048980712</v>
      </c>
      <c r="L629" s="58">
        <v>20.550594329833899</v>
      </c>
      <c r="M629" s="58">
        <v>16.270000457763601</v>
      </c>
      <c r="N629" s="77">
        <v>-1.6310812750982201E-2</v>
      </c>
      <c r="O629" s="58">
        <v>1.8756863042179199</v>
      </c>
      <c r="P629" s="77">
        <v>3.2709766167565102E-2</v>
      </c>
      <c r="Q629" s="58">
        <v>57.818723678588803</v>
      </c>
      <c r="R629" s="77">
        <v>2.9946324316810099E-2</v>
      </c>
      <c r="S629" s="58">
        <v>9.1393392867073509</v>
      </c>
      <c r="T629" s="77">
        <v>3.0119452795892801E-2</v>
      </c>
      <c r="U629" s="58">
        <v>299.02513122558503</v>
      </c>
      <c r="V629" s="77">
        <v>-1.7933109939724402E-2</v>
      </c>
      <c r="W629" s="58">
        <v>0.76202093977359198</v>
      </c>
      <c r="X629" s="77">
        <v>3.0070019983185401E-2</v>
      </c>
      <c r="Y629" s="58">
        <v>25.572926521301198</v>
      </c>
      <c r="Z629" s="77">
        <v>9.3734586123306301E-3</v>
      </c>
      <c r="AA629" s="58">
        <v>9.1533631173978005</v>
      </c>
      <c r="AB629" s="77">
        <v>4.0095332194106298E-2</v>
      </c>
      <c r="AC629" s="58">
        <v>227.22999572753901</v>
      </c>
      <c r="AD629" s="77">
        <v>-1.7756576051798499E-2</v>
      </c>
      <c r="AE629" s="58">
        <v>0.39274378144882099</v>
      </c>
      <c r="AF629" s="77">
        <v>4.2834337866947701E-2</v>
      </c>
      <c r="AG629" s="58">
        <v>9.2517762184142995</v>
      </c>
      <c r="AH629" s="77">
        <v>-2.0721270804752501E-2</v>
      </c>
      <c r="AI629" s="58">
        <v>0.76949668627017598</v>
      </c>
      <c r="AJ629" s="77">
        <v>3.7444011298158497E-2</v>
      </c>
      <c r="AK629" s="58">
        <v>20.768016815185501</v>
      </c>
      <c r="AL629" s="69">
        <v>41110</v>
      </c>
      <c r="AM629" s="105">
        <v>4</v>
      </c>
      <c r="AN629" s="124">
        <v>54.724624309251602</v>
      </c>
      <c r="AO629" s="125">
        <v>65.715839863874393</v>
      </c>
      <c r="AP629" s="125">
        <v>56.019569367313899</v>
      </c>
      <c r="AQ629" s="125">
        <v>42.835087281659199</v>
      </c>
      <c r="AR629" s="125">
        <v>44.553445669139002</v>
      </c>
      <c r="AS629" s="125">
        <v>51.4320576641869</v>
      </c>
      <c r="AV629" s="63">
        <v>18537.950596639999</v>
      </c>
      <c r="AW629" s="63">
        <v>0</v>
      </c>
      <c r="AX629" s="63">
        <v>0</v>
      </c>
      <c r="AY629" s="63">
        <v>18537.950596639999</v>
      </c>
      <c r="AZ629" s="77">
        <v>0</v>
      </c>
      <c r="BA629" s="77">
        <v>0.85379505966400604</v>
      </c>
      <c r="BB629" s="77">
        <v>0.20271145016718201</v>
      </c>
      <c r="BC629" s="58">
        <v>-1196.7103746575499</v>
      </c>
      <c r="BD629" s="130">
        <v>-6.0640027026462102E-2</v>
      </c>
      <c r="BE629" s="65">
        <v>41</v>
      </c>
    </row>
    <row r="630" spans="1:57" x14ac:dyDescent="0.2">
      <c r="A630" s="104">
        <v>41113</v>
      </c>
      <c r="B630" s="58">
        <v>1350.52001953125</v>
      </c>
      <c r="C630" s="77">
        <v>-8.9090560696936105E-3</v>
      </c>
      <c r="D630" s="58">
        <v>0.01</v>
      </c>
      <c r="E630" s="58">
        <v>0.64470000000000005</v>
      </c>
      <c r="F630" s="77">
        <v>7.9737335834897394E-3</v>
      </c>
      <c r="G630" s="58">
        <v>57.298721313476499</v>
      </c>
      <c r="H630" s="58">
        <v>305.76629638671801</v>
      </c>
      <c r="I630" s="58">
        <v>24.634817123413001</v>
      </c>
      <c r="J630" s="58">
        <v>226.009994506835</v>
      </c>
      <c r="K630" s="58">
        <v>9.1514511108398402</v>
      </c>
      <c r="L630" s="58">
        <v>20.341220855712798</v>
      </c>
      <c r="M630" s="58">
        <v>18.620000839233398</v>
      </c>
      <c r="N630" s="77">
        <v>-7.77597165552257E-4</v>
      </c>
      <c r="O630" s="58">
        <v>1.8949453645788299</v>
      </c>
      <c r="P630" s="77">
        <v>3.30713377391397E-2</v>
      </c>
      <c r="Q630" s="58">
        <v>57.321016311645501</v>
      </c>
      <c r="R630" s="77">
        <v>7.6782622557265397E-3</v>
      </c>
      <c r="S630" s="58">
        <v>9.2780344184117496</v>
      </c>
      <c r="T630" s="77">
        <v>3.0343548416066499E-2</v>
      </c>
      <c r="U630" s="58">
        <v>304.60136413574202</v>
      </c>
      <c r="V630" s="77">
        <v>-2.7888336765071201E-2</v>
      </c>
      <c r="W630" s="58">
        <v>0.74272725676655904</v>
      </c>
      <c r="X630" s="77">
        <v>3.0149493420053301E-2</v>
      </c>
      <c r="Y630" s="58">
        <v>24.988183975219702</v>
      </c>
      <c r="Z630" s="77">
        <v>-9.9872918058180292E-3</v>
      </c>
      <c r="AA630" s="58">
        <v>8.2420270880550195</v>
      </c>
      <c r="AB630" s="77">
        <v>3.6467533686019002E-2</v>
      </c>
      <c r="AC630" s="58">
        <v>227.14999389648401</v>
      </c>
      <c r="AD630" s="77">
        <v>-1.90310484737854E-3</v>
      </c>
      <c r="AE630" s="58">
        <v>0.39058931760635501</v>
      </c>
      <c r="AF630" s="77">
        <v>4.2680588343383501E-2</v>
      </c>
      <c r="AG630" s="58">
        <v>9.1601758003234792</v>
      </c>
      <c r="AH630" s="77">
        <v>-1.01881955704384E-2</v>
      </c>
      <c r="AI630" s="58">
        <v>0.77842633132275596</v>
      </c>
      <c r="AJ630" s="77">
        <v>3.8268417458538803E-2</v>
      </c>
      <c r="AK630" s="58">
        <v>20.445907592773398</v>
      </c>
      <c r="AL630" s="69">
        <v>41113</v>
      </c>
      <c r="AM630" s="105">
        <v>0</v>
      </c>
      <c r="AN630" s="124">
        <v>50.089532024030802</v>
      </c>
      <c r="AO630" s="125">
        <v>67.407085269882302</v>
      </c>
      <c r="AP630" s="125">
        <v>55.680602139058699</v>
      </c>
      <c r="AQ630" s="125">
        <v>42.428903750661597</v>
      </c>
      <c r="AR630" s="125">
        <v>42.262762564008</v>
      </c>
      <c r="AS630" s="125">
        <v>44.222598813077298</v>
      </c>
      <c r="AV630" s="63">
        <v>18537.950596639999</v>
      </c>
      <c r="AW630" s="63">
        <v>0</v>
      </c>
      <c r="AX630" s="63">
        <v>0</v>
      </c>
      <c r="AY630" s="63">
        <v>18537.950596639999</v>
      </c>
      <c r="AZ630" s="77">
        <v>0</v>
      </c>
      <c r="BA630" s="77">
        <v>0.85379505966400604</v>
      </c>
      <c r="BB630" s="77">
        <v>0.19199642642198</v>
      </c>
      <c r="BC630" s="58">
        <v>-1196.7103746575499</v>
      </c>
      <c r="BD630" s="130">
        <v>-6.0640027026462102E-2</v>
      </c>
      <c r="BE630" s="65">
        <v>42</v>
      </c>
    </row>
    <row r="631" spans="1:57" x14ac:dyDescent="0.2">
      <c r="A631" s="104">
        <v>41114</v>
      </c>
      <c r="B631" s="58">
        <v>1338.31005859375</v>
      </c>
      <c r="C631" s="77">
        <v>-9.0409329450280504E-3</v>
      </c>
      <c r="D631" s="58">
        <v>0.01</v>
      </c>
      <c r="E631" s="58">
        <v>0.64400000000000002</v>
      </c>
      <c r="F631" s="77">
        <v>-1.0857763300760001E-3</v>
      </c>
      <c r="G631" s="58">
        <v>57.022579193115199</v>
      </c>
      <c r="H631" s="58">
        <v>301.82192993164</v>
      </c>
      <c r="I631" s="58">
        <v>24.525442123413001</v>
      </c>
      <c r="J631" s="58">
        <v>223.03999328613199</v>
      </c>
      <c r="K631" s="58">
        <v>9.0554857254028303</v>
      </c>
      <c r="L631" s="58">
        <v>20.1399116516113</v>
      </c>
      <c r="M631" s="58">
        <v>20.4699993133544</v>
      </c>
      <c r="N631" s="77">
        <v>-4.8193417589650301E-3</v>
      </c>
      <c r="O631" s="58">
        <v>1.8937441507511299</v>
      </c>
      <c r="P631" s="77">
        <v>3.32104260724106E-2</v>
      </c>
      <c r="Q631" s="58">
        <v>57.160650253295898</v>
      </c>
      <c r="R631" s="77">
        <v>-1.2899938618772699E-2</v>
      </c>
      <c r="S631" s="58">
        <v>9.3197263569242601</v>
      </c>
      <c r="T631" s="77">
        <v>3.0878227963869499E-2</v>
      </c>
      <c r="U631" s="58">
        <v>303.79411315917901</v>
      </c>
      <c r="V631" s="77">
        <v>-4.4398543513460799E-3</v>
      </c>
      <c r="W631" s="58">
        <v>0.72856926147861401</v>
      </c>
      <c r="X631" s="77">
        <v>2.9706671863953399E-2</v>
      </c>
      <c r="Y631" s="58">
        <v>24.580129623413001</v>
      </c>
      <c r="Z631" s="77">
        <v>-1.3141017180164199E-2</v>
      </c>
      <c r="AA631" s="58">
        <v>7.2844116976923097</v>
      </c>
      <c r="AB631" s="77">
        <v>3.2659666055259003E-2</v>
      </c>
      <c r="AC631" s="58">
        <v>224.52499389648401</v>
      </c>
      <c r="AD631" s="77">
        <v>-1.04863572208063E-2</v>
      </c>
      <c r="AE631" s="58">
        <v>0.39115709511150099</v>
      </c>
      <c r="AF631" s="77">
        <v>4.3195595131270602E-2</v>
      </c>
      <c r="AG631" s="58">
        <v>9.1034684181213308</v>
      </c>
      <c r="AH631" s="77">
        <v>-9.8966136560590893E-3</v>
      </c>
      <c r="AI631" s="58">
        <v>0.79243587246087699</v>
      </c>
      <c r="AJ631" s="77">
        <v>3.9346541641729398E-2</v>
      </c>
      <c r="AK631" s="58">
        <v>20.240566253662099</v>
      </c>
      <c r="AL631" s="69">
        <v>41114</v>
      </c>
      <c r="AM631" s="105">
        <v>1</v>
      </c>
      <c r="AN631" s="124">
        <v>45.880488851186897</v>
      </c>
      <c r="AO631" s="125">
        <v>61.8448667275132</v>
      </c>
      <c r="AP631" s="125">
        <v>53.520769035689497</v>
      </c>
      <c r="AQ631" s="125">
        <v>40.172726169491398</v>
      </c>
      <c r="AR631" s="125">
        <v>40.126560610443804</v>
      </c>
      <c r="AS631" s="125">
        <v>43.213042477382501</v>
      </c>
      <c r="AV631" s="63">
        <v>18537.950596639999</v>
      </c>
      <c r="AW631" s="63">
        <v>0</v>
      </c>
      <c r="AX631" s="63">
        <v>0</v>
      </c>
      <c r="AY631" s="63">
        <v>18537.950596639999</v>
      </c>
      <c r="AZ631" s="77">
        <v>0</v>
      </c>
      <c r="BA631" s="77">
        <v>0.85379505966400604</v>
      </c>
      <c r="BB631" s="77">
        <v>0.18121966665998601</v>
      </c>
      <c r="BC631" s="58">
        <v>-1196.7103746575499</v>
      </c>
      <c r="BD631" s="130">
        <v>-6.0640027026462102E-2</v>
      </c>
      <c r="BE631" s="65">
        <v>43</v>
      </c>
    </row>
    <row r="632" spans="1:57" x14ac:dyDescent="0.2">
      <c r="A632" s="104">
        <v>41115</v>
      </c>
      <c r="B632" s="58">
        <v>1337.89001464843</v>
      </c>
      <c r="C632" s="77">
        <v>-3.1386145730227799E-4</v>
      </c>
      <c r="D632" s="58">
        <v>0.01</v>
      </c>
      <c r="E632" s="58">
        <v>0.6462</v>
      </c>
      <c r="F632" s="77">
        <v>3.4161490683228802E-3</v>
      </c>
      <c r="G632" s="58">
        <v>54.560131072997997</v>
      </c>
      <c r="H632" s="58">
        <v>302.03057861328102</v>
      </c>
      <c r="I632" s="58">
        <v>24.256212234496999</v>
      </c>
      <c r="J632" s="58">
        <v>217.05000305175699</v>
      </c>
      <c r="K632" s="58">
        <v>9.1340026855468697</v>
      </c>
      <c r="L632" s="58">
        <v>20.236536026000898</v>
      </c>
      <c r="M632" s="58">
        <v>19.340000152587798</v>
      </c>
      <c r="N632" s="77">
        <v>-4.3183738002760902E-2</v>
      </c>
      <c r="O632" s="58">
        <v>1.8610773897698201</v>
      </c>
      <c r="P632" s="77">
        <v>3.4110574024827998E-2</v>
      </c>
      <c r="Q632" s="58">
        <v>55.791355133056598</v>
      </c>
      <c r="R632" s="77">
        <v>6.9129728806616099E-4</v>
      </c>
      <c r="S632" s="58">
        <v>9.3048775795354803</v>
      </c>
      <c r="T632" s="77">
        <v>3.0807733515782199E-2</v>
      </c>
      <c r="U632" s="58">
        <v>301.92625427246003</v>
      </c>
      <c r="V632" s="77">
        <v>-1.09775753505785E-2</v>
      </c>
      <c r="W632" s="58">
        <v>0.70928744125627696</v>
      </c>
      <c r="X632" s="77">
        <v>2.9241475725856801E-2</v>
      </c>
      <c r="Y632" s="58">
        <v>24.390827178955</v>
      </c>
      <c r="Z632" s="77">
        <v>-2.6856126321213401E-2</v>
      </c>
      <c r="AA632" s="58">
        <v>6.4570607936490996</v>
      </c>
      <c r="AB632" s="77">
        <v>2.97491854543275E-2</v>
      </c>
      <c r="AC632" s="58">
        <v>220.044998168945</v>
      </c>
      <c r="AD632" s="77">
        <v>8.6706514178234093E-3</v>
      </c>
      <c r="AE632" s="58">
        <v>0.38690128037504901</v>
      </c>
      <c r="AF632" s="77">
        <v>4.2358349750351999E-2</v>
      </c>
      <c r="AG632" s="58">
        <v>9.09474420547485</v>
      </c>
      <c r="AH632" s="77">
        <v>4.7976563185130302E-3</v>
      </c>
      <c r="AI632" s="58">
        <v>0.79608770018350405</v>
      </c>
      <c r="AJ632" s="77">
        <v>3.9339128947792602E-2</v>
      </c>
      <c r="AK632" s="58">
        <v>20.188223838806099</v>
      </c>
      <c r="AL632" s="69">
        <v>41115</v>
      </c>
      <c r="AM632" s="105">
        <v>2</v>
      </c>
      <c r="AN632" s="124">
        <v>45.738098797980903</v>
      </c>
      <c r="AO632" s="125">
        <v>62.023384651448701</v>
      </c>
      <c r="AP632" s="125">
        <v>38.994873821399402</v>
      </c>
      <c r="AQ632" s="125">
        <v>42.850403168773802</v>
      </c>
      <c r="AR632" s="125">
        <v>41.651052777051802</v>
      </c>
      <c r="AS632" s="125">
        <v>40.7471538050372</v>
      </c>
      <c r="AV632" s="63">
        <v>18537.950596639999</v>
      </c>
      <c r="AW632" s="63">
        <v>0</v>
      </c>
      <c r="AX632" s="63">
        <v>0</v>
      </c>
      <c r="AY632" s="63">
        <v>18537.950596639999</v>
      </c>
      <c r="AZ632" s="77">
        <v>0</v>
      </c>
      <c r="BA632" s="77">
        <v>0.85379505966400604</v>
      </c>
      <c r="BB632" s="77">
        <v>0.180848927334014</v>
      </c>
      <c r="BC632" s="58">
        <v>-1196.7103746575499</v>
      </c>
      <c r="BD632" s="130">
        <v>-6.0640027026462102E-2</v>
      </c>
      <c r="BE632" s="65">
        <v>44</v>
      </c>
    </row>
    <row r="633" spans="1:57" x14ac:dyDescent="0.2">
      <c r="A633" s="104">
        <v>41116</v>
      </c>
      <c r="B633" s="58">
        <v>1360.02001953125</v>
      </c>
      <c r="C633" s="77">
        <v>1.6540974699349599E-2</v>
      </c>
      <c r="D633" s="58">
        <v>0.01</v>
      </c>
      <c r="E633" s="58">
        <v>0.63700000000000001</v>
      </c>
      <c r="F633" s="77">
        <v>-1.42370783039306E-2</v>
      </c>
      <c r="G633" s="58">
        <v>54.551601409912102</v>
      </c>
      <c r="H633" s="58">
        <v>304.6982421875</v>
      </c>
      <c r="I633" s="58">
        <v>24.533845901489201</v>
      </c>
      <c r="J633" s="58">
        <v>220.009994506835</v>
      </c>
      <c r="K633" s="58">
        <v>9.2823114395141602</v>
      </c>
      <c r="L633" s="58">
        <v>20.5344924926757</v>
      </c>
      <c r="M633" s="58">
        <v>17.530000686645501</v>
      </c>
      <c r="N633" s="77">
        <v>-1.5633509154378E-4</v>
      </c>
      <c r="O633" s="58">
        <v>1.8316648052300799</v>
      </c>
      <c r="P633" s="77">
        <v>3.3576737582212801E-2</v>
      </c>
      <c r="Q633" s="58">
        <v>54.555866241455</v>
      </c>
      <c r="R633" s="77">
        <v>8.8324287774663706E-3</v>
      </c>
      <c r="S633" s="58">
        <v>9.2814190503106904</v>
      </c>
      <c r="T633" s="77">
        <v>3.0461019347132402E-2</v>
      </c>
      <c r="U633" s="58">
        <v>303.36441040039</v>
      </c>
      <c r="V633" s="77">
        <v>1.14458788663356E-2</v>
      </c>
      <c r="W633" s="58">
        <v>0.68403143603080696</v>
      </c>
      <c r="X633" s="77">
        <v>2.78811336297374E-2</v>
      </c>
      <c r="Y633" s="58">
        <v>24.3950290679931</v>
      </c>
      <c r="Z633" s="77">
        <v>1.36373711746611E-2</v>
      </c>
      <c r="AA633" s="58">
        <v>5.5815782749664704</v>
      </c>
      <c r="AB633" s="77">
        <v>2.5369657807945801E-2</v>
      </c>
      <c r="AC633" s="58">
        <v>218.52999877929599</v>
      </c>
      <c r="AD633" s="77">
        <v>1.6236994784549302E-2</v>
      </c>
      <c r="AE633" s="58">
        <v>0.37171322691813102</v>
      </c>
      <c r="AF633" s="77">
        <v>4.0045330232701903E-2</v>
      </c>
      <c r="AG633" s="58">
        <v>9.2081570625305105</v>
      </c>
      <c r="AH633" s="77">
        <v>1.47236891873181E-2</v>
      </c>
      <c r="AI633" s="58">
        <v>0.78554338504122201</v>
      </c>
      <c r="AJ633" s="77">
        <v>3.8254823454799698E-2</v>
      </c>
      <c r="AK633" s="58">
        <v>20.385514259338301</v>
      </c>
      <c r="AL633" s="69">
        <v>41116</v>
      </c>
      <c r="AM633" s="105">
        <v>3</v>
      </c>
      <c r="AN633" s="124">
        <v>53.862273757507801</v>
      </c>
      <c r="AO633" s="125">
        <v>64.321816767719298</v>
      </c>
      <c r="AP633" s="125">
        <v>38.955433715075202</v>
      </c>
      <c r="AQ633" s="125">
        <v>47.619303397583202</v>
      </c>
      <c r="AR633" s="125">
        <v>46.200127212716097</v>
      </c>
      <c r="AS633" s="125">
        <v>44.278306277912002</v>
      </c>
      <c r="AV633" s="63">
        <v>18537.950596639999</v>
      </c>
      <c r="AW633" s="63">
        <v>0</v>
      </c>
      <c r="AX633" s="63">
        <v>0</v>
      </c>
      <c r="AY633" s="63">
        <v>18537.950596639999</v>
      </c>
      <c r="AZ633" s="77">
        <v>0</v>
      </c>
      <c r="BA633" s="77">
        <v>0.85379505966400604</v>
      </c>
      <c r="BB633" s="77">
        <v>0.20038131956479999</v>
      </c>
      <c r="BC633" s="58">
        <v>-1196.7103746575499</v>
      </c>
      <c r="BD633" s="130">
        <v>-6.0640027026462102E-2</v>
      </c>
      <c r="BE633" s="65">
        <v>45</v>
      </c>
    </row>
    <row r="634" spans="1:57" x14ac:dyDescent="0.2">
      <c r="A634" s="104">
        <v>41117</v>
      </c>
      <c r="B634" s="58">
        <v>1385.96997070312</v>
      </c>
      <c r="C634" s="77">
        <v>1.9080565579335299E-2</v>
      </c>
      <c r="D634" s="58">
        <v>0.01</v>
      </c>
      <c r="E634" s="58">
        <v>0.63639999999999997</v>
      </c>
      <c r="F634" s="77">
        <v>-9.4191522762954096E-4</v>
      </c>
      <c r="G634" s="58">
        <v>55.527091979980398</v>
      </c>
      <c r="H634" s="58">
        <v>315.42843627929602</v>
      </c>
      <c r="I634" s="58">
        <v>25.038661956787099</v>
      </c>
      <c r="J634" s="58">
        <v>237.32000732421801</v>
      </c>
      <c r="K634" s="58">
        <v>9.5091342926025302</v>
      </c>
      <c r="L634" s="58">
        <v>20.953233718871999</v>
      </c>
      <c r="M634" s="58">
        <v>16.7000007629394</v>
      </c>
      <c r="N634" s="77">
        <v>1.7881978619441699E-2</v>
      </c>
      <c r="O634" s="58">
        <v>1.8106533338017801</v>
      </c>
      <c r="P634" s="77">
        <v>3.2608466772482698E-2</v>
      </c>
      <c r="Q634" s="58">
        <v>55.039346694946197</v>
      </c>
      <c r="R634" s="77">
        <v>3.5215805692748001E-2</v>
      </c>
      <c r="S634" s="58">
        <v>9.59232156624096</v>
      </c>
      <c r="T634" s="77">
        <v>3.0410452777781299E-2</v>
      </c>
      <c r="U634" s="58">
        <v>310.06333923339798</v>
      </c>
      <c r="V634" s="77">
        <v>2.05763114892316E-2</v>
      </c>
      <c r="W634" s="58">
        <v>0.65482559027218901</v>
      </c>
      <c r="X634" s="77">
        <v>2.6152579215387699E-2</v>
      </c>
      <c r="Y634" s="58">
        <v>24.786253929138098</v>
      </c>
      <c r="Z634" s="77">
        <v>7.8678302120701801E-2</v>
      </c>
      <c r="AA634" s="58">
        <v>5.9165921071494898</v>
      </c>
      <c r="AB634" s="77">
        <v>2.4930860966418299E-2</v>
      </c>
      <c r="AC634" s="58">
        <v>228.665000915527</v>
      </c>
      <c r="AD634" s="77">
        <v>2.4436031323276701E-2</v>
      </c>
      <c r="AE634" s="58">
        <v>0.35094701273627099</v>
      </c>
      <c r="AF634" s="77">
        <v>3.6906305236354103E-2</v>
      </c>
      <c r="AG634" s="58">
        <v>9.3957228660583496</v>
      </c>
      <c r="AH634" s="77">
        <v>2.03920903497198E-2</v>
      </c>
      <c r="AI634" s="58">
        <v>0.76476452742974899</v>
      </c>
      <c r="AJ634" s="77">
        <v>3.6498639670159497E-2</v>
      </c>
      <c r="AK634" s="58">
        <v>20.743863105773901</v>
      </c>
      <c r="AL634" s="69">
        <v>41117</v>
      </c>
      <c r="AM634" s="105">
        <v>4</v>
      </c>
      <c r="AN634" s="124">
        <v>61.198496858743198</v>
      </c>
      <c r="AO634" s="125">
        <v>71.732578129515105</v>
      </c>
      <c r="AP634" s="125">
        <v>45.717318026630899</v>
      </c>
      <c r="AQ634" s="125">
        <v>53.9485636296764</v>
      </c>
      <c r="AR634" s="125">
        <v>51.8782995810123</v>
      </c>
      <c r="AS634" s="125">
        <v>50.101250488549503</v>
      </c>
      <c r="AV634" s="63">
        <v>18537.950596639999</v>
      </c>
      <c r="AW634" s="63">
        <v>0</v>
      </c>
      <c r="AX634" s="63">
        <v>0</v>
      </c>
      <c r="AY634" s="63">
        <v>18537.950596639999</v>
      </c>
      <c r="AZ634" s="77">
        <v>0</v>
      </c>
      <c r="BA634" s="77">
        <v>0.85379505966400604</v>
      </c>
      <c r="BB634" s="77">
        <v>0.223285274052966</v>
      </c>
      <c r="BC634" s="58">
        <v>-1196.7103746575499</v>
      </c>
      <c r="BD634" s="130">
        <v>-6.0640027026462102E-2</v>
      </c>
      <c r="BE634" s="65">
        <v>46</v>
      </c>
    </row>
    <row r="635" spans="1:57" x14ac:dyDescent="0.2">
      <c r="A635" s="104">
        <v>41120</v>
      </c>
      <c r="B635" s="58">
        <v>1385.30004882812</v>
      </c>
      <c r="C635" s="77">
        <v>-4.8335958870748802E-4</v>
      </c>
      <c r="D635" s="58">
        <v>0.01</v>
      </c>
      <c r="E635" s="58">
        <v>0.6371</v>
      </c>
      <c r="F635" s="77">
        <v>1.0999371464488401E-3</v>
      </c>
      <c r="G635" s="58">
        <v>56.463665008544901</v>
      </c>
      <c r="H635" s="58">
        <v>314.10702514648398</v>
      </c>
      <c r="I635" s="58">
        <v>24.937700271606399</v>
      </c>
      <c r="J635" s="58">
        <v>236.08999633789</v>
      </c>
      <c r="K635" s="58">
        <v>9.4393415451049805</v>
      </c>
      <c r="L635" s="58">
        <v>20.7438640594482</v>
      </c>
      <c r="M635" s="58">
        <v>18.030000686645501</v>
      </c>
      <c r="N635" s="77">
        <v>1.68669562040475E-2</v>
      </c>
      <c r="O635" s="58">
        <v>1.81951295026646</v>
      </c>
      <c r="P635" s="77">
        <v>3.2224492511973998E-2</v>
      </c>
      <c r="Q635" s="58">
        <v>55.995378494262603</v>
      </c>
      <c r="R635" s="77">
        <v>-4.1892581036747601E-3</v>
      </c>
      <c r="S635" s="58">
        <v>9.9254785072984095</v>
      </c>
      <c r="T635" s="77">
        <v>3.1599033809159897E-2</v>
      </c>
      <c r="U635" s="58">
        <v>314.76773071289</v>
      </c>
      <c r="V635" s="77">
        <v>-4.0322316485964498E-3</v>
      </c>
      <c r="W635" s="58">
        <v>0.62198369322189395</v>
      </c>
      <c r="X635" s="77">
        <v>2.4941501680091599E-2</v>
      </c>
      <c r="Y635" s="58">
        <v>24.988181114196699</v>
      </c>
      <c r="Z635" s="77">
        <v>-5.1829215757933601E-3</v>
      </c>
      <c r="AA635" s="58">
        <v>6.06642799263168</v>
      </c>
      <c r="AB635" s="77">
        <v>2.56954046623366E-2</v>
      </c>
      <c r="AC635" s="58">
        <v>236.70500183105401</v>
      </c>
      <c r="AD635" s="77">
        <v>-7.3395479914352101E-3</v>
      </c>
      <c r="AE635" s="58">
        <v>0.32975144611977297</v>
      </c>
      <c r="AF635" s="77">
        <v>3.4933733941513598E-2</v>
      </c>
      <c r="AG635" s="58">
        <v>9.4742379188537598</v>
      </c>
      <c r="AH635" s="77">
        <v>-9.9922361499388199E-3</v>
      </c>
      <c r="AI635" s="58">
        <v>0.74353830296815404</v>
      </c>
      <c r="AJ635" s="77">
        <v>3.5843770516298397E-2</v>
      </c>
      <c r="AK635" s="58">
        <v>20.848548889160099</v>
      </c>
      <c r="AL635" s="69">
        <v>41120</v>
      </c>
      <c r="AM635" s="105">
        <v>0</v>
      </c>
      <c r="AN635" s="124">
        <v>60.9291488612146</v>
      </c>
      <c r="AO635" s="125">
        <v>69.809531188038804</v>
      </c>
      <c r="AP635" s="125">
        <v>51.295504492141497</v>
      </c>
      <c r="AQ635" s="125">
        <v>51.8716432000124</v>
      </c>
      <c r="AR635" s="125">
        <v>49.088580296108198</v>
      </c>
      <c r="AS635" s="125">
        <v>48.998420626338103</v>
      </c>
      <c r="AT635" s="109" t="s">
        <v>619</v>
      </c>
      <c r="AV635" s="63">
        <v>7708.2333498321996</v>
      </c>
      <c r="AW635" s="63">
        <v>10806.349628924499</v>
      </c>
      <c r="AX635" s="63">
        <v>10806.349628924499</v>
      </c>
      <c r="AY635" s="63">
        <v>18514.582978756702</v>
      </c>
      <c r="AZ635" s="77">
        <v>-1.2605286523706899E-3</v>
      </c>
      <c r="BA635" s="77">
        <v>0.85145829787567595</v>
      </c>
      <c r="BB635" s="77">
        <v>0.222693987386028</v>
      </c>
      <c r="BC635" s="58">
        <v>-1220.0779925408499</v>
      </c>
      <c r="BD635" s="130">
        <v>-6.1824117187285497E-2</v>
      </c>
      <c r="BE635" s="65">
        <v>47</v>
      </c>
    </row>
    <row r="636" spans="1:57" x14ac:dyDescent="0.2">
      <c r="A636" s="104">
        <v>41121</v>
      </c>
      <c r="B636" s="58">
        <v>1379.31994628906</v>
      </c>
      <c r="C636" s="77">
        <v>-4.3168283608459E-3</v>
      </c>
      <c r="D636" s="58">
        <v>0.01</v>
      </c>
      <c r="E636" s="58">
        <v>0.63819999999999999</v>
      </c>
      <c r="F636" s="77">
        <v>1.72657353633653E-3</v>
      </c>
      <c r="G636" s="58">
        <v>57.956321716308501</v>
      </c>
      <c r="H636" s="58">
        <v>314.43988037109301</v>
      </c>
      <c r="I636" s="58">
        <v>24.794672012329102</v>
      </c>
      <c r="J636" s="58">
        <v>233.30000305175699</v>
      </c>
      <c r="K636" s="58">
        <v>9.5004091262817294</v>
      </c>
      <c r="L636" s="58">
        <v>20.6955451965332</v>
      </c>
      <c r="M636" s="58">
        <v>18.9300003051757</v>
      </c>
      <c r="N636" s="77">
        <v>2.6435703519029002E-2</v>
      </c>
      <c r="O636" s="58">
        <v>1.8578796355627201</v>
      </c>
      <c r="P636" s="77">
        <v>3.2056548458283603E-2</v>
      </c>
      <c r="Q636" s="58">
        <v>57.209993362426701</v>
      </c>
      <c r="R636" s="77">
        <v>1.0596872975194801E-3</v>
      </c>
      <c r="S636" s="58">
        <v>10.2564263835889</v>
      </c>
      <c r="T636" s="77">
        <v>3.2618083849556702E-2</v>
      </c>
      <c r="U636" s="58">
        <v>314.27345275878901</v>
      </c>
      <c r="V636" s="77">
        <v>-5.73542298285589E-3</v>
      </c>
      <c r="W636" s="58">
        <v>0.58717405137965695</v>
      </c>
      <c r="X636" s="77">
        <v>2.3681460722194101E-2</v>
      </c>
      <c r="Y636" s="58">
        <v>24.866186141967699</v>
      </c>
      <c r="Z636" s="77">
        <v>-1.1817498959760199E-2</v>
      </c>
      <c r="AA636" s="58">
        <v>6.1591171552477002</v>
      </c>
      <c r="AB636" s="77">
        <v>2.6399987461128701E-2</v>
      </c>
      <c r="AC636" s="58">
        <v>234.69499969482399</v>
      </c>
      <c r="AD636" s="77">
        <v>6.4694746858084901E-3</v>
      </c>
      <c r="AE636" s="58">
        <v>0.31191621703643702</v>
      </c>
      <c r="AF636" s="77">
        <v>3.2831872068915302E-2</v>
      </c>
      <c r="AG636" s="58">
        <v>9.4698753356933594</v>
      </c>
      <c r="AH636" s="77">
        <v>-2.3293086946849502E-3</v>
      </c>
      <c r="AI636" s="58">
        <v>0.70254301915101602</v>
      </c>
      <c r="AJ636" s="77">
        <v>3.39465818599793E-2</v>
      </c>
      <c r="AK636" s="58">
        <v>20.719704627990701</v>
      </c>
      <c r="AL636" s="69">
        <v>41121</v>
      </c>
      <c r="AM636" s="105">
        <v>1</v>
      </c>
      <c r="AN636" s="124">
        <v>58.455885332313102</v>
      </c>
      <c r="AO636" s="125">
        <v>70.027502071504102</v>
      </c>
      <c r="AP636" s="125">
        <v>58.597781693630601</v>
      </c>
      <c r="AQ636" s="125">
        <v>53.556451423804099</v>
      </c>
      <c r="AR636" s="125">
        <v>48.4411737712216</v>
      </c>
      <c r="AS636" s="125">
        <v>47.406406441798801</v>
      </c>
      <c r="AV636" s="63">
        <v>7708.2333498321996</v>
      </c>
      <c r="AW636" s="63">
        <v>10836.4787092529</v>
      </c>
      <c r="AX636" s="63">
        <v>10836.4787092529</v>
      </c>
      <c r="AY636" s="63">
        <v>18544.712059085101</v>
      </c>
      <c r="AZ636" s="77">
        <v>1.62731617357714E-3</v>
      </c>
      <c r="BA636" s="77">
        <v>0.854471205908513</v>
      </c>
      <c r="BB636" s="77">
        <v>0.21741582730464401</v>
      </c>
      <c r="BC636" s="58">
        <v>-1189.9489122124801</v>
      </c>
      <c r="BD636" s="130">
        <v>-6.0297408399524299E-2</v>
      </c>
      <c r="BE636" s="65">
        <v>48</v>
      </c>
    </row>
    <row r="637" spans="1:57" x14ac:dyDescent="0.2">
      <c r="A637" s="104">
        <v>41122</v>
      </c>
      <c r="B637" s="58">
        <v>1375.31994628906</v>
      </c>
      <c r="C637" s="77">
        <v>-2.8999798130677698E-3</v>
      </c>
      <c r="D637" s="58">
        <v>0.01</v>
      </c>
      <c r="E637" s="58">
        <v>0.64149999999999996</v>
      </c>
      <c r="F637" s="77">
        <v>5.1707928549042902E-3</v>
      </c>
      <c r="G637" s="58">
        <v>57.581504821777301</v>
      </c>
      <c r="H637" s="58">
        <v>314.295806884765</v>
      </c>
      <c r="I637" s="58">
        <v>24.744194030761701</v>
      </c>
      <c r="J637" s="58">
        <v>232.08999633789</v>
      </c>
      <c r="K637" s="58">
        <v>9.5265827178955007</v>
      </c>
      <c r="L637" s="58">
        <v>20.8807563781738</v>
      </c>
      <c r="M637" s="58">
        <v>18.959999084472599</v>
      </c>
      <c r="N637" s="77">
        <v>-6.4672305527936303E-3</v>
      </c>
      <c r="O637" s="58">
        <v>1.88452372075812</v>
      </c>
      <c r="P637" s="77">
        <v>3.27279345441037E-2</v>
      </c>
      <c r="Q637" s="58">
        <v>57.768913269042898</v>
      </c>
      <c r="R637" s="77">
        <v>-4.5819088265164299E-4</v>
      </c>
      <c r="S637" s="58">
        <v>10.5507208351752</v>
      </c>
      <c r="T637" s="77">
        <v>3.3569397376795297E-2</v>
      </c>
      <c r="U637" s="58">
        <v>314.36784362792901</v>
      </c>
      <c r="V637" s="77">
        <v>-2.0358398587519899E-3</v>
      </c>
      <c r="W637" s="58">
        <v>0.55716342981072997</v>
      </c>
      <c r="X637" s="77">
        <v>2.2516935856470799E-2</v>
      </c>
      <c r="Y637" s="58">
        <v>24.769433021545399</v>
      </c>
      <c r="Z637" s="77">
        <v>-5.1864839178709099E-3</v>
      </c>
      <c r="AA637" s="58">
        <v>6.2080969274721998</v>
      </c>
      <c r="AB637" s="77">
        <v>2.6748662266485899E-2</v>
      </c>
      <c r="AC637" s="58">
        <v>232.69499969482399</v>
      </c>
      <c r="AD637" s="77">
        <v>2.7549962602519901E-3</v>
      </c>
      <c r="AE637" s="58">
        <v>0.29463865955978502</v>
      </c>
      <c r="AF637" s="77">
        <v>3.0928053456809001E-2</v>
      </c>
      <c r="AG637" s="58">
        <v>9.5134959220886195</v>
      </c>
      <c r="AH637" s="77">
        <v>8.9493260448945105E-3</v>
      </c>
      <c r="AI637" s="58">
        <v>0.64468222583218004</v>
      </c>
      <c r="AJ637" s="77">
        <v>3.08744671005333E-2</v>
      </c>
      <c r="AK637" s="58">
        <v>20.788150787353501</v>
      </c>
      <c r="AL637" s="69">
        <v>41122</v>
      </c>
      <c r="AM637" s="105">
        <v>2</v>
      </c>
      <c r="AN637" s="124">
        <v>56.795179160031097</v>
      </c>
      <c r="AO637" s="125">
        <v>69.792619120516406</v>
      </c>
      <c r="AP637" s="125">
        <v>56.314530778722698</v>
      </c>
      <c r="AQ637" s="125">
        <v>54.294952095680799</v>
      </c>
      <c r="AR637" s="125">
        <v>51.103199351577501</v>
      </c>
      <c r="AS637" s="125">
        <v>46.828128714239597</v>
      </c>
      <c r="AT637" s="109" t="s">
        <v>619</v>
      </c>
      <c r="AV637" s="63">
        <v>7708.2333498321996</v>
      </c>
      <c r="AW637" s="63">
        <v>10887.5210462951</v>
      </c>
      <c r="AX637" s="63">
        <v>10887.5210462951</v>
      </c>
      <c r="AY637" s="63">
        <v>18595.7543961273</v>
      </c>
      <c r="AZ637" s="77">
        <v>2.7523930746193798E-3</v>
      </c>
      <c r="BA637" s="77">
        <v>0.85957543961273597</v>
      </c>
      <c r="BB637" s="77">
        <v>0.213885345981351</v>
      </c>
      <c r="BC637" s="58">
        <v>-1138.9065751702501</v>
      </c>
      <c r="BD637" s="130">
        <v>-5.7710977494201302E-2</v>
      </c>
      <c r="BE637" s="65">
        <v>49</v>
      </c>
    </row>
    <row r="638" spans="1:57" x14ac:dyDescent="0.2">
      <c r="A638" s="104">
        <v>41123</v>
      </c>
      <c r="B638" s="58">
        <v>1365</v>
      </c>
      <c r="C638" s="77">
        <v>-7.5036694675359996E-3</v>
      </c>
      <c r="D638" s="58">
        <v>0.01</v>
      </c>
      <c r="E638" s="58">
        <v>0.64439999999999997</v>
      </c>
      <c r="F638" s="77">
        <v>4.5206547155105499E-3</v>
      </c>
      <c r="G638" s="58">
        <v>57.674495697021399</v>
      </c>
      <c r="H638" s="58">
        <v>312.343505859375</v>
      </c>
      <c r="I638" s="58">
        <v>24.559099197387599</v>
      </c>
      <c r="J638" s="58">
        <v>230.80999755859301</v>
      </c>
      <c r="K638" s="58">
        <v>9.5265827178955007</v>
      </c>
      <c r="L638" s="58">
        <v>20.8646526336669</v>
      </c>
      <c r="M638" s="58">
        <v>17.569999694824201</v>
      </c>
      <c r="N638" s="77">
        <v>1.61494347068513E-3</v>
      </c>
      <c r="O638" s="58">
        <v>1.91312615176392</v>
      </c>
      <c r="P638" s="77">
        <v>3.3171094582500497E-2</v>
      </c>
      <c r="Q638" s="58">
        <v>57.6280002593994</v>
      </c>
      <c r="R638" s="77">
        <v>-6.2116674248422401E-3</v>
      </c>
      <c r="S638" s="58">
        <v>10.7481510571721</v>
      </c>
      <c r="T638" s="77">
        <v>3.4411315924753598E-2</v>
      </c>
      <c r="U638" s="58">
        <v>313.31965637207003</v>
      </c>
      <c r="V638" s="77">
        <v>-7.4803338974758198E-3</v>
      </c>
      <c r="W638" s="58">
        <v>0.52770123688444803</v>
      </c>
      <c r="X638" s="77">
        <v>2.14869948055985E-2</v>
      </c>
      <c r="Y638" s="58">
        <v>24.6516466140747</v>
      </c>
      <c r="Z638" s="77">
        <v>-5.5150967275358004E-3</v>
      </c>
      <c r="AA638" s="58">
        <v>6.24011351487861</v>
      </c>
      <c r="AB638" s="77">
        <v>2.7035715874025298E-2</v>
      </c>
      <c r="AC638" s="58">
        <v>231.44999694824199</v>
      </c>
      <c r="AD638" s="77">
        <v>0</v>
      </c>
      <c r="AE638" s="58">
        <v>0.28584292814740903</v>
      </c>
      <c r="AF638" s="77">
        <v>3.0004770505005801E-2</v>
      </c>
      <c r="AG638" s="58">
        <v>9.5265827178955007</v>
      </c>
      <c r="AH638" s="77">
        <v>-7.7122419395059196E-4</v>
      </c>
      <c r="AI638" s="58">
        <v>0.59785139632770501</v>
      </c>
      <c r="AJ638" s="77">
        <v>2.8653791022766301E-2</v>
      </c>
      <c r="AK638" s="58">
        <v>20.872704505920399</v>
      </c>
      <c r="AL638" s="69">
        <v>41123</v>
      </c>
      <c r="AM638" s="105">
        <v>3</v>
      </c>
      <c r="AN638" s="124">
        <v>52.640063732615999</v>
      </c>
      <c r="AO638" s="125">
        <v>66.535857165833406</v>
      </c>
      <c r="AP638" s="125">
        <v>56.7646394817097</v>
      </c>
      <c r="AQ638" s="125">
        <v>54.294952095680799</v>
      </c>
      <c r="AR638" s="125">
        <v>50.8573284701408</v>
      </c>
      <c r="AS638" s="125">
        <v>44.676082878735201</v>
      </c>
      <c r="AV638" s="63">
        <v>7708.2333498321996</v>
      </c>
      <c r="AW638" s="63">
        <v>10868.8043794921</v>
      </c>
      <c r="AX638" s="63">
        <v>10868.8043794921</v>
      </c>
      <c r="AY638" s="63">
        <v>18577.0377293243</v>
      </c>
      <c r="AZ638" s="77">
        <v>-1.0065021512047901E-3</v>
      </c>
      <c r="BA638" s="77">
        <v>0.85770377293243805</v>
      </c>
      <c r="BB638" s="77">
        <v>0.20477675157362199</v>
      </c>
      <c r="BC638" s="58">
        <v>-1157.62324197322</v>
      </c>
      <c r="BD638" s="130">
        <v>-5.8659393422410097E-2</v>
      </c>
      <c r="BE638" s="65">
        <v>50</v>
      </c>
    </row>
    <row r="639" spans="1:57" x14ac:dyDescent="0.2">
      <c r="A639" s="104">
        <v>41124</v>
      </c>
      <c r="B639" s="58">
        <v>1390.98999023437</v>
      </c>
      <c r="C639" s="77">
        <v>1.9040285885989001E-2</v>
      </c>
      <c r="D639" s="58">
        <v>0.01</v>
      </c>
      <c r="E639" s="58">
        <v>0.64090000000000003</v>
      </c>
      <c r="F639" s="77">
        <v>-5.4314090626939003E-3</v>
      </c>
      <c r="G639" s="58">
        <v>58.425086975097599</v>
      </c>
      <c r="H639" s="58">
        <v>318.59286499023398</v>
      </c>
      <c r="I639" s="58">
        <v>25.030254364013601</v>
      </c>
      <c r="J639" s="58">
        <v>234.97000122070301</v>
      </c>
      <c r="K639" s="58">
        <v>9.7883014678955007</v>
      </c>
      <c r="L639" s="58">
        <v>21.307373046875</v>
      </c>
      <c r="M639" s="58">
        <v>15.640000343322701</v>
      </c>
      <c r="N639" s="77">
        <v>1.30142668610264E-2</v>
      </c>
      <c r="O639" s="58">
        <v>1.94796747626462</v>
      </c>
      <c r="P639" s="77">
        <v>3.3341285004760003E-2</v>
      </c>
      <c r="Q639" s="58">
        <v>58.049791336059499</v>
      </c>
      <c r="R639" s="77">
        <v>2.0007968834392799E-2</v>
      </c>
      <c r="S639" s="58">
        <v>11.2061994155689</v>
      </c>
      <c r="T639" s="77">
        <v>3.5174043887996102E-2</v>
      </c>
      <c r="U639" s="58">
        <v>315.46818542480401</v>
      </c>
      <c r="V639" s="77">
        <v>1.91845459330242E-2</v>
      </c>
      <c r="W639" s="58">
        <v>0.516252270164264</v>
      </c>
      <c r="X639" s="77">
        <v>2.06251307979709E-2</v>
      </c>
      <c r="Y639" s="58">
        <v>24.794676780700598</v>
      </c>
      <c r="Z639" s="77">
        <v>1.8023498575070601E-2</v>
      </c>
      <c r="AA639" s="58">
        <v>6.47120607668597</v>
      </c>
      <c r="AB639" s="77">
        <v>2.7540562808303699E-2</v>
      </c>
      <c r="AC639" s="58">
        <v>232.88999938964801</v>
      </c>
      <c r="AD639" s="77">
        <v>2.74724691686523E-2</v>
      </c>
      <c r="AE639" s="58">
        <v>0.28650377062192101</v>
      </c>
      <c r="AF639" s="77">
        <v>2.92700190693574E-2</v>
      </c>
      <c r="AG639" s="58">
        <v>9.6574420928955007</v>
      </c>
      <c r="AH639" s="77">
        <v>2.12186812299783E-2</v>
      </c>
      <c r="AI639" s="58">
        <v>0.57137323607504897</v>
      </c>
      <c r="AJ639" s="77">
        <v>2.6815752219574902E-2</v>
      </c>
      <c r="AK639" s="58">
        <v>21.0860128402709</v>
      </c>
      <c r="AL639" s="69">
        <v>41124</v>
      </c>
      <c r="AM639" s="105">
        <v>4</v>
      </c>
      <c r="AN639" s="124">
        <v>60.4813465742631</v>
      </c>
      <c r="AO639" s="125">
        <v>71.172989681837507</v>
      </c>
      <c r="AP639" s="125">
        <v>60.318619935452503</v>
      </c>
      <c r="AQ639" s="125">
        <v>61.410876091336</v>
      </c>
      <c r="AR639" s="125">
        <v>56.984639592078999</v>
      </c>
      <c r="AS639" s="125">
        <v>50.865953745567303</v>
      </c>
      <c r="AV639" s="63">
        <v>7708.2333498321996</v>
      </c>
      <c r="AW639" s="63">
        <v>11026.053027301001</v>
      </c>
      <c r="AX639" s="63">
        <v>11026.053027301001</v>
      </c>
      <c r="AY639" s="63">
        <v>18734.286377133201</v>
      </c>
      <c r="AZ639" s="77">
        <v>8.4646782818671405E-3</v>
      </c>
      <c r="BA639" s="77">
        <v>0.87342863771332202</v>
      </c>
      <c r="BB639" s="77">
        <v>0.22771604535237699</v>
      </c>
      <c r="BC639" s="58">
        <v>-1000.37459416439</v>
      </c>
      <c r="BD639" s="130">
        <v>-5.06912480340731E-2</v>
      </c>
      <c r="BE639" s="65">
        <v>51</v>
      </c>
    </row>
    <row r="640" spans="1:57" x14ac:dyDescent="0.2">
      <c r="A640" s="104">
        <v>41127</v>
      </c>
      <c r="B640" s="58">
        <v>1394.22998046875</v>
      </c>
      <c r="C640" s="77">
        <v>2.3292692665812702E-3</v>
      </c>
      <c r="D640" s="58">
        <v>0.01</v>
      </c>
      <c r="E640" s="58">
        <v>0.64039999999999997</v>
      </c>
      <c r="F640" s="77">
        <v>-7.8015290997046605E-4</v>
      </c>
      <c r="G640" s="58">
        <v>59.075119018554602</v>
      </c>
      <c r="H640" s="58">
        <v>319.33303833007801</v>
      </c>
      <c r="I640" s="58">
        <v>25.198528289794901</v>
      </c>
      <c r="J640" s="58">
        <v>233.99000549316401</v>
      </c>
      <c r="K640" s="58">
        <v>9.8406448364257795</v>
      </c>
      <c r="L640" s="58">
        <v>21.372352600097599</v>
      </c>
      <c r="M640" s="58">
        <v>15.949999809265099</v>
      </c>
      <c r="N640" s="77">
        <v>1.1125906303470099E-2</v>
      </c>
      <c r="O640" s="58">
        <v>2.0015532136162002</v>
      </c>
      <c r="P640" s="77">
        <v>3.38814926972478E-2</v>
      </c>
      <c r="Q640" s="58">
        <v>58.750102996826101</v>
      </c>
      <c r="R640" s="77">
        <v>2.3232577410872098E-3</v>
      </c>
      <c r="S640" s="58">
        <v>11.593318840138201</v>
      </c>
      <c r="T640" s="77">
        <v>3.6304789823077499E-2</v>
      </c>
      <c r="U640" s="58">
        <v>318.96295166015602</v>
      </c>
      <c r="V640" s="77">
        <v>6.7228212440053597E-3</v>
      </c>
      <c r="W640" s="58">
        <v>0.51332578618414904</v>
      </c>
      <c r="X640" s="77">
        <v>2.0371260586358901E-2</v>
      </c>
      <c r="Y640" s="58">
        <v>25.114391326904201</v>
      </c>
      <c r="Z640" s="77">
        <v>-4.1707269968413998E-3</v>
      </c>
      <c r="AA640" s="58">
        <v>6.6582922611162303</v>
      </c>
      <c r="AB640" s="77">
        <v>2.8455455809247101E-2</v>
      </c>
      <c r="AC640" s="58">
        <v>234.480003356933</v>
      </c>
      <c r="AD640" s="77">
        <v>5.3475435653418304E-3</v>
      </c>
      <c r="AE640" s="58">
        <v>0.29018857612868798</v>
      </c>
      <c r="AF640" s="77">
        <v>2.94887764930339E-2</v>
      </c>
      <c r="AG640" s="58">
        <v>9.8144731521606392</v>
      </c>
      <c r="AH640" s="77">
        <v>3.0496276138642902E-3</v>
      </c>
      <c r="AI640" s="58">
        <v>0.55891638009198397</v>
      </c>
      <c r="AJ640" s="77">
        <v>2.6151373718653202E-2</v>
      </c>
      <c r="AK640" s="58">
        <v>21.3398628234863</v>
      </c>
      <c r="AL640" s="69">
        <v>41127</v>
      </c>
      <c r="AM640" s="105">
        <v>0</v>
      </c>
      <c r="AN640" s="124">
        <v>61.340662161512697</v>
      </c>
      <c r="AO640" s="125">
        <v>71.673649871323505</v>
      </c>
      <c r="AP640" s="125">
        <v>63.144140240097897</v>
      </c>
      <c r="AQ640" s="125">
        <v>62.662918429418497</v>
      </c>
      <c r="AR640" s="125">
        <v>57.816002718085002</v>
      </c>
      <c r="AS640" s="125">
        <v>52.893125333882303</v>
      </c>
      <c r="AT640" s="109" t="s">
        <v>619</v>
      </c>
      <c r="AV640" s="63">
        <v>7708.2333498321996</v>
      </c>
      <c r="AW640" s="63">
        <v>11043.047398315401</v>
      </c>
      <c r="AX640" s="63">
        <v>11043.047398315401</v>
      </c>
      <c r="AY640" s="63">
        <v>18751.280748147601</v>
      </c>
      <c r="AZ640" s="77">
        <v>9.0712668058423596E-4</v>
      </c>
      <c r="BA640" s="77">
        <v>0.87512807481476296</v>
      </c>
      <c r="BB640" s="77">
        <v>0.230575726604904</v>
      </c>
      <c r="BC640" s="58">
        <v>-983.38022314998602</v>
      </c>
      <c r="BD640" s="130">
        <v>-4.9830104737052697E-2</v>
      </c>
      <c r="BE640" s="65">
        <v>52</v>
      </c>
    </row>
    <row r="641" spans="1:57" x14ac:dyDescent="0.2">
      <c r="A641" s="104">
        <v>41128</v>
      </c>
      <c r="B641" s="58">
        <v>1401.34997558593</v>
      </c>
      <c r="C641" s="77">
        <v>5.1067580075947402E-3</v>
      </c>
      <c r="D641" s="58">
        <v>0.01</v>
      </c>
      <c r="E641" s="58">
        <v>0.63900000000000001</v>
      </c>
      <c r="F641" s="77">
        <v>-2.1861336664583601E-3</v>
      </c>
      <c r="G641" s="58">
        <v>58.919490814208899</v>
      </c>
      <c r="H641" s="58">
        <v>318.20040893554602</v>
      </c>
      <c r="I641" s="58">
        <v>25.459346771240199</v>
      </c>
      <c r="J641" s="58">
        <v>236.55999755859301</v>
      </c>
      <c r="K641" s="58">
        <v>10.3553619384765</v>
      </c>
      <c r="L641" s="58">
        <v>21.5267009735107</v>
      </c>
      <c r="M641" s="58">
        <v>15.9899997711181</v>
      </c>
      <c r="N641" s="77">
        <v>-2.6344120321929402E-3</v>
      </c>
      <c r="O641" s="58">
        <v>2.0465978947074599</v>
      </c>
      <c r="P641" s="77">
        <v>3.47354986681912E-2</v>
      </c>
      <c r="Q641" s="58">
        <v>58.9973049163818</v>
      </c>
      <c r="R641" s="77">
        <v>-3.5468594181617902E-3</v>
      </c>
      <c r="S641" s="58">
        <v>11.9465153130002</v>
      </c>
      <c r="T641" s="77">
        <v>3.7543997359915697E-2</v>
      </c>
      <c r="U641" s="58">
        <v>318.76672363281199</v>
      </c>
      <c r="V641" s="77">
        <v>1.0350544224082299E-2</v>
      </c>
      <c r="W641" s="58">
        <v>0.50877588137433005</v>
      </c>
      <c r="X641" s="77">
        <v>1.9983854493433501E-2</v>
      </c>
      <c r="Y641" s="58">
        <v>25.3289375305175</v>
      </c>
      <c r="Z641" s="77">
        <v>1.0983341190205999E-2</v>
      </c>
      <c r="AA641" s="58">
        <v>6.9229903511434303</v>
      </c>
      <c r="AB641" s="77">
        <v>2.92652621854575E-2</v>
      </c>
      <c r="AC641" s="58">
        <v>235.275001525878</v>
      </c>
      <c r="AD641" s="77">
        <v>5.2305220908443299E-2</v>
      </c>
      <c r="AE641" s="58">
        <v>0.313983817265789</v>
      </c>
      <c r="AF641" s="77">
        <v>3.0320892609184899E-2</v>
      </c>
      <c r="AG641" s="58">
        <v>10.098003387451101</v>
      </c>
      <c r="AH641" s="77">
        <v>7.2218709985341E-3</v>
      </c>
      <c r="AI641" s="58">
        <v>0.55176933700761499</v>
      </c>
      <c r="AJ641" s="77">
        <v>2.5631857742000601E-2</v>
      </c>
      <c r="AK641" s="58">
        <v>21.449526786804199</v>
      </c>
      <c r="AL641" s="69">
        <v>41128</v>
      </c>
      <c r="AM641" s="105">
        <v>1</v>
      </c>
      <c r="AN641" s="124">
        <v>63.232713055358801</v>
      </c>
      <c r="AO641" s="125">
        <v>69.679367147705193</v>
      </c>
      <c r="AP641" s="125">
        <v>62.005773963555697</v>
      </c>
      <c r="AQ641" s="125">
        <v>72.211041038285998</v>
      </c>
      <c r="AR641" s="125">
        <v>59.803320814414597</v>
      </c>
      <c r="AS641" s="125">
        <v>55.928236665714799</v>
      </c>
      <c r="AT641" s="109" t="s">
        <v>619</v>
      </c>
      <c r="AV641" s="63">
        <v>7708.2333498321996</v>
      </c>
      <c r="AW641" s="63">
        <v>10979.8233107299</v>
      </c>
      <c r="AX641" s="63">
        <v>10979.8233107299</v>
      </c>
      <c r="AY641" s="63">
        <v>18688.056660562099</v>
      </c>
      <c r="AZ641" s="77">
        <v>-3.3717210271995098E-3</v>
      </c>
      <c r="BA641" s="77">
        <v>0.86880566605621701</v>
      </c>
      <c r="BB641" s="77">
        <v>0.236859979050696</v>
      </c>
      <c r="BC641" s="58">
        <v>-1046.6043107354301</v>
      </c>
      <c r="BD641" s="130">
        <v>-5.3033812552322701E-2</v>
      </c>
      <c r="BE641" s="65">
        <v>53</v>
      </c>
    </row>
    <row r="642" spans="1:57" x14ac:dyDescent="0.2">
      <c r="A642" s="104">
        <v>41129</v>
      </c>
      <c r="B642" s="58">
        <v>1402.21997070312</v>
      </c>
      <c r="C642" s="77">
        <v>6.2082644046412795E-4</v>
      </c>
      <c r="D642" s="58">
        <v>0.01</v>
      </c>
      <c r="E642" s="58">
        <v>0.63849999999999996</v>
      </c>
      <c r="F642" s="77">
        <v>-7.8247261345865105E-4</v>
      </c>
      <c r="G642" s="58">
        <v>58.819854736328097</v>
      </c>
      <c r="H642" s="58">
        <v>319.039947509765</v>
      </c>
      <c r="I642" s="58">
        <v>25.518236160278299</v>
      </c>
      <c r="J642" s="58">
        <v>234.38000488281199</v>
      </c>
      <c r="K642" s="58">
        <v>10.398977279663001</v>
      </c>
      <c r="L642" s="58">
        <v>21.6079292297363</v>
      </c>
      <c r="M642" s="58">
        <v>15.319999694824199</v>
      </c>
      <c r="N642" s="77">
        <v>-1.69105463241403E-3</v>
      </c>
      <c r="O642" s="58">
        <v>2.0861411881002501</v>
      </c>
      <c r="P642" s="77">
        <v>3.5466615778835198E-2</v>
      </c>
      <c r="Q642" s="58">
        <v>58.869672775268498</v>
      </c>
      <c r="R642" s="77">
        <v>2.63839564828716E-3</v>
      </c>
      <c r="S642" s="58">
        <v>12.2844604659146</v>
      </c>
      <c r="T642" s="77">
        <v>3.8504458647889497E-2</v>
      </c>
      <c r="U642" s="58">
        <v>318.62017822265602</v>
      </c>
      <c r="V642" s="77">
        <v>2.3130754126263701E-3</v>
      </c>
      <c r="W642" s="58">
        <v>0.50542110855659195</v>
      </c>
      <c r="X642" s="77">
        <v>1.98062713026902E-2</v>
      </c>
      <c r="Y642" s="58">
        <v>25.488791465759199</v>
      </c>
      <c r="Z642" s="77">
        <v>-9.2153901685818607E-3</v>
      </c>
      <c r="AA642" s="58">
        <v>7.07931717629834</v>
      </c>
      <c r="AB642" s="77">
        <v>3.0204441628192299E-2</v>
      </c>
      <c r="AC642" s="58">
        <v>235.47000122070301</v>
      </c>
      <c r="AD642" s="77">
        <v>4.2118606230909699E-3</v>
      </c>
      <c r="AE642" s="58">
        <v>0.33777634691415198</v>
      </c>
      <c r="AF642" s="77">
        <v>3.2481689095977699E-2</v>
      </c>
      <c r="AG642" s="58">
        <v>10.377169609069799</v>
      </c>
      <c r="AH642" s="77">
        <v>3.77337225641483E-3</v>
      </c>
      <c r="AI642" s="58">
        <v>0.54465957458226499</v>
      </c>
      <c r="AJ642" s="77">
        <v>2.52064679031213E-2</v>
      </c>
      <c r="AK642" s="58">
        <v>21.5673151016235</v>
      </c>
      <c r="AL642" s="69">
        <v>41129</v>
      </c>
      <c r="AM642" s="105">
        <v>2</v>
      </c>
      <c r="AN642" s="124">
        <v>63.467986986735802</v>
      </c>
      <c r="AO642" s="125">
        <v>70.338180665899401</v>
      </c>
      <c r="AP642" s="125">
        <v>61.244520630477297</v>
      </c>
      <c r="AQ642" s="125">
        <v>72.844745628671603</v>
      </c>
      <c r="AR642" s="125">
        <v>60.8486572183023</v>
      </c>
      <c r="AS642" s="125">
        <v>56.608039509416201</v>
      </c>
      <c r="AT642" s="109" t="s">
        <v>565</v>
      </c>
      <c r="AV642" s="63">
        <v>-3291.27099051699</v>
      </c>
      <c r="AW642" s="63">
        <v>22022.158358676901</v>
      </c>
      <c r="AX642" s="63">
        <v>22022.158358676901</v>
      </c>
      <c r="AY642" s="63">
        <v>18730.8873681599</v>
      </c>
      <c r="AZ642" s="77">
        <v>2.2918759492056499E-3</v>
      </c>
      <c r="BA642" s="77">
        <v>0.87308873681599097</v>
      </c>
      <c r="BB642" s="77">
        <v>0.23762785442884199</v>
      </c>
      <c r="BC642" s="58">
        <v>-1003.7736031377</v>
      </c>
      <c r="BD642" s="130">
        <v>-5.0863483522600401E-2</v>
      </c>
      <c r="BE642" s="65">
        <v>54</v>
      </c>
    </row>
    <row r="643" spans="1:57" x14ac:dyDescent="0.2">
      <c r="A643" s="104">
        <v>41130</v>
      </c>
      <c r="B643" s="58">
        <v>1402.80004882812</v>
      </c>
      <c r="C643" s="77">
        <v>4.1368553944431897E-4</v>
      </c>
      <c r="D643" s="58">
        <v>0.01</v>
      </c>
      <c r="E643" s="58">
        <v>0.63949999999999996</v>
      </c>
      <c r="F643" s="77">
        <v>1.5661707126077801E-3</v>
      </c>
      <c r="G643" s="58">
        <v>60.719493865966797</v>
      </c>
      <c r="H643" s="58">
        <v>319.09957885742102</v>
      </c>
      <c r="I643" s="58">
        <v>25.661272048950099</v>
      </c>
      <c r="J643" s="58">
        <v>234.05999755859301</v>
      </c>
      <c r="K643" s="58">
        <v>10.372808456420801</v>
      </c>
      <c r="L643" s="58">
        <v>21.689165115356399</v>
      </c>
      <c r="M643" s="58">
        <v>15.279999732971101</v>
      </c>
      <c r="N643" s="77">
        <v>3.2295882710934497E-2</v>
      </c>
      <c r="O643" s="58">
        <v>2.1800312452969202</v>
      </c>
      <c r="P643" s="77">
        <v>3.59033171473589E-2</v>
      </c>
      <c r="Q643" s="58">
        <v>59.769674301147397</v>
      </c>
      <c r="R643" s="77">
        <v>1.8690871823956399E-4</v>
      </c>
      <c r="S643" s="58">
        <v>12.6525538407952</v>
      </c>
      <c r="T643" s="77">
        <v>3.9650800813023301E-2</v>
      </c>
      <c r="U643" s="58">
        <v>319.06976318359301</v>
      </c>
      <c r="V643" s="77">
        <v>5.60524198355549E-3</v>
      </c>
      <c r="W643" s="58">
        <v>0.49472692786440697</v>
      </c>
      <c r="X643" s="77">
        <v>1.9279127196839201E-2</v>
      </c>
      <c r="Y643" s="58">
        <v>25.589754104614201</v>
      </c>
      <c r="Z643" s="77">
        <v>-1.3653354277332001E-3</v>
      </c>
      <c r="AA643" s="58">
        <v>7.2097068100809896</v>
      </c>
      <c r="AB643" s="77">
        <v>3.0802815027271498E-2</v>
      </c>
      <c r="AC643" s="58">
        <v>234.22000122070301</v>
      </c>
      <c r="AD643" s="77">
        <v>-2.5164804709559801E-3</v>
      </c>
      <c r="AE643" s="58">
        <v>0.35856176765778303</v>
      </c>
      <c r="AF643" s="77">
        <v>3.4567472171514797E-2</v>
      </c>
      <c r="AG643" s="58">
        <v>10.3858928680419</v>
      </c>
      <c r="AH643" s="77">
        <v>3.75954052590676E-3</v>
      </c>
      <c r="AI643" s="58">
        <v>0.52860599714450796</v>
      </c>
      <c r="AJ643" s="77">
        <v>2.43718923403945E-2</v>
      </c>
      <c r="AK643" s="58">
        <v>21.648547172546301</v>
      </c>
      <c r="AL643" s="69">
        <v>41130</v>
      </c>
      <c r="AM643" s="105">
        <v>3</v>
      </c>
      <c r="AN643" s="124">
        <v>63.635076525256402</v>
      </c>
      <c r="AO643" s="125">
        <v>70.387398155699501</v>
      </c>
      <c r="AP643" s="125">
        <v>69.047091256379503</v>
      </c>
      <c r="AQ643" s="125">
        <v>71.786979013004199</v>
      </c>
      <c r="AR643" s="125">
        <v>61.915354741536603</v>
      </c>
      <c r="AS643" s="125">
        <v>58.290892205741102</v>
      </c>
      <c r="AT643" s="109" t="s">
        <v>565</v>
      </c>
      <c r="AV643" s="63">
        <v>-3291.27099051699</v>
      </c>
      <c r="AW643" s="63">
        <v>22030.928029766001</v>
      </c>
      <c r="AX643" s="63">
        <v>22030.928029766001</v>
      </c>
      <c r="AY643" s="63">
        <v>18739.657039248999</v>
      </c>
      <c r="AZ643" s="77">
        <v>4.68193039486086E-4</v>
      </c>
      <c r="BA643" s="77">
        <v>0.87396570392490802</v>
      </c>
      <c r="BB643" s="77">
        <v>0.23813984317543299</v>
      </c>
      <c r="BC643" s="58">
        <v>-995.00393204853299</v>
      </c>
      <c r="BD643" s="130">
        <v>-5.0419104412063702E-2</v>
      </c>
      <c r="BE643" s="65">
        <v>55</v>
      </c>
    </row>
    <row r="644" spans="1:57" x14ac:dyDescent="0.2">
      <c r="A644" s="104">
        <v>41131</v>
      </c>
      <c r="B644" s="58">
        <v>1405.86999511718</v>
      </c>
      <c r="C644" s="77">
        <v>2.1884418179392E-3</v>
      </c>
      <c r="D644" s="58">
        <v>0.01</v>
      </c>
      <c r="E644" s="58">
        <v>0.63729999999999998</v>
      </c>
      <c r="F644" s="77">
        <v>-3.4401876465989202E-3</v>
      </c>
      <c r="G644" s="58">
        <v>60.814376831054602</v>
      </c>
      <c r="H644" s="58">
        <v>318.925689697265</v>
      </c>
      <c r="I644" s="58">
        <v>25.5939636230468</v>
      </c>
      <c r="J644" s="58">
        <v>232.75</v>
      </c>
      <c r="K644" s="58">
        <v>10.425153732299799</v>
      </c>
      <c r="L644" s="58">
        <v>21.835384368896399</v>
      </c>
      <c r="M644" s="58">
        <v>14.7399997711181</v>
      </c>
      <c r="N644" s="77">
        <v>1.56264420282115E-3</v>
      </c>
      <c r="O644" s="58">
        <v>2.2533939859435899</v>
      </c>
      <c r="P644" s="77">
        <v>3.7053639342611903E-2</v>
      </c>
      <c r="Q644" s="58">
        <v>60.7669353485107</v>
      </c>
      <c r="R644" s="77">
        <v>-5.4493697791413399E-4</v>
      </c>
      <c r="S644" s="58">
        <v>13.001297410758699</v>
      </c>
      <c r="T644" s="77">
        <v>4.0765914539841498E-2</v>
      </c>
      <c r="U644" s="58">
        <v>319.01263427734301</v>
      </c>
      <c r="V644" s="77">
        <v>-2.6229574969988101E-3</v>
      </c>
      <c r="W644" s="58">
        <v>0.49370514766456802</v>
      </c>
      <c r="X644" s="77">
        <v>1.9289905812790799E-2</v>
      </c>
      <c r="Y644" s="58">
        <v>25.6276178359985</v>
      </c>
      <c r="Z644" s="77">
        <v>-5.5968451348282697E-3</v>
      </c>
      <c r="AA644" s="58">
        <v>7.3344406951480297</v>
      </c>
      <c r="AB644" s="77">
        <v>3.15120975086918E-2</v>
      </c>
      <c r="AC644" s="58">
        <v>233.40499877929599</v>
      </c>
      <c r="AD644" s="77">
        <v>5.0463937610363196E-3</v>
      </c>
      <c r="AE644" s="58">
        <v>0.37982887986642</v>
      </c>
      <c r="AF644" s="77">
        <v>3.6433887654779798E-2</v>
      </c>
      <c r="AG644" s="58">
        <v>10.3989810943603</v>
      </c>
      <c r="AH644" s="77">
        <v>6.7415805432045001E-3</v>
      </c>
      <c r="AI644" s="58">
        <v>0.53042277286080997</v>
      </c>
      <c r="AJ644" s="77">
        <v>2.42918908089556E-2</v>
      </c>
      <c r="AK644" s="58">
        <v>21.762274742126401</v>
      </c>
      <c r="AL644" s="69">
        <v>41131</v>
      </c>
      <c r="AM644" s="105">
        <v>4</v>
      </c>
      <c r="AN644" s="124">
        <v>64.558947325432499</v>
      </c>
      <c r="AO644" s="125">
        <v>70.022524918094206</v>
      </c>
      <c r="AP644" s="125">
        <v>69.378703075134794</v>
      </c>
      <c r="AQ644" s="125">
        <v>72.642720361832502</v>
      </c>
      <c r="AR644" s="125">
        <v>63.825801206448197</v>
      </c>
      <c r="AS644" s="125">
        <v>57.167338331277399</v>
      </c>
      <c r="AT644" s="109" t="s">
        <v>565</v>
      </c>
      <c r="AV644" s="63">
        <v>-3291.27099051699</v>
      </c>
      <c r="AW644" s="63">
        <v>22004.530256546699</v>
      </c>
      <c r="AX644" s="63">
        <v>22004.530256546699</v>
      </c>
      <c r="AY644" s="63">
        <v>18713.259266029701</v>
      </c>
      <c r="AZ644" s="77">
        <v>-1.4086582888900301E-3</v>
      </c>
      <c r="BA644" s="77">
        <v>0.87132592660297803</v>
      </c>
      <c r="BB644" s="77">
        <v>0.24084944018469501</v>
      </c>
      <c r="BC644" s="58">
        <v>-1021.40170526782</v>
      </c>
      <c r="BD644" s="130">
        <v>-5.1756739411605197E-2</v>
      </c>
      <c r="BE644" s="65">
        <v>56</v>
      </c>
    </row>
    <row r="645" spans="1:57" x14ac:dyDescent="0.2">
      <c r="A645" s="104">
        <v>41134</v>
      </c>
      <c r="B645" s="58">
        <v>1404.10998535156</v>
      </c>
      <c r="C645" s="77">
        <v>-1.25190079576187E-3</v>
      </c>
      <c r="D645" s="58">
        <v>0.01</v>
      </c>
      <c r="E645" s="58">
        <v>0.63680000000000003</v>
      </c>
      <c r="F645" s="77">
        <v>-7.8455986191738804E-4</v>
      </c>
      <c r="G645" s="58">
        <v>61.626277923583899</v>
      </c>
      <c r="H645" s="58">
        <v>327.87249755859301</v>
      </c>
      <c r="I645" s="58">
        <v>25.568719863891602</v>
      </c>
      <c r="J645" s="58">
        <v>232.44000244140599</v>
      </c>
      <c r="K645" s="58">
        <v>10.303014755249</v>
      </c>
      <c r="L645" s="58">
        <v>21.681041717529201</v>
      </c>
      <c r="M645" s="58">
        <v>13.699999809265099</v>
      </c>
      <c r="N645" s="77">
        <v>1.3350479522050899E-2</v>
      </c>
      <c r="O645" s="58">
        <v>2.3375772240627901</v>
      </c>
      <c r="P645" s="77">
        <v>3.7931501022362001E-2</v>
      </c>
      <c r="Q645" s="58">
        <v>61.2203273773193</v>
      </c>
      <c r="R645" s="77">
        <v>2.8052954498023398E-2</v>
      </c>
      <c r="S645" s="58">
        <v>13.615736281760199</v>
      </c>
      <c r="T645" s="77">
        <v>4.15275339747792E-2</v>
      </c>
      <c r="U645" s="58">
        <v>323.39909362792901</v>
      </c>
      <c r="V645" s="77">
        <v>-9.8631691156036896E-4</v>
      </c>
      <c r="W645" s="58">
        <v>0.496107410490297</v>
      </c>
      <c r="X645" s="77">
        <v>1.9402903748454901E-2</v>
      </c>
      <c r="Y645" s="58">
        <v>25.581341743469199</v>
      </c>
      <c r="Z645" s="77">
        <v>-1.3318906921321301E-3</v>
      </c>
      <c r="AA645" s="58">
        <v>7.4429462738507199</v>
      </c>
      <c r="AB645" s="77">
        <v>3.2020935276521299E-2</v>
      </c>
      <c r="AC645" s="58">
        <v>232.59500122070301</v>
      </c>
      <c r="AD645" s="77">
        <v>-1.1715796254626199E-2</v>
      </c>
      <c r="AE645" s="58">
        <v>0.39435908814583998</v>
      </c>
      <c r="AF645" s="77">
        <v>3.8276086904071201E-2</v>
      </c>
      <c r="AG645" s="58">
        <v>10.3640842437744</v>
      </c>
      <c r="AH645" s="77">
        <v>-7.0684650546862697E-3</v>
      </c>
      <c r="AI645" s="58">
        <v>0.53110290310798602</v>
      </c>
      <c r="AJ645" s="77">
        <v>2.4496189344932799E-2</v>
      </c>
      <c r="AK645" s="58">
        <v>21.758213043212798</v>
      </c>
      <c r="AL645" s="69">
        <v>41134</v>
      </c>
      <c r="AM645" s="105">
        <v>0</v>
      </c>
      <c r="AN645" s="124">
        <v>63.561948269125502</v>
      </c>
      <c r="AO645" s="125">
        <v>76.711611529826996</v>
      </c>
      <c r="AP645" s="125">
        <v>72.130159145496506</v>
      </c>
      <c r="AQ645" s="125">
        <v>67.498181342884493</v>
      </c>
      <c r="AR645" s="125">
        <v>60.382596681623298</v>
      </c>
      <c r="AS645" s="125">
        <v>56.725724640586101</v>
      </c>
      <c r="AT645" s="109" t="s">
        <v>565</v>
      </c>
      <c r="AV645" s="63">
        <v>-3291.27099051699</v>
      </c>
      <c r="AW645" s="63">
        <v>22165.810409643502</v>
      </c>
      <c r="AX645" s="63">
        <v>22165.810409643502</v>
      </c>
      <c r="AY645" s="63">
        <v>18874.5394191265</v>
      </c>
      <c r="AZ645" s="77">
        <v>8.6184961584720998E-3</v>
      </c>
      <c r="BA645" s="77">
        <v>0.88745394191265503</v>
      </c>
      <c r="BB645" s="77">
        <v>0.23929601978310699</v>
      </c>
      <c r="BC645" s="58">
        <v>-860.12155217105806</v>
      </c>
      <c r="BD645" s="130">
        <v>-4.3584308512927099E-2</v>
      </c>
      <c r="BE645" s="65">
        <v>57</v>
      </c>
    </row>
    <row r="646" spans="1:57" x14ac:dyDescent="0.2">
      <c r="A646" s="104">
        <v>41135</v>
      </c>
      <c r="B646" s="58">
        <v>1403.93005371093</v>
      </c>
      <c r="C646" s="77">
        <v>-1.2814640056846199E-4</v>
      </c>
      <c r="D646" s="58">
        <v>0.01</v>
      </c>
      <c r="E646" s="58">
        <v>0.63749999999999996</v>
      </c>
      <c r="F646" s="77">
        <v>1.0992462311556401E-3</v>
      </c>
      <c r="G646" s="58">
        <v>61.791595458984297</v>
      </c>
      <c r="H646" s="58">
        <v>332.16955566406199</v>
      </c>
      <c r="I646" s="58">
        <v>25.517906188964801</v>
      </c>
      <c r="J646" s="58">
        <v>233.19000244140599</v>
      </c>
      <c r="K646" s="58">
        <v>10.2157745361328</v>
      </c>
      <c r="L646" s="58">
        <v>21.510454177856399</v>
      </c>
      <c r="M646" s="58">
        <v>14.8500003814697</v>
      </c>
      <c r="N646" s="77">
        <v>2.6825818623250602E-3</v>
      </c>
      <c r="O646" s="58">
        <v>2.3972069119783499</v>
      </c>
      <c r="P646" s="77">
        <v>3.8795031819004497E-2</v>
      </c>
      <c r="Q646" s="58">
        <v>61.708936691284102</v>
      </c>
      <c r="R646" s="77">
        <v>1.3105881516338E-2</v>
      </c>
      <c r="S646" s="58">
        <v>14.2418118844602</v>
      </c>
      <c r="T646" s="77">
        <v>4.2875126999488297E-2</v>
      </c>
      <c r="U646" s="58">
        <v>330.02102661132801</v>
      </c>
      <c r="V646" s="77">
        <v>-1.9873374653580599E-3</v>
      </c>
      <c r="W646" s="58">
        <v>0.49983595532820002</v>
      </c>
      <c r="X646" s="77">
        <v>1.9587655492845701E-2</v>
      </c>
      <c r="Y646" s="58">
        <v>25.543313026428201</v>
      </c>
      <c r="Z646" s="77">
        <v>3.2266390987887301E-3</v>
      </c>
      <c r="AA646" s="58">
        <v>7.5654927741465796</v>
      </c>
      <c r="AB646" s="77">
        <v>3.2443469681113599E-2</v>
      </c>
      <c r="AC646" s="58">
        <v>232.81500244140599</v>
      </c>
      <c r="AD646" s="77">
        <v>-8.4674458096611893E-3</v>
      </c>
      <c r="AE646" s="58">
        <v>0.40381426282809402</v>
      </c>
      <c r="AF646" s="77">
        <v>3.9528501867363799E-2</v>
      </c>
      <c r="AG646" s="58">
        <v>10.2593946456909</v>
      </c>
      <c r="AH646" s="77">
        <v>-7.8680508942026092E-3</v>
      </c>
      <c r="AI646" s="58">
        <v>0.53308083344631496</v>
      </c>
      <c r="AJ646" s="77">
        <v>2.4782407151360202E-2</v>
      </c>
      <c r="AK646" s="58">
        <v>21.5957479476928</v>
      </c>
      <c r="AL646" s="69">
        <v>41135</v>
      </c>
      <c r="AM646" s="105">
        <v>1</v>
      </c>
      <c r="AN646" s="124">
        <v>63.4540598408189</v>
      </c>
      <c r="AO646" s="125">
        <v>79.121310556228096</v>
      </c>
      <c r="AP646" s="125">
        <v>72.668677036460807</v>
      </c>
      <c r="AQ646" s="125">
        <v>64.011140121418904</v>
      </c>
      <c r="AR646" s="125">
        <v>56.739284132483697</v>
      </c>
      <c r="AS646" s="125">
        <v>55.791452317496798</v>
      </c>
      <c r="AT646" s="109" t="s">
        <v>619</v>
      </c>
      <c r="AV646" s="63">
        <v>-3291.27099051699</v>
      </c>
      <c r="AW646" s="63">
        <v>22245.780356597799</v>
      </c>
      <c r="AX646" s="63">
        <v>22245.780356597799</v>
      </c>
      <c r="AY646" s="63">
        <v>18954.5093660809</v>
      </c>
      <c r="AZ646" s="77">
        <v>4.2369217695084E-3</v>
      </c>
      <c r="BA646" s="77">
        <v>0.89545093660809005</v>
      </c>
      <c r="BB646" s="77">
        <v>0.23913720845893299</v>
      </c>
      <c r="BC646" s="58">
        <v>-780.15160521671703</v>
      </c>
      <c r="BD646" s="130">
        <v>-3.9532050048966101E-2</v>
      </c>
      <c r="BE646" s="65">
        <v>58</v>
      </c>
    </row>
    <row r="647" spans="1:57" x14ac:dyDescent="0.2">
      <c r="A647" s="104">
        <v>41136</v>
      </c>
      <c r="B647" s="58">
        <v>1405.53002929687</v>
      </c>
      <c r="C647" s="77">
        <v>1.1396405267545199E-3</v>
      </c>
      <c r="D647" s="58">
        <v>0.01</v>
      </c>
      <c r="E647" s="58">
        <v>0.6371</v>
      </c>
      <c r="F647" s="77">
        <v>-6.2745098039207405E-4</v>
      </c>
      <c r="G647" s="58">
        <v>61.70747756958</v>
      </c>
      <c r="H647" s="58">
        <v>331.613189697265</v>
      </c>
      <c r="I647" s="58">
        <v>25.577190399169901</v>
      </c>
      <c r="J647" s="58">
        <v>237.419998168945</v>
      </c>
      <c r="K647" s="58">
        <v>10.2942914962768</v>
      </c>
      <c r="L647" s="58">
        <v>21.339870452880799</v>
      </c>
      <c r="M647" s="58">
        <v>14.6300001144409</v>
      </c>
      <c r="N647" s="77">
        <v>-1.3613160297849499E-3</v>
      </c>
      <c r="O647" s="58">
        <v>2.3857071604650999</v>
      </c>
      <c r="P647" s="77">
        <v>3.8661556985132503E-2</v>
      </c>
      <c r="Q647" s="58">
        <v>61.749536514282198</v>
      </c>
      <c r="R647" s="77">
        <v>-1.6749456935769499E-3</v>
      </c>
      <c r="S647" s="58">
        <v>14.859202542162199</v>
      </c>
      <c r="T647" s="77">
        <v>4.4808840552233199E-2</v>
      </c>
      <c r="U647" s="58">
        <v>331.89137268066401</v>
      </c>
      <c r="V647" s="77">
        <v>2.3232396014809501E-3</v>
      </c>
      <c r="W647" s="58">
        <v>0.50464809768435803</v>
      </c>
      <c r="X647" s="77">
        <v>1.9730396099359501E-2</v>
      </c>
      <c r="Y647" s="58">
        <v>25.547548294067301</v>
      </c>
      <c r="Z647" s="77">
        <v>1.8139695884268999E-2</v>
      </c>
      <c r="AA647" s="58">
        <v>7.7749363986978297</v>
      </c>
      <c r="AB647" s="77">
        <v>3.2747605335104402E-2</v>
      </c>
      <c r="AC647" s="58">
        <v>235.30500030517501</v>
      </c>
      <c r="AD647" s="77">
        <v>7.68585483815553E-3</v>
      </c>
      <c r="AE647" s="58">
        <v>0.41232373977991799</v>
      </c>
      <c r="AF647" s="77">
        <v>4.0053629715949203E-2</v>
      </c>
      <c r="AG647" s="58">
        <v>10.2550330162048</v>
      </c>
      <c r="AH647" s="77">
        <v>-7.9302707216284407E-3</v>
      </c>
      <c r="AI647" s="58">
        <v>0.53427185959924395</v>
      </c>
      <c r="AJ647" s="77">
        <v>2.5036321601807899E-2</v>
      </c>
      <c r="AK647" s="58">
        <v>21.425162315368599</v>
      </c>
      <c r="AL647" s="69">
        <v>41136</v>
      </c>
      <c r="AM647" s="105">
        <v>2</v>
      </c>
      <c r="AN647" s="124">
        <v>64.038587288901198</v>
      </c>
      <c r="AO647" s="125">
        <v>77.996006855198203</v>
      </c>
      <c r="AP647" s="125">
        <v>71.907312171033894</v>
      </c>
      <c r="AQ647" s="125">
        <v>65.727251070485906</v>
      </c>
      <c r="AR647" s="125">
        <v>53.277474023343601</v>
      </c>
      <c r="AS647" s="125">
        <v>56.687739930002401</v>
      </c>
      <c r="AT647" s="109" t="s">
        <v>619</v>
      </c>
      <c r="AV647" s="63">
        <v>-3291.27099051699</v>
      </c>
      <c r="AW647" s="63">
        <v>22295.719776812301</v>
      </c>
      <c r="AX647" s="63">
        <v>22295.719776812301</v>
      </c>
      <c r="AY647" s="63">
        <v>19004.448786295299</v>
      </c>
      <c r="AZ647" s="77">
        <v>2.6346986487466501E-3</v>
      </c>
      <c r="BA647" s="77">
        <v>0.90044487862953604</v>
      </c>
      <c r="BB647" s="77">
        <v>0.24054937943990201</v>
      </c>
      <c r="BC647" s="58">
        <v>-730.21218500224802</v>
      </c>
      <c r="BD647" s="130">
        <v>-3.7001506439065697E-2</v>
      </c>
      <c r="BE647" s="65">
        <v>59</v>
      </c>
    </row>
    <row r="648" spans="1:57" x14ac:dyDescent="0.2">
      <c r="A648" s="104">
        <v>41137</v>
      </c>
      <c r="B648" s="58">
        <v>1415.51000976562</v>
      </c>
      <c r="C648" s="77">
        <v>7.1005103133532296E-3</v>
      </c>
      <c r="D648" s="58">
        <v>0.01</v>
      </c>
      <c r="E648" s="58">
        <v>0.63519999999999999</v>
      </c>
      <c r="F648" s="77">
        <v>-2.98226338094487E-3</v>
      </c>
      <c r="G648" s="58">
        <v>62.246463775634702</v>
      </c>
      <c r="H648" s="58">
        <v>334.26095581054602</v>
      </c>
      <c r="I648" s="58">
        <v>26.068410873413001</v>
      </c>
      <c r="J648" s="58">
        <v>241.55000305175699</v>
      </c>
      <c r="K648" s="58">
        <v>10.451325416564901</v>
      </c>
      <c r="L648" s="58">
        <v>21.599805831909102</v>
      </c>
      <c r="M648" s="58">
        <v>14.289999961853001</v>
      </c>
      <c r="N648" s="77">
        <v>8.7345363525344003E-3</v>
      </c>
      <c r="O648" s="58">
        <v>2.3810636376852301</v>
      </c>
      <c r="P648" s="77">
        <v>3.8252191261301097E-2</v>
      </c>
      <c r="Q648" s="58">
        <v>61.976970672607401</v>
      </c>
      <c r="R648" s="77">
        <v>7.9845018097694995E-3</v>
      </c>
      <c r="S648" s="58">
        <v>15.6275717214967</v>
      </c>
      <c r="T648" s="77">
        <v>4.6752608851971703E-2</v>
      </c>
      <c r="U648" s="58">
        <v>332.93707275390602</v>
      </c>
      <c r="V648" s="77">
        <v>1.9205411797658101E-2</v>
      </c>
      <c r="W648" s="58">
        <v>0.51844334541331605</v>
      </c>
      <c r="X648" s="77">
        <v>1.98878001398263E-2</v>
      </c>
      <c r="Y648" s="58">
        <v>25.8228006362915</v>
      </c>
      <c r="Z648" s="77">
        <v>1.73953538651518E-2</v>
      </c>
      <c r="AA648" s="58">
        <v>8.0358415060582207</v>
      </c>
      <c r="AB648" s="77">
        <v>3.3267817861862503E-2</v>
      </c>
      <c r="AC648" s="58">
        <v>239.48500061035099</v>
      </c>
      <c r="AD648" s="77">
        <v>1.5254466064505499E-2</v>
      </c>
      <c r="AE648" s="58">
        <v>0.42264656120383698</v>
      </c>
      <c r="AF648" s="77">
        <v>4.04395178944442E-2</v>
      </c>
      <c r="AG648" s="58">
        <v>10.372808456420801</v>
      </c>
      <c r="AH648" s="77">
        <v>1.21807383790011E-2</v>
      </c>
      <c r="AI648" s="58">
        <v>0.53857611341900302</v>
      </c>
      <c r="AJ648" s="77">
        <v>2.4934303465977001E-2</v>
      </c>
      <c r="AK648" s="58">
        <v>21.469838142395002</v>
      </c>
      <c r="AL648" s="69">
        <v>41137</v>
      </c>
      <c r="AM648" s="105">
        <v>3</v>
      </c>
      <c r="AN648" s="124">
        <v>67.527444949589196</v>
      </c>
      <c r="AO648" s="125">
        <v>79.490952854669004</v>
      </c>
      <c r="AP648" s="125">
        <v>73.801389894419998</v>
      </c>
      <c r="AQ648" s="125">
        <v>68.919388013354094</v>
      </c>
      <c r="AR648" s="125">
        <v>57.5297077069417</v>
      </c>
      <c r="AS648" s="125">
        <v>63.322988442258001</v>
      </c>
      <c r="AT648" s="109" t="s">
        <v>619</v>
      </c>
      <c r="AV648" s="63">
        <v>-3291.27099051699</v>
      </c>
      <c r="AW648" s="63">
        <v>22485.630154705799</v>
      </c>
      <c r="AX648" s="63">
        <v>22485.630154705799</v>
      </c>
      <c r="AY648" s="63">
        <v>19194.359164188802</v>
      </c>
      <c r="AZ648" s="77">
        <v>9.9929432328704701E-3</v>
      </c>
      <c r="BA648" s="77">
        <v>0.91943591641888101</v>
      </c>
      <c r="BB648" s="77">
        <v>0.249357913102839</v>
      </c>
      <c r="BC648" s="58">
        <v>-540.30180710880404</v>
      </c>
      <c r="BD648" s="130">
        <v>-2.7378317159571501E-2</v>
      </c>
      <c r="BE648" s="65">
        <v>60</v>
      </c>
    </row>
    <row r="649" spans="1:57" x14ac:dyDescent="0.2">
      <c r="A649" s="104">
        <v>41138</v>
      </c>
      <c r="B649" s="58">
        <v>1418.16003417968</v>
      </c>
      <c r="C649" s="77">
        <v>1.8721339981915199E-3</v>
      </c>
      <c r="D649" s="58">
        <v>0.01</v>
      </c>
      <c r="E649" s="58">
        <v>0.63790000000000002</v>
      </c>
      <c r="F649" s="77">
        <v>4.2506297229218896E-3</v>
      </c>
      <c r="G649" s="58">
        <v>63.397808074951101</v>
      </c>
      <c r="H649" s="58">
        <v>336.38217163085898</v>
      </c>
      <c r="I649" s="58">
        <v>26.170038223266602</v>
      </c>
      <c r="J649" s="58">
        <v>241.169998168945</v>
      </c>
      <c r="K649" s="58">
        <v>10.468771934509199</v>
      </c>
      <c r="L649" s="58">
        <v>21.388607025146399</v>
      </c>
      <c r="M649" s="58">
        <v>13.449999809265099</v>
      </c>
      <c r="N649" s="77">
        <v>1.8496541481719701E-2</v>
      </c>
      <c r="O649" s="58">
        <v>2.5078017719618799</v>
      </c>
      <c r="P649" s="77">
        <v>3.9556600584630099E-2</v>
      </c>
      <c r="Q649" s="58">
        <v>62.822135925292898</v>
      </c>
      <c r="R649" s="77">
        <v>6.3459874192268702E-3</v>
      </c>
      <c r="S649" s="58">
        <v>16.393277114781601</v>
      </c>
      <c r="T649" s="77">
        <v>4.8734084316368997E-2</v>
      </c>
      <c r="U649" s="58">
        <v>335.32156372070301</v>
      </c>
      <c r="V649" s="77">
        <v>3.8984865762248201E-3</v>
      </c>
      <c r="W649" s="58">
        <v>0.53746909158490097</v>
      </c>
      <c r="X649" s="77">
        <v>2.0537573808625899E-2</v>
      </c>
      <c r="Y649" s="58">
        <v>26.119224548339801</v>
      </c>
      <c r="Z649" s="77">
        <v>-1.5731934506789599E-3</v>
      </c>
      <c r="AA649" s="58">
        <v>8.3183348612910493</v>
      </c>
      <c r="AB649" s="77">
        <v>3.4491582387722403E-2</v>
      </c>
      <c r="AC649" s="58">
        <v>241.36000061035099</v>
      </c>
      <c r="AD649" s="77">
        <v>1.6693115226020701E-3</v>
      </c>
      <c r="AE649" s="58">
        <v>0.43673822446493199</v>
      </c>
      <c r="AF649" s="77">
        <v>4.1718190748359703E-2</v>
      </c>
      <c r="AG649" s="58">
        <v>10.4600486755371</v>
      </c>
      <c r="AH649" s="77">
        <v>-9.7778104306239701E-3</v>
      </c>
      <c r="AI649" s="58">
        <v>0.54006725673849498</v>
      </c>
      <c r="AJ649" s="77">
        <v>2.5250230466319801E-2</v>
      </c>
      <c r="AK649" s="58">
        <v>21.4942064285278</v>
      </c>
      <c r="AL649" s="69">
        <v>41138</v>
      </c>
      <c r="AM649" s="105">
        <v>4</v>
      </c>
      <c r="AN649" s="124">
        <v>68.404008411115697</v>
      </c>
      <c r="AO649" s="125">
        <v>80.626541601085094</v>
      </c>
      <c r="AP649" s="125">
        <v>77.319219126368196</v>
      </c>
      <c r="AQ649" s="125">
        <v>69.261926357230607</v>
      </c>
      <c r="AR649" s="125">
        <v>53.286278610795399</v>
      </c>
      <c r="AS649" s="125">
        <v>64.533539252523298</v>
      </c>
      <c r="AT649" s="109" t="s">
        <v>619</v>
      </c>
      <c r="AV649" s="63">
        <v>-3291.27099051699</v>
      </c>
      <c r="AW649" s="63">
        <v>22672.751277558498</v>
      </c>
      <c r="AX649" s="63">
        <v>22672.751277558498</v>
      </c>
      <c r="AY649" s="63">
        <v>19381.480287041501</v>
      </c>
      <c r="AZ649" s="77">
        <v>9.7487559366824499E-3</v>
      </c>
      <c r="BA649" s="77">
        <v>0.93814802870415104</v>
      </c>
      <c r="BB649" s="77">
        <v>0.25169687852786798</v>
      </c>
      <c r="BC649" s="58">
        <v>-353.18068425610102</v>
      </c>
      <c r="BD649" s="130">
        <v>-1.7896465754834699E-2</v>
      </c>
      <c r="BE649" s="65">
        <v>61</v>
      </c>
    </row>
    <row r="650" spans="1:57" x14ac:dyDescent="0.2">
      <c r="A650" s="104">
        <v>41141</v>
      </c>
      <c r="B650" s="58">
        <v>1418.13000488281</v>
      </c>
      <c r="C650" s="77">
        <v>-2.11748294629554E-5</v>
      </c>
      <c r="D650" s="58">
        <v>0.01</v>
      </c>
      <c r="E650" s="58">
        <v>0.63670000000000004</v>
      </c>
      <c r="F650" s="77">
        <v>-1.8811725975858E-3</v>
      </c>
      <c r="G650" s="58">
        <v>65.064659118652301</v>
      </c>
      <c r="H650" s="58">
        <v>335.58734130859301</v>
      </c>
      <c r="I650" s="58">
        <v>26.034530639648398</v>
      </c>
      <c r="J650" s="58">
        <v>240.350006103515</v>
      </c>
      <c r="K650" s="58">
        <v>10.4426012039184</v>
      </c>
      <c r="L650" s="58">
        <v>21.307373046875</v>
      </c>
      <c r="M650" s="58">
        <v>14.020000457763601</v>
      </c>
      <c r="N650" s="77">
        <v>2.62919349156449E-2</v>
      </c>
      <c r="O650" s="58">
        <v>2.6867875130638099</v>
      </c>
      <c r="P650" s="77">
        <v>4.12941149536213E-2</v>
      </c>
      <c r="Q650" s="58">
        <v>64.231233596801701</v>
      </c>
      <c r="R650" s="77">
        <v>-2.3628788601134298E-3</v>
      </c>
      <c r="S650" s="58">
        <v>17.1007111333296</v>
      </c>
      <c r="T650" s="77">
        <v>5.0957557179144103E-2</v>
      </c>
      <c r="U650" s="58">
        <v>335.98475646972599</v>
      </c>
      <c r="V650" s="77">
        <v>-5.1779665914926101E-3</v>
      </c>
      <c r="W650" s="58">
        <v>0.551071501583559</v>
      </c>
      <c r="X650" s="77">
        <v>2.1166945900085499E-2</v>
      </c>
      <c r="Y650" s="58">
        <v>26.102284431457502</v>
      </c>
      <c r="Z650" s="77">
        <v>-3.40005834745371E-3</v>
      </c>
      <c r="AA650" s="58">
        <v>8.5053428864409799</v>
      </c>
      <c r="AB650" s="77">
        <v>3.5387321283353097E-2</v>
      </c>
      <c r="AC650" s="58">
        <v>240.76000213623001</v>
      </c>
      <c r="AD650" s="77">
        <v>-2.4998854454503202E-3</v>
      </c>
      <c r="AE650" s="58">
        <v>0.44817894169125799</v>
      </c>
      <c r="AF650" s="77">
        <v>4.2918323982638E-2</v>
      </c>
      <c r="AG650" s="58">
        <v>10.4556865692138</v>
      </c>
      <c r="AH650" s="77">
        <v>-3.7980022811199199E-3</v>
      </c>
      <c r="AI650" s="58">
        <v>0.540598228307409</v>
      </c>
      <c r="AJ650" s="77">
        <v>2.5371416134599201E-2</v>
      </c>
      <c r="AK650" s="58">
        <v>21.3479900360107</v>
      </c>
      <c r="AL650" s="69">
        <v>41141</v>
      </c>
      <c r="AM650" s="105">
        <v>0</v>
      </c>
      <c r="AN650" s="124">
        <v>68.381482343428104</v>
      </c>
      <c r="AO650" s="125">
        <v>78.864439494556507</v>
      </c>
      <c r="AP650" s="125">
        <v>81.245476730888598</v>
      </c>
      <c r="AQ650" s="125">
        <v>68.050374739644496</v>
      </c>
      <c r="AR650" s="125">
        <v>51.706483621660396</v>
      </c>
      <c r="AS650" s="125">
        <v>61.613410417173803</v>
      </c>
      <c r="AT650" s="109" t="s">
        <v>619</v>
      </c>
      <c r="AV650" s="63">
        <v>-3291.27099051699</v>
      </c>
      <c r="AW650" s="63">
        <v>22575.111801051698</v>
      </c>
      <c r="AX650" s="63">
        <v>22575.111801051698</v>
      </c>
      <c r="AY650" s="63">
        <v>19283.840810534701</v>
      </c>
      <c r="AZ650" s="77">
        <v>-5.03777188639598E-3</v>
      </c>
      <c r="BA650" s="77">
        <v>0.92838408105347103</v>
      </c>
      <c r="BB650" s="77">
        <v>0.25167037405992598</v>
      </c>
      <c r="BC650" s="58">
        <v>-450.82016076289801</v>
      </c>
      <c r="BD650" s="130">
        <v>-2.28440793291852E-2</v>
      </c>
      <c r="BE650" s="65">
        <v>62</v>
      </c>
    </row>
    <row r="651" spans="1:57" x14ac:dyDescent="0.2">
      <c r="A651" s="104">
        <v>41142</v>
      </c>
      <c r="B651" s="58">
        <v>1413.17004394531</v>
      </c>
      <c r="C651" s="77">
        <v>-3.49753613591297E-3</v>
      </c>
      <c r="D651" s="58">
        <v>0.01</v>
      </c>
      <c r="E651" s="58">
        <v>0.63349999999999995</v>
      </c>
      <c r="F651" s="77">
        <v>-5.0259148735669603E-3</v>
      </c>
      <c r="G651" s="58">
        <v>64.175460815429602</v>
      </c>
      <c r="H651" s="58">
        <v>332.591796875</v>
      </c>
      <c r="I651" s="58">
        <v>26.085348129272401</v>
      </c>
      <c r="J651" s="58">
        <v>239.44999694824199</v>
      </c>
      <c r="K651" s="58">
        <v>10.3547000885009</v>
      </c>
      <c r="L651" s="58">
        <v>21.209892272949201</v>
      </c>
      <c r="M651" s="58">
        <v>15.020000457763601</v>
      </c>
      <c r="N651" s="77">
        <v>-1.36663791875264E-2</v>
      </c>
      <c r="O651" s="58">
        <v>2.82626020990479</v>
      </c>
      <c r="P651" s="77">
        <v>4.40395779631906E-2</v>
      </c>
      <c r="Q651" s="58">
        <v>64.620059967041001</v>
      </c>
      <c r="R651" s="77">
        <v>-8.9262736249612305E-3</v>
      </c>
      <c r="S651" s="58">
        <v>17.651295658403299</v>
      </c>
      <c r="T651" s="77">
        <v>5.30719513357008E-2</v>
      </c>
      <c r="U651" s="58">
        <v>334.08956909179602</v>
      </c>
      <c r="V651" s="77">
        <v>1.9519264751648401E-3</v>
      </c>
      <c r="W651" s="58">
        <v>0.55929350152722002</v>
      </c>
      <c r="X651" s="77">
        <v>2.1440906165234998E-2</v>
      </c>
      <c r="Y651" s="58">
        <v>26.059939384460399</v>
      </c>
      <c r="Z651" s="77">
        <v>-3.7445772099784498E-3</v>
      </c>
      <c r="AA651" s="58">
        <v>8.6733876122417293</v>
      </c>
      <c r="AB651" s="77">
        <v>3.6222124547015601E-2</v>
      </c>
      <c r="AC651" s="58">
        <v>239.900001525878</v>
      </c>
      <c r="AD651" s="77">
        <v>-8.4175497752894107E-3</v>
      </c>
      <c r="AE651" s="58">
        <v>0.45730649006725099</v>
      </c>
      <c r="AF651" s="77">
        <v>4.4164146345010598E-2</v>
      </c>
      <c r="AG651" s="58">
        <v>10.398650646209701</v>
      </c>
      <c r="AH651" s="77">
        <v>-4.5749785161844896E-3</v>
      </c>
      <c r="AI651" s="58">
        <v>0.53498030550141396</v>
      </c>
      <c r="AJ651" s="77">
        <v>2.5223150528855799E-2</v>
      </c>
      <c r="AK651" s="58">
        <v>21.258632659912099</v>
      </c>
      <c r="AL651" s="69">
        <v>41142</v>
      </c>
      <c r="AM651" s="105">
        <v>1</v>
      </c>
      <c r="AN651" s="124">
        <v>64.597596970041707</v>
      </c>
      <c r="AO651" s="125">
        <v>72.438882185444399</v>
      </c>
      <c r="AP651" s="125">
        <v>73.896433786649894</v>
      </c>
      <c r="AQ651" s="125">
        <v>64.000917843582101</v>
      </c>
      <c r="AR651" s="125">
        <v>49.798530086603598</v>
      </c>
      <c r="AS651" s="125">
        <v>62.302325009971497</v>
      </c>
      <c r="AT651" s="109" t="s">
        <v>618</v>
      </c>
      <c r="AV651" s="63">
        <v>-3291.27099051699</v>
      </c>
      <c r="AW651" s="63">
        <v>22266.738939365299</v>
      </c>
      <c r="AX651" s="63">
        <v>22266.738939365299</v>
      </c>
      <c r="AY651" s="63">
        <v>18975.467948848302</v>
      </c>
      <c r="AZ651" s="77">
        <v>-1.5991257380524801E-2</v>
      </c>
      <c r="BA651" s="77">
        <v>0.89754679488483802</v>
      </c>
      <c r="BB651" s="77">
        <v>0.24729261169639999</v>
      </c>
      <c r="BC651" s="58">
        <v>-759.19302244922801</v>
      </c>
      <c r="BD651" s="130">
        <v>-3.8470031157535903E-2</v>
      </c>
      <c r="BE651" s="65">
        <v>63</v>
      </c>
    </row>
    <row r="652" spans="1:57" x14ac:dyDescent="0.2">
      <c r="A652" s="104">
        <v>41143</v>
      </c>
      <c r="B652" s="58">
        <v>1413.48999023437</v>
      </c>
      <c r="C652" s="77">
        <v>2.2640324880462899E-4</v>
      </c>
      <c r="D652" s="58">
        <v>0.01</v>
      </c>
      <c r="E652" s="58">
        <v>0.63280000000000003</v>
      </c>
      <c r="F652" s="77">
        <v>-1.10497237569051E-3</v>
      </c>
      <c r="G652" s="58">
        <v>65.428535461425696</v>
      </c>
      <c r="H652" s="58">
        <v>336.40203857421801</v>
      </c>
      <c r="I652" s="58">
        <v>25.865148544311499</v>
      </c>
      <c r="J652" s="58">
        <v>243.100006103515</v>
      </c>
      <c r="K652" s="58">
        <v>10.3547000885009</v>
      </c>
      <c r="L652" s="58">
        <v>20.901208877563398</v>
      </c>
      <c r="M652" s="58">
        <v>15.1099996566772</v>
      </c>
      <c r="N652" s="77">
        <v>1.9525760003499901E-2</v>
      </c>
      <c r="O652" s="58">
        <v>2.9948511509882199</v>
      </c>
      <c r="P652" s="77">
        <v>4.5772859347491798E-2</v>
      </c>
      <c r="Q652" s="58">
        <v>64.801998138427706</v>
      </c>
      <c r="R652" s="77">
        <v>1.14562106913622E-2</v>
      </c>
      <c r="S652" s="58">
        <v>18.2998538107353</v>
      </c>
      <c r="T652" s="77">
        <v>5.4398760151086099E-2</v>
      </c>
      <c r="U652" s="58">
        <v>334.49691772460898</v>
      </c>
      <c r="V652" s="77">
        <v>-8.4415045515084906E-3</v>
      </c>
      <c r="W652" s="58">
        <v>0.56002101785276903</v>
      </c>
      <c r="X652" s="77">
        <v>2.1651567818887801E-2</v>
      </c>
      <c r="Y652" s="58">
        <v>25.9752483367919</v>
      </c>
      <c r="Z652" s="77">
        <v>1.52433042463657E-2</v>
      </c>
      <c r="AA652" s="58">
        <v>8.9006667812369695</v>
      </c>
      <c r="AB652" s="77">
        <v>3.6613190282878599E-2</v>
      </c>
      <c r="AC652" s="58">
        <v>241.275001525878</v>
      </c>
      <c r="AD652" s="77">
        <v>0</v>
      </c>
      <c r="AE652" s="58">
        <v>0.46147669252532503</v>
      </c>
      <c r="AF652" s="77">
        <v>4.4566881568863702E-2</v>
      </c>
      <c r="AG652" s="58">
        <v>10.3547000885009</v>
      </c>
      <c r="AH652" s="77">
        <v>-1.4553746497780601E-2</v>
      </c>
      <c r="AI652" s="58">
        <v>0.53244859017554902</v>
      </c>
      <c r="AJ652" s="77">
        <v>2.5474535625884701E-2</v>
      </c>
      <c r="AK652" s="58">
        <v>21.055550575256301</v>
      </c>
      <c r="AL652" s="69">
        <v>41143</v>
      </c>
      <c r="AM652" s="105">
        <v>2</v>
      </c>
      <c r="AN652" s="124">
        <v>64.733162563972499</v>
      </c>
      <c r="AO652" s="125">
        <v>75.206057146319296</v>
      </c>
      <c r="AP652" s="125">
        <v>77.047289867832504</v>
      </c>
      <c r="AQ652" s="125">
        <v>64.000917843582101</v>
      </c>
      <c r="AR652" s="125">
        <v>44.232526065957202</v>
      </c>
      <c r="AS652" s="125">
        <v>57.487840210997597</v>
      </c>
      <c r="AT652" s="109" t="s">
        <v>618</v>
      </c>
      <c r="AV652" s="63">
        <v>-3291.27099051699</v>
      </c>
      <c r="AW652" s="63">
        <v>22372.335339092999</v>
      </c>
      <c r="AX652" s="63">
        <v>22372.335339092999</v>
      </c>
      <c r="AY652" s="63">
        <v>19081.064348576001</v>
      </c>
      <c r="AZ652" s="77">
        <v>5.56489041599861E-3</v>
      </c>
      <c r="BA652" s="77">
        <v>0.90810643485760201</v>
      </c>
      <c r="BB652" s="77">
        <v>0.247575002795898</v>
      </c>
      <c r="BC652" s="58">
        <v>-653.59662272159403</v>
      </c>
      <c r="BD652" s="130">
        <v>-3.3119222249229099E-2</v>
      </c>
      <c r="BE652" s="65">
        <v>64</v>
      </c>
    </row>
    <row r="653" spans="1:57" x14ac:dyDescent="0.2">
      <c r="A653" s="104">
        <v>41144</v>
      </c>
      <c r="B653" s="58">
        <v>1402.07995605468</v>
      </c>
      <c r="C653" s="77">
        <v>-8.0722426465825708E-3</v>
      </c>
      <c r="D653" s="58">
        <v>0.01</v>
      </c>
      <c r="E653" s="58">
        <v>0.62939999999999996</v>
      </c>
      <c r="F653" s="77">
        <v>-5.3729456384324897E-3</v>
      </c>
      <c r="G653" s="58">
        <v>64.818145751953097</v>
      </c>
      <c r="H653" s="58">
        <v>336.21325683593699</v>
      </c>
      <c r="I653" s="58">
        <v>25.628005981445298</v>
      </c>
      <c r="J653" s="58">
        <v>241.19999694824199</v>
      </c>
      <c r="K653" s="58">
        <v>10.372279167175201</v>
      </c>
      <c r="L653" s="58">
        <v>20.340700149536101</v>
      </c>
      <c r="M653" s="58">
        <v>15.9600000381469</v>
      </c>
      <c r="N653" s="77">
        <v>-9.3291054914798003E-3</v>
      </c>
      <c r="O653" s="58">
        <v>3.1102963994139299</v>
      </c>
      <c r="P653" s="77">
        <v>4.7984964138228399E-2</v>
      </c>
      <c r="Q653" s="58">
        <v>65.123340606689396</v>
      </c>
      <c r="R653" s="77">
        <v>-5.6117893661222697E-4</v>
      </c>
      <c r="S653" s="58">
        <v>18.881784414281501</v>
      </c>
      <c r="T653" s="77">
        <v>5.6160142499958897E-2</v>
      </c>
      <c r="U653" s="58">
        <v>336.30764770507801</v>
      </c>
      <c r="V653" s="77">
        <v>-9.1684206823691092E-3</v>
      </c>
      <c r="W653" s="58">
        <v>0.55546457171657804</v>
      </c>
      <c r="X653" s="77">
        <v>2.1674123695723101E-2</v>
      </c>
      <c r="Y653" s="58">
        <v>25.7465772628784</v>
      </c>
      <c r="Z653" s="77">
        <v>-7.8157511623605496E-3</v>
      </c>
      <c r="AA653" s="58">
        <v>8.9884432718107004</v>
      </c>
      <c r="AB653" s="77">
        <v>3.7265519840530802E-2</v>
      </c>
      <c r="AC653" s="58">
        <v>242.150001525878</v>
      </c>
      <c r="AD653" s="77">
        <v>1.69769076111037E-3</v>
      </c>
      <c r="AE653" s="58">
        <v>0.46770158615733298</v>
      </c>
      <c r="AF653" s="77">
        <v>4.5091496152306398E-2</v>
      </c>
      <c r="AG653" s="58">
        <v>10.363489627838099</v>
      </c>
      <c r="AH653" s="77">
        <v>-2.68170483014036E-2</v>
      </c>
      <c r="AI653" s="58">
        <v>0.53938941994645295</v>
      </c>
      <c r="AJ653" s="77">
        <v>2.65177410797609E-2</v>
      </c>
      <c r="AK653" s="58">
        <v>20.620954513549801</v>
      </c>
      <c r="AL653" s="69">
        <v>41144</v>
      </c>
      <c r="AM653" s="105">
        <v>3</v>
      </c>
      <c r="AN653" s="124">
        <v>56.433702574344302</v>
      </c>
      <c r="AO653" s="125">
        <v>74.8053155815944</v>
      </c>
      <c r="AP653" s="125">
        <v>72.459147484476802</v>
      </c>
      <c r="AQ653" s="125">
        <v>64.491007681973997</v>
      </c>
      <c r="AR653" s="125">
        <v>36.298862168161001</v>
      </c>
      <c r="AS653" s="125">
        <v>52.759347959057898</v>
      </c>
      <c r="AT653" s="109" t="s">
        <v>618</v>
      </c>
      <c r="AV653" s="63">
        <v>-3291.27099051699</v>
      </c>
      <c r="AW653" s="63">
        <v>22264.080451018501</v>
      </c>
      <c r="AX653" s="63">
        <v>22264.080451018501</v>
      </c>
      <c r="AY653" s="63">
        <v>18972.809460501499</v>
      </c>
      <c r="AZ653" s="77">
        <v>-5.6734197892148704E-3</v>
      </c>
      <c r="BA653" s="77">
        <v>0.89728094605015296</v>
      </c>
      <c r="BB653" s="77">
        <v>0.237504274653518</v>
      </c>
      <c r="BC653" s="58">
        <v>-761.85151079608795</v>
      </c>
      <c r="BD653" s="130">
        <v>-3.8604742787531801E-2</v>
      </c>
      <c r="BE653" s="65">
        <v>65</v>
      </c>
    </row>
    <row r="654" spans="1:57" x14ac:dyDescent="0.2">
      <c r="A654" s="104">
        <v>41145</v>
      </c>
      <c r="B654" s="58">
        <v>1411.13000488281</v>
      </c>
      <c r="C654" s="77">
        <v>6.4547309082079096E-3</v>
      </c>
      <c r="D654" s="58">
        <v>0.01</v>
      </c>
      <c r="E654" s="58">
        <v>0.63229999999999997</v>
      </c>
      <c r="F654" s="77">
        <v>4.6075627581825202E-3</v>
      </c>
      <c r="G654" s="58">
        <v>64.8758544921875</v>
      </c>
      <c r="H654" s="58">
        <v>337.12234497070301</v>
      </c>
      <c r="I654" s="58">
        <v>25.882083892822202</v>
      </c>
      <c r="J654" s="58">
        <v>245.74000549316401</v>
      </c>
      <c r="K654" s="58">
        <v>10.345909118652299</v>
      </c>
      <c r="L654" s="58">
        <v>20.2350959777832</v>
      </c>
      <c r="M654" s="58">
        <v>15.1800003051757</v>
      </c>
      <c r="N654" s="77">
        <v>8.9031766590830198E-4</v>
      </c>
      <c r="O654" s="58">
        <v>3.2308357768107601</v>
      </c>
      <c r="P654" s="77">
        <v>4.9800280891865903E-2</v>
      </c>
      <c r="Q654" s="58">
        <v>64.847000122070298</v>
      </c>
      <c r="R654" s="77">
        <v>2.7039033003068902E-3</v>
      </c>
      <c r="S654" s="58">
        <v>19.456356029614099</v>
      </c>
      <c r="T654" s="77">
        <v>5.7713041926381103E-2</v>
      </c>
      <c r="U654" s="58">
        <v>336.66780090332003</v>
      </c>
      <c r="V654" s="77">
        <v>9.9140725798529897E-3</v>
      </c>
      <c r="W654" s="58">
        <v>0.56135661800821701</v>
      </c>
      <c r="X654" s="77">
        <v>2.1689003881325601E-2</v>
      </c>
      <c r="Y654" s="58">
        <v>25.7550449371337</v>
      </c>
      <c r="Z654" s="77">
        <v>1.8822589562039301E-2</v>
      </c>
      <c r="AA654" s="58">
        <v>9.2386964067651096</v>
      </c>
      <c r="AB654" s="77">
        <v>3.7595410597572002E-2</v>
      </c>
      <c r="AC654" s="58">
        <v>243.47000122070301</v>
      </c>
      <c r="AD654" s="77">
        <v>-2.5423581546475298E-3</v>
      </c>
      <c r="AE654" s="58">
        <v>0.47447361691398998</v>
      </c>
      <c r="AF654" s="77">
        <v>4.5860988287493701E-2</v>
      </c>
      <c r="AG654" s="58">
        <v>10.359094142913801</v>
      </c>
      <c r="AH654" s="77">
        <v>-5.1917668013673401E-3</v>
      </c>
      <c r="AI654" s="58">
        <v>0.55069029797616897</v>
      </c>
      <c r="AJ654" s="77">
        <v>2.72146126008392E-2</v>
      </c>
      <c r="AK654" s="58">
        <v>20.2878980636596</v>
      </c>
      <c r="AL654" s="69">
        <v>41145</v>
      </c>
      <c r="AM654" s="105">
        <v>4</v>
      </c>
      <c r="AN654" s="124">
        <v>60.733909318990698</v>
      </c>
      <c r="AO654" s="125">
        <v>75.482820979270997</v>
      </c>
      <c r="AP654" s="125">
        <v>72.625125561877397</v>
      </c>
      <c r="AQ654" s="125">
        <v>63.103181650809098</v>
      </c>
      <c r="AR654" s="125">
        <v>35.024232390233102</v>
      </c>
      <c r="AS654" s="125">
        <v>56.854106014894199</v>
      </c>
      <c r="AT654" s="109" t="s">
        <v>619</v>
      </c>
      <c r="AV654" s="63">
        <v>-3291.27099051699</v>
      </c>
      <c r="AW654" s="63">
        <v>22370.025208450301</v>
      </c>
      <c r="AX654" s="63">
        <v>22370.025208450301</v>
      </c>
      <c r="AY654" s="63">
        <v>19078.7542179333</v>
      </c>
      <c r="AZ654" s="77">
        <v>5.5840310657391196E-3</v>
      </c>
      <c r="BA654" s="77">
        <v>0.90787542179333103</v>
      </c>
      <c r="BB654" s="77">
        <v>0.24549203174416401</v>
      </c>
      <c r="BC654" s="58">
        <v>-655.90675336429899</v>
      </c>
      <c r="BD654" s="130">
        <v>-3.3236281804803203E-2</v>
      </c>
      <c r="BE654" s="65">
        <v>66</v>
      </c>
    </row>
    <row r="655" spans="1:57" x14ac:dyDescent="0.2">
      <c r="A655" s="104">
        <v>41149</v>
      </c>
      <c r="B655" s="58">
        <v>1409.30004882812</v>
      </c>
      <c r="C655" s="77">
        <v>-8.0818228742762701E-4</v>
      </c>
      <c r="D655" s="58">
        <v>0.01</v>
      </c>
      <c r="E655" s="58">
        <v>0.63180000000000003</v>
      </c>
      <c r="F655" s="77">
        <v>-7.9076387790599702E-4</v>
      </c>
      <c r="G655" s="58">
        <v>66.008613586425696</v>
      </c>
      <c r="H655" s="58">
        <v>336.43679809570301</v>
      </c>
      <c r="I655" s="58">
        <v>25.941368103027301</v>
      </c>
      <c r="J655" s="58">
        <v>246.11000061035099</v>
      </c>
      <c r="K655" s="58">
        <v>10.2228479385375</v>
      </c>
      <c r="L655" s="58">
        <v>20.3082065582275</v>
      </c>
      <c r="M655" s="58">
        <v>16.4899997711181</v>
      </c>
      <c r="N655" s="77">
        <v>1.74604111669109E-2</v>
      </c>
      <c r="O655" s="58">
        <v>3.3918287542043899</v>
      </c>
      <c r="P655" s="77">
        <v>5.1384638608769399E-2</v>
      </c>
      <c r="Q655" s="58">
        <v>65.442234039306598</v>
      </c>
      <c r="R655" s="77">
        <v>-2.0335254699880199E-3</v>
      </c>
      <c r="S655" s="58">
        <v>19.948672401993299</v>
      </c>
      <c r="T655" s="77">
        <v>5.92939669944152E-2</v>
      </c>
      <c r="U655" s="58">
        <v>336.77957153320301</v>
      </c>
      <c r="V655" s="77">
        <v>2.29055011376111E-3</v>
      </c>
      <c r="W655" s="58">
        <v>0.56551572878985801</v>
      </c>
      <c r="X655" s="77">
        <v>2.1799765014084298E-2</v>
      </c>
      <c r="Y655" s="58">
        <v>25.911725997924801</v>
      </c>
      <c r="Z655" s="77">
        <v>1.50563648130863E-3</v>
      </c>
      <c r="AA655" s="58">
        <v>9.3196345164138794</v>
      </c>
      <c r="AB655" s="77">
        <v>3.7867760323843903E-2</v>
      </c>
      <c r="AC655" s="58">
        <v>245.92500305175699</v>
      </c>
      <c r="AD655" s="77">
        <v>-1.1894670512123701E-2</v>
      </c>
      <c r="AE655" s="58">
        <v>0.4744605806687</v>
      </c>
      <c r="AF655" s="77">
        <v>4.6411781092830499E-2</v>
      </c>
      <c r="AG655" s="58">
        <v>10.2843785285949</v>
      </c>
      <c r="AH655" s="77">
        <v>3.6130582491236099E-3</v>
      </c>
      <c r="AI655" s="58">
        <v>0.55973746470952301</v>
      </c>
      <c r="AJ655" s="77">
        <v>2.7562131747313499E-2</v>
      </c>
      <c r="AK655" s="58">
        <v>20.2716512680053</v>
      </c>
      <c r="AL655" s="69">
        <v>41149</v>
      </c>
      <c r="AM655" s="105">
        <v>1</v>
      </c>
      <c r="AN655" s="124">
        <v>59.455974776609501</v>
      </c>
      <c r="AO655" s="125">
        <v>73.869630636225097</v>
      </c>
      <c r="AP655" s="125">
        <v>75.718481151713803</v>
      </c>
      <c r="AQ655" s="125">
        <v>56.944567506604599</v>
      </c>
      <c r="AR655" s="125">
        <v>36.681919757661397</v>
      </c>
      <c r="AS655" s="125">
        <v>57.773816223976397</v>
      </c>
      <c r="AT655" s="109" t="s">
        <v>619</v>
      </c>
      <c r="AV655" s="63">
        <v>-3291.27099051699</v>
      </c>
      <c r="AW655" s="63">
        <v>22199.8817717536</v>
      </c>
      <c r="AX655" s="63">
        <v>22199.8817717536</v>
      </c>
      <c r="AY655" s="63">
        <v>18908.610781236599</v>
      </c>
      <c r="AZ655" s="77">
        <v>-8.9179531720521201E-3</v>
      </c>
      <c r="BA655" s="77">
        <v>0.89086107812366899</v>
      </c>
      <c r="BB655" s="77">
        <v>0.243876875325784</v>
      </c>
      <c r="BC655" s="58">
        <v>-826.05019006091902</v>
      </c>
      <c r="BD655" s="130">
        <v>-4.1857835372106897E-2</v>
      </c>
      <c r="BE655" s="65">
        <v>67</v>
      </c>
    </row>
    <row r="656" spans="1:57" x14ac:dyDescent="0.2">
      <c r="A656" s="104">
        <v>41150</v>
      </c>
      <c r="B656" s="58">
        <v>1410.48999023437</v>
      </c>
      <c r="C656" s="77">
        <v>8.4434922658194102E-4</v>
      </c>
      <c r="D656" s="58">
        <v>0.01</v>
      </c>
      <c r="E656" s="58">
        <v>0.63180000000000003</v>
      </c>
      <c r="F656" s="77">
        <v>0</v>
      </c>
      <c r="G656" s="58">
        <v>65.878501892089801</v>
      </c>
      <c r="H656" s="58">
        <v>341.78204345703102</v>
      </c>
      <c r="I656" s="58">
        <v>25.958303451538001</v>
      </c>
      <c r="J656" s="58">
        <v>247.11999511718699</v>
      </c>
      <c r="K656" s="58">
        <v>10.2843761444091</v>
      </c>
      <c r="L656" s="58">
        <v>20.040142059326101</v>
      </c>
      <c r="M656" s="58">
        <v>17.059999465942301</v>
      </c>
      <c r="N656" s="77">
        <v>-1.9711320578726902E-3</v>
      </c>
      <c r="O656" s="58">
        <v>3.5287817719236299</v>
      </c>
      <c r="P656" s="77">
        <v>5.3564997238459401E-2</v>
      </c>
      <c r="Q656" s="58">
        <v>65.943557739257798</v>
      </c>
      <c r="R656" s="77">
        <v>1.5887814268781698E-2</v>
      </c>
      <c r="S656" s="58">
        <v>20.5269163258268</v>
      </c>
      <c r="T656" s="77">
        <v>6.0058498445976501E-2</v>
      </c>
      <c r="U656" s="58">
        <v>339.10942077636702</v>
      </c>
      <c r="V656" s="77">
        <v>6.5283174131325295E-4</v>
      </c>
      <c r="W656" s="58">
        <v>0.56691106586211704</v>
      </c>
      <c r="X656" s="77">
        <v>2.18392957351967E-2</v>
      </c>
      <c r="Y656" s="58">
        <v>25.949835777282701</v>
      </c>
      <c r="Z656" s="77">
        <v>4.10383366921762E-3</v>
      </c>
      <c r="AA656" s="58">
        <v>9.5016483289595506</v>
      </c>
      <c r="AB656" s="77">
        <v>3.8449532683317397E-2</v>
      </c>
      <c r="AC656" s="58">
        <v>246.61499786376899</v>
      </c>
      <c r="AD656" s="77">
        <v>6.0186952052407802E-3</v>
      </c>
      <c r="AE656" s="58">
        <v>0.47236375435052103</v>
      </c>
      <c r="AF656" s="77">
        <v>4.5930229283504799E-2</v>
      </c>
      <c r="AG656" s="58">
        <v>10.2536120414733</v>
      </c>
      <c r="AH656" s="77">
        <v>-1.3199811521159101E-2</v>
      </c>
      <c r="AI656" s="58">
        <v>0.57448218450340804</v>
      </c>
      <c r="AJ656" s="77">
        <v>2.8666572462546901E-2</v>
      </c>
      <c r="AK656" s="58">
        <v>20.174174308776799</v>
      </c>
      <c r="AL656" s="69">
        <v>41150</v>
      </c>
      <c r="AM656" s="105">
        <v>2</v>
      </c>
      <c r="AN656" s="124">
        <v>60.044711655844203</v>
      </c>
      <c r="AO656" s="125">
        <v>77.845364255514497</v>
      </c>
      <c r="AP656" s="125">
        <v>74.674687663026901</v>
      </c>
      <c r="AQ656" s="125">
        <v>59.094154244477302</v>
      </c>
      <c r="AR656" s="125">
        <v>33.324830336039902</v>
      </c>
      <c r="AS656" s="125">
        <v>58.048918686592998</v>
      </c>
      <c r="AT656" s="109" t="s">
        <v>618</v>
      </c>
      <c r="AV656" s="63">
        <v>-3291.27099051699</v>
      </c>
      <c r="AW656" s="63">
        <v>22446.776620774799</v>
      </c>
      <c r="AX656" s="63">
        <v>22446.776620774799</v>
      </c>
      <c r="AY656" s="63">
        <v>19155.505630257801</v>
      </c>
      <c r="AZ656" s="77">
        <v>1.30572706730069E-2</v>
      </c>
      <c r="BA656" s="77">
        <v>0.91555056302578397</v>
      </c>
      <c r="BB656" s="77">
        <v>0.24492714180342801</v>
      </c>
      <c r="BC656" s="58">
        <v>-579.15534103977097</v>
      </c>
      <c r="BD656" s="130">
        <v>-2.93471137853396E-2</v>
      </c>
      <c r="BE656" s="65">
        <v>68</v>
      </c>
    </row>
    <row r="657" spans="1:57" x14ac:dyDescent="0.2">
      <c r="A657" s="104">
        <v>41151</v>
      </c>
      <c r="B657" s="58">
        <v>1399.47998046875</v>
      </c>
      <c r="C657" s="77">
        <v>-7.8058049627105497E-3</v>
      </c>
      <c r="D657" s="58">
        <v>0.01</v>
      </c>
      <c r="E657" s="58">
        <v>0.63239999999999996</v>
      </c>
      <c r="F657" s="77">
        <v>9.4966761633408204E-4</v>
      </c>
      <c r="G657" s="58">
        <v>64.939445495605398</v>
      </c>
      <c r="H657" s="58">
        <v>338.63748168945301</v>
      </c>
      <c r="I657" s="58">
        <v>25.6788215637207</v>
      </c>
      <c r="J657" s="58">
        <v>246.22000122070301</v>
      </c>
      <c r="K657" s="58">
        <v>10.0822095870971</v>
      </c>
      <c r="L657" s="58">
        <v>19.7152080535888</v>
      </c>
      <c r="M657" s="58">
        <v>17.829999923706001</v>
      </c>
      <c r="N657" s="77">
        <v>-1.4254367806095E-2</v>
      </c>
      <c r="O657" s="58">
        <v>3.5887354547985999</v>
      </c>
      <c r="P657" s="77">
        <v>5.5262797940605297E-2</v>
      </c>
      <c r="Q657" s="58">
        <v>65.408973693847599</v>
      </c>
      <c r="R657" s="77">
        <v>-9.2004885211983602E-3</v>
      </c>
      <c r="S657" s="58">
        <v>20.888936334330101</v>
      </c>
      <c r="T657" s="77">
        <v>6.1685245915826602E-2</v>
      </c>
      <c r="U657" s="58">
        <v>340.20976257324202</v>
      </c>
      <c r="V657" s="77">
        <v>-1.07665698699899E-2</v>
      </c>
      <c r="W657" s="58">
        <v>0.54329573063576297</v>
      </c>
      <c r="X657" s="77">
        <v>2.1157346698624801E-2</v>
      </c>
      <c r="Y657" s="58">
        <v>25.818562507629299</v>
      </c>
      <c r="Z657" s="77">
        <v>-3.6419306987182098E-3</v>
      </c>
      <c r="AA657" s="58">
        <v>9.4715947781104006</v>
      </c>
      <c r="AB657" s="77">
        <v>3.84680153161902E-2</v>
      </c>
      <c r="AC657" s="58">
        <v>246.669998168945</v>
      </c>
      <c r="AD657" s="77">
        <v>-1.9657639362200299E-2</v>
      </c>
      <c r="AE657" s="58">
        <v>0.45717926234974798</v>
      </c>
      <c r="AF657" s="77">
        <v>4.5345145664778597E-2</v>
      </c>
      <c r="AG657" s="58">
        <v>10.183292865753099</v>
      </c>
      <c r="AH657" s="77">
        <v>-1.6214156804646201E-2</v>
      </c>
      <c r="AI657" s="58">
        <v>0.59104536583366896</v>
      </c>
      <c r="AJ657" s="77">
        <v>2.9979159450263901E-2</v>
      </c>
      <c r="AK657" s="58">
        <v>19.877675056457502</v>
      </c>
      <c r="AL657" s="69">
        <v>41151</v>
      </c>
      <c r="AM657" s="105">
        <v>3</v>
      </c>
      <c r="AN657" s="124">
        <v>52.4549572012819</v>
      </c>
      <c r="AO657" s="125">
        <v>71.001283905655797</v>
      </c>
      <c r="AP657" s="125">
        <v>67.447962317707507</v>
      </c>
      <c r="AQ657" s="125">
        <v>50.2217971160497</v>
      </c>
      <c r="AR657" s="125">
        <v>29.768454237127202</v>
      </c>
      <c r="AS657" s="125">
        <v>52.025126229905702</v>
      </c>
      <c r="AT657" s="109" t="s">
        <v>619</v>
      </c>
      <c r="AV657" s="63">
        <v>-3291.27099051699</v>
      </c>
      <c r="AW657" s="63">
        <v>22148.476853883301</v>
      </c>
      <c r="AX657" s="63">
        <v>22148.476853883301</v>
      </c>
      <c r="AY657" s="63">
        <v>18857.2058633663</v>
      </c>
      <c r="AZ657" s="77">
        <v>-1.5572534218062701E-2</v>
      </c>
      <c r="BA657" s="77">
        <v>0.88572058633663597</v>
      </c>
      <c r="BB657" s="77">
        <v>0.23520948334172601</v>
      </c>
      <c r="BC657" s="58">
        <v>-877.45510793125504</v>
      </c>
      <c r="BD657" s="130">
        <v>-4.4462639069778702E-2</v>
      </c>
      <c r="BE657" s="65">
        <v>69</v>
      </c>
    </row>
    <row r="658" spans="1:57" x14ac:dyDescent="0.2">
      <c r="A658" s="104">
        <v>41152</v>
      </c>
      <c r="B658" s="58">
        <v>1406.57995605468</v>
      </c>
      <c r="C658" s="77">
        <v>5.07329557051572E-3</v>
      </c>
      <c r="D658" s="58">
        <v>0.01</v>
      </c>
      <c r="E658" s="58">
        <v>0.62960000000000005</v>
      </c>
      <c r="F658" s="77">
        <v>-4.4275774826058002E-3</v>
      </c>
      <c r="G658" s="58">
        <v>65.073463439941307</v>
      </c>
      <c r="H658" s="58">
        <v>340.33148193359301</v>
      </c>
      <c r="I658" s="58">
        <v>26.102287292480401</v>
      </c>
      <c r="J658" s="58">
        <v>248.27000427246</v>
      </c>
      <c r="K658" s="58">
        <v>10.2755880355834</v>
      </c>
      <c r="L658" s="58">
        <v>20.170110702514599</v>
      </c>
      <c r="M658" s="58">
        <v>17.4699993133544</v>
      </c>
      <c r="N658" s="77">
        <v>2.0637371217619902E-3</v>
      </c>
      <c r="O658" s="58">
        <v>3.6623213070521001</v>
      </c>
      <c r="P658" s="77">
        <v>5.6279796916483403E-2</v>
      </c>
      <c r="Q658" s="58">
        <v>65.006454467773395</v>
      </c>
      <c r="R658" s="77">
        <v>5.0024003122433004E-3</v>
      </c>
      <c r="S658" s="58">
        <v>21.3218000024</v>
      </c>
      <c r="T658" s="77">
        <v>6.2650095963089195E-2</v>
      </c>
      <c r="U658" s="58">
        <v>339.48448181152298</v>
      </c>
      <c r="V658" s="77">
        <v>1.6490855225149401E-2</v>
      </c>
      <c r="W658" s="58">
        <v>0.54855118674391801</v>
      </c>
      <c r="X658" s="77">
        <v>2.1015445144607799E-2</v>
      </c>
      <c r="Y658" s="58">
        <v>25.890554428100501</v>
      </c>
      <c r="Z658" s="77">
        <v>8.3258997709134697E-3</v>
      </c>
      <c r="AA658" s="58">
        <v>9.7268876183040103</v>
      </c>
      <c r="AB658" s="77">
        <v>3.9178666173579901E-2</v>
      </c>
      <c r="AC658" s="58">
        <v>247.245002746582</v>
      </c>
      <c r="AD658" s="77">
        <v>1.9180165500011601E-2</v>
      </c>
      <c r="AE658" s="58">
        <v>0.45892295122793603</v>
      </c>
      <c r="AF658" s="77">
        <v>4.4661478217959398E-2</v>
      </c>
      <c r="AG658" s="58">
        <v>10.1788988113403</v>
      </c>
      <c r="AH658" s="77">
        <v>2.30736925367101E-2</v>
      </c>
      <c r="AI658" s="58">
        <v>0.60186882706218303</v>
      </c>
      <c r="AJ658" s="77">
        <v>2.9839639253300999E-2</v>
      </c>
      <c r="AK658" s="58">
        <v>19.942659378051701</v>
      </c>
      <c r="AL658" s="69">
        <v>41152</v>
      </c>
      <c r="AM658" s="105">
        <v>4</v>
      </c>
      <c r="AN658" s="124">
        <v>56.291765177938601</v>
      </c>
      <c r="AO658" s="125">
        <v>72.408607552224098</v>
      </c>
      <c r="AP658" s="125">
        <v>67.925041209761304</v>
      </c>
      <c r="AQ658" s="125">
        <v>56.889297273821697</v>
      </c>
      <c r="AR658" s="125">
        <v>39.502341008791902</v>
      </c>
      <c r="AS658" s="125">
        <v>58.972220094444801</v>
      </c>
      <c r="AT658" s="109" t="s">
        <v>619</v>
      </c>
      <c r="AU658" s="109" t="s">
        <v>620</v>
      </c>
      <c r="AV658" s="63">
        <v>-3291.27099051699</v>
      </c>
      <c r="AW658" s="63">
        <v>22310.112832528601</v>
      </c>
      <c r="AX658" s="63">
        <v>22310.112832528601</v>
      </c>
      <c r="AY658" s="63">
        <v>19018.8418420116</v>
      </c>
      <c r="AZ658" s="77">
        <v>8.5715762884754892E-3</v>
      </c>
      <c r="BA658" s="77">
        <v>0.901884184201169</v>
      </c>
      <c r="BB658" s="77">
        <v>0.241476066142223</v>
      </c>
      <c r="BC658" s="58">
        <v>-715.81912928592203</v>
      </c>
      <c r="BD658" s="130">
        <v>-3.6272177684076798E-2</v>
      </c>
      <c r="BE658" s="65">
        <v>70</v>
      </c>
    </row>
    <row r="659" spans="1:57" x14ac:dyDescent="0.2">
      <c r="A659" s="104">
        <v>41156</v>
      </c>
      <c r="B659" s="58">
        <v>1404.93994140625</v>
      </c>
      <c r="C659" s="77">
        <v>-1.16595906359817E-3</v>
      </c>
      <c r="D659" s="58">
        <v>0.01</v>
      </c>
      <c r="E659" s="58">
        <v>0.62949999999999995</v>
      </c>
      <c r="F659" s="77">
        <v>-1.58831003812087E-4</v>
      </c>
      <c r="G659" s="58">
        <v>66.025230407714801</v>
      </c>
      <c r="H659" s="58">
        <v>338.31954956054602</v>
      </c>
      <c r="I659" s="58">
        <v>25.7381057739257</v>
      </c>
      <c r="J659" s="58">
        <v>247.88000488281199</v>
      </c>
      <c r="K659" s="58">
        <v>10.3195390701293</v>
      </c>
      <c r="L659" s="58">
        <v>19.837051391601499</v>
      </c>
      <c r="M659" s="58">
        <v>17.9799995422363</v>
      </c>
      <c r="N659" s="77">
        <v>1.46260382875098E-2</v>
      </c>
      <c r="O659" s="58">
        <v>3.7565140500951499</v>
      </c>
      <c r="P659" s="77">
        <v>5.6895129739012798E-2</v>
      </c>
      <c r="Q659" s="58">
        <v>65.549346923828097</v>
      </c>
      <c r="R659" s="77">
        <v>-5.9116845776830901E-3</v>
      </c>
      <c r="S659" s="58">
        <v>21.641577964723002</v>
      </c>
      <c r="T659" s="77">
        <v>6.3967861132570997E-2</v>
      </c>
      <c r="U659" s="58">
        <v>339.32551574707003</v>
      </c>
      <c r="V659" s="77">
        <v>-1.3952092185407799E-2</v>
      </c>
      <c r="W659" s="58">
        <v>0.54379987147961595</v>
      </c>
      <c r="X659" s="77">
        <v>2.11282009739239E-2</v>
      </c>
      <c r="Y659" s="58">
        <v>25.9201965332031</v>
      </c>
      <c r="Z659" s="77">
        <v>-1.5708679378778601E-3</v>
      </c>
      <c r="AA659" s="58">
        <v>9.9576391259527206</v>
      </c>
      <c r="AB659" s="77">
        <v>4.017120755932E-2</v>
      </c>
      <c r="AC659" s="58">
        <v>248.07500457763601</v>
      </c>
      <c r="AD659" s="77">
        <v>4.2772281638483404E-3</v>
      </c>
      <c r="AE659" s="58">
        <v>0.46030820108937498</v>
      </c>
      <c r="AF659" s="77">
        <v>4.4605500106275897E-2</v>
      </c>
      <c r="AG659" s="58">
        <v>10.297563552856399</v>
      </c>
      <c r="AH659" s="77">
        <v>-1.6512517745951898E-2</v>
      </c>
      <c r="AI659" s="58">
        <v>0.62127690231773403</v>
      </c>
      <c r="AJ659" s="77">
        <v>3.1319014608227801E-2</v>
      </c>
      <c r="AK659" s="58">
        <v>20.003581047058098</v>
      </c>
      <c r="AL659" s="69">
        <v>41156</v>
      </c>
      <c r="AM659" s="105">
        <v>1</v>
      </c>
      <c r="AN659" s="124">
        <v>55.183985385249599</v>
      </c>
      <c r="AO659" s="125">
        <v>68.176703554992699</v>
      </c>
      <c r="AP659" s="125">
        <v>71.1579302868805</v>
      </c>
      <c r="AQ659" s="125">
        <v>58.257797568245003</v>
      </c>
      <c r="AR659" s="125">
        <v>35.6107840172482</v>
      </c>
      <c r="AS659" s="125">
        <v>51.998500747689803</v>
      </c>
      <c r="AT659" s="109" t="s">
        <v>619</v>
      </c>
      <c r="AV659" s="63">
        <v>-3291.27099051699</v>
      </c>
      <c r="AW659" s="63">
        <v>22284.105190324699</v>
      </c>
      <c r="AX659" s="63">
        <v>22284.105190324699</v>
      </c>
      <c r="AY659" s="63">
        <v>18992.834199807701</v>
      </c>
      <c r="AZ659" s="77">
        <v>-1.3674671896400899E-3</v>
      </c>
      <c r="BA659" s="77">
        <v>0.89928341998077799</v>
      </c>
      <c r="BB659" s="77">
        <v>0.24002855587066399</v>
      </c>
      <c r="BC659" s="58">
        <v>-741.82677148982805</v>
      </c>
      <c r="BD659" s="130">
        <v>-3.75900438608371E-2</v>
      </c>
      <c r="BE659" s="65">
        <v>71</v>
      </c>
    </row>
    <row r="660" spans="1:57" x14ac:dyDescent="0.2">
      <c r="A660" s="104">
        <v>41157</v>
      </c>
      <c r="B660" s="58">
        <v>1403.43994140625</v>
      </c>
      <c r="C660" s="77">
        <v>-1.0676612969652199E-3</v>
      </c>
      <c r="D660" s="58">
        <v>0.01</v>
      </c>
      <c r="E660" s="58">
        <v>0.62839999999999996</v>
      </c>
      <c r="F660" s="77">
        <v>-1.74741858617943E-3</v>
      </c>
      <c r="G660" s="58">
        <v>65.561569213867102</v>
      </c>
      <c r="H660" s="58">
        <v>338.16058349609301</v>
      </c>
      <c r="I660" s="58">
        <v>25.7381057739257</v>
      </c>
      <c r="J660" s="58">
        <v>246.22000122070301</v>
      </c>
      <c r="K660" s="58">
        <v>10.3019571304321</v>
      </c>
      <c r="L660" s="58">
        <v>19.812685012817301</v>
      </c>
      <c r="M660" s="58">
        <v>17.7399997711181</v>
      </c>
      <c r="N660" s="77">
        <v>-7.0224850558564499E-3</v>
      </c>
      <c r="O660" s="58">
        <v>3.8380870237866902</v>
      </c>
      <c r="P660" s="77">
        <v>5.8541719940633799E-2</v>
      </c>
      <c r="Q660" s="58">
        <v>65.793399810791001</v>
      </c>
      <c r="R660" s="77">
        <v>-4.6986957939498803E-4</v>
      </c>
      <c r="S660" s="58">
        <v>21.934779552932099</v>
      </c>
      <c r="T660" s="77">
        <v>6.4864980200111194E-2</v>
      </c>
      <c r="U660" s="58">
        <v>338.24006652832003</v>
      </c>
      <c r="V660" s="77">
        <v>0</v>
      </c>
      <c r="W660" s="58">
        <v>0.54446255216754103</v>
      </c>
      <c r="X660" s="77">
        <v>2.1153948039140998E-2</v>
      </c>
      <c r="Y660" s="58">
        <v>25.7381057739257</v>
      </c>
      <c r="Z660" s="77">
        <v>-6.6968034105621098E-3</v>
      </c>
      <c r="AA660" s="58">
        <v>10.105014350365099</v>
      </c>
      <c r="AB660" s="77">
        <v>4.1040590936019798E-2</v>
      </c>
      <c r="AC660" s="58">
        <v>247.05000305175699</v>
      </c>
      <c r="AD660" s="77">
        <v>-1.70375242322218E-3</v>
      </c>
      <c r="AE660" s="58">
        <v>0.46284405115538801</v>
      </c>
      <c r="AF660" s="77">
        <v>4.4927778799247801E-2</v>
      </c>
      <c r="AG660" s="58">
        <v>10.3107481002807</v>
      </c>
      <c r="AH660" s="77">
        <v>-1.2283266450823201E-3</v>
      </c>
      <c r="AI660" s="58">
        <v>0.63957493673576404</v>
      </c>
      <c r="AJ660" s="77">
        <v>3.2281083372698097E-2</v>
      </c>
      <c r="AK660" s="58">
        <v>19.824868202209402</v>
      </c>
      <c r="AL660" s="69">
        <v>41157</v>
      </c>
      <c r="AM660" s="105">
        <v>2</v>
      </c>
      <c r="AN660" s="124">
        <v>54.134655210236097</v>
      </c>
      <c r="AO660" s="125">
        <v>67.839336299160294</v>
      </c>
      <c r="AP660" s="125">
        <v>67.584177288511995</v>
      </c>
      <c r="AQ660" s="125">
        <v>57.471843281946498</v>
      </c>
      <c r="AR660" s="125">
        <v>35.3365139835227</v>
      </c>
      <c r="AS660" s="125">
        <v>51.998500747689803</v>
      </c>
      <c r="AT660" s="109" t="s">
        <v>618</v>
      </c>
      <c r="AV660" s="63">
        <v>-3291.27099051699</v>
      </c>
      <c r="AW660" s="63">
        <v>22221.430744990499</v>
      </c>
      <c r="AX660" s="63">
        <v>22221.430744990499</v>
      </c>
      <c r="AY660" s="63">
        <v>18930.159754473501</v>
      </c>
      <c r="AZ660" s="77">
        <v>-3.29989956606269E-3</v>
      </c>
      <c r="BA660" s="77">
        <v>0.893015975447354</v>
      </c>
      <c r="BB660" s="77">
        <v>0.23870462537442899</v>
      </c>
      <c r="BC660" s="58">
        <v>-804.50121682407496</v>
      </c>
      <c r="BD660" s="130">
        <v>-4.0765900057475199E-2</v>
      </c>
      <c r="BE660" s="65">
        <v>72</v>
      </c>
    </row>
    <row r="661" spans="1:57" x14ac:dyDescent="0.2">
      <c r="A661" s="104">
        <v>41158</v>
      </c>
      <c r="B661" s="58">
        <v>1432.11999511718</v>
      </c>
      <c r="C661" s="77">
        <v>2.0435540463669501E-2</v>
      </c>
      <c r="D661" s="58">
        <v>0.01</v>
      </c>
      <c r="E661" s="58">
        <v>0.62760000000000005</v>
      </c>
      <c r="F661" s="77">
        <v>-1.27307447485658E-3</v>
      </c>
      <c r="G661" s="58">
        <v>66.152381896972599</v>
      </c>
      <c r="H661" s="58">
        <v>347.44024658203102</v>
      </c>
      <c r="I661" s="58">
        <v>26.551155090331999</v>
      </c>
      <c r="J661" s="58">
        <v>251.38000488281199</v>
      </c>
      <c r="K661" s="58">
        <v>10.4689674377441</v>
      </c>
      <c r="L661" s="58">
        <v>20.389438629150298</v>
      </c>
      <c r="M661" s="58">
        <v>15.6000003814697</v>
      </c>
      <c r="N661" s="77">
        <v>9.0115701956154908E-3</v>
      </c>
      <c r="O661" s="58">
        <v>3.9121048856619298</v>
      </c>
      <c r="P661" s="77">
        <v>5.9137778164280397E-2</v>
      </c>
      <c r="Q661" s="58">
        <v>65.856975555419893</v>
      </c>
      <c r="R661" s="77">
        <v>2.74415870412783E-2</v>
      </c>
      <c r="S661" s="58">
        <v>22.347023837525299</v>
      </c>
      <c r="T661" s="77">
        <v>6.4319042072315494E-2</v>
      </c>
      <c r="U661" s="58">
        <v>342.80041503906199</v>
      </c>
      <c r="V661" s="77">
        <v>3.15893222115015E-2</v>
      </c>
      <c r="W661" s="58">
        <v>0.55087352044974702</v>
      </c>
      <c r="X661" s="77">
        <v>2.0747629192612201E-2</v>
      </c>
      <c r="Y661" s="58">
        <v>26.144630432128899</v>
      </c>
      <c r="Z661" s="77">
        <v>2.0956882611190102E-2</v>
      </c>
      <c r="AA661" s="58">
        <v>10.3485295519021</v>
      </c>
      <c r="AB661" s="77">
        <v>4.1166876246686197E-2</v>
      </c>
      <c r="AC661" s="58">
        <v>248.80000305175699</v>
      </c>
      <c r="AD661" s="77">
        <v>1.6211512550237998E-2</v>
      </c>
      <c r="AE661" s="58">
        <v>0.46585061331018002</v>
      </c>
      <c r="AF661" s="77">
        <v>4.4498238826365201E-2</v>
      </c>
      <c r="AG661" s="58">
        <v>10.385462284088099</v>
      </c>
      <c r="AH661" s="77">
        <v>2.9110320784885201E-2</v>
      </c>
      <c r="AI661" s="58">
        <v>0.64430532693730502</v>
      </c>
      <c r="AJ661" s="77">
        <v>3.1599954204533799E-2</v>
      </c>
      <c r="AK661" s="58">
        <v>20.101061820983801</v>
      </c>
      <c r="AL661" s="69">
        <v>41158</v>
      </c>
      <c r="AM661" s="105">
        <v>3</v>
      </c>
      <c r="AN661" s="124">
        <v>67.039788068457597</v>
      </c>
      <c r="AO661" s="125">
        <v>75.470196118596306</v>
      </c>
      <c r="AP661" s="125">
        <v>69.674183027837103</v>
      </c>
      <c r="AQ661" s="125">
        <v>62.629300394379001</v>
      </c>
      <c r="AR661" s="125">
        <v>45.9483350640308</v>
      </c>
      <c r="AS661" s="125">
        <v>63.250640454897798</v>
      </c>
      <c r="AV661" s="63">
        <v>-3291.27099051699</v>
      </c>
      <c r="AW661" s="63">
        <v>22681.626712884499</v>
      </c>
      <c r="AX661" s="63">
        <v>22681.626712884499</v>
      </c>
      <c r="AY661" s="63">
        <v>19390.355722367502</v>
      </c>
      <c r="AZ661" s="77">
        <v>2.431019990654E-2</v>
      </c>
      <c r="BA661" s="77">
        <v>0.93903557223675305</v>
      </c>
      <c r="BB661" s="77">
        <v>0.26401822386880303</v>
      </c>
      <c r="BC661" s="58">
        <v>-344.30524893008601</v>
      </c>
      <c r="BD661" s="130">
        <v>-1.7446727330702499E-2</v>
      </c>
      <c r="BE661" s="65">
        <v>73</v>
      </c>
    </row>
    <row r="662" spans="1:57" x14ac:dyDescent="0.2">
      <c r="A662" s="104">
        <v>41159</v>
      </c>
      <c r="B662" s="58">
        <v>1437.92004394531</v>
      </c>
      <c r="C662" s="77">
        <v>4.0499740579702497E-3</v>
      </c>
      <c r="D662" s="58">
        <v>0.01</v>
      </c>
      <c r="E662" s="58">
        <v>0.624</v>
      </c>
      <c r="F662" s="77">
        <v>-5.7361376673040702E-3</v>
      </c>
      <c r="G662" s="58">
        <v>66.560302734375</v>
      </c>
      <c r="H662" s="58">
        <v>350.79342651367102</v>
      </c>
      <c r="I662" s="58">
        <v>26.212388992309499</v>
      </c>
      <c r="J662" s="58">
        <v>259.14001464843699</v>
      </c>
      <c r="K662" s="58">
        <v>10.425019264221101</v>
      </c>
      <c r="L662" s="58">
        <v>19.650222778320298</v>
      </c>
      <c r="M662" s="58">
        <v>14.3800001144409</v>
      </c>
      <c r="N662" s="77">
        <v>6.1663817039521096E-3</v>
      </c>
      <c r="O662" s="58">
        <v>3.99657447065686</v>
      </c>
      <c r="P662" s="77">
        <v>6.0044415461963201E-2</v>
      </c>
      <c r="Q662" s="58">
        <v>66.3563423156738</v>
      </c>
      <c r="R662" s="77">
        <v>9.6510981805584192E-3</v>
      </c>
      <c r="S662" s="58">
        <v>22.767569410924501</v>
      </c>
      <c r="T662" s="77">
        <v>6.4903067418331906E-2</v>
      </c>
      <c r="U662" s="58">
        <v>349.11683654785099</v>
      </c>
      <c r="V662" s="77">
        <v>-1.2758996618787899E-2</v>
      </c>
      <c r="W662" s="58">
        <v>0.55355206133053703</v>
      </c>
      <c r="X662" s="77">
        <v>2.1117955387162199E-2</v>
      </c>
      <c r="Y662" s="58">
        <v>26.381772041320801</v>
      </c>
      <c r="Z662" s="77">
        <v>3.0869638057499899E-2</v>
      </c>
      <c r="AA662" s="58">
        <v>10.854341403547201</v>
      </c>
      <c r="AB662" s="77">
        <v>4.18860106119575E-2</v>
      </c>
      <c r="AC662" s="58">
        <v>255.260009765625</v>
      </c>
      <c r="AD662" s="77">
        <v>-4.1979472936843898E-3</v>
      </c>
      <c r="AE662" s="58">
        <v>0.47049349561828302</v>
      </c>
      <c r="AF662" s="77">
        <v>4.5131187165574099E-2</v>
      </c>
      <c r="AG662" s="58">
        <v>10.4469933509826</v>
      </c>
      <c r="AH662" s="77">
        <v>-3.62548407670839E-2</v>
      </c>
      <c r="AI662" s="58">
        <v>0.66503783044873399</v>
      </c>
      <c r="AJ662" s="77">
        <v>3.3843780701685297E-2</v>
      </c>
      <c r="AK662" s="58">
        <v>20.019830703735298</v>
      </c>
      <c r="AL662" s="69">
        <v>41159</v>
      </c>
      <c r="AM662" s="105">
        <v>4</v>
      </c>
      <c r="AN662" s="124">
        <v>68.942944422734399</v>
      </c>
      <c r="AO662" s="125">
        <v>77.543661338774598</v>
      </c>
      <c r="AP662" s="125">
        <v>71.061504606122696</v>
      </c>
      <c r="AQ662" s="125">
        <v>60.548433893010802</v>
      </c>
      <c r="AR662" s="125">
        <v>37.4625222594061</v>
      </c>
      <c r="AS662" s="125">
        <v>57.230889230483697</v>
      </c>
      <c r="AT662" s="109" t="s">
        <v>619</v>
      </c>
      <c r="AV662" s="63">
        <v>-3291.27099051699</v>
      </c>
      <c r="AW662" s="63">
        <v>22618.9872544555</v>
      </c>
      <c r="AX662" s="63">
        <v>22618.9872544555</v>
      </c>
      <c r="AY662" s="63">
        <v>19327.716263938499</v>
      </c>
      <c r="AZ662" s="77">
        <v>-3.2304440065894502E-3</v>
      </c>
      <c r="BA662" s="77">
        <v>0.93277162639385702</v>
      </c>
      <c r="BB662" s="77">
        <v>0.26913746488427298</v>
      </c>
      <c r="BC662" s="58">
        <v>-406.94470735904503</v>
      </c>
      <c r="BD662" s="130">
        <v>-2.0620810661551799E-2</v>
      </c>
      <c r="BE662" s="65">
        <v>74</v>
      </c>
    </row>
    <row r="663" spans="1:57" x14ac:dyDescent="0.2">
      <c r="A663" s="104">
        <v>41162</v>
      </c>
      <c r="B663" s="58">
        <v>1429.07995605468</v>
      </c>
      <c r="C663" s="77">
        <v>-6.1478299352235501E-3</v>
      </c>
      <c r="D663" s="58">
        <v>0.01</v>
      </c>
      <c r="E663" s="58">
        <v>0.62460000000000004</v>
      </c>
      <c r="F663" s="77">
        <v>9.6153846153845801E-4</v>
      </c>
      <c r="G663" s="58">
        <v>64.828895568847599</v>
      </c>
      <c r="H663" s="58">
        <v>348.12081909179602</v>
      </c>
      <c r="I663" s="58">
        <v>26.0175971984863</v>
      </c>
      <c r="J663" s="58">
        <v>257.08999633789</v>
      </c>
      <c r="K663" s="58">
        <v>10.2755880355834</v>
      </c>
      <c r="L663" s="58">
        <v>18.894760131835898</v>
      </c>
      <c r="M663" s="58">
        <v>16.280000686645501</v>
      </c>
      <c r="N663" s="77">
        <v>-2.6012609534499E-2</v>
      </c>
      <c r="O663" s="58">
        <v>4.0150960670643201</v>
      </c>
      <c r="P663" s="77">
        <v>6.1933741610642197E-2</v>
      </c>
      <c r="Q663" s="58">
        <v>65.6945991516113</v>
      </c>
      <c r="R663" s="77">
        <v>-7.6187500103307403E-3</v>
      </c>
      <c r="S663" s="58">
        <v>22.998502715501299</v>
      </c>
      <c r="T663" s="77">
        <v>6.6064715047785799E-2</v>
      </c>
      <c r="U663" s="58">
        <v>349.45712280273398</v>
      </c>
      <c r="V663" s="77">
        <v>-7.43128731533748E-3</v>
      </c>
      <c r="W663" s="58">
        <v>0.54729117178921804</v>
      </c>
      <c r="X663" s="77">
        <v>2.1035423356506499E-2</v>
      </c>
      <c r="Y663" s="58">
        <v>26.114993095397899</v>
      </c>
      <c r="Z663" s="77">
        <v>-7.9108520284992805E-3</v>
      </c>
      <c r="AA663" s="58">
        <v>11.1690521570632</v>
      </c>
      <c r="AB663" s="77">
        <v>4.3444133634759803E-2</v>
      </c>
      <c r="AC663" s="58">
        <v>258.11500549316401</v>
      </c>
      <c r="AD663" s="77">
        <v>-1.4333904317140799E-2</v>
      </c>
      <c r="AE663" s="58">
        <v>0.47082872979121998</v>
      </c>
      <c r="AF663" s="77">
        <v>4.5820125151064803E-2</v>
      </c>
      <c r="AG663" s="58">
        <v>10.350303649902299</v>
      </c>
      <c r="AH663" s="77">
        <v>-3.8445500338951097E-2</v>
      </c>
      <c r="AI663" s="58">
        <v>0.71401482543688199</v>
      </c>
      <c r="AJ663" s="77">
        <v>3.7789038889878897E-2</v>
      </c>
      <c r="AK663" s="58">
        <v>19.2724914550781</v>
      </c>
      <c r="AL663" s="69">
        <v>41162</v>
      </c>
      <c r="AM663" s="105">
        <v>0</v>
      </c>
      <c r="AN663" s="124">
        <v>62.9745293209373</v>
      </c>
      <c r="AO663" s="125">
        <v>72.298093372037698</v>
      </c>
      <c r="AP663" s="125">
        <v>58.771795720187299</v>
      </c>
      <c r="AQ663" s="125">
        <v>53.981039176174001</v>
      </c>
      <c r="AR663" s="125">
        <v>31.134209686337002</v>
      </c>
      <c r="AS663" s="125">
        <v>54.045735167269001</v>
      </c>
      <c r="AT663" s="109" t="s">
        <v>619</v>
      </c>
      <c r="AV663" s="63">
        <v>-3291.27099051699</v>
      </c>
      <c r="AW663" s="63">
        <v>22395.657831117998</v>
      </c>
      <c r="AX663" s="63">
        <v>22395.657831117998</v>
      </c>
      <c r="AY663" s="63">
        <v>19104.386840601001</v>
      </c>
      <c r="AZ663" s="77">
        <v>-1.1554879029047E-2</v>
      </c>
      <c r="BA663" s="77">
        <v>0.91043868406010098</v>
      </c>
      <c r="BB663" s="77">
        <v>0.26133502358574401</v>
      </c>
      <c r="BC663" s="58">
        <v>-630.27413069660099</v>
      </c>
      <c r="BD663" s="130">
        <v>-3.1937418717923799E-2</v>
      </c>
      <c r="BE663" s="65">
        <v>75</v>
      </c>
    </row>
    <row r="664" spans="1:57" x14ac:dyDescent="0.2">
      <c r="A664" s="104">
        <v>41163</v>
      </c>
      <c r="B664" s="58">
        <v>1433.56005859375</v>
      </c>
      <c r="C664" s="77">
        <v>3.1349558295050701E-3</v>
      </c>
      <c r="D664" s="58">
        <v>0.01</v>
      </c>
      <c r="E664" s="58">
        <v>0.62250000000000005</v>
      </c>
      <c r="F664" s="77">
        <v>-3.3621517771373899E-3</v>
      </c>
      <c r="G664" s="58">
        <v>64.618583679199205</v>
      </c>
      <c r="H664" s="58">
        <v>343.85852050781199</v>
      </c>
      <c r="I664" s="58">
        <v>26.0768718719482</v>
      </c>
      <c r="J664" s="58">
        <v>255.669998168945</v>
      </c>
      <c r="K664" s="58">
        <v>10.2404260635375</v>
      </c>
      <c r="L664" s="58">
        <v>18.959743499755799</v>
      </c>
      <c r="M664" s="58">
        <v>16.409999847412099</v>
      </c>
      <c r="N664" s="77">
        <v>-3.24410724265833E-3</v>
      </c>
      <c r="O664" s="58">
        <v>4.0197455398773201</v>
      </c>
      <c r="P664" s="77">
        <v>6.2207267801372097E-2</v>
      </c>
      <c r="Q664" s="58">
        <v>64.723739624023395</v>
      </c>
      <c r="R664" s="77">
        <v>-1.22437336413954E-2</v>
      </c>
      <c r="S664" s="58">
        <v>23.033864220455001</v>
      </c>
      <c r="T664" s="77">
        <v>6.6986457646704398E-2</v>
      </c>
      <c r="U664" s="58">
        <v>345.98966979980401</v>
      </c>
      <c r="V664" s="77">
        <v>2.2782531764831099E-3</v>
      </c>
      <c r="W664" s="58">
        <v>0.54552431723668005</v>
      </c>
      <c r="X664" s="77">
        <v>2.0919852653934201E-2</v>
      </c>
      <c r="Y664" s="58">
        <v>26.0472345352172</v>
      </c>
      <c r="Z664" s="77">
        <v>-5.5233505355025596E-3</v>
      </c>
      <c r="AA664" s="58">
        <v>11.3723916843129</v>
      </c>
      <c r="AB664" s="77">
        <v>4.4480743793795102E-2</v>
      </c>
      <c r="AC664" s="58">
        <v>256.379997253417</v>
      </c>
      <c r="AD664" s="77">
        <v>-3.4218939027270598E-3</v>
      </c>
      <c r="AE664" s="58">
        <v>0.47044477307555299</v>
      </c>
      <c r="AF664" s="77">
        <v>4.5939960911454102E-2</v>
      </c>
      <c r="AG664" s="58">
        <v>10.258007049560501</v>
      </c>
      <c r="AH664" s="77">
        <v>3.4392269320442301E-3</v>
      </c>
      <c r="AI664" s="58">
        <v>0.74932529943195703</v>
      </c>
      <c r="AJ664" s="77">
        <v>3.9521911224252901E-2</v>
      </c>
      <c r="AK664" s="58">
        <v>18.927251815795898</v>
      </c>
      <c r="AL664" s="69">
        <v>41163</v>
      </c>
      <c r="AM664" s="105">
        <v>1</v>
      </c>
      <c r="AN664" s="124">
        <v>64.644989834550401</v>
      </c>
      <c r="AO664" s="125">
        <v>64.772662855566793</v>
      </c>
      <c r="AP664" s="125">
        <v>57.471596922799201</v>
      </c>
      <c r="AQ664" s="125">
        <v>52.537022524782103</v>
      </c>
      <c r="AR664" s="125">
        <v>32.195233271577202</v>
      </c>
      <c r="AS664" s="125">
        <v>54.8688483592734</v>
      </c>
      <c r="AT664" s="109" t="s">
        <v>619</v>
      </c>
      <c r="AV664" s="63">
        <v>-3291.27099051699</v>
      </c>
      <c r="AW664" s="63">
        <v>22140.748439626601</v>
      </c>
      <c r="AX664" s="63">
        <v>22140.748439626601</v>
      </c>
      <c r="AY664" s="63">
        <v>18849.4774491096</v>
      </c>
      <c r="AZ664" s="77">
        <v>-1.33429768575236E-2</v>
      </c>
      <c r="BA664" s="77">
        <v>0.88494774491096895</v>
      </c>
      <c r="BB664" s="77">
        <v>0.26528925317089302</v>
      </c>
      <c r="BC664" s="58">
        <v>-885.18352218791904</v>
      </c>
      <c r="BD664" s="130">
        <v>-4.4854255336605101E-2</v>
      </c>
      <c r="BE664" s="65">
        <v>76</v>
      </c>
    </row>
    <row r="665" spans="1:57" x14ac:dyDescent="0.2">
      <c r="A665" s="104">
        <v>41164</v>
      </c>
      <c r="B665" s="58">
        <v>1436.56005859375</v>
      </c>
      <c r="C665" s="77">
        <v>2.09269223288965E-3</v>
      </c>
      <c r="D665" s="58">
        <v>0.01</v>
      </c>
      <c r="E665" s="58">
        <v>0.62109999999999999</v>
      </c>
      <c r="F665" s="77">
        <v>-2.2489959839357902E-3</v>
      </c>
      <c r="G665" s="58">
        <v>65.518531799316307</v>
      </c>
      <c r="H665" s="58">
        <v>343.207763671875</v>
      </c>
      <c r="I665" s="58">
        <v>26.068410873413001</v>
      </c>
      <c r="J665" s="58">
        <v>255.63000488281199</v>
      </c>
      <c r="K665" s="58">
        <v>10.196475982666</v>
      </c>
      <c r="L665" s="58">
        <v>18.837896347045898</v>
      </c>
      <c r="M665" s="58">
        <v>15.800000190734799</v>
      </c>
      <c r="N665" s="77">
        <v>1.39270790053986E-2</v>
      </c>
      <c r="O665" s="58">
        <v>4.0429925437347602</v>
      </c>
      <c r="P665" s="77">
        <v>6.1707618176159301E-2</v>
      </c>
      <c r="Q665" s="58">
        <v>65.068557739257798</v>
      </c>
      <c r="R665" s="77">
        <v>-1.89251333652129E-3</v>
      </c>
      <c r="S665" s="58">
        <v>23.065370377106898</v>
      </c>
      <c r="T665" s="77">
        <v>6.7205269864345704E-2</v>
      </c>
      <c r="U665" s="58">
        <v>343.53314208984301</v>
      </c>
      <c r="V665" s="77">
        <v>-3.2446370779048902E-4</v>
      </c>
      <c r="W665" s="58">
        <v>0.55110319042179801</v>
      </c>
      <c r="X665" s="77">
        <v>2.11406515379064E-2</v>
      </c>
      <c r="Y665" s="58">
        <v>26.0726413726806</v>
      </c>
      <c r="Z665" s="77">
        <v>-1.564254172145E-4</v>
      </c>
      <c r="AA665" s="58">
        <v>11.6227818327788</v>
      </c>
      <c r="AB665" s="77">
        <v>4.5467204986781702E-2</v>
      </c>
      <c r="AC665" s="58">
        <v>255.650001525878</v>
      </c>
      <c r="AD665" s="77">
        <v>-4.29182151200446E-3</v>
      </c>
      <c r="AE665" s="58">
        <v>0.47142715912432098</v>
      </c>
      <c r="AF665" s="77">
        <v>4.6234322517480199E-2</v>
      </c>
      <c r="AG665" s="58">
        <v>10.2184510231018</v>
      </c>
      <c r="AH665" s="77">
        <v>-6.4266245327385596E-3</v>
      </c>
      <c r="AI665" s="58">
        <v>0.77875508646573499</v>
      </c>
      <c r="AJ665" s="77">
        <v>4.1339811628587499E-2</v>
      </c>
      <c r="AK665" s="58">
        <v>18.898819923400801</v>
      </c>
      <c r="AL665" s="69">
        <v>41164</v>
      </c>
      <c r="AM665" s="105">
        <v>2</v>
      </c>
      <c r="AN665" s="124">
        <v>65.759027068854905</v>
      </c>
      <c r="AO665" s="125">
        <v>63.682764576279801</v>
      </c>
      <c r="AP665" s="125">
        <v>61.406165027271598</v>
      </c>
      <c r="AQ665" s="125">
        <v>50.711007539212297</v>
      </c>
      <c r="AR665" s="125">
        <v>31.223817057098501</v>
      </c>
      <c r="AS665" s="125">
        <v>54.718186761135399</v>
      </c>
      <c r="AV665" s="63">
        <v>8262.97974097099</v>
      </c>
      <c r="AW665" s="63">
        <v>10512.831846504199</v>
      </c>
      <c r="AX665" s="63">
        <v>10512.831846504199</v>
      </c>
      <c r="AY665" s="63">
        <v>18775.8115874752</v>
      </c>
      <c r="AZ665" s="77">
        <v>-3.9081116085779499E-3</v>
      </c>
      <c r="BA665" s="77">
        <v>0.87758115874751996</v>
      </c>
      <c r="BB665" s="77">
        <v>0.26793711416336202</v>
      </c>
      <c r="BC665" s="58">
        <v>-958.84938382241296</v>
      </c>
      <c r="BD665" s="130">
        <v>-4.8587071509207901E-2</v>
      </c>
      <c r="BE665" s="65">
        <v>77</v>
      </c>
    </row>
    <row r="666" spans="1:57" x14ac:dyDescent="0.2">
      <c r="A666" s="104">
        <v>41165</v>
      </c>
      <c r="B666" s="58">
        <v>1459.98999023437</v>
      </c>
      <c r="C666" s="77">
        <v>1.6309747372177798E-2</v>
      </c>
      <c r="D666" s="58">
        <v>0.01</v>
      </c>
      <c r="E666" s="58">
        <v>0.62050000000000005</v>
      </c>
      <c r="F666" s="77">
        <v>-9.6602801481226997E-4</v>
      </c>
      <c r="G666" s="58">
        <v>66.808769226074205</v>
      </c>
      <c r="H666" s="58">
        <v>350.73876953125</v>
      </c>
      <c r="I666" s="58">
        <v>26.203912734985298</v>
      </c>
      <c r="J666" s="58">
        <v>260.239990234375</v>
      </c>
      <c r="K666" s="58">
        <v>10.416230201721101</v>
      </c>
      <c r="L666" s="58">
        <v>18.9759922027587</v>
      </c>
      <c r="M666" s="58">
        <v>14.050000190734799</v>
      </c>
      <c r="N666" s="77">
        <v>1.9692709700971801E-2</v>
      </c>
      <c r="O666" s="58">
        <v>4.1135747008429497</v>
      </c>
      <c r="P666" s="77">
        <v>6.1572376628029502E-2</v>
      </c>
      <c r="Q666" s="58">
        <v>66.163650512695298</v>
      </c>
      <c r="R666" s="77">
        <v>2.1942993884529399E-2</v>
      </c>
      <c r="S666" s="58">
        <v>23.307883210143999</v>
      </c>
      <c r="T666" s="77">
        <v>6.6453683581356698E-2</v>
      </c>
      <c r="U666" s="58">
        <v>346.97326660156199</v>
      </c>
      <c r="V666" s="77">
        <v>5.1979333236020697E-3</v>
      </c>
      <c r="W666" s="58">
        <v>0.55777119280887899</v>
      </c>
      <c r="X666" s="77">
        <v>2.1285797981771899E-2</v>
      </c>
      <c r="Y666" s="58">
        <v>26.136161804199201</v>
      </c>
      <c r="Z666" s="77">
        <v>1.8033819440232898E-2</v>
      </c>
      <c r="AA666" s="58">
        <v>12.0739400463685</v>
      </c>
      <c r="AB666" s="77">
        <v>4.6395406161422598E-2</v>
      </c>
      <c r="AC666" s="58">
        <v>257.93499755859301</v>
      </c>
      <c r="AD666" s="77">
        <v>2.15519773134129E-2</v>
      </c>
      <c r="AE666" s="58">
        <v>0.47574530710322099</v>
      </c>
      <c r="AF666" s="77">
        <v>4.5673463229010398E-2</v>
      </c>
      <c r="AG666" s="58">
        <v>10.3063530921936</v>
      </c>
      <c r="AH666" s="77">
        <v>7.3307471900676503E-3</v>
      </c>
      <c r="AI666" s="58">
        <v>0.79638019624401502</v>
      </c>
      <c r="AJ666" s="77">
        <v>4.1967776321505598E-2</v>
      </c>
      <c r="AK666" s="58">
        <v>18.906944274902301</v>
      </c>
      <c r="AL666" s="69">
        <v>41165</v>
      </c>
      <c r="AM666" s="105">
        <v>3</v>
      </c>
      <c r="AN666" s="124">
        <v>72.932524439567501</v>
      </c>
      <c r="AO666" s="125">
        <v>69.978488786679804</v>
      </c>
      <c r="AP666" s="125">
        <v>66.2299363920025</v>
      </c>
      <c r="AQ666" s="125">
        <v>58.481412876786301</v>
      </c>
      <c r="AR666" s="125">
        <v>33.666660191435199</v>
      </c>
      <c r="AS666" s="125">
        <v>56.765640418120199</v>
      </c>
      <c r="AV666" s="63">
        <v>8262.97974097099</v>
      </c>
      <c r="AW666" s="63">
        <v>10729.029594678799</v>
      </c>
      <c r="AX666" s="63">
        <v>10729.029594678799</v>
      </c>
      <c r="AY666" s="63">
        <v>18992.0093356498</v>
      </c>
      <c r="AZ666" s="77">
        <v>1.1514695232609199E-2</v>
      </c>
      <c r="BA666" s="77">
        <v>0.89920093356498698</v>
      </c>
      <c r="BB666" s="77">
        <v>0.28861684817917499</v>
      </c>
      <c r="BC666" s="58">
        <v>-742.651635647744</v>
      </c>
      <c r="BD666" s="130">
        <v>-3.76318415972723E-2</v>
      </c>
      <c r="BE666" s="65">
        <v>78</v>
      </c>
    </row>
    <row r="667" spans="1:57" x14ac:dyDescent="0.2">
      <c r="A667" s="104">
        <v>41166</v>
      </c>
      <c r="B667" s="58">
        <v>1465.77001953125</v>
      </c>
      <c r="C667" s="77">
        <v>3.9589513185271904E-3</v>
      </c>
      <c r="D667" s="58">
        <v>0.01</v>
      </c>
      <c r="E667" s="58">
        <v>0.61550000000000005</v>
      </c>
      <c r="F667" s="77">
        <v>-8.0580177276390295E-3</v>
      </c>
      <c r="G667" s="58">
        <v>67.620666503906193</v>
      </c>
      <c r="H667" s="58">
        <v>352.54702758789</v>
      </c>
      <c r="I667" s="58">
        <v>26.432588577270501</v>
      </c>
      <c r="J667" s="58">
        <v>261.26998901367102</v>
      </c>
      <c r="K667" s="58">
        <v>10.5920305252075</v>
      </c>
      <c r="L667" s="58">
        <v>18.984111785888601</v>
      </c>
      <c r="M667" s="58">
        <v>14.5100002288818</v>
      </c>
      <c r="N667" s="77">
        <v>1.2152555528820601E-2</v>
      </c>
      <c r="O667" s="58">
        <v>4.2009541328587297</v>
      </c>
      <c r="P667" s="77">
        <v>6.2125299114229503E-2</v>
      </c>
      <c r="Q667" s="58">
        <v>67.214717864990206</v>
      </c>
      <c r="R667" s="77">
        <v>5.1555693687848E-3</v>
      </c>
      <c r="S667" s="58">
        <v>23.6482785435634</v>
      </c>
      <c r="T667" s="77">
        <v>6.7078365985280802E-2</v>
      </c>
      <c r="U667" s="58">
        <v>351.64289855957003</v>
      </c>
      <c r="V667" s="77">
        <v>8.7267823167433908E-3</v>
      </c>
      <c r="W667" s="58">
        <v>0.56974823230888305</v>
      </c>
      <c r="X667" s="77">
        <v>2.1554764893469799E-2</v>
      </c>
      <c r="Y667" s="58">
        <v>26.318250656127901</v>
      </c>
      <c r="Z667" s="77">
        <v>3.95788048704304E-3</v>
      </c>
      <c r="AA667" s="58">
        <v>12.5340348255229</v>
      </c>
      <c r="AB667" s="77">
        <v>4.7973496201536799E-2</v>
      </c>
      <c r="AC667" s="58">
        <v>260.75498962402298</v>
      </c>
      <c r="AD667" s="77">
        <v>1.68775382342525E-2</v>
      </c>
      <c r="AE667" s="58">
        <v>0.48461865559422301</v>
      </c>
      <c r="AF667" s="77">
        <v>4.5753140008509198E-2</v>
      </c>
      <c r="AG667" s="58">
        <v>10.5041303634643</v>
      </c>
      <c r="AH667" s="77">
        <v>4.2788714514241301E-4</v>
      </c>
      <c r="AI667" s="58">
        <v>0.80784520588938202</v>
      </c>
      <c r="AJ667" s="77">
        <v>4.2553753106841299E-2</v>
      </c>
      <c r="AK667" s="58">
        <v>18.980051994323698</v>
      </c>
      <c r="AL667" s="69">
        <v>41166</v>
      </c>
      <c r="AM667" s="105">
        <v>4</v>
      </c>
      <c r="AN667" s="124">
        <v>74.359619847246606</v>
      </c>
      <c r="AO667" s="125">
        <v>71.266482704120705</v>
      </c>
      <c r="AP667" s="125">
        <v>68.866917593849195</v>
      </c>
      <c r="AQ667" s="125">
        <v>63.4461271744009</v>
      </c>
      <c r="AR667" s="125">
        <v>33.815511103753103</v>
      </c>
      <c r="AS667" s="125">
        <v>60.048714889901099</v>
      </c>
      <c r="AV667" s="63">
        <v>8262.97974097099</v>
      </c>
      <c r="AW667" s="63">
        <v>10822.195348520199</v>
      </c>
      <c r="AX667" s="63">
        <v>10822.195348520199</v>
      </c>
      <c r="AY667" s="63">
        <v>19085.1750894912</v>
      </c>
      <c r="AZ667" s="77">
        <v>4.9055238018715901E-3</v>
      </c>
      <c r="BA667" s="77">
        <v>0.90851750894912597</v>
      </c>
      <c r="BB667" s="77">
        <v>0.29371841954935002</v>
      </c>
      <c r="BC667" s="58">
        <v>-649.48588180634704</v>
      </c>
      <c r="BD667" s="130">
        <v>-3.2910921690064397E-2</v>
      </c>
      <c r="BE667" s="65">
        <v>79</v>
      </c>
    </row>
    <row r="668" spans="1:57" x14ac:dyDescent="0.2">
      <c r="A668" s="104">
        <v>41169</v>
      </c>
      <c r="B668" s="58">
        <v>1461.18994140625</v>
      </c>
      <c r="C668" s="77">
        <v>-3.1246908205044802E-3</v>
      </c>
      <c r="D668" s="58">
        <v>0.01</v>
      </c>
      <c r="E668" s="58">
        <v>0.61470000000000002</v>
      </c>
      <c r="F668" s="77">
        <v>-1.29975629569456E-3</v>
      </c>
      <c r="G668" s="58">
        <v>68.452133178710895</v>
      </c>
      <c r="H668" s="58">
        <v>352.696044921875</v>
      </c>
      <c r="I668" s="58">
        <v>26.432588577270501</v>
      </c>
      <c r="J668" s="58">
        <v>258</v>
      </c>
      <c r="K668" s="58">
        <v>10.4953413009643</v>
      </c>
      <c r="L668" s="58">
        <v>18.9353713989257</v>
      </c>
      <c r="M668" s="58">
        <v>14.5900001525878</v>
      </c>
      <c r="N668" s="77">
        <v>1.22960437658012E-2</v>
      </c>
      <c r="O668" s="58">
        <v>4.3002202159241802</v>
      </c>
      <c r="P668" s="77">
        <v>6.2820835761208699E-2</v>
      </c>
      <c r="Q668" s="58">
        <v>68.036399841308594</v>
      </c>
      <c r="R668" s="77">
        <v>4.2268781842791299E-4</v>
      </c>
      <c r="S668" s="58">
        <v>23.901790745258499</v>
      </c>
      <c r="T668" s="77">
        <v>6.7768808551717602E-2</v>
      </c>
      <c r="U668" s="58">
        <v>352.62153625488202</v>
      </c>
      <c r="V668" s="77">
        <v>0</v>
      </c>
      <c r="W668" s="58">
        <v>0.578800570015507</v>
      </c>
      <c r="X668" s="77">
        <v>2.1897233724328401E-2</v>
      </c>
      <c r="Y668" s="58">
        <v>26.432588577270501</v>
      </c>
      <c r="Z668" s="77">
        <v>-1.2515746741585501E-2</v>
      </c>
      <c r="AA668" s="58">
        <v>12.825200765583199</v>
      </c>
      <c r="AB668" s="77">
        <v>4.9710080486756597E-2</v>
      </c>
      <c r="AC668" s="58">
        <v>259.63499450683503</v>
      </c>
      <c r="AD668" s="77">
        <v>-9.1284880659149303E-3</v>
      </c>
      <c r="AE668" s="58">
        <v>0.49048112520752801</v>
      </c>
      <c r="AF668" s="77">
        <v>4.6733222974126597E-2</v>
      </c>
      <c r="AG668" s="58">
        <v>10.5436859130859</v>
      </c>
      <c r="AH668" s="77">
        <v>-2.56743046567609E-3</v>
      </c>
      <c r="AI668" s="58">
        <v>0.81403562110772099</v>
      </c>
      <c r="AJ668" s="77">
        <v>4.2990211491383899E-2</v>
      </c>
      <c r="AK668" s="58">
        <v>18.959741592407202</v>
      </c>
      <c r="AL668" s="69">
        <v>41169</v>
      </c>
      <c r="AM668" s="105">
        <v>0</v>
      </c>
      <c r="AN668" s="124">
        <v>71.158093439795493</v>
      </c>
      <c r="AO668" s="125">
        <v>71.375471203359098</v>
      </c>
      <c r="AP668" s="125">
        <v>71.335501789658807</v>
      </c>
      <c r="AQ668" s="125">
        <v>59.249688723557703</v>
      </c>
      <c r="AR668" s="125">
        <v>33.331984107650499</v>
      </c>
      <c r="AS668" s="125">
        <v>60.048714889901099</v>
      </c>
      <c r="AT668" s="109" t="s">
        <v>619</v>
      </c>
      <c r="AV668" s="63">
        <v>892.64545755119104</v>
      </c>
      <c r="AW668" s="63">
        <v>18080.744053844799</v>
      </c>
      <c r="AX668" s="63">
        <v>18080.744053844799</v>
      </c>
      <c r="AY668" s="63">
        <v>18973.389511395999</v>
      </c>
      <c r="AZ668" s="77">
        <v>-5.8571942657624698E-3</v>
      </c>
      <c r="BA668" s="77">
        <v>0.89733895113960205</v>
      </c>
      <c r="BB668" s="77">
        <v>0.28967594947946701</v>
      </c>
      <c r="BC668" s="58">
        <v>-761.27145990158897</v>
      </c>
      <c r="BD668" s="130">
        <v>-3.8575350294022898E-2</v>
      </c>
      <c r="BE668" s="65">
        <v>80</v>
      </c>
    </row>
    <row r="669" spans="1:57" x14ac:dyDescent="0.2">
      <c r="A669" s="104">
        <v>41170</v>
      </c>
      <c r="B669" s="58">
        <v>1459.31994628906</v>
      </c>
      <c r="C669" s="77">
        <v>-1.2797755200721901E-3</v>
      </c>
      <c r="D669" s="58">
        <v>0.01</v>
      </c>
      <c r="E669" s="58">
        <v>0.61519999999999997</v>
      </c>
      <c r="F669" s="77">
        <v>8.1340491296555395E-4</v>
      </c>
      <c r="G669" s="58">
        <v>68.660491943359304</v>
      </c>
      <c r="H669" s="58">
        <v>356.819244384765</v>
      </c>
      <c r="I669" s="58">
        <v>26.407180786132798</v>
      </c>
      <c r="J669" s="58">
        <v>258.75</v>
      </c>
      <c r="K669" s="58">
        <v>10.2931671142578</v>
      </c>
      <c r="L669" s="58">
        <v>18.984111785888601</v>
      </c>
      <c r="M669" s="58">
        <v>14.1800003051757</v>
      </c>
      <c r="N669" s="77">
        <v>3.0438607969232E-3</v>
      </c>
      <c r="O669" s="58">
        <v>4.3777134971994496</v>
      </c>
      <c r="P669" s="77">
        <v>6.37588425787977E-2</v>
      </c>
      <c r="Q669" s="58">
        <v>68.556312561035099</v>
      </c>
      <c r="R669" s="77">
        <v>1.16905180034099E-2</v>
      </c>
      <c r="S669" s="58">
        <v>24.075231912467299</v>
      </c>
      <c r="T669" s="77">
        <v>6.74717866015839E-2</v>
      </c>
      <c r="U669" s="58">
        <v>354.75764465332003</v>
      </c>
      <c r="V669" s="77">
        <v>-9.6122977374790697E-4</v>
      </c>
      <c r="W669" s="58">
        <v>0.59070913203845099</v>
      </c>
      <c r="X669" s="77">
        <v>2.2369261483173902E-2</v>
      </c>
      <c r="Y669" s="58">
        <v>26.4198846817016</v>
      </c>
      <c r="Z669" s="77">
        <v>2.9069767441860499E-3</v>
      </c>
      <c r="AA669" s="58">
        <v>13.0635308596879</v>
      </c>
      <c r="AB669" s="77">
        <v>5.0487075786233702E-2</v>
      </c>
      <c r="AC669" s="58">
        <v>258.375</v>
      </c>
      <c r="AD669" s="77">
        <v>-1.92632312669971E-2</v>
      </c>
      <c r="AE669" s="58">
        <v>0.492890342033241</v>
      </c>
      <c r="AF669" s="77">
        <v>4.7885197681334001E-2</v>
      </c>
      <c r="AG669" s="58">
        <v>10.394254207611</v>
      </c>
      <c r="AH669" s="77">
        <v>2.5740391321638001E-3</v>
      </c>
      <c r="AI669" s="58">
        <v>0.83431116973378705</v>
      </c>
      <c r="AJ669" s="77">
        <v>4.3947864358550102E-2</v>
      </c>
      <c r="AK669" s="58">
        <v>18.959741592407202</v>
      </c>
      <c r="AL669" s="69">
        <v>41170</v>
      </c>
      <c r="AM669" s="105">
        <v>1</v>
      </c>
      <c r="AN669" s="124">
        <v>69.836031658698801</v>
      </c>
      <c r="AO669" s="125">
        <v>74.282220571338797</v>
      </c>
      <c r="AP669" s="125">
        <v>71.936020695098193</v>
      </c>
      <c r="AQ669" s="125">
        <v>51.569052370697101</v>
      </c>
      <c r="AR669" s="125">
        <v>34.343028673509899</v>
      </c>
      <c r="AS669" s="125">
        <v>59.466822831883199</v>
      </c>
      <c r="AT669" s="109" t="s">
        <v>619</v>
      </c>
      <c r="AV669" s="63">
        <v>892.64545755119104</v>
      </c>
      <c r="AW669" s="63">
        <v>17975.228409374999</v>
      </c>
      <c r="AX669" s="63">
        <v>17975.228409374999</v>
      </c>
      <c r="AY669" s="63">
        <v>18867.8738669261</v>
      </c>
      <c r="AZ669" s="77">
        <v>-5.5612437833767398E-3</v>
      </c>
      <c r="BA669" s="77">
        <v>0.88678738669261903</v>
      </c>
      <c r="BB669" s="77">
        <v>0.28802545377049699</v>
      </c>
      <c r="BC669" s="58">
        <v>-866.78710437142502</v>
      </c>
      <c r="BD669" s="130">
        <v>-4.3922067150385498E-2</v>
      </c>
      <c r="BE669" s="65">
        <v>81</v>
      </c>
    </row>
    <row r="670" spans="1:57" x14ac:dyDescent="0.2">
      <c r="A670" s="104">
        <v>41171</v>
      </c>
      <c r="B670" s="58">
        <v>1461.05004882812</v>
      </c>
      <c r="C670" s="77">
        <v>1.18555395851482E-3</v>
      </c>
      <c r="D670" s="58">
        <v>0.01</v>
      </c>
      <c r="E670" s="58">
        <v>0.61639999999999995</v>
      </c>
      <c r="F670" s="77">
        <v>1.95058517555257E-3</v>
      </c>
      <c r="G670" s="58">
        <v>68.6790771484375</v>
      </c>
      <c r="H670" s="58">
        <v>361.39944458007801</v>
      </c>
      <c r="I670" s="58">
        <v>26.297073364257798</v>
      </c>
      <c r="J670" s="58">
        <v>261.67999267578102</v>
      </c>
      <c r="K670" s="58">
        <v>10.1085758209228</v>
      </c>
      <c r="L670" s="58">
        <v>18.805400848388601</v>
      </c>
      <c r="M670" s="58">
        <v>13.8800001144409</v>
      </c>
      <c r="N670" s="77">
        <v>2.7068266701957202E-4</v>
      </c>
      <c r="O670" s="58">
        <v>4.45126239898799</v>
      </c>
      <c r="P670" s="77">
        <v>6.4812495796461894E-2</v>
      </c>
      <c r="Q670" s="58">
        <v>68.669784545898395</v>
      </c>
      <c r="R670" s="77">
        <v>1.28361916219226E-2</v>
      </c>
      <c r="S670" s="58">
        <v>24.3894463465234</v>
      </c>
      <c r="T670" s="77">
        <v>6.7486120170611494E-2</v>
      </c>
      <c r="U670" s="58">
        <v>359.10934448242102</v>
      </c>
      <c r="V670" s="77">
        <v>-4.1696015476525503E-3</v>
      </c>
      <c r="W670" s="58">
        <v>0.59816928873618103</v>
      </c>
      <c r="X670" s="77">
        <v>2.27466106380185E-2</v>
      </c>
      <c r="Y670" s="58">
        <v>26.352127075195298</v>
      </c>
      <c r="Z670" s="77">
        <v>1.13236431914252E-2</v>
      </c>
      <c r="AA670" s="58">
        <v>13.386659315251</v>
      </c>
      <c r="AB670" s="77">
        <v>5.1156602300264302E-2</v>
      </c>
      <c r="AC670" s="58">
        <v>260.21499633789</v>
      </c>
      <c r="AD670" s="77">
        <v>-1.7933381561372901E-2</v>
      </c>
      <c r="AE670" s="58">
        <v>0.493499851368352</v>
      </c>
      <c r="AF670" s="77">
        <v>4.8819918860073197E-2</v>
      </c>
      <c r="AG670" s="58">
        <v>10.2008714675903</v>
      </c>
      <c r="AH670" s="77">
        <v>-9.4137107659069096E-3</v>
      </c>
      <c r="AI670" s="58">
        <v>0.85415342194924404</v>
      </c>
      <c r="AJ670" s="77">
        <v>4.5420644251910801E-2</v>
      </c>
      <c r="AK670" s="58">
        <v>18.894756317138601</v>
      </c>
      <c r="AL670" s="69">
        <v>41171</v>
      </c>
      <c r="AM670" s="105">
        <v>2</v>
      </c>
      <c r="AN670" s="124">
        <v>70.384265710051494</v>
      </c>
      <c r="AO670" s="125">
        <v>77.067995688355694</v>
      </c>
      <c r="AP670" s="125">
        <v>71.992384298025797</v>
      </c>
      <c r="AQ670" s="125">
        <v>45.739053208973097</v>
      </c>
      <c r="AR670" s="125">
        <v>32.402676769240102</v>
      </c>
      <c r="AS670" s="125">
        <v>56.893831851607104</v>
      </c>
      <c r="AT670" s="109" t="s">
        <v>619</v>
      </c>
      <c r="AV670" s="63">
        <v>892.64545755119104</v>
      </c>
      <c r="AW670" s="63">
        <v>17917.402385519399</v>
      </c>
      <c r="AX670" s="63">
        <v>17917.402385519399</v>
      </c>
      <c r="AY670" s="63">
        <v>18810.047843070599</v>
      </c>
      <c r="AZ670" s="77">
        <v>-3.0647874934627201E-3</v>
      </c>
      <c r="BA670" s="77">
        <v>0.88100478430705997</v>
      </c>
      <c r="BB670" s="77">
        <v>0.28955247744588197</v>
      </c>
      <c r="BC670" s="58">
        <v>-924.61312822701404</v>
      </c>
      <c r="BD670" s="130">
        <v>-4.68522428417587E-2</v>
      </c>
      <c r="BE670" s="65">
        <v>82</v>
      </c>
    </row>
    <row r="671" spans="1:57" x14ac:dyDescent="0.2">
      <c r="A671" s="104">
        <v>41172</v>
      </c>
      <c r="B671" s="58">
        <v>1460.26000976562</v>
      </c>
      <c r="C671" s="77">
        <v>-5.4073374360696902E-4</v>
      </c>
      <c r="D671" s="58">
        <v>0.01</v>
      </c>
      <c r="E671" s="58">
        <v>0.61719999999999997</v>
      </c>
      <c r="F671" s="77">
        <v>1.2978585334197899E-3</v>
      </c>
      <c r="G671" s="58">
        <v>68.346481323242102</v>
      </c>
      <c r="H671" s="58">
        <v>361.707427978515</v>
      </c>
      <c r="I671" s="58">
        <v>26.635848999023398</v>
      </c>
      <c r="J671" s="58">
        <v>260.80999755859301</v>
      </c>
      <c r="K671" s="58">
        <v>10.055833816528301</v>
      </c>
      <c r="L671" s="58">
        <v>18.829769134521399</v>
      </c>
      <c r="M671" s="58">
        <v>14.069999694824199</v>
      </c>
      <c r="N671" s="77">
        <v>-4.8427532664200301E-3</v>
      </c>
      <c r="O671" s="58">
        <v>4.4777020517814199</v>
      </c>
      <c r="P671" s="77">
        <v>6.5514741433495199E-2</v>
      </c>
      <c r="Q671" s="58">
        <v>68.512779235839801</v>
      </c>
      <c r="R671" s="77">
        <v>8.5219665679159198E-4</v>
      </c>
      <c r="S671" s="58">
        <v>24.5009478497857</v>
      </c>
      <c r="T671" s="77">
        <v>6.7736922038662301E-2</v>
      </c>
      <c r="U671" s="58">
        <v>361.55343627929602</v>
      </c>
      <c r="V671" s="77">
        <v>1.28826364087375E-2</v>
      </c>
      <c r="W671" s="58">
        <v>0.61346748311937604</v>
      </c>
      <c r="X671" s="77">
        <v>2.3031647429067E-2</v>
      </c>
      <c r="Y671" s="58">
        <v>26.4664611816406</v>
      </c>
      <c r="Z671" s="77">
        <v>-3.32465278790139E-3</v>
      </c>
      <c r="AA671" s="58">
        <v>13.603151563516199</v>
      </c>
      <c r="AB671" s="77">
        <v>5.2157324070601099E-2</v>
      </c>
      <c r="AC671" s="58">
        <v>261.24499511718699</v>
      </c>
      <c r="AD671" s="77">
        <v>-5.2175504570450802E-3</v>
      </c>
      <c r="AE671" s="58">
        <v>0.49164277028409098</v>
      </c>
      <c r="AF671" s="77">
        <v>4.8891298250772597E-2</v>
      </c>
      <c r="AG671" s="58">
        <v>10.082204818725501</v>
      </c>
      <c r="AH671" s="77">
        <v>1.2958131724642901E-3</v>
      </c>
      <c r="AI671" s="58">
        <v>0.88126706032859203</v>
      </c>
      <c r="AJ671" s="77">
        <v>4.6801798473085E-2</v>
      </c>
      <c r="AK671" s="58">
        <v>18.817584991455</v>
      </c>
      <c r="AL671" s="69">
        <v>41172</v>
      </c>
      <c r="AM671" s="105">
        <v>3</v>
      </c>
      <c r="AN671" s="124">
        <v>69.760746192510695</v>
      </c>
      <c r="AO671" s="125">
        <v>77.246475376058001</v>
      </c>
      <c r="AP671" s="125">
        <v>69.309652029900604</v>
      </c>
      <c r="AQ671" s="125">
        <v>44.201444244072</v>
      </c>
      <c r="AR671" s="125">
        <v>32.958890413455798</v>
      </c>
      <c r="AS671" s="125">
        <v>62.298863348350302</v>
      </c>
      <c r="AT671" s="109" t="s">
        <v>619</v>
      </c>
      <c r="AV671" s="63">
        <v>892.64545755119104</v>
      </c>
      <c r="AW671" s="63">
        <v>17893.082683035202</v>
      </c>
      <c r="AX671" s="63">
        <v>17893.082683035202</v>
      </c>
      <c r="AY671" s="63">
        <v>18785.728140586401</v>
      </c>
      <c r="AZ671" s="77">
        <v>-1.2929101875246399E-3</v>
      </c>
      <c r="BA671" s="77">
        <v>0.87857281405864696</v>
      </c>
      <c r="BB671" s="77">
        <v>0.28885517290717599</v>
      </c>
      <c r="BC671" s="58">
        <v>-948.93283071114604</v>
      </c>
      <c r="BD671" s="130">
        <v>-4.8084577287204902E-2</v>
      </c>
      <c r="BE671" s="65">
        <v>83</v>
      </c>
    </row>
    <row r="672" spans="1:57" x14ac:dyDescent="0.2">
      <c r="A672" s="104">
        <v>41173</v>
      </c>
      <c r="B672" s="58">
        <v>1460.15002441406</v>
      </c>
      <c r="C672" s="77">
        <v>-7.5319019097297394E-5</v>
      </c>
      <c r="D672" s="58">
        <v>0.01</v>
      </c>
      <c r="E672" s="58">
        <v>0.61519999999999997</v>
      </c>
      <c r="F672" s="77">
        <v>-3.2404406999352298E-3</v>
      </c>
      <c r="G672" s="58">
        <v>68.482444763183594</v>
      </c>
      <c r="H672" s="58">
        <v>364.62347412109301</v>
      </c>
      <c r="I672" s="58">
        <v>26.4156494140625</v>
      </c>
      <c r="J672" s="58">
        <v>257.47000122070301</v>
      </c>
      <c r="K672" s="58">
        <v>10.064626693725501</v>
      </c>
      <c r="L672" s="58">
        <v>18.789150238037099</v>
      </c>
      <c r="M672" s="58">
        <v>13.9799995422363</v>
      </c>
      <c r="N672" s="77">
        <v>1.9893261117334099E-3</v>
      </c>
      <c r="O672" s="58">
        <v>4.4981995832506598</v>
      </c>
      <c r="P672" s="77">
        <v>6.5683980745805795E-2</v>
      </c>
      <c r="Q672" s="58">
        <v>68.414463043212805</v>
      </c>
      <c r="R672" s="77">
        <v>8.0618917860635301E-3</v>
      </c>
      <c r="S672" s="58">
        <v>24.674084349289899</v>
      </c>
      <c r="T672" s="77">
        <v>6.7670037999516097E-2</v>
      </c>
      <c r="U672" s="58">
        <v>363.16545104980401</v>
      </c>
      <c r="V672" s="77">
        <v>-8.2670383425366093E-3</v>
      </c>
      <c r="W672" s="58">
        <v>0.62281157906134899</v>
      </c>
      <c r="X672" s="77">
        <v>2.3577371477749499E-2</v>
      </c>
      <c r="Y672" s="58">
        <v>26.525749206542901</v>
      </c>
      <c r="Z672" s="77">
        <v>-1.2806243507365001E-2</v>
      </c>
      <c r="AA672" s="58">
        <v>13.7894819971524</v>
      </c>
      <c r="AB672" s="77">
        <v>5.35576258662155E-2</v>
      </c>
      <c r="AC672" s="58">
        <v>259.13999938964798</v>
      </c>
      <c r="AD672" s="77">
        <v>8.7440557965590105E-4</v>
      </c>
      <c r="AE672" s="58">
        <v>0.490202083141693</v>
      </c>
      <c r="AF672" s="77">
        <v>4.87054411513635E-2</v>
      </c>
      <c r="AG672" s="58">
        <v>10.0602302551269</v>
      </c>
      <c r="AH672" s="77">
        <v>-2.15716380770203E-3</v>
      </c>
      <c r="AI672" s="58">
        <v>0.90769473232505204</v>
      </c>
      <c r="AJ672" s="77">
        <v>4.8309514843704701E-2</v>
      </c>
      <c r="AK672" s="58">
        <v>18.809459686279201</v>
      </c>
      <c r="AL672" s="69">
        <v>41173</v>
      </c>
      <c r="AM672" s="105">
        <v>4</v>
      </c>
      <c r="AN672" s="124">
        <v>69.668216711109395</v>
      </c>
      <c r="AO672" s="125">
        <v>78.919418361680599</v>
      </c>
      <c r="AP672" s="125">
        <v>69.805006122561295</v>
      </c>
      <c r="AQ672" s="125">
        <v>44.536199509969897</v>
      </c>
      <c r="AR672" s="125">
        <v>32.479151842273303</v>
      </c>
      <c r="AS672" s="125">
        <v>57.272073504919703</v>
      </c>
      <c r="AT672" s="109" t="s">
        <v>619</v>
      </c>
      <c r="AV672" s="63">
        <v>892.64545755119104</v>
      </c>
      <c r="AW672" s="63">
        <v>17905.075131182799</v>
      </c>
      <c r="AX672" s="63">
        <v>17905.075131182799</v>
      </c>
      <c r="AY672" s="63">
        <v>18797.720588733999</v>
      </c>
      <c r="AZ672" s="77">
        <v>6.3838079939393302E-4</v>
      </c>
      <c r="BA672" s="77">
        <v>0.87977205887340504</v>
      </c>
      <c r="BB672" s="77">
        <v>0.28875809759979398</v>
      </c>
      <c r="BC672" s="58">
        <v>-936.94038256356305</v>
      </c>
      <c r="BD672" s="130">
        <v>-4.7476892758698097E-2</v>
      </c>
      <c r="BE672" s="65">
        <v>84</v>
      </c>
    </row>
    <row r="673" spans="1:57" x14ac:dyDescent="0.2">
      <c r="A673" s="104">
        <v>41176</v>
      </c>
      <c r="B673" s="58">
        <v>1456.89001464843</v>
      </c>
      <c r="C673" s="77">
        <v>-2.2326539815202798E-3</v>
      </c>
      <c r="D673" s="58">
        <v>0.01</v>
      </c>
      <c r="E673" s="58">
        <v>0.61750000000000005</v>
      </c>
      <c r="F673" s="77">
        <v>3.7386215864760801E-3</v>
      </c>
      <c r="G673" s="58">
        <v>67.572731018066307</v>
      </c>
      <c r="H673" s="58">
        <v>372.26873779296801</v>
      </c>
      <c r="I673" s="58">
        <v>26.068410873413001</v>
      </c>
      <c r="J673" s="58">
        <v>254.80000305175699</v>
      </c>
      <c r="K673" s="58">
        <v>9.9855165481567294</v>
      </c>
      <c r="L673" s="58">
        <v>18.521081924438398</v>
      </c>
      <c r="M673" s="58">
        <v>14.149999618530201</v>
      </c>
      <c r="N673" s="77">
        <v>-1.32838970375993E-2</v>
      </c>
      <c r="O673" s="58">
        <v>4.4892047203534604</v>
      </c>
      <c r="P673" s="77">
        <v>6.6435152948801396E-2</v>
      </c>
      <c r="Q673" s="58">
        <v>68.027587890625</v>
      </c>
      <c r="R673" s="77">
        <v>2.0967557533983799E-2</v>
      </c>
      <c r="S673" s="58">
        <v>25.070935786395101</v>
      </c>
      <c r="T673" s="77">
        <v>6.7346336775498894E-2</v>
      </c>
      <c r="U673" s="58">
        <v>368.44610595703102</v>
      </c>
      <c r="V673" s="77">
        <v>-1.3145182812146E-2</v>
      </c>
      <c r="W673" s="58">
        <v>0.625941064797644</v>
      </c>
      <c r="X673" s="77">
        <v>2.40114776400135E-2</v>
      </c>
      <c r="Y673" s="58">
        <v>26.242030143737701</v>
      </c>
      <c r="Z673" s="77">
        <v>-1.0370133049622801E-2</v>
      </c>
      <c r="AA673" s="58">
        <v>13.8926537005662</v>
      </c>
      <c r="AB673" s="77">
        <v>5.4523757983410297E-2</v>
      </c>
      <c r="AC673" s="58">
        <v>256.13500213623001</v>
      </c>
      <c r="AD673" s="77">
        <v>-7.8602165759576997E-3</v>
      </c>
      <c r="AE673" s="58">
        <v>0.48951285199783201</v>
      </c>
      <c r="AF673" s="77">
        <v>4.9022286392203997E-2</v>
      </c>
      <c r="AG673" s="58">
        <v>10.0250716209411</v>
      </c>
      <c r="AH673" s="77">
        <v>-1.42671866583911E-2</v>
      </c>
      <c r="AI673" s="58">
        <v>0.93895940401160105</v>
      </c>
      <c r="AJ673" s="77">
        <v>5.0696790168216301E-2</v>
      </c>
      <c r="AK673" s="58">
        <v>18.655116081237701</v>
      </c>
      <c r="AL673" s="69">
        <v>41176</v>
      </c>
      <c r="AM673" s="105">
        <v>0</v>
      </c>
      <c r="AN673" s="124">
        <v>66.838365706056294</v>
      </c>
      <c r="AO673" s="125">
        <v>82.5433232415144</v>
      </c>
      <c r="AP673" s="125">
        <v>62.5324559672218</v>
      </c>
      <c r="AQ673" s="125">
        <v>42.089588113795401</v>
      </c>
      <c r="AR673" s="125">
        <v>29.434162459966402</v>
      </c>
      <c r="AS673" s="125">
        <v>50.370012770102598</v>
      </c>
      <c r="AT673" s="109" t="s">
        <v>619</v>
      </c>
      <c r="AV673" s="63">
        <v>892.64545755119104</v>
      </c>
      <c r="AW673" s="63">
        <v>18051.435887651402</v>
      </c>
      <c r="AX673" s="63">
        <v>18051.435887651402</v>
      </c>
      <c r="AY673" s="63">
        <v>18944.081345202601</v>
      </c>
      <c r="AZ673" s="77">
        <v>7.7860906474107499E-3</v>
      </c>
      <c r="BA673" s="77">
        <v>0.89440813452026302</v>
      </c>
      <c r="BB673" s="77">
        <v>0.285880746701971</v>
      </c>
      <c r="BC673" s="58">
        <v>-790.57962609497895</v>
      </c>
      <c r="BD673" s="130">
        <v>-4.00604615019639E-2</v>
      </c>
      <c r="BE673" s="65">
        <v>85</v>
      </c>
    </row>
    <row r="674" spans="1:57" x14ac:dyDescent="0.2">
      <c r="A674" s="104">
        <v>41177</v>
      </c>
      <c r="B674" s="58">
        <v>1441.58996582031</v>
      </c>
      <c r="C674" s="77">
        <v>-1.05018557847808E-2</v>
      </c>
      <c r="D674" s="58">
        <v>0.01</v>
      </c>
      <c r="E674" s="58">
        <v>0.61519999999999997</v>
      </c>
      <c r="F674" s="77">
        <v>-3.72469635627548E-3</v>
      </c>
      <c r="G674" s="58">
        <v>65.885345458984304</v>
      </c>
      <c r="H674" s="58">
        <v>372.15945434570301</v>
      </c>
      <c r="I674" s="58">
        <v>25.7381057739257</v>
      </c>
      <c r="J674" s="58">
        <v>252.46000671386699</v>
      </c>
      <c r="K674" s="58">
        <v>9.8009243011474592</v>
      </c>
      <c r="L674" s="58">
        <v>18.309888839721602</v>
      </c>
      <c r="M674" s="58">
        <v>15.4300003051757</v>
      </c>
      <c r="N674" s="77">
        <v>-2.49713979834684E-2</v>
      </c>
      <c r="O674" s="58">
        <v>4.4217015729206803</v>
      </c>
      <c r="P674" s="77">
        <v>6.7112064786445103E-2</v>
      </c>
      <c r="Q674" s="58">
        <v>66.729038238525305</v>
      </c>
      <c r="R674" s="77">
        <v>-2.9356063556018602E-4</v>
      </c>
      <c r="S674" s="58">
        <v>25.299908549439699</v>
      </c>
      <c r="T674" s="77">
        <v>6.7981367271509205E-2</v>
      </c>
      <c r="U674" s="58">
        <v>372.21409606933503</v>
      </c>
      <c r="V674" s="77">
        <v>-1.26707032926269E-2</v>
      </c>
      <c r="W674" s="58">
        <v>0.62412765553664395</v>
      </c>
      <c r="X674" s="77">
        <v>2.4249168179614901E-2</v>
      </c>
      <c r="Y674" s="58">
        <v>25.903258323669402</v>
      </c>
      <c r="Z674" s="77">
        <v>-9.1836589869086493E-3</v>
      </c>
      <c r="AA674" s="58">
        <v>13.8568687854769</v>
      </c>
      <c r="AB674" s="77">
        <v>5.4887381830667499E-2</v>
      </c>
      <c r="AC674" s="58">
        <v>253.63000488281199</v>
      </c>
      <c r="AD674" s="77">
        <v>-1.84859988082791E-2</v>
      </c>
      <c r="AE674" s="58">
        <v>0.48870337663916003</v>
      </c>
      <c r="AF674" s="77">
        <v>4.9862988594039502E-2</v>
      </c>
      <c r="AG674" s="58">
        <v>9.8932204246520996</v>
      </c>
      <c r="AH674" s="77">
        <v>-1.1402848147771099E-2</v>
      </c>
      <c r="AI674" s="58">
        <v>0.97759090830108497</v>
      </c>
      <c r="AJ674" s="77">
        <v>5.3391416892727799E-2</v>
      </c>
      <c r="AK674" s="58">
        <v>18.41548538208</v>
      </c>
      <c r="AL674" s="69">
        <v>41177</v>
      </c>
      <c r="AM674" s="105">
        <v>1</v>
      </c>
      <c r="AN674" s="124">
        <v>55.453749567239001</v>
      </c>
      <c r="AO674" s="125">
        <v>82.325464499508499</v>
      </c>
      <c r="AP674" s="125">
        <v>51.760534825381498</v>
      </c>
      <c r="AQ674" s="125">
        <v>36.984145637884097</v>
      </c>
      <c r="AR674" s="125">
        <v>27.265400536815999</v>
      </c>
      <c r="AS674" s="125">
        <v>44.834926756076101</v>
      </c>
      <c r="AT674" s="109" t="s">
        <v>619</v>
      </c>
      <c r="AU674" s="109" t="s">
        <v>620</v>
      </c>
      <c r="AV674" s="63">
        <v>11008.8665927117</v>
      </c>
      <c r="AW674" s="63">
        <v>7784.3848746581998</v>
      </c>
      <c r="AX674" s="63">
        <v>7784.3848746581998</v>
      </c>
      <c r="AY674" s="63">
        <v>18793.251467369901</v>
      </c>
      <c r="AZ674" s="77">
        <v>-7.9618470320234006E-3</v>
      </c>
      <c r="BA674" s="77">
        <v>0.87932514673699202</v>
      </c>
      <c r="BB674" s="77">
        <v>0.27237661254368101</v>
      </c>
      <c r="BC674" s="58">
        <v>-941.40950392769003</v>
      </c>
      <c r="BD674" s="130">
        <v>-4.7703353267476399E-2</v>
      </c>
      <c r="BE674" s="65">
        <v>86</v>
      </c>
    </row>
    <row r="675" spans="1:57" x14ac:dyDescent="0.2">
      <c r="A675" s="104">
        <v>41178</v>
      </c>
      <c r="B675" s="58">
        <v>1433.31994628906</v>
      </c>
      <c r="C675" s="77">
        <v>-5.73673494358994E-3</v>
      </c>
      <c r="D675" s="58">
        <v>0.01</v>
      </c>
      <c r="E675" s="58">
        <v>0.61929999999999996</v>
      </c>
      <c r="F675" s="77">
        <v>6.6644993498048404E-3</v>
      </c>
      <c r="G675" s="58">
        <v>65.067573547363196</v>
      </c>
      <c r="H675" s="58">
        <v>374.29556274414</v>
      </c>
      <c r="I675" s="58">
        <v>25.551778793334901</v>
      </c>
      <c r="J675" s="58">
        <v>249.669998168945</v>
      </c>
      <c r="K675" s="58">
        <v>9.7921333312988192</v>
      </c>
      <c r="L675" s="58">
        <v>18.399232864379801</v>
      </c>
      <c r="M675" s="58">
        <v>16.809999465942301</v>
      </c>
      <c r="N675" s="77">
        <v>-1.24120455910821E-2</v>
      </c>
      <c r="O675" s="58">
        <v>4.3706600063321996</v>
      </c>
      <c r="P675" s="77">
        <v>6.7171092574256699E-2</v>
      </c>
      <c r="Q675" s="58">
        <v>65.4764595031738</v>
      </c>
      <c r="R675" s="77">
        <v>5.7397665798737396E-3</v>
      </c>
      <c r="S675" s="58">
        <v>25.712292954071199</v>
      </c>
      <c r="T675" s="77">
        <v>6.8695158354435501E-2</v>
      </c>
      <c r="U675" s="58">
        <v>373.22750854492102</v>
      </c>
      <c r="V675" s="77">
        <v>-7.23934318350583E-3</v>
      </c>
      <c r="W675" s="58">
        <v>0.62376036224965303</v>
      </c>
      <c r="X675" s="77">
        <v>2.4411621879426901E-2</v>
      </c>
      <c r="Y675" s="58">
        <v>25.6449422836303</v>
      </c>
      <c r="Z675" s="77">
        <v>-1.10512891971995E-2</v>
      </c>
      <c r="AA675" s="58">
        <v>13.876343917679799</v>
      </c>
      <c r="AB675" s="77">
        <v>5.5578740014609399E-2</v>
      </c>
      <c r="AC675" s="58">
        <v>251.06500244140599</v>
      </c>
      <c r="AD675" s="77">
        <v>-8.9695314222593104E-4</v>
      </c>
      <c r="AE675" s="58">
        <v>0.48892251564565598</v>
      </c>
      <c r="AF675" s="77">
        <v>4.9930132597653797E-2</v>
      </c>
      <c r="AG675" s="58">
        <v>9.7965288162231392</v>
      </c>
      <c r="AH675" s="77">
        <v>4.8795503588412396E-3</v>
      </c>
      <c r="AI675" s="58">
        <v>1.00149879127858</v>
      </c>
      <c r="AJ675" s="77">
        <v>5.4431551503293499E-2</v>
      </c>
      <c r="AK675" s="58">
        <v>18.3545608520507</v>
      </c>
      <c r="AL675" s="69">
        <v>41178</v>
      </c>
      <c r="AM675" s="105">
        <v>2</v>
      </c>
      <c r="AN675" s="124">
        <v>50.451503153240203</v>
      </c>
      <c r="AO675" s="125">
        <v>83.2557420331092</v>
      </c>
      <c r="AP675" s="125">
        <v>47.49081076929</v>
      </c>
      <c r="AQ675" s="125">
        <v>36.755486320685399</v>
      </c>
      <c r="AR675" s="125">
        <v>29.627686807533902</v>
      </c>
      <c r="AS675" s="125">
        <v>42.029180535544398</v>
      </c>
      <c r="AT675" s="109" t="s">
        <v>619</v>
      </c>
      <c r="AU675" s="109" t="s">
        <v>620</v>
      </c>
      <c r="AV675" s="63">
        <v>20192.766757537102</v>
      </c>
      <c r="AW675" s="63">
        <v>-1325.6308613784799</v>
      </c>
      <c r="AX675" s="63">
        <v>17088.1153178848</v>
      </c>
      <c r="AY675" s="63">
        <v>18867.135896158601</v>
      </c>
      <c r="AZ675" s="77">
        <v>3.93143405317797E-3</v>
      </c>
      <c r="BA675" s="77">
        <v>0.88671358961586799</v>
      </c>
      <c r="BB675" s="77">
        <v>0.26507732516909499</v>
      </c>
      <c r="BC675" s="58">
        <v>-867.52507513893499</v>
      </c>
      <c r="BD675" s="130">
        <v>-4.3959461801784998E-2</v>
      </c>
      <c r="BE675" s="65">
        <v>87</v>
      </c>
    </row>
    <row r="676" spans="1:57" x14ac:dyDescent="0.2">
      <c r="A676" s="104">
        <v>41179</v>
      </c>
      <c r="B676" s="58">
        <v>1447.15002441406</v>
      </c>
      <c r="C676" s="77">
        <v>9.6489818346607806E-3</v>
      </c>
      <c r="D676" s="58">
        <v>0.01</v>
      </c>
      <c r="E676" s="58">
        <v>0.61760000000000004</v>
      </c>
      <c r="F676" s="77">
        <v>-2.7450347166153499E-3</v>
      </c>
      <c r="G676" s="58">
        <v>66.646385192871094</v>
      </c>
      <c r="H676" s="58">
        <v>375.80575561523398</v>
      </c>
      <c r="I676" s="58">
        <v>25.543312072753899</v>
      </c>
      <c r="J676" s="58">
        <v>256.58999633789</v>
      </c>
      <c r="K676" s="58">
        <v>9.9239854812621999</v>
      </c>
      <c r="L676" s="58">
        <v>18.756656646728501</v>
      </c>
      <c r="M676" s="58">
        <v>14.8400001525878</v>
      </c>
      <c r="N676" s="77">
        <v>2.4264185053075499E-2</v>
      </c>
      <c r="O676" s="58">
        <v>4.3566780999585397</v>
      </c>
      <c r="P676" s="77">
        <v>6.5370058516310198E-2</v>
      </c>
      <c r="Q676" s="58">
        <v>65.856979370117102</v>
      </c>
      <c r="R676" s="77">
        <v>4.0347602841503899E-3</v>
      </c>
      <c r="S676" s="58">
        <v>26.090686316390101</v>
      </c>
      <c r="T676" s="77">
        <v>6.9425989162078997E-2</v>
      </c>
      <c r="U676" s="58">
        <v>375.05065917968699</v>
      </c>
      <c r="V676" s="77">
        <v>-3.3135542732798298E-4</v>
      </c>
      <c r="W676" s="58">
        <v>0.62348980760607697</v>
      </c>
      <c r="X676" s="77">
        <v>2.4409121488639201E-2</v>
      </c>
      <c r="Y676" s="58">
        <v>25.547545433044402</v>
      </c>
      <c r="Z676" s="77">
        <v>2.7716578762750198E-2</v>
      </c>
      <c r="AA676" s="58">
        <v>14.018424938786699</v>
      </c>
      <c r="AB676" s="77">
        <v>5.4633559916056097E-2</v>
      </c>
      <c r="AC676" s="58">
        <v>253.129997253417</v>
      </c>
      <c r="AD676" s="77">
        <v>1.3465109747018599E-2</v>
      </c>
      <c r="AE676" s="58">
        <v>0.488808691621609</v>
      </c>
      <c r="AF676" s="77">
        <v>4.9255280808758101E-2</v>
      </c>
      <c r="AG676" s="58">
        <v>9.8580594062805105</v>
      </c>
      <c r="AH676" s="77">
        <v>1.94260154748402E-2</v>
      </c>
      <c r="AI676" s="58">
        <v>1.01162126858933</v>
      </c>
      <c r="AJ676" s="77">
        <v>5.39339866183337E-2</v>
      </c>
      <c r="AK676" s="58">
        <v>18.577944755554199</v>
      </c>
      <c r="AL676" s="69">
        <v>41179</v>
      </c>
      <c r="AM676" s="105">
        <v>3</v>
      </c>
      <c r="AN676" s="124">
        <v>57.376040155756598</v>
      </c>
      <c r="AO676" s="125">
        <v>83.900891242920807</v>
      </c>
      <c r="AP676" s="125">
        <v>55.178113734180599</v>
      </c>
      <c r="AQ676" s="125">
        <v>42.497871752695097</v>
      </c>
      <c r="AR676" s="125">
        <v>38.265817898418703</v>
      </c>
      <c r="AS676" s="125">
        <v>41.900865048852701</v>
      </c>
      <c r="AT676" s="109" t="s">
        <v>619</v>
      </c>
      <c r="AU676" s="109" t="s">
        <v>620</v>
      </c>
      <c r="AV676" s="63">
        <v>20192.766757537102</v>
      </c>
      <c r="AW676" s="63">
        <v>-1468.64222646484</v>
      </c>
      <c r="AX676" s="63">
        <v>17251.2813838867</v>
      </c>
      <c r="AY676" s="63">
        <v>18724.124531072299</v>
      </c>
      <c r="AZ676" s="77">
        <v>-7.5799191712760897E-3</v>
      </c>
      <c r="BA676" s="77">
        <v>0.87241245310723103</v>
      </c>
      <c r="BB676" s="77">
        <v>0.27728403329909201</v>
      </c>
      <c r="BC676" s="58">
        <v>-1010.53644022529</v>
      </c>
      <c r="BD676" s="130">
        <v>-5.12061718057907E-2</v>
      </c>
      <c r="BE676" s="65">
        <v>88</v>
      </c>
    </row>
    <row r="677" spans="1:57" x14ac:dyDescent="0.2">
      <c r="A677" s="104">
        <v>41180</v>
      </c>
      <c r="B677" s="58">
        <v>1440.67004394531</v>
      </c>
      <c r="C677" s="77">
        <v>-4.4777530728879996E-3</v>
      </c>
      <c r="D677" s="58">
        <v>0.01</v>
      </c>
      <c r="E677" s="58">
        <v>0.61919999999999997</v>
      </c>
      <c r="F677" s="77">
        <v>2.59067357512932E-3</v>
      </c>
      <c r="G677" s="58">
        <v>65.255393981933594</v>
      </c>
      <c r="H677" s="58">
        <v>374.81219482421801</v>
      </c>
      <c r="I677" s="58">
        <v>25.2045383453369</v>
      </c>
      <c r="J677" s="58">
        <v>254.32000732421801</v>
      </c>
      <c r="K677" s="58">
        <v>9.8185043334960902</v>
      </c>
      <c r="L677" s="58">
        <v>18.407360076904201</v>
      </c>
      <c r="M677" s="58">
        <v>15.7299995422363</v>
      </c>
      <c r="N677" s="77">
        <v>-2.08712176498702E-2</v>
      </c>
      <c r="O677" s="58">
        <v>4.3282130954187501</v>
      </c>
      <c r="P677" s="77">
        <v>6.6327284708709994E-2</v>
      </c>
      <c r="Q677" s="58">
        <v>65.950889587402301</v>
      </c>
      <c r="R677" s="77">
        <v>-2.6438147265440601E-3</v>
      </c>
      <c r="S677" s="58">
        <v>26.439333079076999</v>
      </c>
      <c r="T677" s="77">
        <v>7.0540215724508706E-2</v>
      </c>
      <c r="U677" s="58">
        <v>375.30897521972599</v>
      </c>
      <c r="V677" s="77">
        <v>-1.3262717319198E-2</v>
      </c>
      <c r="W677" s="58">
        <v>0.62384084832478603</v>
      </c>
      <c r="X677" s="77">
        <v>2.4751131711968102E-2</v>
      </c>
      <c r="Y677" s="58">
        <v>25.373925209045399</v>
      </c>
      <c r="Z677" s="77">
        <v>-8.8467557039230097E-3</v>
      </c>
      <c r="AA677" s="58">
        <v>14.102801438485701</v>
      </c>
      <c r="AB677" s="77">
        <v>5.5452976692104403E-2</v>
      </c>
      <c r="AC677" s="58">
        <v>255.45500183105401</v>
      </c>
      <c r="AD677" s="77">
        <v>-1.06289099238683E-2</v>
      </c>
      <c r="AE677" s="58">
        <v>0.48886330707105702</v>
      </c>
      <c r="AF677" s="77">
        <v>4.9789997586830698E-2</v>
      </c>
      <c r="AG677" s="58">
        <v>9.8712449073791504</v>
      </c>
      <c r="AH677" s="77">
        <v>-1.8622538995250199E-2</v>
      </c>
      <c r="AI677" s="58">
        <v>1.0260751229884899</v>
      </c>
      <c r="AJ677" s="77">
        <v>5.5742655041333897E-2</v>
      </c>
      <c r="AK677" s="58">
        <v>18.582008361816399</v>
      </c>
      <c r="AL677" s="69">
        <v>41180</v>
      </c>
      <c r="AM677" s="105">
        <v>4</v>
      </c>
      <c r="AN677" s="124">
        <v>53.596569347883801</v>
      </c>
      <c r="AO677" s="125">
        <v>81.671373989794105</v>
      </c>
      <c r="AP677" s="125">
        <v>48.448396173026602</v>
      </c>
      <c r="AQ677" s="125">
        <v>39.414684835357001</v>
      </c>
      <c r="AR677" s="125">
        <v>33.887984221950298</v>
      </c>
      <c r="AS677" s="125">
        <v>37.029455355738499</v>
      </c>
      <c r="AT677" s="109" t="s">
        <v>619</v>
      </c>
      <c r="AV677" s="63">
        <v>20192.766757537102</v>
      </c>
      <c r="AW677" s="63">
        <v>-1318.6064113769501</v>
      </c>
      <c r="AX677" s="63">
        <v>17100.298761767499</v>
      </c>
      <c r="AY677" s="63">
        <v>18874.160346160199</v>
      </c>
      <c r="AZ677" s="77">
        <v>8.0129682345850793E-3</v>
      </c>
      <c r="BA677" s="77">
        <v>0.88741603461602103</v>
      </c>
      <c r="BB677" s="77">
        <v>0.27156467079403701</v>
      </c>
      <c r="BC677" s="58">
        <v>-860.50062513740295</v>
      </c>
      <c r="BD677" s="130">
        <v>-4.36035169993002E-2</v>
      </c>
      <c r="BE677" s="65">
        <v>89</v>
      </c>
    </row>
    <row r="678" spans="1:57" x14ac:dyDescent="0.2">
      <c r="A678" s="104">
        <v>41183</v>
      </c>
      <c r="B678" s="58">
        <v>1444.48999023437</v>
      </c>
      <c r="C678" s="77">
        <v>2.651506710448E-3</v>
      </c>
      <c r="D678" s="58">
        <v>0.01</v>
      </c>
      <c r="E678" s="58">
        <v>0.61909999999999998</v>
      </c>
      <c r="F678" s="77">
        <v>-1.6149870801029901E-4</v>
      </c>
      <c r="G678" s="58">
        <v>64.501205444335895</v>
      </c>
      <c r="H678" s="58">
        <v>378.42868041992102</v>
      </c>
      <c r="I678" s="58">
        <v>24.975866317748999</v>
      </c>
      <c r="J678" s="58">
        <v>252.009994506835</v>
      </c>
      <c r="K678" s="58">
        <v>9.7833442687988192</v>
      </c>
      <c r="L678" s="58">
        <v>18.488590240478501</v>
      </c>
      <c r="M678" s="58">
        <v>16.319999694824201</v>
      </c>
      <c r="N678" s="77">
        <v>-1.1557489604713299E-2</v>
      </c>
      <c r="O678" s="58">
        <v>4.30550886396954</v>
      </c>
      <c r="P678" s="77">
        <v>6.6750827900188103E-2</v>
      </c>
      <c r="Q678" s="58">
        <v>64.878299713134695</v>
      </c>
      <c r="R678" s="77">
        <v>9.6487938376688103E-3</v>
      </c>
      <c r="S678" s="58">
        <v>26.9087671507361</v>
      </c>
      <c r="T678" s="77">
        <v>7.1106574482877202E-2</v>
      </c>
      <c r="U678" s="58">
        <v>376.62043762207003</v>
      </c>
      <c r="V678" s="77">
        <v>-9.0726528871415395E-3</v>
      </c>
      <c r="W678" s="58">
        <v>0.62721692461710099</v>
      </c>
      <c r="X678" s="77">
        <v>2.5112919673635901E-2</v>
      </c>
      <c r="Y678" s="58">
        <v>25.090202331542901</v>
      </c>
      <c r="Z678" s="77">
        <v>-9.0830951197554601E-3</v>
      </c>
      <c r="AA678" s="58">
        <v>14.103373536479999</v>
      </c>
      <c r="AB678" s="77">
        <v>5.5963548446081403E-2</v>
      </c>
      <c r="AC678" s="58">
        <v>253.165000915527</v>
      </c>
      <c r="AD678" s="77">
        <v>-3.5810000691567298E-3</v>
      </c>
      <c r="AE678" s="58">
        <v>0.48914790653142598</v>
      </c>
      <c r="AF678" s="77">
        <v>4.9998026553294599E-2</v>
      </c>
      <c r="AG678" s="58">
        <v>9.8009243011474592</v>
      </c>
      <c r="AH678" s="77">
        <v>4.4129176174556497E-3</v>
      </c>
      <c r="AI678" s="58">
        <v>1.0404412957414699</v>
      </c>
      <c r="AJ678" s="77">
        <v>5.6274777157619998E-2</v>
      </c>
      <c r="AK678" s="58">
        <v>18.447975158691399</v>
      </c>
      <c r="AL678" s="69">
        <v>41183</v>
      </c>
      <c r="AM678" s="105">
        <v>0</v>
      </c>
      <c r="AN678" s="124">
        <v>55.459199728269603</v>
      </c>
      <c r="AO678" s="125">
        <v>83.400462516809</v>
      </c>
      <c r="AP678" s="125">
        <v>45.227527210659701</v>
      </c>
      <c r="AQ678" s="125">
        <v>38.414259591326697</v>
      </c>
      <c r="AR678" s="125">
        <v>35.729467773496502</v>
      </c>
      <c r="AS678" s="125">
        <v>34.143879256311102</v>
      </c>
      <c r="AT678" s="109" t="s">
        <v>619</v>
      </c>
      <c r="AV678" s="63">
        <v>20192.766757537102</v>
      </c>
      <c r="AW678" s="63">
        <v>-1282.9025984161301</v>
      </c>
      <c r="AX678" s="63">
        <v>17214.295929678301</v>
      </c>
      <c r="AY678" s="63">
        <v>18909.864159121</v>
      </c>
      <c r="AZ678" s="77">
        <v>1.8916768908385699E-3</v>
      </c>
      <c r="BA678" s="77">
        <v>0.89098641591210204</v>
      </c>
      <c r="BB678" s="77">
        <v>0.27493623305141601</v>
      </c>
      <c r="BC678" s="58">
        <v>-824.79681217659095</v>
      </c>
      <c r="BD678" s="130">
        <v>-4.1794323873928597E-2</v>
      </c>
      <c r="BE678" s="65">
        <v>90</v>
      </c>
    </row>
    <row r="679" spans="1:57" x14ac:dyDescent="0.2">
      <c r="A679" s="104">
        <v>41184</v>
      </c>
      <c r="B679" s="58">
        <v>1445.75</v>
      </c>
      <c r="C679" s="77">
        <v>8.7228694843410795E-4</v>
      </c>
      <c r="D679" s="58">
        <v>0.01</v>
      </c>
      <c r="E679" s="58">
        <v>0.61970000000000003</v>
      </c>
      <c r="F679" s="77">
        <v>9.6914876433529197E-4</v>
      </c>
      <c r="G679" s="58">
        <v>64.689018249511705</v>
      </c>
      <c r="H679" s="58">
        <v>376.04916381835898</v>
      </c>
      <c r="I679" s="58">
        <v>25.11985206604</v>
      </c>
      <c r="J679" s="58">
        <v>250.600006103515</v>
      </c>
      <c r="K679" s="58">
        <v>9.8185043334960902</v>
      </c>
      <c r="L679" s="58">
        <v>18.553581237792901</v>
      </c>
      <c r="M679" s="58">
        <v>15.7100000381469</v>
      </c>
      <c r="N679" s="77">
        <v>2.9117720185534101E-3</v>
      </c>
      <c r="O679" s="58">
        <v>4.2746057223789702</v>
      </c>
      <c r="P679" s="77">
        <v>6.6079310492724003E-2</v>
      </c>
      <c r="Q679" s="58">
        <v>64.5951118469238</v>
      </c>
      <c r="R679" s="77">
        <v>-6.2878865283733099E-3</v>
      </c>
      <c r="S679" s="58">
        <v>27.117350745109299</v>
      </c>
      <c r="T679" s="77">
        <v>7.2111184797655006E-2</v>
      </c>
      <c r="U679" s="58">
        <v>377.23892211914</v>
      </c>
      <c r="V679" s="77">
        <v>5.7649951540896796E-3</v>
      </c>
      <c r="W679" s="58">
        <v>0.62932931592309505</v>
      </c>
      <c r="X679" s="77">
        <v>2.50530661672922E-2</v>
      </c>
      <c r="Y679" s="58">
        <v>25.047859191894499</v>
      </c>
      <c r="Z679" s="77">
        <v>-5.5949701760027396E-3</v>
      </c>
      <c r="AA679" s="58">
        <v>14.038381626283901</v>
      </c>
      <c r="AB679" s="77">
        <v>5.6019079347049597E-2</v>
      </c>
      <c r="AC679" s="58">
        <v>251.30500030517501</v>
      </c>
      <c r="AD679" s="77">
        <v>3.5938697168613701E-3</v>
      </c>
      <c r="AE679" s="58">
        <v>0.487885006088145</v>
      </c>
      <c r="AF679" s="77">
        <v>4.9690359093055698E-2</v>
      </c>
      <c r="AG679" s="58">
        <v>9.8009243011474592</v>
      </c>
      <c r="AH679" s="77">
        <v>3.51519485634765E-3</v>
      </c>
      <c r="AI679" s="58">
        <v>1.0559758531590699</v>
      </c>
      <c r="AJ679" s="77">
        <v>5.6914934083350403E-2</v>
      </c>
      <c r="AK679" s="58">
        <v>18.5210857391357</v>
      </c>
      <c r="AL679" s="69">
        <v>41184</v>
      </c>
      <c r="AM679" s="105">
        <v>1</v>
      </c>
      <c r="AN679" s="124">
        <v>56.0853624851581</v>
      </c>
      <c r="AO679" s="125">
        <v>78.174806514132399</v>
      </c>
      <c r="AP679" s="125">
        <v>46.186952570143099</v>
      </c>
      <c r="AQ679" s="125">
        <v>40.052884520400198</v>
      </c>
      <c r="AR679" s="125">
        <v>37.2357973987748</v>
      </c>
      <c r="AS679" s="125">
        <v>37.449168307054499</v>
      </c>
      <c r="AT679" s="109" t="s">
        <v>619</v>
      </c>
      <c r="AV679" s="63">
        <v>20192.766757537102</v>
      </c>
      <c r="AW679" s="63">
        <v>-1366.8239969726501</v>
      </c>
      <c r="AX679" s="63">
        <v>17213.385340612698</v>
      </c>
      <c r="AY679" s="63">
        <v>18825.9427605645</v>
      </c>
      <c r="AZ679" s="77">
        <v>-4.43796940318264E-3</v>
      </c>
      <c r="BA679" s="77">
        <v>0.88259427605645002</v>
      </c>
      <c r="BB679" s="77">
        <v>0.27604834328759198</v>
      </c>
      <c r="BC679" s="58">
        <v>-908.71821073311003</v>
      </c>
      <c r="BD679" s="130">
        <v>-4.6046811346531998E-2</v>
      </c>
      <c r="BE679" s="65">
        <v>91</v>
      </c>
    </row>
    <row r="680" spans="1:57" x14ac:dyDescent="0.2">
      <c r="A680" s="104">
        <v>41185</v>
      </c>
      <c r="B680" s="58">
        <v>1450.98999023437</v>
      </c>
      <c r="C680" s="77">
        <v>3.6244096381636802E-3</v>
      </c>
      <c r="D680" s="58">
        <v>0.01</v>
      </c>
      <c r="E680" s="58">
        <v>0.62219999999999998</v>
      </c>
      <c r="F680" s="77">
        <v>4.0342101016619296E-3</v>
      </c>
      <c r="G680" s="58">
        <v>65.680908203125</v>
      </c>
      <c r="H680" s="58">
        <v>378.78634643554602</v>
      </c>
      <c r="I680" s="58">
        <v>25.289237976074201</v>
      </c>
      <c r="J680" s="58">
        <v>255.919998168945</v>
      </c>
      <c r="K680" s="58">
        <v>9.8097152709960902</v>
      </c>
      <c r="L680" s="58">
        <v>18.318000793456999</v>
      </c>
      <c r="M680" s="58">
        <v>15.4300003051757</v>
      </c>
      <c r="N680" s="77">
        <v>1.53332046219571E-2</v>
      </c>
      <c r="O680" s="58">
        <v>4.2647902060707104</v>
      </c>
      <c r="P680" s="77">
        <v>6.4931961550857398E-2</v>
      </c>
      <c r="Q680" s="58">
        <v>65.184963226318303</v>
      </c>
      <c r="R680" s="77">
        <v>7.2787892662609099E-3</v>
      </c>
      <c r="S680" s="58">
        <v>27.327549608131001</v>
      </c>
      <c r="T680" s="77">
        <v>7.2145022821673996E-2</v>
      </c>
      <c r="U680" s="58">
        <v>377.41775512695301</v>
      </c>
      <c r="V680" s="77">
        <v>6.7431093777487999E-3</v>
      </c>
      <c r="W680" s="58">
        <v>0.628972378548039</v>
      </c>
      <c r="X680" s="77">
        <v>2.4871147922412701E-2</v>
      </c>
      <c r="Y680" s="58">
        <v>25.2045450210571</v>
      </c>
      <c r="Z680" s="77">
        <v>2.1229018099992301E-2</v>
      </c>
      <c r="AA680" s="58">
        <v>14.0412915718008</v>
      </c>
      <c r="AB680" s="77">
        <v>5.48659412014042E-2</v>
      </c>
      <c r="AC680" s="58">
        <v>253.26000213623001</v>
      </c>
      <c r="AD680" s="77">
        <v>-8.9515288698460704E-4</v>
      </c>
      <c r="AE680" s="58">
        <v>0.48635321999597803</v>
      </c>
      <c r="AF680" s="77">
        <v>4.9578729510524597E-2</v>
      </c>
      <c r="AG680" s="58">
        <v>9.8141098022460902</v>
      </c>
      <c r="AH680" s="77">
        <v>-1.26973030875607E-2</v>
      </c>
      <c r="AI680" s="58">
        <v>1.07579584002119</v>
      </c>
      <c r="AJ680" s="77">
        <v>5.8728889257688599E-2</v>
      </c>
      <c r="AK680" s="58">
        <v>18.435791015625</v>
      </c>
      <c r="AL680" s="69">
        <v>41185</v>
      </c>
      <c r="AM680" s="105">
        <v>2</v>
      </c>
      <c r="AN680" s="124">
        <v>58.6864951734062</v>
      </c>
      <c r="AO680" s="125">
        <v>79.746850334664003</v>
      </c>
      <c r="AP680" s="125">
        <v>51.062400098662103</v>
      </c>
      <c r="AQ680" s="125">
        <v>39.768037864706102</v>
      </c>
      <c r="AR680" s="125">
        <v>34.114613913702101</v>
      </c>
      <c r="AS680" s="125">
        <v>41.188694482319299</v>
      </c>
      <c r="AT680" s="109" t="s">
        <v>619</v>
      </c>
      <c r="AV680" s="63">
        <v>20192.766757537102</v>
      </c>
      <c r="AW680" s="63">
        <v>-1195.9983541259701</v>
      </c>
      <c r="AX680" s="63">
        <v>17222.297157275301</v>
      </c>
      <c r="AY680" s="63">
        <v>18996.768403411101</v>
      </c>
      <c r="AZ680" s="77">
        <v>9.0739489129074702E-3</v>
      </c>
      <c r="BA680" s="77">
        <v>0.89967684034111794</v>
      </c>
      <c r="BB680" s="77">
        <v>0.280673265201766</v>
      </c>
      <c r="BC680" s="58">
        <v>-737.89256788642797</v>
      </c>
      <c r="BD680" s="130">
        <v>-3.7390688847385299E-2</v>
      </c>
      <c r="BE680" s="65">
        <v>92</v>
      </c>
    </row>
    <row r="681" spans="1:57" x14ac:dyDescent="0.2">
      <c r="A681" s="104">
        <v>41186</v>
      </c>
      <c r="B681" s="58">
        <v>1461.40002441406</v>
      </c>
      <c r="C681" s="77">
        <v>7.1744355576195398E-3</v>
      </c>
      <c r="D681" s="58">
        <v>0.01</v>
      </c>
      <c r="E681" s="58">
        <v>0.61860000000000004</v>
      </c>
      <c r="F681" s="77">
        <v>-5.7859209257472496E-3</v>
      </c>
      <c r="G681" s="58">
        <v>65.226051330566307</v>
      </c>
      <c r="H681" s="58">
        <v>381.54342651367102</v>
      </c>
      <c r="I681" s="58">
        <v>25.433210372924801</v>
      </c>
      <c r="J681" s="58">
        <v>260.47000122070301</v>
      </c>
      <c r="K681" s="58">
        <v>9.7569732666015607</v>
      </c>
      <c r="L681" s="58">
        <v>18.253017425537099</v>
      </c>
      <c r="M681" s="58">
        <v>14.550000190734799</v>
      </c>
      <c r="N681" s="77">
        <v>-6.92525248207465E-3</v>
      </c>
      <c r="O681" s="58">
        <v>4.2362050196255199</v>
      </c>
      <c r="P681" s="77">
        <v>6.4946519576302195E-2</v>
      </c>
      <c r="Q681" s="58">
        <v>65.453479766845703</v>
      </c>
      <c r="R681" s="77">
        <v>7.2787208516613602E-3</v>
      </c>
      <c r="S681" s="58">
        <v>27.479656684778</v>
      </c>
      <c r="T681" s="77">
        <v>7.2022356500468496E-2</v>
      </c>
      <c r="U681" s="58">
        <v>380.16488647460898</v>
      </c>
      <c r="V681" s="77">
        <v>5.6930302521094297E-3</v>
      </c>
      <c r="W681" s="58">
        <v>0.62548658511814803</v>
      </c>
      <c r="X681" s="77">
        <v>2.4593300489662701E-2</v>
      </c>
      <c r="Y681" s="58">
        <v>25.361224174499501</v>
      </c>
      <c r="Z681" s="77">
        <v>1.7779005487308801E-2</v>
      </c>
      <c r="AA681" s="58">
        <v>13.990728002351901</v>
      </c>
      <c r="AB681" s="77">
        <v>5.3713394774000299E-2</v>
      </c>
      <c r="AC681" s="58">
        <v>258.19499969482399</v>
      </c>
      <c r="AD681" s="77">
        <v>-5.3765071602507302E-3</v>
      </c>
      <c r="AE681" s="58">
        <v>0.48088078687013402</v>
      </c>
      <c r="AF681" s="77">
        <v>4.9285856764228801E-2</v>
      </c>
      <c r="AG681" s="58">
        <v>9.7833442687988192</v>
      </c>
      <c r="AH681" s="77">
        <v>-3.547514199428E-3</v>
      </c>
      <c r="AI681" s="58">
        <v>1.1007588000102799</v>
      </c>
      <c r="AJ681" s="77">
        <v>6.0305579858279099E-2</v>
      </c>
      <c r="AK681" s="58">
        <v>18.285509109496999</v>
      </c>
      <c r="AL681" s="69">
        <v>41186</v>
      </c>
      <c r="AM681" s="105">
        <v>3</v>
      </c>
      <c r="AN681" s="124">
        <v>63.333081204957701</v>
      </c>
      <c r="AO681" s="125">
        <v>81.214616590364599</v>
      </c>
      <c r="AP681" s="125">
        <v>48.875571709383102</v>
      </c>
      <c r="AQ681" s="125">
        <v>38.020625728698199</v>
      </c>
      <c r="AR681" s="125">
        <v>33.285784599599701</v>
      </c>
      <c r="AS681" s="125">
        <v>44.240047936190102</v>
      </c>
      <c r="AT681" s="109" t="s">
        <v>619</v>
      </c>
      <c r="AV681" s="63">
        <v>20192.766757537102</v>
      </c>
      <c r="AW681" s="63">
        <v>-1098.60983237915</v>
      </c>
      <c r="AX681" s="63">
        <v>17148.157759991402</v>
      </c>
      <c r="AY681" s="63">
        <v>19094.156925158</v>
      </c>
      <c r="AZ681" s="77">
        <v>5.1265836208929097E-3</v>
      </c>
      <c r="BA681" s="77">
        <v>0.90941569251580101</v>
      </c>
      <c r="BB681" s="77">
        <v>0.28986137301332299</v>
      </c>
      <c r="BC681" s="58">
        <v>-640.50404613960495</v>
      </c>
      <c r="BD681" s="130">
        <v>-3.2455791719511302E-2</v>
      </c>
      <c r="BE681" s="65">
        <v>93</v>
      </c>
    </row>
    <row r="682" spans="1:57" x14ac:dyDescent="0.2">
      <c r="A682" s="104">
        <v>41187</v>
      </c>
      <c r="B682" s="58">
        <v>1460.93005371093</v>
      </c>
      <c r="C682" s="77">
        <v>-3.2158936312698302E-4</v>
      </c>
      <c r="D682" s="58">
        <v>0.01</v>
      </c>
      <c r="E682" s="58">
        <v>0.61760000000000004</v>
      </c>
      <c r="F682" s="77">
        <v>-1.6165535079211101E-3</v>
      </c>
      <c r="G682" s="58">
        <v>63.836036682128899</v>
      </c>
      <c r="H682" s="58">
        <v>381.3447265625</v>
      </c>
      <c r="I682" s="58">
        <v>25.280765533447202</v>
      </c>
      <c r="J682" s="58">
        <v>258.510009765625</v>
      </c>
      <c r="K682" s="58">
        <v>9.7833442687988192</v>
      </c>
      <c r="L682" s="58">
        <v>18.423606872558501</v>
      </c>
      <c r="M682" s="58">
        <v>14.329999923706</v>
      </c>
      <c r="N682" s="77">
        <v>-2.1310728153585101E-2</v>
      </c>
      <c r="O682" s="58">
        <v>4.1854636666595599</v>
      </c>
      <c r="P682" s="77">
        <v>6.5565844688965397E-2</v>
      </c>
      <c r="Q682" s="58">
        <v>64.531044006347599</v>
      </c>
      <c r="R682" s="77">
        <v>-5.2077938542271997E-4</v>
      </c>
      <c r="S682" s="58">
        <v>27.380878024917401</v>
      </c>
      <c r="T682" s="77">
        <v>7.1800856594328499E-2</v>
      </c>
      <c r="U682" s="58">
        <v>381.44407653808503</v>
      </c>
      <c r="V682" s="77">
        <v>-5.99392830249323E-3</v>
      </c>
      <c r="W682" s="58">
        <v>0.61545756433724796</v>
      </c>
      <c r="X682" s="77">
        <v>2.4344894284272198E-2</v>
      </c>
      <c r="Y682" s="58">
        <v>25.356987953186</v>
      </c>
      <c r="Z682" s="77">
        <v>-7.5248260678484301E-3</v>
      </c>
      <c r="AA682" s="58">
        <v>13.8322027940201</v>
      </c>
      <c r="AB682" s="77">
        <v>5.3507416624063803E-2</v>
      </c>
      <c r="AC682" s="58">
        <v>259.49000549316401</v>
      </c>
      <c r="AD682" s="77">
        <v>2.7027851236955899E-3</v>
      </c>
      <c r="AE682" s="58">
        <v>0.47221328669228102</v>
      </c>
      <c r="AF682" s="77">
        <v>4.8267062235382102E-2</v>
      </c>
      <c r="AG682" s="58">
        <v>9.77015876770019</v>
      </c>
      <c r="AH682" s="77">
        <v>9.3458217370032595E-3</v>
      </c>
      <c r="AI682" s="58">
        <v>1.12035315533871</v>
      </c>
      <c r="AJ682" s="77">
        <v>6.0810739345911899E-2</v>
      </c>
      <c r="AK682" s="58">
        <v>18.338312149047798</v>
      </c>
      <c r="AL682" s="69">
        <v>41187</v>
      </c>
      <c r="AM682" s="105">
        <v>4</v>
      </c>
      <c r="AN682" s="124">
        <v>62.988646004136598</v>
      </c>
      <c r="AO682" s="125">
        <v>80.760365824694205</v>
      </c>
      <c r="AP682" s="125">
        <v>42.837882258460198</v>
      </c>
      <c r="AQ682" s="125">
        <v>39.453167517196398</v>
      </c>
      <c r="AR682" s="125">
        <v>37.573521307850697</v>
      </c>
      <c r="AS682" s="125">
        <v>41.768877621857897</v>
      </c>
      <c r="AT682" s="109" t="s">
        <v>619</v>
      </c>
      <c r="AV682" s="63">
        <v>20192.766757537102</v>
      </c>
      <c r="AW682" s="63">
        <v>-1186.13393417968</v>
      </c>
      <c r="AX682" s="63">
        <v>17201.392146679598</v>
      </c>
      <c r="AY682" s="63">
        <v>19006.632823357399</v>
      </c>
      <c r="AZ682" s="77">
        <v>-4.5838159885036502E-3</v>
      </c>
      <c r="BA682" s="77">
        <v>0.900663282335747</v>
      </c>
      <c r="BB682" s="77">
        <v>0.289446567315853</v>
      </c>
      <c r="BC682" s="58">
        <v>-728.02814794014103</v>
      </c>
      <c r="BD682" s="130">
        <v>-3.6890836331011499E-2</v>
      </c>
      <c r="BE682" s="65">
        <v>94</v>
      </c>
    </row>
    <row r="683" spans="1:57" x14ac:dyDescent="0.2">
      <c r="A683" s="104">
        <v>41190</v>
      </c>
      <c r="B683" s="58">
        <v>1455.88000488281</v>
      </c>
      <c r="C683" s="77">
        <v>-3.4567355331607198E-3</v>
      </c>
      <c r="D683" s="58">
        <v>0.01</v>
      </c>
      <c r="E683" s="58">
        <v>0.624</v>
      </c>
      <c r="F683" s="77">
        <v>1.03626943005181E-2</v>
      </c>
      <c r="G683" s="58">
        <v>62.425479888916001</v>
      </c>
      <c r="H683" s="58">
        <v>376.47140502929602</v>
      </c>
      <c r="I683" s="58">
        <v>25.221479415893501</v>
      </c>
      <c r="J683" s="58">
        <v>259.05999755859301</v>
      </c>
      <c r="K683" s="58">
        <v>9.6778650283813406</v>
      </c>
      <c r="L683" s="58">
        <v>18.2855110168457</v>
      </c>
      <c r="M683" s="58">
        <v>15.1099996566772</v>
      </c>
      <c r="N683" s="77">
        <v>-2.2096559663262499E-2</v>
      </c>
      <c r="O683" s="58">
        <v>4.1166245445462204</v>
      </c>
      <c r="P683" s="77">
        <v>6.5944619919167793E-2</v>
      </c>
      <c r="Q683" s="58">
        <v>63.130758285522397</v>
      </c>
      <c r="R683" s="77">
        <v>-1.2779307523489301E-2</v>
      </c>
      <c r="S683" s="58">
        <v>27.0423201145496</v>
      </c>
      <c r="T683" s="77">
        <v>7.1831006959068397E-2</v>
      </c>
      <c r="U683" s="58">
        <v>378.90806579589798</v>
      </c>
      <c r="V683" s="77">
        <v>-2.3451076857333702E-3</v>
      </c>
      <c r="W683" s="58">
        <v>0.58637038515276896</v>
      </c>
      <c r="X683" s="77">
        <v>2.3248849739689E-2</v>
      </c>
      <c r="Y683" s="58">
        <v>25.251122474670399</v>
      </c>
      <c r="Z683" s="77">
        <v>2.1275299686358499E-3</v>
      </c>
      <c r="AA683" s="58">
        <v>13.552526558663899</v>
      </c>
      <c r="AB683" s="77">
        <v>5.2314238733823397E-2</v>
      </c>
      <c r="AC683" s="58">
        <v>258.78500366210898</v>
      </c>
      <c r="AD683" s="77">
        <v>-1.0781511671205999E-2</v>
      </c>
      <c r="AE683" s="58">
        <v>0.458806045644853</v>
      </c>
      <c r="AF683" s="77">
        <v>4.7407774782904699E-2</v>
      </c>
      <c r="AG683" s="58">
        <v>9.7306046485900808</v>
      </c>
      <c r="AH683" s="77">
        <v>-7.4955928373927599E-3</v>
      </c>
      <c r="AI683" s="58">
        <v>1.1432768034810601</v>
      </c>
      <c r="AJ683" s="77">
        <v>6.2523645219857996E-2</v>
      </c>
      <c r="AK683" s="58">
        <v>18.354558944702099</v>
      </c>
      <c r="AL683" s="69">
        <v>41190</v>
      </c>
      <c r="AM683" s="105">
        <v>0</v>
      </c>
      <c r="AN683" s="124">
        <v>59.259217391392603</v>
      </c>
      <c r="AO683" s="125">
        <v>70.365200756668898</v>
      </c>
      <c r="AP683" s="125">
        <v>37.742616836781202</v>
      </c>
      <c r="AQ683" s="125">
        <v>35.880866279509803</v>
      </c>
      <c r="AR683" s="125">
        <v>35.579965418554998</v>
      </c>
      <c r="AS683" s="125">
        <v>40.814056929722099</v>
      </c>
      <c r="AT683" s="109" t="s">
        <v>619</v>
      </c>
      <c r="AV683" s="63">
        <v>20192.766757537102</v>
      </c>
      <c r="AW683" s="63">
        <v>-1232.1910415038999</v>
      </c>
      <c r="AX683" s="63">
        <v>17206.625699707001</v>
      </c>
      <c r="AY683" s="63">
        <v>18960.5757160332</v>
      </c>
      <c r="AZ683" s="77">
        <v>-2.4232123465666102E-3</v>
      </c>
      <c r="BA683" s="77">
        <v>0.896057571603325</v>
      </c>
      <c r="BB683" s="77">
        <v>0.2849892915485</v>
      </c>
      <c r="BC683" s="58">
        <v>-774.08525526435903</v>
      </c>
      <c r="BD683" s="130">
        <v>-3.9224654347505598E-2</v>
      </c>
      <c r="BE683" s="65">
        <v>95</v>
      </c>
    </row>
    <row r="684" spans="1:57" x14ac:dyDescent="0.2">
      <c r="A684" s="104">
        <v>41191</v>
      </c>
      <c r="B684" s="58">
        <v>1441.47998046875</v>
      </c>
      <c r="C684" s="77">
        <v>-9.8909418123519499E-3</v>
      </c>
      <c r="D684" s="58">
        <v>0.01</v>
      </c>
      <c r="E684" s="58">
        <v>0.625</v>
      </c>
      <c r="F684" s="77">
        <v>1.6025641025640899E-3</v>
      </c>
      <c r="G684" s="58">
        <v>62.198535919189403</v>
      </c>
      <c r="H684" s="58">
        <v>369.64083862304602</v>
      </c>
      <c r="I684" s="58">
        <v>24.798017501831001</v>
      </c>
      <c r="J684" s="58">
        <v>250.96000671386699</v>
      </c>
      <c r="K684" s="58">
        <v>9.5811729431152308</v>
      </c>
      <c r="L684" s="58">
        <v>17.7899875640869</v>
      </c>
      <c r="M684" s="58">
        <v>16.370000839233398</v>
      </c>
      <c r="N684" s="77">
        <v>-3.6354381276749699E-3</v>
      </c>
      <c r="O684" s="58">
        <v>4.0584973044313504</v>
      </c>
      <c r="P684" s="77">
        <v>6.5250688693127598E-2</v>
      </c>
      <c r="Q684" s="58">
        <v>62.312007904052699</v>
      </c>
      <c r="R684" s="77">
        <v>-1.8143652651968101E-2</v>
      </c>
      <c r="S684" s="58">
        <v>26.556689939198598</v>
      </c>
      <c r="T684" s="77">
        <v>7.1844577666594495E-2</v>
      </c>
      <c r="U684" s="58">
        <v>373.05612182617102</v>
      </c>
      <c r="V684" s="77">
        <v>-1.6789733349093498E-2</v>
      </c>
      <c r="W684" s="58">
        <v>0.58471009875046498</v>
      </c>
      <c r="X684" s="77">
        <v>2.3578904995421101E-2</v>
      </c>
      <c r="Y684" s="58">
        <v>25.009748458862301</v>
      </c>
      <c r="Z684" s="77">
        <v>-3.1266852933921001E-2</v>
      </c>
      <c r="AA684" s="58">
        <v>13.208414886444899</v>
      </c>
      <c r="AB684" s="77">
        <v>5.2631552968934098E-2</v>
      </c>
      <c r="AC684" s="58">
        <v>255.01000213623001</v>
      </c>
      <c r="AD684" s="77">
        <v>-9.9910553600979207E-3</v>
      </c>
      <c r="AE684" s="58">
        <v>0.44910264263813099</v>
      </c>
      <c r="AF684" s="77">
        <v>4.68734512261198E-2</v>
      </c>
      <c r="AG684" s="58">
        <v>9.6295189857482892</v>
      </c>
      <c r="AH684" s="77">
        <v>-2.7099240065113901E-2</v>
      </c>
      <c r="AI684" s="58">
        <v>1.1782836951604301</v>
      </c>
      <c r="AJ684" s="77">
        <v>6.6232969017868307E-2</v>
      </c>
      <c r="AK684" s="58">
        <v>18.037749290466301</v>
      </c>
      <c r="AL684" s="69">
        <v>41191</v>
      </c>
      <c r="AM684" s="105">
        <v>1</v>
      </c>
      <c r="AN684" s="124">
        <v>50.142502648162903</v>
      </c>
      <c r="AO684" s="125">
        <v>58.918040959290799</v>
      </c>
      <c r="AP684" s="125">
        <v>36.980495192989203</v>
      </c>
      <c r="AQ684" s="125">
        <v>32.9367462769318</v>
      </c>
      <c r="AR684" s="125">
        <v>29.526237727254301</v>
      </c>
      <c r="AS684" s="125">
        <v>34.710584676152799</v>
      </c>
      <c r="AT684" s="109" t="s">
        <v>619</v>
      </c>
      <c r="AV684" s="63">
        <v>28191.340335595902</v>
      </c>
      <c r="AW684" s="63">
        <v>-8983.9437198638898</v>
      </c>
      <c r="AX684" s="63">
        <v>8983.9437198638898</v>
      </c>
      <c r="AY684" s="63">
        <v>19207.396615731999</v>
      </c>
      <c r="AZ684" s="77">
        <v>1.3017584665957401E-2</v>
      </c>
      <c r="BA684" s="77">
        <v>0.92073966157320097</v>
      </c>
      <c r="BB684" s="77">
        <v>0.272279537236299</v>
      </c>
      <c r="BC684" s="58">
        <v>-527.26435556559898</v>
      </c>
      <c r="BD684" s="130">
        <v>-2.6717679940509699E-2</v>
      </c>
      <c r="BE684" s="65">
        <v>96</v>
      </c>
    </row>
    <row r="685" spans="1:57" x14ac:dyDescent="0.2">
      <c r="A685" s="104">
        <v>41192</v>
      </c>
      <c r="B685" s="58">
        <v>1432.56005859375</v>
      </c>
      <c r="C685" s="77">
        <v>-6.1880303548158501E-3</v>
      </c>
      <c r="D685" s="58">
        <v>0.01</v>
      </c>
      <c r="E685" s="58">
        <v>0.62419999999999998</v>
      </c>
      <c r="F685" s="77">
        <v>-1.28000000000005E-3</v>
      </c>
      <c r="G685" s="58">
        <v>62.693485260009702</v>
      </c>
      <c r="H685" s="58">
        <v>369.87432861328102</v>
      </c>
      <c r="I685" s="58">
        <v>24.5439434051513</v>
      </c>
      <c r="J685" s="58">
        <v>244.99000549316401</v>
      </c>
      <c r="K685" s="58">
        <v>9.5811729431152308</v>
      </c>
      <c r="L685" s="58">
        <v>17.676261901855401</v>
      </c>
      <c r="M685" s="58">
        <v>16.290000915527301</v>
      </c>
      <c r="N685" s="77">
        <v>7.9575722081845993E-3</v>
      </c>
      <c r="O685" s="58">
        <v>4.0012297145689004</v>
      </c>
      <c r="P685" s="77">
        <v>6.3822097271742595E-2</v>
      </c>
      <c r="Q685" s="58">
        <v>62.446010589599602</v>
      </c>
      <c r="R685" s="77">
        <v>6.3166719106089099E-4</v>
      </c>
      <c r="S685" s="58">
        <v>25.963769863201499</v>
      </c>
      <c r="T685" s="77">
        <v>7.0196193286903505E-2</v>
      </c>
      <c r="U685" s="58">
        <v>369.75758361816401</v>
      </c>
      <c r="V685" s="77">
        <v>-1.02457422921377E-2</v>
      </c>
      <c r="W685" s="58">
        <v>0.59067048986188397</v>
      </c>
      <c r="X685" s="77">
        <v>2.4065834903201098E-2</v>
      </c>
      <c r="Y685" s="58">
        <v>24.6709804534912</v>
      </c>
      <c r="Z685" s="77">
        <v>-2.3788655805663101E-2</v>
      </c>
      <c r="AA685" s="58">
        <v>12.7146848123331</v>
      </c>
      <c r="AB685" s="77">
        <v>5.18987898577273E-2</v>
      </c>
      <c r="AC685" s="58">
        <v>247.975006103515</v>
      </c>
      <c r="AD685" s="77">
        <v>0</v>
      </c>
      <c r="AE685" s="58">
        <v>0.43613067424157698</v>
      </c>
      <c r="AF685" s="77">
        <v>4.5519549311023401E-2</v>
      </c>
      <c r="AG685" s="58">
        <v>9.5811729431152308</v>
      </c>
      <c r="AH685" s="77">
        <v>-6.39267800619636E-3</v>
      </c>
      <c r="AI685" s="58">
        <v>1.21474551447322</v>
      </c>
      <c r="AJ685" s="77">
        <v>6.87218554023412E-2</v>
      </c>
      <c r="AK685" s="58">
        <v>17.733124732971099</v>
      </c>
      <c r="AL685" s="69">
        <v>41192</v>
      </c>
      <c r="AM685" s="105">
        <v>2</v>
      </c>
      <c r="AN685" s="124">
        <v>45.475457160324403</v>
      </c>
      <c r="AO685" s="125">
        <v>59.162605826491003</v>
      </c>
      <c r="AP685" s="125">
        <v>39.833947335979303</v>
      </c>
      <c r="AQ685" s="125">
        <v>32.9367462769318</v>
      </c>
      <c r="AR685" s="125">
        <v>28.334681241405899</v>
      </c>
      <c r="AS685" s="125">
        <v>31.652137591753998</v>
      </c>
      <c r="AU685" s="109" t="s">
        <v>620</v>
      </c>
      <c r="AV685" s="63">
        <v>28191.340335595902</v>
      </c>
      <c r="AW685" s="63">
        <v>-8915.08632474365</v>
      </c>
      <c r="AX685" s="63">
        <v>8915.08632474365</v>
      </c>
      <c r="AY685" s="63">
        <v>19276.254010852201</v>
      </c>
      <c r="AZ685" s="77">
        <v>3.5849415981676902E-3</v>
      </c>
      <c r="BA685" s="77">
        <v>0.92762540108522495</v>
      </c>
      <c r="BB685" s="77">
        <v>0.26440663284006999</v>
      </c>
      <c r="BC685" s="58">
        <v>-458.40696044535798</v>
      </c>
      <c r="BD685" s="130">
        <v>-2.3228519664567401E-2</v>
      </c>
      <c r="BE685" s="65">
        <v>97</v>
      </c>
    </row>
    <row r="686" spans="1:57" x14ac:dyDescent="0.2">
      <c r="A686" s="104">
        <v>41193</v>
      </c>
      <c r="B686" s="58">
        <v>1432.83996582031</v>
      </c>
      <c r="C686" s="77">
        <v>1.9538952303132999E-4</v>
      </c>
      <c r="D686" s="58">
        <v>0.01</v>
      </c>
      <c r="E686" s="58">
        <v>0.62350000000000005</v>
      </c>
      <c r="F686" s="77">
        <v>-1.1214354373596501E-3</v>
      </c>
      <c r="G686" s="58">
        <v>61.440422058105398</v>
      </c>
      <c r="H686" s="58">
        <v>373.31195068359301</v>
      </c>
      <c r="I686" s="58">
        <v>24.518531799316399</v>
      </c>
      <c r="J686" s="58">
        <v>244.22000122070301</v>
      </c>
      <c r="K686" s="58">
        <v>9.6251249313354492</v>
      </c>
      <c r="L686" s="58">
        <v>17.611280441284102</v>
      </c>
      <c r="M686" s="58">
        <v>15.5900001525878</v>
      </c>
      <c r="N686" s="77">
        <v>-1.9987135771881999E-2</v>
      </c>
      <c r="O686" s="58">
        <v>3.9459664629331899</v>
      </c>
      <c r="P686" s="77">
        <v>6.4224273381478597E-2</v>
      </c>
      <c r="Q686" s="58">
        <v>62.066953659057603</v>
      </c>
      <c r="R686" s="77">
        <v>9.2940271989156997E-3</v>
      </c>
      <c r="S686" s="58">
        <v>25.381577670481001</v>
      </c>
      <c r="T686" s="77">
        <v>6.7990262899441795E-2</v>
      </c>
      <c r="U686" s="58">
        <v>371.59313964843699</v>
      </c>
      <c r="V686" s="77">
        <v>-1.03535138651056E-3</v>
      </c>
      <c r="W686" s="58">
        <v>0.60097925674893204</v>
      </c>
      <c r="X686" s="77">
        <v>2.4511225291462501E-2</v>
      </c>
      <c r="Y686" s="58">
        <v>24.531237602233801</v>
      </c>
      <c r="Z686" s="77">
        <v>-3.1430027968322098E-3</v>
      </c>
      <c r="AA686" s="58">
        <v>12.216635202494601</v>
      </c>
      <c r="AB686" s="77">
        <v>5.0023074037471797E-2</v>
      </c>
      <c r="AC686" s="58">
        <v>244.605003356933</v>
      </c>
      <c r="AD686" s="77">
        <v>4.5873285537338902E-3</v>
      </c>
      <c r="AE686" s="58">
        <v>0.42223919034739799</v>
      </c>
      <c r="AF686" s="77">
        <v>4.3868437382330497E-2</v>
      </c>
      <c r="AG686" s="58">
        <v>9.60314893722534</v>
      </c>
      <c r="AH686" s="77">
        <v>-3.6761992400932099E-3</v>
      </c>
      <c r="AI686" s="58">
        <v>1.24944127755738</v>
      </c>
      <c r="AJ686" s="77">
        <v>7.0945510278086002E-2</v>
      </c>
      <c r="AK686" s="58">
        <v>17.643771171569799</v>
      </c>
      <c r="AL686" s="69">
        <v>41193</v>
      </c>
      <c r="AM686" s="105">
        <v>3</v>
      </c>
      <c r="AN686" s="124">
        <v>45.646420079625202</v>
      </c>
      <c r="AO686" s="125">
        <v>62.6847255111417</v>
      </c>
      <c r="AP686" s="125">
        <v>35.456792026031899</v>
      </c>
      <c r="AQ686" s="125">
        <v>35.717375936712003</v>
      </c>
      <c r="AR686" s="125">
        <v>27.648106851536099</v>
      </c>
      <c r="AS686" s="125">
        <v>31.3545627617051</v>
      </c>
      <c r="AU686" s="109" t="s">
        <v>620</v>
      </c>
      <c r="AV686" s="63">
        <v>28191.340335595902</v>
      </c>
      <c r="AW686" s="63">
        <v>-8872.3517509536705</v>
      </c>
      <c r="AX686" s="63">
        <v>8872.3517509536705</v>
      </c>
      <c r="AY686" s="63">
        <v>19318.9885846422</v>
      </c>
      <c r="AZ686" s="77">
        <v>2.2169542778340801E-3</v>
      </c>
      <c r="BA686" s="77">
        <v>0.93189885846422305</v>
      </c>
      <c r="BB686" s="77">
        <v>0.26465368464897798</v>
      </c>
      <c r="BC686" s="58">
        <v>-415.67238665538298</v>
      </c>
      <c r="BD686" s="130">
        <v>-2.1063061952771502E-2</v>
      </c>
      <c r="BE686" s="65">
        <v>98</v>
      </c>
    </row>
    <row r="687" spans="1:57" x14ac:dyDescent="0.2">
      <c r="A687" s="104">
        <v>41194</v>
      </c>
      <c r="B687" s="58">
        <v>1428.58996582031</v>
      </c>
      <c r="C687" s="77">
        <v>-2.9661372528556598E-3</v>
      </c>
      <c r="D687" s="58">
        <v>0.01</v>
      </c>
      <c r="E687" s="58">
        <v>0.62160000000000004</v>
      </c>
      <c r="F687" s="77">
        <v>-3.0473135525260699E-3</v>
      </c>
      <c r="G687" s="58">
        <v>61.5979194641113</v>
      </c>
      <c r="H687" s="58">
        <v>369.96871948242102</v>
      </c>
      <c r="I687" s="58">
        <v>24.730260848998999</v>
      </c>
      <c r="J687" s="58">
        <v>242.36000061035099</v>
      </c>
      <c r="K687" s="58">
        <v>9.5811729431152308</v>
      </c>
      <c r="L687" s="58">
        <v>17.448806762695298</v>
      </c>
      <c r="M687" s="58">
        <v>16.139999389648398</v>
      </c>
      <c r="N687" s="77">
        <v>2.56341673331794E-3</v>
      </c>
      <c r="O687" s="58">
        <v>3.8863131613870099</v>
      </c>
      <c r="P687" s="77">
        <v>6.3091630288767894E-2</v>
      </c>
      <c r="Q687" s="58">
        <v>61.519170761108398</v>
      </c>
      <c r="R687" s="77">
        <v>-8.9555965059513395E-3</v>
      </c>
      <c r="S687" s="58">
        <v>24.7072418652394</v>
      </c>
      <c r="T687" s="77">
        <v>6.6781975243215996E-2</v>
      </c>
      <c r="U687" s="58">
        <v>371.64033508300702</v>
      </c>
      <c r="V687" s="77">
        <v>8.6354701584747603E-3</v>
      </c>
      <c r="W687" s="58">
        <v>0.61047924681443</v>
      </c>
      <c r="X687" s="77">
        <v>2.4685515876357599E-2</v>
      </c>
      <c r="Y687" s="58">
        <v>24.624396324157701</v>
      </c>
      <c r="Z687" s="77">
        <v>-7.6160863199351498E-3</v>
      </c>
      <c r="AA687" s="58">
        <v>11.7045894237555</v>
      </c>
      <c r="AB687" s="77">
        <v>4.8294229222144901E-2</v>
      </c>
      <c r="AC687" s="58">
        <v>243.290000915527</v>
      </c>
      <c r="AD687" s="77">
        <v>-4.5663810634940499E-3</v>
      </c>
      <c r="AE687" s="58">
        <v>0.41659114366757699</v>
      </c>
      <c r="AF687" s="77">
        <v>4.3480182034176501E-2</v>
      </c>
      <c r="AG687" s="58">
        <v>9.60314893722534</v>
      </c>
      <c r="AH687" s="77">
        <v>-9.2255460430916703E-3</v>
      </c>
      <c r="AI687" s="58">
        <v>1.2781515086747</v>
      </c>
      <c r="AJ687" s="77">
        <v>7.3251513760088899E-2</v>
      </c>
      <c r="AK687" s="58">
        <v>17.5300436019897</v>
      </c>
      <c r="AL687" s="69">
        <v>41194</v>
      </c>
      <c r="AM687" s="105">
        <v>4</v>
      </c>
      <c r="AN687" s="124">
        <v>43.420233554743099</v>
      </c>
      <c r="AO687" s="125">
        <v>57.491439556760703</v>
      </c>
      <c r="AP687" s="125">
        <v>36.402729006309997</v>
      </c>
      <c r="AQ687" s="125">
        <v>34.190685375735697</v>
      </c>
      <c r="AR687" s="125">
        <v>25.9546919566958</v>
      </c>
      <c r="AS687" s="125">
        <v>36.694856755613301</v>
      </c>
      <c r="AU687" s="109" t="s">
        <v>620</v>
      </c>
      <c r="AV687" s="63">
        <v>28191.340335595902</v>
      </c>
      <c r="AW687" s="63">
        <v>-8763.7120532226509</v>
      </c>
      <c r="AX687" s="63">
        <v>8763.7120532226509</v>
      </c>
      <c r="AY687" s="63">
        <v>19427.6282823732</v>
      </c>
      <c r="AZ687" s="77">
        <v>5.6234671527983704E-3</v>
      </c>
      <c r="BA687" s="77">
        <v>0.94276282823732505</v>
      </c>
      <c r="BB687" s="77">
        <v>0.26090254824297998</v>
      </c>
      <c r="BC687" s="58">
        <v>-307.03268892436199</v>
      </c>
      <c r="BD687" s="130">
        <v>-1.55580422370019E-2</v>
      </c>
      <c r="BE687" s="65">
        <v>99</v>
      </c>
    </row>
    <row r="688" spans="1:57" x14ac:dyDescent="0.2">
      <c r="A688" s="104">
        <v>41197</v>
      </c>
      <c r="B688" s="58">
        <v>1440.13000488281</v>
      </c>
      <c r="C688" s="77">
        <v>8.0779225240277201E-3</v>
      </c>
      <c r="D688" s="58">
        <v>0.01</v>
      </c>
      <c r="E688" s="58">
        <v>0.623</v>
      </c>
      <c r="F688" s="77">
        <v>2.25225225225211E-3</v>
      </c>
      <c r="G688" s="58">
        <v>62.091903686523402</v>
      </c>
      <c r="H688" s="58">
        <v>368.09588623046801</v>
      </c>
      <c r="I688" s="58">
        <v>24.992813110351499</v>
      </c>
      <c r="J688" s="58">
        <v>244.17999267578099</v>
      </c>
      <c r="K688" s="58">
        <v>9.6339130401611293</v>
      </c>
      <c r="L688" s="58">
        <v>17.651889801025298</v>
      </c>
      <c r="M688" s="58">
        <v>15.270000457763601</v>
      </c>
      <c r="N688" s="77">
        <v>8.0194952477237093E-3</v>
      </c>
      <c r="O688" s="58">
        <v>3.8392574465535598</v>
      </c>
      <c r="P688" s="77">
        <v>6.1831852763548599E-2</v>
      </c>
      <c r="Q688" s="58">
        <v>61.844911575317298</v>
      </c>
      <c r="R688" s="77">
        <v>-5.0621394548521197E-3</v>
      </c>
      <c r="S688" s="58">
        <v>24.1255513560839</v>
      </c>
      <c r="T688" s="77">
        <v>6.5541485951241193E-2</v>
      </c>
      <c r="U688" s="58">
        <v>369.03230285644503</v>
      </c>
      <c r="V688" s="77">
        <v>1.0616639385878601E-2</v>
      </c>
      <c r="W688" s="58">
        <v>0.61371342984449795</v>
      </c>
      <c r="X688" s="77">
        <v>2.45555963282224E-2</v>
      </c>
      <c r="Y688" s="58">
        <v>24.861536979675201</v>
      </c>
      <c r="Z688" s="77">
        <v>7.5094572571638898E-3</v>
      </c>
      <c r="AA688" s="58">
        <v>11.4510883408818</v>
      </c>
      <c r="AB688" s="77">
        <v>4.6896095848796303E-2</v>
      </c>
      <c r="AC688" s="58">
        <v>243.26999664306601</v>
      </c>
      <c r="AD688" s="77">
        <v>5.5045553774077903E-3</v>
      </c>
      <c r="AE688" s="58">
        <v>0.41046968073720802</v>
      </c>
      <c r="AF688" s="77">
        <v>4.2606745465323698E-2</v>
      </c>
      <c r="AG688" s="58">
        <v>9.60754299163818</v>
      </c>
      <c r="AH688" s="77">
        <v>1.1638792330731699E-2</v>
      </c>
      <c r="AI688" s="58">
        <v>1.29945384063947</v>
      </c>
      <c r="AJ688" s="77">
        <v>7.3615564978430498E-2</v>
      </c>
      <c r="AK688" s="58">
        <v>17.550348281860298</v>
      </c>
      <c r="AL688" s="69">
        <v>41197</v>
      </c>
      <c r="AM688" s="105">
        <v>0</v>
      </c>
      <c r="AN688" s="124">
        <v>50.482108221283497</v>
      </c>
      <c r="AO688" s="125">
        <v>54.754785065227999</v>
      </c>
      <c r="AP688" s="125">
        <v>39.402517235641</v>
      </c>
      <c r="AQ688" s="125">
        <v>37.635425934113897</v>
      </c>
      <c r="AR688" s="125">
        <v>31.594499968796001</v>
      </c>
      <c r="AS688" s="125">
        <v>42.652667592586198</v>
      </c>
      <c r="AU688" s="109" t="s">
        <v>620</v>
      </c>
      <c r="AV688" s="63">
        <v>28191.340335595902</v>
      </c>
      <c r="AW688" s="63">
        <v>-8885.6788955993597</v>
      </c>
      <c r="AX688" s="63">
        <v>8885.6788955993597</v>
      </c>
      <c r="AY688" s="63">
        <v>19305.6614399965</v>
      </c>
      <c r="AZ688" s="77">
        <v>-6.2780098838607296E-3</v>
      </c>
      <c r="BA688" s="77">
        <v>0.93056614399965398</v>
      </c>
      <c r="BB688" s="77">
        <v>0.271088021338036</v>
      </c>
      <c r="BC688" s="58">
        <v>-428.99953130107298</v>
      </c>
      <c r="BD688" s="130">
        <v>-2.17383785779252E-2</v>
      </c>
      <c r="BE688" s="65">
        <v>100</v>
      </c>
    </row>
    <row r="689" spans="1:57" x14ac:dyDescent="0.2">
      <c r="A689" s="104">
        <v>41198</v>
      </c>
      <c r="B689" s="58">
        <v>1454.92004394531</v>
      </c>
      <c r="C689" s="77">
        <v>1.02699332784914E-2</v>
      </c>
      <c r="D689" s="58">
        <v>0.01</v>
      </c>
      <c r="E689" s="58">
        <v>0.62109999999999999</v>
      </c>
      <c r="F689" s="77">
        <v>-3.0497592295345398E-3</v>
      </c>
      <c r="G689" s="58">
        <v>63.562145233154297</v>
      </c>
      <c r="H689" s="58">
        <v>369.94387817382801</v>
      </c>
      <c r="I689" s="58">
        <v>24.975866317748999</v>
      </c>
      <c r="J689" s="58">
        <v>243.94000244140599</v>
      </c>
      <c r="K689" s="58">
        <v>9.8448724746704102</v>
      </c>
      <c r="L689" s="58">
        <v>18.1555366516113</v>
      </c>
      <c r="M689" s="58">
        <v>15.2200002670288</v>
      </c>
      <c r="N689" s="77">
        <v>2.3678474315323099E-2</v>
      </c>
      <c r="O689" s="58">
        <v>3.7658686644781501</v>
      </c>
      <c r="P689" s="77">
        <v>5.9247035333128702E-2</v>
      </c>
      <c r="Q689" s="58">
        <v>62.827024459838803</v>
      </c>
      <c r="R689" s="77">
        <v>5.0204091175369801E-3</v>
      </c>
      <c r="S689" s="58">
        <v>23.7851029967999</v>
      </c>
      <c r="T689" s="77">
        <v>6.4293814278564398E-2</v>
      </c>
      <c r="U689" s="58">
        <v>369.01988220214798</v>
      </c>
      <c r="V689" s="77">
        <v>-6.78066631703666E-4</v>
      </c>
      <c r="W689" s="58">
        <v>0.61747869524626597</v>
      </c>
      <c r="X689" s="77">
        <v>2.4723014104518E-2</v>
      </c>
      <c r="Y689" s="58">
        <v>24.984339714050201</v>
      </c>
      <c r="Z689" s="77">
        <v>-9.828415168053879E-4</v>
      </c>
      <c r="AA689" s="58">
        <v>11.241730097574999</v>
      </c>
      <c r="AB689" s="77">
        <v>4.6083996003383303E-2</v>
      </c>
      <c r="AC689" s="58">
        <v>244.05999755859301</v>
      </c>
      <c r="AD689" s="77">
        <v>2.1897585501327001E-2</v>
      </c>
      <c r="AE689" s="58">
        <v>0.39671295684953101</v>
      </c>
      <c r="AF689" s="77">
        <v>4.0296403825465801E-2</v>
      </c>
      <c r="AG689" s="58">
        <v>9.7393927574157697</v>
      </c>
      <c r="AH689" s="77">
        <v>2.8532177362487299E-2</v>
      </c>
      <c r="AI689" s="58">
        <v>1.3120068730705501</v>
      </c>
      <c r="AJ689" s="77">
        <v>7.2264835694301102E-2</v>
      </c>
      <c r="AK689" s="58">
        <v>17.903713226318299</v>
      </c>
      <c r="AL689" s="69">
        <v>41198</v>
      </c>
      <c r="AM689" s="105">
        <v>1</v>
      </c>
      <c r="AN689" s="124">
        <v>57.758912173596201</v>
      </c>
      <c r="AO689" s="125">
        <v>56.933221150872598</v>
      </c>
      <c r="AP689" s="125">
        <v>47.360837046973302</v>
      </c>
      <c r="AQ689" s="125">
        <v>49.110166860246402</v>
      </c>
      <c r="AR689" s="125">
        <v>43.157645429007999</v>
      </c>
      <c r="AS689" s="125">
        <v>42.375451468482296</v>
      </c>
      <c r="AV689" s="63">
        <v>28191.340335595902</v>
      </c>
      <c r="AW689" s="63">
        <v>-9111.3342819671598</v>
      </c>
      <c r="AX689" s="63">
        <v>9111.3342819671598</v>
      </c>
      <c r="AY689" s="63">
        <v>19080.006053628698</v>
      </c>
      <c r="AZ689" s="77">
        <v>-1.16885602220443E-2</v>
      </c>
      <c r="BA689" s="77">
        <v>0.90800060536287397</v>
      </c>
      <c r="BB689" s="77">
        <v>0.28414201050826698</v>
      </c>
      <c r="BC689" s="58">
        <v>-654.65491766887101</v>
      </c>
      <c r="BD689" s="130">
        <v>-3.3172848452831798E-2</v>
      </c>
      <c r="BE689" s="65">
        <v>101</v>
      </c>
    </row>
    <row r="690" spans="1:57" x14ac:dyDescent="0.2">
      <c r="A690" s="104">
        <v>41199</v>
      </c>
      <c r="B690" s="58">
        <v>1460.91003417968</v>
      </c>
      <c r="C690" s="77">
        <v>4.11705801930661E-3</v>
      </c>
      <c r="D690" s="58">
        <v>0.01</v>
      </c>
      <c r="E690" s="58">
        <v>0.61860000000000004</v>
      </c>
      <c r="F690" s="77">
        <v>-4.0251167283850099E-3</v>
      </c>
      <c r="G690" s="58">
        <v>63.0554389953613</v>
      </c>
      <c r="H690" s="58">
        <v>375.30401611328102</v>
      </c>
      <c r="I690" s="58">
        <v>25.060562133788999</v>
      </c>
      <c r="J690" s="58">
        <v>247.49000549316401</v>
      </c>
      <c r="K690" s="58">
        <v>9.8097152709960902</v>
      </c>
      <c r="L690" s="58">
        <v>17.7006320953369</v>
      </c>
      <c r="M690" s="58">
        <v>15.069999694824199</v>
      </c>
      <c r="N690" s="77">
        <v>-7.9718240461252796E-3</v>
      </c>
      <c r="O690" s="58">
        <v>3.6867119167342199</v>
      </c>
      <c r="P690" s="77">
        <v>5.8467786054196398E-2</v>
      </c>
      <c r="Q690" s="58">
        <v>63.308792114257798</v>
      </c>
      <c r="R690" s="77">
        <v>1.4489057004842499E-2</v>
      </c>
      <c r="S690" s="58">
        <v>23.5598795649076</v>
      </c>
      <c r="T690" s="77">
        <v>6.2775452841933699E-2</v>
      </c>
      <c r="U690" s="58">
        <v>372.62394714355401</v>
      </c>
      <c r="V690" s="77">
        <v>3.3911062368177001E-3</v>
      </c>
      <c r="W690" s="58">
        <v>0.60941523653120899</v>
      </c>
      <c r="X690" s="77">
        <v>2.43177001887574E-2</v>
      </c>
      <c r="Y690" s="58">
        <v>25.018214225769</v>
      </c>
      <c r="Z690" s="77">
        <v>1.45527712397663E-2</v>
      </c>
      <c r="AA690" s="58">
        <v>10.9586861933908</v>
      </c>
      <c r="AB690" s="77">
        <v>4.4279308053486302E-2</v>
      </c>
      <c r="AC690" s="58">
        <v>245.71500396728501</v>
      </c>
      <c r="AD690" s="77">
        <v>-3.57111824096978E-3</v>
      </c>
      <c r="AE690" s="58">
        <v>0.38174970005140302</v>
      </c>
      <c r="AF690" s="77">
        <v>3.89154720096824E-2</v>
      </c>
      <c r="AG690" s="58">
        <v>9.8272938728332502</v>
      </c>
      <c r="AH690" s="77">
        <v>-2.5055968600853198E-2</v>
      </c>
      <c r="AI690" s="58">
        <v>1.3354693752342099</v>
      </c>
      <c r="AJ690" s="77">
        <v>7.5447552835473899E-2</v>
      </c>
      <c r="AK690" s="58">
        <v>17.9280843734741</v>
      </c>
      <c r="AL690" s="69">
        <v>41199</v>
      </c>
      <c r="AM690" s="105">
        <v>2</v>
      </c>
      <c r="AN690" s="124">
        <v>60.303251005043499</v>
      </c>
      <c r="AO690" s="125">
        <v>62.563478332224101</v>
      </c>
      <c r="AP690" s="125">
        <v>45.159588787853103</v>
      </c>
      <c r="AQ690" s="125">
        <v>47.540285721768697</v>
      </c>
      <c r="AR690" s="125">
        <v>37.063530980766998</v>
      </c>
      <c r="AS690" s="125">
        <v>44.323082119200997</v>
      </c>
      <c r="AV690" s="63">
        <v>28191.340335595902</v>
      </c>
      <c r="AW690" s="63">
        <v>-8847.2856994537306</v>
      </c>
      <c r="AX690" s="63">
        <v>8847.2856994537306</v>
      </c>
      <c r="AY690" s="63">
        <v>19344.0546361421</v>
      </c>
      <c r="AZ690" s="77">
        <v>1.3839019849954899E-2</v>
      </c>
      <c r="BA690" s="77">
        <v>0.93440546361421695</v>
      </c>
      <c r="BB690" s="77">
        <v>0.28942889767055902</v>
      </c>
      <c r="BC690" s="58">
        <v>-390.60633515544299</v>
      </c>
      <c r="BD690" s="130">
        <v>-1.97929083110952E-2</v>
      </c>
      <c r="BE690" s="65">
        <v>102</v>
      </c>
    </row>
    <row r="691" spans="1:57" x14ac:dyDescent="0.2">
      <c r="A691" s="104">
        <v>41200</v>
      </c>
      <c r="B691" s="58">
        <v>1457.33996582031</v>
      </c>
      <c r="C691" s="77">
        <v>-2.4437290975139999E-3</v>
      </c>
      <c r="D691" s="58">
        <v>0.01</v>
      </c>
      <c r="E691" s="58">
        <v>0.61980000000000002</v>
      </c>
      <c r="F691" s="77">
        <v>1.9398642095052E-3</v>
      </c>
      <c r="G691" s="58">
        <v>61.8845405578613</v>
      </c>
      <c r="H691" s="58">
        <v>345.25445556640602</v>
      </c>
      <c r="I691" s="58">
        <v>24.9843349456787</v>
      </c>
      <c r="J691" s="58">
        <v>244.850006103515</v>
      </c>
      <c r="K691" s="58">
        <v>9.8360824584960902</v>
      </c>
      <c r="L691" s="58">
        <v>17.603157043456999</v>
      </c>
      <c r="M691" s="58">
        <v>15.029999732971101</v>
      </c>
      <c r="N691" s="77">
        <v>-1.8569348753342801E-2</v>
      </c>
      <c r="O691" s="58">
        <v>3.5999700231111502</v>
      </c>
      <c r="P691" s="77">
        <v>5.8172364061509399E-2</v>
      </c>
      <c r="Q691" s="58">
        <v>62.4699897766113</v>
      </c>
      <c r="R691" s="77">
        <v>-8.0067250167141502E-2</v>
      </c>
      <c r="S691" s="58">
        <v>22.847260676348899</v>
      </c>
      <c r="T691" s="77">
        <v>6.6175136360997797E-2</v>
      </c>
      <c r="U691" s="58">
        <v>360.27923583984301</v>
      </c>
      <c r="V691" s="77">
        <v>-3.0417190046817498E-3</v>
      </c>
      <c r="W691" s="58">
        <v>0.59930410247068699</v>
      </c>
      <c r="X691" s="77">
        <v>2.3987194527038701E-2</v>
      </c>
      <c r="Y691" s="58">
        <v>25.022448539733801</v>
      </c>
      <c r="Z691" s="77">
        <v>-1.0667094957583599E-2</v>
      </c>
      <c r="AA691" s="58">
        <v>10.553296283415699</v>
      </c>
      <c r="AB691" s="77">
        <v>4.3101066041852903E-2</v>
      </c>
      <c r="AC691" s="58">
        <v>246.17000579833899</v>
      </c>
      <c r="AD691" s="77">
        <v>2.6878647108095001E-3</v>
      </c>
      <c r="AE691" s="58">
        <v>0.36149918548222099</v>
      </c>
      <c r="AF691" s="77">
        <v>3.67523541010953E-2</v>
      </c>
      <c r="AG691" s="58">
        <v>9.8228988647460902</v>
      </c>
      <c r="AH691" s="77">
        <v>-5.5068684188720402E-3</v>
      </c>
      <c r="AI691" s="58">
        <v>1.3609881394621901</v>
      </c>
      <c r="AJ691" s="77">
        <v>7.7315002990787904E-2</v>
      </c>
      <c r="AK691" s="58">
        <v>17.651894569396902</v>
      </c>
      <c r="AL691" s="69">
        <v>41200</v>
      </c>
      <c r="AM691" s="105">
        <v>3</v>
      </c>
      <c r="AN691" s="124">
        <v>58.058636398429897</v>
      </c>
      <c r="AO691" s="125">
        <v>34.965671927785898</v>
      </c>
      <c r="AP691" s="125">
        <v>40.477776826924</v>
      </c>
      <c r="AQ691" s="125">
        <v>48.860623223821499</v>
      </c>
      <c r="AR691" s="125">
        <v>35.893945589102998</v>
      </c>
      <c r="AS691" s="125">
        <v>42.917155603496397</v>
      </c>
      <c r="AV691" s="63">
        <v>28191.340335595902</v>
      </c>
      <c r="AW691" s="63">
        <v>-8815.6328823120093</v>
      </c>
      <c r="AX691" s="63">
        <v>8815.6328823120093</v>
      </c>
      <c r="AY691" s="63">
        <v>19375.707453283801</v>
      </c>
      <c r="AZ691" s="77">
        <v>1.6363072653124899E-3</v>
      </c>
      <c r="BA691" s="77">
        <v>0.93757074532838902</v>
      </c>
      <c r="BB691" s="77">
        <v>0.28627788275414601</v>
      </c>
      <c r="BC691" s="58">
        <v>-358.95351801371999</v>
      </c>
      <c r="BD691" s="130">
        <v>-1.8188988325453698E-2</v>
      </c>
      <c r="BE691" s="65">
        <v>103</v>
      </c>
    </row>
    <row r="692" spans="1:57" x14ac:dyDescent="0.2">
      <c r="A692" s="104">
        <v>41201</v>
      </c>
      <c r="B692" s="58">
        <v>1433.18994140625</v>
      </c>
      <c r="C692" s="77">
        <v>-1.6571304555192699E-2</v>
      </c>
      <c r="D692" s="58">
        <v>0.01</v>
      </c>
      <c r="E692" s="58">
        <v>0.62419999999999998</v>
      </c>
      <c r="F692" s="77">
        <v>7.0990642142625404E-3</v>
      </c>
      <c r="G692" s="58">
        <v>59.654243469238203</v>
      </c>
      <c r="H692" s="58">
        <v>338.692138671875</v>
      </c>
      <c r="I692" s="58">
        <v>24.2559814453125</v>
      </c>
      <c r="J692" s="58">
        <v>240</v>
      </c>
      <c r="K692" s="58">
        <v>9.5284337997436506</v>
      </c>
      <c r="L692" s="58">
        <v>17.278221130371001</v>
      </c>
      <c r="M692" s="58">
        <v>17.059999465942301</v>
      </c>
      <c r="N692" s="77">
        <v>-3.6039648489233599E-2</v>
      </c>
      <c r="O692" s="58">
        <v>3.4464533870654099</v>
      </c>
      <c r="P692" s="77">
        <v>5.77738176973552E-2</v>
      </c>
      <c r="Q692" s="58">
        <v>60.769392013549798</v>
      </c>
      <c r="R692" s="77">
        <v>-1.90071895922833E-2</v>
      </c>
      <c r="S692" s="58">
        <v>22.120234075745898</v>
      </c>
      <c r="T692" s="77">
        <v>6.5310739607027102E-2</v>
      </c>
      <c r="U692" s="58">
        <v>341.97329711914</v>
      </c>
      <c r="V692" s="77">
        <v>-2.9152406976203499E-2</v>
      </c>
      <c r="W692" s="58">
        <v>0.59931251104230698</v>
      </c>
      <c r="X692" s="77">
        <v>2.4707823610168701E-2</v>
      </c>
      <c r="Y692" s="58">
        <v>24.620158195495598</v>
      </c>
      <c r="Z692" s="77">
        <v>-1.98080701760944E-2</v>
      </c>
      <c r="AA692" s="58">
        <v>9.8837615874664397</v>
      </c>
      <c r="AB692" s="77">
        <v>4.11823399477768E-2</v>
      </c>
      <c r="AC692" s="58">
        <v>242.42500305175699</v>
      </c>
      <c r="AD692" s="77">
        <v>-3.1277559948341402E-2</v>
      </c>
      <c r="AE692" s="58">
        <v>0.34844462659991099</v>
      </c>
      <c r="AF692" s="77">
        <v>3.6568929786686001E-2</v>
      </c>
      <c r="AG692" s="58">
        <v>9.6822581291198695</v>
      </c>
      <c r="AH692" s="77">
        <v>-1.84589566680433E-2</v>
      </c>
      <c r="AI692" s="58">
        <v>1.3926196736932701</v>
      </c>
      <c r="AJ692" s="77">
        <v>8.0599713546053095E-2</v>
      </c>
      <c r="AK692" s="58">
        <v>17.440689086913999</v>
      </c>
      <c r="AL692" s="69">
        <v>41201</v>
      </c>
      <c r="AM692" s="105">
        <v>4</v>
      </c>
      <c r="AN692" s="124">
        <v>45.6737179803944</v>
      </c>
      <c r="AO692" s="125">
        <v>31.679188253425799</v>
      </c>
      <c r="AP692" s="125">
        <v>33.3792431419837</v>
      </c>
      <c r="AQ692" s="125">
        <v>37.120990792748799</v>
      </c>
      <c r="AR692" s="125">
        <v>32.241458076013998</v>
      </c>
      <c r="AS692" s="125">
        <v>32.356127418876198</v>
      </c>
      <c r="AV692" s="63">
        <v>28191.340335595902</v>
      </c>
      <c r="AW692" s="63">
        <v>-8714.3330286987293</v>
      </c>
      <c r="AX692" s="63">
        <v>8714.3330286987293</v>
      </c>
      <c r="AY692" s="63">
        <v>19477.0073068971</v>
      </c>
      <c r="AZ692" s="77">
        <v>5.22818864072549E-3</v>
      </c>
      <c r="BA692" s="77">
        <v>0.94770073068971705</v>
      </c>
      <c r="BB692" s="77">
        <v>0.264962580216418</v>
      </c>
      <c r="BC692" s="58">
        <v>-257.65366440043999</v>
      </c>
      <c r="BD692" s="130">
        <v>-1.30558951468776E-2</v>
      </c>
      <c r="BE692" s="65">
        <v>104</v>
      </c>
    </row>
    <row r="693" spans="1:57" x14ac:dyDescent="0.2">
      <c r="A693" s="104">
        <v>41204</v>
      </c>
      <c r="B693" s="58">
        <v>1433.81994628906</v>
      </c>
      <c r="C693" s="77">
        <v>4.39582266530846E-4</v>
      </c>
      <c r="D693" s="58">
        <v>0.01</v>
      </c>
      <c r="E693" s="58">
        <v>0.62370000000000003</v>
      </c>
      <c r="F693" s="77">
        <v>-8.0102531239978304E-4</v>
      </c>
      <c r="G693" s="58">
        <v>62.020500183105398</v>
      </c>
      <c r="H693" s="58">
        <v>337.14221191406199</v>
      </c>
      <c r="I693" s="58">
        <v>23.7139472961425</v>
      </c>
      <c r="J693" s="58">
        <v>233.77999877929599</v>
      </c>
      <c r="K693" s="58">
        <v>9.5460119247436506</v>
      </c>
      <c r="L693" s="58">
        <v>17.4325637817382</v>
      </c>
      <c r="M693" s="58">
        <v>16.620000839233398</v>
      </c>
      <c r="N693" s="77">
        <v>3.9666192650442203E-2</v>
      </c>
      <c r="O693" s="58">
        <v>3.25022613743791</v>
      </c>
      <c r="P693" s="77">
        <v>5.2405674379312497E-2</v>
      </c>
      <c r="Q693" s="58">
        <v>60.837371826171797</v>
      </c>
      <c r="R693" s="77">
        <v>-4.5762111984360898E-3</v>
      </c>
      <c r="S693" s="58">
        <v>21.455872725150801</v>
      </c>
      <c r="T693" s="77">
        <v>6.3640422251901002E-2</v>
      </c>
      <c r="U693" s="58">
        <v>337.91717529296801</v>
      </c>
      <c r="V693" s="77">
        <v>-2.2346411766186201E-2</v>
      </c>
      <c r="W693" s="58">
        <v>0.63124091417976402</v>
      </c>
      <c r="X693" s="77">
        <v>2.6618972636514401E-2</v>
      </c>
      <c r="Y693" s="58">
        <v>23.9849643707275</v>
      </c>
      <c r="Z693" s="77">
        <v>-2.5916671752929599E-2</v>
      </c>
      <c r="AA693" s="58">
        <v>9.4114324039514798</v>
      </c>
      <c r="AB693" s="77">
        <v>4.0257645876867601E-2</v>
      </c>
      <c r="AC693" s="58">
        <v>236.88999938964801</v>
      </c>
      <c r="AD693" s="77">
        <v>1.8448073806707199E-3</v>
      </c>
      <c r="AE693" s="58">
        <v>0.34045536639719098</v>
      </c>
      <c r="AF693" s="77">
        <v>3.5664670134626202E-2</v>
      </c>
      <c r="AG693" s="58">
        <v>9.5372228622436506</v>
      </c>
      <c r="AH693" s="77">
        <v>8.9327859738919102E-3</v>
      </c>
      <c r="AI693" s="58">
        <v>1.41478932263677</v>
      </c>
      <c r="AJ693" s="77">
        <v>8.1157845762127895E-2</v>
      </c>
      <c r="AK693" s="58">
        <v>17.355392456054599</v>
      </c>
      <c r="AL693" s="69">
        <v>41204</v>
      </c>
      <c r="AM693" s="105">
        <v>0</v>
      </c>
      <c r="AN693" s="124">
        <v>45.9973506902273</v>
      </c>
      <c r="AO693" s="125">
        <v>30.939511925778799</v>
      </c>
      <c r="AP693" s="125">
        <v>44.499881792166001</v>
      </c>
      <c r="AQ693" s="125">
        <v>38.037062980301201</v>
      </c>
      <c r="AR693" s="125">
        <v>35.593945526483402</v>
      </c>
      <c r="AS693" s="125">
        <v>27.0261171446205</v>
      </c>
      <c r="AV693" s="63">
        <v>28191.340335595902</v>
      </c>
      <c r="AW693" s="63">
        <v>-8785.1335447814909</v>
      </c>
      <c r="AX693" s="63">
        <v>8785.1335447814909</v>
      </c>
      <c r="AY693" s="63">
        <v>19406.206790814402</v>
      </c>
      <c r="AZ693" s="77">
        <v>-3.63508186689887E-3</v>
      </c>
      <c r="BA693" s="77">
        <v>0.94062067908144098</v>
      </c>
      <c r="BB693" s="77">
        <v>0.26551863533450598</v>
      </c>
      <c r="BC693" s="58">
        <v>-328.45418048319999</v>
      </c>
      <c r="BD693" s="130">
        <v>-1.6643517766072001E-2</v>
      </c>
      <c r="BE693" s="65">
        <v>105</v>
      </c>
    </row>
    <row r="694" spans="1:57" x14ac:dyDescent="0.2">
      <c r="A694" s="104">
        <v>41205</v>
      </c>
      <c r="B694" s="58">
        <v>1413.10998535156</v>
      </c>
      <c r="C694" s="77">
        <v>-1.4443906287606299E-2</v>
      </c>
      <c r="D694" s="58">
        <v>0.01</v>
      </c>
      <c r="E694" s="58">
        <v>0.62739999999999996</v>
      </c>
      <c r="F694" s="77">
        <v>5.9323392656724901E-3</v>
      </c>
      <c r="G694" s="58">
        <v>59.998561859130803</v>
      </c>
      <c r="H694" s="58">
        <v>337.97677612304602</v>
      </c>
      <c r="I694" s="58">
        <v>23.756299972534102</v>
      </c>
      <c r="J694" s="58">
        <v>234.30999755859301</v>
      </c>
      <c r="K694" s="58">
        <v>9.4932708740234304</v>
      </c>
      <c r="L694" s="58">
        <v>17.538164138793899</v>
      </c>
      <c r="M694" s="58">
        <v>18.829999923706001</v>
      </c>
      <c r="N694" s="77">
        <v>-3.2601128949382198E-2</v>
      </c>
      <c r="O694" s="58">
        <v>3.1117316334831799</v>
      </c>
      <c r="P694" s="77">
        <v>5.1863437006859303E-2</v>
      </c>
      <c r="Q694" s="58">
        <v>61.0095310211181</v>
      </c>
      <c r="R694" s="77">
        <v>2.47540705225346E-3</v>
      </c>
      <c r="S694" s="58">
        <v>21.078513007116801</v>
      </c>
      <c r="T694" s="77">
        <v>6.2366749718456502E-2</v>
      </c>
      <c r="U694" s="58">
        <v>337.55949401855401</v>
      </c>
      <c r="V694" s="77">
        <v>1.78598172049126E-3</v>
      </c>
      <c r="W694" s="58">
        <v>0.66877630987588699</v>
      </c>
      <c r="X694" s="77">
        <v>2.81515349885753E-2</v>
      </c>
      <c r="Y694" s="58">
        <v>23.735123634338301</v>
      </c>
      <c r="Z694" s="77">
        <v>2.2670835061351299E-3</v>
      </c>
      <c r="AA694" s="58">
        <v>9.4692259078308005</v>
      </c>
      <c r="AB694" s="77">
        <v>4.0413238899304003E-2</v>
      </c>
      <c r="AC694" s="58">
        <v>234.044998168945</v>
      </c>
      <c r="AD694" s="77">
        <v>-5.5249303202217197E-3</v>
      </c>
      <c r="AE694" s="58">
        <v>0.340874248679639</v>
      </c>
      <c r="AF694" s="77">
        <v>3.5906933785317098E-2</v>
      </c>
      <c r="AG694" s="58">
        <v>9.5196413993835396</v>
      </c>
      <c r="AH694" s="77">
        <v>6.0576492578958696E-3</v>
      </c>
      <c r="AI694" s="58">
        <v>1.4260133066198999</v>
      </c>
      <c r="AJ694" s="77">
        <v>8.1309155013870704E-2</v>
      </c>
      <c r="AK694" s="58">
        <v>17.485363960266099</v>
      </c>
      <c r="AL694" s="69">
        <v>41205</v>
      </c>
      <c r="AM694" s="105">
        <v>1</v>
      </c>
      <c r="AN694" s="124">
        <v>37.986300189467102</v>
      </c>
      <c r="AO694" s="125">
        <v>31.8620619516023</v>
      </c>
      <c r="AP694" s="125">
        <v>38.5745607678247</v>
      </c>
      <c r="AQ694" s="125">
        <v>36.3269911659199</v>
      </c>
      <c r="AR694" s="125">
        <v>37.859336211699102</v>
      </c>
      <c r="AS694" s="125">
        <v>28.023815427659901</v>
      </c>
      <c r="AU694" s="109" t="s">
        <v>617</v>
      </c>
      <c r="AV694" s="63">
        <v>30378.2707378585</v>
      </c>
      <c r="AW694" s="63">
        <v>-10999.670520842699</v>
      </c>
      <c r="AX694" s="63">
        <v>10999.670520842699</v>
      </c>
      <c r="AY694" s="63">
        <v>19378.600217015701</v>
      </c>
      <c r="AZ694" s="77">
        <v>-1.4225641361145199E-3</v>
      </c>
      <c r="BA694" s="77">
        <v>0.93786002170157801</v>
      </c>
      <c r="BB694" s="77">
        <v>0.24723960276051499</v>
      </c>
      <c r="BC694" s="58">
        <v>-356.06075428183601</v>
      </c>
      <c r="BD694" s="130">
        <v>-1.8042405430713799E-2</v>
      </c>
      <c r="BE694" s="65">
        <v>106</v>
      </c>
    </row>
    <row r="695" spans="1:57" x14ac:dyDescent="0.2">
      <c r="A695" s="104">
        <v>41206</v>
      </c>
      <c r="B695" s="58">
        <v>1408.75</v>
      </c>
      <c r="C695" s="77">
        <v>-3.0853828766044199E-3</v>
      </c>
      <c r="D695" s="58">
        <v>0.01</v>
      </c>
      <c r="E695" s="58">
        <v>0.62390000000000001</v>
      </c>
      <c r="F695" s="77">
        <v>-5.5785782594834901E-3</v>
      </c>
      <c r="G695" s="58">
        <v>60.337993621826101</v>
      </c>
      <c r="H695" s="58">
        <v>336.46163940429602</v>
      </c>
      <c r="I695" s="58">
        <v>23.629257202148398</v>
      </c>
      <c r="J695" s="58">
        <v>228.49000549316401</v>
      </c>
      <c r="K695" s="58">
        <v>9.3965797424316406</v>
      </c>
      <c r="L695" s="58">
        <v>17.4325637817382</v>
      </c>
      <c r="M695" s="58">
        <v>18.329999923706001</v>
      </c>
      <c r="N695" s="77">
        <v>5.65733164558612E-3</v>
      </c>
      <c r="O695" s="58">
        <v>2.9990165402121902</v>
      </c>
      <c r="P695" s="77">
        <v>4.9703617243370697E-2</v>
      </c>
      <c r="Q695" s="58">
        <v>60.168277740478501</v>
      </c>
      <c r="R695" s="77">
        <v>-4.4829610369393402E-3</v>
      </c>
      <c r="S695" s="58">
        <v>20.664765843944501</v>
      </c>
      <c r="T695" s="77">
        <v>6.1417895604775001E-2</v>
      </c>
      <c r="U695" s="58">
        <v>337.21920776367102</v>
      </c>
      <c r="V695" s="77">
        <v>-5.3477507243392397E-3</v>
      </c>
      <c r="W695" s="58">
        <v>0.70791927919223896</v>
      </c>
      <c r="X695" s="77">
        <v>2.9959438552637701E-2</v>
      </c>
      <c r="Y695" s="58">
        <v>23.692778587341301</v>
      </c>
      <c r="Z695" s="77">
        <v>-2.4838855047037499E-2</v>
      </c>
      <c r="AA695" s="58">
        <v>9.65954040196576</v>
      </c>
      <c r="AB695" s="77">
        <v>4.2275548906907198E-2</v>
      </c>
      <c r="AC695" s="58">
        <v>231.400001525878</v>
      </c>
      <c r="AD695" s="77">
        <v>-1.01852283448873E-2</v>
      </c>
      <c r="AE695" s="58">
        <v>0.34217617011663698</v>
      </c>
      <c r="AF695" s="77">
        <v>3.6414970073790798E-2</v>
      </c>
      <c r="AG695" s="58">
        <v>9.4449253082275302</v>
      </c>
      <c r="AH695" s="77">
        <v>-6.0211750910736904E-3</v>
      </c>
      <c r="AI695" s="58">
        <v>1.44076913440298</v>
      </c>
      <c r="AJ695" s="77">
        <v>8.2648149316526795E-2</v>
      </c>
      <c r="AK695" s="58">
        <v>17.485363960266099</v>
      </c>
      <c r="AL695" s="69">
        <v>41206</v>
      </c>
      <c r="AM695" s="105">
        <v>2</v>
      </c>
      <c r="AN695" s="124">
        <v>36.543336885962397</v>
      </c>
      <c r="AO695" s="125">
        <v>31.051075352088699</v>
      </c>
      <c r="AP695" s="125">
        <v>40.018469780692001</v>
      </c>
      <c r="AQ695" s="125">
        <v>33.3653927866741</v>
      </c>
      <c r="AR695" s="125">
        <v>36.477593206763501</v>
      </c>
      <c r="AS695" s="125">
        <v>26.8384742498829</v>
      </c>
      <c r="AU695" s="109" t="s">
        <v>617</v>
      </c>
      <c r="AV695" s="63">
        <v>30378.2707378585</v>
      </c>
      <c r="AW695" s="63">
        <v>-10879.8126534942</v>
      </c>
      <c r="AX695" s="63">
        <v>10879.8126534942</v>
      </c>
      <c r="AY695" s="63">
        <v>19498.4580843642</v>
      </c>
      <c r="AZ695" s="77">
        <v>6.1850632143820496E-3</v>
      </c>
      <c r="BA695" s="77">
        <v>0.94984580843642596</v>
      </c>
      <c r="BB695" s="77">
        <v>0.243391391047135</v>
      </c>
      <c r="BC695" s="58">
        <v>-236.20288693335499</v>
      </c>
      <c r="BD695" s="130">
        <v>-1.19689356344602E-2</v>
      </c>
      <c r="BE695" s="65">
        <v>107</v>
      </c>
    </row>
    <row r="696" spans="1:57" x14ac:dyDescent="0.2">
      <c r="A696" s="104">
        <v>41207</v>
      </c>
      <c r="B696" s="58">
        <v>1412.96997070312</v>
      </c>
      <c r="C696" s="77">
        <v>2.9955426464063298E-3</v>
      </c>
      <c r="D696" s="58">
        <v>0.01</v>
      </c>
      <c r="E696" s="58">
        <v>0.61950000000000005</v>
      </c>
      <c r="F696" s="77">
        <v>-7.0524122455520796E-3</v>
      </c>
      <c r="G696" s="58">
        <v>59.624893188476499</v>
      </c>
      <c r="H696" s="58">
        <v>336.69015502929602</v>
      </c>
      <c r="I696" s="58">
        <v>23.612319946288999</v>
      </c>
      <c r="J696" s="58">
        <v>222.919998168945</v>
      </c>
      <c r="K696" s="58">
        <v>9.3877906799316406</v>
      </c>
      <c r="L696" s="58">
        <v>17.619398117065401</v>
      </c>
      <c r="M696" s="58">
        <v>18.120000839233398</v>
      </c>
      <c r="N696" s="77">
        <v>-1.1818431315748199E-2</v>
      </c>
      <c r="O696" s="58">
        <v>2.9524392367199002</v>
      </c>
      <c r="P696" s="77">
        <v>4.9516889319820297E-2</v>
      </c>
      <c r="Q696" s="58">
        <v>59.981443405151303</v>
      </c>
      <c r="R696" s="77">
        <v>6.7917289294738804E-4</v>
      </c>
      <c r="S696" s="58">
        <v>20.242859083580498</v>
      </c>
      <c r="T696" s="77">
        <v>6.0123109574793297E-2</v>
      </c>
      <c r="U696" s="58">
        <v>336.57589721679602</v>
      </c>
      <c r="V696" s="77">
        <v>-7.1679171776228802E-4</v>
      </c>
      <c r="W696" s="58">
        <v>0.74311398517343696</v>
      </c>
      <c r="X696" s="77">
        <v>3.1471451634731203E-2</v>
      </c>
      <c r="Y696" s="58">
        <v>23.6207885742187</v>
      </c>
      <c r="Z696" s="77">
        <v>-2.43774659298409E-2</v>
      </c>
      <c r="AA696" s="58">
        <v>9.9848351706818796</v>
      </c>
      <c r="AB696" s="77">
        <v>4.47911145374882E-2</v>
      </c>
      <c r="AC696" s="58">
        <v>225.70500183105401</v>
      </c>
      <c r="AD696" s="77">
        <v>-9.35346981658868E-4</v>
      </c>
      <c r="AE696" s="58">
        <v>0.34542990926524098</v>
      </c>
      <c r="AF696" s="77">
        <v>3.6795655233735597E-2</v>
      </c>
      <c r="AG696" s="58">
        <v>9.3921852111816406</v>
      </c>
      <c r="AH696" s="77">
        <v>1.07175477839278E-2</v>
      </c>
      <c r="AI696" s="58">
        <v>1.4499451551459901</v>
      </c>
      <c r="AJ696" s="77">
        <v>8.2292547424854007E-2</v>
      </c>
      <c r="AK696" s="58">
        <v>17.525980949401799</v>
      </c>
      <c r="AL696" s="69">
        <v>41207</v>
      </c>
      <c r="AM696" s="105">
        <v>3</v>
      </c>
      <c r="AN696" s="124">
        <v>38.960191585391598</v>
      </c>
      <c r="AO696" s="125">
        <v>31.334948498466598</v>
      </c>
      <c r="AP696" s="125">
        <v>37.997634029719798</v>
      </c>
      <c r="AQ696" s="125">
        <v>33.101224072152803</v>
      </c>
      <c r="AR696" s="125">
        <v>40.607692263903601</v>
      </c>
      <c r="AS696" s="125">
        <v>26.676471543758598</v>
      </c>
      <c r="AU696" s="109" t="s">
        <v>617</v>
      </c>
      <c r="AV696" s="63">
        <v>30378.2707378585</v>
      </c>
      <c r="AW696" s="63">
        <v>-10795.3401685638</v>
      </c>
      <c r="AX696" s="63">
        <v>10795.3401685638</v>
      </c>
      <c r="AY696" s="63">
        <v>19582.9305692946</v>
      </c>
      <c r="AZ696" s="77">
        <v>4.3322648675567701E-3</v>
      </c>
      <c r="BA696" s="77">
        <v>0.95829305692946798</v>
      </c>
      <c r="BB696" s="77">
        <v>0.247116022985191</v>
      </c>
      <c r="BC696" s="58">
        <v>-151.73040200293599</v>
      </c>
      <c r="BD696" s="130">
        <v>-7.6885233662547202E-3</v>
      </c>
      <c r="BE696" s="65">
        <v>108</v>
      </c>
    </row>
    <row r="697" spans="1:57" x14ac:dyDescent="0.2">
      <c r="A697" s="104">
        <v>41208</v>
      </c>
      <c r="B697" s="58">
        <v>1411.93994140625</v>
      </c>
      <c r="C697" s="77">
        <v>-7.2898173226032504E-4</v>
      </c>
      <c r="D697" s="58">
        <v>0.01</v>
      </c>
      <c r="E697" s="58">
        <v>0.62129999999999996</v>
      </c>
      <c r="F697" s="77">
        <v>2.9055690072636799E-3</v>
      </c>
      <c r="G697" s="58">
        <v>59.082984924316399</v>
      </c>
      <c r="H697" s="58">
        <v>335.39358520507801</v>
      </c>
      <c r="I697" s="58">
        <v>23.891803741455</v>
      </c>
      <c r="J697" s="58">
        <v>238.24000549316401</v>
      </c>
      <c r="K697" s="58">
        <v>9.3614196777343697</v>
      </c>
      <c r="L697" s="58">
        <v>17.8306064605712</v>
      </c>
      <c r="M697" s="58">
        <v>17.809999465942301</v>
      </c>
      <c r="N697" s="77">
        <v>-9.0886244851988707E-3</v>
      </c>
      <c r="O697" s="58">
        <v>2.90564618212606</v>
      </c>
      <c r="P697" s="77">
        <v>4.9179068827482499E-2</v>
      </c>
      <c r="Q697" s="58">
        <v>59.353939056396399</v>
      </c>
      <c r="R697" s="77">
        <v>-3.8509288283345901E-3</v>
      </c>
      <c r="S697" s="58">
        <v>19.815009684585199</v>
      </c>
      <c r="T697" s="77">
        <v>5.9079870810496503E-2</v>
      </c>
      <c r="U697" s="58">
        <v>336.04187011718699</v>
      </c>
      <c r="V697" s="77">
        <v>1.1836354742005501E-2</v>
      </c>
      <c r="W697" s="58">
        <v>0.76500769185569095</v>
      </c>
      <c r="X697" s="77">
        <v>3.2019670851737E-2</v>
      </c>
      <c r="Y697" s="58">
        <v>23.752061843871999</v>
      </c>
      <c r="Z697" s="77">
        <v>6.8724239413496299E-2</v>
      </c>
      <c r="AA697" s="58">
        <v>9.86858449956733</v>
      </c>
      <c r="AB697" s="77">
        <v>4.1422868838250103E-2</v>
      </c>
      <c r="AC697" s="58">
        <v>230.58000183105401</v>
      </c>
      <c r="AD697" s="77">
        <v>-2.8090743707821402E-3</v>
      </c>
      <c r="AE697" s="58">
        <v>0.35012935078405699</v>
      </c>
      <c r="AF697" s="77">
        <v>3.74013090788805E-2</v>
      </c>
      <c r="AG697" s="58">
        <v>9.3746051788330007</v>
      </c>
      <c r="AH697" s="77">
        <v>1.1987262113187101E-2</v>
      </c>
      <c r="AI697" s="58">
        <v>1.4501274390602901</v>
      </c>
      <c r="AJ697" s="77">
        <v>8.1327993092492307E-2</v>
      </c>
      <c r="AK697" s="58">
        <v>17.725002288818299</v>
      </c>
      <c r="AL697" s="69">
        <v>41208</v>
      </c>
      <c r="AM697" s="105">
        <v>4</v>
      </c>
      <c r="AN697" s="124">
        <v>38.574008799874903</v>
      </c>
      <c r="AO697" s="125">
        <v>30.565995056596002</v>
      </c>
      <c r="AP697" s="125">
        <v>36.489639159657699</v>
      </c>
      <c r="AQ697" s="125">
        <v>32.275514942512203</v>
      </c>
      <c r="AR697" s="125">
        <v>44.964008331931304</v>
      </c>
      <c r="AS697" s="125">
        <v>33.779671559604203</v>
      </c>
      <c r="AU697" s="109" t="s">
        <v>617</v>
      </c>
      <c r="AV697" s="63">
        <v>30378.2707378585</v>
      </c>
      <c r="AW697" s="63">
        <v>-10954.855516449699</v>
      </c>
      <c r="AX697" s="63">
        <v>10954.855516449699</v>
      </c>
      <c r="AY697" s="63">
        <v>19423.415221408701</v>
      </c>
      <c r="AZ697" s="77">
        <v>-8.1456321014591292E-3</v>
      </c>
      <c r="BA697" s="77">
        <v>0.94234152214087796</v>
      </c>
      <c r="BB697" s="77">
        <v>0.24620689818642599</v>
      </c>
      <c r="BC697" s="58">
        <v>-311.24574988882802</v>
      </c>
      <c r="BD697" s="130">
        <v>-1.57715275849688E-2</v>
      </c>
      <c r="BE697" s="65">
        <v>109</v>
      </c>
    </row>
    <row r="698" spans="1:57" x14ac:dyDescent="0.2">
      <c r="A698" s="104">
        <v>41213</v>
      </c>
      <c r="B698" s="58">
        <v>1412.16003417968</v>
      </c>
      <c r="C698" s="77">
        <v>1.55879699258454E-4</v>
      </c>
      <c r="D698" s="58">
        <v>0.01</v>
      </c>
      <c r="E698" s="58">
        <v>0.62070000000000003</v>
      </c>
      <c r="F698" s="77">
        <v>-9.6571704490577804E-4</v>
      </c>
      <c r="G698" s="58">
        <v>58.233909606933601</v>
      </c>
      <c r="H698" s="58">
        <v>337.95193481445301</v>
      </c>
      <c r="I698" s="58">
        <v>24.171287536621001</v>
      </c>
      <c r="J698" s="58">
        <v>232.88999938964801</v>
      </c>
      <c r="K698" s="58">
        <v>9.3174724578857404</v>
      </c>
      <c r="L698" s="58">
        <v>17.570663452148398</v>
      </c>
      <c r="M698" s="58">
        <v>18.600000381469702</v>
      </c>
      <c r="N698" s="77">
        <v>-1.4370894064855399E-2</v>
      </c>
      <c r="O698" s="58">
        <v>2.8867205921038699</v>
      </c>
      <c r="P698" s="77">
        <v>4.9571128086515599E-2</v>
      </c>
      <c r="Q698" s="58">
        <v>58.658447265625</v>
      </c>
      <c r="R698" s="77">
        <v>7.6279026261361002E-3</v>
      </c>
      <c r="S698" s="58">
        <v>19.280996674266699</v>
      </c>
      <c r="T698" s="77">
        <v>5.7052481989347398E-2</v>
      </c>
      <c r="U698" s="58">
        <v>336.672760009765</v>
      </c>
      <c r="V698" s="77">
        <v>1.16978943151568E-2</v>
      </c>
      <c r="W698" s="58">
        <v>0.77427568260191504</v>
      </c>
      <c r="X698" s="77">
        <v>3.20328688088641E-2</v>
      </c>
      <c r="Y698" s="58">
        <v>24.031545639038001</v>
      </c>
      <c r="Z698" s="77">
        <v>-2.2456371642709499E-2</v>
      </c>
      <c r="AA698" s="58">
        <v>9.8168124129858008</v>
      </c>
      <c r="AB698" s="77">
        <v>4.21521423792924E-2</v>
      </c>
      <c r="AC698" s="58">
        <v>235.56500244140599</v>
      </c>
      <c r="AD698" s="77">
        <v>-4.6945037570701401E-3</v>
      </c>
      <c r="AE698" s="58">
        <v>0.35617792227575901</v>
      </c>
      <c r="AF698" s="77">
        <v>3.82268822243002E-2</v>
      </c>
      <c r="AG698" s="58">
        <v>9.3394460678100497</v>
      </c>
      <c r="AH698" s="77">
        <v>-1.4578472639035601E-2</v>
      </c>
      <c r="AI698" s="58">
        <v>1.45359864173167</v>
      </c>
      <c r="AJ698" s="77">
        <v>8.2728728240135802E-2</v>
      </c>
      <c r="AK698" s="58">
        <v>17.700634956359799</v>
      </c>
      <c r="AL698" s="69">
        <v>41213</v>
      </c>
      <c r="AM698" s="105">
        <v>2</v>
      </c>
      <c r="AN698" s="124">
        <v>38.713798579475899</v>
      </c>
      <c r="AO698" s="125">
        <v>34.0072432519326</v>
      </c>
      <c r="AP698" s="125">
        <v>34.199468775830297</v>
      </c>
      <c r="AQ698" s="125">
        <v>30.892504053661199</v>
      </c>
      <c r="AR698" s="125">
        <v>40.980061438744499</v>
      </c>
      <c r="AS698" s="125">
        <v>40.035562064497498</v>
      </c>
      <c r="AV698" s="63">
        <v>30378.2707378585</v>
      </c>
      <c r="AW698" s="63">
        <v>-11072.301212397701</v>
      </c>
      <c r="AX698" s="63">
        <v>11072.301212397701</v>
      </c>
      <c r="AY698" s="63">
        <v>19305.9695254607</v>
      </c>
      <c r="AZ698" s="77">
        <v>-6.0466037825611602E-3</v>
      </c>
      <c r="BA698" s="77">
        <v>0.930596952546076</v>
      </c>
      <c r="BB698" s="77">
        <v>0.24640115654292899</v>
      </c>
      <c r="BC698" s="58">
        <v>-428.691445836855</v>
      </c>
      <c r="BD698" s="130">
        <v>-2.1722767189178E-2</v>
      </c>
      <c r="BE698" s="65">
        <v>110</v>
      </c>
    </row>
    <row r="699" spans="1:57" x14ac:dyDescent="0.2">
      <c r="A699" s="104">
        <v>41214</v>
      </c>
      <c r="B699" s="58">
        <v>1427.58996582031</v>
      </c>
      <c r="C699" s="77">
        <v>1.0926475234507E-2</v>
      </c>
      <c r="D699" s="58">
        <v>0.01</v>
      </c>
      <c r="E699" s="58">
        <v>0.61950000000000005</v>
      </c>
      <c r="F699" s="77">
        <v>-1.9333011116481301E-3</v>
      </c>
      <c r="G699" s="58">
        <v>58.353244781494098</v>
      </c>
      <c r="H699" s="58">
        <v>341.57339477539</v>
      </c>
      <c r="I699" s="58">
        <v>25.001279830932599</v>
      </c>
      <c r="J699" s="58">
        <v>232.13999938964801</v>
      </c>
      <c r="K699" s="58">
        <v>9.6251249313354492</v>
      </c>
      <c r="L699" s="58">
        <v>18.0824279785156</v>
      </c>
      <c r="M699" s="58">
        <v>16.690000534057599</v>
      </c>
      <c r="N699" s="77">
        <v>2.04923858566297E-3</v>
      </c>
      <c r="O699" s="58">
        <v>2.8889764182144599</v>
      </c>
      <c r="P699" s="77">
        <v>4.9508410869564201E-2</v>
      </c>
      <c r="Q699" s="58">
        <v>58.293577194213803</v>
      </c>
      <c r="R699" s="77">
        <v>1.0715902434249301E-2</v>
      </c>
      <c r="S699" s="58">
        <v>18.882551960626099</v>
      </c>
      <c r="T699" s="77">
        <v>5.52810969749057E-2</v>
      </c>
      <c r="U699" s="58">
        <v>339.76266479492102</v>
      </c>
      <c r="V699" s="77">
        <v>3.4337943026577701E-2</v>
      </c>
      <c r="W699" s="58">
        <v>0.77454909133077299</v>
      </c>
      <c r="X699" s="77">
        <v>3.09803776674052E-2</v>
      </c>
      <c r="Y699" s="58">
        <v>24.586283683776799</v>
      </c>
      <c r="Z699" s="77">
        <v>-3.2204044912429401E-3</v>
      </c>
      <c r="AA699" s="58">
        <v>9.8788804465174298</v>
      </c>
      <c r="AB699" s="77">
        <v>4.2555701182438899E-2</v>
      </c>
      <c r="AC699" s="58">
        <v>232.51499938964801</v>
      </c>
      <c r="AD699" s="77">
        <v>3.3018876614905303E-2</v>
      </c>
      <c r="AE699" s="58">
        <v>0.35861477590638102</v>
      </c>
      <c r="AF699" s="77">
        <v>3.7258194409391897E-2</v>
      </c>
      <c r="AG699" s="58">
        <v>9.4712986946105904</v>
      </c>
      <c r="AH699" s="77">
        <v>2.9126078691388901E-2</v>
      </c>
      <c r="AI699" s="58">
        <v>1.4369085477653201</v>
      </c>
      <c r="AJ699" s="77">
        <v>7.9464358960675205E-2</v>
      </c>
      <c r="AK699" s="58">
        <v>17.826545715331999</v>
      </c>
      <c r="AL699" s="69">
        <v>41214</v>
      </c>
      <c r="AM699" s="105">
        <v>3</v>
      </c>
      <c r="AN699" s="124">
        <v>47.699853254047603</v>
      </c>
      <c r="AO699" s="125">
        <v>38.642957696526601</v>
      </c>
      <c r="AP699" s="125">
        <v>34.818665165464303</v>
      </c>
      <c r="AQ699" s="125">
        <v>47.766420552245997</v>
      </c>
      <c r="AR699" s="125">
        <v>50.313897582723399</v>
      </c>
      <c r="AS699" s="125">
        <v>53.949111463412798</v>
      </c>
      <c r="AV699" s="63">
        <v>30378.2707378585</v>
      </c>
      <c r="AW699" s="63">
        <v>-11430.3601271839</v>
      </c>
      <c r="AX699" s="63">
        <v>11430.3601271839</v>
      </c>
      <c r="AY699" s="63">
        <v>18947.9106106746</v>
      </c>
      <c r="AZ699" s="77">
        <v>-1.8546538898962801E-2</v>
      </c>
      <c r="BA699" s="77">
        <v>0.89479106106746098</v>
      </c>
      <c r="BB699" s="77">
        <v>0.260019927912156</v>
      </c>
      <c r="BC699" s="58">
        <v>-786.75036062300501</v>
      </c>
      <c r="BD699" s="130">
        <v>-3.9866423941473599E-2</v>
      </c>
      <c r="BE699" s="65">
        <v>111</v>
      </c>
    </row>
    <row r="700" spans="1:57" x14ac:dyDescent="0.2">
      <c r="A700" s="104">
        <v>41215</v>
      </c>
      <c r="B700" s="58">
        <v>1414.19995117187</v>
      </c>
      <c r="C700" s="77">
        <v>-9.3794541633271892E-3</v>
      </c>
      <c r="D700" s="58">
        <v>0.01</v>
      </c>
      <c r="E700" s="58">
        <v>0.62350000000000005</v>
      </c>
      <c r="F700" s="77">
        <v>6.4568200161421096E-3</v>
      </c>
      <c r="G700" s="58">
        <v>56.422283172607401</v>
      </c>
      <c r="H700" s="58">
        <v>341.73733520507801</v>
      </c>
      <c r="I700" s="58">
        <v>24.9843349456787</v>
      </c>
      <c r="J700" s="58">
        <v>232.419998168945</v>
      </c>
      <c r="K700" s="58">
        <v>9.5020618438720703</v>
      </c>
      <c r="L700" s="58">
        <v>17.9199619293212</v>
      </c>
      <c r="M700" s="58">
        <v>17.590000152587798</v>
      </c>
      <c r="N700" s="77">
        <v>-3.3090903789793902E-2</v>
      </c>
      <c r="O700" s="58">
        <v>2.9804100041754999</v>
      </c>
      <c r="P700" s="77">
        <v>5.2823278970434699E-2</v>
      </c>
      <c r="Q700" s="58">
        <v>57.387763977050703</v>
      </c>
      <c r="R700" s="77">
        <v>4.7995667167022299E-4</v>
      </c>
      <c r="S700" s="58">
        <v>18.487349202109399</v>
      </c>
      <c r="T700" s="77">
        <v>5.4098125365831203E-2</v>
      </c>
      <c r="U700" s="58">
        <v>341.65536499023398</v>
      </c>
      <c r="V700" s="77">
        <v>-6.7776071339109502E-4</v>
      </c>
      <c r="W700" s="58">
        <v>0.77620398652929001</v>
      </c>
      <c r="X700" s="77">
        <v>3.1067626503443999E-2</v>
      </c>
      <c r="Y700" s="58">
        <v>24.9928073883056</v>
      </c>
      <c r="Z700" s="77">
        <v>1.2061634360001001E-3</v>
      </c>
      <c r="AA700" s="58">
        <v>9.91398754254012</v>
      </c>
      <c r="AB700" s="77">
        <v>4.2655484126342999E-2</v>
      </c>
      <c r="AC700" s="58">
        <v>232.27999877929599</v>
      </c>
      <c r="AD700" s="77">
        <v>-1.27856093652078E-2</v>
      </c>
      <c r="AE700" s="58">
        <v>0.36411076002367299</v>
      </c>
      <c r="AF700" s="77">
        <v>3.8319131784907298E-2</v>
      </c>
      <c r="AG700" s="58">
        <v>9.5635933876037598</v>
      </c>
      <c r="AH700" s="77">
        <v>-8.9847474790093404E-3</v>
      </c>
      <c r="AI700" s="58">
        <v>1.4185391310353901</v>
      </c>
      <c r="AJ700" s="77">
        <v>7.9159717896182202E-2</v>
      </c>
      <c r="AK700" s="58">
        <v>18.0011949539184</v>
      </c>
      <c r="AL700" s="69">
        <v>41215</v>
      </c>
      <c r="AM700" s="105">
        <v>4</v>
      </c>
      <c r="AN700" s="124">
        <v>41.951358783481403</v>
      </c>
      <c r="AO700" s="125">
        <v>38.852362746215</v>
      </c>
      <c r="AP700" s="125">
        <v>29.913476126097599</v>
      </c>
      <c r="AQ700" s="125">
        <v>43.220398060391297</v>
      </c>
      <c r="AR700" s="125">
        <v>47.733076093118399</v>
      </c>
      <c r="AS700" s="125">
        <v>53.6752897900802</v>
      </c>
      <c r="AV700" s="63">
        <v>18949.132733555001</v>
      </c>
      <c r="AW700" s="63">
        <v>0</v>
      </c>
      <c r="AX700" s="63">
        <v>0</v>
      </c>
      <c r="AY700" s="63">
        <v>18949.132733555001</v>
      </c>
      <c r="AZ700" s="77">
        <v>6.4499084123204002E-5</v>
      </c>
      <c r="BA700" s="77">
        <v>0.89491327335550497</v>
      </c>
      <c r="BB700" s="77">
        <v>0.248201628753425</v>
      </c>
      <c r="BC700" s="58">
        <v>-785.52823774256797</v>
      </c>
      <c r="BD700" s="130">
        <v>-3.9804496205181901E-2</v>
      </c>
      <c r="BE700" s="65">
        <v>112</v>
      </c>
    </row>
    <row r="701" spans="1:57" x14ac:dyDescent="0.2">
      <c r="A701" s="104">
        <v>41218</v>
      </c>
      <c r="B701" s="58">
        <v>1417.26000976562</v>
      </c>
      <c r="C701" s="77">
        <v>2.16380900820589E-3</v>
      </c>
      <c r="D701" s="58">
        <v>0.01</v>
      </c>
      <c r="E701" s="58">
        <v>0.62609999999999999</v>
      </c>
      <c r="F701" s="77">
        <v>4.1700080192461596E-3</v>
      </c>
      <c r="G701" s="58">
        <v>57.187236785888601</v>
      </c>
      <c r="H701" s="58">
        <v>339.273345947265</v>
      </c>
      <c r="I701" s="58">
        <v>25.094438552856399</v>
      </c>
      <c r="J701" s="58">
        <v>234.33000183105401</v>
      </c>
      <c r="K701" s="58">
        <v>9.7481832504272408</v>
      </c>
      <c r="L701" s="58">
        <v>17.9240608215332</v>
      </c>
      <c r="M701" s="58">
        <v>18.420000076293899</v>
      </c>
      <c r="N701" s="77">
        <v>1.35576508121995E-2</v>
      </c>
      <c r="O701" s="58">
        <v>3.0353314084108298</v>
      </c>
      <c r="P701" s="77">
        <v>5.3077077666389597E-2</v>
      </c>
      <c r="Q701" s="58">
        <v>56.804759979247997</v>
      </c>
      <c r="R701" s="77">
        <v>-7.2101845598282399E-3</v>
      </c>
      <c r="S701" s="58">
        <v>18.065093450567499</v>
      </c>
      <c r="T701" s="77">
        <v>5.3246427007488599E-2</v>
      </c>
      <c r="U701" s="58">
        <v>340.50534057617102</v>
      </c>
      <c r="V701" s="77">
        <v>4.4069056637738796E-3</v>
      </c>
      <c r="W701" s="58">
        <v>0.77750301028482804</v>
      </c>
      <c r="X701" s="77">
        <v>3.0983080519899699E-2</v>
      </c>
      <c r="Y701" s="58">
        <v>25.0393867492675</v>
      </c>
      <c r="Z701" s="77">
        <v>8.2178972427364699E-3</v>
      </c>
      <c r="AA701" s="58">
        <v>9.9550189105653093</v>
      </c>
      <c r="AB701" s="77">
        <v>4.2482903737365199E-2</v>
      </c>
      <c r="AC701" s="58">
        <v>233.375</v>
      </c>
      <c r="AD701" s="77">
        <v>2.5901894830741401E-2</v>
      </c>
      <c r="AE701" s="58">
        <v>0.36291546518361001</v>
      </c>
      <c r="AF701" s="77">
        <v>3.7229036001934501E-2</v>
      </c>
      <c r="AG701" s="58">
        <v>9.6251225471496493</v>
      </c>
      <c r="AH701" s="77">
        <v>2.2873331026485001E-4</v>
      </c>
      <c r="AI701" s="58">
        <v>1.3930766874720399</v>
      </c>
      <c r="AJ701" s="77">
        <v>7.7721042198119594E-2</v>
      </c>
      <c r="AK701" s="58">
        <v>17.9220113754272</v>
      </c>
      <c r="AL701" s="69">
        <v>41218</v>
      </c>
      <c r="AM701" s="105">
        <v>0</v>
      </c>
      <c r="AN701" s="124">
        <v>43.623483573047302</v>
      </c>
      <c r="AO701" s="125">
        <v>36.818479549860498</v>
      </c>
      <c r="AP701" s="125">
        <v>33.887007023476897</v>
      </c>
      <c r="AQ701" s="125">
        <v>52.879283825348203</v>
      </c>
      <c r="AR701" s="125">
        <v>47.805817327709697</v>
      </c>
      <c r="AS701" s="125">
        <v>55.264153981067302</v>
      </c>
      <c r="AU701" s="109" t="s">
        <v>618</v>
      </c>
      <c r="AV701" s="63">
        <v>28337.788132428901</v>
      </c>
      <c r="AW701" s="63">
        <v>-9452.5012432342501</v>
      </c>
      <c r="AX701" s="63">
        <v>9452.5012432342501</v>
      </c>
      <c r="AY701" s="63">
        <v>18885.286889194598</v>
      </c>
      <c r="AZ701" s="77">
        <v>-3.3693280456732399E-3</v>
      </c>
      <c r="BA701" s="77">
        <v>0.88852868891946901</v>
      </c>
      <c r="BB701" s="77">
        <v>0.250902498681779</v>
      </c>
      <c r="BC701" s="58">
        <v>-849.37408210292006</v>
      </c>
      <c r="BD701" s="130">
        <v>-4.3039709845447097E-2</v>
      </c>
      <c r="BE701" s="65">
        <v>113</v>
      </c>
    </row>
    <row r="702" spans="1:57" x14ac:dyDescent="0.2">
      <c r="A702" s="104">
        <v>41219</v>
      </c>
      <c r="B702" s="58">
        <v>1428.39001464843</v>
      </c>
      <c r="C702" s="77">
        <v>7.8531848821818892E-3</v>
      </c>
      <c r="D702" s="58">
        <v>0.01</v>
      </c>
      <c r="E702" s="58">
        <v>0.62570000000000003</v>
      </c>
      <c r="F702" s="77">
        <v>-6.3887557898090197E-4</v>
      </c>
      <c r="G702" s="58">
        <v>57.0140991210937</v>
      </c>
      <c r="H702" s="58">
        <v>338.65734863281199</v>
      </c>
      <c r="I702" s="58">
        <v>25.289237976074201</v>
      </c>
      <c r="J702" s="58">
        <v>237.55999755859301</v>
      </c>
      <c r="K702" s="58">
        <v>10.073417663574199</v>
      </c>
      <c r="L702" s="58">
        <v>17.833786010742099</v>
      </c>
      <c r="M702" s="58">
        <v>17.579999923706001</v>
      </c>
      <c r="N702" s="77">
        <v>-3.0275578000587E-3</v>
      </c>
      <c r="O702" s="58">
        <v>3.0926028631778202</v>
      </c>
      <c r="P702" s="77">
        <v>5.4242773469232002E-2</v>
      </c>
      <c r="Q702" s="58">
        <v>57.100667953491197</v>
      </c>
      <c r="R702" s="77">
        <v>-1.81563721940269E-3</v>
      </c>
      <c r="S702" s="58">
        <v>17.658653353304899</v>
      </c>
      <c r="T702" s="77">
        <v>5.2143127632086998E-2</v>
      </c>
      <c r="U702" s="58">
        <v>338.96534729003901</v>
      </c>
      <c r="V702" s="77">
        <v>7.7626531794072699E-3</v>
      </c>
      <c r="W702" s="58">
        <v>0.77765959709347399</v>
      </c>
      <c r="X702" s="77">
        <v>3.0750614068688301E-2</v>
      </c>
      <c r="Y702" s="58">
        <v>25.1918382644653</v>
      </c>
      <c r="Z702" s="77">
        <v>1.3783961517090699E-2</v>
      </c>
      <c r="AA702" s="58">
        <v>9.8992719141226893</v>
      </c>
      <c r="AB702" s="77">
        <v>4.1670618015901599E-2</v>
      </c>
      <c r="AC702" s="58">
        <v>235.94499969482399</v>
      </c>
      <c r="AD702" s="77">
        <v>3.3363592455314103E-2</v>
      </c>
      <c r="AE702" s="58">
        <v>0.35933355927834298</v>
      </c>
      <c r="AF702" s="77">
        <v>3.5671464370796803E-2</v>
      </c>
      <c r="AG702" s="58">
        <v>9.9108004570007306</v>
      </c>
      <c r="AH702" s="77">
        <v>-5.0365155357297003E-3</v>
      </c>
      <c r="AI702" s="58">
        <v>1.36322338026086</v>
      </c>
      <c r="AJ702" s="77">
        <v>7.6440492189360401E-2</v>
      </c>
      <c r="AK702" s="58">
        <v>17.878923416137599</v>
      </c>
      <c r="AL702" s="69">
        <v>41219</v>
      </c>
      <c r="AM702" s="105">
        <v>1</v>
      </c>
      <c r="AN702" s="124">
        <v>49.339534611923703</v>
      </c>
      <c r="AO702" s="125">
        <v>36.306773070514303</v>
      </c>
      <c r="AP702" s="125">
        <v>33.425098571368501</v>
      </c>
      <c r="AQ702" s="125">
        <v>62.063187355330001</v>
      </c>
      <c r="AR702" s="125">
        <v>46.278198700041102</v>
      </c>
      <c r="AS702" s="125">
        <v>58.0083065760765</v>
      </c>
      <c r="AV702" s="63">
        <v>28337.788132428901</v>
      </c>
      <c r="AW702" s="63">
        <v>-9417.8625604980407</v>
      </c>
      <c r="AX702" s="63">
        <v>9417.8625604980407</v>
      </c>
      <c r="AY702" s="63">
        <v>18919.9255719309</v>
      </c>
      <c r="AZ702" s="77">
        <v>1.8341623793929299E-3</v>
      </c>
      <c r="BA702" s="77">
        <v>0.89199255719309001</v>
      </c>
      <c r="BB702" s="77">
        <v>0.260726067273511</v>
      </c>
      <c r="BC702" s="58">
        <v>-814.73539936671602</v>
      </c>
      <c r="BD702" s="130">
        <v>-4.1284489282672698E-2</v>
      </c>
      <c r="BE702" s="65">
        <v>114</v>
      </c>
    </row>
    <row r="703" spans="1:57" x14ac:dyDescent="0.2">
      <c r="A703" s="104">
        <v>41220</v>
      </c>
      <c r="B703" s="58">
        <v>1394.53002929687</v>
      </c>
      <c r="C703" s="77">
        <v>-2.3705000038029701E-2</v>
      </c>
      <c r="D703" s="58">
        <v>0.01</v>
      </c>
      <c r="E703" s="58">
        <v>0.62549999999999994</v>
      </c>
      <c r="F703" s="77">
        <v>-3.1964200095901902E-4</v>
      </c>
      <c r="G703" s="58">
        <v>56.377571105957003</v>
      </c>
      <c r="H703" s="58">
        <v>331.404541015625</v>
      </c>
      <c r="I703" s="58">
        <v>24.628633499145501</v>
      </c>
      <c r="J703" s="58">
        <v>232.05999755859301</v>
      </c>
      <c r="K703" s="58">
        <v>9.6251249313354492</v>
      </c>
      <c r="L703" s="58">
        <v>17.160812377929599</v>
      </c>
      <c r="M703" s="58">
        <v>19.079999923706001</v>
      </c>
      <c r="N703" s="77">
        <v>-1.11643966132795E-2</v>
      </c>
      <c r="O703" s="58">
        <v>3.2105400108489501</v>
      </c>
      <c r="P703" s="77">
        <v>5.6947114745596397E-2</v>
      </c>
      <c r="Q703" s="58">
        <v>56.695835113525298</v>
      </c>
      <c r="R703" s="77">
        <v>-2.1416359770333199E-2</v>
      </c>
      <c r="S703" s="58">
        <v>17.352507614141899</v>
      </c>
      <c r="T703" s="77">
        <v>5.2360500435399297E-2</v>
      </c>
      <c r="U703" s="58">
        <v>335.03094482421801</v>
      </c>
      <c r="V703" s="77">
        <v>-2.61219605570438E-2</v>
      </c>
      <c r="W703" s="58">
        <v>0.78392805888195305</v>
      </c>
      <c r="X703" s="77">
        <v>3.1829945372695997E-2</v>
      </c>
      <c r="Y703" s="58">
        <v>24.958935737609799</v>
      </c>
      <c r="Z703" s="77">
        <v>-2.3152046036889799E-2</v>
      </c>
      <c r="AA703" s="58">
        <v>9.9443276520078907</v>
      </c>
      <c r="AB703" s="77">
        <v>4.2852399192570903E-2</v>
      </c>
      <c r="AC703" s="58">
        <v>234.80999755859301</v>
      </c>
      <c r="AD703" s="77">
        <v>-4.45025459293533E-2</v>
      </c>
      <c r="AE703" s="58">
        <v>0.35911724366428199</v>
      </c>
      <c r="AF703" s="77">
        <v>3.7310398174172699E-2</v>
      </c>
      <c r="AG703" s="58">
        <v>9.8492712974548304</v>
      </c>
      <c r="AH703" s="77">
        <v>-3.7735881343823101E-2</v>
      </c>
      <c r="AI703" s="58">
        <v>1.3395694312100701</v>
      </c>
      <c r="AJ703" s="77">
        <v>7.8059791209702897E-2</v>
      </c>
      <c r="AK703" s="58">
        <v>17.497299194335898</v>
      </c>
      <c r="AL703" s="69">
        <v>41220</v>
      </c>
      <c r="AM703" s="105">
        <v>2</v>
      </c>
      <c r="AN703" s="124">
        <v>37.036677596824198</v>
      </c>
      <c r="AO703" s="125">
        <v>30.867205224012999</v>
      </c>
      <c r="AP703" s="125">
        <v>31.713591212444101</v>
      </c>
      <c r="AQ703" s="125">
        <v>48.136698887867503</v>
      </c>
      <c r="AR703" s="125">
        <v>36.8299472979757</v>
      </c>
      <c r="AS703" s="125">
        <v>47.391546298746199</v>
      </c>
      <c r="AV703" s="63">
        <v>28337.788132428901</v>
      </c>
      <c r="AW703" s="63">
        <v>-9309.7410718688898</v>
      </c>
      <c r="AX703" s="63">
        <v>9309.7410718688898</v>
      </c>
      <c r="AY703" s="63">
        <v>19028.047060559998</v>
      </c>
      <c r="AZ703" s="77">
        <v>5.7146888986476796E-3</v>
      </c>
      <c r="BA703" s="77">
        <v>0.90280470605600505</v>
      </c>
      <c r="BB703" s="77">
        <v>0.230840555800847</v>
      </c>
      <c r="BC703" s="58">
        <v>-706.61391073756295</v>
      </c>
      <c r="BD703" s="130">
        <v>-3.5805728396615097E-2</v>
      </c>
      <c r="BE703" s="65">
        <v>115</v>
      </c>
    </row>
    <row r="704" spans="1:57" x14ac:dyDescent="0.2">
      <c r="A704" s="104">
        <v>41221</v>
      </c>
      <c r="B704" s="58">
        <v>1377.51000976562</v>
      </c>
      <c r="C704" s="77">
        <v>-1.2204842616283801E-2</v>
      </c>
      <c r="D704" s="58">
        <v>0.01</v>
      </c>
      <c r="E704" s="58">
        <v>0.62609999999999999</v>
      </c>
      <c r="F704" s="77">
        <v>9.59232613908955E-4</v>
      </c>
      <c r="G704" s="58">
        <v>54.331611633300703</v>
      </c>
      <c r="H704" s="58">
        <v>324.03744506835898</v>
      </c>
      <c r="I704" s="58">
        <v>24.399967193603501</v>
      </c>
      <c r="J704" s="58">
        <v>227.350006103515</v>
      </c>
      <c r="K704" s="58">
        <v>9.2295713424682599</v>
      </c>
      <c r="L704" s="58">
        <v>17.095157623291001</v>
      </c>
      <c r="M704" s="58">
        <v>18.4899997711181</v>
      </c>
      <c r="N704" s="77">
        <v>-3.6290308938833699E-2</v>
      </c>
      <c r="O704" s="58">
        <v>3.4076426756571401</v>
      </c>
      <c r="P704" s="77">
        <v>6.2719337292187705E-2</v>
      </c>
      <c r="Q704" s="58">
        <v>55.354591369628899</v>
      </c>
      <c r="R704" s="77">
        <v>-2.2229918530048898E-2</v>
      </c>
      <c r="S704" s="58">
        <v>17.204020152158201</v>
      </c>
      <c r="T704" s="77">
        <v>5.3092691644105697E-2</v>
      </c>
      <c r="U704" s="58">
        <v>327.72099304199202</v>
      </c>
      <c r="V704" s="77">
        <v>-9.2845713729885395E-3</v>
      </c>
      <c r="W704" s="58">
        <v>0.79441816203786797</v>
      </c>
      <c r="X704" s="77">
        <v>3.2558165170243597E-2</v>
      </c>
      <c r="Y704" s="58">
        <v>24.514300346374501</v>
      </c>
      <c r="Z704" s="77">
        <v>-2.02964384410496E-2</v>
      </c>
      <c r="AA704" s="58">
        <v>10.0917454727647</v>
      </c>
      <c r="AB704" s="77">
        <v>4.4388586768587097E-2</v>
      </c>
      <c r="AC704" s="58">
        <v>229.70500183105401</v>
      </c>
      <c r="AD704" s="77">
        <v>-4.10959433450497E-2</v>
      </c>
      <c r="AE704" s="58">
        <v>0.36744412415439798</v>
      </c>
      <c r="AF704" s="77">
        <v>3.9811613185508202E-2</v>
      </c>
      <c r="AG704" s="58">
        <v>9.4273481369018501</v>
      </c>
      <c r="AH704" s="77">
        <v>-3.82585353145104E-3</v>
      </c>
      <c r="AI704" s="58">
        <v>1.30714935478796</v>
      </c>
      <c r="AJ704" s="77">
        <v>7.6463135561093604E-2</v>
      </c>
      <c r="AK704" s="58">
        <v>17.127985000610298</v>
      </c>
      <c r="AL704" s="69">
        <v>41221</v>
      </c>
      <c r="AM704" s="105">
        <v>3</v>
      </c>
      <c r="AN704" s="124">
        <v>32.632013704745702</v>
      </c>
      <c r="AO704" s="125">
        <v>26.5207311644707</v>
      </c>
      <c r="AP704" s="125">
        <v>26.938854898846401</v>
      </c>
      <c r="AQ704" s="125">
        <v>39.676682331113597</v>
      </c>
      <c r="AR704" s="125">
        <v>36.056533732592399</v>
      </c>
      <c r="AS704" s="125">
        <v>44.364736859251302</v>
      </c>
      <c r="AV704" s="63">
        <v>28337.788132428901</v>
      </c>
      <c r="AW704" s="63">
        <v>-8980.4938195129398</v>
      </c>
      <c r="AX704" s="63">
        <v>8980.4938195129398</v>
      </c>
      <c r="AY704" s="63">
        <v>19357.294312916001</v>
      </c>
      <c r="AZ704" s="77">
        <v>1.7303260356045399E-2</v>
      </c>
      <c r="BA704" s="77">
        <v>0.93572943129160002</v>
      </c>
      <c r="BB704" s="77">
        <v>0.21581834053155899</v>
      </c>
      <c r="BC704" s="58">
        <v>-377.36665838160798</v>
      </c>
      <c r="BD704" s="130">
        <v>-1.91220238812542E-2</v>
      </c>
      <c r="BE704" s="65">
        <v>116</v>
      </c>
    </row>
    <row r="705" spans="1:57" x14ac:dyDescent="0.2">
      <c r="A705" s="104">
        <v>41222</v>
      </c>
      <c r="B705" s="58">
        <v>1379.84997558593</v>
      </c>
      <c r="C705" s="77">
        <v>1.6986924259887401E-3</v>
      </c>
      <c r="D705" s="58">
        <v>0.01</v>
      </c>
      <c r="E705" s="58">
        <v>0.62849999999999995</v>
      </c>
      <c r="F705" s="77">
        <v>3.8332534738858498E-3</v>
      </c>
      <c r="G705" s="58">
        <v>55.272251129150298</v>
      </c>
      <c r="H705" s="58">
        <v>329.37274169921801</v>
      </c>
      <c r="I705" s="58">
        <v>24.4169006347656</v>
      </c>
      <c r="J705" s="58">
        <v>226.30999755859301</v>
      </c>
      <c r="K705" s="58">
        <v>9.3790035247802699</v>
      </c>
      <c r="L705" s="58">
        <v>17.07053565979</v>
      </c>
      <c r="M705" s="58">
        <v>18.610000610351499</v>
      </c>
      <c r="N705" s="77">
        <v>1.7312931966720398E-2</v>
      </c>
      <c r="O705" s="58">
        <v>3.5607307903680598</v>
      </c>
      <c r="P705" s="77">
        <v>6.4421671229709501E-2</v>
      </c>
      <c r="Q705" s="58">
        <v>54.801931381225501</v>
      </c>
      <c r="R705" s="77">
        <v>1.6465062023106099E-2</v>
      </c>
      <c r="S705" s="58">
        <v>17.170693536112601</v>
      </c>
      <c r="T705" s="77">
        <v>5.2131495300824997E-2</v>
      </c>
      <c r="U705" s="58">
        <v>326.70509338378901</v>
      </c>
      <c r="V705" s="77">
        <v>6.9399442334261397E-4</v>
      </c>
      <c r="W705" s="58">
        <v>0.80403441286292598</v>
      </c>
      <c r="X705" s="77">
        <v>3.2929421505615397E-2</v>
      </c>
      <c r="Y705" s="58">
        <v>24.408433914184499</v>
      </c>
      <c r="Z705" s="77">
        <v>-4.5744821508750802E-3</v>
      </c>
      <c r="AA705" s="58">
        <v>10.262387540717</v>
      </c>
      <c r="AB705" s="77">
        <v>4.5346593837773501E-2</v>
      </c>
      <c r="AC705" s="58">
        <v>226.83000183105401</v>
      </c>
      <c r="AD705" s="77">
        <v>1.6190587489629701E-2</v>
      </c>
      <c r="AE705" s="58">
        <v>0.372438243196898</v>
      </c>
      <c r="AF705" s="77">
        <v>3.9709788168101001E-2</v>
      </c>
      <c r="AG705" s="58">
        <v>9.3042874336242605</v>
      </c>
      <c r="AH705" s="77">
        <v>-1.4402887673542399E-3</v>
      </c>
      <c r="AI705" s="58">
        <v>1.2755341680760499</v>
      </c>
      <c r="AJ705" s="77">
        <v>7.4721390909870206E-2</v>
      </c>
      <c r="AK705" s="58">
        <v>17.082846641540499</v>
      </c>
      <c r="AL705" s="69">
        <v>41222</v>
      </c>
      <c r="AM705" s="105">
        <v>4</v>
      </c>
      <c r="AN705" s="124">
        <v>33.7977165738194</v>
      </c>
      <c r="AO705" s="125">
        <v>33.791803544495103</v>
      </c>
      <c r="AP705" s="125">
        <v>32.007325805559901</v>
      </c>
      <c r="AQ705" s="125">
        <v>43.702096962511902</v>
      </c>
      <c r="AR705" s="125">
        <v>35.753306582186802</v>
      </c>
      <c r="AS705" s="125">
        <v>44.646676171598301</v>
      </c>
      <c r="AU705" s="109" t="s">
        <v>619</v>
      </c>
      <c r="AV705" s="63">
        <v>37782.530587247602</v>
      </c>
      <c r="AW705" s="63">
        <v>-18693.488331619199</v>
      </c>
      <c r="AX705" s="63">
        <v>18693.488331619199</v>
      </c>
      <c r="AY705" s="63">
        <v>19089.042255628399</v>
      </c>
      <c r="AZ705" s="77">
        <v>-1.38579314314917E-2</v>
      </c>
      <c r="BA705" s="77">
        <v>0.90890422556284101</v>
      </c>
      <c r="BB705" s="77">
        <v>0.217883641937998</v>
      </c>
      <c r="BC705" s="58">
        <v>-645.61871566920297</v>
      </c>
      <c r="BD705" s="130">
        <v>-3.2714963616968101E-2</v>
      </c>
      <c r="BE705" s="65">
        <v>117</v>
      </c>
    </row>
    <row r="706" spans="1:57" x14ac:dyDescent="0.2">
      <c r="A706" s="104">
        <v>41225</v>
      </c>
      <c r="B706" s="58">
        <v>1380.03002929687</v>
      </c>
      <c r="C706" s="77">
        <v>1.3048788935265899E-4</v>
      </c>
      <c r="D706" s="58">
        <v>0.01</v>
      </c>
      <c r="E706" s="58">
        <v>0.63019999999999998</v>
      </c>
      <c r="F706" s="77">
        <v>2.70485282418464E-3</v>
      </c>
      <c r="G706" s="58">
        <v>54.8448677062988</v>
      </c>
      <c r="H706" s="58">
        <v>330.79846191406199</v>
      </c>
      <c r="I706" s="58">
        <v>23.900270462036101</v>
      </c>
      <c r="J706" s="58">
        <v>226.47000122070301</v>
      </c>
      <c r="K706" s="58">
        <v>9.3438425064086896</v>
      </c>
      <c r="L706" s="58">
        <v>17.0459175109863</v>
      </c>
      <c r="M706" s="58">
        <v>16.6800003051757</v>
      </c>
      <c r="N706" s="77">
        <v>-7.73233248367122E-3</v>
      </c>
      <c r="O706" s="58">
        <v>3.7215376429339</v>
      </c>
      <c r="P706" s="77">
        <v>6.7855713735389206E-2</v>
      </c>
      <c r="Q706" s="58">
        <v>55.058559417724602</v>
      </c>
      <c r="R706" s="77">
        <v>4.3285920003230897E-3</v>
      </c>
      <c r="S706" s="58">
        <v>17.1972889921995</v>
      </c>
      <c r="T706" s="77">
        <v>5.1987209652344699E-2</v>
      </c>
      <c r="U706" s="58">
        <v>330.08560180664</v>
      </c>
      <c r="V706" s="77">
        <v>-2.1158712174709798E-2</v>
      </c>
      <c r="W706" s="58">
        <v>0.82604552630612904</v>
      </c>
      <c r="X706" s="77">
        <v>3.4562183202832102E-2</v>
      </c>
      <c r="Y706" s="58">
        <v>24.158585548400801</v>
      </c>
      <c r="Z706" s="77">
        <v>7.0701101955505897E-4</v>
      </c>
      <c r="AA706" s="58">
        <v>10.4401207463467</v>
      </c>
      <c r="AB706" s="77">
        <v>4.60993539544889E-2</v>
      </c>
      <c r="AC706" s="58">
        <v>226.38999938964801</v>
      </c>
      <c r="AD706" s="77">
        <v>-3.7489076828557399E-3</v>
      </c>
      <c r="AE706" s="58">
        <v>0.37889787016711102</v>
      </c>
      <c r="AF706" s="77">
        <v>4.0550541161972202E-2</v>
      </c>
      <c r="AG706" s="58">
        <v>9.3614230155944806</v>
      </c>
      <c r="AH706" s="77">
        <v>-1.4421427244195499E-3</v>
      </c>
      <c r="AI706" s="58">
        <v>1.2454905004847301</v>
      </c>
      <c r="AJ706" s="77">
        <v>7.3066791487286994E-2</v>
      </c>
      <c r="AK706" s="58">
        <v>17.058226585388098</v>
      </c>
      <c r="AL706" s="69">
        <v>41225</v>
      </c>
      <c r="AM706" s="105">
        <v>0</v>
      </c>
      <c r="AN706" s="124">
        <v>33.892506511245799</v>
      </c>
      <c r="AO706" s="125">
        <v>35.625009420742401</v>
      </c>
      <c r="AP706" s="125">
        <v>30.956521640025301</v>
      </c>
      <c r="AQ706" s="125">
        <v>42.975409915188997</v>
      </c>
      <c r="AR706" s="125">
        <v>35.432456052519903</v>
      </c>
      <c r="AS706" s="125">
        <v>38.273915481916902</v>
      </c>
      <c r="AV706" s="63">
        <v>37782.530587247602</v>
      </c>
      <c r="AW706" s="63">
        <v>-18714.2769780456</v>
      </c>
      <c r="AX706" s="63">
        <v>18714.2769780456</v>
      </c>
      <c r="AY706" s="63">
        <v>19068.253609201998</v>
      </c>
      <c r="AZ706" s="77">
        <v>-1.0890355916237601E-3</v>
      </c>
      <c r="BA706" s="77">
        <v>0.90682536092020205</v>
      </c>
      <c r="BB706" s="77">
        <v>0.21804256100391101</v>
      </c>
      <c r="BC706" s="58">
        <v>-666.40736209559304</v>
      </c>
      <c r="BD706" s="130">
        <v>-3.3768371448834399E-2</v>
      </c>
      <c r="BE706" s="65">
        <v>118</v>
      </c>
    </row>
    <row r="707" spans="1:57" x14ac:dyDescent="0.2">
      <c r="A707" s="104">
        <v>41226</v>
      </c>
      <c r="B707" s="58">
        <v>1374.53002929687</v>
      </c>
      <c r="C707" s="77">
        <v>-3.9854205221912997E-3</v>
      </c>
      <c r="D707" s="58">
        <v>0.01</v>
      </c>
      <c r="E707" s="58">
        <v>0.62919999999999998</v>
      </c>
      <c r="F707" s="77">
        <v>-1.5867978419549201E-3</v>
      </c>
      <c r="G707" s="58">
        <v>54.851951599121001</v>
      </c>
      <c r="H707" s="58">
        <v>327.39559936523398</v>
      </c>
      <c r="I707" s="58">
        <v>23.131778717041001</v>
      </c>
      <c r="J707" s="58">
        <v>226.600006103515</v>
      </c>
      <c r="K707" s="58">
        <v>9.2119894027709908</v>
      </c>
      <c r="L707" s="58">
        <v>16.643772125244102</v>
      </c>
      <c r="M707" s="58">
        <v>16.649999618530199</v>
      </c>
      <c r="N707" s="77">
        <v>1.2916236502191701E-4</v>
      </c>
      <c r="O707" s="58">
        <v>3.8713987818706701</v>
      </c>
      <c r="P707" s="77">
        <v>7.0579052686481E-2</v>
      </c>
      <c r="Q707" s="58">
        <v>54.848409652709897</v>
      </c>
      <c r="R707" s="77">
        <v>-1.0286814905784401E-2</v>
      </c>
      <c r="S707" s="58">
        <v>17.286837410436799</v>
      </c>
      <c r="T707" s="77">
        <v>5.2801068322094399E-2</v>
      </c>
      <c r="U707" s="58">
        <v>329.09703063964798</v>
      </c>
      <c r="V707" s="77">
        <v>-3.21541024489998E-2</v>
      </c>
      <c r="W707" s="58">
        <v>0.87360161510185497</v>
      </c>
      <c r="X707" s="77">
        <v>3.7766296564919102E-2</v>
      </c>
      <c r="Y707" s="58">
        <v>23.5160245895385</v>
      </c>
      <c r="Z707" s="77">
        <v>5.7404902243884904E-4</v>
      </c>
      <c r="AA707" s="58">
        <v>10.6802338935215</v>
      </c>
      <c r="AB707" s="77">
        <v>4.7132540184674797E-2</v>
      </c>
      <c r="AC707" s="58">
        <v>226.53500366210901</v>
      </c>
      <c r="AD707" s="77">
        <v>-1.4111229245063001E-2</v>
      </c>
      <c r="AE707" s="58">
        <v>0.38725809926932098</v>
      </c>
      <c r="AF707" s="77">
        <v>4.2038487273208497E-2</v>
      </c>
      <c r="AG707" s="58">
        <v>9.2779159545898402</v>
      </c>
      <c r="AH707" s="77">
        <v>-2.3591888525976899E-2</v>
      </c>
      <c r="AI707" s="58">
        <v>1.2267890195094899</v>
      </c>
      <c r="AJ707" s="77">
        <v>7.3708592636208103E-2</v>
      </c>
      <c r="AK707" s="58">
        <v>16.844844818115199</v>
      </c>
      <c r="AL707" s="69">
        <v>41226</v>
      </c>
      <c r="AM707" s="105">
        <v>1</v>
      </c>
      <c r="AN707" s="124">
        <v>32.367929110527498</v>
      </c>
      <c r="AO707" s="125">
        <v>33.258048801367799</v>
      </c>
      <c r="AP707" s="125">
        <v>30.996958704449199</v>
      </c>
      <c r="AQ707" s="125">
        <v>40.271124680978403</v>
      </c>
      <c r="AR707" s="125">
        <v>30.601417795023501</v>
      </c>
      <c r="AS707" s="125">
        <v>31.151042677729201</v>
      </c>
      <c r="AV707" s="63">
        <v>37782.530587247602</v>
      </c>
      <c r="AW707" s="63">
        <v>-18587.268169335901</v>
      </c>
      <c r="AX707" s="63">
        <v>18587.268169335901</v>
      </c>
      <c r="AY707" s="63">
        <v>19195.262417911701</v>
      </c>
      <c r="AZ707" s="77">
        <v>6.6607467738117798E-3</v>
      </c>
      <c r="BA707" s="77">
        <v>0.91952624179117404</v>
      </c>
      <c r="BB707" s="77">
        <v>0.213188149184384</v>
      </c>
      <c r="BC707" s="58">
        <v>-539.39855338587495</v>
      </c>
      <c r="BD707" s="130">
        <v>-2.73325472462073E-2</v>
      </c>
      <c r="BE707" s="65">
        <v>119</v>
      </c>
    </row>
    <row r="708" spans="1:57" x14ac:dyDescent="0.2">
      <c r="A708" s="104">
        <v>41227</v>
      </c>
      <c r="B708" s="58">
        <v>1355.48999023437</v>
      </c>
      <c r="C708" s="77">
        <v>-1.38520357188847E-2</v>
      </c>
      <c r="D708" s="58">
        <v>0.01</v>
      </c>
      <c r="E708" s="58">
        <v>0.63119999999999998</v>
      </c>
      <c r="F708" s="77">
        <v>3.1786395422759199E-3</v>
      </c>
      <c r="G708" s="58">
        <v>54.243721008300703</v>
      </c>
      <c r="H708" s="58">
        <v>324.16659545898398</v>
      </c>
      <c r="I708" s="58">
        <v>22.918300628662099</v>
      </c>
      <c r="J708" s="58">
        <v>222.94999694824199</v>
      </c>
      <c r="K708" s="58">
        <v>9.1065082550048793</v>
      </c>
      <c r="L708" s="58">
        <v>16.381149291992099</v>
      </c>
      <c r="M708" s="58">
        <v>17.920000076293899</v>
      </c>
      <c r="N708" s="77">
        <v>-1.1088586150325E-2</v>
      </c>
      <c r="O708" s="58">
        <v>4.0363143370665702</v>
      </c>
      <c r="P708" s="77">
        <v>7.4410720025068003E-2</v>
      </c>
      <c r="Q708" s="58">
        <v>54.547836303710902</v>
      </c>
      <c r="R708" s="77">
        <v>-9.8626979486300392E-3</v>
      </c>
      <c r="S708" s="58">
        <v>17.500976636703999</v>
      </c>
      <c r="T708" s="77">
        <v>5.3987600455637899E-2</v>
      </c>
      <c r="U708" s="58">
        <v>325.78109741210898</v>
      </c>
      <c r="V708" s="77">
        <v>-9.2287796364590707E-3</v>
      </c>
      <c r="W708" s="58">
        <v>0.92059355013841104</v>
      </c>
      <c r="X708" s="77">
        <v>4.0168490895310799E-2</v>
      </c>
      <c r="Y708" s="58">
        <v>23.025039672851499</v>
      </c>
      <c r="Z708" s="77">
        <v>-1.61077186979686E-2</v>
      </c>
      <c r="AA708" s="58">
        <v>11.0670331663881</v>
      </c>
      <c r="AB708" s="77">
        <v>4.96390819370916E-2</v>
      </c>
      <c r="AC708" s="58">
        <v>224.775001525878</v>
      </c>
      <c r="AD708" s="77">
        <v>-1.1450420007472401E-2</v>
      </c>
      <c r="AE708" s="58">
        <v>0.39475380951487299</v>
      </c>
      <c r="AF708" s="77">
        <v>4.33485369431163E-2</v>
      </c>
      <c r="AG708" s="58">
        <v>9.1592488288879395</v>
      </c>
      <c r="AH708" s="77">
        <v>-1.5779045235402099E-2</v>
      </c>
      <c r="AI708" s="58">
        <v>1.1996885388234999</v>
      </c>
      <c r="AJ708" s="77">
        <v>7.3235919985782605E-2</v>
      </c>
      <c r="AK708" s="58">
        <v>16.5124607086181</v>
      </c>
      <c r="AL708" s="69">
        <v>41227</v>
      </c>
      <c r="AM708" s="105">
        <v>2</v>
      </c>
      <c r="AN708" s="124">
        <v>27.719364350710901</v>
      </c>
      <c r="AO708" s="125">
        <v>31.143524634723601</v>
      </c>
      <c r="AP708" s="125">
        <v>29.4045572608435</v>
      </c>
      <c r="AQ708" s="125">
        <v>38.200186543416599</v>
      </c>
      <c r="AR708" s="125">
        <v>27.923804340335401</v>
      </c>
      <c r="AS708" s="125">
        <v>29.5082078140771</v>
      </c>
      <c r="AV708" s="63">
        <v>37782.530587247602</v>
      </c>
      <c r="AW708" s="63">
        <v>-18451.242021386701</v>
      </c>
      <c r="AX708" s="63">
        <v>18451.242021386701</v>
      </c>
      <c r="AY708" s="63">
        <v>19331.288565860901</v>
      </c>
      <c r="AZ708" s="77">
        <v>7.08644377908007E-3</v>
      </c>
      <c r="BA708" s="77">
        <v>0.93312885658609601</v>
      </c>
      <c r="BB708" s="77">
        <v>0.19638302360815399</v>
      </c>
      <c r="BC708" s="58">
        <v>-403.372405436657</v>
      </c>
      <c r="BD708" s="130">
        <v>-2.0439794026526601E-2</v>
      </c>
      <c r="BE708" s="65">
        <v>120</v>
      </c>
    </row>
    <row r="709" spans="1:57" x14ac:dyDescent="0.2">
      <c r="A709" s="104">
        <v>41228</v>
      </c>
      <c r="B709" s="58">
        <v>1353.32995605468</v>
      </c>
      <c r="C709" s="77">
        <v>-1.5935449138314501E-3</v>
      </c>
      <c r="D709" s="58">
        <v>0.01</v>
      </c>
      <c r="E709" s="58">
        <v>0.63</v>
      </c>
      <c r="F709" s="77">
        <v>-1.9011406844106E-3</v>
      </c>
      <c r="G709" s="58">
        <v>53.106063842773402</v>
      </c>
      <c r="H709" s="58">
        <v>321.53869628906199</v>
      </c>
      <c r="I709" s="58">
        <v>22.764604568481399</v>
      </c>
      <c r="J709" s="58">
        <v>220.600006103515</v>
      </c>
      <c r="K709" s="58">
        <v>9.0537672042846609</v>
      </c>
      <c r="L709" s="58">
        <v>16.438594818115199</v>
      </c>
      <c r="M709" s="58">
        <v>17.9899997711181</v>
      </c>
      <c r="N709" s="77">
        <v>-2.0973066455991202E-2</v>
      </c>
      <c r="O709" s="58">
        <v>4.2324192969225898</v>
      </c>
      <c r="P709" s="77">
        <v>7.9697476910605705E-2</v>
      </c>
      <c r="Q709" s="58">
        <v>53.674892425537102</v>
      </c>
      <c r="R709" s="77">
        <v>-8.1066316108266891E-3</v>
      </c>
      <c r="S709" s="58">
        <v>17.8118297187049</v>
      </c>
      <c r="T709" s="77">
        <v>5.53956022222971E-2</v>
      </c>
      <c r="U709" s="58">
        <v>322.85264587402298</v>
      </c>
      <c r="V709" s="77">
        <v>-6.70625901418053E-3</v>
      </c>
      <c r="W709" s="58">
        <v>0.96712870709339505</v>
      </c>
      <c r="X709" s="77">
        <v>4.2483879049339E-2</v>
      </c>
      <c r="Y709" s="58">
        <v>22.841452598571699</v>
      </c>
      <c r="Z709" s="77">
        <v>-1.0540439008268499E-2</v>
      </c>
      <c r="AA709" s="58">
        <v>11.5111321641884</v>
      </c>
      <c r="AB709" s="77">
        <v>5.2181014713058999E-2</v>
      </c>
      <c r="AC709" s="58">
        <v>221.775001525878</v>
      </c>
      <c r="AD709" s="77">
        <v>-5.79157776431249E-3</v>
      </c>
      <c r="AE709" s="58">
        <v>0.402171053297322</v>
      </c>
      <c r="AF709" s="77">
        <v>4.4420299773888103E-2</v>
      </c>
      <c r="AG709" s="58">
        <v>9.0801377296447701</v>
      </c>
      <c r="AH709" s="77">
        <v>3.5068068240564601E-3</v>
      </c>
      <c r="AI709" s="58">
        <v>1.1728425823256901</v>
      </c>
      <c r="AJ709" s="77">
        <v>7.1346887936749107E-2</v>
      </c>
      <c r="AK709" s="58">
        <v>16.4098720550537</v>
      </c>
      <c r="AL709" s="69">
        <v>41228</v>
      </c>
      <c r="AM709" s="105">
        <v>3</v>
      </c>
      <c r="AN709" s="124">
        <v>27.241383386149302</v>
      </c>
      <c r="AO709" s="125">
        <v>29.4996899172233</v>
      </c>
      <c r="AP709" s="125">
        <v>26.647085784174902</v>
      </c>
      <c r="AQ709" s="125">
        <v>37.1709028523466</v>
      </c>
      <c r="AR709" s="125">
        <v>29.379417723235001</v>
      </c>
      <c r="AS709" s="125">
        <v>28.349020821997101</v>
      </c>
      <c r="AU709" s="109" t="s">
        <v>620</v>
      </c>
      <c r="AV709" s="63">
        <v>37782.530587247602</v>
      </c>
      <c r="AW709" s="63">
        <v>-18150.791956787099</v>
      </c>
      <c r="AX709" s="63">
        <v>18150.791956787099</v>
      </c>
      <c r="AY709" s="63">
        <v>19631.738630460499</v>
      </c>
      <c r="AZ709" s="77">
        <v>1.5542164381644E-2</v>
      </c>
      <c r="BA709" s="77">
        <v>0.96317386304605601</v>
      </c>
      <c r="BB709" s="77">
        <v>0.19447653352588901</v>
      </c>
      <c r="BC709" s="58">
        <v>-102.922340837048</v>
      </c>
      <c r="BD709" s="130">
        <v>-5.2153082835697398E-3</v>
      </c>
      <c r="BE709" s="65">
        <v>121</v>
      </c>
    </row>
    <row r="710" spans="1:57" x14ac:dyDescent="0.2">
      <c r="A710" s="104">
        <v>41229</v>
      </c>
      <c r="B710" s="58">
        <v>1359.88000488281</v>
      </c>
      <c r="C710" s="77">
        <v>4.8399496359483596E-3</v>
      </c>
      <c r="D710" s="58">
        <v>0.01</v>
      </c>
      <c r="E710" s="58">
        <v>0.63109999999999999</v>
      </c>
      <c r="F710" s="77">
        <v>1.74603174603182E-3</v>
      </c>
      <c r="G710" s="58">
        <v>53.314189910888601</v>
      </c>
      <c r="H710" s="58">
        <v>321.49896240234301</v>
      </c>
      <c r="I710" s="58">
        <v>22.645061492919901</v>
      </c>
      <c r="J710" s="58">
        <v>225.22999572753901</v>
      </c>
      <c r="K710" s="58">
        <v>8.9219169616699201</v>
      </c>
      <c r="L710" s="58">
        <v>16.569910049438398</v>
      </c>
      <c r="M710" s="58">
        <v>16.409999847412099</v>
      </c>
      <c r="N710" s="77">
        <v>3.9190640965487402E-3</v>
      </c>
      <c r="O710" s="58">
        <v>4.3952427213983896</v>
      </c>
      <c r="P710" s="77">
        <v>8.2440392112208105E-2</v>
      </c>
      <c r="Q710" s="58">
        <v>53.210126876830998</v>
      </c>
      <c r="R710" s="77">
        <v>-1.2357419861852499E-4</v>
      </c>
      <c r="S710" s="58">
        <v>18.104256447567899</v>
      </c>
      <c r="T710" s="77">
        <v>5.6312021389702399E-2</v>
      </c>
      <c r="U710" s="58">
        <v>321.51882934570301</v>
      </c>
      <c r="V710" s="77">
        <v>-5.2512695839679298E-3</v>
      </c>
      <c r="W710" s="58">
        <v>1.0153412820335801</v>
      </c>
      <c r="X710" s="77">
        <v>4.4837205778886099E-2</v>
      </c>
      <c r="Y710" s="58">
        <v>22.704833030700598</v>
      </c>
      <c r="Z710" s="77">
        <v>2.0988166345973801E-2</v>
      </c>
      <c r="AA710" s="58">
        <v>11.7791193534737</v>
      </c>
      <c r="AB710" s="77">
        <v>5.2298182200042898E-2</v>
      </c>
      <c r="AC710" s="58">
        <v>222.915000915527</v>
      </c>
      <c r="AD710" s="77">
        <v>-1.45630254942217E-2</v>
      </c>
      <c r="AE710" s="58">
        <v>0.41340754197791801</v>
      </c>
      <c r="AF710" s="77">
        <v>4.6336179069362299E-2</v>
      </c>
      <c r="AG710" s="58">
        <v>8.9878420829772896</v>
      </c>
      <c r="AH710" s="77">
        <v>7.9882272649320907E-3</v>
      </c>
      <c r="AI710" s="58">
        <v>1.1391295036129601</v>
      </c>
      <c r="AJ710" s="77">
        <v>6.8746873110006296E-2</v>
      </c>
      <c r="AK710" s="58">
        <v>16.504252433776799</v>
      </c>
      <c r="AL710" s="69">
        <v>41229</v>
      </c>
      <c r="AM710" s="105">
        <v>4</v>
      </c>
      <c r="AN710" s="124">
        <v>31.120103292302002</v>
      </c>
      <c r="AO710" s="125">
        <v>29.474357783462501</v>
      </c>
      <c r="AP710" s="125">
        <v>27.977732994702599</v>
      </c>
      <c r="AQ710" s="125">
        <v>34.656843901780199</v>
      </c>
      <c r="AR710" s="125">
        <v>32.724117658169497</v>
      </c>
      <c r="AS710" s="125">
        <v>27.4459228294102</v>
      </c>
      <c r="AU710" s="109" t="s">
        <v>618</v>
      </c>
      <c r="AV710" s="63">
        <v>37782.530587247602</v>
      </c>
      <c r="AW710" s="63">
        <v>-18216.006284646599</v>
      </c>
      <c r="AX710" s="63">
        <v>18216.006284646599</v>
      </c>
      <c r="AY710" s="63">
        <v>19566.524302600999</v>
      </c>
      <c r="AZ710" s="77">
        <v>-3.3218824418491601E-3</v>
      </c>
      <c r="BA710" s="77">
        <v>0.95665243026010605</v>
      </c>
      <c r="BB710" s="77">
        <v>0.200257739789476</v>
      </c>
      <c r="BC710" s="58">
        <v>-168.13666869654801</v>
      </c>
      <c r="BD710" s="130">
        <v>-8.5198660844029092E-3</v>
      </c>
      <c r="BE710" s="65">
        <v>122</v>
      </c>
    </row>
    <row r="711" spans="1:57" x14ac:dyDescent="0.2">
      <c r="A711" s="104">
        <v>41232</v>
      </c>
      <c r="B711" s="58">
        <v>1386.89001464843</v>
      </c>
      <c r="C711" s="77">
        <v>1.9862053761098199E-2</v>
      </c>
      <c r="D711" s="58">
        <v>0.01</v>
      </c>
      <c r="E711" s="58">
        <v>0.62839999999999996</v>
      </c>
      <c r="F711" s="77">
        <v>-4.2782443352876696E-3</v>
      </c>
      <c r="G711" s="58">
        <v>57.1585884094238</v>
      </c>
      <c r="H711" s="58">
        <v>331.94601440429602</v>
      </c>
      <c r="I711" s="58">
        <v>22.824375152587798</v>
      </c>
      <c r="J711" s="58">
        <v>229.71000671386699</v>
      </c>
      <c r="K711" s="58">
        <v>9.1879796981811506</v>
      </c>
      <c r="L711" s="58">
        <v>16.619152069091701</v>
      </c>
      <c r="M711" s="58">
        <v>15.2399997711181</v>
      </c>
      <c r="N711" s="77">
        <v>7.2108354360458801E-2</v>
      </c>
      <c r="O711" s="58">
        <v>4.44616392696381</v>
      </c>
      <c r="P711" s="77">
        <v>7.7786454331520302E-2</v>
      </c>
      <c r="Q711" s="58">
        <v>55.2363891601562</v>
      </c>
      <c r="R711" s="77">
        <v>3.2494823385709803E-2</v>
      </c>
      <c r="S711" s="58">
        <v>18.115222366231801</v>
      </c>
      <c r="T711" s="77">
        <v>5.4572796720397498E-2</v>
      </c>
      <c r="U711" s="58">
        <v>326.72248840332003</v>
      </c>
      <c r="V711" s="77">
        <v>7.9184443691633303E-3</v>
      </c>
      <c r="W711" s="58">
        <v>1.0507276825340499</v>
      </c>
      <c r="X711" s="77">
        <v>4.6035331767446903E-2</v>
      </c>
      <c r="Y711" s="58">
        <v>22.734718322753899</v>
      </c>
      <c r="Z711" s="77">
        <v>1.9890827471077999E-2</v>
      </c>
      <c r="AA711" s="58">
        <v>11.920943106900699</v>
      </c>
      <c r="AB711" s="77">
        <v>5.1895619513649703E-2</v>
      </c>
      <c r="AC711" s="58">
        <v>227.47000122070301</v>
      </c>
      <c r="AD711" s="77">
        <v>2.98212522773166E-2</v>
      </c>
      <c r="AE711" s="58">
        <v>0.41656699102022798</v>
      </c>
      <c r="AF711" s="77">
        <v>4.5338257669712903E-2</v>
      </c>
      <c r="AG711" s="58">
        <v>9.05494832992553</v>
      </c>
      <c r="AH711" s="77">
        <v>2.9717735042857898E-3</v>
      </c>
      <c r="AI711" s="58">
        <v>1.1016999260906499</v>
      </c>
      <c r="AJ711" s="77">
        <v>6.6290982928039102E-2</v>
      </c>
      <c r="AK711" s="58">
        <v>16.594531059265101</v>
      </c>
      <c r="AL711" s="69">
        <v>41232</v>
      </c>
      <c r="AM711" s="105">
        <v>0</v>
      </c>
      <c r="AN711" s="124">
        <v>44.305204965003902</v>
      </c>
      <c r="AO711" s="125">
        <v>43.268532692767003</v>
      </c>
      <c r="AP711" s="125">
        <v>47.0757045860109</v>
      </c>
      <c r="AQ711" s="125">
        <v>43.030288830968402</v>
      </c>
      <c r="AR711" s="125">
        <v>33.9867086654179</v>
      </c>
      <c r="AS711" s="125">
        <v>30.996831324919999</v>
      </c>
      <c r="AU711" s="109" t="s">
        <v>617</v>
      </c>
      <c r="AV711" s="63">
        <v>28855.9897159467</v>
      </c>
      <c r="AW711" s="63">
        <v>-9595.3642707763593</v>
      </c>
      <c r="AX711" s="63">
        <v>9595.3642707763593</v>
      </c>
      <c r="AY711" s="63">
        <v>19260.625445170299</v>
      </c>
      <c r="AZ711" s="77">
        <v>-1.5633786190122598E-2</v>
      </c>
      <c r="BA711" s="77">
        <v>0.92606254451703596</v>
      </c>
      <c r="BB711" s="77">
        <v>0.224097323544349</v>
      </c>
      <c r="BC711" s="58">
        <v>-474.03552612725201</v>
      </c>
      <c r="BD711" s="130">
        <v>-2.4020454509793499E-2</v>
      </c>
      <c r="BE711" s="65">
        <v>123</v>
      </c>
    </row>
    <row r="712" spans="1:57" x14ac:dyDescent="0.2">
      <c r="A712" s="104">
        <v>41233</v>
      </c>
      <c r="B712" s="58">
        <v>1387.81005859375</v>
      </c>
      <c r="C712" s="77">
        <v>6.6338637930551904E-4</v>
      </c>
      <c r="D712" s="58">
        <v>0.01</v>
      </c>
      <c r="E712" s="58">
        <v>0.62829999999999997</v>
      </c>
      <c r="F712" s="77">
        <v>-1.5913430935710001E-4</v>
      </c>
      <c r="G712" s="58">
        <v>56.671588897705</v>
      </c>
      <c r="H712" s="58">
        <v>332.8203125</v>
      </c>
      <c r="I712" s="58">
        <v>22.807298660278299</v>
      </c>
      <c r="J712" s="58">
        <v>233.77999877929599</v>
      </c>
      <c r="K712" s="58">
        <v>9.2145833969116193</v>
      </c>
      <c r="L712" s="58">
        <v>16.011835098266499</v>
      </c>
      <c r="M712" s="58">
        <v>15.079999923706</v>
      </c>
      <c r="N712" s="77">
        <v>-8.5201458830718099E-3</v>
      </c>
      <c r="O712" s="58">
        <v>4.4919385653589998</v>
      </c>
      <c r="P712" s="77">
        <v>7.9262619113559196E-2</v>
      </c>
      <c r="Q712" s="58">
        <v>56.915088653564403</v>
      </c>
      <c r="R712" s="77">
        <v>2.6338562831431599E-3</v>
      </c>
      <c r="S712" s="58">
        <v>18.167980385587899</v>
      </c>
      <c r="T712" s="77">
        <v>5.4587955431920701E-2</v>
      </c>
      <c r="U712" s="58">
        <v>332.38316345214798</v>
      </c>
      <c r="V712" s="77">
        <v>-7.4816910410069304E-4</v>
      </c>
      <c r="W712" s="58">
        <v>1.0860132339881501</v>
      </c>
      <c r="X712" s="77">
        <v>4.7616916416303903E-2</v>
      </c>
      <c r="Y712" s="58">
        <v>22.815836906433098</v>
      </c>
      <c r="Z712" s="77">
        <v>1.77179571915617E-2</v>
      </c>
      <c r="AA712" s="58">
        <v>12.0023123559462</v>
      </c>
      <c r="AB712" s="77">
        <v>5.1340201978857997E-2</v>
      </c>
      <c r="AC712" s="58">
        <v>231.745002746582</v>
      </c>
      <c r="AD712" s="77">
        <v>2.8954894987125398E-3</v>
      </c>
      <c r="AE712" s="58">
        <v>0.41813093780006499</v>
      </c>
      <c r="AF712" s="77">
        <v>4.53770854079205E-2</v>
      </c>
      <c r="AG712" s="58">
        <v>9.2012815475463796</v>
      </c>
      <c r="AH712" s="77">
        <v>-3.6543198371394602E-2</v>
      </c>
      <c r="AI712" s="58">
        <v>1.0896005035426599</v>
      </c>
      <c r="AJ712" s="77">
        <v>6.8049695544304997E-2</v>
      </c>
      <c r="AK712" s="58">
        <v>16.3154935836791</v>
      </c>
      <c r="AL712" s="69">
        <v>41233</v>
      </c>
      <c r="AM712" s="105">
        <v>1</v>
      </c>
      <c r="AN712" s="124">
        <v>44.6935655712509</v>
      </c>
      <c r="AO712" s="125">
        <v>44.251262602497697</v>
      </c>
      <c r="AP712" s="125">
        <v>45.432206891244299</v>
      </c>
      <c r="AQ712" s="125">
        <v>43.805712196767203</v>
      </c>
      <c r="AR712" s="125">
        <v>27.205285810066002</v>
      </c>
      <c r="AS712" s="125">
        <v>30.842024355018999</v>
      </c>
      <c r="AV712" s="63">
        <v>28855.9897159467</v>
      </c>
      <c r="AW712" s="63">
        <v>-9619.1061078125003</v>
      </c>
      <c r="AX712" s="63">
        <v>9619.1061078125003</v>
      </c>
      <c r="AY712" s="63">
        <v>19236.883608134201</v>
      </c>
      <c r="AZ712" s="77">
        <v>-1.2326617899154301E-3</v>
      </c>
      <c r="BA712" s="77">
        <v>0.92368836081342298</v>
      </c>
      <c r="BB712" s="77">
        <v>0.224909373035733</v>
      </c>
      <c r="BC712" s="58">
        <v>-497.77736316338598</v>
      </c>
      <c r="BD712" s="130">
        <v>-2.5223507203258302E-2</v>
      </c>
      <c r="BE712" s="65">
        <v>124</v>
      </c>
    </row>
    <row r="713" spans="1:57" x14ac:dyDescent="0.2">
      <c r="A713" s="104">
        <v>41234</v>
      </c>
      <c r="B713" s="58">
        <v>1391.03002929687</v>
      </c>
      <c r="C713" s="77">
        <v>2.32018112506526E-3</v>
      </c>
      <c r="D713" s="58">
        <v>0.01</v>
      </c>
      <c r="E713" s="58">
        <v>0.62760000000000005</v>
      </c>
      <c r="F713" s="77">
        <v>-1.11411745981204E-3</v>
      </c>
      <c r="G713" s="58">
        <v>56.751407623291001</v>
      </c>
      <c r="H713" s="58">
        <v>330.78356933593699</v>
      </c>
      <c r="I713" s="58">
        <v>23.012233734130799</v>
      </c>
      <c r="J713" s="58">
        <v>238.02999877929599</v>
      </c>
      <c r="K713" s="58">
        <v>9.2500619888305593</v>
      </c>
      <c r="L713" s="58">
        <v>15.8887319564819</v>
      </c>
      <c r="M713" s="58">
        <v>15.310000419616699</v>
      </c>
      <c r="N713" s="77">
        <v>1.4084434041548E-3</v>
      </c>
      <c r="O713" s="58">
        <v>4.5374671396531596</v>
      </c>
      <c r="P713" s="77">
        <v>7.9953384941080494E-2</v>
      </c>
      <c r="Q713" s="58">
        <v>56.711498260497997</v>
      </c>
      <c r="R713" s="77">
        <v>-6.1196480129573896E-3</v>
      </c>
      <c r="S713" s="58">
        <v>18.252900102910399</v>
      </c>
      <c r="T713" s="77">
        <v>5.5180794316821401E-2</v>
      </c>
      <c r="U713" s="58">
        <v>331.80194091796801</v>
      </c>
      <c r="V713" s="77">
        <v>8.9855040224231502E-3</v>
      </c>
      <c r="W713" s="58">
        <v>1.11407193948556</v>
      </c>
      <c r="X713" s="77">
        <v>4.8412159912717197E-2</v>
      </c>
      <c r="Y713" s="58">
        <v>22.909766197204501</v>
      </c>
      <c r="Z713" s="77">
        <v>1.8179485080809899E-2</v>
      </c>
      <c r="AA713" s="58">
        <v>12.024148819090801</v>
      </c>
      <c r="AB713" s="77">
        <v>5.0515266482186898E-2</v>
      </c>
      <c r="AC713" s="58">
        <v>235.90499877929599</v>
      </c>
      <c r="AD713" s="77">
        <v>3.8502654315155601E-3</v>
      </c>
      <c r="AE713" s="58">
        <v>0.41760272458416903</v>
      </c>
      <c r="AF713" s="77">
        <v>4.5145937950299503E-2</v>
      </c>
      <c r="AG713" s="58">
        <v>9.2323226928710902</v>
      </c>
      <c r="AH713" s="77">
        <v>-7.6882594049441002E-3</v>
      </c>
      <c r="AI713" s="58">
        <v>1.09677856217654</v>
      </c>
      <c r="AJ713" s="77">
        <v>6.90287031828931E-2</v>
      </c>
      <c r="AK713" s="58">
        <v>15.9502835273742</v>
      </c>
      <c r="AL713" s="69">
        <v>41234</v>
      </c>
      <c r="AM713" s="105">
        <v>2</v>
      </c>
      <c r="AN713" s="124">
        <v>46.109873846365701</v>
      </c>
      <c r="AO713" s="125">
        <v>42.408275936423898</v>
      </c>
      <c r="AP713" s="125">
        <v>45.766403182165398</v>
      </c>
      <c r="AQ713" s="125">
        <v>44.883140468987698</v>
      </c>
      <c r="AR713" s="125">
        <v>26.069784696471</v>
      </c>
      <c r="AS713" s="125">
        <v>35.035295870970998</v>
      </c>
      <c r="AU713" s="109" t="s">
        <v>620</v>
      </c>
      <c r="AV713" s="63">
        <v>36092.8798278537</v>
      </c>
      <c r="AW713" s="63">
        <v>-16759.177724467801</v>
      </c>
      <c r="AX713" s="63">
        <v>16759.177724467801</v>
      </c>
      <c r="AY713" s="63">
        <v>19333.7021033858</v>
      </c>
      <c r="AZ713" s="77">
        <v>5.0329615349293802E-3</v>
      </c>
      <c r="BA713" s="77">
        <v>0.93337021033858802</v>
      </c>
      <c r="BB713" s="77">
        <v>0.22775138464296599</v>
      </c>
      <c r="BC713" s="58">
        <v>-400.95886791173302</v>
      </c>
      <c r="BD713" s="130">
        <v>-2.0317494609858901E-2</v>
      </c>
      <c r="BE713" s="65">
        <v>125</v>
      </c>
    </row>
    <row r="714" spans="1:57" x14ac:dyDescent="0.2">
      <c r="A714" s="104">
        <v>41236</v>
      </c>
      <c r="B714" s="58">
        <v>1409.15002441406</v>
      </c>
      <c r="C714" s="77">
        <v>1.30263148426397E-2</v>
      </c>
      <c r="D714" s="58">
        <v>0.01</v>
      </c>
      <c r="E714" s="58">
        <v>0.62460000000000004</v>
      </c>
      <c r="F714" s="77">
        <v>-4.7801147227533002E-3</v>
      </c>
      <c r="G714" s="58">
        <v>57.741550445556598</v>
      </c>
      <c r="H714" s="58">
        <v>331.82678222656199</v>
      </c>
      <c r="I714" s="58">
        <v>23.652643203735298</v>
      </c>
      <c r="J714" s="58">
        <v>239.88000488281199</v>
      </c>
      <c r="K714" s="58">
        <v>9.2234554290771396</v>
      </c>
      <c r="L714" s="58">
        <v>16.184179306030199</v>
      </c>
      <c r="M714" s="58">
        <v>15.140000343322701</v>
      </c>
      <c r="N714" s="77">
        <v>1.74470178579193E-2</v>
      </c>
      <c r="O714" s="58">
        <v>4.5601363499053198</v>
      </c>
      <c r="P714" s="77">
        <v>7.8974955031818603E-2</v>
      </c>
      <c r="Q714" s="58">
        <v>57.2464790344238</v>
      </c>
      <c r="R714" s="77">
        <v>3.15376272382361E-3</v>
      </c>
      <c r="S714" s="58">
        <v>18.330126556838799</v>
      </c>
      <c r="T714" s="77">
        <v>5.5240045525690798E-2</v>
      </c>
      <c r="U714" s="58">
        <v>331.30517578125</v>
      </c>
      <c r="V714" s="77">
        <v>2.7829087649786199E-2</v>
      </c>
      <c r="W714" s="58">
        <v>1.12112396651658</v>
      </c>
      <c r="X714" s="77">
        <v>4.7399521349881298E-2</v>
      </c>
      <c r="Y714" s="58">
        <v>23.332438468933098</v>
      </c>
      <c r="Z714" s="77">
        <v>7.7721552451501799E-3</v>
      </c>
      <c r="AA714" s="58">
        <v>12.0374582596968</v>
      </c>
      <c r="AB714" s="77">
        <v>5.0181165643953501E-2</v>
      </c>
      <c r="AC714" s="58">
        <v>238.95500183105401</v>
      </c>
      <c r="AD714" s="77">
        <v>-2.8763655622573402E-3</v>
      </c>
      <c r="AE714" s="58">
        <v>0.41742858503911601</v>
      </c>
      <c r="AF714" s="77">
        <v>4.5257288686316302E-2</v>
      </c>
      <c r="AG714" s="58">
        <v>9.2367587089538503</v>
      </c>
      <c r="AH714" s="77">
        <v>1.8594772091161602E-2</v>
      </c>
      <c r="AI714" s="58">
        <v>1.09290381992115</v>
      </c>
      <c r="AJ714" s="77">
        <v>6.75291467831141E-2</v>
      </c>
      <c r="AK714" s="58">
        <v>16.0364556312561</v>
      </c>
      <c r="AL714" s="69">
        <v>41236</v>
      </c>
      <c r="AM714" s="105">
        <v>4</v>
      </c>
      <c r="AN714" s="124">
        <v>53.349689530230897</v>
      </c>
      <c r="AO714" s="125">
        <v>43.701619159609002</v>
      </c>
      <c r="AP714" s="125">
        <v>49.868043970316599</v>
      </c>
      <c r="AQ714" s="125">
        <v>44.198735626480598</v>
      </c>
      <c r="AR714" s="125">
        <v>33.2685868547591</v>
      </c>
      <c r="AS714" s="125">
        <v>46.044850438104802</v>
      </c>
      <c r="AU714" s="109" t="s">
        <v>620</v>
      </c>
      <c r="AV714" s="63">
        <v>36092.8798278537</v>
      </c>
      <c r="AW714" s="63">
        <v>-16842.4599354778</v>
      </c>
      <c r="AX714" s="63">
        <v>16842.4599354778</v>
      </c>
      <c r="AY714" s="63">
        <v>19250.4198923759</v>
      </c>
      <c r="AZ714" s="77">
        <v>-4.3076184046195697E-3</v>
      </c>
      <c r="BA714" s="77">
        <v>0.92504198923758996</v>
      </c>
      <c r="BB714" s="77">
        <v>0.243744460727812</v>
      </c>
      <c r="BC714" s="58">
        <v>-484.24107892171003</v>
      </c>
      <c r="BD714" s="130">
        <v>-2.4537593000761301E-2</v>
      </c>
      <c r="BE714" s="65">
        <v>126</v>
      </c>
    </row>
    <row r="715" spans="1:57" x14ac:dyDescent="0.2">
      <c r="A715" s="104">
        <v>41239</v>
      </c>
      <c r="B715" s="58">
        <v>1406.2900390625</v>
      </c>
      <c r="C715" s="77">
        <v>-2.0295818770267298E-3</v>
      </c>
      <c r="D715" s="58">
        <v>0.01</v>
      </c>
      <c r="E715" s="58">
        <v>0.62409999999999999</v>
      </c>
      <c r="F715" s="77">
        <v>-8.0051232788991202E-4</v>
      </c>
      <c r="G715" s="58">
        <v>59.563220977783203</v>
      </c>
      <c r="H715" s="58">
        <v>328.43881225585898</v>
      </c>
      <c r="I715" s="58">
        <v>23.387943267822202</v>
      </c>
      <c r="J715" s="58">
        <v>243.61999511718699</v>
      </c>
      <c r="K715" s="58">
        <v>9.2855348587036097</v>
      </c>
      <c r="L715" s="58">
        <v>16.323701858520501</v>
      </c>
      <c r="M715" s="58">
        <v>15.5</v>
      </c>
      <c r="N715" s="77">
        <v>3.1548694452605303E-2</v>
      </c>
      <c r="O715" s="58">
        <v>4.54243169654971</v>
      </c>
      <c r="P715" s="77">
        <v>7.6262358246945994E-2</v>
      </c>
      <c r="Q715" s="58">
        <v>58.652385711669901</v>
      </c>
      <c r="R715" s="77">
        <v>-1.0210055824818501E-2</v>
      </c>
      <c r="S715" s="58">
        <v>18.460298612945699</v>
      </c>
      <c r="T715" s="77">
        <v>5.6206203177244798E-2</v>
      </c>
      <c r="U715" s="58">
        <v>330.13279724121003</v>
      </c>
      <c r="V715" s="77">
        <v>-1.1191135537498001E-2</v>
      </c>
      <c r="W715" s="58">
        <v>1.13155309319141</v>
      </c>
      <c r="X715" s="77">
        <v>4.83818983240068E-2</v>
      </c>
      <c r="Y715" s="58">
        <v>23.520293235778801</v>
      </c>
      <c r="Z715" s="77">
        <v>1.55910878699625E-2</v>
      </c>
      <c r="AA715" s="58">
        <v>12.0356615967537</v>
      </c>
      <c r="AB715" s="77">
        <v>4.9403422699209498E-2</v>
      </c>
      <c r="AC715" s="58">
        <v>241.75</v>
      </c>
      <c r="AD715" s="77">
        <v>6.7306043926615901E-3</v>
      </c>
      <c r="AE715" s="58">
        <v>0.41779015360319299</v>
      </c>
      <c r="AF715" s="77">
        <v>4.4993655180949103E-2</v>
      </c>
      <c r="AG715" s="58">
        <v>9.2544951438903809</v>
      </c>
      <c r="AH715" s="77">
        <v>8.6209223125850408E-3</v>
      </c>
      <c r="AI715" s="58">
        <v>1.0782805946018199</v>
      </c>
      <c r="AJ715" s="77">
        <v>6.6056131381681094E-2</v>
      </c>
      <c r="AK715" s="58">
        <v>16.253940582275298</v>
      </c>
      <c r="AL715" s="69">
        <v>41239</v>
      </c>
      <c r="AM715" s="105">
        <v>0</v>
      </c>
      <c r="AN715" s="124">
        <v>52.158626158922203</v>
      </c>
      <c r="AO715" s="125">
        <v>40.519142353411198</v>
      </c>
      <c r="AP715" s="125">
        <v>56.4011659015164</v>
      </c>
      <c r="AQ715" s="125">
        <v>46.2578869021171</v>
      </c>
      <c r="AR715" s="125">
        <v>36.417252568878801</v>
      </c>
      <c r="AS715" s="125">
        <v>42.815092706305698</v>
      </c>
      <c r="AV715" s="63">
        <v>36092.8798278537</v>
      </c>
      <c r="AW715" s="63">
        <v>-16794.669430048099</v>
      </c>
      <c r="AX715" s="63">
        <v>16794.669430048099</v>
      </c>
      <c r="AY715" s="63">
        <v>19298.210397805498</v>
      </c>
      <c r="AZ715" s="77">
        <v>2.4825695074099899E-3</v>
      </c>
      <c r="BA715" s="77">
        <v>0.92982103978055497</v>
      </c>
      <c r="BB715" s="77">
        <v>0.24122017951066699</v>
      </c>
      <c r="BC715" s="58">
        <v>-436.45057349206002</v>
      </c>
      <c r="BD715" s="130">
        <v>-2.2115939773520301E-2</v>
      </c>
      <c r="BE715" s="65">
        <v>127</v>
      </c>
    </row>
    <row r="716" spans="1:57" x14ac:dyDescent="0.2">
      <c r="A716" s="104">
        <v>41240</v>
      </c>
      <c r="B716" s="58">
        <v>1398.93994140625</v>
      </c>
      <c r="C716" s="77">
        <v>-5.22658729855607E-3</v>
      </c>
      <c r="D716" s="58">
        <v>0.01</v>
      </c>
      <c r="E716" s="58">
        <v>0.62390000000000001</v>
      </c>
      <c r="F716" s="77">
        <v>-3.2046146450881398E-4</v>
      </c>
      <c r="G716" s="58">
        <v>59.083293914794901</v>
      </c>
      <c r="H716" s="58">
        <v>333.18792724609301</v>
      </c>
      <c r="I716" s="58">
        <v>23.123235702514599</v>
      </c>
      <c r="J716" s="58">
        <v>243.39999389648401</v>
      </c>
      <c r="K716" s="58">
        <v>9.1879796981811506</v>
      </c>
      <c r="L716" s="58">
        <v>16.356529235839801</v>
      </c>
      <c r="M716" s="58">
        <v>15.920000076293899</v>
      </c>
      <c r="N716" s="77">
        <v>-8.0574397272318299E-3</v>
      </c>
      <c r="O716" s="58">
        <v>4.5286449716191202</v>
      </c>
      <c r="P716" s="77">
        <v>7.6648485071769398E-2</v>
      </c>
      <c r="Q716" s="58">
        <v>59.323257446288999</v>
      </c>
      <c r="R716" s="77">
        <v>1.44596643667518E-2</v>
      </c>
      <c r="S716" s="58">
        <v>18.558502346418202</v>
      </c>
      <c r="T716" s="77">
        <v>5.5699804311069301E-2</v>
      </c>
      <c r="U716" s="58">
        <v>330.81336975097599</v>
      </c>
      <c r="V716" s="77">
        <v>-1.1318120720423E-2</v>
      </c>
      <c r="W716" s="58">
        <v>1.1463366313447301</v>
      </c>
      <c r="X716" s="77">
        <v>4.9575096067548403E-2</v>
      </c>
      <c r="Y716" s="58">
        <v>23.2555894851684</v>
      </c>
      <c r="Z716" s="77">
        <v>-9.0305075573648898E-4</v>
      </c>
      <c r="AA716" s="58">
        <v>12.030635822134601</v>
      </c>
      <c r="AB716" s="77">
        <v>4.94274286105824E-2</v>
      </c>
      <c r="AC716" s="58">
        <v>243.509994506835</v>
      </c>
      <c r="AD716" s="77">
        <v>-1.0506143373207899E-2</v>
      </c>
      <c r="AE716" s="58">
        <v>0.41826005165594599</v>
      </c>
      <c r="AF716" s="77">
        <v>4.5522526757296199E-2</v>
      </c>
      <c r="AG716" s="58">
        <v>9.2367572784423793</v>
      </c>
      <c r="AH716" s="77">
        <v>2.0110252933960202E-3</v>
      </c>
      <c r="AI716" s="58">
        <v>1.06772868143773</v>
      </c>
      <c r="AJ716" s="77">
        <v>6.5278438111318199E-2</v>
      </c>
      <c r="AK716" s="58">
        <v>16.340115547180101</v>
      </c>
      <c r="AL716" s="69">
        <v>41240</v>
      </c>
      <c r="AM716" s="105">
        <v>1</v>
      </c>
      <c r="AN716" s="124">
        <v>49.123305753234703</v>
      </c>
      <c r="AO716" s="125">
        <v>46.410375978410698</v>
      </c>
      <c r="AP716" s="125">
        <v>54.390145730306003</v>
      </c>
      <c r="AQ716" s="125">
        <v>43.538889605815697</v>
      </c>
      <c r="AR716" s="125">
        <v>37.168443795808898</v>
      </c>
      <c r="AS716" s="125">
        <v>39.807938054340397</v>
      </c>
      <c r="AV716" s="63">
        <v>36092.8798278537</v>
      </c>
      <c r="AW716" s="63">
        <v>-16940.391899950399</v>
      </c>
      <c r="AX716" s="63">
        <v>16940.391899950399</v>
      </c>
      <c r="AY716" s="63">
        <v>19152.487927903301</v>
      </c>
      <c r="AZ716" s="77">
        <v>-7.5510872199217004E-3</v>
      </c>
      <c r="BA716" s="77">
        <v>0.915248792790332</v>
      </c>
      <c r="BB716" s="77">
        <v>0.234732833885725</v>
      </c>
      <c r="BC716" s="58">
        <v>-582.17304339428995</v>
      </c>
      <c r="BD716" s="130">
        <v>-2.9500027603261599E-2</v>
      </c>
      <c r="BE716" s="65">
        <v>128</v>
      </c>
    </row>
    <row r="717" spans="1:57" x14ac:dyDescent="0.2">
      <c r="A717" s="104">
        <v>41241</v>
      </c>
      <c r="B717" s="58">
        <v>1409.93005371093</v>
      </c>
      <c r="C717" s="77">
        <v>7.8560286824322905E-3</v>
      </c>
      <c r="D717" s="58">
        <v>0.01</v>
      </c>
      <c r="E717" s="58">
        <v>0.62560000000000004</v>
      </c>
      <c r="F717" s="77">
        <v>2.7247956403271198E-3</v>
      </c>
      <c r="G717" s="58">
        <v>58.897392272949197</v>
      </c>
      <c r="H717" s="58">
        <v>339.62606811523398</v>
      </c>
      <c r="I717" s="58">
        <v>23.362325668334901</v>
      </c>
      <c r="J717" s="58">
        <v>247.11000061035099</v>
      </c>
      <c r="K717" s="58">
        <v>9.4008274078369105</v>
      </c>
      <c r="L717" s="58">
        <v>16.487838745117099</v>
      </c>
      <c r="M717" s="58">
        <v>15.5100002288818</v>
      </c>
      <c r="N717" s="77">
        <v>-3.1464332728943201E-3</v>
      </c>
      <c r="O717" s="58">
        <v>4.5266676301995901</v>
      </c>
      <c r="P717" s="77">
        <v>7.6856842985875806E-2</v>
      </c>
      <c r="Q717" s="58">
        <v>58.990343093871999</v>
      </c>
      <c r="R717" s="77">
        <v>1.9322851588153101E-2</v>
      </c>
      <c r="S717" s="58">
        <v>18.548777291645901</v>
      </c>
      <c r="T717" s="77">
        <v>5.4615293209331402E-2</v>
      </c>
      <c r="U717" s="58">
        <v>336.40699768066401</v>
      </c>
      <c r="V717" s="77">
        <v>1.0339814414221901E-2</v>
      </c>
      <c r="W717" s="58">
        <v>1.1575051236093299</v>
      </c>
      <c r="X717" s="77">
        <v>4.9545800364310402E-2</v>
      </c>
      <c r="Y717" s="58">
        <v>23.242780685424801</v>
      </c>
      <c r="Z717" s="77">
        <v>1.5242427308543799E-2</v>
      </c>
      <c r="AA717" s="58">
        <v>12.033629354535799</v>
      </c>
      <c r="AB717" s="77">
        <v>4.8697459936114601E-2</v>
      </c>
      <c r="AC717" s="58">
        <v>245.254997253418</v>
      </c>
      <c r="AD717" s="77">
        <v>2.31658881111695E-2</v>
      </c>
      <c r="AE717" s="58">
        <v>0.41799530956421199</v>
      </c>
      <c r="AF717" s="77">
        <v>4.4463672337581098E-2</v>
      </c>
      <c r="AG717" s="58">
        <v>9.2944035530090297</v>
      </c>
      <c r="AH717" s="77">
        <v>8.0279567495051794E-3</v>
      </c>
      <c r="AI717" s="58">
        <v>1.0604223535899699</v>
      </c>
      <c r="AJ717" s="77">
        <v>6.4315424840263896E-2</v>
      </c>
      <c r="AK717" s="58">
        <v>16.422183990478501</v>
      </c>
      <c r="AL717" s="69">
        <v>41241</v>
      </c>
      <c r="AM717" s="105">
        <v>2</v>
      </c>
      <c r="AN717" s="124">
        <v>53.482337075241297</v>
      </c>
      <c r="AO717" s="125">
        <v>53.180386191929003</v>
      </c>
      <c r="AP717" s="125">
        <v>53.593015630384201</v>
      </c>
      <c r="AQ717" s="125">
        <v>50.3904804961076</v>
      </c>
      <c r="AR717" s="125">
        <v>40.211257150873699</v>
      </c>
      <c r="AS717" s="125">
        <v>43.657195969318401</v>
      </c>
      <c r="AV717" s="63">
        <v>36092.8798278537</v>
      </c>
      <c r="AW717" s="63">
        <v>-17231.2176951904</v>
      </c>
      <c r="AX717" s="63">
        <v>17231.2176951904</v>
      </c>
      <c r="AY717" s="63">
        <v>18861.662132663299</v>
      </c>
      <c r="AZ717" s="77">
        <v>-1.51847528287076E-2</v>
      </c>
      <c r="BA717" s="77">
        <v>0.88616621326633005</v>
      </c>
      <c r="BB717" s="77">
        <v>0.24443293044387199</v>
      </c>
      <c r="BC717" s="58">
        <v>-872.99883863431</v>
      </c>
      <c r="BD717" s="130">
        <v>-4.4236829804373698E-2</v>
      </c>
      <c r="BE717" s="65">
        <v>129</v>
      </c>
    </row>
    <row r="718" spans="1:57" x14ac:dyDescent="0.2">
      <c r="A718" s="104">
        <v>41242</v>
      </c>
      <c r="B718" s="58">
        <v>1415.94995117187</v>
      </c>
      <c r="C718" s="77">
        <v>4.2696426287906998E-3</v>
      </c>
      <c r="D718" s="58">
        <v>0.01</v>
      </c>
      <c r="E718" s="58">
        <v>0.62350000000000005</v>
      </c>
      <c r="F718" s="77">
        <v>-3.3567774936060701E-3</v>
      </c>
      <c r="G718" s="58">
        <v>59.546024322509702</v>
      </c>
      <c r="H718" s="58">
        <v>343.70950317382801</v>
      </c>
      <c r="I718" s="58">
        <v>23.012233734130799</v>
      </c>
      <c r="J718" s="58">
        <v>251.27000427246</v>
      </c>
      <c r="K718" s="58">
        <v>9.5249900817871094</v>
      </c>
      <c r="L718" s="58">
        <v>16.028249740600501</v>
      </c>
      <c r="M718" s="58">
        <v>15.060000419616699</v>
      </c>
      <c r="N718" s="77">
        <v>1.1012916268933999E-2</v>
      </c>
      <c r="O718" s="58">
        <v>4.51474824011264</v>
      </c>
      <c r="P718" s="77">
        <v>7.5819473952788499E-2</v>
      </c>
      <c r="Q718" s="58">
        <v>59.2217082977294</v>
      </c>
      <c r="R718" s="77">
        <v>1.2023326363771E-2</v>
      </c>
      <c r="S718" s="58">
        <v>18.5243260393793</v>
      </c>
      <c r="T718" s="77">
        <v>5.3895297826580098E-2</v>
      </c>
      <c r="U718" s="58">
        <v>341.66778564453102</v>
      </c>
      <c r="V718" s="77">
        <v>-1.4985320347563299E-2</v>
      </c>
      <c r="W718" s="58">
        <v>1.1685797392330399</v>
      </c>
      <c r="X718" s="77">
        <v>5.0780804364065499E-2</v>
      </c>
      <c r="Y718" s="58">
        <v>23.187279701232899</v>
      </c>
      <c r="Z718" s="77">
        <v>1.6834622847453601E-2</v>
      </c>
      <c r="AA718" s="58">
        <v>12.0566796395913</v>
      </c>
      <c r="AB718" s="77">
        <v>4.7982964279802802E-2</v>
      </c>
      <c r="AC718" s="58">
        <v>249.19000244140599</v>
      </c>
      <c r="AD718" s="77">
        <v>1.32076325373964E-2</v>
      </c>
      <c r="AE718" s="58">
        <v>0.412471589441261</v>
      </c>
      <c r="AF718" s="77">
        <v>4.33041489701868E-2</v>
      </c>
      <c r="AG718" s="58">
        <v>9.4629087448120099</v>
      </c>
      <c r="AH718" s="77">
        <v>-2.78744237872115E-2</v>
      </c>
      <c r="AI718" s="58">
        <v>1.0470184235761</v>
      </c>
      <c r="AJ718" s="77">
        <v>6.5323316052652999E-2</v>
      </c>
      <c r="AK718" s="58">
        <v>16.258044242858801</v>
      </c>
      <c r="AL718" s="69">
        <v>41242</v>
      </c>
      <c r="AM718" s="105">
        <v>3</v>
      </c>
      <c r="AN718" s="124">
        <v>55.720273187831701</v>
      </c>
      <c r="AO718" s="125">
        <v>56.8995103688871</v>
      </c>
      <c r="AP718" s="125">
        <v>56.0152225834916</v>
      </c>
      <c r="AQ718" s="125">
        <v>53.904523530463102</v>
      </c>
      <c r="AR718" s="125">
        <v>34.004170389645601</v>
      </c>
      <c r="AS718" s="125">
        <v>39.657988693763301</v>
      </c>
      <c r="AV718" s="63">
        <v>36092.8798278537</v>
      </c>
      <c r="AW718" s="63">
        <v>-17083.314975218698</v>
      </c>
      <c r="AX718" s="63">
        <v>17083.314975218698</v>
      </c>
      <c r="AY718" s="63">
        <v>19009.5648526349</v>
      </c>
      <c r="AZ718" s="77">
        <v>7.8414467893328493E-3</v>
      </c>
      <c r="BA718" s="77">
        <v>0.90095648526349603</v>
      </c>
      <c r="BB718" s="77">
        <v>0.24974621433236599</v>
      </c>
      <c r="BC718" s="58">
        <v>-725.09611866265504</v>
      </c>
      <c r="BD718" s="130">
        <v>-3.6742263762080597E-2</v>
      </c>
      <c r="BE718" s="65">
        <v>130</v>
      </c>
    </row>
    <row r="719" spans="1:57" x14ac:dyDescent="0.2">
      <c r="A719" s="104">
        <v>41243</v>
      </c>
      <c r="B719" s="58">
        <v>1416.18005371093</v>
      </c>
      <c r="C719" s="77">
        <v>1.6250753698754299E-4</v>
      </c>
      <c r="D719" s="58">
        <v>0.01</v>
      </c>
      <c r="E719" s="58">
        <v>0.62390000000000001</v>
      </c>
      <c r="F719" s="77">
        <v>6.4153969526858901E-4</v>
      </c>
      <c r="G719" s="58">
        <v>59.133815765380803</v>
      </c>
      <c r="H719" s="58">
        <v>346.92855834960898</v>
      </c>
      <c r="I719" s="58">
        <v>22.7304573059082</v>
      </c>
      <c r="J719" s="58">
        <v>252.05000305175699</v>
      </c>
      <c r="K719" s="58">
        <v>9.5161199569702095</v>
      </c>
      <c r="L719" s="58">
        <v>16.061077117919901</v>
      </c>
      <c r="M719" s="58">
        <v>15.869999885559</v>
      </c>
      <c r="N719" s="77">
        <v>-6.9225202155618303E-3</v>
      </c>
      <c r="O719" s="58">
        <v>4.49014383395237</v>
      </c>
      <c r="P719" s="77">
        <v>7.5931914351129601E-2</v>
      </c>
      <c r="Q719" s="58">
        <v>59.339920043945298</v>
      </c>
      <c r="R719" s="77">
        <v>9.3656275024587201E-3</v>
      </c>
      <c r="S719" s="58">
        <v>18.465845089497101</v>
      </c>
      <c r="T719" s="77">
        <v>5.32266504012869E-2</v>
      </c>
      <c r="U719" s="58">
        <v>345.31903076171801</v>
      </c>
      <c r="V719" s="77">
        <v>-1.2244636113040001E-2</v>
      </c>
      <c r="W719" s="58">
        <v>1.19096618972048</v>
      </c>
      <c r="X719" s="77">
        <v>5.2395170659893603E-2</v>
      </c>
      <c r="Y719" s="58">
        <v>22.871345520019499</v>
      </c>
      <c r="Z719" s="77">
        <v>3.10422559809864E-3</v>
      </c>
      <c r="AA719" s="58">
        <v>12.089437246353601</v>
      </c>
      <c r="AB719" s="77">
        <v>4.7964439991976901E-2</v>
      </c>
      <c r="AC719" s="58">
        <v>251.66000366210901</v>
      </c>
      <c r="AD719" s="77">
        <v>-9.3124766962782103E-4</v>
      </c>
      <c r="AE719" s="58">
        <v>0.40545324289707102</v>
      </c>
      <c r="AF719" s="77">
        <v>4.2606991581699297E-2</v>
      </c>
      <c r="AG719" s="58">
        <v>9.5205550193786603</v>
      </c>
      <c r="AH719" s="77">
        <v>2.0480949480205998E-3</v>
      </c>
      <c r="AI719" s="58">
        <v>1.03983847841592</v>
      </c>
      <c r="AJ719" s="77">
        <v>6.47427610727139E-2</v>
      </c>
      <c r="AK719" s="58">
        <v>16.044663429260201</v>
      </c>
      <c r="AL719" s="69">
        <v>41243</v>
      </c>
      <c r="AM719" s="105">
        <v>4</v>
      </c>
      <c r="AN719" s="124">
        <v>55.807790206776197</v>
      </c>
      <c r="AO719" s="125">
        <v>59.622463237550399</v>
      </c>
      <c r="AP719" s="125">
        <v>54.083280049172998</v>
      </c>
      <c r="AQ719" s="125">
        <v>53.612357100218603</v>
      </c>
      <c r="AR719" s="125">
        <v>34.778599246544601</v>
      </c>
      <c r="AS719" s="125">
        <v>36.740741501266598</v>
      </c>
      <c r="AV719" s="63">
        <v>36092.8798278537</v>
      </c>
      <c r="AW719" s="63">
        <v>-17201.467315526901</v>
      </c>
      <c r="AX719" s="63">
        <v>17201.467315526901</v>
      </c>
      <c r="AY719" s="63">
        <v>18891.4125123267</v>
      </c>
      <c r="AZ719" s="77">
        <v>-6.2154153040389001E-3</v>
      </c>
      <c r="BA719" s="77">
        <v>0.88914125123267695</v>
      </c>
      <c r="BB719" s="77">
        <v>0.249949307511517</v>
      </c>
      <c r="BC719" s="58">
        <v>-843.24845897084299</v>
      </c>
      <c r="BD719" s="130">
        <v>-4.27293106376277E-2</v>
      </c>
      <c r="BE719" s="65">
        <v>131</v>
      </c>
    </row>
    <row r="720" spans="1:57" x14ac:dyDescent="0.2">
      <c r="A720" s="104">
        <v>41246</v>
      </c>
      <c r="B720" s="58">
        <v>1409.4599609375</v>
      </c>
      <c r="C720" s="77">
        <v>-4.7452248432875398E-3</v>
      </c>
      <c r="D720" s="58">
        <v>0.01</v>
      </c>
      <c r="E720" s="58">
        <v>0.62129999999999996</v>
      </c>
      <c r="F720" s="77">
        <v>-4.1673345087354097E-3</v>
      </c>
      <c r="G720" s="58">
        <v>59.225753784179602</v>
      </c>
      <c r="H720" s="58">
        <v>345.37863159179602</v>
      </c>
      <c r="I720" s="58">
        <v>22.568208694458001</v>
      </c>
      <c r="J720" s="58">
        <v>250.33000183105401</v>
      </c>
      <c r="K720" s="58">
        <v>9.4540386199951101</v>
      </c>
      <c r="L720" s="58">
        <v>16.0364570617675</v>
      </c>
      <c r="M720" s="58">
        <v>16.639999389648398</v>
      </c>
      <c r="N720" s="77">
        <v>1.5547452436284099E-3</v>
      </c>
      <c r="O720" s="58">
        <v>4.4692212455659597</v>
      </c>
      <c r="P720" s="77">
        <v>7.5460774409928599E-2</v>
      </c>
      <c r="Q720" s="58">
        <v>59.179784774780202</v>
      </c>
      <c r="R720" s="77">
        <v>-4.46756751645271E-3</v>
      </c>
      <c r="S720" s="58">
        <v>18.4101165098796</v>
      </c>
      <c r="T720" s="77">
        <v>5.3304156151844799E-2</v>
      </c>
      <c r="U720" s="58">
        <v>346.15359497070301</v>
      </c>
      <c r="V720" s="77">
        <v>-7.1379387254131201E-3</v>
      </c>
      <c r="W720" s="58">
        <v>1.21542472749819</v>
      </c>
      <c r="X720" s="77">
        <v>5.3855613617959201E-2</v>
      </c>
      <c r="Y720" s="58">
        <v>22.649333000183098</v>
      </c>
      <c r="Z720" s="77">
        <v>-6.8240476091163604E-3</v>
      </c>
      <c r="AA720" s="58">
        <v>12.111524004505201</v>
      </c>
      <c r="AB720" s="77">
        <v>4.8382231118582503E-2</v>
      </c>
      <c r="AC720" s="58">
        <v>251.19000244140599</v>
      </c>
      <c r="AD720" s="77">
        <v>-6.5238077342254499E-3</v>
      </c>
      <c r="AE720" s="58">
        <v>0.39885241057092202</v>
      </c>
      <c r="AF720" s="77">
        <v>4.2188574280557299E-2</v>
      </c>
      <c r="AG720" s="58">
        <v>9.4850792884826607</v>
      </c>
      <c r="AH720" s="77">
        <v>-1.5329019325157601E-3</v>
      </c>
      <c r="AI720" s="58">
        <v>1.0302226404403401</v>
      </c>
      <c r="AJ720" s="77">
        <v>6.4242534150295003E-2</v>
      </c>
      <c r="AK720" s="58">
        <v>16.0487670898437</v>
      </c>
      <c r="AL720" s="69">
        <v>41246</v>
      </c>
      <c r="AM720" s="105">
        <v>0</v>
      </c>
      <c r="AN720" s="124">
        <v>52.541685348171697</v>
      </c>
      <c r="AO720" s="125">
        <v>57.731267621320796</v>
      </c>
      <c r="AP720" s="125">
        <v>54.460538390509598</v>
      </c>
      <c r="AQ720" s="125">
        <v>51.5081100310057</v>
      </c>
      <c r="AR720" s="125">
        <v>34.452073124427798</v>
      </c>
      <c r="AS720" s="125">
        <v>35.137939595271902</v>
      </c>
      <c r="AV720" s="63">
        <v>36092.8798278537</v>
      </c>
      <c r="AW720" s="63">
        <v>-17074.427123667501</v>
      </c>
      <c r="AX720" s="63">
        <v>17074.427123667501</v>
      </c>
      <c r="AY720" s="63">
        <v>19018.452704186198</v>
      </c>
      <c r="AZ720" s="77">
        <v>6.7247587641496801E-3</v>
      </c>
      <c r="BA720" s="77">
        <v>0.90184527041861995</v>
      </c>
      <c r="BB720" s="77">
        <v>0.244018017004663</v>
      </c>
      <c r="BC720" s="58">
        <v>-716.20826711140705</v>
      </c>
      <c r="BD720" s="130">
        <v>-3.6291896179674502E-2</v>
      </c>
      <c r="BE720" s="65">
        <v>132</v>
      </c>
    </row>
    <row r="721" spans="1:57" x14ac:dyDescent="0.2">
      <c r="A721" s="104">
        <v>41247</v>
      </c>
      <c r="B721" s="58">
        <v>1407.05004882812</v>
      </c>
      <c r="C721" s="77">
        <v>-1.70981239351564E-3</v>
      </c>
      <c r="D721" s="58">
        <v>0.01</v>
      </c>
      <c r="E721" s="58">
        <v>0.62080000000000002</v>
      </c>
      <c r="F721" s="77">
        <v>-8.0476420408814799E-4</v>
      </c>
      <c r="G721" s="58">
        <v>58.181060791015597</v>
      </c>
      <c r="H721" s="58">
        <v>343.28228759765602</v>
      </c>
      <c r="I721" s="58">
        <v>22.516979217529201</v>
      </c>
      <c r="J721" s="58">
        <v>252.49000549316401</v>
      </c>
      <c r="K721" s="58">
        <v>9.6491527557372994</v>
      </c>
      <c r="L721" s="58">
        <v>16.389358520507798</v>
      </c>
      <c r="M721" s="58">
        <v>17.120000839233398</v>
      </c>
      <c r="N721" s="77">
        <v>-1.7639167531256002E-2</v>
      </c>
      <c r="O721" s="58">
        <v>4.4460322531943604</v>
      </c>
      <c r="P721" s="77">
        <v>7.6417174124142506E-2</v>
      </c>
      <c r="Q721" s="58">
        <v>58.703407287597599</v>
      </c>
      <c r="R721" s="77">
        <v>-6.0696980136810599E-3</v>
      </c>
      <c r="S721" s="58">
        <v>18.4286070317875</v>
      </c>
      <c r="T721" s="77">
        <v>5.3683535963226697E-2</v>
      </c>
      <c r="U721" s="58">
        <v>344.33045959472599</v>
      </c>
      <c r="V721" s="77">
        <v>-2.2699841898082798E-3</v>
      </c>
      <c r="W721" s="58">
        <v>1.22141789054322</v>
      </c>
      <c r="X721" s="77">
        <v>5.4244305097211197E-2</v>
      </c>
      <c r="Y721" s="58">
        <v>22.542593955993599</v>
      </c>
      <c r="Z721" s="77">
        <v>8.6286248005029691E-3</v>
      </c>
      <c r="AA721" s="58">
        <v>12.1230958126497</v>
      </c>
      <c r="AB721" s="77">
        <v>4.8014161150540899E-2</v>
      </c>
      <c r="AC721" s="58">
        <v>251.41000366210901</v>
      </c>
      <c r="AD721" s="77">
        <v>2.0638178410814199E-2</v>
      </c>
      <c r="AE721" s="58">
        <v>0.38539865504507398</v>
      </c>
      <c r="AF721" s="77">
        <v>3.9941191190689701E-2</v>
      </c>
      <c r="AG721" s="58">
        <v>9.5515956878662092</v>
      </c>
      <c r="AH721" s="77">
        <v>2.2006198587441302E-2</v>
      </c>
      <c r="AI721" s="58">
        <v>0.984102459227435</v>
      </c>
      <c r="AJ721" s="77">
        <v>6.0045209090767E-2</v>
      </c>
      <c r="AK721" s="58">
        <v>16.212907791137599</v>
      </c>
      <c r="AL721" s="69">
        <v>41247</v>
      </c>
      <c r="AM721" s="105">
        <v>1</v>
      </c>
      <c r="AN721" s="124">
        <v>51.380388362971502</v>
      </c>
      <c r="AO721" s="125">
        <v>55.181749745513599</v>
      </c>
      <c r="AP721" s="125">
        <v>49.485211195192001</v>
      </c>
      <c r="AQ721" s="125">
        <v>57.194582296356003</v>
      </c>
      <c r="AR721" s="125">
        <v>42.749346353811397</v>
      </c>
      <c r="AS721" s="125">
        <v>34.624325572679297</v>
      </c>
      <c r="AV721" s="63">
        <v>36092.8798278537</v>
      </c>
      <c r="AW721" s="63">
        <v>-17159.217085839799</v>
      </c>
      <c r="AX721" s="63">
        <v>17159.217085839799</v>
      </c>
      <c r="AY721" s="63">
        <v>18933.662742013799</v>
      </c>
      <c r="AZ721" s="77">
        <v>-4.4582997098210298E-3</v>
      </c>
      <c r="BA721" s="77">
        <v>0.89336627420138903</v>
      </c>
      <c r="BB721" s="77">
        <v>0.24189097958143099</v>
      </c>
      <c r="BC721" s="58">
        <v>-800.998229283726</v>
      </c>
      <c r="BD721" s="130">
        <v>-4.0588395739288803E-2</v>
      </c>
      <c r="BE721" s="65">
        <v>133</v>
      </c>
    </row>
    <row r="722" spans="1:57" x14ac:dyDescent="0.2">
      <c r="A722" s="104">
        <v>41248</v>
      </c>
      <c r="B722" s="58">
        <v>1409.28002929687</v>
      </c>
      <c r="C722" s="77">
        <v>1.5848622233496301E-3</v>
      </c>
      <c r="D722" s="58">
        <v>0.01</v>
      </c>
      <c r="E722" s="58">
        <v>0.62139999999999995</v>
      </c>
      <c r="F722" s="77">
        <v>9.6649484536070996E-4</v>
      </c>
      <c r="G722" s="58">
        <v>54.436691284179602</v>
      </c>
      <c r="H722" s="58">
        <v>341.68765258789</v>
      </c>
      <c r="I722" s="58">
        <v>22.773143768310501</v>
      </c>
      <c r="J722" s="58">
        <v>253.96000671386699</v>
      </c>
      <c r="K722" s="58">
        <v>9.57820224761962</v>
      </c>
      <c r="L722" s="58">
        <v>16.290874481201101</v>
      </c>
      <c r="M722" s="58">
        <v>16.459999084472599</v>
      </c>
      <c r="N722" s="77">
        <v>-6.4357188678384095E-2</v>
      </c>
      <c r="O722" s="58">
        <v>4.4799048537325596</v>
      </c>
      <c r="P722" s="77">
        <v>8.2295686017098205E-2</v>
      </c>
      <c r="Q722" s="58">
        <v>56.308876037597599</v>
      </c>
      <c r="R722" s="77">
        <v>-4.6452586322619496E-3</v>
      </c>
      <c r="S722" s="58">
        <v>18.460762844203099</v>
      </c>
      <c r="T722" s="77">
        <v>5.40281824771369E-2</v>
      </c>
      <c r="U722" s="58">
        <v>342.48497009277298</v>
      </c>
      <c r="V722" s="77">
        <v>1.1376506071552901E-2</v>
      </c>
      <c r="W722" s="58">
        <v>1.2255066825172001</v>
      </c>
      <c r="X722" s="77">
        <v>5.3813680490724797E-2</v>
      </c>
      <c r="Y722" s="58">
        <v>22.645061492919901</v>
      </c>
      <c r="Z722" s="77">
        <v>5.8220174609757702E-3</v>
      </c>
      <c r="AA722" s="58">
        <v>12.0351326509297</v>
      </c>
      <c r="AB722" s="77">
        <v>4.7389873731140397E-2</v>
      </c>
      <c r="AC722" s="58">
        <v>253.225006103515</v>
      </c>
      <c r="AD722" s="77">
        <v>-7.3530298373077896E-3</v>
      </c>
      <c r="AE722" s="58">
        <v>0.37267132648442503</v>
      </c>
      <c r="AF722" s="77">
        <v>3.8908274940325199E-2</v>
      </c>
      <c r="AG722" s="58">
        <v>9.6136775016784597</v>
      </c>
      <c r="AH722" s="77">
        <v>-6.0090234272078798E-3</v>
      </c>
      <c r="AI722" s="58">
        <v>0.96496147940119903</v>
      </c>
      <c r="AJ722" s="77">
        <v>5.9233252365593701E-2</v>
      </c>
      <c r="AK722" s="58">
        <v>16.3401165008544</v>
      </c>
      <c r="AL722" s="69">
        <v>41248</v>
      </c>
      <c r="AM722" s="105">
        <v>2</v>
      </c>
      <c r="AN722" s="124">
        <v>52.4281768773509</v>
      </c>
      <c r="AO722" s="125">
        <v>53.2551478124184</v>
      </c>
      <c r="AP722" s="125">
        <v>36.584546366475202</v>
      </c>
      <c r="AQ722" s="125">
        <v>54.683385949052798</v>
      </c>
      <c r="AR722" s="125">
        <v>41.1826396785358</v>
      </c>
      <c r="AS722" s="125">
        <v>39.394725550155897</v>
      </c>
      <c r="AV722" s="63">
        <v>36092.8798278537</v>
      </c>
      <c r="AW722" s="63">
        <v>-17085.973554726399</v>
      </c>
      <c r="AX722" s="63">
        <v>17085.973554726399</v>
      </c>
      <c r="AY722" s="63">
        <v>19006.906273127301</v>
      </c>
      <c r="AZ722" s="77">
        <v>3.8684290573587298E-3</v>
      </c>
      <c r="BA722" s="77">
        <v>0.90069062731273197</v>
      </c>
      <c r="BB722" s="77">
        <v>0.24385920568048899</v>
      </c>
      <c r="BC722" s="58">
        <v>-727.75469817029</v>
      </c>
      <c r="BD722" s="130">
        <v>-3.68769800113996E-2</v>
      </c>
      <c r="BE722" s="65">
        <v>134</v>
      </c>
    </row>
    <row r="723" spans="1:57" x14ac:dyDescent="0.2">
      <c r="A723" s="104">
        <v>41249</v>
      </c>
      <c r="B723" s="58">
        <v>1413.93994140625</v>
      </c>
      <c r="C723" s="77">
        <v>3.3065906083264902E-3</v>
      </c>
      <c r="D723" s="58">
        <v>0.01</v>
      </c>
      <c r="E723" s="58">
        <v>0.62190000000000001</v>
      </c>
      <c r="F723" s="77">
        <v>8.0463469584812698E-4</v>
      </c>
      <c r="G723" s="58">
        <v>55.290435791015597</v>
      </c>
      <c r="H723" s="58">
        <v>343.33197021484301</v>
      </c>
      <c r="I723" s="58">
        <v>22.824375152587798</v>
      </c>
      <c r="J723" s="58">
        <v>253.36999511718699</v>
      </c>
      <c r="K723" s="58">
        <v>9.6580219268798793</v>
      </c>
      <c r="L723" s="58">
        <v>16.5452861785888</v>
      </c>
      <c r="M723" s="58">
        <v>16.579999923706001</v>
      </c>
      <c r="N723" s="77">
        <v>1.5683254927803401E-2</v>
      </c>
      <c r="O723" s="58">
        <v>4.5156334049569198</v>
      </c>
      <c r="P723" s="77">
        <v>8.1671148732213206E-2</v>
      </c>
      <c r="Q723" s="58">
        <v>54.863563537597599</v>
      </c>
      <c r="R723" s="77">
        <v>4.8123413723011304E-3</v>
      </c>
      <c r="S723" s="58">
        <v>18.4794013449077</v>
      </c>
      <c r="T723" s="77">
        <v>5.3823712756327399E-2</v>
      </c>
      <c r="U723" s="58">
        <v>342.50981140136702</v>
      </c>
      <c r="V723" s="77">
        <v>2.2496404009282301E-3</v>
      </c>
      <c r="W723" s="58">
        <v>1.2300174722396999</v>
      </c>
      <c r="X723" s="77">
        <v>5.3890521165055598E-2</v>
      </c>
      <c r="Y723" s="58">
        <v>22.798759460449201</v>
      </c>
      <c r="Z723" s="77">
        <v>-2.3232461060077501E-3</v>
      </c>
      <c r="AA723" s="58">
        <v>11.978123270315701</v>
      </c>
      <c r="AB723" s="77">
        <v>4.7275223985285601E-2</v>
      </c>
      <c r="AC723" s="58">
        <v>253.665000915527</v>
      </c>
      <c r="AD723" s="77">
        <v>8.3334718976195692E-3</v>
      </c>
      <c r="AE723" s="58">
        <v>0.36375933458944198</v>
      </c>
      <c r="AF723" s="77">
        <v>3.7663958245636203E-2</v>
      </c>
      <c r="AG723" s="58">
        <v>9.6181120872497505</v>
      </c>
      <c r="AH723" s="77">
        <v>1.5616822637807001E-2</v>
      </c>
      <c r="AI723" s="58">
        <v>0.95980335903154501</v>
      </c>
      <c r="AJ723" s="77">
        <v>5.8010683446117699E-2</v>
      </c>
      <c r="AK723" s="58">
        <v>16.418080329895002</v>
      </c>
      <c r="AL723" s="69">
        <v>41249</v>
      </c>
      <c r="AM723" s="105">
        <v>3</v>
      </c>
      <c r="AN723" s="124">
        <v>54.628597477070699</v>
      </c>
      <c r="AO723" s="125">
        <v>54.999843353265803</v>
      </c>
      <c r="AP723" s="125">
        <v>40.399757663749298</v>
      </c>
      <c r="AQ723" s="125">
        <v>56.972217816354501</v>
      </c>
      <c r="AR723" s="125">
        <v>46.624598783373699</v>
      </c>
      <c r="AS723" s="125">
        <v>40.3324570623843</v>
      </c>
      <c r="AV723" s="63">
        <v>36092.8798278537</v>
      </c>
      <c r="AW723" s="63">
        <v>-17261.153246761802</v>
      </c>
      <c r="AX723" s="63">
        <v>17261.153246761802</v>
      </c>
      <c r="AY723" s="63">
        <v>18831.7265810918</v>
      </c>
      <c r="AZ723" s="77">
        <v>-9.2166336550605302E-3</v>
      </c>
      <c r="BA723" s="77">
        <v>0.883172658109183</v>
      </c>
      <c r="BB723" s="77">
        <v>0.24797213884807201</v>
      </c>
      <c r="BC723" s="58">
        <v>-902.93439020577705</v>
      </c>
      <c r="BD723" s="130">
        <v>-4.5753732051390099E-2</v>
      </c>
      <c r="BE723" s="65">
        <v>135</v>
      </c>
    </row>
    <row r="724" spans="1:57" x14ac:dyDescent="0.2">
      <c r="A724" s="104">
        <v>41250</v>
      </c>
      <c r="B724" s="58">
        <v>1418.06994628906</v>
      </c>
      <c r="C724" s="77">
        <v>2.9209195962771601E-3</v>
      </c>
      <c r="D724" s="58">
        <v>0.01</v>
      </c>
      <c r="E724" s="58">
        <v>0.62419999999999998</v>
      </c>
      <c r="F724" s="77">
        <v>3.6983437851742999E-3</v>
      </c>
      <c r="G724" s="58">
        <v>53.876949310302699</v>
      </c>
      <c r="H724" s="58">
        <v>339.89431762695301</v>
      </c>
      <c r="I724" s="58">
        <v>22.5938301086425</v>
      </c>
      <c r="J724" s="58">
        <v>253.27000427246</v>
      </c>
      <c r="K724" s="58">
        <v>9.7289724349975604</v>
      </c>
      <c r="L724" s="58">
        <v>16.5452861785888</v>
      </c>
      <c r="M724" s="58">
        <v>15.899999618530201</v>
      </c>
      <c r="N724" s="77">
        <v>-2.55647556487981E-2</v>
      </c>
      <c r="O724" s="58">
        <v>4.5811546230118196</v>
      </c>
      <c r="P724" s="77">
        <v>8.5029955883856506E-2</v>
      </c>
      <c r="Q724" s="58">
        <v>54.583692550659102</v>
      </c>
      <c r="R724" s="77">
        <v>-1.0012620105664701E-2</v>
      </c>
      <c r="S724" s="58">
        <v>18.508532572829399</v>
      </c>
      <c r="T724" s="77">
        <v>5.4453786406465303E-2</v>
      </c>
      <c r="U724" s="58">
        <v>341.61314392089798</v>
      </c>
      <c r="V724" s="77">
        <v>-1.0100826086324399E-2</v>
      </c>
      <c r="W724" s="58">
        <v>1.2363521627791401</v>
      </c>
      <c r="X724" s="77">
        <v>5.47207869066084E-2</v>
      </c>
      <c r="Y724" s="58">
        <v>22.709102630615199</v>
      </c>
      <c r="Z724" s="77">
        <v>-3.9464359100749302E-4</v>
      </c>
      <c r="AA724" s="58">
        <v>11.943613646257299</v>
      </c>
      <c r="AB724" s="77">
        <v>4.7157631953165399E-2</v>
      </c>
      <c r="AC724" s="58">
        <v>253.31999969482399</v>
      </c>
      <c r="AD724" s="77">
        <v>7.3462773904260301E-3</v>
      </c>
      <c r="AE724" s="58">
        <v>0.35554482129653903</v>
      </c>
      <c r="AF724" s="77">
        <v>3.6544951038976703E-2</v>
      </c>
      <c r="AG724" s="58">
        <v>9.6934971809387207</v>
      </c>
      <c r="AH724" s="77">
        <v>0</v>
      </c>
      <c r="AI724" s="58">
        <v>0.95137330459000602</v>
      </c>
      <c r="AJ724" s="77">
        <v>5.75011694763655E-2</v>
      </c>
      <c r="AK724" s="58">
        <v>16.5452861785888</v>
      </c>
      <c r="AL724" s="69">
        <v>41250</v>
      </c>
      <c r="AM724" s="105">
        <v>4</v>
      </c>
      <c r="AN724" s="124">
        <v>56.546972324955597</v>
      </c>
      <c r="AO724" s="125">
        <v>50.736345961207299</v>
      </c>
      <c r="AP724" s="125">
        <v>36.485965534253502</v>
      </c>
      <c r="AQ724" s="125">
        <v>58.956620330873598</v>
      </c>
      <c r="AR724" s="125">
        <v>46.624598783373699</v>
      </c>
      <c r="AS724" s="125">
        <v>37.519099827066299</v>
      </c>
      <c r="AV724" s="63">
        <v>36092.8798278537</v>
      </c>
      <c r="AW724" s="63">
        <v>-17226.284919310299</v>
      </c>
      <c r="AX724" s="63">
        <v>17226.284919310299</v>
      </c>
      <c r="AY724" s="63">
        <v>18866.594908543299</v>
      </c>
      <c r="AZ724" s="77">
        <v>1.8515735825585999E-3</v>
      </c>
      <c r="BA724" s="77">
        <v>0.88665949085433504</v>
      </c>
      <c r="BB724" s="77">
        <v>0.25161736512404198</v>
      </c>
      <c r="BC724" s="58">
        <v>-868.06606275425997</v>
      </c>
      <c r="BD724" s="130">
        <v>-4.3986874870401198E-2</v>
      </c>
      <c r="BE724" s="65">
        <v>136</v>
      </c>
    </row>
    <row r="725" spans="1:57" x14ac:dyDescent="0.2">
      <c r="A725" s="104">
        <v>41253</v>
      </c>
      <c r="B725" s="58">
        <v>1418.55004882812</v>
      </c>
      <c r="C725" s="77">
        <v>3.3856054866609998E-4</v>
      </c>
      <c r="D725" s="58">
        <v>0.01</v>
      </c>
      <c r="E725" s="58">
        <v>0.62209999999999999</v>
      </c>
      <c r="F725" s="77">
        <v>-3.3643063120794001E-3</v>
      </c>
      <c r="G725" s="58">
        <v>53.530406951904297</v>
      </c>
      <c r="H725" s="58">
        <v>340.49539184570301</v>
      </c>
      <c r="I725" s="58">
        <v>23.0036907196044</v>
      </c>
      <c r="J725" s="58">
        <v>247.77000427246</v>
      </c>
      <c r="K725" s="58">
        <v>9.7999191284179599</v>
      </c>
      <c r="L725" s="58">
        <v>16.4796333312988</v>
      </c>
      <c r="M725" s="58">
        <v>16.049999237060501</v>
      </c>
      <c r="N725" s="77">
        <v>-6.4321080319997802E-3</v>
      </c>
      <c r="O725" s="58">
        <v>4.6327914015611604</v>
      </c>
      <c r="P725" s="77">
        <v>8.6545043562318E-2</v>
      </c>
      <c r="Q725" s="58">
        <v>53.703678131103501</v>
      </c>
      <c r="R725" s="77">
        <v>1.76841502660751E-3</v>
      </c>
      <c r="S725" s="58">
        <v>18.528361828227698</v>
      </c>
      <c r="T725" s="77">
        <v>5.4415895991402702E-2</v>
      </c>
      <c r="U725" s="58">
        <v>340.19485473632801</v>
      </c>
      <c r="V725" s="77">
        <v>1.81403776602326E-2</v>
      </c>
      <c r="W725" s="58">
        <v>1.2311761817065801</v>
      </c>
      <c r="X725" s="77">
        <v>5.3520810930453598E-2</v>
      </c>
      <c r="Y725" s="58">
        <v>22.7987604141235</v>
      </c>
      <c r="Z725" s="77">
        <v>-2.17159549382849E-2</v>
      </c>
      <c r="AA725" s="58">
        <v>11.860082115427501</v>
      </c>
      <c r="AB725" s="77">
        <v>4.7867303995303499E-2</v>
      </c>
      <c r="AC725" s="58">
        <v>250.52000427246</v>
      </c>
      <c r="AD725" s="77">
        <v>7.2923110733866797E-3</v>
      </c>
      <c r="AE725" s="58">
        <v>0.34863677269694299</v>
      </c>
      <c r="AF725" s="77">
        <v>3.5575474463453501E-2</v>
      </c>
      <c r="AG725" s="58">
        <v>9.7644457817077601</v>
      </c>
      <c r="AH725" s="77">
        <v>-3.9680696109687299E-3</v>
      </c>
      <c r="AI725" s="58">
        <v>0.945351694356377</v>
      </c>
      <c r="AJ725" s="77">
        <v>5.7364850015256402E-2</v>
      </c>
      <c r="AK725" s="58">
        <v>16.512459754943801</v>
      </c>
      <c r="AL725" s="69">
        <v>41253</v>
      </c>
      <c r="AM725" s="105">
        <v>0</v>
      </c>
      <c r="AN725" s="124">
        <v>56.775767404263803</v>
      </c>
      <c r="AO725" s="125">
        <v>51.445088525155903</v>
      </c>
      <c r="AP725" s="125">
        <v>35.5759989383887</v>
      </c>
      <c r="AQ725" s="125">
        <v>60.898556413225798</v>
      </c>
      <c r="AR725" s="125">
        <v>45.368313601435602</v>
      </c>
      <c r="AS725" s="125">
        <v>44.880202731245099</v>
      </c>
      <c r="AV725" s="63">
        <v>36092.8798278537</v>
      </c>
      <c r="AW725" s="63">
        <v>-17156.001894666599</v>
      </c>
      <c r="AX725" s="63">
        <v>17156.001894666599</v>
      </c>
      <c r="AY725" s="63">
        <v>18936.877933186999</v>
      </c>
      <c r="AZ725" s="77">
        <v>3.7252628248185498E-3</v>
      </c>
      <c r="BA725" s="77">
        <v>0.89368779331870596</v>
      </c>
      <c r="BB725" s="77">
        <v>0.25204111338589802</v>
      </c>
      <c r="BC725" s="58">
        <v>-797.78303811055196</v>
      </c>
      <c r="BD725" s="130">
        <v>-4.0425474715317301E-2</v>
      </c>
      <c r="BE725" s="65">
        <v>137</v>
      </c>
    </row>
    <row r="726" spans="1:57" x14ac:dyDescent="0.2">
      <c r="A726" s="104">
        <v>41254</v>
      </c>
      <c r="B726" s="58">
        <v>1427.83996582031</v>
      </c>
      <c r="C726" s="77">
        <v>6.5488820784729198E-3</v>
      </c>
      <c r="D726" s="58">
        <v>0.01</v>
      </c>
      <c r="E726" s="58">
        <v>0.621</v>
      </c>
      <c r="F726" s="77">
        <v>-1.76820446873493E-3</v>
      </c>
      <c r="G726" s="58">
        <v>54.699394226074197</v>
      </c>
      <c r="H726" s="58">
        <v>346.188385009765</v>
      </c>
      <c r="I726" s="58">
        <v>23.328172683715799</v>
      </c>
      <c r="J726" s="58">
        <v>250.69000244140599</v>
      </c>
      <c r="K726" s="58">
        <v>9.8265237808227504</v>
      </c>
      <c r="L726" s="58">
        <v>16.947433471679599</v>
      </c>
      <c r="M726" s="58">
        <v>15.569999694824199</v>
      </c>
      <c r="N726" s="77">
        <v>2.1837817807367401E-2</v>
      </c>
      <c r="O726" s="58">
        <v>4.6212742351921499</v>
      </c>
      <c r="P726" s="77">
        <v>8.4484925300859506E-2</v>
      </c>
      <c r="Q726" s="58">
        <v>54.114900588989201</v>
      </c>
      <c r="R726" s="77">
        <v>1.6719736303046E-2</v>
      </c>
      <c r="S726" s="58">
        <v>18.533834895753198</v>
      </c>
      <c r="T726" s="77">
        <v>5.3536847850139201E-2</v>
      </c>
      <c r="U726" s="58">
        <v>343.34188842773398</v>
      </c>
      <c r="V726" s="77">
        <v>1.4105648005204601E-2</v>
      </c>
      <c r="W726" s="58">
        <v>1.21513968743773</v>
      </c>
      <c r="X726" s="77">
        <v>5.2088935722168897E-2</v>
      </c>
      <c r="Y726" s="58">
        <v>23.165931701660099</v>
      </c>
      <c r="Z726" s="77">
        <v>1.17851157064774E-2</v>
      </c>
      <c r="AA726" s="58">
        <v>11.703839843340599</v>
      </c>
      <c r="AB726" s="77">
        <v>4.6686504165941597E-2</v>
      </c>
      <c r="AC726" s="58">
        <v>249.230003356933</v>
      </c>
      <c r="AD726" s="77">
        <v>2.71478285240522E-3</v>
      </c>
      <c r="AE726" s="58">
        <v>0.33419616272029901</v>
      </c>
      <c r="AF726" s="77">
        <v>3.4009601988905701E-2</v>
      </c>
      <c r="AG726" s="58">
        <v>9.8132214546203596</v>
      </c>
      <c r="AH726" s="77">
        <v>2.8386562429905102E-2</v>
      </c>
      <c r="AI726" s="58">
        <v>0.92764181302246895</v>
      </c>
      <c r="AJ726" s="77">
        <v>5.4736418618938402E-2</v>
      </c>
      <c r="AK726" s="58">
        <v>16.713533401489201</v>
      </c>
      <c r="AL726" s="69">
        <v>41254</v>
      </c>
      <c r="AM726" s="105">
        <v>1</v>
      </c>
      <c r="AN726" s="124">
        <v>61.049454274781198</v>
      </c>
      <c r="AO726" s="125">
        <v>57.658440900834201</v>
      </c>
      <c r="AP726" s="125">
        <v>40.928036505370102</v>
      </c>
      <c r="AQ726" s="125">
        <v>61.631675893228802</v>
      </c>
      <c r="AR726" s="125">
        <v>54.728588981118797</v>
      </c>
      <c r="AS726" s="125">
        <v>49.9114233778418</v>
      </c>
      <c r="AV726" s="63">
        <v>36092.8798278537</v>
      </c>
      <c r="AW726" s="63">
        <v>-17498.3269286041</v>
      </c>
      <c r="AX726" s="63">
        <v>17498.3269286041</v>
      </c>
      <c r="AY726" s="63">
        <v>18594.5528992496</v>
      </c>
      <c r="AZ726" s="77">
        <v>-1.8077163254958999E-2</v>
      </c>
      <c r="BA726" s="77">
        <v>0.85945528992496101</v>
      </c>
      <c r="BB726" s="77">
        <v>0.26024058299486202</v>
      </c>
      <c r="BC726" s="58">
        <v>-1140.1080720479999</v>
      </c>
      <c r="BD726" s="130">
        <v>-5.7771860064188302E-2</v>
      </c>
      <c r="BE726" s="65">
        <v>138</v>
      </c>
    </row>
    <row r="727" spans="1:57" x14ac:dyDescent="0.2">
      <c r="A727" s="104">
        <v>41255</v>
      </c>
      <c r="B727" s="58">
        <v>1428.47998046875</v>
      </c>
      <c r="C727" s="77">
        <v>4.4823976338959E-4</v>
      </c>
      <c r="D727" s="58">
        <v>0.01</v>
      </c>
      <c r="E727" s="58">
        <v>0.62050000000000005</v>
      </c>
      <c r="F727" s="77">
        <v>-8.0515297906591499E-4</v>
      </c>
      <c r="G727" s="58">
        <v>54.457916259765597</v>
      </c>
      <c r="H727" s="58">
        <v>346.52618408203102</v>
      </c>
      <c r="I727" s="58">
        <v>23.259860992431602</v>
      </c>
      <c r="J727" s="58">
        <v>251.759994506835</v>
      </c>
      <c r="K727" s="58">
        <v>9.8353958129882795</v>
      </c>
      <c r="L727" s="58">
        <v>16.963846206665</v>
      </c>
      <c r="M727" s="58">
        <v>15.949999809265099</v>
      </c>
      <c r="N727" s="77">
        <v>-4.41463693931531E-3</v>
      </c>
      <c r="O727" s="58">
        <v>4.5846587057680503</v>
      </c>
      <c r="P727" s="77">
        <v>8.41871856407269E-2</v>
      </c>
      <c r="Q727" s="58">
        <v>54.578655242919901</v>
      </c>
      <c r="R727" s="77">
        <v>9.7576662560783201E-4</v>
      </c>
      <c r="S727" s="58">
        <v>18.534682304269701</v>
      </c>
      <c r="T727" s="77">
        <v>5.3487104743236598E-2</v>
      </c>
      <c r="U727" s="58">
        <v>346.35728454589798</v>
      </c>
      <c r="V727" s="77">
        <v>-2.92829156446805E-3</v>
      </c>
      <c r="W727" s="58">
        <v>1.1913178190895499</v>
      </c>
      <c r="X727" s="77">
        <v>5.12177531704592E-2</v>
      </c>
      <c r="Y727" s="58">
        <v>23.294016838073698</v>
      </c>
      <c r="Z727" s="77">
        <v>4.2681880210990704E-3</v>
      </c>
      <c r="AA727" s="58">
        <v>11.529263251380399</v>
      </c>
      <c r="AB727" s="77">
        <v>4.5794659608110903E-2</v>
      </c>
      <c r="AC727" s="58">
        <v>251.22499847412101</v>
      </c>
      <c r="AD727" s="77">
        <v>9.02865790936235E-4</v>
      </c>
      <c r="AE727" s="58">
        <v>0.31045010707417597</v>
      </c>
      <c r="AF727" s="77">
        <v>3.1564576858636097E-2</v>
      </c>
      <c r="AG727" s="58">
        <v>9.8309597969055105</v>
      </c>
      <c r="AH727" s="77">
        <v>9.6844958930075698E-4</v>
      </c>
      <c r="AI727" s="58">
        <v>0.90792828339535803</v>
      </c>
      <c r="AJ727" s="77">
        <v>5.3521369643084599E-2</v>
      </c>
      <c r="AK727" s="58">
        <v>16.955639839172299</v>
      </c>
      <c r="AL727" s="69">
        <v>41255</v>
      </c>
      <c r="AM727" s="105">
        <v>2</v>
      </c>
      <c r="AN727" s="124">
        <v>61.333100832183199</v>
      </c>
      <c r="AO727" s="125">
        <v>58.0018607085998</v>
      </c>
      <c r="AP727" s="125">
        <v>40.185373352201601</v>
      </c>
      <c r="AQ727" s="125">
        <v>61.888295915138997</v>
      </c>
      <c r="AR727" s="125">
        <v>55.019775277484797</v>
      </c>
      <c r="AS727" s="125">
        <v>48.899473289336399</v>
      </c>
      <c r="AV727" s="63">
        <v>36092.8798278537</v>
      </c>
      <c r="AW727" s="63">
        <v>-17501.243003256801</v>
      </c>
      <c r="AX727" s="63">
        <v>17501.243003256801</v>
      </c>
      <c r="AY727" s="63">
        <v>18591.636824596899</v>
      </c>
      <c r="AZ727" s="77">
        <v>-1.56824133845878E-4</v>
      </c>
      <c r="BA727" s="77">
        <v>0.85916368245969299</v>
      </c>
      <c r="BB727" s="77">
        <v>0.26080547293559803</v>
      </c>
      <c r="BC727" s="58">
        <v>-1143.0241467006799</v>
      </c>
      <c r="BD727" s="130">
        <v>-5.7919624176118997E-2</v>
      </c>
      <c r="BE727" s="65">
        <v>139</v>
      </c>
    </row>
    <row r="728" spans="1:57" x14ac:dyDescent="0.2">
      <c r="A728" s="104">
        <v>41256</v>
      </c>
      <c r="B728" s="58">
        <v>1419.44995117187</v>
      </c>
      <c r="C728" s="77">
        <v>-6.3214251654488598E-3</v>
      </c>
      <c r="D728" s="58">
        <v>0.01</v>
      </c>
      <c r="E728" s="58">
        <v>0.61980000000000002</v>
      </c>
      <c r="F728" s="77">
        <v>-1.12812248186955E-3</v>
      </c>
      <c r="G728" s="58">
        <v>53.517276763916001</v>
      </c>
      <c r="H728" s="58">
        <v>349.07955932617102</v>
      </c>
      <c r="I728" s="58">
        <v>23.148851394653299</v>
      </c>
      <c r="J728" s="58">
        <v>251.25</v>
      </c>
      <c r="K728" s="58">
        <v>9.8531332015991193</v>
      </c>
      <c r="L728" s="58">
        <v>16.816120147705</v>
      </c>
      <c r="M728" s="58">
        <v>16.559999465942301</v>
      </c>
      <c r="N728" s="77">
        <v>-1.7272777962394299E-2</v>
      </c>
      <c r="O728" s="58">
        <v>4.5327396545708396</v>
      </c>
      <c r="P728" s="77">
        <v>8.4696754555849102E-2</v>
      </c>
      <c r="Q728" s="58">
        <v>53.987596511840799</v>
      </c>
      <c r="R728" s="77">
        <v>7.3684915063623102E-3</v>
      </c>
      <c r="S728" s="58">
        <v>18.530456653564801</v>
      </c>
      <c r="T728" s="77">
        <v>5.3083763166580498E-2</v>
      </c>
      <c r="U728" s="58">
        <v>347.80287170410099</v>
      </c>
      <c r="V728" s="77">
        <v>-4.7725821669545301E-3</v>
      </c>
      <c r="W728" s="58">
        <v>1.1662312783623201</v>
      </c>
      <c r="X728" s="77">
        <v>5.0379660678615101E-2</v>
      </c>
      <c r="Y728" s="58">
        <v>23.204356193542399</v>
      </c>
      <c r="Z728" s="77">
        <v>-2.0257170240052199E-3</v>
      </c>
      <c r="AA728" s="58">
        <v>11.4213190077948</v>
      </c>
      <c r="AB728" s="77">
        <v>4.5457986100676001E-2</v>
      </c>
      <c r="AC728" s="58">
        <v>251.504997253417</v>
      </c>
      <c r="AD728" s="77">
        <v>1.80342397480504E-3</v>
      </c>
      <c r="AE728" s="58">
        <v>0.28981388548682002</v>
      </c>
      <c r="AF728" s="77">
        <v>2.9413373346032199E-2</v>
      </c>
      <c r="AG728" s="58">
        <v>9.8442645072936994</v>
      </c>
      <c r="AH728" s="77">
        <v>-8.7082880356413803E-3</v>
      </c>
      <c r="AI728" s="58">
        <v>0.88935598214494305</v>
      </c>
      <c r="AJ728" s="77">
        <v>5.2887109174604402E-2</v>
      </c>
      <c r="AK728" s="58">
        <v>16.889983177185002</v>
      </c>
      <c r="AL728" s="69">
        <v>41256</v>
      </c>
      <c r="AM728" s="105">
        <v>3</v>
      </c>
      <c r="AN728" s="124">
        <v>55.22275275818</v>
      </c>
      <c r="AO728" s="125">
        <v>60.602993890852801</v>
      </c>
      <c r="AP728" s="125">
        <v>37.342820989458602</v>
      </c>
      <c r="AQ728" s="125">
        <v>62.4293217450399</v>
      </c>
      <c r="AR728" s="125">
        <v>51.790830516434703</v>
      </c>
      <c r="AS728" s="125">
        <v>47.223871183280998</v>
      </c>
      <c r="AV728" s="63">
        <v>36092.8798278537</v>
      </c>
      <c r="AW728" s="63">
        <v>-17488.099906473501</v>
      </c>
      <c r="AX728" s="63">
        <v>17488.099906473501</v>
      </c>
      <c r="AY728" s="63">
        <v>18604.779921380101</v>
      </c>
      <c r="AZ728" s="77">
        <v>7.0693596842796803E-4</v>
      </c>
      <c r="BA728" s="77">
        <v>0.86047799213801901</v>
      </c>
      <c r="BB728" s="77">
        <v>0.25283538549024698</v>
      </c>
      <c r="BC728" s="58">
        <v>-1129.8810499174199</v>
      </c>
      <c r="BD728" s="130">
        <v>-5.7253633673298998E-2</v>
      </c>
      <c r="BE728" s="65">
        <v>140</v>
      </c>
    </row>
    <row r="729" spans="1:57" x14ac:dyDescent="0.2">
      <c r="A729" s="104">
        <v>41257</v>
      </c>
      <c r="B729" s="58">
        <v>1413.57995605468</v>
      </c>
      <c r="C729" s="77">
        <v>-4.1354012604257698E-3</v>
      </c>
      <c r="D729" s="58">
        <v>0.01</v>
      </c>
      <c r="E729" s="58">
        <v>0.62039999999999995</v>
      </c>
      <c r="F729" s="77">
        <v>9.6805421103573997E-4</v>
      </c>
      <c r="G729" s="58">
        <v>51.506675720214801</v>
      </c>
      <c r="H729" s="58">
        <v>348.71197509765602</v>
      </c>
      <c r="I729" s="58">
        <v>22.8926887512207</v>
      </c>
      <c r="J729" s="58">
        <v>249.19000244140599</v>
      </c>
      <c r="K729" s="58">
        <v>9.8265237808227504</v>
      </c>
      <c r="L729" s="58">
        <v>16.848953247070298</v>
      </c>
      <c r="M729" s="58">
        <v>17</v>
      </c>
      <c r="N729" s="77">
        <v>-3.7569195693021799E-2</v>
      </c>
      <c r="O729" s="58">
        <v>4.5133720749480197</v>
      </c>
      <c r="P729" s="77">
        <v>8.7626934020450797E-2</v>
      </c>
      <c r="Q729" s="58">
        <v>52.511976242065401</v>
      </c>
      <c r="R729" s="77">
        <v>-1.05300989042489E-3</v>
      </c>
      <c r="S729" s="58">
        <v>18.506317756239199</v>
      </c>
      <c r="T729" s="77">
        <v>5.3070496793396899E-2</v>
      </c>
      <c r="U729" s="58">
        <v>348.89576721191401</v>
      </c>
      <c r="V729" s="77">
        <v>-1.10658900117948E-2</v>
      </c>
      <c r="W729" s="58">
        <v>1.14316219810474</v>
      </c>
      <c r="X729" s="77">
        <v>4.9935689535104799E-2</v>
      </c>
      <c r="Y729" s="58">
        <v>23.020770072937001</v>
      </c>
      <c r="Z729" s="77">
        <v>-8.1989952580845404E-3</v>
      </c>
      <c r="AA729" s="58">
        <v>11.2741313556346</v>
      </c>
      <c r="AB729" s="77">
        <v>4.52431126657485E-2</v>
      </c>
      <c r="AC729" s="58">
        <v>250.22000122070301</v>
      </c>
      <c r="AD729" s="77">
        <v>-2.70060499862589E-3</v>
      </c>
      <c r="AE729" s="58">
        <v>0.27686567708474502</v>
      </c>
      <c r="AF729" s="77">
        <v>2.8175342904585399E-2</v>
      </c>
      <c r="AG729" s="58">
        <v>9.8398284912109304</v>
      </c>
      <c r="AH729" s="77">
        <v>1.95247768669837E-3</v>
      </c>
      <c r="AI729" s="58">
        <v>0.86706728545074596</v>
      </c>
      <c r="AJ729" s="77">
        <v>5.1461196000499997E-2</v>
      </c>
      <c r="AK729" s="58">
        <v>16.832536697387599</v>
      </c>
      <c r="AL729" s="69">
        <v>41257</v>
      </c>
      <c r="AM729" s="105">
        <v>4</v>
      </c>
      <c r="AN729" s="124">
        <v>51.622419919538103</v>
      </c>
      <c r="AO729" s="125">
        <v>60.026621262987298</v>
      </c>
      <c r="AP729" s="125">
        <v>32.113808737438198</v>
      </c>
      <c r="AQ729" s="125">
        <v>61.029635068867201</v>
      </c>
      <c r="AR729" s="125">
        <v>52.458640416740401</v>
      </c>
      <c r="AS729" s="125">
        <v>43.518115782978299</v>
      </c>
      <c r="AV729" s="63">
        <v>36092.8798278537</v>
      </c>
      <c r="AW729" s="63">
        <v>-17509.266329937702</v>
      </c>
      <c r="AX729" s="63">
        <v>17509.266329937702</v>
      </c>
      <c r="AY729" s="63">
        <v>18583.6134979159</v>
      </c>
      <c r="AZ729" s="77">
        <v>-1.1376873875230599E-3</v>
      </c>
      <c r="BA729" s="77">
        <v>0.85836134979159895</v>
      </c>
      <c r="BB729" s="77">
        <v>0.247654408457985</v>
      </c>
      <c r="BC729" s="58">
        <v>-1151.04747338162</v>
      </c>
      <c r="BD729" s="130">
        <v>-5.8326184323902103E-2</v>
      </c>
      <c r="BE729" s="65">
        <v>141</v>
      </c>
    </row>
    <row r="730" spans="1:57" x14ac:dyDescent="0.2">
      <c r="A730" s="104">
        <v>41260</v>
      </c>
      <c r="B730" s="58">
        <v>1430.35998535156</v>
      </c>
      <c r="C730" s="77">
        <v>1.18705908533878E-2</v>
      </c>
      <c r="D730" s="58">
        <v>0.01</v>
      </c>
      <c r="E730" s="58">
        <v>0.61739999999999995</v>
      </c>
      <c r="F730" s="77">
        <v>-4.8355899419729696E-3</v>
      </c>
      <c r="G730" s="58">
        <v>52.420028686523402</v>
      </c>
      <c r="H730" s="58">
        <v>358.06115722656199</v>
      </c>
      <c r="I730" s="58">
        <v>23.140316009521399</v>
      </c>
      <c r="J730" s="58">
        <v>253.86000061035099</v>
      </c>
      <c r="K730" s="58">
        <v>9.8531332015991193</v>
      </c>
      <c r="L730" s="58">
        <v>16.881780624389599</v>
      </c>
      <c r="M730" s="58">
        <v>16.340000152587798</v>
      </c>
      <c r="N730" s="77">
        <v>1.77327104406803E-2</v>
      </c>
      <c r="O730" s="58">
        <v>4.4490651230538996</v>
      </c>
      <c r="P730" s="77">
        <v>8.4873382074239501E-2</v>
      </c>
      <c r="Q730" s="58">
        <v>51.963352203369098</v>
      </c>
      <c r="R730" s="77">
        <v>2.6810613906471201E-2</v>
      </c>
      <c r="S730" s="58">
        <v>18.474759387942498</v>
      </c>
      <c r="T730" s="77">
        <v>5.15966588809652E-2</v>
      </c>
      <c r="U730" s="58">
        <v>353.38656616210898</v>
      </c>
      <c r="V730" s="77">
        <v>1.08168708792486E-2</v>
      </c>
      <c r="W730" s="58">
        <v>1.11609145670493</v>
      </c>
      <c r="X730" s="77">
        <v>4.8231469969800503E-2</v>
      </c>
      <c r="Y730" s="58">
        <v>23.016502380371001</v>
      </c>
      <c r="Z730" s="77">
        <v>1.8740712400945499E-2</v>
      </c>
      <c r="AA730" s="58">
        <v>11.1053065759098</v>
      </c>
      <c r="AB730" s="77">
        <v>4.3745791181003302E-2</v>
      </c>
      <c r="AC730" s="58">
        <v>251.525001525878</v>
      </c>
      <c r="AD730" s="77">
        <v>2.7079180155544702E-3</v>
      </c>
      <c r="AE730" s="58">
        <v>0.27068416039720899</v>
      </c>
      <c r="AF730" s="77">
        <v>2.7471886846437699E-2</v>
      </c>
      <c r="AG730" s="58">
        <v>9.8398284912109304</v>
      </c>
      <c r="AH730" s="77">
        <v>1.9483333378615901E-3</v>
      </c>
      <c r="AI730" s="58">
        <v>0.84798979855395495</v>
      </c>
      <c r="AJ730" s="77">
        <v>5.0231063737958798E-2</v>
      </c>
      <c r="AK730" s="58">
        <v>16.865366935729899</v>
      </c>
      <c r="AL730" s="69">
        <v>41260</v>
      </c>
      <c r="AM730" s="105">
        <v>0</v>
      </c>
      <c r="AN730" s="124">
        <v>59.709114957482598</v>
      </c>
      <c r="AO730" s="125">
        <v>68.287725386879103</v>
      </c>
      <c r="AP730" s="125">
        <v>36.466076774709599</v>
      </c>
      <c r="AQ730" s="125">
        <v>61.948390514605201</v>
      </c>
      <c r="AR730" s="125">
        <v>53.157313460610901</v>
      </c>
      <c r="AS730" s="125">
        <v>47.783791483225599</v>
      </c>
      <c r="AV730" s="63">
        <v>26179.3518922455</v>
      </c>
      <c r="AW730" s="63">
        <v>-7535.6926114711696</v>
      </c>
      <c r="AX730" s="63">
        <v>7535.6926114711696</v>
      </c>
      <c r="AY730" s="63">
        <v>18643.6592807743</v>
      </c>
      <c r="AZ730" s="77">
        <v>3.2311144904675301E-3</v>
      </c>
      <c r="BA730" s="77">
        <v>0.86436592807743495</v>
      </c>
      <c r="BB730" s="77">
        <v>0.26246480346721501</v>
      </c>
      <c r="BC730" s="58">
        <v>-1091.0016905232501</v>
      </c>
      <c r="BD730" s="130">
        <v>-5.52835284127772E-2</v>
      </c>
      <c r="BE730" s="65">
        <v>142</v>
      </c>
    </row>
    <row r="731" spans="1:57" x14ac:dyDescent="0.2">
      <c r="A731" s="104">
        <v>41261</v>
      </c>
      <c r="B731" s="58">
        <v>1446.7900390625</v>
      </c>
      <c r="C731" s="77">
        <v>1.1486656421599401E-2</v>
      </c>
      <c r="D731" s="58">
        <v>0.01</v>
      </c>
      <c r="E731" s="58">
        <v>0.61550000000000005</v>
      </c>
      <c r="F731" s="77">
        <v>-3.07742144476819E-3</v>
      </c>
      <c r="G731" s="58">
        <v>53.942623138427699</v>
      </c>
      <c r="H731" s="58">
        <v>358.20523071289</v>
      </c>
      <c r="I731" s="58">
        <v>23.533105850219702</v>
      </c>
      <c r="J731" s="58">
        <v>260.39999389648398</v>
      </c>
      <c r="K731" s="58">
        <v>9.9152126312255806</v>
      </c>
      <c r="L731" s="58">
        <v>17.201854705810501</v>
      </c>
      <c r="M731" s="58">
        <v>15.569999694824199</v>
      </c>
      <c r="N731" s="77">
        <v>2.90460438510926E-2</v>
      </c>
      <c r="O731" s="58">
        <v>4.3437672317371998</v>
      </c>
      <c r="P731" s="77">
        <v>8.0525695248267901E-2</v>
      </c>
      <c r="Q731" s="58">
        <v>53.181325912475501</v>
      </c>
      <c r="R731" s="77">
        <v>4.0237116878039098E-4</v>
      </c>
      <c r="S731" s="58">
        <v>18.4406824173141</v>
      </c>
      <c r="T731" s="77">
        <v>5.1480773691143497E-2</v>
      </c>
      <c r="U731" s="58">
        <v>358.13319396972599</v>
      </c>
      <c r="V731" s="77">
        <v>1.6974264333150298E-2</v>
      </c>
      <c r="W731" s="58">
        <v>1.06845141082085</v>
      </c>
      <c r="X731" s="77">
        <v>4.5402056898957002E-2</v>
      </c>
      <c r="Y731" s="58">
        <v>23.336710929870598</v>
      </c>
      <c r="Z731" s="77">
        <v>2.5762204641963399E-2</v>
      </c>
      <c r="AA731" s="58">
        <v>11.0945656506987</v>
      </c>
      <c r="AB731" s="77">
        <v>4.2605859872289799E-2</v>
      </c>
      <c r="AC731" s="58">
        <v>257.12999725341803</v>
      </c>
      <c r="AD731" s="77">
        <v>6.3004760370428603E-3</v>
      </c>
      <c r="AE731" s="58">
        <v>0.26714912583137101</v>
      </c>
      <c r="AF731" s="77">
        <v>2.6943358228148199E-2</v>
      </c>
      <c r="AG731" s="58">
        <v>9.88417291641235</v>
      </c>
      <c r="AH731" s="77">
        <v>1.8959734671499799E-2</v>
      </c>
      <c r="AI731" s="58">
        <v>0.82477900359342005</v>
      </c>
      <c r="AJ731" s="77">
        <v>4.7947097432163598E-2</v>
      </c>
      <c r="AK731" s="58">
        <v>17.041817665100002</v>
      </c>
      <c r="AL731" s="69">
        <v>41261</v>
      </c>
      <c r="AM731" s="105">
        <v>1</v>
      </c>
      <c r="AN731" s="124">
        <v>65.746664945012</v>
      </c>
      <c r="AO731" s="125">
        <v>68.396118773933495</v>
      </c>
      <c r="AP731" s="125">
        <v>43.023865960556599</v>
      </c>
      <c r="AQ731" s="125">
        <v>64.076255336463205</v>
      </c>
      <c r="AR731" s="125">
        <v>59.419409908581997</v>
      </c>
      <c r="AS731" s="125">
        <v>53.750467861263701</v>
      </c>
      <c r="AV731" s="63">
        <v>26179.3518922455</v>
      </c>
      <c r="AW731" s="63">
        <v>-7654.93715614128</v>
      </c>
      <c r="AX731" s="63">
        <v>7654.93715614128</v>
      </c>
      <c r="AY731" s="63">
        <v>18524.414736104201</v>
      </c>
      <c r="AZ731" s="77">
        <v>-6.3959839039255898E-3</v>
      </c>
      <c r="BA731" s="77">
        <v>0.85244147361042499</v>
      </c>
      <c r="BB731" s="77">
        <v>0.27696630290900498</v>
      </c>
      <c r="BC731" s="58">
        <v>-1210.24623519336</v>
      </c>
      <c r="BD731" s="130">
        <v>-6.1325919758822497E-2</v>
      </c>
      <c r="BE731" s="65">
        <v>143</v>
      </c>
    </row>
    <row r="732" spans="1:57" x14ac:dyDescent="0.2">
      <c r="A732" s="104">
        <v>41262</v>
      </c>
      <c r="B732" s="58">
        <v>1435.81005859375</v>
      </c>
      <c r="C732" s="77">
        <v>-7.5892010397479101E-3</v>
      </c>
      <c r="D732" s="58">
        <v>0.01</v>
      </c>
      <c r="E732" s="58">
        <v>0.61460000000000004</v>
      </c>
      <c r="F732" s="77">
        <v>-1.4622258326564201E-3</v>
      </c>
      <c r="G732" s="58">
        <v>53.175777435302699</v>
      </c>
      <c r="H732" s="58">
        <v>357.72833251953102</v>
      </c>
      <c r="I732" s="58">
        <v>23.319625854492099</v>
      </c>
      <c r="J732" s="58">
        <v>257.989990234375</v>
      </c>
      <c r="K732" s="58">
        <v>10.0571126937866</v>
      </c>
      <c r="L732" s="58">
        <v>17.316749572753899</v>
      </c>
      <c r="M732" s="58">
        <v>17.360000610351499</v>
      </c>
      <c r="N732" s="77">
        <v>-1.4215951292488999E-2</v>
      </c>
      <c r="O732" s="58">
        <v>4.2331575010298197</v>
      </c>
      <c r="P732" s="77">
        <v>7.9606875633932594E-2</v>
      </c>
      <c r="Q732" s="58">
        <v>53.559200286865199</v>
      </c>
      <c r="R732" s="77">
        <v>-1.33135463267874E-3</v>
      </c>
      <c r="S732" s="58">
        <v>18.365096540504201</v>
      </c>
      <c r="T732" s="77">
        <v>5.13381101551455E-2</v>
      </c>
      <c r="U732" s="58">
        <v>357.96678161621003</v>
      </c>
      <c r="V732" s="77">
        <v>-9.0714756091383394E-3</v>
      </c>
      <c r="W732" s="58">
        <v>1.0271699334217901</v>
      </c>
      <c r="X732" s="77">
        <v>4.4047444835995403E-2</v>
      </c>
      <c r="Y732" s="58">
        <v>23.4263658523559</v>
      </c>
      <c r="Z732" s="77">
        <v>-9.2550065998367997E-3</v>
      </c>
      <c r="AA732" s="58">
        <v>11.105904088976599</v>
      </c>
      <c r="AB732" s="77">
        <v>4.3047810028936803E-2</v>
      </c>
      <c r="AC732" s="58">
        <v>259.19499206542901</v>
      </c>
      <c r="AD732" s="77">
        <v>1.4311348413664099E-2</v>
      </c>
      <c r="AE732" s="58">
        <v>0.26692237978769301</v>
      </c>
      <c r="AF732" s="77">
        <v>2.65406571363767E-2</v>
      </c>
      <c r="AG732" s="58">
        <v>9.9861626625061</v>
      </c>
      <c r="AH732" s="77">
        <v>6.6792138934033103E-3</v>
      </c>
      <c r="AI732" s="58">
        <v>0.80124903557994398</v>
      </c>
      <c r="AJ732" s="77">
        <v>4.6270175139601598E-2</v>
      </c>
      <c r="AK732" s="58">
        <v>17.259302139282202</v>
      </c>
      <c r="AL732" s="69">
        <v>41262</v>
      </c>
      <c r="AM732" s="105">
        <v>2</v>
      </c>
      <c r="AN732" s="124">
        <v>59.3464315670589</v>
      </c>
      <c r="AO732" s="125">
        <v>67.572789539243701</v>
      </c>
      <c r="AP732" s="125">
        <v>40.742933124660098</v>
      </c>
      <c r="AQ732" s="125">
        <v>68.422976189249496</v>
      </c>
      <c r="AR732" s="125">
        <v>61.413514719833202</v>
      </c>
      <c r="AS732" s="125">
        <v>50.380896468024901</v>
      </c>
      <c r="AV732" s="63">
        <v>18595.768356200799</v>
      </c>
      <c r="AW732" s="63">
        <v>0</v>
      </c>
      <c r="AX732" s="63">
        <v>0</v>
      </c>
      <c r="AY732" s="63">
        <v>18595.768356200799</v>
      </c>
      <c r="AZ732" s="77">
        <v>3.8518690664748299E-3</v>
      </c>
      <c r="BA732" s="77">
        <v>0.85957683562008003</v>
      </c>
      <c r="BB732" s="77">
        <v>0.26727514891524501</v>
      </c>
      <c r="BC732" s="58">
        <v>-1138.89261509681</v>
      </c>
      <c r="BD732" s="130">
        <v>-5.7710270105639797E-2</v>
      </c>
      <c r="BE732" s="65">
        <v>144</v>
      </c>
    </row>
    <row r="733" spans="1:57" x14ac:dyDescent="0.2">
      <c r="A733" s="104">
        <v>41263</v>
      </c>
      <c r="B733" s="58">
        <v>1443.68994140625</v>
      </c>
      <c r="C733" s="77">
        <v>5.4881094928513896E-3</v>
      </c>
      <c r="D733" s="58">
        <v>0.01</v>
      </c>
      <c r="E733" s="58">
        <v>0.61499999999999999</v>
      </c>
      <c r="F733" s="77">
        <v>6.5082980800523695E-4</v>
      </c>
      <c r="G733" s="58">
        <v>52.713035583496101</v>
      </c>
      <c r="H733" s="58">
        <v>358.84603881835898</v>
      </c>
      <c r="I733" s="58">
        <v>23.635572433471602</v>
      </c>
      <c r="J733" s="58">
        <v>261.5</v>
      </c>
      <c r="K733" s="58">
        <v>10.092587471008301</v>
      </c>
      <c r="L733" s="58">
        <v>17.259298324584901</v>
      </c>
      <c r="M733" s="58">
        <v>17.670000076293899</v>
      </c>
      <c r="N733" s="77">
        <v>-8.7021172820583807E-3</v>
      </c>
      <c r="O733" s="58">
        <v>4.1494182268503303</v>
      </c>
      <c r="P733" s="77">
        <v>7.8717117709485002E-2</v>
      </c>
      <c r="Q733" s="58">
        <v>52.9444065093994</v>
      </c>
      <c r="R733" s="77">
        <v>3.1244556195926202E-3</v>
      </c>
      <c r="S733" s="58">
        <v>18.160133312350901</v>
      </c>
      <c r="T733" s="77">
        <v>5.0607032955276E-2</v>
      </c>
      <c r="U733" s="58">
        <v>358.28718566894503</v>
      </c>
      <c r="V733" s="77">
        <v>1.35485269339612E-2</v>
      </c>
      <c r="W733" s="58">
        <v>0.99226476073788505</v>
      </c>
      <c r="X733" s="77">
        <v>4.1981837483770101E-2</v>
      </c>
      <c r="Y733" s="58">
        <v>23.477599143981902</v>
      </c>
      <c r="Z733" s="77">
        <v>1.3605216863011801E-2</v>
      </c>
      <c r="AA733" s="58">
        <v>11.2546078079979</v>
      </c>
      <c r="AB733" s="77">
        <v>4.3038653185460601E-2</v>
      </c>
      <c r="AC733" s="58">
        <v>259.74499511718699</v>
      </c>
      <c r="AD733" s="77">
        <v>3.5273321779121201E-3</v>
      </c>
      <c r="AE733" s="58">
        <v>0.26998324998939899</v>
      </c>
      <c r="AF733" s="77">
        <v>2.6750647518780101E-2</v>
      </c>
      <c r="AG733" s="58">
        <v>10.074850082397401</v>
      </c>
      <c r="AH733" s="77">
        <v>-3.3176692847332002E-3</v>
      </c>
      <c r="AI733" s="58">
        <v>0.78434659065733103</v>
      </c>
      <c r="AJ733" s="77">
        <v>4.5444871274985102E-2</v>
      </c>
      <c r="AK733" s="58">
        <v>17.288023948669402</v>
      </c>
      <c r="AL733" s="69">
        <v>41263</v>
      </c>
      <c r="AM733" s="105">
        <v>3</v>
      </c>
      <c r="AN733" s="124">
        <v>62.191022916333601</v>
      </c>
      <c r="AO733" s="125">
        <v>68.528969733992994</v>
      </c>
      <c r="AP733" s="125">
        <v>39.3859940413289</v>
      </c>
      <c r="AQ733" s="125">
        <v>69.419186332965594</v>
      </c>
      <c r="AR733" s="125">
        <v>59.830319497028199</v>
      </c>
      <c r="AS733" s="125">
        <v>54.888265291300002</v>
      </c>
      <c r="AV733" s="63">
        <v>18595.768356200799</v>
      </c>
      <c r="AW733" s="63">
        <v>0</v>
      </c>
      <c r="AX733" s="63">
        <v>0</v>
      </c>
      <c r="AY733" s="63">
        <v>18595.768356200799</v>
      </c>
      <c r="AZ733" s="77">
        <v>0</v>
      </c>
      <c r="BA733" s="77">
        <v>0.85957683562008003</v>
      </c>
      <c r="BB733" s="77">
        <v>0.27423009369006102</v>
      </c>
      <c r="BC733" s="58">
        <v>-1138.89261509681</v>
      </c>
      <c r="BD733" s="130">
        <v>-5.7710270105639797E-2</v>
      </c>
      <c r="BE733" s="65">
        <v>145</v>
      </c>
    </row>
    <row r="734" spans="1:57" x14ac:dyDescent="0.2">
      <c r="A734" s="104">
        <v>41264</v>
      </c>
      <c r="B734" s="58">
        <v>1430.15002441406</v>
      </c>
      <c r="C734" s="77">
        <v>-9.3786876280364997E-3</v>
      </c>
      <c r="D734" s="58">
        <v>0.01</v>
      </c>
      <c r="E734" s="58">
        <v>0.61799999999999999</v>
      </c>
      <c r="F734" s="77">
        <v>4.8780487804877997E-3</v>
      </c>
      <c r="G734" s="58">
        <v>52.470550537109297</v>
      </c>
      <c r="H734" s="58">
        <v>355.50280761718699</v>
      </c>
      <c r="I734" s="58">
        <v>23.439174652099599</v>
      </c>
      <c r="J734" s="58">
        <v>256.92001342773398</v>
      </c>
      <c r="K734" s="58">
        <v>10.199011802673301</v>
      </c>
      <c r="L734" s="58">
        <v>17.0459175109863</v>
      </c>
      <c r="M734" s="58">
        <v>17.840000152587798</v>
      </c>
      <c r="N734" s="77">
        <v>-4.60009642211989E-3</v>
      </c>
      <c r="O734" s="58">
        <v>4.1128607420582899</v>
      </c>
      <c r="P734" s="77">
        <v>7.8384173597521103E-2</v>
      </c>
      <c r="Q734" s="58">
        <v>52.591793060302699</v>
      </c>
      <c r="R734" s="77">
        <v>-9.3166172662257907E-3</v>
      </c>
      <c r="S734" s="58">
        <v>17.925780070922901</v>
      </c>
      <c r="T734" s="77">
        <v>5.0423736991202103E-2</v>
      </c>
      <c r="U734" s="58">
        <v>357.17442321777298</v>
      </c>
      <c r="V734" s="77">
        <v>-8.3094150533007394E-3</v>
      </c>
      <c r="W734" s="58">
        <v>0.96717656540345598</v>
      </c>
      <c r="X734" s="77">
        <v>4.1263251789320901E-2</v>
      </c>
      <c r="Y734" s="58">
        <v>23.537373542785598</v>
      </c>
      <c r="Z734" s="77">
        <v>-1.75142889952794E-2</v>
      </c>
      <c r="AA734" s="58">
        <v>11.328832917703799</v>
      </c>
      <c r="AB734" s="77">
        <v>4.4094785636037401E-2</v>
      </c>
      <c r="AC734" s="58">
        <v>259.21000671386702</v>
      </c>
      <c r="AD734" s="77">
        <v>1.05448015160385E-2</v>
      </c>
      <c r="AE734" s="58">
        <v>0.280030090896012</v>
      </c>
      <c r="AF734" s="77">
        <v>2.74565905318995E-2</v>
      </c>
      <c r="AG734" s="58">
        <v>10.145799636840801</v>
      </c>
      <c r="AH734" s="77">
        <v>-1.2363238040487501E-2</v>
      </c>
      <c r="AI734" s="58">
        <v>0.77236428103028398</v>
      </c>
      <c r="AJ734" s="77">
        <v>4.53108071497169E-2</v>
      </c>
      <c r="AK734" s="58">
        <v>17.152607917785598</v>
      </c>
      <c r="AL734" s="69">
        <v>41264</v>
      </c>
      <c r="AM734" s="105">
        <v>4</v>
      </c>
      <c r="AN734" s="124">
        <v>55.061649587048002</v>
      </c>
      <c r="AO734" s="125">
        <v>62.584409788773499</v>
      </c>
      <c r="AP734" s="125">
        <v>38.659396382954299</v>
      </c>
      <c r="AQ734" s="125">
        <v>72.247856058935398</v>
      </c>
      <c r="AR734" s="125">
        <v>54.237733951914102</v>
      </c>
      <c r="AS734" s="125">
        <v>51.7417974464568</v>
      </c>
      <c r="AV734" s="63">
        <v>18595.768356200799</v>
      </c>
      <c r="AW734" s="63">
        <v>0</v>
      </c>
      <c r="AX734" s="63">
        <v>0</v>
      </c>
      <c r="AY734" s="63">
        <v>18595.768356200799</v>
      </c>
      <c r="AZ734" s="77">
        <v>0</v>
      </c>
      <c r="BA734" s="77">
        <v>0.85957683562008003</v>
      </c>
      <c r="BB734" s="77">
        <v>0.26227948767509901</v>
      </c>
      <c r="BC734" s="58">
        <v>-1138.89261509681</v>
      </c>
      <c r="BD734" s="130">
        <v>-5.7710270105639797E-2</v>
      </c>
      <c r="BE734" s="65">
        <v>146</v>
      </c>
    </row>
    <row r="735" spans="1:57" x14ac:dyDescent="0.2">
      <c r="A735" s="104">
        <v>41267</v>
      </c>
      <c r="B735" s="58">
        <v>1426.66003417968</v>
      </c>
      <c r="C735" s="77">
        <v>-2.4402965946211902E-3</v>
      </c>
      <c r="D735" s="58">
        <v>0.01</v>
      </c>
      <c r="E735" s="58">
        <v>0.61809999999999998</v>
      </c>
      <c r="F735" s="77">
        <v>1.6181229773470899E-4</v>
      </c>
      <c r="G735" s="58">
        <v>52.555416107177699</v>
      </c>
      <c r="H735" s="58">
        <v>352.45761108398398</v>
      </c>
      <c r="I735" s="58">
        <v>23.106159210205</v>
      </c>
      <c r="J735" s="58">
        <v>258.61999511718699</v>
      </c>
      <c r="K735" s="58">
        <v>10.0837182998657</v>
      </c>
      <c r="L735" s="58">
        <v>16.939226150512599</v>
      </c>
      <c r="M735" s="58">
        <v>17.840000152587798</v>
      </c>
      <c r="N735" s="77">
        <v>1.6173943135648901E-3</v>
      </c>
      <c r="O735" s="58">
        <v>4.0862804538324102</v>
      </c>
      <c r="P735" s="77">
        <v>7.7751842845257907E-2</v>
      </c>
      <c r="Q735" s="58">
        <v>52.512983322143498</v>
      </c>
      <c r="R735" s="77">
        <v>-8.5658860294635097E-3</v>
      </c>
      <c r="S735" s="58">
        <v>17.6166149643845</v>
      </c>
      <c r="T735" s="77">
        <v>4.9982223139414098E-2</v>
      </c>
      <c r="U735" s="58">
        <v>353.98020935058503</v>
      </c>
      <c r="V735" s="77">
        <v>-1.4207643692125399E-2</v>
      </c>
      <c r="W735" s="58">
        <v>0.949412734391479</v>
      </c>
      <c r="X735" s="77">
        <v>4.1089162666730003E-2</v>
      </c>
      <c r="Y735" s="58">
        <v>23.272666931152301</v>
      </c>
      <c r="Z735" s="77">
        <v>6.6167740954568002E-3</v>
      </c>
      <c r="AA735" s="58">
        <v>11.467649532120101</v>
      </c>
      <c r="AB735" s="77">
        <v>4.4341697272571E-2</v>
      </c>
      <c r="AC735" s="58">
        <v>257.77000427246003</v>
      </c>
      <c r="AD735" s="77">
        <v>-1.13043797809307E-2</v>
      </c>
      <c r="AE735" s="58">
        <v>0.28599707590940499</v>
      </c>
      <c r="AF735" s="77">
        <v>2.8362263542528E-2</v>
      </c>
      <c r="AG735" s="58">
        <v>10.141365051269499</v>
      </c>
      <c r="AH735" s="77">
        <v>-6.2590564811115801E-3</v>
      </c>
      <c r="AI735" s="58">
        <v>0.75783008000377505</v>
      </c>
      <c r="AJ735" s="77">
        <v>4.4738175951493403E-2</v>
      </c>
      <c r="AK735" s="58">
        <v>16.992571830749501</v>
      </c>
      <c r="AL735" s="69">
        <v>41267</v>
      </c>
      <c r="AM735" s="105">
        <v>0</v>
      </c>
      <c r="AN735" s="124">
        <v>53.363557173123397</v>
      </c>
      <c r="AO735" s="125">
        <v>57.676693358978298</v>
      </c>
      <c r="AP735" s="125">
        <v>39.082963469246401</v>
      </c>
      <c r="AQ735" s="125">
        <v>65.210649226633606</v>
      </c>
      <c r="AR735" s="125">
        <v>51.638624611620898</v>
      </c>
      <c r="AS735" s="125">
        <v>46.838796284866298</v>
      </c>
      <c r="AT735" s="109" t="s">
        <v>565</v>
      </c>
      <c r="AV735" s="63">
        <v>7600.4157034160698</v>
      </c>
      <c r="AW735" s="63">
        <v>10932.236977131801</v>
      </c>
      <c r="AX735" s="63">
        <v>10932.236977131801</v>
      </c>
      <c r="AY735" s="63">
        <v>18532.652680547901</v>
      </c>
      <c r="AZ735" s="77">
        <v>-3.3940880765936901E-3</v>
      </c>
      <c r="BA735" s="77">
        <v>0.85326526805479197</v>
      </c>
      <c r="BB735" s="77">
        <v>0.25919915133986499</v>
      </c>
      <c r="BC735" s="58">
        <v>-1202.0082907496901</v>
      </c>
      <c r="BD735" s="130">
        <v>-6.0908484442571E-2</v>
      </c>
      <c r="BE735" s="65">
        <v>147</v>
      </c>
    </row>
    <row r="736" spans="1:57" x14ac:dyDescent="0.2">
      <c r="A736" s="104">
        <v>41270</v>
      </c>
      <c r="B736" s="58">
        <v>1418.09997558593</v>
      </c>
      <c r="C736" s="77">
        <v>-1.2184420122794901E-3</v>
      </c>
      <c r="D736" s="58">
        <v>0.01</v>
      </c>
      <c r="E736" s="58">
        <v>0.62009999999999998</v>
      </c>
      <c r="F736" s="77">
        <v>3.2357223750201199E-3</v>
      </c>
      <c r="G736" s="58">
        <v>52.039146423339801</v>
      </c>
      <c r="H736" s="58">
        <v>350.86297607421801</v>
      </c>
      <c r="I736" s="58">
        <v>23.0207633972168</v>
      </c>
      <c r="J736" s="58">
        <v>248.30999755859301</v>
      </c>
      <c r="K736" s="58">
        <v>10.0659828186035</v>
      </c>
      <c r="L736" s="58">
        <v>16.832534790038999</v>
      </c>
      <c r="M736" s="58">
        <v>19.4699993133544</v>
      </c>
      <c r="N736" s="77">
        <v>-9.8233392879058992E-3</v>
      </c>
      <c r="O736" s="58">
        <v>4.0085274353527103</v>
      </c>
      <c r="P736" s="77">
        <v>7.7029077355405304E-2</v>
      </c>
      <c r="Q736" s="58">
        <v>52.297281265258697</v>
      </c>
      <c r="R736" s="77">
        <v>-4.5243313227406601E-3</v>
      </c>
      <c r="S736" s="58">
        <v>17.2482011468162</v>
      </c>
      <c r="T736" s="77">
        <v>4.9159365116847403E-2</v>
      </c>
      <c r="U736" s="58">
        <v>351.66029357910099</v>
      </c>
      <c r="V736" s="77">
        <v>-3.69580301993943E-3</v>
      </c>
      <c r="W736" s="58">
        <v>0.93098898255013396</v>
      </c>
      <c r="X736" s="77">
        <v>4.0441273231742202E-2</v>
      </c>
      <c r="Y736" s="58">
        <v>23.063461303710898</v>
      </c>
      <c r="Z736" s="77">
        <v>-3.9865430953712699E-2</v>
      </c>
      <c r="AA736" s="58">
        <v>11.3603111153048</v>
      </c>
      <c r="AB736" s="77">
        <v>4.5750518412469902E-2</v>
      </c>
      <c r="AC736" s="58">
        <v>253.46499633789</v>
      </c>
      <c r="AD736" s="77">
        <v>-1.7588235544466701E-3</v>
      </c>
      <c r="AE736" s="58">
        <v>0.28930323539550601</v>
      </c>
      <c r="AF736" s="77">
        <v>2.8740684403000202E-2</v>
      </c>
      <c r="AG736" s="58">
        <v>10.0748505592346</v>
      </c>
      <c r="AH736" s="77">
        <v>-6.29847901702429E-3</v>
      </c>
      <c r="AI736" s="58">
        <v>0.73142334420280797</v>
      </c>
      <c r="AJ736" s="77">
        <v>4.3452953065371898E-2</v>
      </c>
      <c r="AK736" s="58">
        <v>16.885880470275801</v>
      </c>
      <c r="AL736" s="69">
        <v>41270</v>
      </c>
      <c r="AM736" s="105">
        <v>3</v>
      </c>
      <c r="AN736" s="124">
        <v>49.343953320149801</v>
      </c>
      <c r="AO736" s="125">
        <v>55.234099669447502</v>
      </c>
      <c r="AP736" s="125">
        <v>37.391447091236998</v>
      </c>
      <c r="AQ736" s="125">
        <v>64.175114116282998</v>
      </c>
      <c r="AR736" s="125">
        <v>49.104494322034498</v>
      </c>
      <c r="AS736" s="125">
        <v>45.644355960150101</v>
      </c>
      <c r="AV736" s="63">
        <v>7600.4157034160698</v>
      </c>
      <c r="AW736" s="63">
        <v>10948.320568961301</v>
      </c>
      <c r="AX736" s="63">
        <v>10948.320568961301</v>
      </c>
      <c r="AY736" s="63">
        <v>18548.736272377399</v>
      </c>
      <c r="AZ736" s="77">
        <v>8.6785157563351503E-4</v>
      </c>
      <c r="BA736" s="77">
        <v>0.85487362723773996</v>
      </c>
      <c r="BB736" s="77">
        <v>0.25164386959198398</v>
      </c>
      <c r="BC736" s="58">
        <v>-1185.9246989202099</v>
      </c>
      <c r="BD736" s="130">
        <v>-6.00934923911303E-2</v>
      </c>
      <c r="BE736" s="65">
        <v>148</v>
      </c>
    </row>
    <row r="737" spans="1:57" x14ac:dyDescent="0.2">
      <c r="A737" s="104">
        <v>41271</v>
      </c>
      <c r="B737" s="58">
        <v>1402.43005371093</v>
      </c>
      <c r="C737" s="77">
        <v>-1.10499415730723E-2</v>
      </c>
      <c r="D737" s="58">
        <v>0.01</v>
      </c>
      <c r="E737" s="58">
        <v>0.61899999999999999</v>
      </c>
      <c r="F737" s="77">
        <v>-1.7739074342847301E-3</v>
      </c>
      <c r="G737" s="58">
        <v>51.486476898193303</v>
      </c>
      <c r="H737" s="58">
        <v>347.74325561523398</v>
      </c>
      <c r="I737" s="58">
        <v>22.670679092407202</v>
      </c>
      <c r="J737" s="58">
        <v>245.17999267578099</v>
      </c>
      <c r="K737" s="58">
        <v>9.9861631393432599</v>
      </c>
      <c r="L737" s="58">
        <v>16.602735519409102</v>
      </c>
      <c r="M737" s="58">
        <v>22.7199993133544</v>
      </c>
      <c r="N737" s="77">
        <v>-1.0620264995326799E-2</v>
      </c>
      <c r="O737" s="58">
        <v>3.9772155110128402</v>
      </c>
      <c r="P737" s="77">
        <v>7.7247769717807196E-2</v>
      </c>
      <c r="Q737" s="58">
        <v>51.762811660766602</v>
      </c>
      <c r="R737" s="77">
        <v>-8.8915635781543403E-3</v>
      </c>
      <c r="S737" s="58">
        <v>16.883432884374798</v>
      </c>
      <c r="T737" s="77">
        <v>4.85514315856517E-2</v>
      </c>
      <c r="U737" s="58">
        <v>349.30311584472599</v>
      </c>
      <c r="V737" s="77">
        <v>-1.5207328217964101E-2</v>
      </c>
      <c r="W737" s="58">
        <v>0.92623217764454402</v>
      </c>
      <c r="X737" s="77">
        <v>4.0855952036952997E-2</v>
      </c>
      <c r="Y737" s="58">
        <v>22.845721244812001</v>
      </c>
      <c r="Z737" s="77">
        <v>-1.2605231016016001E-2</v>
      </c>
      <c r="AA737" s="58">
        <v>11.2757886999843</v>
      </c>
      <c r="AB737" s="77">
        <v>4.5989840267656297E-2</v>
      </c>
      <c r="AC737" s="58">
        <v>246.74499511718699</v>
      </c>
      <c r="AD737" s="77">
        <v>-7.9296458874075198E-3</v>
      </c>
      <c r="AE737" s="58">
        <v>0.29223432040939001</v>
      </c>
      <c r="AF737" s="77">
        <v>2.9263924124977699E-2</v>
      </c>
      <c r="AG737" s="58">
        <v>10.0260729789733</v>
      </c>
      <c r="AH737" s="77">
        <v>-1.36520894503583E-2</v>
      </c>
      <c r="AI737" s="58">
        <v>0.71687378231032195</v>
      </c>
      <c r="AJ737" s="77">
        <v>4.31780522837499E-2</v>
      </c>
      <c r="AK737" s="58">
        <v>16.7176351547241</v>
      </c>
      <c r="AL737" s="69">
        <v>41271</v>
      </c>
      <c r="AM737" s="105">
        <v>4</v>
      </c>
      <c r="AN737" s="124">
        <v>42.963994037429202</v>
      </c>
      <c r="AO737" s="125">
        <v>50.709508461355803</v>
      </c>
      <c r="AP737" s="125">
        <v>35.614442894726103</v>
      </c>
      <c r="AQ737" s="125">
        <v>59.588811454533101</v>
      </c>
      <c r="AR737" s="125">
        <v>44.086149298315597</v>
      </c>
      <c r="AS737" s="125">
        <v>41.025510116263902</v>
      </c>
      <c r="AV737" s="63">
        <v>7600.4157034160698</v>
      </c>
      <c r="AW737" s="63">
        <v>10842.2369606266</v>
      </c>
      <c r="AX737" s="63">
        <v>10842.2369606266</v>
      </c>
      <c r="AY737" s="63">
        <v>18442.652664042598</v>
      </c>
      <c r="AZ737" s="77">
        <v>-5.7191825241867901E-3</v>
      </c>
      <c r="BA737" s="77">
        <v>0.84426526640426702</v>
      </c>
      <c r="BB737" s="77">
        <v>0.23781327796269799</v>
      </c>
      <c r="BC737" s="58">
        <v>-1292.0083072549401</v>
      </c>
      <c r="BD737" s="130">
        <v>-6.5468989263816502E-2</v>
      </c>
      <c r="BE737" s="65">
        <v>149</v>
      </c>
    </row>
    <row r="738" spans="1:57" x14ac:dyDescent="0.2">
      <c r="A738" s="104">
        <v>41274</v>
      </c>
      <c r="B738" s="58">
        <v>1426.18994140625</v>
      </c>
      <c r="C738" s="77">
        <v>1.6941941334216198E-2</v>
      </c>
      <c r="D738" s="58">
        <v>0.01</v>
      </c>
      <c r="E738" s="58">
        <v>0.61850000000000005</v>
      </c>
      <c r="F738" s="77">
        <v>-8.0775444264935504E-4</v>
      </c>
      <c r="G738" s="58">
        <v>53.767833709716797</v>
      </c>
      <c r="H738" s="58">
        <v>351.40444946289</v>
      </c>
      <c r="I738" s="58">
        <v>22.807298660278299</v>
      </c>
      <c r="J738" s="58">
        <v>250.86999511718699</v>
      </c>
      <c r="K738" s="58">
        <v>10.1457986831665</v>
      </c>
      <c r="L738" s="58">
        <v>16.922813415527301</v>
      </c>
      <c r="M738" s="58">
        <v>18.020000457763601</v>
      </c>
      <c r="N738" s="77">
        <v>4.4309825588464101E-2</v>
      </c>
      <c r="O738" s="58">
        <v>3.90783885856239</v>
      </c>
      <c r="P738" s="77">
        <v>7.2679864315533596E-2</v>
      </c>
      <c r="Q738" s="58">
        <v>52.627155303955</v>
      </c>
      <c r="R738" s="77">
        <v>1.05284395557256E-2</v>
      </c>
      <c r="S738" s="58">
        <v>16.3973880435776</v>
      </c>
      <c r="T738" s="77">
        <v>4.6662437167885699E-2</v>
      </c>
      <c r="U738" s="58">
        <v>349.57385253906199</v>
      </c>
      <c r="V738" s="77">
        <v>6.0262671141970703E-3</v>
      </c>
      <c r="W738" s="58">
        <v>0.92241421408311597</v>
      </c>
      <c r="X738" s="77">
        <v>4.0443817035185001E-2</v>
      </c>
      <c r="Y738" s="58">
        <v>22.738988876342699</v>
      </c>
      <c r="Z738" s="77">
        <v>2.3207450083133602E-2</v>
      </c>
      <c r="AA738" s="58">
        <v>11.262156039489399</v>
      </c>
      <c r="AB738" s="77">
        <v>4.4892399484556103E-2</v>
      </c>
      <c r="AC738" s="58">
        <v>248.02499389648401</v>
      </c>
      <c r="AD738" s="77">
        <v>1.5985673536046401E-2</v>
      </c>
      <c r="AE738" s="58">
        <v>0.29966026413997499</v>
      </c>
      <c r="AF738" s="77">
        <v>2.9535404111374602E-2</v>
      </c>
      <c r="AG738" s="58">
        <v>10.065980911254799</v>
      </c>
      <c r="AH738" s="77">
        <v>1.9278624040236201E-2</v>
      </c>
      <c r="AI738" s="58">
        <v>0.69533012044992404</v>
      </c>
      <c r="AJ738" s="77">
        <v>4.1088328717962003E-2</v>
      </c>
      <c r="AK738" s="58">
        <v>16.762774467468201</v>
      </c>
      <c r="AL738" s="69">
        <v>41274</v>
      </c>
      <c r="AM738" s="105">
        <v>0</v>
      </c>
      <c r="AN738" s="124">
        <v>52.906713790241398</v>
      </c>
      <c r="AO738" s="125">
        <v>55.333776785492901</v>
      </c>
      <c r="AP738" s="125">
        <v>46.844389086904698</v>
      </c>
      <c r="AQ738" s="125">
        <v>64.979268356118695</v>
      </c>
      <c r="AR738" s="125">
        <v>51.518215830605101</v>
      </c>
      <c r="AS738" s="125">
        <v>43.431246005211101</v>
      </c>
      <c r="AV738" s="63">
        <v>7600.4157034160698</v>
      </c>
      <c r="AW738" s="63">
        <v>11006.6595556345</v>
      </c>
      <c r="AX738" s="63">
        <v>11006.6595556345</v>
      </c>
      <c r="AY738" s="63">
        <v>18607.0752590505</v>
      </c>
      <c r="AZ738" s="77">
        <v>8.9153441212104206E-3</v>
      </c>
      <c r="BA738" s="77">
        <v>0.86070752590505695</v>
      </c>
      <c r="BB738" s="77">
        <v>0.25878423790065602</v>
      </c>
      <c r="BC738" s="58">
        <v>-1127.58571224704</v>
      </c>
      <c r="BD738" s="130">
        <v>-5.7137323711160801E-2</v>
      </c>
      <c r="BE738" s="65">
        <v>150</v>
      </c>
    </row>
    <row r="739" spans="1:57" x14ac:dyDescent="0.2">
      <c r="A739" s="104">
        <v>41276</v>
      </c>
      <c r="B739" s="58">
        <v>1462.42004394531</v>
      </c>
      <c r="C739" s="77">
        <v>2.54034203209558E-2</v>
      </c>
      <c r="D739" s="58">
        <v>0.01</v>
      </c>
      <c r="E739" s="58">
        <v>0.61409999999999998</v>
      </c>
      <c r="F739" s="77">
        <v>-7.1139854486662601E-3</v>
      </c>
      <c r="G739" s="58">
        <v>55.471294403076101</v>
      </c>
      <c r="H739" s="58">
        <v>359.28817749023398</v>
      </c>
      <c r="I739" s="58">
        <v>23.5843391418457</v>
      </c>
      <c r="J739" s="58">
        <v>257.30999755859301</v>
      </c>
      <c r="K739" s="58">
        <v>10.500547409057599</v>
      </c>
      <c r="L739" s="58">
        <v>17.546545028686499</v>
      </c>
      <c r="M739" s="58">
        <v>14.6800003051757</v>
      </c>
      <c r="N739" s="77">
        <v>3.1681780273240298E-2</v>
      </c>
      <c r="O739" s="58">
        <v>3.8018395319260798</v>
      </c>
      <c r="P739" s="77">
        <v>6.8537061787316902E-2</v>
      </c>
      <c r="Q739" s="58">
        <v>54.619564056396399</v>
      </c>
      <c r="R739" s="77">
        <v>2.2434912362076599E-2</v>
      </c>
      <c r="S739" s="58">
        <v>16.0334241551251</v>
      </c>
      <c r="T739" s="77">
        <v>4.4625526693154102E-2</v>
      </c>
      <c r="U739" s="58">
        <v>355.34631347656199</v>
      </c>
      <c r="V739" s="77">
        <v>3.4069816559235598E-2</v>
      </c>
      <c r="W739" s="58">
        <v>0.90568943061942697</v>
      </c>
      <c r="X739" s="77">
        <v>3.84021542928231E-2</v>
      </c>
      <c r="Y739" s="58">
        <v>23.195818901062001</v>
      </c>
      <c r="Z739" s="77">
        <v>2.56706763134344E-2</v>
      </c>
      <c r="AA739" s="58">
        <v>11.3668875112966</v>
      </c>
      <c r="AB739" s="77">
        <v>4.4175848661722701E-2</v>
      </c>
      <c r="AC739" s="58">
        <v>254.08999633789</v>
      </c>
      <c r="AD739" s="77">
        <v>3.4965086236108597E-2</v>
      </c>
      <c r="AE739" s="58">
        <v>0.31995832655088602</v>
      </c>
      <c r="AF739" s="77">
        <v>3.04706330143222E-2</v>
      </c>
      <c r="AG739" s="58">
        <v>10.323173046112</v>
      </c>
      <c r="AH739" s="77">
        <v>3.6857441953882297E-2</v>
      </c>
      <c r="AI739" s="58">
        <v>0.67188490284808</v>
      </c>
      <c r="AJ739" s="77">
        <v>3.82915782992964E-2</v>
      </c>
      <c r="AK739" s="58">
        <v>17.234679222106902</v>
      </c>
      <c r="AL739" s="69">
        <v>41276</v>
      </c>
      <c r="AM739" s="105">
        <v>2</v>
      </c>
      <c r="AN739" s="124">
        <v>63.387527734639299</v>
      </c>
      <c r="AO739" s="125">
        <v>63.314887348714301</v>
      </c>
      <c r="AP739" s="125">
        <v>53.382625400259897</v>
      </c>
      <c r="AQ739" s="125">
        <v>73.453600943173598</v>
      </c>
      <c r="AR739" s="125">
        <v>62.092330730998803</v>
      </c>
      <c r="AS739" s="125">
        <v>54.739978496765602</v>
      </c>
      <c r="AV739" s="63">
        <v>7600.4157034160698</v>
      </c>
      <c r="AW739" s="63">
        <v>11310.469331484601</v>
      </c>
      <c r="AX739" s="63">
        <v>11310.469331484601</v>
      </c>
      <c r="AY739" s="63">
        <v>18910.885034900599</v>
      </c>
      <c r="AZ739" s="77">
        <v>1.63276480382013E-2</v>
      </c>
      <c r="BA739" s="77">
        <v>0.89108850349006696</v>
      </c>
      <c r="BB739" s="77">
        <v>0.29076166298944101</v>
      </c>
      <c r="BC739" s="58">
        <v>-823.77593639694101</v>
      </c>
      <c r="BD739" s="130">
        <v>-4.1742593784360099E-2</v>
      </c>
      <c r="BE739" s="65">
        <v>151</v>
      </c>
    </row>
    <row r="740" spans="1:57" x14ac:dyDescent="0.2">
      <c r="A740" s="104">
        <v>41277</v>
      </c>
      <c r="B740" s="58">
        <v>1459.36999511718</v>
      </c>
      <c r="C740" s="77">
        <v>-2.085617494613E-3</v>
      </c>
      <c r="D740" s="58">
        <v>0.01</v>
      </c>
      <c r="E740" s="58">
        <v>0.61880000000000002</v>
      </c>
      <c r="F740" s="77">
        <v>7.6534766324702899E-3</v>
      </c>
      <c r="G740" s="58">
        <v>54.771121978759702</v>
      </c>
      <c r="H740" s="58">
        <v>359.496826171875</v>
      </c>
      <c r="I740" s="58">
        <v>23.268398284912099</v>
      </c>
      <c r="J740" s="58">
        <v>258.48001098632801</v>
      </c>
      <c r="K740" s="58">
        <v>10.4739437103271</v>
      </c>
      <c r="L740" s="58">
        <v>17.4973030090332</v>
      </c>
      <c r="M740" s="58">
        <v>14.560000419616699</v>
      </c>
      <c r="N740" s="77">
        <v>-1.2622247810348E-2</v>
      </c>
      <c r="O740" s="58">
        <v>3.6566072907004799</v>
      </c>
      <c r="P740" s="77">
        <v>6.67615918497802E-2</v>
      </c>
      <c r="Q740" s="58">
        <v>55.121208190917898</v>
      </c>
      <c r="R740" s="77">
        <v>5.8072793571484205E-4</v>
      </c>
      <c r="S740" s="58">
        <v>15.566849872060301</v>
      </c>
      <c r="T740" s="77">
        <v>4.3301772752279602E-2</v>
      </c>
      <c r="U740" s="58">
        <v>359.39250183105401</v>
      </c>
      <c r="V740" s="77">
        <v>-1.3396214116214901E-2</v>
      </c>
      <c r="W740" s="58">
        <v>0.88488676802839505</v>
      </c>
      <c r="X740" s="77">
        <v>3.8029552236183803E-2</v>
      </c>
      <c r="Y740" s="58">
        <v>23.426368713378899</v>
      </c>
      <c r="Z740" s="77">
        <v>4.54709664931662E-3</v>
      </c>
      <c r="AA740" s="58">
        <v>11.418635104570701</v>
      </c>
      <c r="AB740" s="77">
        <v>4.41760856516474E-2</v>
      </c>
      <c r="AC740" s="58">
        <v>257.89500427246003</v>
      </c>
      <c r="AD740" s="77">
        <v>-2.53355350860284E-3</v>
      </c>
      <c r="AE740" s="58">
        <v>0.33759564195246899</v>
      </c>
      <c r="AF740" s="77">
        <v>3.2231951143637E-2</v>
      </c>
      <c r="AG740" s="58">
        <v>10.487245559692299</v>
      </c>
      <c r="AH740" s="77">
        <v>-2.80636555930613E-3</v>
      </c>
      <c r="AI740" s="58">
        <v>0.65486191923887305</v>
      </c>
      <c r="AJ740" s="77">
        <v>3.7426449030504398E-2</v>
      </c>
      <c r="AK740" s="58">
        <v>17.521924018859799</v>
      </c>
      <c r="AL740" s="69">
        <v>41277</v>
      </c>
      <c r="AM740" s="105">
        <v>3</v>
      </c>
      <c r="AN740" s="124">
        <v>62.133849211969803</v>
      </c>
      <c r="AO740" s="125">
        <v>63.500768992551997</v>
      </c>
      <c r="AP740" s="125">
        <v>50.626211100931599</v>
      </c>
      <c r="AQ740" s="125">
        <v>72.045629679474303</v>
      </c>
      <c r="AR740" s="125">
        <v>60.9618929611647</v>
      </c>
      <c r="AS740" s="125">
        <v>50.333969963752502</v>
      </c>
      <c r="AT740" s="109" t="s">
        <v>565</v>
      </c>
      <c r="AV740" s="63">
        <v>7600.4157034160698</v>
      </c>
      <c r="AW740" s="63">
        <v>11368.158749385</v>
      </c>
      <c r="AX740" s="63">
        <v>11368.158749385</v>
      </c>
      <c r="AY740" s="63">
        <v>18968.574452801098</v>
      </c>
      <c r="AZ740" s="77">
        <v>3.0505932320989901E-3</v>
      </c>
      <c r="BA740" s="77">
        <v>0.89685744528011402</v>
      </c>
      <c r="BB740" s="77">
        <v>0.28806962788373403</v>
      </c>
      <c r="BC740" s="58">
        <v>-766.08651849647094</v>
      </c>
      <c r="BD740" s="130">
        <v>-3.8819340226349898E-2</v>
      </c>
      <c r="BE740" s="65">
        <v>152</v>
      </c>
    </row>
    <row r="741" spans="1:57" x14ac:dyDescent="0.2">
      <c r="A741" s="104">
        <v>41278</v>
      </c>
      <c r="B741" s="58">
        <v>1466.46997070312</v>
      </c>
      <c r="C741" s="77">
        <v>4.8650963153229398E-3</v>
      </c>
      <c r="D741" s="58">
        <v>0.01</v>
      </c>
      <c r="E741" s="58">
        <v>0.62360000000000004</v>
      </c>
      <c r="F741" s="77">
        <v>7.7569489334194898E-3</v>
      </c>
      <c r="G741" s="58">
        <v>53.2454833984375</v>
      </c>
      <c r="H741" s="58">
        <v>366.60061645507801</v>
      </c>
      <c r="I741" s="58">
        <v>22.8329162597656</v>
      </c>
      <c r="J741" s="58">
        <v>259.14999389648398</v>
      </c>
      <c r="K741" s="58">
        <v>10.4739437103271</v>
      </c>
      <c r="L741" s="58">
        <v>17.365987777709901</v>
      </c>
      <c r="M741" s="58">
        <v>13.829999923706</v>
      </c>
      <c r="N741" s="77">
        <v>-2.7854798755335201E-2</v>
      </c>
      <c r="O741" s="58">
        <v>3.5363747135441201</v>
      </c>
      <c r="P741" s="77">
        <v>6.6416426104751902E-2</v>
      </c>
      <c r="Q741" s="58">
        <v>54.008302688598597</v>
      </c>
      <c r="R741" s="77">
        <v>1.9760369956108598E-2</v>
      </c>
      <c r="S741" s="58">
        <v>15.108388074066699</v>
      </c>
      <c r="T741" s="77">
        <v>4.1212118572413997E-2</v>
      </c>
      <c r="U741" s="58">
        <v>363.04872131347599</v>
      </c>
      <c r="V741" s="77">
        <v>-1.8715599579059199E-2</v>
      </c>
      <c r="W741" s="58">
        <v>0.862872155544393</v>
      </c>
      <c r="X741" s="77">
        <v>3.7790711695679401E-2</v>
      </c>
      <c r="Y741" s="58">
        <v>23.0506572723388</v>
      </c>
      <c r="Z741" s="77">
        <v>2.59201052955626E-3</v>
      </c>
      <c r="AA741" s="58">
        <v>11.386875408646</v>
      </c>
      <c r="AB741" s="77">
        <v>4.3939323468378998E-2</v>
      </c>
      <c r="AC741" s="58">
        <v>258.81500244140602</v>
      </c>
      <c r="AD741" s="77">
        <v>0</v>
      </c>
      <c r="AE741" s="58">
        <v>0.35435648918712098</v>
      </c>
      <c r="AF741" s="77">
        <v>3.3832193392230203E-2</v>
      </c>
      <c r="AG741" s="58">
        <v>10.4739437103271</v>
      </c>
      <c r="AH741" s="77">
        <v>-7.5048841101655796E-3</v>
      </c>
      <c r="AI741" s="58">
        <v>0.63793169325110699</v>
      </c>
      <c r="AJ741" s="77">
        <v>3.6734546944108798E-2</v>
      </c>
      <c r="AK741" s="58">
        <v>17.4316453933715</v>
      </c>
      <c r="AL741" s="69">
        <v>41278</v>
      </c>
      <c r="AM741" s="105">
        <v>4</v>
      </c>
      <c r="AN741" s="124">
        <v>63.922609859354402</v>
      </c>
      <c r="AO741" s="125">
        <v>69.219298106730506</v>
      </c>
      <c r="AP741" s="125">
        <v>45.155019286979403</v>
      </c>
      <c r="AQ741" s="125">
        <v>72.045629679474303</v>
      </c>
      <c r="AR741" s="125">
        <v>57.932902441565098</v>
      </c>
      <c r="AS741" s="125">
        <v>44.961979200107102</v>
      </c>
      <c r="AT741" s="109" t="s">
        <v>565</v>
      </c>
      <c r="AV741" s="63">
        <v>7600.4157034160698</v>
      </c>
      <c r="AW741" s="63">
        <v>11456.340976271</v>
      </c>
      <c r="AX741" s="63">
        <v>11456.340976271</v>
      </c>
      <c r="AY741" s="63">
        <v>19056.7566796871</v>
      </c>
      <c r="AZ741" s="77">
        <v>4.64885893799804E-3</v>
      </c>
      <c r="BA741" s="77">
        <v>0.90567566796871302</v>
      </c>
      <c r="BB741" s="77">
        <v>0.29433621068423099</v>
      </c>
      <c r="BC741" s="58">
        <v>-677.90429161048405</v>
      </c>
      <c r="BD741" s="130">
        <v>-3.4350946925130202E-2</v>
      </c>
      <c r="BE741" s="65">
        <v>153</v>
      </c>
    </row>
    <row r="742" spans="1:57" x14ac:dyDescent="0.2">
      <c r="A742" s="104">
        <v>41281</v>
      </c>
      <c r="B742" s="58">
        <v>1461.89001464843</v>
      </c>
      <c r="C742" s="77">
        <v>-3.1231161538831601E-3</v>
      </c>
      <c r="D742" s="58">
        <v>0.01</v>
      </c>
      <c r="E742" s="58">
        <v>0.62180000000000002</v>
      </c>
      <c r="F742" s="77">
        <v>-2.8864656831302199E-3</v>
      </c>
      <c r="G742" s="58">
        <v>52.932273864746101</v>
      </c>
      <c r="H742" s="58">
        <v>365.00100708007801</v>
      </c>
      <c r="I742" s="58">
        <v>22.790224075317301</v>
      </c>
      <c r="J742" s="58">
        <v>268.45999145507801</v>
      </c>
      <c r="K742" s="58">
        <v>10.3497772216796</v>
      </c>
      <c r="L742" s="58">
        <v>17.439857482910099</v>
      </c>
      <c r="M742" s="58">
        <v>13.789999961853001</v>
      </c>
      <c r="N742" s="77">
        <v>-5.8823681127588802E-3</v>
      </c>
      <c r="O742" s="58">
        <v>3.4587758582767201</v>
      </c>
      <c r="P742" s="77">
        <v>6.5343421049975606E-2</v>
      </c>
      <c r="Q742" s="58">
        <v>53.088878631591797</v>
      </c>
      <c r="R742" s="77">
        <v>-4.3633570245128397E-3</v>
      </c>
      <c r="S742" s="58">
        <v>14.602575369242601</v>
      </c>
      <c r="T742" s="77">
        <v>4.0006945422040897E-2</v>
      </c>
      <c r="U742" s="58">
        <v>365.80081176757801</v>
      </c>
      <c r="V742" s="77">
        <v>-1.86976485887913E-3</v>
      </c>
      <c r="W742" s="58">
        <v>0.84400931994225903</v>
      </c>
      <c r="X742" s="77">
        <v>3.7033831574141897E-2</v>
      </c>
      <c r="Y742" s="58">
        <v>22.8115701675415</v>
      </c>
      <c r="Z742" s="77">
        <v>3.5925131305665603E-2</v>
      </c>
      <c r="AA742" s="58">
        <v>11.676293222104301</v>
      </c>
      <c r="AB742" s="77">
        <v>4.3493606473045503E-2</v>
      </c>
      <c r="AC742" s="58">
        <v>263.80499267578102</v>
      </c>
      <c r="AD742" s="77">
        <v>-1.1854798162132E-2</v>
      </c>
      <c r="AE742" s="58">
        <v>0.36549539702343498</v>
      </c>
      <c r="AF742" s="77">
        <v>3.53143250521211E-2</v>
      </c>
      <c r="AG742" s="58">
        <v>10.4118604660034</v>
      </c>
      <c r="AH742" s="77">
        <v>4.25370017218407E-3</v>
      </c>
      <c r="AI742" s="58">
        <v>0.614887869607046</v>
      </c>
      <c r="AJ742" s="77">
        <v>3.5257620092916102E-2</v>
      </c>
      <c r="AK742" s="58">
        <v>17.402922630310002</v>
      </c>
      <c r="AL742" s="69">
        <v>41281</v>
      </c>
      <c r="AM742" s="105">
        <v>0</v>
      </c>
      <c r="AN742" s="124">
        <v>61.891555221271702</v>
      </c>
      <c r="AO742" s="125">
        <v>66.685676940613206</v>
      </c>
      <c r="AP742" s="125">
        <v>44.101297698567897</v>
      </c>
      <c r="AQ742" s="125">
        <v>65.273159801008404</v>
      </c>
      <c r="AR742" s="125">
        <v>59.162147063751398</v>
      </c>
      <c r="AS742" s="125">
        <v>44.461004072577303</v>
      </c>
      <c r="AT742" s="109" t="s">
        <v>565</v>
      </c>
      <c r="AV742" s="63">
        <v>7600.4157034160698</v>
      </c>
      <c r="AW742" s="63">
        <v>11287.8520496765</v>
      </c>
      <c r="AX742" s="63">
        <v>11287.8520496765</v>
      </c>
      <c r="AY742" s="63">
        <v>18888.267753092499</v>
      </c>
      <c r="AZ742" s="77">
        <v>-8.8414271865128093E-3</v>
      </c>
      <c r="BA742" s="77">
        <v>0.88882677530925802</v>
      </c>
      <c r="BB742" s="77">
        <v>0.29029384835608701</v>
      </c>
      <c r="BC742" s="58">
        <v>-846.39321820503005</v>
      </c>
      <c r="BD742" s="130">
        <v>-4.2888662715616803E-2</v>
      </c>
      <c r="BE742" s="65">
        <v>154</v>
      </c>
    </row>
    <row r="743" spans="1:57" x14ac:dyDescent="0.2">
      <c r="A743" s="104">
        <v>41282</v>
      </c>
      <c r="B743" s="58">
        <v>1457.15002441406</v>
      </c>
      <c r="C743" s="77">
        <v>-3.2423713048720299E-3</v>
      </c>
      <c r="D743" s="58">
        <v>0.01</v>
      </c>
      <c r="E743" s="58">
        <v>0.62360000000000004</v>
      </c>
      <c r="F743" s="77">
        <v>2.8948214860085001E-3</v>
      </c>
      <c r="G743" s="58">
        <v>53.074741363525298</v>
      </c>
      <c r="H743" s="58">
        <v>364.28070068359301</v>
      </c>
      <c r="I743" s="58">
        <v>22.670679092407202</v>
      </c>
      <c r="J743" s="58">
        <v>266.38000488281199</v>
      </c>
      <c r="K743" s="58">
        <v>10.207881927490201</v>
      </c>
      <c r="L743" s="58">
        <v>17.3085403442382</v>
      </c>
      <c r="M743" s="58">
        <v>13.619999885559</v>
      </c>
      <c r="N743" s="77">
        <v>2.6915053591562901E-3</v>
      </c>
      <c r="O743" s="58">
        <v>3.4124921344710701</v>
      </c>
      <c r="P743" s="77">
        <v>6.4295972939328302E-2</v>
      </c>
      <c r="Q743" s="58">
        <v>53.0035076141357</v>
      </c>
      <c r="R743" s="77">
        <v>-1.9734367371933002E-3</v>
      </c>
      <c r="S743" s="58">
        <v>14.250728364541301</v>
      </c>
      <c r="T743" s="77">
        <v>3.9120184895326697E-2</v>
      </c>
      <c r="U743" s="58">
        <v>364.64085388183503</v>
      </c>
      <c r="V743" s="77">
        <v>-5.2454500892612499E-3</v>
      </c>
      <c r="W743" s="58">
        <v>0.826725504147093</v>
      </c>
      <c r="X743" s="77">
        <v>3.6466728710565E-2</v>
      </c>
      <c r="Y743" s="58">
        <v>22.730451583862301</v>
      </c>
      <c r="Z743" s="77">
        <v>-7.7478456323858396E-3</v>
      </c>
      <c r="AA743" s="58">
        <v>11.875221110519901</v>
      </c>
      <c r="AB743" s="77">
        <v>4.4580001850154302E-2</v>
      </c>
      <c r="AC743" s="58">
        <v>267.41999816894503</v>
      </c>
      <c r="AD743" s="77">
        <v>-1.3709985360093E-2</v>
      </c>
      <c r="AE743" s="58">
        <v>0.37242896701619899</v>
      </c>
      <c r="AF743" s="77">
        <v>3.6484450903887598E-2</v>
      </c>
      <c r="AG743" s="58">
        <v>10.278829574584901</v>
      </c>
      <c r="AH743" s="77">
        <v>-7.5297139784861102E-3</v>
      </c>
      <c r="AI743" s="58">
        <v>0.59442099060113396</v>
      </c>
      <c r="AJ743" s="77">
        <v>3.4342641192098303E-2</v>
      </c>
      <c r="AK743" s="58">
        <v>17.374198913574201</v>
      </c>
      <c r="AL743" s="69">
        <v>41282</v>
      </c>
      <c r="AM743" s="105">
        <v>1</v>
      </c>
      <c r="AN743" s="124">
        <v>59.774727412931703</v>
      </c>
      <c r="AO743" s="125">
        <v>65.522639000884595</v>
      </c>
      <c r="AP743" s="125">
        <v>44.733055783346799</v>
      </c>
      <c r="AQ743" s="125">
        <v>58.504858965514202</v>
      </c>
      <c r="AR743" s="125">
        <v>56.027854795226297</v>
      </c>
      <c r="AS743" s="125">
        <v>43.015680124764302</v>
      </c>
      <c r="AV743" s="63">
        <v>7600.4157034160698</v>
      </c>
      <c r="AW743" s="63">
        <v>11165.324088150001</v>
      </c>
      <c r="AX743" s="63">
        <v>11165.324088150001</v>
      </c>
      <c r="AY743" s="63">
        <v>18765.739791566099</v>
      </c>
      <c r="AZ743" s="77">
        <v>-6.4869877496536096E-3</v>
      </c>
      <c r="BA743" s="77">
        <v>0.87657397915660895</v>
      </c>
      <c r="BB743" s="77">
        <v>0.28611023660732399</v>
      </c>
      <c r="BC743" s="58">
        <v>-968.92117973151801</v>
      </c>
      <c r="BD743" s="130">
        <v>-4.9097432235635098E-2</v>
      </c>
      <c r="BE743" s="65">
        <v>155</v>
      </c>
    </row>
    <row r="744" spans="1:57" x14ac:dyDescent="0.2">
      <c r="A744" s="104">
        <v>41283</v>
      </c>
      <c r="B744" s="58">
        <v>1461.02001953125</v>
      </c>
      <c r="C744" s="77">
        <v>2.6558659385422698E-3</v>
      </c>
      <c r="D744" s="58">
        <v>0.01</v>
      </c>
      <c r="E744" s="58">
        <v>0.62470000000000003</v>
      </c>
      <c r="F744" s="77">
        <v>1.7639512508018599E-3</v>
      </c>
      <c r="G744" s="58">
        <v>52.245243072509702</v>
      </c>
      <c r="H744" s="58">
        <v>366.67514038085898</v>
      </c>
      <c r="I744" s="58">
        <v>22.798757553100501</v>
      </c>
      <c r="J744" s="58">
        <v>266.350006103515</v>
      </c>
      <c r="K744" s="58">
        <v>10.3586463928222</v>
      </c>
      <c r="L744" s="58">
        <v>17.603996276855401</v>
      </c>
      <c r="M744" s="58">
        <v>13.810000419616699</v>
      </c>
      <c r="N744" s="77">
        <v>-1.56288710920723E-2</v>
      </c>
      <c r="O744" s="58">
        <v>3.38090615781018</v>
      </c>
      <c r="P744" s="77">
        <v>6.47122294582477E-2</v>
      </c>
      <c r="Q744" s="58">
        <v>52.6599922180175</v>
      </c>
      <c r="R744" s="77">
        <v>6.57306218191711E-3</v>
      </c>
      <c r="S744" s="58">
        <v>14.1712324411445</v>
      </c>
      <c r="T744" s="77">
        <v>3.8647922590075497E-2</v>
      </c>
      <c r="U744" s="58">
        <v>365.47792053222599</v>
      </c>
      <c r="V744" s="77">
        <v>5.6495202535089498E-3</v>
      </c>
      <c r="W744" s="58">
        <v>0.81748502198844297</v>
      </c>
      <c r="X744" s="77">
        <v>3.5856560169317903E-2</v>
      </c>
      <c r="Y744" s="58">
        <v>22.734718322753899</v>
      </c>
      <c r="Z744" s="77">
        <v>-1.1261648302063301E-4</v>
      </c>
      <c r="AA744" s="58">
        <v>12.1922754358443</v>
      </c>
      <c r="AB744" s="77">
        <v>4.5775390112459402E-2</v>
      </c>
      <c r="AC744" s="58">
        <v>266.36500549316401</v>
      </c>
      <c r="AD744" s="77">
        <v>1.47694170448833E-2</v>
      </c>
      <c r="AE744" s="58">
        <v>0.38292813626871702</v>
      </c>
      <c r="AF744" s="77">
        <v>3.6967005315873699E-2</v>
      </c>
      <c r="AG744" s="58">
        <v>10.2832641601562</v>
      </c>
      <c r="AH744" s="77">
        <v>1.7069950830113902E-2</v>
      </c>
      <c r="AI744" s="58">
        <v>0.59092635920391501</v>
      </c>
      <c r="AJ744" s="77">
        <v>3.3567739387722097E-2</v>
      </c>
      <c r="AK744" s="58">
        <v>17.4562683105468</v>
      </c>
      <c r="AL744" s="69">
        <v>41283</v>
      </c>
      <c r="AM744" s="105">
        <v>2</v>
      </c>
      <c r="AN744" s="124">
        <v>60.949091946376903</v>
      </c>
      <c r="AO744" s="125">
        <v>67.548753644601803</v>
      </c>
      <c r="AP744" s="125">
        <v>41.772813937629202</v>
      </c>
      <c r="AQ744" s="125">
        <v>62.905991677371503</v>
      </c>
      <c r="AR744" s="125">
        <v>61.030261965378799</v>
      </c>
      <c r="AS744" s="125">
        <v>45.075738774659897</v>
      </c>
      <c r="AV744" s="63">
        <v>7600.4157034160698</v>
      </c>
      <c r="AW744" s="63">
        <v>11350.2153883995</v>
      </c>
      <c r="AX744" s="63">
        <v>11350.2153883995</v>
      </c>
      <c r="AY744" s="63">
        <v>18950.6310918155</v>
      </c>
      <c r="AZ744" s="77">
        <v>9.8525985281208098E-3</v>
      </c>
      <c r="BA744" s="77">
        <v>0.89506310918155796</v>
      </c>
      <c r="BB744" s="77">
        <v>0.28952597297794003</v>
      </c>
      <c r="BC744" s="58">
        <v>-784.02987948203702</v>
      </c>
      <c r="BD744" s="130">
        <v>-3.9728570996093698E-2</v>
      </c>
      <c r="BE744" s="65">
        <v>156</v>
      </c>
    </row>
    <row r="745" spans="1:57" x14ac:dyDescent="0.2">
      <c r="A745" s="104">
        <v>41284</v>
      </c>
      <c r="B745" s="58">
        <v>1472.11999511718</v>
      </c>
      <c r="C745" s="77">
        <v>7.5974151192663699E-3</v>
      </c>
      <c r="D745" s="58">
        <v>0.01</v>
      </c>
      <c r="E745" s="58">
        <v>0.62080000000000002</v>
      </c>
      <c r="F745" s="77">
        <v>-6.2429966383864503E-3</v>
      </c>
      <c r="G745" s="58">
        <v>52.892871856689403</v>
      </c>
      <c r="H745" s="58">
        <v>368.34426879882801</v>
      </c>
      <c r="I745" s="58">
        <v>22.5938301086425</v>
      </c>
      <c r="J745" s="58">
        <v>265.33999633789</v>
      </c>
      <c r="K745" s="58">
        <v>10.323173522949199</v>
      </c>
      <c r="L745" s="58">
        <v>17.8912334442138</v>
      </c>
      <c r="M745" s="58">
        <v>13.4899997711181</v>
      </c>
      <c r="N745" s="77">
        <v>1.2395937813531601E-2</v>
      </c>
      <c r="O745" s="58">
        <v>3.3128169912875798</v>
      </c>
      <c r="P745" s="77">
        <v>6.2632579306026198E-2</v>
      </c>
      <c r="Q745" s="58">
        <v>52.569057464599602</v>
      </c>
      <c r="R745" s="77">
        <v>4.5520632138711303E-3</v>
      </c>
      <c r="S745" s="58">
        <v>14.128229260827</v>
      </c>
      <c r="T745" s="77">
        <v>3.8356044759157597E-2</v>
      </c>
      <c r="U745" s="58">
        <v>367.50970458984301</v>
      </c>
      <c r="V745" s="77">
        <v>-8.9885356243959401E-3</v>
      </c>
      <c r="W745" s="58">
        <v>0.81636854050829699</v>
      </c>
      <c r="X745" s="77">
        <v>3.6132366074400998E-2</v>
      </c>
      <c r="Y745" s="58">
        <v>22.6962938308715</v>
      </c>
      <c r="Z745" s="77">
        <v>-3.7920395813036902E-3</v>
      </c>
      <c r="AA745" s="58">
        <v>12.495142763309</v>
      </c>
      <c r="AB745" s="77">
        <v>4.7091064052768902E-2</v>
      </c>
      <c r="AC745" s="58">
        <v>265.84500122070301</v>
      </c>
      <c r="AD745" s="77">
        <v>-3.4244696196623599E-3</v>
      </c>
      <c r="AE745" s="58">
        <v>0.391711798096742</v>
      </c>
      <c r="AF745" s="77">
        <v>3.7944901073873903E-2</v>
      </c>
      <c r="AG745" s="58">
        <v>10.3409099578857</v>
      </c>
      <c r="AH745" s="77">
        <v>1.6316588735936E-2</v>
      </c>
      <c r="AI745" s="58">
        <v>0.59549324033996898</v>
      </c>
      <c r="AJ745" s="77">
        <v>3.3284079725233E-2</v>
      </c>
      <c r="AK745" s="58">
        <v>17.7476148605346</v>
      </c>
      <c r="AL745" s="69">
        <v>41284</v>
      </c>
      <c r="AM745" s="105">
        <v>3</v>
      </c>
      <c r="AN745" s="124">
        <v>64.179325883508895</v>
      </c>
      <c r="AO745" s="125">
        <v>68.9198973503687</v>
      </c>
      <c r="AP745" s="125">
        <v>44.841861096686003</v>
      </c>
      <c r="AQ745" s="125">
        <v>61.259636062696302</v>
      </c>
      <c r="AR745" s="125">
        <v>65.177798435340904</v>
      </c>
      <c r="AS745" s="125">
        <v>42.432527802851602</v>
      </c>
      <c r="AV745" s="63">
        <v>7600.4157034160698</v>
      </c>
      <c r="AW745" s="63">
        <v>11240.7302198242</v>
      </c>
      <c r="AX745" s="63">
        <v>11240.7302198242</v>
      </c>
      <c r="AY745" s="63">
        <v>18841.145923240201</v>
      </c>
      <c r="AZ745" s="77">
        <v>-5.77738905078306E-3</v>
      </c>
      <c r="BA745" s="77">
        <v>0.884114592324029</v>
      </c>
      <c r="BB745" s="77">
        <v>0.29932303710172897</v>
      </c>
      <c r="BC745" s="58">
        <v>-893.515048057321</v>
      </c>
      <c r="BD745" s="130">
        <v>-4.5276432635800598E-2</v>
      </c>
      <c r="BE745" s="65">
        <v>157</v>
      </c>
    </row>
    <row r="746" spans="1:57" x14ac:dyDescent="0.2">
      <c r="A746" s="104">
        <v>41285</v>
      </c>
      <c r="B746" s="58">
        <v>1472.05004882812</v>
      </c>
      <c r="C746" s="77">
        <v>-4.7513986152325399E-5</v>
      </c>
      <c r="D746" s="58">
        <v>0.01</v>
      </c>
      <c r="E746" s="58">
        <v>0.62019999999999997</v>
      </c>
      <c r="F746" s="77">
        <v>-9.6649484536093201E-4</v>
      </c>
      <c r="G746" s="58">
        <v>52.568550109863203</v>
      </c>
      <c r="H746" s="58">
        <v>367.60409545898398</v>
      </c>
      <c r="I746" s="58">
        <v>22.909767150878899</v>
      </c>
      <c r="J746" s="58">
        <v>267.94000244140602</v>
      </c>
      <c r="K746" s="58">
        <v>10.3852548599243</v>
      </c>
      <c r="L746" s="58">
        <v>18.055377960205</v>
      </c>
      <c r="M746" s="58">
        <v>13.3599996566772</v>
      </c>
      <c r="N746" s="77">
        <v>-6.13167210328269E-3</v>
      </c>
      <c r="O746" s="58">
        <v>3.2791115737677301</v>
      </c>
      <c r="P746" s="77">
        <v>6.2377820330115699E-2</v>
      </c>
      <c r="Q746" s="58">
        <v>52.730710983276303</v>
      </c>
      <c r="R746" s="77">
        <v>-2.0094607206933E-3</v>
      </c>
      <c r="S746" s="58">
        <v>13.9568751132761</v>
      </c>
      <c r="T746" s="77">
        <v>3.7967137161107598E-2</v>
      </c>
      <c r="U746" s="58">
        <v>367.97418212890602</v>
      </c>
      <c r="V746" s="77">
        <v>1.39833326495395E-2</v>
      </c>
      <c r="W746" s="58">
        <v>0.80957616779420305</v>
      </c>
      <c r="X746" s="77">
        <v>3.5337599132392102E-2</v>
      </c>
      <c r="Y746" s="58">
        <v>22.7517986297607</v>
      </c>
      <c r="Z746" s="77">
        <v>9.7987719130168092E-3</v>
      </c>
      <c r="AA746" s="58">
        <v>12.8562920902594</v>
      </c>
      <c r="AB746" s="77">
        <v>4.7981980940195297E-2</v>
      </c>
      <c r="AC746" s="58">
        <v>266.63999938964798</v>
      </c>
      <c r="AD746" s="77">
        <v>6.0137841175569298E-3</v>
      </c>
      <c r="AE746" s="58">
        <v>0.40181101892249699</v>
      </c>
      <c r="AF746" s="77">
        <v>3.8690530405088699E-2</v>
      </c>
      <c r="AG746" s="58">
        <v>10.3542141914367</v>
      </c>
      <c r="AH746" s="77">
        <v>9.1745779575804695E-3</v>
      </c>
      <c r="AI746" s="58">
        <v>0.60536695921577</v>
      </c>
      <c r="AJ746" s="77">
        <v>3.3528345989213199E-2</v>
      </c>
      <c r="AK746" s="58">
        <v>17.973305702209402</v>
      </c>
      <c r="AL746" s="69">
        <v>41285</v>
      </c>
      <c r="AM746" s="105">
        <v>4</v>
      </c>
      <c r="AN746" s="124">
        <v>64.143319325555296</v>
      </c>
      <c r="AO746" s="125">
        <v>67.556731822773301</v>
      </c>
      <c r="AP746" s="125">
        <v>43.6024281250914</v>
      </c>
      <c r="AQ746" s="125">
        <v>63.080737238876999</v>
      </c>
      <c r="AR746" s="125">
        <v>67.318402889948501</v>
      </c>
      <c r="AS746" s="125">
        <v>47.539960960370102</v>
      </c>
      <c r="AV746" s="63">
        <v>7600.4157034160698</v>
      </c>
      <c r="AW746" s="63">
        <v>11297.4001024753</v>
      </c>
      <c r="AX746" s="63">
        <v>11297.4001024753</v>
      </c>
      <c r="AY746" s="63">
        <v>18897.815805891401</v>
      </c>
      <c r="AZ746" s="77">
        <v>3.0077726101167498E-3</v>
      </c>
      <c r="BA746" s="77">
        <v>0.88978158058914303</v>
      </c>
      <c r="BB746" s="77">
        <v>0.29926130108493698</v>
      </c>
      <c r="BC746" s="58">
        <v>-836.84516540618597</v>
      </c>
      <c r="BD746" s="130">
        <v>-4.2404841239649597E-2</v>
      </c>
      <c r="BE746" s="65">
        <v>158</v>
      </c>
    </row>
    <row r="747" spans="1:57" x14ac:dyDescent="0.2">
      <c r="A747" s="104">
        <v>41288</v>
      </c>
      <c r="B747" s="58">
        <v>1470.68005371093</v>
      </c>
      <c r="C747" s="77">
        <v>-9.3067156125437001E-4</v>
      </c>
      <c r="D747" s="58">
        <v>0.01</v>
      </c>
      <c r="E747" s="58">
        <v>0.62239999999999995</v>
      </c>
      <c r="F747" s="77">
        <v>3.5472428248952601E-3</v>
      </c>
      <c r="G747" s="58">
        <v>50.694351196288999</v>
      </c>
      <c r="H747" s="58">
        <v>359.28817749023398</v>
      </c>
      <c r="I747" s="58">
        <v>22.961000442504801</v>
      </c>
      <c r="J747" s="58">
        <v>272.73001098632801</v>
      </c>
      <c r="K747" s="58">
        <v>10.420727729797299</v>
      </c>
      <c r="L747" s="58">
        <v>18.055377960205</v>
      </c>
      <c r="M747" s="58">
        <v>13.520000457763601</v>
      </c>
      <c r="N747" s="77">
        <v>-3.5652474904811299E-2</v>
      </c>
      <c r="O747" s="58">
        <v>3.27656141990997</v>
      </c>
      <c r="P747" s="77">
        <v>6.4633659226115595E-2</v>
      </c>
      <c r="Q747" s="58">
        <v>51.631450653076101</v>
      </c>
      <c r="R747" s="77">
        <v>-2.26219404829178E-2</v>
      </c>
      <c r="S747" s="58">
        <v>13.705851926974701</v>
      </c>
      <c r="T747" s="77">
        <v>3.81472388618945E-2</v>
      </c>
      <c r="U747" s="58">
        <v>363.44613647460898</v>
      </c>
      <c r="V747" s="77">
        <v>2.2363078283846802E-3</v>
      </c>
      <c r="W747" s="58">
        <v>0.79604891784706</v>
      </c>
      <c r="X747" s="77">
        <v>3.4669609446696101E-2</v>
      </c>
      <c r="Y747" s="58">
        <v>22.935383796691799</v>
      </c>
      <c r="Z747" s="77">
        <v>1.7877168400673299E-2</v>
      </c>
      <c r="AA747" s="58">
        <v>13.3435712907359</v>
      </c>
      <c r="AB747" s="77">
        <v>4.8925936835769998E-2</v>
      </c>
      <c r="AC747" s="58">
        <v>270.33500671386702</v>
      </c>
      <c r="AD747" s="77">
        <v>3.41569565229771E-3</v>
      </c>
      <c r="AE747" s="58">
        <v>0.41207206107647099</v>
      </c>
      <c r="AF747" s="77">
        <v>3.9543501352422697E-2</v>
      </c>
      <c r="AG747" s="58">
        <v>10.402991294860801</v>
      </c>
      <c r="AH747" s="77">
        <v>0</v>
      </c>
      <c r="AI747" s="58">
        <v>0.61710095978810597</v>
      </c>
      <c r="AJ747" s="77">
        <v>3.4178235490180599E-2</v>
      </c>
      <c r="AK747" s="58">
        <v>18.055377960205</v>
      </c>
      <c r="AL747" s="69">
        <v>41288</v>
      </c>
      <c r="AM747" s="105">
        <v>0</v>
      </c>
      <c r="AN747" s="124">
        <v>63.393135471031997</v>
      </c>
      <c r="AO747" s="125">
        <v>54.511457675972999</v>
      </c>
      <c r="AP747" s="125">
        <v>37.202993622105701</v>
      </c>
      <c r="AQ747" s="125">
        <v>64.118645933911495</v>
      </c>
      <c r="AR747" s="125">
        <v>67.318402889948501</v>
      </c>
      <c r="AS747" s="125">
        <v>48.340372237410698</v>
      </c>
      <c r="AV747" s="63">
        <v>7600.4157034160698</v>
      </c>
      <c r="AW747" s="63">
        <v>11376.2000870513</v>
      </c>
      <c r="AX747" s="63">
        <v>11376.2000870513</v>
      </c>
      <c r="AY747" s="63">
        <v>18976.6157904674</v>
      </c>
      <c r="AZ747" s="77">
        <v>4.16979323882871E-3</v>
      </c>
      <c r="BA747" s="77">
        <v>0.89766157904674604</v>
      </c>
      <c r="BB747" s="77">
        <v>0.298052115541379</v>
      </c>
      <c r="BC747" s="58">
        <v>-758.04518083015103</v>
      </c>
      <c r="BD747" s="130">
        <v>-3.84118674211157E-2</v>
      </c>
      <c r="BE747" s="65">
        <v>159</v>
      </c>
    </row>
    <row r="748" spans="1:57" x14ac:dyDescent="0.2">
      <c r="A748" s="104">
        <v>41289</v>
      </c>
      <c r="B748" s="58">
        <v>1472.33996582031</v>
      </c>
      <c r="C748" s="77">
        <v>1.1286697641588099E-3</v>
      </c>
      <c r="D748" s="58">
        <v>0.01</v>
      </c>
      <c r="E748" s="58">
        <v>0.62150000000000005</v>
      </c>
      <c r="F748" s="77">
        <v>-1.4460154241643299E-3</v>
      </c>
      <c r="G748" s="58">
        <v>49.094974517822202</v>
      </c>
      <c r="H748" s="58">
        <v>360.12274169921801</v>
      </c>
      <c r="I748" s="58">
        <v>23.234245300292901</v>
      </c>
      <c r="J748" s="58">
        <v>271.89999389648398</v>
      </c>
      <c r="K748" s="58">
        <v>10.4384670257568</v>
      </c>
      <c r="L748" s="58">
        <v>17.956892013549801</v>
      </c>
      <c r="M748" s="58">
        <v>13.550000190734799</v>
      </c>
      <c r="N748" s="77">
        <v>-3.1549406210447398E-2</v>
      </c>
      <c r="O748" s="58">
        <v>3.2972232505080399</v>
      </c>
      <c r="P748" s="77">
        <v>6.7160096993452906E-2</v>
      </c>
      <c r="Q748" s="58">
        <v>49.8946628570556</v>
      </c>
      <c r="R748" s="77">
        <v>2.3228268038601998E-3</v>
      </c>
      <c r="S748" s="58">
        <v>13.519057272667199</v>
      </c>
      <c r="T748" s="77">
        <v>3.7540137589973599E-2</v>
      </c>
      <c r="U748" s="58">
        <v>359.70545959472599</v>
      </c>
      <c r="V748" s="77">
        <v>1.1900389901228201E-2</v>
      </c>
      <c r="W748" s="58">
        <v>0.77096227923889704</v>
      </c>
      <c r="X748" s="77">
        <v>3.3182152864211001E-2</v>
      </c>
      <c r="Y748" s="58">
        <v>23.097622871398901</v>
      </c>
      <c r="Z748" s="77">
        <v>-3.0433654398424E-3</v>
      </c>
      <c r="AA748" s="58">
        <v>13.773663434679399</v>
      </c>
      <c r="AB748" s="77">
        <v>5.0657093578027799E-2</v>
      </c>
      <c r="AC748" s="58">
        <v>272.31500244140602</v>
      </c>
      <c r="AD748" s="77">
        <v>1.7023087465137801E-3</v>
      </c>
      <c r="AE748" s="58">
        <v>0.42236706433371302</v>
      </c>
      <c r="AF748" s="77">
        <v>4.0462556742434E-2</v>
      </c>
      <c r="AG748" s="58">
        <v>10.4295973777771</v>
      </c>
      <c r="AH748" s="77">
        <v>-5.4546599286008296E-3</v>
      </c>
      <c r="AI748" s="58">
        <v>0.62328852627697295</v>
      </c>
      <c r="AJ748" s="77">
        <v>3.4710267556693798E-2</v>
      </c>
      <c r="AK748" s="58">
        <v>18.006134986877399</v>
      </c>
      <c r="AL748" s="69">
        <v>41289</v>
      </c>
      <c r="AM748" s="105">
        <v>1</v>
      </c>
      <c r="AN748" s="124">
        <v>63.943375407368201</v>
      </c>
      <c r="AO748" s="125">
        <v>55.441388136972897</v>
      </c>
      <c r="AP748" s="125">
        <v>32.7814057756027</v>
      </c>
      <c r="AQ748" s="125">
        <v>64.653793649450506</v>
      </c>
      <c r="AR748" s="125">
        <v>64.556932817387107</v>
      </c>
      <c r="AS748" s="125">
        <v>52.502714611391802</v>
      </c>
      <c r="AV748" s="63">
        <v>7600.4157034160698</v>
      </c>
      <c r="AW748" s="63">
        <v>11379.087727914801</v>
      </c>
      <c r="AX748" s="63">
        <v>11379.087727914801</v>
      </c>
      <c r="AY748" s="63">
        <v>18979.503431330799</v>
      </c>
      <c r="AZ748" s="77">
        <v>1.5216837898313E-4</v>
      </c>
      <c r="BA748" s="77">
        <v>0.89795034313308797</v>
      </c>
      <c r="BB748" s="77">
        <v>0.29951718771649299</v>
      </c>
      <c r="BC748" s="58">
        <v>-755.15753996673004</v>
      </c>
      <c r="BD748" s="130">
        <v>-3.82655441137318E-2</v>
      </c>
      <c r="BE748" s="65">
        <v>160</v>
      </c>
    </row>
    <row r="749" spans="1:57" x14ac:dyDescent="0.2">
      <c r="A749" s="104">
        <v>41290</v>
      </c>
      <c r="B749" s="58">
        <v>1472.63000488281</v>
      </c>
      <c r="C749" s="77">
        <v>1.9699191031485801E-4</v>
      </c>
      <c r="D749" s="58">
        <v>0.01</v>
      </c>
      <c r="E749" s="58">
        <v>0.62519999999999998</v>
      </c>
      <c r="F749" s="77">
        <v>5.9533386967014403E-3</v>
      </c>
      <c r="G749" s="58">
        <v>51.132850646972599</v>
      </c>
      <c r="H749" s="58">
        <v>355.28421020507801</v>
      </c>
      <c r="I749" s="58">
        <v>23.0890808105468</v>
      </c>
      <c r="J749" s="58">
        <v>268.92999267578102</v>
      </c>
      <c r="K749" s="58">
        <v>10.5803661346435</v>
      </c>
      <c r="L749" s="58">
        <v>18.145650863647401</v>
      </c>
      <c r="M749" s="58">
        <v>13.420000076293899</v>
      </c>
      <c r="N749" s="77">
        <v>4.1508853995038099E-2</v>
      </c>
      <c r="O749" s="58">
        <v>3.1895548692675</v>
      </c>
      <c r="P749" s="77">
        <v>6.2377802702387297E-2</v>
      </c>
      <c r="Q749" s="58">
        <v>50.113912582397397</v>
      </c>
      <c r="R749" s="77">
        <v>-1.34357843420559E-2</v>
      </c>
      <c r="S749" s="58">
        <v>13.193329505916999</v>
      </c>
      <c r="T749" s="77">
        <v>3.71345788159331E-2</v>
      </c>
      <c r="U749" s="58">
        <v>357.70347595214798</v>
      </c>
      <c r="V749" s="77">
        <v>-6.2478676569822601E-3</v>
      </c>
      <c r="W749" s="58">
        <v>0.74528309982123697</v>
      </c>
      <c r="X749" s="77">
        <v>3.2278595494403498E-2</v>
      </c>
      <c r="Y749" s="58">
        <v>23.161663055419901</v>
      </c>
      <c r="Z749" s="77">
        <v>-1.09231382396937E-2</v>
      </c>
      <c r="AA749" s="58">
        <v>14.088874037416099</v>
      </c>
      <c r="AB749" s="77">
        <v>5.2388630577183203E-2</v>
      </c>
      <c r="AC749" s="58">
        <v>270.41499328613202</v>
      </c>
      <c r="AD749" s="77">
        <v>1.35938647443716E-2</v>
      </c>
      <c r="AE749" s="58">
        <v>0.436263529559001</v>
      </c>
      <c r="AF749" s="77">
        <v>4.1233311211275797E-2</v>
      </c>
      <c r="AG749" s="58">
        <v>10.509416580200099</v>
      </c>
      <c r="AH749" s="77">
        <v>1.0511777313982E-2</v>
      </c>
      <c r="AI749" s="58">
        <v>0.62299649382496602</v>
      </c>
      <c r="AJ749" s="77">
        <v>3.4333102653984197E-2</v>
      </c>
      <c r="AK749" s="58">
        <v>18.051271438598601</v>
      </c>
      <c r="AL749" s="69">
        <v>41290</v>
      </c>
      <c r="AM749" s="105">
        <v>2</v>
      </c>
      <c r="AN749" s="124">
        <v>64.045071458366095</v>
      </c>
      <c r="AO749" s="125">
        <v>49.165855993907698</v>
      </c>
      <c r="AP749" s="125">
        <v>42.206600243654002</v>
      </c>
      <c r="AQ749" s="125">
        <v>68.6780169742308</v>
      </c>
      <c r="AR749" s="125">
        <v>67.323609189894398</v>
      </c>
      <c r="AS749" s="125">
        <v>50.1891102110107</v>
      </c>
      <c r="AV749" s="63">
        <v>7600.4157034160698</v>
      </c>
      <c r="AW749" s="63">
        <v>11602.437967542999</v>
      </c>
      <c r="AX749" s="63">
        <v>11602.437967542999</v>
      </c>
      <c r="AY749" s="63">
        <v>19202.853670959099</v>
      </c>
      <c r="AZ749" s="77">
        <v>1.1767970665634999E-2</v>
      </c>
      <c r="BA749" s="77">
        <v>0.92028536709591002</v>
      </c>
      <c r="BB749" s="77">
        <v>0.29977318208978798</v>
      </c>
      <c r="BC749" s="58">
        <v>-531.80730033851</v>
      </c>
      <c r="BD749" s="130">
        <v>-2.6947881248731799E-2</v>
      </c>
      <c r="BE749" s="65">
        <v>161</v>
      </c>
    </row>
    <row r="750" spans="1:57" x14ac:dyDescent="0.2">
      <c r="A750" s="104">
        <v>41291</v>
      </c>
      <c r="B750" s="58">
        <v>1480.93994140625</v>
      </c>
      <c r="C750" s="77">
        <v>5.6429221840408302E-3</v>
      </c>
      <c r="D750" s="58">
        <v>0.01</v>
      </c>
      <c r="E750" s="58">
        <v>0.62619999999999998</v>
      </c>
      <c r="F750" s="77">
        <v>1.59948816378752E-3</v>
      </c>
      <c r="G750" s="58">
        <v>50.788318634033203</v>
      </c>
      <c r="H750" s="58">
        <v>353.361724853515</v>
      </c>
      <c r="I750" s="58">
        <v>23.268398284912099</v>
      </c>
      <c r="J750" s="58">
        <v>270.48001098632801</v>
      </c>
      <c r="K750" s="58">
        <v>10.997197151184</v>
      </c>
      <c r="L750" s="58">
        <v>18.613460540771399</v>
      </c>
      <c r="M750" s="58">
        <v>13.569999694824199</v>
      </c>
      <c r="N750" s="77">
        <v>-6.7379778083984602E-3</v>
      </c>
      <c r="O750" s="58">
        <v>3.0944077199927</v>
      </c>
      <c r="P750" s="77">
        <v>6.0927547972008299E-2</v>
      </c>
      <c r="Q750" s="58">
        <v>50.960584640502901</v>
      </c>
      <c r="R750" s="77">
        <v>-5.4111195947964498E-3</v>
      </c>
      <c r="S750" s="58">
        <v>12.630723180399899</v>
      </c>
      <c r="T750" s="77">
        <v>3.5744457568617202E-2</v>
      </c>
      <c r="U750" s="58">
        <v>354.32296752929602</v>
      </c>
      <c r="V750" s="77">
        <v>7.76633231251566E-3</v>
      </c>
      <c r="W750" s="58">
        <v>0.71314900257431502</v>
      </c>
      <c r="X750" s="77">
        <v>3.06488222284187E-2</v>
      </c>
      <c r="Y750" s="58">
        <v>23.1787395477294</v>
      </c>
      <c r="Z750" s="77">
        <v>5.7636498447961497E-3</v>
      </c>
      <c r="AA750" s="58">
        <v>14.4309299228943</v>
      </c>
      <c r="AB750" s="77">
        <v>5.3353036589546002E-2</v>
      </c>
      <c r="AC750" s="58">
        <v>269.70500183105401</v>
      </c>
      <c r="AD750" s="77">
        <v>3.9396653313885401E-2</v>
      </c>
      <c r="AE750" s="58">
        <v>0.465432307933561</v>
      </c>
      <c r="AF750" s="77">
        <v>4.2322812034286998E-2</v>
      </c>
      <c r="AG750" s="58">
        <v>10.788781642913801</v>
      </c>
      <c r="AH750" s="77">
        <v>2.57808155044589E-2</v>
      </c>
      <c r="AI750" s="58">
        <v>0.649382937503312</v>
      </c>
      <c r="AJ750" s="77">
        <v>3.4887813369302502E-2</v>
      </c>
      <c r="AK750" s="58">
        <v>18.379555702209402</v>
      </c>
      <c r="AL750" s="69">
        <v>41291</v>
      </c>
      <c r="AM750" s="105">
        <v>3</v>
      </c>
      <c r="AN750" s="124">
        <v>66.923554959581494</v>
      </c>
      <c r="AO750" s="125">
        <v>46.894563273615802</v>
      </c>
      <c r="AP750" s="125">
        <v>41.155922064159199</v>
      </c>
      <c r="AQ750" s="125">
        <v>76.971963307926003</v>
      </c>
      <c r="AR750" s="125">
        <v>72.957629236352204</v>
      </c>
      <c r="AS750" s="125">
        <v>52.9473878946174</v>
      </c>
      <c r="AV750" s="63">
        <v>7600.4157034160698</v>
      </c>
      <c r="AW750" s="63">
        <v>12078.8242775493</v>
      </c>
      <c r="AX750" s="63">
        <v>12078.8242775493</v>
      </c>
      <c r="AY750" s="63">
        <v>19679.239980965402</v>
      </c>
      <c r="AZ750" s="77">
        <v>2.4808099783980499E-2</v>
      </c>
      <c r="BA750" s="77">
        <v>0.96792399809654295</v>
      </c>
      <c r="BB750" s="77">
        <v>0.30710770101322399</v>
      </c>
      <c r="BC750" s="58">
        <v>-55.420990332178903</v>
      </c>
      <c r="BD750" s="130">
        <v>-2.80830719173661E-3</v>
      </c>
      <c r="BE750" s="65">
        <v>162</v>
      </c>
    </row>
    <row r="751" spans="1:57" x14ac:dyDescent="0.2">
      <c r="A751" s="104">
        <v>41292</v>
      </c>
      <c r="B751" s="58">
        <v>1485.97998046875</v>
      </c>
      <c r="C751" s="77">
        <v>3.4032703971196201E-3</v>
      </c>
      <c r="D751" s="58">
        <v>0.01</v>
      </c>
      <c r="E751" s="58">
        <v>0.63039999999999996</v>
      </c>
      <c r="F751" s="77">
        <v>6.70712232513581E-3</v>
      </c>
      <c r="G751" s="58">
        <v>50.517551422119098</v>
      </c>
      <c r="H751" s="58">
        <v>349.97872924804602</v>
      </c>
      <c r="I751" s="58">
        <v>23.268398284912099</v>
      </c>
      <c r="J751" s="58">
        <v>272.11999511718699</v>
      </c>
      <c r="K751" s="58">
        <v>11.218914031982401</v>
      </c>
      <c r="L751" s="58">
        <v>17.439857482910099</v>
      </c>
      <c r="M751" s="58">
        <v>12.4600000381469</v>
      </c>
      <c r="N751" s="77">
        <v>-5.3312891467256398E-3</v>
      </c>
      <c r="O751" s="58">
        <v>3.0369711195956999</v>
      </c>
      <c r="P751" s="77">
        <v>6.01171480822398E-2</v>
      </c>
      <c r="Q751" s="58">
        <v>50.652935028076101</v>
      </c>
      <c r="R751" s="77">
        <v>-9.5737465818380701E-3</v>
      </c>
      <c r="S751" s="58">
        <v>12.649475502675299</v>
      </c>
      <c r="T751" s="77">
        <v>3.6143555152204701E-2</v>
      </c>
      <c r="U751" s="58">
        <v>351.67022705078102</v>
      </c>
      <c r="V751" s="77">
        <v>0</v>
      </c>
      <c r="W751" s="58">
        <v>0.681341285752185</v>
      </c>
      <c r="X751" s="77">
        <v>2.9281830120382001E-2</v>
      </c>
      <c r="Y751" s="58">
        <v>23.268398284912099</v>
      </c>
      <c r="Z751" s="77">
        <v>6.06323596660285E-3</v>
      </c>
      <c r="AA751" s="58">
        <v>14.7977650853332</v>
      </c>
      <c r="AB751" s="77">
        <v>5.43795581025227E-2</v>
      </c>
      <c r="AC751" s="58">
        <v>271.30000305175702</v>
      </c>
      <c r="AD751" s="77">
        <v>2.0161217240200799E-2</v>
      </c>
      <c r="AE751" s="58">
        <v>0.50206162937828203</v>
      </c>
      <c r="AF751" s="77">
        <v>4.4751357212206501E-2</v>
      </c>
      <c r="AG751" s="58">
        <v>11.1080555915832</v>
      </c>
      <c r="AH751" s="77">
        <v>-6.3051309308692793E-2</v>
      </c>
      <c r="AI751" s="58">
        <v>0.647491112221248</v>
      </c>
      <c r="AJ751" s="77">
        <v>3.7127087354684202E-2</v>
      </c>
      <c r="AK751" s="58">
        <v>18.026659011840799</v>
      </c>
      <c r="AL751" s="69">
        <v>41292</v>
      </c>
      <c r="AM751" s="105">
        <v>4</v>
      </c>
      <c r="AN751" s="124">
        <v>68.567204422325702</v>
      </c>
      <c r="AO751" s="125">
        <v>43.119643362790001</v>
      </c>
      <c r="AP751" s="125">
        <v>40.306706720955603</v>
      </c>
      <c r="AQ751" s="125">
        <v>80.004873454950996</v>
      </c>
      <c r="AR751" s="125">
        <v>49.772465220627197</v>
      </c>
      <c r="AS751" s="125">
        <v>52.9473878946174</v>
      </c>
      <c r="AT751" s="109" t="s">
        <v>565</v>
      </c>
      <c r="AV751" s="63">
        <v>7600.4157034160698</v>
      </c>
      <c r="AW751" s="63">
        <v>12404.995573706001</v>
      </c>
      <c r="AX751" s="63">
        <v>12404.995573706001</v>
      </c>
      <c r="AY751" s="63">
        <v>20005.411277122101</v>
      </c>
      <c r="AZ751" s="77">
        <v>1.6574384807145699E-2</v>
      </c>
      <c r="BA751" s="77">
        <v>1.00054112771221</v>
      </c>
      <c r="BB751" s="77">
        <v>0.31155614195793002</v>
      </c>
      <c r="BC751" s="58">
        <v>0</v>
      </c>
      <c r="BD751" s="130">
        <v>0</v>
      </c>
      <c r="BE751" s="65">
        <v>0</v>
      </c>
    </row>
    <row r="752" spans="1:57" x14ac:dyDescent="0.2">
      <c r="A752" s="104">
        <v>41296</v>
      </c>
      <c r="B752" s="58">
        <v>1492.56005859375</v>
      </c>
      <c r="C752" s="77">
        <v>4.4281068463145603E-3</v>
      </c>
      <c r="D752" s="58">
        <v>0.01</v>
      </c>
      <c r="E752" s="58">
        <v>0.63019999999999998</v>
      </c>
      <c r="F752" s="77">
        <v>-3.1725888324873799E-4</v>
      </c>
      <c r="G752" s="58">
        <v>50.999481201171797</v>
      </c>
      <c r="H752" s="58">
        <v>349.16403198242102</v>
      </c>
      <c r="I752" s="58">
        <v>23.183010101318299</v>
      </c>
      <c r="J752" s="58">
        <v>270.19000244140602</v>
      </c>
      <c r="K752" s="58">
        <v>11.2721242904663</v>
      </c>
      <c r="L752" s="58">
        <v>17.374198913574201</v>
      </c>
      <c r="M752" s="58">
        <v>12.4300003051757</v>
      </c>
      <c r="N752" s="77">
        <v>9.5398483395561194E-3</v>
      </c>
      <c r="O752" s="58">
        <v>3.0269747430814502</v>
      </c>
      <c r="P752" s="77">
        <v>5.93530497132174E-2</v>
      </c>
      <c r="Q752" s="58">
        <v>50.758516311645501</v>
      </c>
      <c r="R752" s="77">
        <v>-2.3278479448606199E-3</v>
      </c>
      <c r="S752" s="58">
        <v>12.637473926872801</v>
      </c>
      <c r="T752" s="77">
        <v>3.6193515853056198E-2</v>
      </c>
      <c r="U752" s="58">
        <v>349.57138061523398</v>
      </c>
      <c r="V752" s="77">
        <v>-3.6697061202153299E-3</v>
      </c>
      <c r="W752" s="58">
        <v>0.67115115592966201</v>
      </c>
      <c r="X752" s="77">
        <v>2.8950129987283E-2</v>
      </c>
      <c r="Y752" s="58">
        <v>23.225704193115199</v>
      </c>
      <c r="Z752" s="77">
        <v>-7.0924324210358504E-3</v>
      </c>
      <c r="AA752" s="58">
        <v>15.0626937082609</v>
      </c>
      <c r="AB752" s="77">
        <v>5.5748523528465703E-2</v>
      </c>
      <c r="AC752" s="58">
        <v>271.15499877929602</v>
      </c>
      <c r="AD752" s="77">
        <v>4.7429063394366297E-3</v>
      </c>
      <c r="AE752" s="58">
        <v>0.53636998019276405</v>
      </c>
      <c r="AF752" s="77">
        <v>4.7583753192502798E-2</v>
      </c>
      <c r="AG752" s="58">
        <v>11.2455191612243</v>
      </c>
      <c r="AH752" s="77">
        <v>-3.76485698924267E-3</v>
      </c>
      <c r="AI752" s="58">
        <v>0.64811508756491698</v>
      </c>
      <c r="AJ752" s="77">
        <v>3.7303307668392897E-2</v>
      </c>
      <c r="AK752" s="58">
        <v>17.407028198242099</v>
      </c>
      <c r="AL752" s="69">
        <v>41296</v>
      </c>
      <c r="AM752" s="105">
        <v>1</v>
      </c>
      <c r="AN752" s="124">
        <v>70.619904105736893</v>
      </c>
      <c r="AO752" s="125">
        <v>42.237850531568903</v>
      </c>
      <c r="AP752" s="125">
        <v>42.577813705473901</v>
      </c>
      <c r="AQ752" s="125">
        <v>80.663093231144401</v>
      </c>
      <c r="AR752" s="125">
        <v>48.837389527906502</v>
      </c>
      <c r="AS752" s="125">
        <v>51.376227840912101</v>
      </c>
      <c r="AT752" s="109" t="s">
        <v>565</v>
      </c>
      <c r="AV752" s="63">
        <v>7600.4157034160698</v>
      </c>
      <c r="AW752" s="63">
        <v>12459.877044652099</v>
      </c>
      <c r="AX752" s="63">
        <v>12459.877044652099</v>
      </c>
      <c r="AY752" s="63">
        <v>20060.292748068201</v>
      </c>
      <c r="AZ752" s="77">
        <v>2.74333130101078E-3</v>
      </c>
      <c r="BA752" s="77">
        <v>1.00602927480682</v>
      </c>
      <c r="BB752" s="77">
        <v>0.31736385268945999</v>
      </c>
      <c r="BC752" s="58">
        <v>0</v>
      </c>
      <c r="BD752" s="130">
        <v>0</v>
      </c>
      <c r="BE752" s="65">
        <v>0</v>
      </c>
    </row>
    <row r="753" spans="1:57" x14ac:dyDescent="0.2">
      <c r="A753" s="104">
        <v>41297</v>
      </c>
      <c r="B753" s="58">
        <v>1494.81005859375</v>
      </c>
      <c r="C753" s="77">
        <v>1.50747702716902E-3</v>
      </c>
      <c r="D753" s="58">
        <v>0.01</v>
      </c>
      <c r="E753" s="58">
        <v>0.63119999999999998</v>
      </c>
      <c r="F753" s="77">
        <v>1.58679784195503E-3</v>
      </c>
      <c r="G753" s="58">
        <v>51.933040618896399</v>
      </c>
      <c r="H753" s="58">
        <v>368.35421752929602</v>
      </c>
      <c r="I753" s="58">
        <v>23.5757961273193</v>
      </c>
      <c r="J753" s="58">
        <v>268.10998535156199</v>
      </c>
      <c r="K753" s="58">
        <v>11.263256072998001</v>
      </c>
      <c r="L753" s="58">
        <v>17.324956893920898</v>
      </c>
      <c r="M753" s="58">
        <v>12.4600000381469</v>
      </c>
      <c r="N753" s="77">
        <v>1.83052728329153E-2</v>
      </c>
      <c r="O753" s="58">
        <v>2.9110710220048199</v>
      </c>
      <c r="P753" s="77">
        <v>5.6054315081747699E-2</v>
      </c>
      <c r="Q753" s="58">
        <v>51.466260910034102</v>
      </c>
      <c r="R753" s="77">
        <v>5.4960373317722098E-2</v>
      </c>
      <c r="S753" s="58">
        <v>12.952438876380601</v>
      </c>
      <c r="T753" s="77">
        <v>3.5162998711560797E-2</v>
      </c>
      <c r="U753" s="58">
        <v>358.75912475585898</v>
      </c>
      <c r="V753" s="77">
        <v>1.6942839790189099E-2</v>
      </c>
      <c r="W753" s="58">
        <v>0.67005340081007003</v>
      </c>
      <c r="X753" s="77">
        <v>2.84212417341707E-2</v>
      </c>
      <c r="Y753" s="58">
        <v>23.379403114318801</v>
      </c>
      <c r="Z753" s="77">
        <v>-7.6983495727042097E-3</v>
      </c>
      <c r="AA753" s="58">
        <v>15.1797654394242</v>
      </c>
      <c r="AB753" s="77">
        <v>5.6617680313247397E-2</v>
      </c>
      <c r="AC753" s="58">
        <v>269.14999389648398</v>
      </c>
      <c r="AD753" s="77">
        <v>-7.86738793836838E-4</v>
      </c>
      <c r="AE753" s="58">
        <v>0.56688085383988596</v>
      </c>
      <c r="AF753" s="77">
        <v>5.0330104382417203E-2</v>
      </c>
      <c r="AG753" s="58">
        <v>11.2676901817321</v>
      </c>
      <c r="AH753" s="77">
        <v>-2.8342037465018898E-3</v>
      </c>
      <c r="AI753" s="58">
        <v>0.64726713726353602</v>
      </c>
      <c r="AJ753" s="77">
        <v>3.73603894789864E-2</v>
      </c>
      <c r="AK753" s="58">
        <v>17.349577903747502</v>
      </c>
      <c r="AL753" s="69">
        <v>41297</v>
      </c>
      <c r="AM753" s="105">
        <v>2</v>
      </c>
      <c r="AN753" s="124">
        <v>71.309844326672405</v>
      </c>
      <c r="AO753" s="125">
        <v>61.967335686430197</v>
      </c>
      <c r="AP753" s="125">
        <v>46.800262826183499</v>
      </c>
      <c r="AQ753" s="125">
        <v>80.189300011759499</v>
      </c>
      <c r="AR753" s="125">
        <v>48.1074298081368</v>
      </c>
      <c r="AS753" s="125">
        <v>57.607889485886403</v>
      </c>
      <c r="AT753" s="109" t="s">
        <v>565</v>
      </c>
      <c r="AV753" s="63">
        <v>7600.4157034160698</v>
      </c>
      <c r="AW753" s="63">
        <v>12469.830127166701</v>
      </c>
      <c r="AX753" s="63">
        <v>12469.830127166701</v>
      </c>
      <c r="AY753" s="63">
        <v>20070.2458305828</v>
      </c>
      <c r="AZ753" s="77">
        <v>4.9615838809402503E-4</v>
      </c>
      <c r="BA753" s="77">
        <v>1.00702458305828</v>
      </c>
      <c r="BB753" s="77">
        <v>0.31934974843381198</v>
      </c>
      <c r="BC753" s="58">
        <v>0</v>
      </c>
      <c r="BD753" s="130">
        <v>0</v>
      </c>
      <c r="BE753" s="65">
        <v>0</v>
      </c>
    </row>
    <row r="754" spans="1:57" x14ac:dyDescent="0.2">
      <c r="A754" s="104">
        <v>41298</v>
      </c>
      <c r="B754" s="58">
        <v>1494.81994628906</v>
      </c>
      <c r="C754" s="77">
        <v>6.6146834212243903E-6</v>
      </c>
      <c r="D754" s="58">
        <v>0.01</v>
      </c>
      <c r="E754" s="58">
        <v>0.63360000000000005</v>
      </c>
      <c r="F754" s="77">
        <v>3.8022813688214298E-3</v>
      </c>
      <c r="G754" s="58">
        <v>45.516311645507798</v>
      </c>
      <c r="H754" s="58">
        <v>374.66815185546801</v>
      </c>
      <c r="I754" s="58">
        <v>23.592872619628899</v>
      </c>
      <c r="J754" s="58">
        <v>273.45999145507801</v>
      </c>
      <c r="K754" s="58">
        <v>11.1745691299438</v>
      </c>
      <c r="L754" s="58">
        <v>17.193647384643501</v>
      </c>
      <c r="M754" s="58">
        <v>12.689999580383301</v>
      </c>
      <c r="N754" s="77">
        <v>-0.12355773698052699</v>
      </c>
      <c r="O754" s="58">
        <v>3.07524033943705</v>
      </c>
      <c r="P754" s="77">
        <v>6.75634784159969E-2</v>
      </c>
      <c r="Q754" s="58">
        <v>48.724676132202099</v>
      </c>
      <c r="R754" s="77">
        <v>1.7140931271323701E-2</v>
      </c>
      <c r="S754" s="58">
        <v>13.4529663526795</v>
      </c>
      <c r="T754" s="77">
        <v>3.5906351490129003E-2</v>
      </c>
      <c r="U754" s="58">
        <v>371.51118469238202</v>
      </c>
      <c r="V754" s="77">
        <v>7.2432303949998501E-4</v>
      </c>
      <c r="W754" s="58">
        <v>0.66861897362774403</v>
      </c>
      <c r="X754" s="77">
        <v>2.8339871299583201E-2</v>
      </c>
      <c r="Y754" s="58">
        <v>23.5843343734741</v>
      </c>
      <c r="Z754" s="77">
        <v>1.9954520144038299E-2</v>
      </c>
      <c r="AA754" s="58">
        <v>15.4127222777859</v>
      </c>
      <c r="AB754" s="77">
        <v>5.6361891170167003E-2</v>
      </c>
      <c r="AC754" s="58">
        <v>270.78498840332003</v>
      </c>
      <c r="AD754" s="77">
        <v>-7.8740057474865292E-3</v>
      </c>
      <c r="AE754" s="58">
        <v>0.59047956391132295</v>
      </c>
      <c r="AF754" s="77">
        <v>5.2841371962078498E-2</v>
      </c>
      <c r="AG754" s="58">
        <v>11.218912601470899</v>
      </c>
      <c r="AH754" s="77">
        <v>-7.5792113124057902E-3</v>
      </c>
      <c r="AI754" s="58">
        <v>0.64462713392623905</v>
      </c>
      <c r="AJ754" s="77">
        <v>3.7492169026450098E-2</v>
      </c>
      <c r="AK754" s="58">
        <v>17.259302139282202</v>
      </c>
      <c r="AL754" s="69">
        <v>41298</v>
      </c>
      <c r="AM754" s="105">
        <v>3</v>
      </c>
      <c r="AN754" s="124">
        <v>71.313032486877503</v>
      </c>
      <c r="AO754" s="125">
        <v>66.0733373128285</v>
      </c>
      <c r="AP754" s="125">
        <v>30.3050943200342</v>
      </c>
      <c r="AQ754" s="125">
        <v>75.418410297901801</v>
      </c>
      <c r="AR754" s="125">
        <v>46.127493084754697</v>
      </c>
      <c r="AS754" s="125">
        <v>57.860743242353102</v>
      </c>
      <c r="AT754" s="109" t="s">
        <v>565</v>
      </c>
      <c r="AV754" s="63">
        <v>7600.4157034160698</v>
      </c>
      <c r="AW754" s="63">
        <v>12418.683079284599</v>
      </c>
      <c r="AX754" s="63">
        <v>12418.683079284599</v>
      </c>
      <c r="AY754" s="63">
        <v>20019.098782700701</v>
      </c>
      <c r="AZ754" s="77">
        <v>-2.5484016645248501E-3</v>
      </c>
      <c r="BA754" s="77">
        <v>1.0019098782700699</v>
      </c>
      <c r="BB754" s="77">
        <v>0.31935847551472002</v>
      </c>
      <c r="BC754" s="58">
        <v>-51.147047882081097</v>
      </c>
      <c r="BD754" s="130">
        <v>-2.54840166452489E-3</v>
      </c>
      <c r="BE754" s="65">
        <v>1</v>
      </c>
    </row>
    <row r="755" spans="1:57" x14ac:dyDescent="0.2">
      <c r="A755" s="104">
        <v>41299</v>
      </c>
      <c r="B755" s="58">
        <v>1502.9599609375</v>
      </c>
      <c r="C755" s="77">
        <v>5.4454816907181201E-3</v>
      </c>
      <c r="D755" s="58">
        <v>0.01</v>
      </c>
      <c r="E755" s="58">
        <v>0.63260000000000005</v>
      </c>
      <c r="F755" s="77">
        <v>-1.5782828282828701E-3</v>
      </c>
      <c r="G755" s="58">
        <v>44.443313598632798</v>
      </c>
      <c r="H755" s="58">
        <v>374.39990234375</v>
      </c>
      <c r="I755" s="58">
        <v>23.806346893310501</v>
      </c>
      <c r="J755" s="58">
        <v>283.989990234375</v>
      </c>
      <c r="K755" s="58">
        <v>11.3785486221313</v>
      </c>
      <c r="L755" s="58">
        <v>17.201854705810501</v>
      </c>
      <c r="M755" s="58">
        <v>12.890000343322701</v>
      </c>
      <c r="N755" s="77">
        <v>-2.35739234591715E-2</v>
      </c>
      <c r="O755" s="58">
        <v>3.2552957220606702</v>
      </c>
      <c r="P755" s="77">
        <v>7.3246017420285595E-2</v>
      </c>
      <c r="Q755" s="58">
        <v>44.979812622070298</v>
      </c>
      <c r="R755" s="77">
        <v>-7.1596560954101298E-4</v>
      </c>
      <c r="S755" s="58">
        <v>13.8816970753831</v>
      </c>
      <c r="T755" s="77">
        <v>3.7077192030455702E-2</v>
      </c>
      <c r="U755" s="58">
        <v>374.53402709960898</v>
      </c>
      <c r="V755" s="77">
        <v>9.0482527127297898E-3</v>
      </c>
      <c r="W755" s="58">
        <v>0.67036619188793101</v>
      </c>
      <c r="X755" s="77">
        <v>2.8159137346532599E-2</v>
      </c>
      <c r="Y755" s="58">
        <v>23.699609756469702</v>
      </c>
      <c r="Z755" s="77">
        <v>3.8506542486404997E-2</v>
      </c>
      <c r="AA755" s="58">
        <v>15.8304046843632</v>
      </c>
      <c r="AB755" s="77">
        <v>5.57428262570046E-2</v>
      </c>
      <c r="AC755" s="58">
        <v>278.72499084472599</v>
      </c>
      <c r="AD755" s="77">
        <v>1.825390221453E-2</v>
      </c>
      <c r="AE755" s="58">
        <v>0.61839773509247997</v>
      </c>
      <c r="AF755" s="77">
        <v>5.4347681380883001E-2</v>
      </c>
      <c r="AG755" s="58">
        <v>11.2765588760375</v>
      </c>
      <c r="AH755" s="77">
        <v>4.7734613740679701E-4</v>
      </c>
      <c r="AI755" s="58">
        <v>0.64312016425335405</v>
      </c>
      <c r="AJ755" s="77">
        <v>3.7386675753988102E-2</v>
      </c>
      <c r="AK755" s="58">
        <v>17.197751045227001</v>
      </c>
      <c r="AL755" s="69">
        <v>41299</v>
      </c>
      <c r="AM755" s="105">
        <v>4</v>
      </c>
      <c r="AN755" s="124">
        <v>73.885790342244803</v>
      </c>
      <c r="AO755" s="125">
        <v>65.748570052341705</v>
      </c>
      <c r="AP755" s="125">
        <v>28.4963874425823</v>
      </c>
      <c r="AQ755" s="125">
        <v>78.575615520620801</v>
      </c>
      <c r="AR755" s="125">
        <v>46.276324566739497</v>
      </c>
      <c r="AS755" s="125">
        <v>60.993007529890299</v>
      </c>
      <c r="AT755" s="109" t="s">
        <v>565</v>
      </c>
      <c r="AV755" s="63">
        <v>7600.4157034160698</v>
      </c>
      <c r="AW755" s="63">
        <v>12625.4145315639</v>
      </c>
      <c r="AX755" s="63">
        <v>12625.4145315639</v>
      </c>
      <c r="AY755" s="63">
        <v>20225.83023498</v>
      </c>
      <c r="AZ755" s="77">
        <v>1.03267112332712E-2</v>
      </c>
      <c r="BA755" s="77">
        <v>1.022583023498</v>
      </c>
      <c r="BB755" s="77">
        <v>0.32654301793662899</v>
      </c>
      <c r="BC755" s="58">
        <v>0</v>
      </c>
      <c r="BD755" s="130">
        <v>0</v>
      </c>
      <c r="BE755" s="65">
        <v>0</v>
      </c>
    </row>
    <row r="756" spans="1:57" x14ac:dyDescent="0.2">
      <c r="A756" s="104">
        <v>41302</v>
      </c>
      <c r="B756" s="58">
        <v>1500.18005371093</v>
      </c>
      <c r="C756" s="77">
        <v>-1.84962161256008E-3</v>
      </c>
      <c r="D756" s="58">
        <v>0.01</v>
      </c>
      <c r="E756" s="58">
        <v>0.63660000000000005</v>
      </c>
      <c r="F756" s="77">
        <v>6.3231109705974503E-3</v>
      </c>
      <c r="G756" s="58">
        <v>45.448616027832003</v>
      </c>
      <c r="H756" s="58">
        <v>372.93939208984301</v>
      </c>
      <c r="I756" s="58">
        <v>23.831966400146399</v>
      </c>
      <c r="J756" s="58">
        <v>276.04000854492102</v>
      </c>
      <c r="K756" s="58">
        <v>11.4938430786132</v>
      </c>
      <c r="L756" s="58">
        <v>17.275712966918899</v>
      </c>
      <c r="M756" s="58">
        <v>13.569999694824199</v>
      </c>
      <c r="N756" s="77">
        <v>2.2619880197909999E-2</v>
      </c>
      <c r="O756" s="58">
        <v>3.3797833054312898</v>
      </c>
      <c r="P756" s="77">
        <v>7.4364933430790703E-2</v>
      </c>
      <c r="Q756" s="58">
        <v>44.945964813232401</v>
      </c>
      <c r="R756" s="77">
        <v>-3.90093652472511E-3</v>
      </c>
      <c r="S756" s="58">
        <v>14.226116044168901</v>
      </c>
      <c r="T756" s="77">
        <v>3.8145919540571699E-2</v>
      </c>
      <c r="U756" s="58">
        <v>373.66964721679602</v>
      </c>
      <c r="V756" s="77">
        <v>1.07616288003997E-3</v>
      </c>
      <c r="W756" s="58">
        <v>0.672532710203118</v>
      </c>
      <c r="X756" s="77">
        <v>2.82197741852717E-2</v>
      </c>
      <c r="Y756" s="58">
        <v>23.819156646728501</v>
      </c>
      <c r="Z756" s="77">
        <v>-2.7993879935317399E-2</v>
      </c>
      <c r="AA756" s="58">
        <v>15.7888987709854</v>
      </c>
      <c r="AB756" s="77">
        <v>5.7197863651043797E-2</v>
      </c>
      <c r="AC756" s="58">
        <v>280.01499938964798</v>
      </c>
      <c r="AD756" s="77">
        <v>1.0132615354622799E-2</v>
      </c>
      <c r="AE756" s="58">
        <v>0.64780247573953298</v>
      </c>
      <c r="AF756" s="77">
        <v>5.6360824774518301E-2</v>
      </c>
      <c r="AG756" s="58">
        <v>11.4361958503723</v>
      </c>
      <c r="AH756" s="77">
        <v>4.2936219594651402E-3</v>
      </c>
      <c r="AI756" s="58">
        <v>0.63963920519095896</v>
      </c>
      <c r="AJ756" s="77">
        <v>3.7025343406422398E-2</v>
      </c>
      <c r="AK756" s="58">
        <v>17.2387838363647</v>
      </c>
      <c r="AL756" s="69">
        <v>41302</v>
      </c>
      <c r="AM756" s="105">
        <v>0</v>
      </c>
      <c r="AN756" s="124">
        <v>71.526554403141304</v>
      </c>
      <c r="AO756" s="125">
        <v>63.906766952986203</v>
      </c>
      <c r="AP756" s="125">
        <v>32.557708755108202</v>
      </c>
      <c r="AQ756" s="125">
        <v>80.129133407961703</v>
      </c>
      <c r="AR756" s="125">
        <v>47.677204434720601</v>
      </c>
      <c r="AS756" s="125">
        <v>61.364176452085204</v>
      </c>
      <c r="AT756" s="109" t="s">
        <v>565</v>
      </c>
      <c r="AU756" s="109" t="s">
        <v>618</v>
      </c>
      <c r="AV756" s="63">
        <v>14295.1277842403</v>
      </c>
      <c r="AW756" s="63">
        <v>6063.7579863281198</v>
      </c>
      <c r="AX756" s="63">
        <v>19604.2096211608</v>
      </c>
      <c r="AY756" s="63">
        <v>20358.885770568399</v>
      </c>
      <c r="AZ756" s="77">
        <v>6.5784956188517096E-3</v>
      </c>
      <c r="BA756" s="77">
        <v>1.03588857705684</v>
      </c>
      <c r="BB756" s="77">
        <v>0.32408941530066299</v>
      </c>
      <c r="BC756" s="58">
        <v>0</v>
      </c>
      <c r="BD756" s="130">
        <v>0</v>
      </c>
      <c r="BE756" s="65">
        <v>0</v>
      </c>
    </row>
    <row r="757" spans="1:57" x14ac:dyDescent="0.2">
      <c r="A757" s="104">
        <v>41303</v>
      </c>
      <c r="B757" s="58">
        <v>1507.83996582031</v>
      </c>
      <c r="C757" s="77">
        <v>5.1059951706642296E-3</v>
      </c>
      <c r="D757" s="58">
        <v>0.01</v>
      </c>
      <c r="E757" s="58">
        <v>0.63500000000000001</v>
      </c>
      <c r="F757" s="77">
        <v>-2.5133521834748099E-3</v>
      </c>
      <c r="G757" s="58">
        <v>46.301342010497997</v>
      </c>
      <c r="H757" s="58">
        <v>374.40484619140602</v>
      </c>
      <c r="I757" s="58">
        <v>23.917352676391602</v>
      </c>
      <c r="J757" s="58">
        <v>260.350006103515</v>
      </c>
      <c r="K757" s="58">
        <v>11.3519439697265</v>
      </c>
      <c r="L757" s="58">
        <v>17.464469909667901</v>
      </c>
      <c r="M757" s="58">
        <v>13.310000419616699</v>
      </c>
      <c r="N757" s="77">
        <v>1.8762419127214401E-2</v>
      </c>
      <c r="O757" s="58">
        <v>3.4645333402443401</v>
      </c>
      <c r="P757" s="77">
        <v>7.4825765081686396E-2</v>
      </c>
      <c r="Q757" s="58">
        <v>45.874979019165004</v>
      </c>
      <c r="R757" s="77">
        <v>3.9294698619809498E-3</v>
      </c>
      <c r="S757" s="58">
        <v>14.563075424290201</v>
      </c>
      <c r="T757" s="77">
        <v>3.8896599689965401E-2</v>
      </c>
      <c r="U757" s="58">
        <v>373.672119140625</v>
      </c>
      <c r="V757" s="77">
        <v>3.58284645133566E-3</v>
      </c>
      <c r="W757" s="58">
        <v>0.67290036113982399</v>
      </c>
      <c r="X757" s="77">
        <v>2.8134399749184202E-2</v>
      </c>
      <c r="Y757" s="58">
        <v>23.874659538269</v>
      </c>
      <c r="Z757" s="77">
        <v>-5.6839595550342202E-2</v>
      </c>
      <c r="AA757" s="58">
        <v>15.7522871256364</v>
      </c>
      <c r="AB757" s="77">
        <v>6.05042702375558E-2</v>
      </c>
      <c r="AC757" s="58">
        <v>268.19500732421801</v>
      </c>
      <c r="AD757" s="77">
        <v>-1.23456626226914E-2</v>
      </c>
      <c r="AE757" s="58">
        <v>0.66847394672095695</v>
      </c>
      <c r="AF757" s="77">
        <v>5.8886297228355602E-2</v>
      </c>
      <c r="AG757" s="58">
        <v>11.422893524169901</v>
      </c>
      <c r="AH757" s="77">
        <v>1.0926144878099901E-2</v>
      </c>
      <c r="AI757" s="58">
        <v>0.63389739267393697</v>
      </c>
      <c r="AJ757" s="77">
        <v>3.6296400403371197E-2</v>
      </c>
      <c r="AK757" s="58">
        <v>17.3700914382934</v>
      </c>
      <c r="AL757" s="69">
        <v>41303</v>
      </c>
      <c r="AM757" s="105">
        <v>1</v>
      </c>
      <c r="AN757" s="124">
        <v>73.990963916706093</v>
      </c>
      <c r="AO757" s="125">
        <v>64.967201842715298</v>
      </c>
      <c r="AP757" s="125">
        <v>35.884312828101898</v>
      </c>
      <c r="AQ757" s="125">
        <v>73.103256252883298</v>
      </c>
      <c r="AR757" s="125">
        <v>51.180803064865302</v>
      </c>
      <c r="AS757" s="125">
        <v>62.640134613053498</v>
      </c>
      <c r="AT757" s="109" t="s">
        <v>565</v>
      </c>
      <c r="AV757" s="63">
        <v>27089.8437646938</v>
      </c>
      <c r="AW757" s="63">
        <v>-6879.9164093399004</v>
      </c>
      <c r="AX757" s="63">
        <v>6879.9164093399004</v>
      </c>
      <c r="AY757" s="63">
        <v>20209.927355353899</v>
      </c>
      <c r="AZ757" s="77">
        <v>-7.3166290578573403E-3</v>
      </c>
      <c r="BA757" s="77">
        <v>1.0209927355353901</v>
      </c>
      <c r="BB757" s="77">
        <v>0.33085020946071497</v>
      </c>
      <c r="BC757" s="58">
        <v>-148.958415214539</v>
      </c>
      <c r="BD757" s="130">
        <v>-7.3166290578573498E-3</v>
      </c>
      <c r="BE757" s="65">
        <v>1</v>
      </c>
    </row>
    <row r="758" spans="1:57" x14ac:dyDescent="0.2">
      <c r="A758" s="104">
        <v>41304</v>
      </c>
      <c r="B758" s="58">
        <v>1501.9599609375</v>
      </c>
      <c r="C758" s="77">
        <v>-3.8996213232838002E-3</v>
      </c>
      <c r="D758" s="58">
        <v>0.01</v>
      </c>
      <c r="E758" s="58">
        <v>0.63329999999999997</v>
      </c>
      <c r="F758" s="77">
        <v>-2.6771653543307102E-3</v>
      </c>
      <c r="G758" s="58">
        <v>46.155864715576101</v>
      </c>
      <c r="H758" s="58">
        <v>374.47937011718699</v>
      </c>
      <c r="I758" s="58">
        <v>23.7807292938232</v>
      </c>
      <c r="J758" s="58">
        <v>272.760009765625</v>
      </c>
      <c r="K758" s="58">
        <v>11.4051551818847</v>
      </c>
      <c r="L758" s="58">
        <v>17.538343429565401</v>
      </c>
      <c r="M758" s="58">
        <v>14.319999694824199</v>
      </c>
      <c r="N758" s="77">
        <v>-3.1419671353994901E-3</v>
      </c>
      <c r="O758" s="58">
        <v>3.55947973104045</v>
      </c>
      <c r="P758" s="77">
        <v>7.7118688014509995E-2</v>
      </c>
      <c r="Q758" s="58">
        <v>46.228603363037102</v>
      </c>
      <c r="R758" s="77">
        <v>1.9904637063139399E-4</v>
      </c>
      <c r="S758" s="58">
        <v>14.900231577608</v>
      </c>
      <c r="T758" s="77">
        <v>3.9789192053343997E-2</v>
      </c>
      <c r="U758" s="58">
        <v>374.44210815429602</v>
      </c>
      <c r="V758" s="77">
        <v>-5.7123120780512198E-3</v>
      </c>
      <c r="W758" s="58">
        <v>0.66651886177847397</v>
      </c>
      <c r="X758" s="77">
        <v>2.8027688030223399E-2</v>
      </c>
      <c r="Y758" s="58">
        <v>23.849040985107401</v>
      </c>
      <c r="Z758" s="77">
        <v>4.76666155989071E-2</v>
      </c>
      <c r="AA758" s="58">
        <v>15.8153411412137</v>
      </c>
      <c r="AB758" s="77">
        <v>5.7982624193346599E-2</v>
      </c>
      <c r="AC758" s="58">
        <v>266.55500793457003</v>
      </c>
      <c r="AD758" s="77">
        <v>4.6874096894864402E-3</v>
      </c>
      <c r="AE758" s="58">
        <v>0.68798081762588104</v>
      </c>
      <c r="AF758" s="77">
        <v>6.0321916418868797E-2</v>
      </c>
      <c r="AG758" s="58">
        <v>11.3785495758056</v>
      </c>
      <c r="AH758" s="77">
        <v>4.2299319864591498E-3</v>
      </c>
      <c r="AI758" s="58">
        <v>0.63346563096721697</v>
      </c>
      <c r="AJ758" s="77">
        <v>3.6118897631993399E-2</v>
      </c>
      <c r="AK758" s="58">
        <v>17.501406669616699</v>
      </c>
      <c r="AL758" s="69">
        <v>41304</v>
      </c>
      <c r="AM758" s="105">
        <v>2</v>
      </c>
      <c r="AN758" s="124">
        <v>69.050388193496701</v>
      </c>
      <c r="AO758" s="125">
        <v>65.023480405970901</v>
      </c>
      <c r="AP758" s="125">
        <v>35.562038397852703</v>
      </c>
      <c r="AQ758" s="125">
        <v>74.023082685821706</v>
      </c>
      <c r="AR758" s="125">
        <v>52.5207806062106</v>
      </c>
      <c r="AS758" s="125">
        <v>59.267388178620301</v>
      </c>
      <c r="AT758" s="109" t="s">
        <v>565</v>
      </c>
      <c r="AV758" s="63">
        <v>18802.2697013824</v>
      </c>
      <c r="AW758" s="63">
        <v>1466.37835808715</v>
      </c>
      <c r="AX758" s="63">
        <v>15146.256628294301</v>
      </c>
      <c r="AY758" s="63">
        <v>20268.6480594696</v>
      </c>
      <c r="AZ758" s="77">
        <v>2.9055376144202501E-3</v>
      </c>
      <c r="BA758" s="77">
        <v>1.0268648059469601</v>
      </c>
      <c r="BB758" s="77">
        <v>0.32566039760580601</v>
      </c>
      <c r="BC758" s="58">
        <v>-90.237711098860004</v>
      </c>
      <c r="BD758" s="130">
        <v>-4.4323501843755502E-3</v>
      </c>
      <c r="BE758" s="65">
        <v>2</v>
      </c>
    </row>
    <row r="759" spans="1:57" x14ac:dyDescent="0.2">
      <c r="A759" s="104">
        <v>41305</v>
      </c>
      <c r="B759" s="58">
        <v>1498.10998535156</v>
      </c>
      <c r="C759" s="77">
        <v>-2.5633010773032901E-3</v>
      </c>
      <c r="D759" s="58">
        <v>0.01</v>
      </c>
      <c r="E759" s="58">
        <v>0.63070000000000004</v>
      </c>
      <c r="F759" s="77">
        <v>-4.1054792357491099E-3</v>
      </c>
      <c r="G759" s="58">
        <v>46.020473480224602</v>
      </c>
      <c r="H759" s="58">
        <v>375.40335083007801</v>
      </c>
      <c r="I759" s="58">
        <v>23.439174652099599</v>
      </c>
      <c r="J759" s="58">
        <v>265.5</v>
      </c>
      <c r="K759" s="58">
        <v>11.449500083923301</v>
      </c>
      <c r="L759" s="58">
        <v>17.2675056457519</v>
      </c>
      <c r="M759" s="58">
        <v>14.279999732971101</v>
      </c>
      <c r="N759" s="77">
        <v>-2.93334847447612E-3</v>
      </c>
      <c r="O759" s="58">
        <v>3.64268838424523</v>
      </c>
      <c r="P759" s="77">
        <v>7.9153648556235107E-2</v>
      </c>
      <c r="Q759" s="58">
        <v>46.088169097900298</v>
      </c>
      <c r="R759" s="77">
        <v>2.4673741375966702E-3</v>
      </c>
      <c r="S759" s="58">
        <v>15.2692824403722</v>
      </c>
      <c r="T759" s="77">
        <v>4.0674337100639599E-2</v>
      </c>
      <c r="U759" s="58">
        <v>374.94136047363202</v>
      </c>
      <c r="V759" s="77">
        <v>-1.43626647233373E-2</v>
      </c>
      <c r="W759" s="58">
        <v>0.62949699811962001</v>
      </c>
      <c r="X759" s="77">
        <v>2.6856619632007001E-2</v>
      </c>
      <c r="Y759" s="58">
        <v>23.609951972961401</v>
      </c>
      <c r="Z759" s="77">
        <v>-2.6616840833314701E-2</v>
      </c>
      <c r="AA759" s="58">
        <v>15.702589809437599</v>
      </c>
      <c r="AB759" s="77">
        <v>5.9143464442326502E-2</v>
      </c>
      <c r="AC759" s="58">
        <v>269.13000488281199</v>
      </c>
      <c r="AD759" s="77">
        <v>3.8881454334798102E-3</v>
      </c>
      <c r="AE759" s="58">
        <v>0.71085070700132302</v>
      </c>
      <c r="AF759" s="77">
        <v>6.20857418918625E-2</v>
      </c>
      <c r="AG759" s="58">
        <v>11.427327632903999</v>
      </c>
      <c r="AH759" s="77">
        <v>-1.5442609212276401E-2</v>
      </c>
      <c r="AI759" s="58">
        <v>0.61964406537023597</v>
      </c>
      <c r="AJ759" s="77">
        <v>3.5884978298685297E-2</v>
      </c>
      <c r="AK759" s="58">
        <v>17.402924537658599</v>
      </c>
      <c r="AL759" s="69">
        <v>41305</v>
      </c>
      <c r="AM759" s="105">
        <v>3</v>
      </c>
      <c r="AN759" s="124">
        <v>65.945479198599102</v>
      </c>
      <c r="AO759" s="125">
        <v>65.757959892986094</v>
      </c>
      <c r="AP759" s="125">
        <v>35.244792373008003</v>
      </c>
      <c r="AQ759" s="125">
        <v>74.796635432952002</v>
      </c>
      <c r="AR759" s="125">
        <v>47.385571280249401</v>
      </c>
      <c r="AS759" s="125">
        <v>51.763679109884002</v>
      </c>
      <c r="AT759" s="109" t="s">
        <v>565</v>
      </c>
      <c r="AV759" s="63">
        <v>18802.2697013824</v>
      </c>
      <c r="AW759" s="63">
        <v>1512.50330435924</v>
      </c>
      <c r="AX759" s="63">
        <v>15096.2560123807</v>
      </c>
      <c r="AY759" s="63">
        <v>20314.773005741699</v>
      </c>
      <c r="AZ759" s="77">
        <v>2.27567946992568E-3</v>
      </c>
      <c r="BA759" s="77">
        <v>1.03147730057417</v>
      </c>
      <c r="BB759" s="77">
        <v>0.322262330880484</v>
      </c>
      <c r="BC759" s="58">
        <v>-44.112764826775603</v>
      </c>
      <c r="BD759" s="130">
        <v>-2.16675732276796E-3</v>
      </c>
      <c r="BE759" s="65">
        <v>3</v>
      </c>
    </row>
    <row r="760" spans="1:57" x14ac:dyDescent="0.2">
      <c r="A760" s="104">
        <v>41306</v>
      </c>
      <c r="B760" s="58">
        <v>1513.17004394531</v>
      </c>
      <c r="C760" s="77">
        <v>1.00527055696888E-2</v>
      </c>
      <c r="D760" s="58">
        <v>0.01</v>
      </c>
      <c r="E760" s="58">
        <v>0.6351</v>
      </c>
      <c r="F760" s="77">
        <v>6.9763754558427298E-3</v>
      </c>
      <c r="G760" s="58">
        <v>45.831531524658203</v>
      </c>
      <c r="H760" s="58">
        <v>385.29403686523398</v>
      </c>
      <c r="I760" s="58">
        <v>23.849042892456001</v>
      </c>
      <c r="J760" s="58">
        <v>265</v>
      </c>
      <c r="K760" s="58">
        <v>11.680085182189901</v>
      </c>
      <c r="L760" s="58">
        <v>17.530128479003899</v>
      </c>
      <c r="M760" s="58">
        <v>12.899999618530201</v>
      </c>
      <c r="N760" s="77">
        <v>-4.1056065111454397E-3</v>
      </c>
      <c r="O760" s="58">
        <v>3.7544323792639198</v>
      </c>
      <c r="P760" s="77">
        <v>8.1918108655041705E-2</v>
      </c>
      <c r="Q760" s="58">
        <v>45.926002502441399</v>
      </c>
      <c r="R760" s="77">
        <v>2.63468240581399E-2</v>
      </c>
      <c r="S760" s="58">
        <v>15.936027478432999</v>
      </c>
      <c r="T760" s="77">
        <v>4.1360690676889598E-2</v>
      </c>
      <c r="U760" s="58">
        <v>380.34869384765602</v>
      </c>
      <c r="V760" s="77">
        <v>1.74864621489445E-2</v>
      </c>
      <c r="W760" s="58">
        <v>0.59411241195213504</v>
      </c>
      <c r="X760" s="77">
        <v>2.4911373367526801E-2</v>
      </c>
      <c r="Y760" s="58">
        <v>23.6441087722778</v>
      </c>
      <c r="Z760" s="77">
        <v>-1.8832391713747799E-3</v>
      </c>
      <c r="AA760" s="58">
        <v>15.5683130344035</v>
      </c>
      <c r="AB760" s="77">
        <v>5.8748351073221003E-2</v>
      </c>
      <c r="AC760" s="58">
        <v>265.25</v>
      </c>
      <c r="AD760" s="77">
        <v>2.0139315828328001E-2</v>
      </c>
      <c r="AE760" s="58">
        <v>0.73824652598981699</v>
      </c>
      <c r="AF760" s="77">
        <v>6.3205577226055895E-2</v>
      </c>
      <c r="AG760" s="58">
        <v>11.5647926330566</v>
      </c>
      <c r="AH760" s="77">
        <v>1.5209077595788E-2</v>
      </c>
      <c r="AI760" s="58">
        <v>0.612273638120715</v>
      </c>
      <c r="AJ760" s="77">
        <v>3.4926933870110803E-2</v>
      </c>
      <c r="AK760" s="58">
        <v>17.398817062377901</v>
      </c>
      <c r="AL760" s="69">
        <v>41306</v>
      </c>
      <c r="AM760" s="105">
        <v>4</v>
      </c>
      <c r="AN760" s="124">
        <v>71.368908942956196</v>
      </c>
      <c r="AO760" s="125">
        <v>72.431600638320106</v>
      </c>
      <c r="AP760" s="125">
        <v>34.778516298681303</v>
      </c>
      <c r="AQ760" s="125">
        <v>78.398720876509202</v>
      </c>
      <c r="AR760" s="125">
        <v>52.259934660707103</v>
      </c>
      <c r="AS760" s="125">
        <v>58.546229056615999</v>
      </c>
      <c r="AT760" s="109" t="s">
        <v>565</v>
      </c>
      <c r="AV760" s="63">
        <v>18802.2697013824</v>
      </c>
      <c r="AW760" s="63">
        <v>1719.54568700351</v>
      </c>
      <c r="AX760" s="63">
        <v>15341.9051411767</v>
      </c>
      <c r="AY760" s="63">
        <v>20521.815388385901</v>
      </c>
      <c r="AZ760" s="77">
        <v>1.0191715289447499E-2</v>
      </c>
      <c r="BA760" s="77">
        <v>1.05218153883859</v>
      </c>
      <c r="BB760" s="77">
        <v>0.33555464477871599</v>
      </c>
      <c r="BC760" s="58">
        <v>0</v>
      </c>
      <c r="BD760" s="130">
        <v>0</v>
      </c>
      <c r="BE760" s="65">
        <v>0</v>
      </c>
    </row>
    <row r="761" spans="1:57" x14ac:dyDescent="0.2">
      <c r="A761" s="104">
        <v>41309</v>
      </c>
      <c r="B761" s="58">
        <v>1495.7099609375</v>
      </c>
      <c r="C761" s="77">
        <v>-1.15387448209643E-2</v>
      </c>
      <c r="D761" s="58">
        <v>0.01</v>
      </c>
      <c r="E761" s="58">
        <v>0.63539999999999996</v>
      </c>
      <c r="F761" s="77">
        <v>4.7236655644766702E-4</v>
      </c>
      <c r="G761" s="58">
        <v>44.689849853515597</v>
      </c>
      <c r="H761" s="58">
        <v>377.0576171875</v>
      </c>
      <c r="I761" s="58">
        <v>23.430635452270501</v>
      </c>
      <c r="J761" s="58">
        <v>259.98001098632801</v>
      </c>
      <c r="K761" s="58">
        <v>11.529318809509199</v>
      </c>
      <c r="L761" s="58">
        <v>17.365987777709901</v>
      </c>
      <c r="M761" s="58">
        <v>14.670000076293899</v>
      </c>
      <c r="N761" s="77">
        <v>-2.4910397561738198E-2</v>
      </c>
      <c r="O761" s="58">
        <v>3.88193824387265</v>
      </c>
      <c r="P761" s="77">
        <v>8.6863980447391603E-2</v>
      </c>
      <c r="Q761" s="58">
        <v>45.2606906890869</v>
      </c>
      <c r="R761" s="77">
        <v>-2.1376971584471299E-2</v>
      </c>
      <c r="S761" s="58">
        <v>16.256836968905102</v>
      </c>
      <c r="T761" s="77">
        <v>4.31149941756011E-2</v>
      </c>
      <c r="U761" s="58">
        <v>381.17582702636702</v>
      </c>
      <c r="V761" s="77">
        <v>-1.75439929422865E-2</v>
      </c>
      <c r="W761" s="58">
        <v>0.544880993049213</v>
      </c>
      <c r="X761" s="77">
        <v>2.3255066818788001E-2</v>
      </c>
      <c r="Y761" s="58">
        <v>23.6398391723632</v>
      </c>
      <c r="Z761" s="77">
        <v>-1.8943354768573301E-2</v>
      </c>
      <c r="AA761" s="58">
        <v>15.4043041850026</v>
      </c>
      <c r="AB761" s="77">
        <v>5.9251879121632697E-2</v>
      </c>
      <c r="AC761" s="58">
        <v>262.49000549316401</v>
      </c>
      <c r="AD761" s="77">
        <v>-1.29079857149121E-2</v>
      </c>
      <c r="AE761" s="58">
        <v>0.76049958023470798</v>
      </c>
      <c r="AF761" s="77">
        <v>6.5962230102220396E-2</v>
      </c>
      <c r="AG761" s="58">
        <v>11.6047019958496</v>
      </c>
      <c r="AH761" s="77">
        <v>-9.3633484483890399E-3</v>
      </c>
      <c r="AI761" s="58">
        <v>0.60269817823463401</v>
      </c>
      <c r="AJ761" s="77">
        <v>3.4705666383585999E-2</v>
      </c>
      <c r="AK761" s="58">
        <v>17.448058128356902</v>
      </c>
      <c r="AL761" s="69">
        <v>41309</v>
      </c>
      <c r="AM761" s="105">
        <v>0</v>
      </c>
      <c r="AN761" s="124">
        <v>59.531642206335803</v>
      </c>
      <c r="AO761" s="125">
        <v>61.655286404927999</v>
      </c>
      <c r="AP761" s="125">
        <v>32.0217816026178</v>
      </c>
      <c r="AQ761" s="125">
        <v>71.230379503450393</v>
      </c>
      <c r="AR761" s="125">
        <v>49.192466075915199</v>
      </c>
      <c r="AS761" s="125">
        <v>50.707731586615203</v>
      </c>
      <c r="AT761" s="109" t="s">
        <v>565</v>
      </c>
      <c r="AV761" s="63">
        <v>18802.2697013824</v>
      </c>
      <c r="AW761" s="63">
        <v>1779.94078761634</v>
      </c>
      <c r="AX761" s="63">
        <v>15069.2363069766</v>
      </c>
      <c r="AY761" s="63">
        <v>20582.2104889988</v>
      </c>
      <c r="AZ761" s="77">
        <v>2.9429706616992402E-3</v>
      </c>
      <c r="BA761" s="77">
        <v>1.05822104889988</v>
      </c>
      <c r="BB761" s="77">
        <v>0.32014402053816099</v>
      </c>
      <c r="BC761" s="58">
        <v>0</v>
      </c>
      <c r="BD761" s="130">
        <v>0</v>
      </c>
      <c r="BE761" s="65">
        <v>0</v>
      </c>
    </row>
    <row r="762" spans="1:57" x14ac:dyDescent="0.2">
      <c r="A762" s="104">
        <v>41310</v>
      </c>
      <c r="B762" s="58">
        <v>1511.2900390625</v>
      </c>
      <c r="C762" s="77">
        <v>1.04165102405513E-2</v>
      </c>
      <c r="D762" s="58">
        <v>0.01</v>
      </c>
      <c r="E762" s="58">
        <v>0.63819999999999999</v>
      </c>
      <c r="F762" s="77">
        <v>4.4066729619138796E-3</v>
      </c>
      <c r="G762" s="58">
        <v>46.257904052734297</v>
      </c>
      <c r="H762" s="58">
        <v>380.395904541015</v>
      </c>
      <c r="I762" s="58">
        <v>23.4818725585937</v>
      </c>
      <c r="J762" s="58">
        <v>266.89001464843699</v>
      </c>
      <c r="K762" s="58">
        <v>11.9018039703369</v>
      </c>
      <c r="L762" s="58">
        <v>17.569225311279201</v>
      </c>
      <c r="M762" s="58">
        <v>13.7200002670288</v>
      </c>
      <c r="N762" s="77">
        <v>3.50874796930069E-2</v>
      </c>
      <c r="O762" s="58">
        <v>3.9474686136293302</v>
      </c>
      <c r="P762" s="77">
        <v>8.5336088922861403E-2</v>
      </c>
      <c r="Q762" s="58">
        <v>45.473876953125</v>
      </c>
      <c r="R762" s="77">
        <v>8.8535205266933002E-3</v>
      </c>
      <c r="S762" s="58">
        <v>16.633748541713299</v>
      </c>
      <c r="T762" s="77">
        <v>4.3727464841619497E-2</v>
      </c>
      <c r="U762" s="58">
        <v>378.72676086425702</v>
      </c>
      <c r="V762" s="77">
        <v>2.18675700996717E-3</v>
      </c>
      <c r="W762" s="58">
        <v>0.47610239926958098</v>
      </c>
      <c r="X762" s="77">
        <v>2.0275316548183001E-2</v>
      </c>
      <c r="Y762" s="58">
        <v>23.4562540054321</v>
      </c>
      <c r="Z762" s="77">
        <v>2.6578980575828901E-2</v>
      </c>
      <c r="AA762" s="58">
        <v>15.364545752952299</v>
      </c>
      <c r="AB762" s="77">
        <v>5.7568829516500997E-2</v>
      </c>
      <c r="AC762" s="58">
        <v>263.43501281738202</v>
      </c>
      <c r="AD762" s="77">
        <v>3.2307646876796797E-2</v>
      </c>
      <c r="AE762" s="58">
        <v>0.79520677402616802</v>
      </c>
      <c r="AF762" s="77">
        <v>6.6813970050933202E-2</v>
      </c>
      <c r="AG762" s="58">
        <v>11.715561389923</v>
      </c>
      <c r="AH762" s="77">
        <v>1.1703194553102E-2</v>
      </c>
      <c r="AI762" s="58">
        <v>0.59763023298733198</v>
      </c>
      <c r="AJ762" s="77">
        <v>3.4015741866754802E-2</v>
      </c>
      <c r="AK762" s="58">
        <v>17.4676065444946</v>
      </c>
      <c r="AL762" s="69">
        <v>41310</v>
      </c>
      <c r="AM762" s="105">
        <v>1</v>
      </c>
      <c r="AN762" s="124">
        <v>65.095011466136697</v>
      </c>
      <c r="AO762" s="125">
        <v>63.993544610729501</v>
      </c>
      <c r="AP762" s="125">
        <v>39.155353143148801</v>
      </c>
      <c r="AQ762" s="125">
        <v>76.859823912392599</v>
      </c>
      <c r="AR762" s="125">
        <v>52.880416062226899</v>
      </c>
      <c r="AS762" s="125">
        <v>51.562958545869797</v>
      </c>
      <c r="AT762" s="109" t="s">
        <v>565</v>
      </c>
      <c r="AV762" s="63">
        <v>18802.2697013824</v>
      </c>
      <c r="AW762" s="63">
        <v>1826.9911061988801</v>
      </c>
      <c r="AX762" s="63">
        <v>15643.1908696998</v>
      </c>
      <c r="AY762" s="63">
        <v>20629.2608075813</v>
      </c>
      <c r="AZ762" s="77">
        <v>2.28597013948927E-3</v>
      </c>
      <c r="BA762" s="77">
        <v>1.06292608075813</v>
      </c>
      <c r="BB762" s="77">
        <v>0.33389531424709901</v>
      </c>
      <c r="BC762" s="58">
        <v>0</v>
      </c>
      <c r="BD762" s="130">
        <v>0</v>
      </c>
      <c r="BE762" s="65">
        <v>0</v>
      </c>
    </row>
    <row r="763" spans="1:57" x14ac:dyDescent="0.2">
      <c r="A763" s="104">
        <v>41311</v>
      </c>
      <c r="B763" s="58">
        <v>1512.11999511718</v>
      </c>
      <c r="C763" s="77">
        <v>5.4917059812176195E-4</v>
      </c>
      <c r="D763" s="58">
        <v>0.01</v>
      </c>
      <c r="E763" s="58">
        <v>0.63890000000000002</v>
      </c>
      <c r="F763" s="77">
        <v>1.0968348480100401E-3</v>
      </c>
      <c r="G763" s="58">
        <v>46.208408355712798</v>
      </c>
      <c r="H763" s="58">
        <v>382.596588134765</v>
      </c>
      <c r="I763" s="58">
        <v>23.3452434539794</v>
      </c>
      <c r="J763" s="58">
        <v>262.22000122070301</v>
      </c>
      <c r="K763" s="58">
        <v>11.884065628051699</v>
      </c>
      <c r="L763" s="58">
        <v>17.411613464355401</v>
      </c>
      <c r="M763" s="58">
        <v>13.4099998474121</v>
      </c>
      <c r="N763" s="77">
        <v>-1.0699943725307401E-3</v>
      </c>
      <c r="O763" s="58">
        <v>4.0156820500296497</v>
      </c>
      <c r="P763" s="77">
        <v>8.6903708500775001E-2</v>
      </c>
      <c r="Q763" s="58">
        <v>46.233156204223597</v>
      </c>
      <c r="R763" s="77">
        <v>5.7852452339237602E-3</v>
      </c>
      <c r="S763" s="58">
        <v>16.916229593045699</v>
      </c>
      <c r="T763" s="77">
        <v>4.4214271945068197E-2</v>
      </c>
      <c r="U763" s="58">
        <v>381.49624633789</v>
      </c>
      <c r="V763" s="77">
        <v>-5.8184927234118302E-3</v>
      </c>
      <c r="W763" s="58">
        <v>0.43935290716068798</v>
      </c>
      <c r="X763" s="77">
        <v>1.88198040438852E-2</v>
      </c>
      <c r="Y763" s="58">
        <v>23.4135580062866</v>
      </c>
      <c r="Z763" s="77">
        <v>-1.7497894905832399E-2</v>
      </c>
      <c r="AA763" s="58">
        <v>15.1362383698798</v>
      </c>
      <c r="AB763" s="77">
        <v>5.7723431848892899E-2</v>
      </c>
      <c r="AC763" s="58">
        <v>264.55500793457003</v>
      </c>
      <c r="AD763" s="77">
        <v>-1.4903910641921299E-3</v>
      </c>
      <c r="AE763" s="58">
        <v>0.82377882577654904</v>
      </c>
      <c r="AF763" s="77">
        <v>6.9317929701773001E-2</v>
      </c>
      <c r="AG763" s="58">
        <v>11.8929347991943</v>
      </c>
      <c r="AH763" s="77">
        <v>-8.9709047571172595E-3</v>
      </c>
      <c r="AI763" s="58">
        <v>0.599498939613478</v>
      </c>
      <c r="AJ763" s="77">
        <v>3.4430981415981499E-2</v>
      </c>
      <c r="AK763" s="58">
        <v>17.490419387817301</v>
      </c>
      <c r="AL763" s="69">
        <v>41311</v>
      </c>
      <c r="AM763" s="105">
        <v>2</v>
      </c>
      <c r="AN763" s="124">
        <v>65.368140748140107</v>
      </c>
      <c r="AO763" s="125">
        <v>65.487646176827198</v>
      </c>
      <c r="AP763" s="125">
        <v>39.016174376219503</v>
      </c>
      <c r="AQ763" s="125">
        <v>76.096193749326602</v>
      </c>
      <c r="AR763" s="125">
        <v>49.857953166646901</v>
      </c>
      <c r="AS763" s="125">
        <v>49.115773140933698</v>
      </c>
      <c r="AT763" s="109" t="s">
        <v>565</v>
      </c>
      <c r="AV763" s="63">
        <v>18802.2697013824</v>
      </c>
      <c r="AW763" s="63">
        <v>1823.3617681858</v>
      </c>
      <c r="AX763" s="63">
        <v>15639.9161502674</v>
      </c>
      <c r="AY763" s="63">
        <v>20625.631469568201</v>
      </c>
      <c r="AZ763" s="77">
        <v>-1.7593155891182301E-4</v>
      </c>
      <c r="BA763" s="77">
        <v>1.06256314695682</v>
      </c>
      <c r="BB763" s="77">
        <v>0.33462785033465597</v>
      </c>
      <c r="BC763" s="58">
        <v>-3.62933801307735</v>
      </c>
      <c r="BD763" s="130">
        <v>-1.7593155891187099E-4</v>
      </c>
      <c r="BE763" s="65">
        <v>1</v>
      </c>
    </row>
    <row r="764" spans="1:57" x14ac:dyDescent="0.2">
      <c r="A764" s="104">
        <v>41312</v>
      </c>
      <c r="B764" s="58">
        <v>1509.39001464843</v>
      </c>
      <c r="C764" s="77">
        <v>-1.8053993582290899E-3</v>
      </c>
      <c r="D764" s="58">
        <v>0.01</v>
      </c>
      <c r="E764" s="58">
        <v>0.63680000000000003</v>
      </c>
      <c r="F764" s="77">
        <v>-3.2868993582719701E-3</v>
      </c>
      <c r="G764" s="58">
        <v>49.306507110595703</v>
      </c>
      <c r="H764" s="58">
        <v>384.474365234375</v>
      </c>
      <c r="I764" s="58">
        <v>23.2940139770507</v>
      </c>
      <c r="J764" s="58">
        <v>260.23001098632801</v>
      </c>
      <c r="K764" s="58">
        <v>11.7953796386718</v>
      </c>
      <c r="L764" s="58">
        <v>17.262300491333001</v>
      </c>
      <c r="M764" s="58">
        <v>13.5</v>
      </c>
      <c r="N764" s="77">
        <v>6.70462122614916E-2</v>
      </c>
      <c r="O764" s="58">
        <v>4.0352127137994698</v>
      </c>
      <c r="P764" s="77">
        <v>8.1839354484153498E-2</v>
      </c>
      <c r="Q764" s="58">
        <v>47.757457733154297</v>
      </c>
      <c r="R764" s="77">
        <v>4.9079818216986003E-3</v>
      </c>
      <c r="S764" s="58">
        <v>17.0240643223074</v>
      </c>
      <c r="T764" s="77">
        <v>4.4278802078077502E-2</v>
      </c>
      <c r="U764" s="58">
        <v>383.53547668457003</v>
      </c>
      <c r="V764" s="77">
        <v>-2.1944289006749999E-3</v>
      </c>
      <c r="W764" s="58">
        <v>0.41053613704721198</v>
      </c>
      <c r="X764" s="77">
        <v>1.76241045210873E-2</v>
      </c>
      <c r="Y764" s="58">
        <v>23.319628715515101</v>
      </c>
      <c r="Z764" s="77">
        <v>-7.5890100873734403E-3</v>
      </c>
      <c r="AA764" s="58">
        <v>14.737530310082899</v>
      </c>
      <c r="AB764" s="77">
        <v>5.66327083268547E-2</v>
      </c>
      <c r="AC764" s="58">
        <v>261.225006103515</v>
      </c>
      <c r="AD764" s="77">
        <v>-7.4625967371422198E-3</v>
      </c>
      <c r="AE764" s="58">
        <v>0.84059352182623703</v>
      </c>
      <c r="AF764" s="77">
        <v>7.1264643239654604E-2</v>
      </c>
      <c r="AG764" s="58">
        <v>11.8397226333618</v>
      </c>
      <c r="AH764" s="77">
        <v>-8.5754817224798999E-3</v>
      </c>
      <c r="AI764" s="58">
        <v>0.60021756838311502</v>
      </c>
      <c r="AJ764" s="77">
        <v>3.4770427538581498E-2</v>
      </c>
      <c r="AK764" s="58">
        <v>17.336956977844199</v>
      </c>
      <c r="AL764" s="69">
        <v>41312</v>
      </c>
      <c r="AM764" s="105">
        <v>3</v>
      </c>
      <c r="AN764" s="124">
        <v>63.605102058391203</v>
      </c>
      <c r="AO764" s="125">
        <v>66.755279235059305</v>
      </c>
      <c r="AP764" s="125">
        <v>50.803790355014101</v>
      </c>
      <c r="AQ764" s="125">
        <v>72.232159593010905</v>
      </c>
      <c r="AR764" s="125">
        <v>47.110817406356396</v>
      </c>
      <c r="AS764" s="125">
        <v>48.192208582985202</v>
      </c>
      <c r="AT764" s="109" t="s">
        <v>565</v>
      </c>
      <c r="AV764" s="63">
        <v>18802.2697013824</v>
      </c>
      <c r="AW764" s="63">
        <v>1290.77062463379</v>
      </c>
      <c r="AX764" s="63">
        <v>15985.214209350501</v>
      </c>
      <c r="AY764" s="63">
        <v>20093.040326016198</v>
      </c>
      <c r="AZ764" s="77">
        <v>-2.5821810320707801E-2</v>
      </c>
      <c r="BA764" s="77">
        <v>1.00930403260162</v>
      </c>
      <c r="BB764" s="77">
        <v>0.33221831407018698</v>
      </c>
      <c r="BC764" s="58">
        <v>-536.22048156509095</v>
      </c>
      <c r="BD764" s="130">
        <v>-2.5993199008275999E-2</v>
      </c>
      <c r="BE764" s="65">
        <v>2</v>
      </c>
    </row>
    <row r="765" spans="1:57" x14ac:dyDescent="0.2">
      <c r="A765" s="104">
        <v>41313</v>
      </c>
      <c r="B765" s="58">
        <v>1517.93005371093</v>
      </c>
      <c r="C765" s="77">
        <v>5.6579406115184697E-3</v>
      </c>
      <c r="D765" s="58">
        <v>0.01</v>
      </c>
      <c r="E765" s="58">
        <v>0.63139999999999996</v>
      </c>
      <c r="F765" s="77">
        <v>-8.4798994974874999E-3</v>
      </c>
      <c r="G765" s="58">
        <v>50.018383026122997</v>
      </c>
      <c r="H765" s="58">
        <v>390.1474609375</v>
      </c>
      <c r="I765" s="58">
        <v>23.5245666503906</v>
      </c>
      <c r="J765" s="58">
        <v>261.95001220703102</v>
      </c>
      <c r="K765" s="58">
        <v>12.070308685302701</v>
      </c>
      <c r="L765" s="58">
        <v>17.419908523559499</v>
      </c>
      <c r="M765" s="58">
        <v>13.020000457763601</v>
      </c>
      <c r="N765" s="77">
        <v>1.44377681008835E-2</v>
      </c>
      <c r="O765" s="58">
        <v>4.0354590166837498</v>
      </c>
      <c r="P765" s="77">
        <v>8.0679517660060193E-2</v>
      </c>
      <c r="Q765" s="58">
        <v>49.662445068359297</v>
      </c>
      <c r="R765" s="77">
        <v>1.47554589229028E-2</v>
      </c>
      <c r="S765" s="58">
        <v>17.399934716679901</v>
      </c>
      <c r="T765" s="77">
        <v>4.4598354362909397E-2</v>
      </c>
      <c r="U765" s="58">
        <v>387.31091308593699</v>
      </c>
      <c r="V765" s="77">
        <v>9.8975072980973505E-3</v>
      </c>
      <c r="W765" s="58">
        <v>0.38017448608450299</v>
      </c>
      <c r="X765" s="77">
        <v>1.6160743436189499E-2</v>
      </c>
      <c r="Y765" s="58">
        <v>23.4092903137207</v>
      </c>
      <c r="Z765" s="77">
        <v>6.6095421284577604E-3</v>
      </c>
      <c r="AA765" s="58">
        <v>14.2830311466066</v>
      </c>
      <c r="AB765" s="77">
        <v>5.4525789200262E-2</v>
      </c>
      <c r="AC765" s="58">
        <v>261.09001159667901</v>
      </c>
      <c r="AD765" s="77">
        <v>2.3308198214281001E-2</v>
      </c>
      <c r="AE765" s="58">
        <v>0.86678304199734602</v>
      </c>
      <c r="AF765" s="77">
        <v>7.1811174394634497E-2</v>
      </c>
      <c r="AG765" s="58">
        <v>11.932844161987299</v>
      </c>
      <c r="AH765" s="77">
        <v>9.1301870400004592E-3</v>
      </c>
      <c r="AI765" s="58">
        <v>0.60232861738441201</v>
      </c>
      <c r="AJ765" s="77">
        <v>3.4577025279426202E-2</v>
      </c>
      <c r="AK765" s="58">
        <v>17.3411045074462</v>
      </c>
      <c r="AL765" s="69">
        <v>41313</v>
      </c>
      <c r="AM765" s="105">
        <v>4</v>
      </c>
      <c r="AN765" s="124">
        <v>66.636559915268293</v>
      </c>
      <c r="AO765" s="125">
        <v>70.304042758909901</v>
      </c>
      <c r="AP765" s="125">
        <v>53.049458830582601</v>
      </c>
      <c r="AQ765" s="125">
        <v>76.257120803038006</v>
      </c>
      <c r="AR765" s="125">
        <v>50.228229758318001</v>
      </c>
      <c r="AS765" s="125">
        <v>52.5193204575761</v>
      </c>
      <c r="AT765" s="109" t="s">
        <v>565</v>
      </c>
      <c r="AV765" s="63">
        <v>11637.044402392199</v>
      </c>
      <c r="AW765" s="63">
        <v>8764.3718394851603</v>
      </c>
      <c r="AX765" s="63">
        <v>8764.3718394851603</v>
      </c>
      <c r="AY765" s="63">
        <v>20401.416241877399</v>
      </c>
      <c r="AZ765" s="77">
        <v>1.53473994406867E-2</v>
      </c>
      <c r="BA765" s="77">
        <v>1.0401416241877399</v>
      </c>
      <c r="BB765" s="77">
        <v>0.339755926172774</v>
      </c>
      <c r="BC765" s="58">
        <v>-227.84456570389301</v>
      </c>
      <c r="BD765" s="130">
        <v>-1.10447275755106E-2</v>
      </c>
      <c r="BE765" s="65">
        <v>3</v>
      </c>
    </row>
    <row r="766" spans="1:57" x14ac:dyDescent="0.2">
      <c r="A766" s="104">
        <v>41316</v>
      </c>
      <c r="B766" s="58">
        <v>1517.01000976562</v>
      </c>
      <c r="C766" s="77">
        <v>-6.0611748417738198E-4</v>
      </c>
      <c r="D766" s="58">
        <v>0.01</v>
      </c>
      <c r="E766" s="58">
        <v>0.63849999999999996</v>
      </c>
      <c r="F766" s="77">
        <v>1.12448527082673E-2</v>
      </c>
      <c r="G766" s="58">
        <v>50.539653778076101</v>
      </c>
      <c r="H766" s="58">
        <v>388.68200683593699</v>
      </c>
      <c r="I766" s="58">
        <v>23.789272308349599</v>
      </c>
      <c r="J766" s="58">
        <v>257.20999145507801</v>
      </c>
      <c r="K766" s="58">
        <v>12.1146526336669</v>
      </c>
      <c r="L766" s="58">
        <v>17.444795608520501</v>
      </c>
      <c r="M766" s="58">
        <v>12.939999580383301</v>
      </c>
      <c r="N766" s="77">
        <v>1.04215834342522E-2</v>
      </c>
      <c r="O766" s="58">
        <v>4.0333710528792297</v>
      </c>
      <c r="P766" s="77">
        <v>7.9806068133946806E-2</v>
      </c>
      <c r="Q766" s="58">
        <v>50.279018402099602</v>
      </c>
      <c r="R766" s="77">
        <v>-3.7561543987524302E-3</v>
      </c>
      <c r="S766" s="58">
        <v>17.694687369460201</v>
      </c>
      <c r="T766" s="77">
        <v>4.5524843080603797E-2</v>
      </c>
      <c r="U766" s="58">
        <v>389.41473388671801</v>
      </c>
      <c r="V766" s="77">
        <v>1.12523075086949E-2</v>
      </c>
      <c r="W766" s="58">
        <v>0.37681407431120501</v>
      </c>
      <c r="X766" s="77">
        <v>1.58396637537731E-2</v>
      </c>
      <c r="Y766" s="58">
        <v>23.656919479370099</v>
      </c>
      <c r="Z766" s="77">
        <v>-1.8095134686258101E-2</v>
      </c>
      <c r="AA766" s="58">
        <v>13.771924244667</v>
      </c>
      <c r="AB766" s="77">
        <v>5.3543504149108002E-2</v>
      </c>
      <c r="AC766" s="58">
        <v>259.58000183105401</v>
      </c>
      <c r="AD766" s="77">
        <v>3.6738040028962901E-3</v>
      </c>
      <c r="AE766" s="58">
        <v>0.89078905983100298</v>
      </c>
      <c r="AF766" s="77">
        <v>7.3529888703162002E-2</v>
      </c>
      <c r="AG766" s="58">
        <v>12.092480659484799</v>
      </c>
      <c r="AH766" s="77">
        <v>1.42865761477906E-3</v>
      </c>
      <c r="AI766" s="58">
        <v>0.60466157667940001</v>
      </c>
      <c r="AJ766" s="77">
        <v>3.4661430850130799E-2</v>
      </c>
      <c r="AK766" s="58">
        <v>17.43235206604</v>
      </c>
      <c r="AL766" s="69">
        <v>41316</v>
      </c>
      <c r="AM766" s="105">
        <v>0</v>
      </c>
      <c r="AN766" s="124">
        <v>65.998766187800996</v>
      </c>
      <c r="AO766" s="125">
        <v>68.276534487185302</v>
      </c>
      <c r="AP766" s="125">
        <v>54.680782518303602</v>
      </c>
      <c r="AQ766" s="125">
        <v>76.840233094325995</v>
      </c>
      <c r="AR766" s="125">
        <v>50.722153029439703</v>
      </c>
      <c r="AS766" s="125">
        <v>56.963742453016103</v>
      </c>
      <c r="AT766" s="109" t="s">
        <v>565</v>
      </c>
      <c r="AV766" s="63">
        <v>11637.044402392199</v>
      </c>
      <c r="AW766" s="63">
        <v>8895.4865625858292</v>
      </c>
      <c r="AX766" s="63">
        <v>8895.4865625858292</v>
      </c>
      <c r="AY766" s="63">
        <v>20532.530964978101</v>
      </c>
      <c r="AZ766" s="77">
        <v>6.4267461408646902E-3</v>
      </c>
      <c r="BA766" s="77">
        <v>1.05325309649781</v>
      </c>
      <c r="BB766" s="77">
        <v>0.33894387668138998</v>
      </c>
      <c r="BC766" s="58">
        <v>-96.7298426032321</v>
      </c>
      <c r="BD766" s="130">
        <v>-4.6889630949686501E-3</v>
      </c>
      <c r="BE766" s="65">
        <v>4</v>
      </c>
    </row>
    <row r="767" spans="1:57" x14ac:dyDescent="0.2">
      <c r="A767" s="104">
        <v>41317</v>
      </c>
      <c r="B767" s="58">
        <v>1519.43005371093</v>
      </c>
      <c r="C767" s="77">
        <v>1.5952722327034999E-3</v>
      </c>
      <c r="D767" s="58">
        <v>0.01</v>
      </c>
      <c r="E767" s="58">
        <v>0.63859999999999995</v>
      </c>
      <c r="F767" s="77">
        <v>1.566170712608E-4</v>
      </c>
      <c r="G767" s="58">
        <v>49.272811889648402</v>
      </c>
      <c r="H767" s="58">
        <v>387.827545166015</v>
      </c>
      <c r="I767" s="58">
        <v>23.806346893310501</v>
      </c>
      <c r="J767" s="58">
        <v>258.70001220703102</v>
      </c>
      <c r="K767" s="58">
        <v>12.1146526336669</v>
      </c>
      <c r="L767" s="58">
        <v>17.577518463134702</v>
      </c>
      <c r="M767" s="58">
        <v>12.640000343322701</v>
      </c>
      <c r="N767" s="77">
        <v>-2.5066295348807499E-2</v>
      </c>
      <c r="O767" s="58">
        <v>4.0434881286443396</v>
      </c>
      <c r="P767" s="77">
        <v>8.2063271276259897E-2</v>
      </c>
      <c r="Q767" s="58">
        <v>49.906232833862298</v>
      </c>
      <c r="R767" s="77">
        <v>-2.19835663831624E-3</v>
      </c>
      <c r="S767" s="58">
        <v>17.8191239463636</v>
      </c>
      <c r="T767" s="77">
        <v>4.5945998855588997E-2</v>
      </c>
      <c r="U767" s="58">
        <v>388.25477600097599</v>
      </c>
      <c r="V767" s="77">
        <v>7.1774305408012196E-4</v>
      </c>
      <c r="W767" s="58">
        <v>0.38568070604683402</v>
      </c>
      <c r="X767" s="77">
        <v>1.6200751328008599E-2</v>
      </c>
      <c r="Y767" s="58">
        <v>23.79780960083</v>
      </c>
      <c r="Z767" s="77">
        <v>5.7930127190002302E-3</v>
      </c>
      <c r="AA767" s="58">
        <v>13.228907813132</v>
      </c>
      <c r="AB767" s="77">
        <v>5.1136092728690401E-2</v>
      </c>
      <c r="AC767" s="58">
        <v>257.95500183105401</v>
      </c>
      <c r="AD767" s="77">
        <v>0</v>
      </c>
      <c r="AE767" s="58">
        <v>0.90915694121459301</v>
      </c>
      <c r="AF767" s="77">
        <v>7.5046059404792004E-2</v>
      </c>
      <c r="AG767" s="58">
        <v>12.1146526336669</v>
      </c>
      <c r="AH767" s="77">
        <v>7.60816335099012E-3</v>
      </c>
      <c r="AI767" s="58">
        <v>0.60629358540532596</v>
      </c>
      <c r="AJ767" s="77">
        <v>3.4492558587089599E-2</v>
      </c>
      <c r="AK767" s="58">
        <v>17.511157035827601</v>
      </c>
      <c r="AL767" s="69">
        <v>41317</v>
      </c>
      <c r="AM767" s="105">
        <v>1</v>
      </c>
      <c r="AN767" s="124">
        <v>66.896285429066893</v>
      </c>
      <c r="AO767" s="125">
        <v>67.062126255214295</v>
      </c>
      <c r="AP767" s="125">
        <v>50.122742765172802</v>
      </c>
      <c r="AQ767" s="125">
        <v>76.840233094325995</v>
      </c>
      <c r="AR767" s="125">
        <v>53.3792767375907</v>
      </c>
      <c r="AS767" s="125">
        <v>57.241771188410603</v>
      </c>
      <c r="AT767" s="109" t="s">
        <v>565</v>
      </c>
      <c r="AV767" s="63">
        <v>11637.044402392199</v>
      </c>
      <c r="AW767" s="63">
        <v>8896.8797476387008</v>
      </c>
      <c r="AX767" s="63">
        <v>8896.8797476387008</v>
      </c>
      <c r="AY767" s="63">
        <v>20533.9241500309</v>
      </c>
      <c r="AZ767" s="77">
        <v>6.7852572839033302E-5</v>
      </c>
      <c r="BA767" s="77">
        <v>1.05339241500309</v>
      </c>
      <c r="BB767" s="77">
        <v>0.34107985666900897</v>
      </c>
      <c r="BC767" s="58">
        <v>-95.336657550360499</v>
      </c>
      <c r="BD767" s="130">
        <v>-4.6214286803395203E-3</v>
      </c>
      <c r="BE767" s="65">
        <v>5</v>
      </c>
    </row>
    <row r="768" spans="1:57" x14ac:dyDescent="0.2">
      <c r="A768" s="104">
        <v>41318</v>
      </c>
      <c r="B768" s="58">
        <v>1520.32995605468</v>
      </c>
      <c r="C768" s="77">
        <v>5.9226309335680405E-4</v>
      </c>
      <c r="D768" s="58">
        <v>0.01</v>
      </c>
      <c r="E768" s="58">
        <v>0.64329999999999998</v>
      </c>
      <c r="F768" s="77">
        <v>7.3598496711557698E-3</v>
      </c>
      <c r="G768" s="58">
        <v>49.179092407226499</v>
      </c>
      <c r="H768" s="58">
        <v>388.90057373046801</v>
      </c>
      <c r="I768" s="58">
        <v>23.934431076049801</v>
      </c>
      <c r="J768" s="58">
        <v>269.47000122070301</v>
      </c>
      <c r="K768" s="58">
        <v>12.212206840515099</v>
      </c>
      <c r="L768" s="58">
        <v>17.627292633056602</v>
      </c>
      <c r="M768" s="58">
        <v>12.9799995422363</v>
      </c>
      <c r="N768" s="77">
        <v>-1.9020526498826299E-3</v>
      </c>
      <c r="O768" s="58">
        <v>4.0582019463799703</v>
      </c>
      <c r="P768" s="77">
        <v>8.2518845870031596E-2</v>
      </c>
      <c r="Q768" s="58">
        <v>49.2259521484375</v>
      </c>
      <c r="R768" s="77">
        <v>2.7667672856859201E-3</v>
      </c>
      <c r="S768" s="58">
        <v>17.821353657611201</v>
      </c>
      <c r="T768" s="77">
        <v>4.582496108623E-2</v>
      </c>
      <c r="U768" s="58">
        <v>388.36405944824202</v>
      </c>
      <c r="V768" s="77">
        <v>5.38025356486948E-3</v>
      </c>
      <c r="W768" s="58">
        <v>0.39620401555194401</v>
      </c>
      <c r="X768" s="77">
        <v>1.6553726064891E-2</v>
      </c>
      <c r="Y768" s="58">
        <v>23.870388984680101</v>
      </c>
      <c r="Z768" s="77">
        <v>4.1631188656662398E-2</v>
      </c>
      <c r="AA768" s="58">
        <v>12.5831805744855</v>
      </c>
      <c r="AB768" s="77">
        <v>4.6696034873950999E-2</v>
      </c>
      <c r="AC768" s="58">
        <v>264.08500671386702</v>
      </c>
      <c r="AD768" s="77">
        <v>8.0525797807058305E-3</v>
      </c>
      <c r="AE768" s="58">
        <v>0.92533864263238297</v>
      </c>
      <c r="AF768" s="77">
        <v>7.5771615623351996E-2</v>
      </c>
      <c r="AG768" s="58">
        <v>12.163429737091001</v>
      </c>
      <c r="AH768" s="77">
        <v>2.8316949304456598E-3</v>
      </c>
      <c r="AI768" s="58">
        <v>0.60412452525054094</v>
      </c>
      <c r="AJ768" s="77">
        <v>3.4272110744767402E-2</v>
      </c>
      <c r="AK768" s="58">
        <v>17.6024055480957</v>
      </c>
      <c r="AL768" s="69">
        <v>41318</v>
      </c>
      <c r="AM768" s="105">
        <v>2</v>
      </c>
      <c r="AN768" s="124">
        <v>67.242556259846396</v>
      </c>
      <c r="AO768" s="125">
        <v>67.835820021188496</v>
      </c>
      <c r="AP768" s="125">
        <v>49.792072048338497</v>
      </c>
      <c r="AQ768" s="125">
        <v>78.205882175076596</v>
      </c>
      <c r="AR768" s="125">
        <v>54.3729093177393</v>
      </c>
      <c r="AS768" s="125">
        <v>59.362625594352998</v>
      </c>
      <c r="AT768" s="109" t="s">
        <v>565</v>
      </c>
      <c r="AV768" s="63">
        <v>11637.044402392199</v>
      </c>
      <c r="AW768" s="63">
        <v>9034.5295595788903</v>
      </c>
      <c r="AX768" s="63">
        <v>9034.5295595788903</v>
      </c>
      <c r="AY768" s="63">
        <v>20671.573961971098</v>
      </c>
      <c r="AZ768" s="77">
        <v>6.7035317231356403E-3</v>
      </c>
      <c r="BA768" s="77">
        <v>1.0671573961971099</v>
      </c>
      <c r="BB768" s="77">
        <v>0.34187412877335799</v>
      </c>
      <c r="BC768" s="58">
        <v>0</v>
      </c>
      <c r="BD768" s="130">
        <v>0</v>
      </c>
      <c r="BE768" s="65">
        <v>0</v>
      </c>
    </row>
    <row r="769" spans="1:57" x14ac:dyDescent="0.2">
      <c r="A769" s="104">
        <v>41319</v>
      </c>
      <c r="B769" s="58">
        <v>1521.38000488281</v>
      </c>
      <c r="C769" s="77">
        <v>6.9067166896452604E-4</v>
      </c>
      <c r="D769" s="58">
        <v>0.01</v>
      </c>
      <c r="E769" s="58">
        <v>0.64400000000000002</v>
      </c>
      <c r="F769" s="77">
        <v>1.08813928182804E-3</v>
      </c>
      <c r="G769" s="58">
        <v>49.134857177734297</v>
      </c>
      <c r="H769" s="58">
        <v>391.36456298828102</v>
      </c>
      <c r="I769" s="58">
        <v>23.942968368530199</v>
      </c>
      <c r="J769" s="58">
        <v>269.239990234375</v>
      </c>
      <c r="K769" s="58">
        <v>12.3186330795288</v>
      </c>
      <c r="L769" s="58">
        <v>17.610700607299801</v>
      </c>
      <c r="M769" s="58">
        <v>12.6599998474121</v>
      </c>
      <c r="N769" s="77">
        <v>-8.9947226203146403E-4</v>
      </c>
      <c r="O769" s="58">
        <v>4.07822128388562</v>
      </c>
      <c r="P769" s="77">
        <v>8.3000572671526496E-2</v>
      </c>
      <c r="Q769" s="58">
        <v>49.156974792480398</v>
      </c>
      <c r="R769" s="77">
        <v>6.3357820076659303E-3</v>
      </c>
      <c r="S769" s="58">
        <v>17.743680861569601</v>
      </c>
      <c r="T769" s="77">
        <v>4.5337985447857103E-2</v>
      </c>
      <c r="U769" s="58">
        <v>390.132568359375</v>
      </c>
      <c r="V769" s="77">
        <v>3.5669502455859498E-4</v>
      </c>
      <c r="W769" s="58">
        <v>0.40359592625365098</v>
      </c>
      <c r="X769" s="77">
        <v>1.6856553458263802E-2</v>
      </c>
      <c r="Y769" s="58">
        <v>23.93869972229</v>
      </c>
      <c r="Z769" s="77">
        <v>-8.5356806058600699E-4</v>
      </c>
      <c r="AA769" s="58">
        <v>11.7249657642272</v>
      </c>
      <c r="AB769" s="77">
        <v>4.3548381330799101E-2</v>
      </c>
      <c r="AC769" s="58">
        <v>269.35499572753901</v>
      </c>
      <c r="AD769" s="77">
        <v>8.7147425853115693E-3</v>
      </c>
      <c r="AE769" s="58">
        <v>0.94050707719003002</v>
      </c>
      <c r="AF769" s="77">
        <v>7.6348331110938902E-2</v>
      </c>
      <c r="AG769" s="58">
        <v>12.2654199600219</v>
      </c>
      <c r="AH769" s="77">
        <v>-9.4126909345804101E-4</v>
      </c>
      <c r="AI769" s="58">
        <v>0.6020862676798</v>
      </c>
      <c r="AJ769" s="77">
        <v>3.4188660695885602E-2</v>
      </c>
      <c r="AK769" s="58">
        <v>17.618996620178201</v>
      </c>
      <c r="AL769" s="69">
        <v>41319</v>
      </c>
      <c r="AM769" s="105">
        <v>3</v>
      </c>
      <c r="AN769" s="124">
        <v>67.667544259385295</v>
      </c>
      <c r="AO769" s="125">
        <v>69.601599555898304</v>
      </c>
      <c r="AP769" s="125">
        <v>49.625657890029302</v>
      </c>
      <c r="AQ769" s="125">
        <v>79.617903276343696</v>
      </c>
      <c r="AR769" s="125">
        <v>53.960052698436797</v>
      </c>
      <c r="AS769" s="125">
        <v>59.506798154048198</v>
      </c>
      <c r="AT769" s="109" t="s">
        <v>565</v>
      </c>
      <c r="AV769" s="63">
        <v>11637.044402392199</v>
      </c>
      <c r="AW769" s="63">
        <v>9123.1796586990295</v>
      </c>
      <c r="AX769" s="63">
        <v>9123.1796586990295</v>
      </c>
      <c r="AY769" s="63">
        <v>20760.2240610913</v>
      </c>
      <c r="AZ769" s="77">
        <v>4.2885026211949501E-3</v>
      </c>
      <c r="BA769" s="77">
        <v>1.0760224061091299</v>
      </c>
      <c r="BB769" s="77">
        <v>0.34280092321741801</v>
      </c>
      <c r="BC769" s="58">
        <v>0</v>
      </c>
      <c r="BD769" s="130">
        <v>0</v>
      </c>
      <c r="BE769" s="65">
        <v>0</v>
      </c>
    </row>
    <row r="770" spans="1:57" x14ac:dyDescent="0.2">
      <c r="A770" s="104">
        <v>41320</v>
      </c>
      <c r="B770" s="58">
        <v>1519.7900390625</v>
      </c>
      <c r="C770" s="77">
        <v>-1.04508131775726E-3</v>
      </c>
      <c r="D770" s="58">
        <v>0.01</v>
      </c>
      <c r="E770" s="58">
        <v>0.64410000000000001</v>
      </c>
      <c r="F770" s="77">
        <v>1.5527950310567599E-4</v>
      </c>
      <c r="G770" s="58">
        <v>48.457744598388601</v>
      </c>
      <c r="H770" s="58">
        <v>393.88317871093699</v>
      </c>
      <c r="I770" s="58">
        <v>23.917352676391602</v>
      </c>
      <c r="J770" s="58">
        <v>265.08999633789</v>
      </c>
      <c r="K770" s="58">
        <v>12.2650709152221</v>
      </c>
      <c r="L770" s="58">
        <v>17.519453048706001</v>
      </c>
      <c r="M770" s="58">
        <v>12.4600000381469</v>
      </c>
      <c r="N770" s="77">
        <v>-1.37806970089768E-2</v>
      </c>
      <c r="O770" s="58">
        <v>4.1057980068644904</v>
      </c>
      <c r="P770" s="77">
        <v>8.4729449149827302E-2</v>
      </c>
      <c r="Q770" s="58">
        <v>48.796300888061502</v>
      </c>
      <c r="R770" s="77">
        <v>6.4354720913546402E-3</v>
      </c>
      <c r="S770" s="58">
        <v>17.666576850289701</v>
      </c>
      <c r="T770" s="77">
        <v>4.4852326286456697E-2</v>
      </c>
      <c r="U770" s="58">
        <v>392.62387084960898</v>
      </c>
      <c r="V770" s="77">
        <v>-1.0698628400788101E-3</v>
      </c>
      <c r="W770" s="58">
        <v>0.40652423545553601</v>
      </c>
      <c r="X770" s="77">
        <v>1.6997041476785501E-2</v>
      </c>
      <c r="Y770" s="58">
        <v>23.930160522460898</v>
      </c>
      <c r="Z770" s="77">
        <v>-1.54137351322581E-2</v>
      </c>
      <c r="AA770" s="58">
        <v>10.941056340603399</v>
      </c>
      <c r="AB770" s="77">
        <v>4.1272988387904802E-2</v>
      </c>
      <c r="AC770" s="58">
        <v>267.16499328613202</v>
      </c>
      <c r="AD770" s="77">
        <v>-4.3480606947899902E-3</v>
      </c>
      <c r="AE770" s="58">
        <v>0.94698862732030897</v>
      </c>
      <c r="AF770" s="77">
        <v>7.7210203990341494E-2</v>
      </c>
      <c r="AG770" s="58">
        <v>12.291851997375399</v>
      </c>
      <c r="AH770" s="77">
        <v>-5.1813701583187603E-3</v>
      </c>
      <c r="AI770" s="58">
        <v>0.60049304522484004</v>
      </c>
      <c r="AJ770" s="77">
        <v>3.4275787238071898E-2</v>
      </c>
      <c r="AK770" s="58">
        <v>17.565076828002901</v>
      </c>
      <c r="AL770" s="69">
        <v>41320</v>
      </c>
      <c r="AM770" s="105">
        <v>4</v>
      </c>
      <c r="AN770" s="124">
        <v>66.265641005812398</v>
      </c>
      <c r="AO770" s="125">
        <v>71.333964599340902</v>
      </c>
      <c r="AP770" s="125">
        <v>47.034330300946898</v>
      </c>
      <c r="AQ770" s="125">
        <v>76.916944222705297</v>
      </c>
      <c r="AR770" s="125">
        <v>51.637894872978997</v>
      </c>
      <c r="AS770" s="125">
        <v>58.832357349921203</v>
      </c>
      <c r="AT770" s="109" t="s">
        <v>565</v>
      </c>
      <c r="AV770" s="63">
        <v>11637.044402392199</v>
      </c>
      <c r="AW770" s="63">
        <v>9084.9220029687804</v>
      </c>
      <c r="AX770" s="63">
        <v>9084.9220029687804</v>
      </c>
      <c r="AY770" s="63">
        <v>20721.966405360999</v>
      </c>
      <c r="AZ770" s="77">
        <v>-1.8428344326951701E-3</v>
      </c>
      <c r="BA770" s="77">
        <v>1.0721966405361001</v>
      </c>
      <c r="BB770" s="77">
        <v>0.34139758705909601</v>
      </c>
      <c r="BC770" s="58">
        <v>-38.257655730245403</v>
      </c>
      <c r="BD770" s="130">
        <v>-1.8428344326951499E-3</v>
      </c>
      <c r="BE770" s="65">
        <v>1</v>
      </c>
    </row>
    <row r="771" spans="1:57" x14ac:dyDescent="0.2">
      <c r="A771" s="104">
        <v>41324</v>
      </c>
      <c r="B771" s="58">
        <v>1530.93994140625</v>
      </c>
      <c r="C771" s="77">
        <v>7.33647547172244E-3</v>
      </c>
      <c r="D771" s="58">
        <v>0.01</v>
      </c>
      <c r="E771" s="58">
        <v>0.64749999999999996</v>
      </c>
      <c r="F771" s="77">
        <v>5.2786834342492999E-3</v>
      </c>
      <c r="G771" s="58">
        <v>48.439834594726499</v>
      </c>
      <c r="H771" s="58">
        <v>400.81805419921801</v>
      </c>
      <c r="I771" s="58">
        <v>24.1498088836669</v>
      </c>
      <c r="J771" s="58">
        <v>269.75</v>
      </c>
      <c r="K771" s="58">
        <v>12.398973464965801</v>
      </c>
      <c r="L771" s="58">
        <v>17.494562149047798</v>
      </c>
      <c r="M771" s="58">
        <v>12.310000419616699</v>
      </c>
      <c r="N771" s="77">
        <v>-3.6960043870271E-4</v>
      </c>
      <c r="O771" s="58">
        <v>4.0821389947318396</v>
      </c>
      <c r="P771" s="77">
        <v>8.4272356189594597E-2</v>
      </c>
      <c r="Q771" s="58">
        <v>48.448789596557603</v>
      </c>
      <c r="R771" s="77">
        <v>1.76064271416136E-2</v>
      </c>
      <c r="S771" s="58">
        <v>18.0845864162781</v>
      </c>
      <c r="T771" s="77">
        <v>4.5119191181167598E-2</v>
      </c>
      <c r="U771" s="58">
        <v>397.35061645507801</v>
      </c>
      <c r="V771" s="77">
        <v>9.71914452324984E-3</v>
      </c>
      <c r="W771" s="58">
        <v>0.41953676267381201</v>
      </c>
      <c r="X771" s="77">
        <v>1.7372260157203698E-2</v>
      </c>
      <c r="Y771" s="58">
        <v>24.033580780029201</v>
      </c>
      <c r="Z771" s="77">
        <v>1.7578949513317999E-2</v>
      </c>
      <c r="AA771" s="58">
        <v>10.3516887361363</v>
      </c>
      <c r="AB771" s="77">
        <v>3.8375120430533101E-2</v>
      </c>
      <c r="AC771" s="58">
        <v>267.41999816894503</v>
      </c>
      <c r="AD771" s="77">
        <v>1.0917388955123499E-2</v>
      </c>
      <c r="AE771" s="58">
        <v>0.96143657364187196</v>
      </c>
      <c r="AF771" s="77">
        <v>7.7541626841809E-2</v>
      </c>
      <c r="AG771" s="58">
        <v>12.3320221900939</v>
      </c>
      <c r="AH771" s="77">
        <v>-1.4207578049958401E-3</v>
      </c>
      <c r="AI771" s="58">
        <v>0.59894533958301099</v>
      </c>
      <c r="AJ771" s="77">
        <v>3.4236086303858E-2</v>
      </c>
      <c r="AK771" s="58">
        <v>17.5070075988769</v>
      </c>
      <c r="AL771" s="69">
        <v>41324</v>
      </c>
      <c r="AM771" s="105">
        <v>1</v>
      </c>
      <c r="AN771" s="124">
        <v>70.829656679941195</v>
      </c>
      <c r="AO771" s="125">
        <v>75.477857585672993</v>
      </c>
      <c r="AP771" s="125">
        <v>46.964474097159702</v>
      </c>
      <c r="AQ771" s="125">
        <v>78.848730659093505</v>
      </c>
      <c r="AR771" s="125">
        <v>50.9932272041574</v>
      </c>
      <c r="AS771" s="125">
        <v>62.937529342459001</v>
      </c>
      <c r="AT771" s="109" t="s">
        <v>565</v>
      </c>
      <c r="AV771" s="63">
        <v>11637.044402392199</v>
      </c>
      <c r="AW771" s="63">
        <v>9232.5856163501703</v>
      </c>
      <c r="AX771" s="63">
        <v>9232.5856163501703</v>
      </c>
      <c r="AY771" s="63">
        <v>20869.630018742399</v>
      </c>
      <c r="AZ771" s="77">
        <v>7.1259459885613099E-3</v>
      </c>
      <c r="BA771" s="77">
        <v>1.08696300187424</v>
      </c>
      <c r="BB771" s="77">
        <v>0.35123871755438302</v>
      </c>
      <c r="BC771" s="58">
        <v>0</v>
      </c>
      <c r="BD771" s="130">
        <v>0</v>
      </c>
      <c r="BE771" s="65">
        <v>0</v>
      </c>
    </row>
    <row r="772" spans="1:57" x14ac:dyDescent="0.2">
      <c r="A772" s="104">
        <v>41325</v>
      </c>
      <c r="B772" s="58">
        <v>1511.94995117187</v>
      </c>
      <c r="C772" s="77">
        <v>-1.240413795523E-2</v>
      </c>
      <c r="D772" s="58">
        <v>0.01</v>
      </c>
      <c r="E772" s="58">
        <v>0.65349999999999997</v>
      </c>
      <c r="F772" s="77">
        <v>9.2664092664092E-3</v>
      </c>
      <c r="G772" s="58">
        <v>47.266731262207003</v>
      </c>
      <c r="H772" s="58">
        <v>393.66955566406199</v>
      </c>
      <c r="I772" s="58">
        <v>23.9948406219482</v>
      </c>
      <c r="J772" s="58">
        <v>266.41000366210898</v>
      </c>
      <c r="K772" s="58">
        <v>12.1311740875244</v>
      </c>
      <c r="L772" s="58">
        <v>17.195938110351499</v>
      </c>
      <c r="M772" s="58">
        <v>14.6800003051757</v>
      </c>
      <c r="N772" s="77">
        <v>-2.42177402613847E-2</v>
      </c>
      <c r="O772" s="58">
        <v>4.0830593841413902</v>
      </c>
      <c r="P772" s="77">
        <v>8.6383366801716599E-2</v>
      </c>
      <c r="Q772" s="58">
        <v>47.853282928466797</v>
      </c>
      <c r="R772" s="77">
        <v>-1.78347718129565E-2</v>
      </c>
      <c r="S772" s="58">
        <v>18.208654902739799</v>
      </c>
      <c r="T772" s="77">
        <v>4.6253652691086403E-2</v>
      </c>
      <c r="U772" s="58">
        <v>397.24380493164</v>
      </c>
      <c r="V772" s="77">
        <v>-6.4169560291451599E-3</v>
      </c>
      <c r="W772" s="58">
        <v>0.42583570465648402</v>
      </c>
      <c r="X772" s="77">
        <v>1.77469694992251E-2</v>
      </c>
      <c r="Y772" s="58">
        <v>24.072324752807599</v>
      </c>
      <c r="Z772" s="77">
        <v>-1.2381821456498901E-2</v>
      </c>
      <c r="AA772" s="58">
        <v>9.8318114899339193</v>
      </c>
      <c r="AB772" s="77">
        <v>3.6904813463400202E-2</v>
      </c>
      <c r="AC772" s="58">
        <v>268.08000183105401</v>
      </c>
      <c r="AD772" s="77">
        <v>-2.1598512021829198E-2</v>
      </c>
      <c r="AE772" s="58">
        <v>0.96562589748423799</v>
      </c>
      <c r="AF772" s="77">
        <v>7.9598717363826996E-2</v>
      </c>
      <c r="AG772" s="58">
        <v>12.265073776245099</v>
      </c>
      <c r="AH772" s="77">
        <v>-1.7069534873299898E-2</v>
      </c>
      <c r="AI772" s="58">
        <v>0.58082167740660795</v>
      </c>
      <c r="AJ772" s="77">
        <v>3.3776678752813503E-2</v>
      </c>
      <c r="AK772" s="58">
        <v>17.3452501296997</v>
      </c>
      <c r="AL772" s="69">
        <v>41325</v>
      </c>
      <c r="AM772" s="105">
        <v>2</v>
      </c>
      <c r="AN772" s="124">
        <v>56.747744520269002</v>
      </c>
      <c r="AO772" s="125">
        <v>65.040602407170496</v>
      </c>
      <c r="AP772" s="125">
        <v>42.510835852601502</v>
      </c>
      <c r="AQ772" s="125">
        <v>66.806899637795198</v>
      </c>
      <c r="AR772" s="125">
        <v>43.910442667338899</v>
      </c>
      <c r="AS772" s="125">
        <v>58.732761008333597</v>
      </c>
      <c r="AT772" s="109" t="s">
        <v>565</v>
      </c>
      <c r="AV772" s="63">
        <v>11637.044402392199</v>
      </c>
      <c r="AW772" s="63">
        <v>9116.8806061267805</v>
      </c>
      <c r="AX772" s="63">
        <v>9116.8806061267805</v>
      </c>
      <c r="AY772" s="63">
        <v>20753.925008519</v>
      </c>
      <c r="AZ772" s="77">
        <v>-5.5441811914957997E-3</v>
      </c>
      <c r="BA772" s="77">
        <v>1.0753925008519001</v>
      </c>
      <c r="BB772" s="77">
        <v>0.33447776609139002</v>
      </c>
      <c r="BC772" s="58">
        <v>-115.70501022338701</v>
      </c>
      <c r="BD772" s="130">
        <v>-5.5441811914957902E-3</v>
      </c>
      <c r="BE772" s="65">
        <v>1</v>
      </c>
    </row>
    <row r="773" spans="1:57" x14ac:dyDescent="0.2">
      <c r="A773" s="104">
        <v>41326</v>
      </c>
      <c r="B773" s="58">
        <v>1502.42004394531</v>
      </c>
      <c r="C773" s="77">
        <v>-6.3030573328013402E-3</v>
      </c>
      <c r="D773" s="58">
        <v>0.01</v>
      </c>
      <c r="E773" s="58">
        <v>0.65539999999999998</v>
      </c>
      <c r="F773" s="77">
        <v>2.9074215761286598E-3</v>
      </c>
      <c r="G773" s="58">
        <v>46.972915649413999</v>
      </c>
      <c r="H773" s="58">
        <v>395.19464111328102</v>
      </c>
      <c r="I773" s="58">
        <v>23.667678833007798</v>
      </c>
      <c r="J773" s="58">
        <v>265.94000244140602</v>
      </c>
      <c r="K773" s="58">
        <v>11.827673912048301</v>
      </c>
      <c r="L773" s="58">
        <v>16.797771453857401</v>
      </c>
      <c r="M773" s="58">
        <v>15.2200002670288</v>
      </c>
      <c r="N773" s="77">
        <v>-6.2161187149384301E-3</v>
      </c>
      <c r="O773" s="58">
        <v>4.0818702816890502</v>
      </c>
      <c r="P773" s="77">
        <v>8.6898380167720501E-2</v>
      </c>
      <c r="Q773" s="58">
        <v>47.119823455810497</v>
      </c>
      <c r="R773" s="77">
        <v>3.8740243619961299E-3</v>
      </c>
      <c r="S773" s="58">
        <v>18.261539208145201</v>
      </c>
      <c r="T773" s="77">
        <v>4.6208974789490202E-2</v>
      </c>
      <c r="U773" s="58">
        <v>394.43209838867102</v>
      </c>
      <c r="V773" s="77">
        <v>-1.36346723070613E-2</v>
      </c>
      <c r="W773" s="58">
        <v>0.42728911607214898</v>
      </c>
      <c r="X773" s="77">
        <v>1.80536975800193E-2</v>
      </c>
      <c r="Y773" s="58">
        <v>23.831259727477999</v>
      </c>
      <c r="Z773" s="77">
        <v>-1.76420259841025E-3</v>
      </c>
      <c r="AA773" s="58">
        <v>9.4339930598945703</v>
      </c>
      <c r="AB773" s="77">
        <v>3.5474140683190797E-2</v>
      </c>
      <c r="AC773" s="58">
        <v>266.17500305175702</v>
      </c>
      <c r="AD773" s="77">
        <v>-2.5018202960931098E-2</v>
      </c>
      <c r="AE773" s="58">
        <v>0.961175432983287</v>
      </c>
      <c r="AF773" s="77">
        <v>8.1264958784852806E-2</v>
      </c>
      <c r="AG773" s="58">
        <v>11.979423999786301</v>
      </c>
      <c r="AH773" s="77">
        <v>-2.3154692342981498E-2</v>
      </c>
      <c r="AI773" s="58">
        <v>0.55890078527826204</v>
      </c>
      <c r="AJ773" s="77">
        <v>3.3272317510303802E-2</v>
      </c>
      <c r="AK773" s="58">
        <v>16.9968547821044</v>
      </c>
      <c r="AL773" s="69">
        <v>41326</v>
      </c>
      <c r="AM773" s="105">
        <v>3</v>
      </c>
      <c r="AN773" s="124">
        <v>51.241941321097698</v>
      </c>
      <c r="AO773" s="125">
        <v>66.117095859683204</v>
      </c>
      <c r="AP773" s="125">
        <v>41.450606917538302</v>
      </c>
      <c r="AQ773" s="125">
        <v>56.310888781339301</v>
      </c>
      <c r="AR773" s="125">
        <v>36.609062710227803</v>
      </c>
      <c r="AS773" s="125">
        <v>50.988048996878298</v>
      </c>
      <c r="AV773" s="63">
        <v>20725.749745694298</v>
      </c>
      <c r="AW773" s="63">
        <v>0</v>
      </c>
      <c r="AX773" s="63">
        <v>0</v>
      </c>
      <c r="AY773" s="63">
        <v>20725.749745694298</v>
      </c>
      <c r="AZ773" s="77">
        <v>-1.3575871943836101E-3</v>
      </c>
      <c r="BA773" s="77">
        <v>1.07257497456943</v>
      </c>
      <c r="BB773" s="77">
        <v>0.32606647622236701</v>
      </c>
      <c r="BC773" s="58">
        <v>-143.880273048151</v>
      </c>
      <c r="BD773" s="130">
        <v>-6.8942416764904797E-3</v>
      </c>
      <c r="BE773" s="65">
        <v>2</v>
      </c>
    </row>
    <row r="774" spans="1:57" x14ac:dyDescent="0.2">
      <c r="A774" s="104">
        <v>41327</v>
      </c>
      <c r="B774" s="58">
        <v>1515.59997558593</v>
      </c>
      <c r="C774" s="77">
        <v>8.7724679218301703E-3</v>
      </c>
      <c r="D774" s="58">
        <v>0.01</v>
      </c>
      <c r="E774" s="58">
        <v>0.65500000000000003</v>
      </c>
      <c r="F774" s="77">
        <v>-6.1031431187052998E-4</v>
      </c>
      <c r="G774" s="58">
        <v>47.473121643066399</v>
      </c>
      <c r="H774" s="58">
        <v>397.27114868164</v>
      </c>
      <c r="I774" s="58">
        <v>23.9001350402832</v>
      </c>
      <c r="J774" s="58">
        <v>265.42001342773398</v>
      </c>
      <c r="K774" s="58">
        <v>12.1133213043212</v>
      </c>
      <c r="L774" s="58">
        <v>16.9387893676757</v>
      </c>
      <c r="M774" s="58">
        <v>14.170000076293899</v>
      </c>
      <c r="N774" s="77">
        <v>1.0648817233012999E-2</v>
      </c>
      <c r="O774" s="58">
        <v>4.0415266591162702</v>
      </c>
      <c r="P774" s="77">
        <v>8.5132945111616704E-2</v>
      </c>
      <c r="Q774" s="58">
        <v>47.223018646240199</v>
      </c>
      <c r="R774" s="77">
        <v>5.2543920193597301E-3</v>
      </c>
      <c r="S774" s="58">
        <v>18.344025752823899</v>
      </c>
      <c r="T774" s="77">
        <v>4.6175076679238501E-2</v>
      </c>
      <c r="U774" s="58">
        <v>396.23289489746003</v>
      </c>
      <c r="V774" s="77">
        <v>9.8216732158458095E-3</v>
      </c>
      <c r="W774" s="58">
        <v>0.43202144894462602</v>
      </c>
      <c r="X774" s="77">
        <v>1.8076109118900899E-2</v>
      </c>
      <c r="Y774" s="58">
        <v>23.783906936645501</v>
      </c>
      <c r="Z774" s="77">
        <v>-1.9552869402803502E-3</v>
      </c>
      <c r="AA774" s="58">
        <v>9.0651456384763698</v>
      </c>
      <c r="AB774" s="77">
        <v>3.4153964207166002E-2</v>
      </c>
      <c r="AC774" s="58">
        <v>265.68000793457003</v>
      </c>
      <c r="AD774" s="77">
        <v>2.41507666170921E-2</v>
      </c>
      <c r="AE774" s="58">
        <v>0.96045245401293899</v>
      </c>
      <c r="AF774" s="77">
        <v>7.9288943955470606E-2</v>
      </c>
      <c r="AG774" s="58">
        <v>11.9704976081848</v>
      </c>
      <c r="AH774" s="77">
        <v>8.3950370562979604E-3</v>
      </c>
      <c r="AI774" s="58">
        <v>0.544847132103076</v>
      </c>
      <c r="AJ774" s="77">
        <v>3.2165647749467001E-2</v>
      </c>
      <c r="AK774" s="58">
        <v>16.868280410766602</v>
      </c>
      <c r="AL774" s="69">
        <v>41327</v>
      </c>
      <c r="AM774" s="105">
        <v>4</v>
      </c>
      <c r="AN774" s="124">
        <v>57.398105082108899</v>
      </c>
      <c r="AO774" s="125">
        <v>67.580866007484403</v>
      </c>
      <c r="AP774" s="125">
        <v>44.010745069175002</v>
      </c>
      <c r="AQ774" s="125">
        <v>62.312362018084102</v>
      </c>
      <c r="AR774" s="125">
        <v>40.389597745466098</v>
      </c>
      <c r="AS774" s="125">
        <v>55.480077582423903</v>
      </c>
      <c r="AV774" s="63">
        <v>20725.749745694298</v>
      </c>
      <c r="AW774" s="63">
        <v>0</v>
      </c>
      <c r="AX774" s="63">
        <v>0</v>
      </c>
      <c r="AY774" s="63">
        <v>20725.749745694298</v>
      </c>
      <c r="AZ774" s="77">
        <v>0</v>
      </c>
      <c r="BA774" s="77">
        <v>1.07257497456943</v>
      </c>
      <c r="BB774" s="77">
        <v>0.33769935184724198</v>
      </c>
      <c r="BC774" s="58">
        <v>-143.880273048151</v>
      </c>
      <c r="BD774" s="130">
        <v>-6.8942416764904797E-3</v>
      </c>
      <c r="BE774" s="65">
        <v>3</v>
      </c>
    </row>
    <row r="775" spans="1:57" x14ac:dyDescent="0.2">
      <c r="A775" s="104">
        <v>41330</v>
      </c>
      <c r="B775" s="58">
        <v>1487.84997558593</v>
      </c>
      <c r="C775" s="77">
        <v>-1.8309580659152301E-2</v>
      </c>
      <c r="D775" s="58">
        <v>0.01</v>
      </c>
      <c r="E775" s="58">
        <v>0.66190000000000004</v>
      </c>
      <c r="F775" s="77">
        <v>1.0534351145038199E-2</v>
      </c>
      <c r="G775" s="58">
        <v>46.629615783691399</v>
      </c>
      <c r="H775" s="58">
        <v>392.83001708984301</v>
      </c>
      <c r="I775" s="58">
        <v>23.564363479614201</v>
      </c>
      <c r="J775" s="58">
        <v>259.86999511718699</v>
      </c>
      <c r="K775" s="58">
        <v>11.8098182678222</v>
      </c>
      <c r="L775" s="58">
        <v>16.781173706054599</v>
      </c>
      <c r="M775" s="58">
        <v>18.9899997711181</v>
      </c>
      <c r="N775" s="77">
        <v>-1.7768072336110899E-2</v>
      </c>
      <c r="O775" s="58">
        <v>3.9524614604942401</v>
      </c>
      <c r="P775" s="77">
        <v>8.4762900016787296E-2</v>
      </c>
      <c r="Q775" s="58">
        <v>47.051368713378899</v>
      </c>
      <c r="R775" s="77">
        <v>-1.11790941943177E-2</v>
      </c>
      <c r="S775" s="58">
        <v>18.1264448396864</v>
      </c>
      <c r="T775" s="77">
        <v>4.6143227480349998E-2</v>
      </c>
      <c r="U775" s="58">
        <v>395.05058288574202</v>
      </c>
      <c r="V775" s="77">
        <v>-1.40489398952354E-2</v>
      </c>
      <c r="W775" s="58">
        <v>0.433272035475536</v>
      </c>
      <c r="X775" s="77">
        <v>1.83867489503955E-2</v>
      </c>
      <c r="Y775" s="58">
        <v>23.732249259948698</v>
      </c>
      <c r="Z775" s="77">
        <v>-2.0910323373403102E-2</v>
      </c>
      <c r="AA775" s="58">
        <v>8.7832283499369801</v>
      </c>
      <c r="AB775" s="77">
        <v>3.37985474082E-2</v>
      </c>
      <c r="AC775" s="58">
        <v>262.64500427246003</v>
      </c>
      <c r="AD775" s="77">
        <v>-2.5055311328260499E-2</v>
      </c>
      <c r="AE775" s="58">
        <v>0.95239986442934299</v>
      </c>
      <c r="AF775" s="77">
        <v>8.0644751920044999E-2</v>
      </c>
      <c r="AG775" s="58">
        <v>11.961569786071699</v>
      </c>
      <c r="AH775" s="77">
        <v>-9.3050133749149593E-3</v>
      </c>
      <c r="AI775" s="58">
        <v>0.53587099637767099</v>
      </c>
      <c r="AJ775" s="77">
        <v>3.1932867495694101E-2</v>
      </c>
      <c r="AK775" s="58">
        <v>16.859981536865199</v>
      </c>
      <c r="AL775" s="69">
        <v>41330</v>
      </c>
      <c r="AM775" s="105">
        <v>0</v>
      </c>
      <c r="AN775" s="124">
        <v>44.623170260620398</v>
      </c>
      <c r="AO775" s="125">
        <v>61.464910478643901</v>
      </c>
      <c r="AP775" s="125">
        <v>40.773035111095403</v>
      </c>
      <c r="AQ775" s="125">
        <v>53.848379420775899</v>
      </c>
      <c r="AR775" s="125">
        <v>37.684409012705203</v>
      </c>
      <c r="AS775" s="125">
        <v>48.557270464854497</v>
      </c>
      <c r="AV775" s="63">
        <v>20725.749745694298</v>
      </c>
      <c r="AW775" s="63">
        <v>0</v>
      </c>
      <c r="AX775" s="63">
        <v>0</v>
      </c>
      <c r="AY775" s="63">
        <v>20725.749745694298</v>
      </c>
      <c r="AZ775" s="77">
        <v>0</v>
      </c>
      <c r="BA775" s="77">
        <v>1.07257497456943</v>
      </c>
      <c r="BB775" s="77">
        <v>0.31320663766689999</v>
      </c>
      <c r="BC775" s="58">
        <v>-143.880273048151</v>
      </c>
      <c r="BD775" s="130">
        <v>-6.8942416764904797E-3</v>
      </c>
      <c r="BE775" s="65">
        <v>4</v>
      </c>
    </row>
    <row r="776" spans="1:57" x14ac:dyDescent="0.2">
      <c r="A776" s="104">
        <v>41331</v>
      </c>
      <c r="B776" s="58">
        <v>1496.93994140625</v>
      </c>
      <c r="C776" s="77">
        <v>6.1094639711458598E-3</v>
      </c>
      <c r="D776" s="58">
        <v>0.01</v>
      </c>
      <c r="E776" s="58">
        <v>0.66110000000000002</v>
      </c>
      <c r="F776" s="77">
        <v>-1.2086417887898699E-3</v>
      </c>
      <c r="G776" s="58">
        <v>47.279361724853501</v>
      </c>
      <c r="H776" s="58">
        <v>392.51208496093699</v>
      </c>
      <c r="I776" s="58">
        <v>23.564363479614201</v>
      </c>
      <c r="J776" s="58">
        <v>259.35998535156199</v>
      </c>
      <c r="K776" s="58">
        <v>12.166882514953601</v>
      </c>
      <c r="L776" s="58">
        <v>17.071510314941399</v>
      </c>
      <c r="M776" s="58">
        <v>16.870000839233398</v>
      </c>
      <c r="N776" s="77">
        <v>1.39341903260836E-2</v>
      </c>
      <c r="O776" s="58">
        <v>3.8543082589851401</v>
      </c>
      <c r="P776" s="77">
        <v>8.1522002801468305E-2</v>
      </c>
      <c r="Q776" s="58">
        <v>46.954488754272397</v>
      </c>
      <c r="R776" s="77">
        <v>-8.0933766533819397E-4</v>
      </c>
      <c r="S776" s="58">
        <v>17.989981693659299</v>
      </c>
      <c r="T776" s="77">
        <v>4.5832937081286697E-2</v>
      </c>
      <c r="U776" s="58">
        <v>392.67105102539</v>
      </c>
      <c r="V776" s="77">
        <v>0</v>
      </c>
      <c r="W776" s="58">
        <v>0.43402112529748199</v>
      </c>
      <c r="X776" s="77">
        <v>1.8418538046782201E-2</v>
      </c>
      <c r="Y776" s="58">
        <v>23.564363479614201</v>
      </c>
      <c r="Z776" s="77">
        <v>-1.9625573371600999E-3</v>
      </c>
      <c r="AA776" s="58">
        <v>8.4770539367654401</v>
      </c>
      <c r="AB776" s="77">
        <v>3.2684509621924901E-2</v>
      </c>
      <c r="AC776" s="58">
        <v>259.614990234375</v>
      </c>
      <c r="AD776" s="77">
        <v>3.0234525124254098E-2</v>
      </c>
      <c r="AE776" s="58">
        <v>0.94729067286376201</v>
      </c>
      <c r="AF776" s="77">
        <v>7.7858126081147103E-2</v>
      </c>
      <c r="AG776" s="58">
        <v>11.9883503913879</v>
      </c>
      <c r="AH776" s="77">
        <v>1.73013290948749E-2</v>
      </c>
      <c r="AI776" s="58">
        <v>0.52504855199352995</v>
      </c>
      <c r="AJ776" s="77">
        <v>3.07558348562748E-2</v>
      </c>
      <c r="AK776" s="58">
        <v>16.926342010498001</v>
      </c>
      <c r="AL776" s="69">
        <v>41331</v>
      </c>
      <c r="AM776" s="105">
        <v>1</v>
      </c>
      <c r="AN776" s="124">
        <v>48.654492676575899</v>
      </c>
      <c r="AO776" s="125">
        <v>61.039043715242201</v>
      </c>
      <c r="AP776" s="125">
        <v>44.179567866261799</v>
      </c>
      <c r="AQ776" s="125">
        <v>60.624679886177901</v>
      </c>
      <c r="AR776" s="125">
        <v>44.992991945755499</v>
      </c>
      <c r="AS776" s="125">
        <v>48.557270464854497</v>
      </c>
      <c r="AV776" s="63">
        <v>20725.749745694298</v>
      </c>
      <c r="AW776" s="63">
        <v>0</v>
      </c>
      <c r="AX776" s="63">
        <v>0</v>
      </c>
      <c r="AY776" s="63">
        <v>20725.749745694298</v>
      </c>
      <c r="AZ776" s="77">
        <v>0</v>
      </c>
      <c r="BA776" s="77">
        <v>1.07257497456943</v>
      </c>
      <c r="BB776" s="77">
        <v>0.32122962630639501</v>
      </c>
      <c r="BC776" s="58">
        <v>-143.880273048151</v>
      </c>
      <c r="BD776" s="130">
        <v>-6.8942416764904797E-3</v>
      </c>
      <c r="BE776" s="65">
        <v>5</v>
      </c>
    </row>
    <row r="777" spans="1:57" x14ac:dyDescent="0.2">
      <c r="A777" s="104">
        <v>41332</v>
      </c>
      <c r="B777" s="58">
        <v>1515.98999023437</v>
      </c>
      <c r="C777" s="77">
        <v>1.27259940771098E-2</v>
      </c>
      <c r="D777" s="58">
        <v>0.01</v>
      </c>
      <c r="E777" s="58">
        <v>0.66069999999999995</v>
      </c>
      <c r="F777" s="77">
        <v>-6.0505218575113097E-4</v>
      </c>
      <c r="G777" s="58">
        <v>46.816005706787102</v>
      </c>
      <c r="H777" s="58">
        <v>397.305908203125</v>
      </c>
      <c r="I777" s="58">
        <v>23.943180084228501</v>
      </c>
      <c r="J777" s="58">
        <v>263.25</v>
      </c>
      <c r="K777" s="58">
        <v>12.2650709152221</v>
      </c>
      <c r="L777" s="58">
        <v>17.361843109130799</v>
      </c>
      <c r="M777" s="58">
        <v>14.7299995422363</v>
      </c>
      <c r="N777" s="77">
        <v>-9.8003864934335105E-3</v>
      </c>
      <c r="O777" s="58">
        <v>3.7580384894625598</v>
      </c>
      <c r="P777" s="77">
        <v>8.0272514340490597E-2</v>
      </c>
      <c r="Q777" s="58">
        <v>47.047683715820298</v>
      </c>
      <c r="R777" s="77">
        <v>1.2213186360019E-2</v>
      </c>
      <c r="S777" s="58">
        <v>18.108608370092899</v>
      </c>
      <c r="T777" s="77">
        <v>4.55785026001546E-2</v>
      </c>
      <c r="U777" s="58">
        <v>394.90899658203102</v>
      </c>
      <c r="V777" s="77">
        <v>1.6075825894553902E-2</v>
      </c>
      <c r="W777" s="58">
        <v>0.44175264244496398</v>
      </c>
      <c r="X777" s="77">
        <v>1.84500405080254E-2</v>
      </c>
      <c r="Y777" s="58">
        <v>23.753771781921301</v>
      </c>
      <c r="Z777" s="77">
        <v>1.49985150684079E-2</v>
      </c>
      <c r="AA777" s="58">
        <v>8.2733841333231801</v>
      </c>
      <c r="AB777" s="77">
        <v>3.1427859955643601E-2</v>
      </c>
      <c r="AC777" s="58">
        <v>261.30499267578102</v>
      </c>
      <c r="AD777" s="77">
        <v>8.0701363022019895E-3</v>
      </c>
      <c r="AE777" s="58">
        <v>0.947839277501903</v>
      </c>
      <c r="AF777" s="77">
        <v>7.72795594948857E-2</v>
      </c>
      <c r="AG777" s="58">
        <v>12.2159767150878</v>
      </c>
      <c r="AH777" s="77">
        <v>1.70068604847077E-2</v>
      </c>
      <c r="AI777" s="58">
        <v>0.51719847123443496</v>
      </c>
      <c r="AJ777" s="77">
        <v>2.9789375931086E-2</v>
      </c>
      <c r="AK777" s="58">
        <v>17.216676712036101</v>
      </c>
      <c r="AL777" s="69">
        <v>41332</v>
      </c>
      <c r="AM777" s="105">
        <v>2</v>
      </c>
      <c r="AN777" s="124">
        <v>55.900111198107403</v>
      </c>
      <c r="AO777" s="125">
        <v>64.979129785485597</v>
      </c>
      <c r="AP777" s="125">
        <v>42.310615012942002</v>
      </c>
      <c r="AQ777" s="125">
        <v>62.265434209707799</v>
      </c>
      <c r="AR777" s="125">
        <v>51.161469975622097</v>
      </c>
      <c r="AS777" s="125">
        <v>55.777384562273603</v>
      </c>
      <c r="AV777" s="63">
        <v>20725.749745694298</v>
      </c>
      <c r="AW777" s="63">
        <v>0</v>
      </c>
      <c r="AX777" s="63">
        <v>0</v>
      </c>
      <c r="AY777" s="63">
        <v>20725.749745694298</v>
      </c>
      <c r="AZ777" s="77">
        <v>0</v>
      </c>
      <c r="BA777" s="77">
        <v>1.07257497456943</v>
      </c>
      <c r="BB777" s="77">
        <v>0.33804358670527201</v>
      </c>
      <c r="BC777" s="58">
        <v>-143.880273048151</v>
      </c>
      <c r="BD777" s="130">
        <v>-6.8942416764904797E-3</v>
      </c>
      <c r="BE777" s="65">
        <v>6</v>
      </c>
    </row>
    <row r="778" spans="1:57" x14ac:dyDescent="0.2">
      <c r="A778" s="104">
        <v>41333</v>
      </c>
      <c r="B778" s="58">
        <v>1514.68005371093</v>
      </c>
      <c r="C778" s="77">
        <v>-8.6407992920523003E-4</v>
      </c>
      <c r="D778" s="58">
        <v>0.01</v>
      </c>
      <c r="E778" s="58">
        <v>0.65880000000000005</v>
      </c>
      <c r="F778" s="77">
        <v>-2.8757378537912401E-3</v>
      </c>
      <c r="G778" s="58">
        <v>46.482192993163999</v>
      </c>
      <c r="H778" s="58">
        <v>398.01132202148398</v>
      </c>
      <c r="I778" s="58">
        <v>23.9345703125</v>
      </c>
      <c r="J778" s="58">
        <v>264.26998901367102</v>
      </c>
      <c r="K778" s="58">
        <v>12.238293647766101</v>
      </c>
      <c r="L778" s="58">
        <v>17.320367813110298</v>
      </c>
      <c r="M778" s="58">
        <v>15.5100002288818</v>
      </c>
      <c r="N778" s="77">
        <v>-7.1303117082167598E-3</v>
      </c>
      <c r="O778" s="58">
        <v>3.6287626840955798</v>
      </c>
      <c r="P778" s="77">
        <v>7.8067802967670796E-2</v>
      </c>
      <c r="Q778" s="58">
        <v>46.649099349975501</v>
      </c>
      <c r="R778" s="77">
        <v>1.77549289802847E-3</v>
      </c>
      <c r="S778" s="58">
        <v>18.293248264939301</v>
      </c>
      <c r="T778" s="77">
        <v>4.5961627855279699E-2</v>
      </c>
      <c r="U778" s="58">
        <v>397.65861511230401</v>
      </c>
      <c r="V778" s="77">
        <v>-3.5959182106270999E-4</v>
      </c>
      <c r="W778" s="58">
        <v>0.44709950311199098</v>
      </c>
      <c r="X778" s="77">
        <v>1.86800722667868E-2</v>
      </c>
      <c r="Y778" s="58">
        <v>23.938875198364201</v>
      </c>
      <c r="Z778" s="77">
        <v>3.87460214120394E-3</v>
      </c>
      <c r="AA778" s="58">
        <v>8.1691726903275903</v>
      </c>
      <c r="AB778" s="77">
        <v>3.09122224616468E-2</v>
      </c>
      <c r="AC778" s="58">
        <v>263.75999450683503</v>
      </c>
      <c r="AD778" s="77">
        <v>-2.1832134229914299E-3</v>
      </c>
      <c r="AE778" s="58">
        <v>0.94846599368021101</v>
      </c>
      <c r="AF778" s="77">
        <v>7.7499855860488895E-2</v>
      </c>
      <c r="AG778" s="58">
        <v>12.2516822814941</v>
      </c>
      <c r="AH778" s="77">
        <v>-2.3888763283835802E-3</v>
      </c>
      <c r="AI778" s="58">
        <v>0.49359333962365998</v>
      </c>
      <c r="AJ778" s="77">
        <v>2.8497855527643098E-2</v>
      </c>
      <c r="AK778" s="58">
        <v>17.341105461120598</v>
      </c>
      <c r="AL778" s="69">
        <v>41333</v>
      </c>
      <c r="AM778" s="105">
        <v>3</v>
      </c>
      <c r="AN778" s="124">
        <v>55.322002176905897</v>
      </c>
      <c r="AO778" s="125">
        <v>65.531518605662598</v>
      </c>
      <c r="AP778" s="125">
        <v>40.9660742341351</v>
      </c>
      <c r="AQ778" s="125">
        <v>61.512642890979897</v>
      </c>
      <c r="AR778" s="125">
        <v>50.293803999486101</v>
      </c>
      <c r="AS778" s="125">
        <v>55.586427321063503</v>
      </c>
      <c r="AV778" s="63">
        <v>20725.749745694298</v>
      </c>
      <c r="AW778" s="63">
        <v>0</v>
      </c>
      <c r="AX778" s="63">
        <v>0</v>
      </c>
      <c r="AY778" s="63">
        <v>20725.749745694298</v>
      </c>
      <c r="AZ778" s="77">
        <v>0</v>
      </c>
      <c r="BA778" s="77">
        <v>1.07257497456943</v>
      </c>
      <c r="BB778" s="77">
        <v>0.33688741009759798</v>
      </c>
      <c r="BC778" s="58">
        <v>-143.880273048151</v>
      </c>
      <c r="BD778" s="130">
        <v>-6.8942416764904797E-3</v>
      </c>
      <c r="BE778" s="65">
        <v>7</v>
      </c>
    </row>
    <row r="779" spans="1:57" x14ac:dyDescent="0.2">
      <c r="A779" s="104">
        <v>41334</v>
      </c>
      <c r="B779" s="58">
        <v>1518.19995117187</v>
      </c>
      <c r="C779" s="77">
        <v>2.3238554256483899E-3</v>
      </c>
      <c r="D779" s="58">
        <v>0.01</v>
      </c>
      <c r="E779" s="58">
        <v>0.6663</v>
      </c>
      <c r="F779" s="77">
        <v>1.13843351548268E-2</v>
      </c>
      <c r="G779" s="58">
        <v>45.331188201904297</v>
      </c>
      <c r="H779" s="58">
        <v>400.49020385742102</v>
      </c>
      <c r="I779" s="58">
        <v>24.063714981079102</v>
      </c>
      <c r="J779" s="58">
        <v>265.739990234375</v>
      </c>
      <c r="K779" s="58">
        <v>12.1311740875244</v>
      </c>
      <c r="L779" s="58">
        <v>17.444795608520501</v>
      </c>
      <c r="M779" s="58">
        <v>15.3599996566772</v>
      </c>
      <c r="N779" s="77">
        <v>-2.4762273833100701E-2</v>
      </c>
      <c r="O779" s="58">
        <v>3.5241919205835401</v>
      </c>
      <c r="P779" s="77">
        <v>7.7743206396595099E-2</v>
      </c>
      <c r="Q779" s="58">
        <v>45.906690597534102</v>
      </c>
      <c r="R779" s="77">
        <v>6.2281691469161498E-3</v>
      </c>
      <c r="S779" s="58">
        <v>18.5691480767237</v>
      </c>
      <c r="T779" s="77">
        <v>4.6366048152664797E-2</v>
      </c>
      <c r="U779" s="58">
        <v>399.25076293945301</v>
      </c>
      <c r="V779" s="77">
        <v>5.3957379177036399E-3</v>
      </c>
      <c r="W779" s="58">
        <v>0.44996586685364398</v>
      </c>
      <c r="X779" s="77">
        <v>1.8698936020786601E-2</v>
      </c>
      <c r="Y779" s="58">
        <v>23.999142646789501</v>
      </c>
      <c r="Z779" s="77">
        <v>5.5624977553807497E-3</v>
      </c>
      <c r="AA779" s="58">
        <v>8.0839217941308696</v>
      </c>
      <c r="AB779" s="77">
        <v>3.04204187973405E-2</v>
      </c>
      <c r="AC779" s="58">
        <v>265.00498962402298</v>
      </c>
      <c r="AD779" s="77">
        <v>-8.7528182706461104E-3</v>
      </c>
      <c r="AE779" s="58">
        <v>0.94427538618791096</v>
      </c>
      <c r="AF779" s="77">
        <v>7.7838746635331399E-2</v>
      </c>
      <c r="AG779" s="58">
        <v>12.1847338676452</v>
      </c>
      <c r="AH779" s="77">
        <v>7.18390029315529E-3</v>
      </c>
      <c r="AI779" s="58">
        <v>0.46981399948922398</v>
      </c>
      <c r="AJ779" s="77">
        <v>2.6931470567631802E-2</v>
      </c>
      <c r="AK779" s="58">
        <v>17.382581710815401</v>
      </c>
      <c r="AL779" s="69">
        <v>41334</v>
      </c>
      <c r="AM779" s="105">
        <v>4</v>
      </c>
      <c r="AN779" s="124">
        <v>56.6202237639746</v>
      </c>
      <c r="AO779" s="125">
        <v>67.473106604541996</v>
      </c>
      <c r="AP779" s="125">
        <v>36.642270623042698</v>
      </c>
      <c r="AQ779" s="125">
        <v>58.4673557943511</v>
      </c>
      <c r="AR779" s="125">
        <v>52.875859602092</v>
      </c>
      <c r="AS779" s="125">
        <v>57.913908151098497</v>
      </c>
      <c r="AV779" s="63">
        <v>20725.749745694298</v>
      </c>
      <c r="AW779" s="63">
        <v>0</v>
      </c>
      <c r="AX779" s="63">
        <v>0</v>
      </c>
      <c r="AY779" s="63">
        <v>20725.749745694298</v>
      </c>
      <c r="AZ779" s="77">
        <v>0</v>
      </c>
      <c r="BA779" s="77">
        <v>1.07257497456943</v>
      </c>
      <c r="BB779" s="77">
        <v>0.33999414315903498</v>
      </c>
      <c r="BC779" s="58">
        <v>-143.880273048151</v>
      </c>
      <c r="BD779" s="130">
        <v>-6.8942416764904797E-3</v>
      </c>
      <c r="BE779" s="65">
        <v>8</v>
      </c>
    </row>
    <row r="780" spans="1:57" x14ac:dyDescent="0.2">
      <c r="A780" s="104">
        <v>41337</v>
      </c>
      <c r="B780" s="58">
        <v>1525.19995117187</v>
      </c>
      <c r="C780" s="77">
        <v>4.6107233731609298E-3</v>
      </c>
      <c r="D780" s="58">
        <v>0.01</v>
      </c>
      <c r="E780" s="58">
        <v>0.66359999999999997</v>
      </c>
      <c r="F780" s="77">
        <v>-4.0522287257992399E-3</v>
      </c>
      <c r="G780" s="58">
        <v>44.233901977538999</v>
      </c>
      <c r="H780" s="58">
        <v>408.09573364257801</v>
      </c>
      <c r="I780" s="58">
        <v>24.235906600952099</v>
      </c>
      <c r="J780" s="58">
        <v>273.10998535156199</v>
      </c>
      <c r="K780" s="58">
        <v>12.1133213043212</v>
      </c>
      <c r="L780" s="58">
        <v>17.643875122070298</v>
      </c>
      <c r="M780" s="58">
        <v>14.0100002288818</v>
      </c>
      <c r="N780" s="77">
        <v>-2.4205988589532199E-2</v>
      </c>
      <c r="O780" s="58">
        <v>3.4265152030116202</v>
      </c>
      <c r="P780" s="77">
        <v>7.7463552836725194E-2</v>
      </c>
      <c r="Q780" s="58">
        <v>44.782545089721602</v>
      </c>
      <c r="R780" s="77">
        <v>1.8990551359063499E-2</v>
      </c>
      <c r="S780" s="58">
        <v>19.002607065070102</v>
      </c>
      <c r="T780" s="77">
        <v>4.6564091458288E-2</v>
      </c>
      <c r="U780" s="58">
        <v>404.29296875</v>
      </c>
      <c r="V780" s="77">
        <v>7.1556540629091796E-3</v>
      </c>
      <c r="W780" s="58">
        <v>0.45227524073544101</v>
      </c>
      <c r="X780" s="77">
        <v>1.8661370840473201E-2</v>
      </c>
      <c r="Y780" s="58">
        <v>24.1498107910156</v>
      </c>
      <c r="Z780" s="77">
        <v>2.7733857861164699E-2</v>
      </c>
      <c r="AA780" s="58">
        <v>8.0616976864362897</v>
      </c>
      <c r="AB780" s="77">
        <v>2.9518135984881001E-2</v>
      </c>
      <c r="AC780" s="58">
        <v>269.42498779296801</v>
      </c>
      <c r="AD780" s="77">
        <v>-1.4716451247275199E-3</v>
      </c>
      <c r="AE780" s="58">
        <v>0.93596215079238998</v>
      </c>
      <c r="AF780" s="77">
        <v>7.72671777853772E-2</v>
      </c>
      <c r="AG780" s="58">
        <v>12.1222476959228</v>
      </c>
      <c r="AH780" s="77">
        <v>1.14119716858458E-2</v>
      </c>
      <c r="AI780" s="58">
        <v>0.44441784584537303</v>
      </c>
      <c r="AJ780" s="77">
        <v>2.5188222132079201E-2</v>
      </c>
      <c r="AK780" s="58">
        <v>17.544335365295399</v>
      </c>
      <c r="AL780" s="69">
        <v>41337</v>
      </c>
      <c r="AM780" s="105">
        <v>0</v>
      </c>
      <c r="AN780" s="124">
        <v>59.161641807698899</v>
      </c>
      <c r="AO780" s="125">
        <v>72.577065668564998</v>
      </c>
      <c r="AP780" s="125">
        <v>33.0598991674172</v>
      </c>
      <c r="AQ780" s="125">
        <v>57.952415083612699</v>
      </c>
      <c r="AR780" s="125">
        <v>56.747214544117298</v>
      </c>
      <c r="AS780" s="125">
        <v>60.8591494062537</v>
      </c>
      <c r="AV780" s="63">
        <v>20725.749745694298</v>
      </c>
      <c r="AW780" s="63">
        <v>0</v>
      </c>
      <c r="AX780" s="63">
        <v>0</v>
      </c>
      <c r="AY780" s="63">
        <v>20725.749745694298</v>
      </c>
      <c r="AZ780" s="77">
        <v>0</v>
      </c>
      <c r="BA780" s="77">
        <v>1.07257497456943</v>
      </c>
      <c r="BB780" s="77">
        <v>0.34617248547479701</v>
      </c>
      <c r="BC780" s="58">
        <v>-143.880273048151</v>
      </c>
      <c r="BD780" s="130">
        <v>-6.8942416764904797E-3</v>
      </c>
      <c r="BE780" s="65">
        <v>9</v>
      </c>
    </row>
    <row r="781" spans="1:57" x14ac:dyDescent="0.2">
      <c r="A781" s="104">
        <v>41338</v>
      </c>
      <c r="B781" s="58">
        <v>1539.7900390625</v>
      </c>
      <c r="C781" s="77">
        <v>9.5660164946995696E-3</v>
      </c>
      <c r="D781" s="58">
        <v>0.01</v>
      </c>
      <c r="E781" s="58">
        <v>0.66139999999999999</v>
      </c>
      <c r="F781" s="77">
        <v>-3.31525015069311E-3</v>
      </c>
      <c r="G781" s="58">
        <v>45.401744842529297</v>
      </c>
      <c r="H781" s="58">
        <v>416.59048461914</v>
      </c>
      <c r="I781" s="58">
        <v>24.408096313476499</v>
      </c>
      <c r="J781" s="58">
        <v>275.58999633789</v>
      </c>
      <c r="K781" s="58">
        <v>12.2650709152221</v>
      </c>
      <c r="L781" s="58">
        <v>17.8429641723632</v>
      </c>
      <c r="M781" s="58">
        <v>13.4799995422363</v>
      </c>
      <c r="N781" s="77">
        <v>2.6401533954278598E-2</v>
      </c>
      <c r="O781" s="58">
        <v>3.3219503188661701</v>
      </c>
      <c r="P781" s="77">
        <v>7.3167899832660005E-2</v>
      </c>
      <c r="Q781" s="58">
        <v>44.817823410034102</v>
      </c>
      <c r="R781" s="77">
        <v>2.0815583884546001E-2</v>
      </c>
      <c r="S781" s="58">
        <v>19.6282526760113</v>
      </c>
      <c r="T781" s="77">
        <v>4.7116421043452497E-2</v>
      </c>
      <c r="U781" s="58">
        <v>412.34310913085898</v>
      </c>
      <c r="V781" s="77">
        <v>7.10473576910253E-3</v>
      </c>
      <c r="W781" s="58">
        <v>0.45704659922191698</v>
      </c>
      <c r="X781" s="77">
        <v>1.87252046760224E-2</v>
      </c>
      <c r="Y781" s="58">
        <v>24.322001457214299</v>
      </c>
      <c r="Z781" s="77">
        <v>9.0806309521624905E-3</v>
      </c>
      <c r="AA781" s="58">
        <v>8.1329209875277506</v>
      </c>
      <c r="AB781" s="77">
        <v>2.9510944140208498E-2</v>
      </c>
      <c r="AC781" s="58">
        <v>274.34999084472599</v>
      </c>
      <c r="AD781" s="77">
        <v>1.25274982053638E-2</v>
      </c>
      <c r="AE781" s="58">
        <v>0.93387907306238904</v>
      </c>
      <c r="AF781" s="77">
        <v>7.6141351282637298E-2</v>
      </c>
      <c r="AG781" s="58">
        <v>12.1891961097717</v>
      </c>
      <c r="AH781" s="77">
        <v>1.1283748548182201E-2</v>
      </c>
      <c r="AI781" s="58">
        <v>0.43457293017183601</v>
      </c>
      <c r="AJ781" s="77">
        <v>2.4355422449647599E-2</v>
      </c>
      <c r="AK781" s="58">
        <v>17.743419647216701</v>
      </c>
      <c r="AL781" s="69">
        <v>41338</v>
      </c>
      <c r="AM781" s="105">
        <v>1</v>
      </c>
      <c r="AN781" s="124">
        <v>63.907843451751901</v>
      </c>
      <c r="AO781" s="125">
        <v>76.931146364336499</v>
      </c>
      <c r="AP781" s="125">
        <v>39.805130982807498</v>
      </c>
      <c r="AQ781" s="125">
        <v>61.089437502715803</v>
      </c>
      <c r="AR781" s="125">
        <v>60.262983253974603</v>
      </c>
      <c r="AS781" s="125">
        <v>63.602220354978499</v>
      </c>
      <c r="AT781" s="109" t="s">
        <v>619</v>
      </c>
      <c r="AV781" s="63">
        <v>10361.586515286501</v>
      </c>
      <c r="AW781" s="63">
        <v>10470.251968029699</v>
      </c>
      <c r="AX781" s="63">
        <v>10470.251968029699</v>
      </c>
      <c r="AY781" s="63">
        <v>20831.8384833163</v>
      </c>
      <c r="AZ781" s="77">
        <v>5.1186923958739198E-3</v>
      </c>
      <c r="BA781" s="77">
        <v>1.0831838483316301</v>
      </c>
      <c r="BB781" s="77">
        <v>0.35904999367555901</v>
      </c>
      <c r="BC781" s="58">
        <v>-37.791535426080301</v>
      </c>
      <c r="BD781" s="130">
        <v>-1.8108387830613501E-3</v>
      </c>
      <c r="BE781" s="65">
        <v>10</v>
      </c>
    </row>
    <row r="782" spans="1:57" x14ac:dyDescent="0.2">
      <c r="A782" s="104">
        <v>41339</v>
      </c>
      <c r="B782" s="58">
        <v>1541.4599609375</v>
      </c>
      <c r="C782" s="77">
        <v>1.0845127144844999E-3</v>
      </c>
      <c r="D782" s="58">
        <v>0.01</v>
      </c>
      <c r="E782" s="58">
        <v>0.6643</v>
      </c>
      <c r="F782" s="77">
        <v>4.3846386452979199E-3</v>
      </c>
      <c r="G782" s="58">
        <v>44.824680328369098</v>
      </c>
      <c r="H782" s="58">
        <v>413.003814697265</v>
      </c>
      <c r="I782" s="58">
        <v>24.184249877929599</v>
      </c>
      <c r="J782" s="58">
        <v>273.79000854492102</v>
      </c>
      <c r="K782" s="58">
        <v>12.202588081359799</v>
      </c>
      <c r="L782" s="58">
        <v>18.042051315307599</v>
      </c>
      <c r="M782" s="58">
        <v>13.529999732971101</v>
      </c>
      <c r="N782" s="77">
        <v>-1.2710183631964699E-2</v>
      </c>
      <c r="O782" s="58">
        <v>3.3388358473354001</v>
      </c>
      <c r="P782" s="77">
        <v>7.4486551223038794E-2</v>
      </c>
      <c r="Q782" s="58">
        <v>45.113212585449197</v>
      </c>
      <c r="R782" s="77">
        <v>-8.6095819618973099E-3</v>
      </c>
      <c r="S782" s="58">
        <v>19.9901050761646</v>
      </c>
      <c r="T782" s="77">
        <v>4.8401744402330797E-2</v>
      </c>
      <c r="U782" s="58">
        <v>414.79714965820301</v>
      </c>
      <c r="V782" s="77">
        <v>-9.1709911609646408E-3</v>
      </c>
      <c r="W782" s="58">
        <v>0.45998441038933402</v>
      </c>
      <c r="X782" s="77">
        <v>1.9019999078371701E-2</v>
      </c>
      <c r="Y782" s="58">
        <v>24.2961730957031</v>
      </c>
      <c r="Z782" s="77">
        <v>-6.5313974269288703E-3</v>
      </c>
      <c r="AA782" s="58">
        <v>8.1720970580800198</v>
      </c>
      <c r="AB782" s="77">
        <v>2.98480470544241E-2</v>
      </c>
      <c r="AC782" s="58">
        <v>274.69000244140602</v>
      </c>
      <c r="AD782" s="77">
        <v>-5.0943720011236097E-3</v>
      </c>
      <c r="AE782" s="58">
        <v>0.92650003613312804</v>
      </c>
      <c r="AF782" s="77">
        <v>7.5926519026599706E-2</v>
      </c>
      <c r="AG782" s="58">
        <v>12.233829498291</v>
      </c>
      <c r="AH782" s="77">
        <v>1.11577393207287E-2</v>
      </c>
      <c r="AI782" s="58">
        <v>0.424062719893114</v>
      </c>
      <c r="AJ782" s="77">
        <v>2.3504130017262599E-2</v>
      </c>
      <c r="AK782" s="58">
        <v>17.942507743835399</v>
      </c>
      <c r="AL782" s="69">
        <v>41339</v>
      </c>
      <c r="AM782" s="105">
        <v>2</v>
      </c>
      <c r="AN782" s="124">
        <v>64.417569063250099</v>
      </c>
      <c r="AO782" s="125">
        <v>71.751067642318802</v>
      </c>
      <c r="AP782" s="125">
        <v>37.779362618752899</v>
      </c>
      <c r="AQ782" s="125">
        <v>59.133181762095802</v>
      </c>
      <c r="AR782" s="125">
        <v>63.461424315610799</v>
      </c>
      <c r="AS782" s="125">
        <v>57.9194646581321</v>
      </c>
      <c r="AT782" s="109" t="s">
        <v>619</v>
      </c>
      <c r="AV782" s="63">
        <v>10361.586515286501</v>
      </c>
      <c r="AW782" s="63">
        <v>10425.620495928901</v>
      </c>
      <c r="AX782" s="63">
        <v>10425.620495928901</v>
      </c>
      <c r="AY782" s="63">
        <v>20787.207011215502</v>
      </c>
      <c r="AZ782" s="77">
        <v>-2.1424643886603901E-3</v>
      </c>
      <c r="BA782" s="77">
        <v>1.0787207011215501</v>
      </c>
      <c r="BB782" s="77">
        <v>0.36052390067332102</v>
      </c>
      <c r="BC782" s="58">
        <v>-82.423007526911505</v>
      </c>
      <c r="BD782" s="130">
        <v>-3.9494235141154703E-3</v>
      </c>
      <c r="BE782" s="65">
        <v>11</v>
      </c>
    </row>
    <row r="783" spans="1:57" x14ac:dyDescent="0.2">
      <c r="A783" s="104">
        <v>41340</v>
      </c>
      <c r="B783" s="58">
        <v>1544.26000976562</v>
      </c>
      <c r="C783" s="77">
        <v>1.8164914425815499E-3</v>
      </c>
      <c r="D783" s="58">
        <v>0.01</v>
      </c>
      <c r="E783" s="58">
        <v>0.66449999999999998</v>
      </c>
      <c r="F783" s="77">
        <v>3.0106879421953799E-4</v>
      </c>
      <c r="G783" s="58">
        <v>45.342777252197202</v>
      </c>
      <c r="H783" s="58">
        <v>413.60986328125</v>
      </c>
      <c r="I783" s="58">
        <v>24.227296829223601</v>
      </c>
      <c r="J783" s="58">
        <v>273.88000488281199</v>
      </c>
      <c r="K783" s="58">
        <v>12.095470428466699</v>
      </c>
      <c r="L783" s="58">
        <v>18.158185958862301</v>
      </c>
      <c r="M783" s="58">
        <v>13.060000419616699</v>
      </c>
      <c r="N783" s="77">
        <v>1.15582960108748E-2</v>
      </c>
      <c r="O783" s="58">
        <v>3.3133005556642399</v>
      </c>
      <c r="P783" s="77">
        <v>7.3072289710787094E-2</v>
      </c>
      <c r="Q783" s="58">
        <v>45.083728790283203</v>
      </c>
      <c r="R783" s="77">
        <v>1.46741643156156E-3</v>
      </c>
      <c r="S783" s="58">
        <v>20.337185480635199</v>
      </c>
      <c r="T783" s="77">
        <v>4.91699722035066E-2</v>
      </c>
      <c r="U783" s="58">
        <v>413.30683898925702</v>
      </c>
      <c r="V783" s="77">
        <v>1.77995809302444E-3</v>
      </c>
      <c r="W783" s="58">
        <v>0.46410199632184101</v>
      </c>
      <c r="X783" s="77">
        <v>1.9156160903680702E-2</v>
      </c>
      <c r="Y783" s="58">
        <v>24.2057733535766</v>
      </c>
      <c r="Z783" s="77">
        <v>3.2870570540133299E-4</v>
      </c>
      <c r="AA783" s="58">
        <v>8.1875699045306796</v>
      </c>
      <c r="AB783" s="77">
        <v>2.98947340388502E-2</v>
      </c>
      <c r="AC783" s="58">
        <v>273.83500671386702</v>
      </c>
      <c r="AD783" s="77">
        <v>-8.7782732793134591E-3</v>
      </c>
      <c r="AE783" s="58">
        <v>0.91708194967225498</v>
      </c>
      <c r="AF783" s="77">
        <v>7.58202795911017E-2</v>
      </c>
      <c r="AG783" s="58">
        <v>12.1490292549133</v>
      </c>
      <c r="AH783" s="77">
        <v>6.4368868885855603E-3</v>
      </c>
      <c r="AI783" s="58">
        <v>0.42439878148598198</v>
      </c>
      <c r="AJ783" s="77">
        <v>2.33723116641423E-2</v>
      </c>
      <c r="AK783" s="58">
        <v>18.100118637084901</v>
      </c>
      <c r="AL783" s="69">
        <v>41340</v>
      </c>
      <c r="AM783" s="105">
        <v>3</v>
      </c>
      <c r="AN783" s="124">
        <v>65.302433566367498</v>
      </c>
      <c r="AO783" s="125">
        <v>72.093006083081093</v>
      </c>
      <c r="AP783" s="125">
        <v>40.697431629053099</v>
      </c>
      <c r="AQ783" s="125">
        <v>55.832299520379003</v>
      </c>
      <c r="AR783" s="125">
        <v>65.2200573046442</v>
      </c>
      <c r="AS783" s="125">
        <v>58.683972882413002</v>
      </c>
      <c r="AT783" s="109" t="s">
        <v>619</v>
      </c>
      <c r="AV783" s="63">
        <v>10361.586515286501</v>
      </c>
      <c r="AW783" s="63">
        <v>10444.0626577148</v>
      </c>
      <c r="AX783" s="63">
        <v>10444.0626577148</v>
      </c>
      <c r="AY783" s="63">
        <v>20805.649173001399</v>
      </c>
      <c r="AZ783" s="77">
        <v>8.8718805638188204E-4</v>
      </c>
      <c r="BA783" s="77">
        <v>1.0805649173001399</v>
      </c>
      <c r="BB783" s="77">
        <v>0.36299528069632098</v>
      </c>
      <c r="BC783" s="58">
        <v>-63.980845741021703</v>
      </c>
      <c r="BD783" s="130">
        <v>-3.0657393391048198E-3</v>
      </c>
      <c r="BE783" s="65">
        <v>12</v>
      </c>
    </row>
    <row r="784" spans="1:57" x14ac:dyDescent="0.2">
      <c r="A784" s="104">
        <v>41341</v>
      </c>
      <c r="B784" s="58">
        <v>1551.18005371093</v>
      </c>
      <c r="C784" s="77">
        <v>4.4811391226551303E-3</v>
      </c>
      <c r="D784" s="58">
        <v>0.01</v>
      </c>
      <c r="E784" s="58">
        <v>0.67010000000000003</v>
      </c>
      <c r="F784" s="77">
        <v>8.4273890142965106E-3</v>
      </c>
      <c r="G784" s="58">
        <v>45.4628295898437</v>
      </c>
      <c r="H784" s="58">
        <v>413.07336425781199</v>
      </c>
      <c r="I784" s="58">
        <v>24.106767654418899</v>
      </c>
      <c r="J784" s="58">
        <v>274.19000244140602</v>
      </c>
      <c r="K784" s="58">
        <v>12.0865421295166</v>
      </c>
      <c r="L784" s="58">
        <v>17.9010295867919</v>
      </c>
      <c r="M784" s="58">
        <v>12.5900001525878</v>
      </c>
      <c r="N784" s="77">
        <v>2.64766176493203E-3</v>
      </c>
      <c r="O784" s="58">
        <v>3.31286864528531</v>
      </c>
      <c r="P784" s="77">
        <v>7.2869829598670596E-2</v>
      </c>
      <c r="Q784" s="58">
        <v>45.402803421020501</v>
      </c>
      <c r="R784" s="77">
        <v>-1.2971137080275399E-3</v>
      </c>
      <c r="S784" s="58">
        <v>20.5007548837185</v>
      </c>
      <c r="T784" s="77">
        <v>4.9629815566910603E-2</v>
      </c>
      <c r="U784" s="58">
        <v>413.34161376953102</v>
      </c>
      <c r="V784" s="77">
        <v>-4.9749328476177404E-3</v>
      </c>
      <c r="W784" s="58">
        <v>0.45743334353337201</v>
      </c>
      <c r="X784" s="77">
        <v>1.8975308099819899E-2</v>
      </c>
      <c r="Y784" s="58">
        <v>24.1670322418212</v>
      </c>
      <c r="Z784" s="77">
        <v>1.1318736419856301E-3</v>
      </c>
      <c r="AA784" s="58">
        <v>8.1929310997450493</v>
      </c>
      <c r="AB784" s="77">
        <v>2.9880488080508499E-2</v>
      </c>
      <c r="AC784" s="58">
        <v>274.03500366210898</v>
      </c>
      <c r="AD784" s="77">
        <v>-7.38152269727399E-4</v>
      </c>
      <c r="AE784" s="58">
        <v>0.90748567279548398</v>
      </c>
      <c r="AF784" s="77">
        <v>7.5082324048605195E-2</v>
      </c>
      <c r="AG784" s="58">
        <v>12.091006278991699</v>
      </c>
      <c r="AH784" s="77">
        <v>-1.41620078488514E-2</v>
      </c>
      <c r="AI784" s="58">
        <v>0.416302719348494</v>
      </c>
      <c r="AJ784" s="77">
        <v>2.32557975132144E-2</v>
      </c>
      <c r="AK784" s="58">
        <v>18.029607772827099</v>
      </c>
      <c r="AL784" s="69">
        <v>41341</v>
      </c>
      <c r="AM784" s="105">
        <v>4</v>
      </c>
      <c r="AN784" s="124">
        <v>67.456380236867204</v>
      </c>
      <c r="AO784" s="125">
        <v>71.270569732874804</v>
      </c>
      <c r="AP784" s="125">
        <v>41.383434232397001</v>
      </c>
      <c r="AQ784" s="125">
        <v>55.553940045678701</v>
      </c>
      <c r="AR784" s="125">
        <v>58.505179695038102</v>
      </c>
      <c r="AS784" s="125">
        <v>55.636131921258396</v>
      </c>
      <c r="AT784" s="109" t="s">
        <v>619</v>
      </c>
      <c r="AV784" s="63">
        <v>10361.586515286501</v>
      </c>
      <c r="AW784" s="63">
        <v>10518.417532788</v>
      </c>
      <c r="AX784" s="63">
        <v>10518.417532788</v>
      </c>
      <c r="AY784" s="63">
        <v>20880.004048074599</v>
      </c>
      <c r="AZ784" s="77">
        <v>3.5737829882149701E-3</v>
      </c>
      <c r="BA784" s="77">
        <v>1.0880004048074601</v>
      </c>
      <c r="BB784" s="77">
        <v>0.369103052172644</v>
      </c>
      <c r="BC784" s="58">
        <v>0</v>
      </c>
      <c r="BD784" s="130">
        <v>0</v>
      </c>
      <c r="BE784" s="65">
        <v>0</v>
      </c>
    </row>
    <row r="785" spans="1:57" x14ac:dyDescent="0.2">
      <c r="A785" s="104">
        <v>41344</v>
      </c>
      <c r="B785" s="58">
        <v>1556.21997070312</v>
      </c>
      <c r="C785" s="77">
        <v>3.2490857396794098E-3</v>
      </c>
      <c r="D785" s="58">
        <v>0.01</v>
      </c>
      <c r="E785" s="58">
        <v>0.67130000000000001</v>
      </c>
      <c r="F785" s="77">
        <v>1.79077749589606E-3</v>
      </c>
      <c r="G785" s="58">
        <v>46.110458374023402</v>
      </c>
      <c r="H785" s="58">
        <v>414.71270751953102</v>
      </c>
      <c r="I785" s="58">
        <v>23.9948406219482</v>
      </c>
      <c r="J785" s="58">
        <v>271.239990234375</v>
      </c>
      <c r="K785" s="58">
        <v>12.0686893463134</v>
      </c>
      <c r="L785" s="58">
        <v>17.992275238037099</v>
      </c>
      <c r="M785" s="58">
        <v>11.560000419616699</v>
      </c>
      <c r="N785" s="77">
        <v>1.42452370435905E-2</v>
      </c>
      <c r="O785" s="58">
        <v>3.3017451481392799</v>
      </c>
      <c r="P785" s="77">
        <v>7.1605125270221406E-2</v>
      </c>
      <c r="Q785" s="58">
        <v>45.786643981933501</v>
      </c>
      <c r="R785" s="77">
        <v>3.9686491639667702E-3</v>
      </c>
      <c r="S785" s="58">
        <v>20.6587418362273</v>
      </c>
      <c r="T785" s="77">
        <v>4.9814586005311502E-2</v>
      </c>
      <c r="U785" s="58">
        <v>413.89303588867102</v>
      </c>
      <c r="V785" s="77">
        <v>-4.6429713877542602E-3</v>
      </c>
      <c r="W785" s="58">
        <v>0.45773708093262899</v>
      </c>
      <c r="X785" s="77">
        <v>1.9076479320889201E-2</v>
      </c>
      <c r="Y785" s="58">
        <v>24.050804138183501</v>
      </c>
      <c r="Z785" s="77">
        <v>-1.07590071875858E-2</v>
      </c>
      <c r="AA785" s="58">
        <v>7.9728888383617296</v>
      </c>
      <c r="AB785" s="77">
        <v>2.9394223290866699E-2</v>
      </c>
      <c r="AC785" s="58">
        <v>272.71499633789</v>
      </c>
      <c r="AD785" s="77">
        <v>-1.4770794667176E-3</v>
      </c>
      <c r="AE785" s="58">
        <v>0.89763987167733605</v>
      </c>
      <c r="AF785" s="77">
        <v>7.4377577044149407E-2</v>
      </c>
      <c r="AG785" s="58">
        <v>12.077615737915</v>
      </c>
      <c r="AH785" s="77">
        <v>5.0972292293423004E-3</v>
      </c>
      <c r="AI785" s="58">
        <v>0.40637959708348698</v>
      </c>
      <c r="AJ785" s="77">
        <v>2.2586337286813401E-2</v>
      </c>
      <c r="AK785" s="58">
        <v>17.946652412414501</v>
      </c>
      <c r="AL785" s="69">
        <v>41344</v>
      </c>
      <c r="AM785" s="105">
        <v>0</v>
      </c>
      <c r="AN785" s="124">
        <v>68.967344143801199</v>
      </c>
      <c r="AO785" s="125">
        <v>72.310051688632299</v>
      </c>
      <c r="AP785" s="125">
        <v>45.074617084074397</v>
      </c>
      <c r="AQ785" s="125">
        <v>54.963848331339499</v>
      </c>
      <c r="AR785" s="125">
        <v>60.075874842576802</v>
      </c>
      <c r="AS785" s="125">
        <v>52.889083440138002</v>
      </c>
      <c r="AT785" s="109" t="s">
        <v>619</v>
      </c>
      <c r="AV785" s="63">
        <v>10361.586515286501</v>
      </c>
      <c r="AW785" s="63">
        <v>10579.0723411987</v>
      </c>
      <c r="AX785" s="63">
        <v>10579.0723411987</v>
      </c>
      <c r="AY785" s="63">
        <v>20940.658856485301</v>
      </c>
      <c r="AZ785" s="77">
        <v>2.9049232112689999E-3</v>
      </c>
      <c r="BA785" s="77">
        <v>1.0940658856485299</v>
      </c>
      <c r="BB785" s="77">
        <v>0.37355138537561</v>
      </c>
      <c r="BC785" s="58">
        <v>0</v>
      </c>
      <c r="BD785" s="130">
        <v>0</v>
      </c>
      <c r="BE785" s="65">
        <v>0</v>
      </c>
    </row>
    <row r="786" spans="1:57" x14ac:dyDescent="0.2">
      <c r="A786" s="104">
        <v>41345</v>
      </c>
      <c r="B786" s="58">
        <v>1552.47998046875</v>
      </c>
      <c r="C786" s="77">
        <v>-2.40325294931487E-3</v>
      </c>
      <c r="D786" s="58">
        <v>0.01</v>
      </c>
      <c r="E786" s="58">
        <v>0.67179999999999995</v>
      </c>
      <c r="F786" s="77">
        <v>7.4482347683590901E-4</v>
      </c>
      <c r="G786" s="58">
        <v>45.116367340087798</v>
      </c>
      <c r="H786" s="58">
        <v>411.13098144531199</v>
      </c>
      <c r="I786" s="58">
        <v>24.029273986816399</v>
      </c>
      <c r="J786" s="58">
        <v>274.13000488281199</v>
      </c>
      <c r="K786" s="58">
        <v>11.961569786071699</v>
      </c>
      <c r="L786" s="58">
        <v>17.950799942016602</v>
      </c>
      <c r="M786" s="58">
        <v>12.270000457763601</v>
      </c>
      <c r="N786" s="77">
        <v>-2.1558905918306202E-2</v>
      </c>
      <c r="O786" s="58">
        <v>3.2759820306815799</v>
      </c>
      <c r="P786" s="77">
        <v>7.26118307794415E-2</v>
      </c>
      <c r="Q786" s="58">
        <v>45.6134128570556</v>
      </c>
      <c r="R786" s="77">
        <v>-8.6366441376770596E-3</v>
      </c>
      <c r="S786" s="58">
        <v>20.790493922602501</v>
      </c>
      <c r="T786" s="77">
        <v>5.0569027538412401E-2</v>
      </c>
      <c r="U786" s="58">
        <v>412.92184448242102</v>
      </c>
      <c r="V786" s="77">
        <v>1.43503203087225E-3</v>
      </c>
      <c r="W786" s="58">
        <v>0.46222259379667802</v>
      </c>
      <c r="X786" s="77">
        <v>1.9235811870565701E-2</v>
      </c>
      <c r="Y786" s="58">
        <v>24.012057304382299</v>
      </c>
      <c r="Z786" s="77">
        <v>1.0654825071849601E-2</v>
      </c>
      <c r="AA786" s="58">
        <v>7.8747681590963499</v>
      </c>
      <c r="AB786" s="77">
        <v>2.8726399951959702E-2</v>
      </c>
      <c r="AC786" s="58">
        <v>272.68499755859301</v>
      </c>
      <c r="AD786" s="77">
        <v>-8.8758238088563202E-3</v>
      </c>
      <c r="AE786" s="58">
        <v>0.88513408481113798</v>
      </c>
      <c r="AF786" s="77">
        <v>7.3998154142092695E-2</v>
      </c>
      <c r="AG786" s="58">
        <v>12.0151295661926</v>
      </c>
      <c r="AH786" s="77">
        <v>-2.3051723849146699E-3</v>
      </c>
      <c r="AI786" s="58">
        <v>0.407757709013914</v>
      </c>
      <c r="AJ786" s="77">
        <v>2.2715294601411799E-2</v>
      </c>
      <c r="AK786" s="58">
        <v>17.971537590026799</v>
      </c>
      <c r="AL786" s="69">
        <v>41345</v>
      </c>
      <c r="AM786" s="105">
        <v>1</v>
      </c>
      <c r="AN786" s="124">
        <v>66.499934714171303</v>
      </c>
      <c r="AO786" s="125">
        <v>66.637050684363402</v>
      </c>
      <c r="AP786" s="125">
        <v>40.824944338265396</v>
      </c>
      <c r="AQ786" s="125">
        <v>51.433646774340303</v>
      </c>
      <c r="AR786" s="125">
        <v>58.982959368108197</v>
      </c>
      <c r="AS786" s="125">
        <v>53.647334914920698</v>
      </c>
      <c r="AT786" s="109" t="s">
        <v>619</v>
      </c>
      <c r="AV786" s="63">
        <v>10361.586515286501</v>
      </c>
      <c r="AW786" s="63">
        <v>10495.5161467285</v>
      </c>
      <c r="AX786" s="63">
        <v>10495.5161467285</v>
      </c>
      <c r="AY786" s="63">
        <v>20857.102662015099</v>
      </c>
      <c r="AZ786" s="77">
        <v>-3.9901416207989097E-3</v>
      </c>
      <c r="BA786" s="77">
        <v>1.0857102662015099</v>
      </c>
      <c r="BB786" s="77">
        <v>0.37025039395767001</v>
      </c>
      <c r="BC786" s="58">
        <v>-83.556194470213001</v>
      </c>
      <c r="BD786" s="130">
        <v>-3.9901416207988897E-3</v>
      </c>
      <c r="BE786" s="65">
        <v>1</v>
      </c>
    </row>
    <row r="787" spans="1:57" x14ac:dyDescent="0.2">
      <c r="A787" s="104">
        <v>41346</v>
      </c>
      <c r="B787" s="58">
        <v>1554.52001953125</v>
      </c>
      <c r="C787" s="77">
        <v>1.31405176760091E-3</v>
      </c>
      <c r="D787" s="58">
        <v>0.01</v>
      </c>
      <c r="E787" s="58">
        <v>0.67010000000000003</v>
      </c>
      <c r="F787" s="77">
        <v>-2.5305150342362901E-3</v>
      </c>
      <c r="G787" s="58">
        <v>45.107948303222599</v>
      </c>
      <c r="H787" s="58">
        <v>409.98843383789</v>
      </c>
      <c r="I787" s="58">
        <v>24.037889480590799</v>
      </c>
      <c r="J787" s="58">
        <v>275.100006103515</v>
      </c>
      <c r="K787" s="58">
        <v>12.166882514953601</v>
      </c>
      <c r="L787" s="58">
        <v>17.9673862457275</v>
      </c>
      <c r="M787" s="58">
        <v>11.829999923706</v>
      </c>
      <c r="N787" s="77">
        <v>-1.8660715304874499E-4</v>
      </c>
      <c r="O787" s="58">
        <v>3.2490479459534898</v>
      </c>
      <c r="P787" s="77">
        <v>7.2028280340149603E-2</v>
      </c>
      <c r="Q787" s="58">
        <v>45.112157821655202</v>
      </c>
      <c r="R787" s="77">
        <v>-2.7790355360845999E-3</v>
      </c>
      <c r="S787" s="58">
        <v>20.8425916754396</v>
      </c>
      <c r="T787" s="77">
        <v>5.0837023572427802E-2</v>
      </c>
      <c r="U787" s="58">
        <v>410.55970764160099</v>
      </c>
      <c r="V787" s="77">
        <v>3.5854157637626999E-4</v>
      </c>
      <c r="W787" s="58">
        <v>0.46595782449580703</v>
      </c>
      <c r="X787" s="77">
        <v>1.93843067991489E-2</v>
      </c>
      <c r="Y787" s="58">
        <v>24.033581733703599</v>
      </c>
      <c r="Z787" s="77">
        <v>3.5384715406026001E-3</v>
      </c>
      <c r="AA787" s="58">
        <v>7.8078294544208502</v>
      </c>
      <c r="AB787" s="77">
        <v>2.8381785827670598E-2</v>
      </c>
      <c r="AC787" s="58">
        <v>274.61500549316401</v>
      </c>
      <c r="AD787" s="77">
        <v>1.71643632527986E-2</v>
      </c>
      <c r="AE787" s="58">
        <v>0.87443594023286098</v>
      </c>
      <c r="AF787" s="77">
        <v>7.1870172096931306E-2</v>
      </c>
      <c r="AG787" s="58">
        <v>12.064226150512599</v>
      </c>
      <c r="AH787" s="77">
        <v>9.23986884401539E-4</v>
      </c>
      <c r="AI787" s="58">
        <v>0.40912207434224301</v>
      </c>
      <c r="AJ787" s="77">
        <v>2.2770261002182601E-2</v>
      </c>
      <c r="AK787" s="58">
        <v>17.959093093871999</v>
      </c>
      <c r="AL787" s="69">
        <v>41346</v>
      </c>
      <c r="AM787" s="105">
        <v>2</v>
      </c>
      <c r="AN787" s="124">
        <v>67.189481144866093</v>
      </c>
      <c r="AO787" s="125">
        <v>64.888224294664795</v>
      </c>
      <c r="AP787" s="125">
        <v>40.789869417835703</v>
      </c>
      <c r="AQ787" s="125">
        <v>57.1185561653664</v>
      </c>
      <c r="AR787" s="125">
        <v>59.301823904453101</v>
      </c>
      <c r="AS787" s="125">
        <v>53.847492660955503</v>
      </c>
      <c r="AV787" s="63">
        <v>10361.586515286501</v>
      </c>
      <c r="AW787" s="63">
        <v>10439.8634815612</v>
      </c>
      <c r="AX787" s="63">
        <v>10439.8634815612</v>
      </c>
      <c r="AY787" s="63">
        <v>20801.449996847801</v>
      </c>
      <c r="AZ787" s="77">
        <v>-2.6682836091414999E-3</v>
      </c>
      <c r="BA787" s="77">
        <v>1.0801449996847801</v>
      </c>
      <c r="BB787" s="77">
        <v>0.37205097390990599</v>
      </c>
      <c r="BC787" s="58">
        <v>-139.208859637448</v>
      </c>
      <c r="BD787" s="130">
        <v>-6.6477784004554197E-3</v>
      </c>
      <c r="BE787" s="65">
        <v>2</v>
      </c>
    </row>
    <row r="788" spans="1:57" x14ac:dyDescent="0.2">
      <c r="A788" s="104">
        <v>41347</v>
      </c>
      <c r="B788" s="58">
        <v>1563.22998046875</v>
      </c>
      <c r="C788" s="77">
        <v>5.6029905231624799E-3</v>
      </c>
      <c r="D788" s="58">
        <v>0.01</v>
      </c>
      <c r="E788" s="58">
        <v>0.66439999999999999</v>
      </c>
      <c r="F788" s="77">
        <v>-8.5061931055067097E-3</v>
      </c>
      <c r="G788" s="58">
        <v>45.544963836669901</v>
      </c>
      <c r="H788" s="58">
        <v>408.11560058593699</v>
      </c>
      <c r="I788" s="58">
        <v>24.227296829223601</v>
      </c>
      <c r="J788" s="58">
        <v>265.739990234375</v>
      </c>
      <c r="K788" s="58">
        <v>12.2115154266357</v>
      </c>
      <c r="L788" s="58">
        <v>17.9590969085693</v>
      </c>
      <c r="M788" s="58">
        <v>11.300000190734799</v>
      </c>
      <c r="N788" s="77">
        <v>9.6882157111111093E-3</v>
      </c>
      <c r="O788" s="58">
        <v>3.2304028444671702</v>
      </c>
      <c r="P788" s="77">
        <v>7.0927772740182998E-2</v>
      </c>
      <c r="Q788" s="58">
        <v>45.326456069946197</v>
      </c>
      <c r="R788" s="77">
        <v>-4.5680148447642104E-3</v>
      </c>
      <c r="S788" s="58">
        <v>20.8583175958636</v>
      </c>
      <c r="T788" s="77">
        <v>5.1108846527594197E-2</v>
      </c>
      <c r="U788" s="58">
        <v>409.05201721191401</v>
      </c>
      <c r="V788" s="77">
        <v>7.8795332171632797E-3</v>
      </c>
      <c r="W788" s="58">
        <v>0.47200613715120698</v>
      </c>
      <c r="X788" s="77">
        <v>1.94824102944023E-2</v>
      </c>
      <c r="Y788" s="58">
        <v>24.132593154907202</v>
      </c>
      <c r="Z788" s="77">
        <v>-3.4024048206013298E-2</v>
      </c>
      <c r="AA788" s="58">
        <v>7.5981330891646204</v>
      </c>
      <c r="AB788" s="77">
        <v>2.8592358577507599E-2</v>
      </c>
      <c r="AC788" s="58">
        <v>270.41999816894503</v>
      </c>
      <c r="AD788" s="77">
        <v>3.6683934136187901E-3</v>
      </c>
      <c r="AE788" s="58">
        <v>0.86311389383521298</v>
      </c>
      <c r="AF788" s="77">
        <v>7.0680326206900596E-2</v>
      </c>
      <c r="AG788" s="58">
        <v>12.1891989707946</v>
      </c>
      <c r="AH788" s="77">
        <v>-4.6135464807373002E-4</v>
      </c>
      <c r="AI788" s="58">
        <v>0.406121642927953</v>
      </c>
      <c r="AJ788" s="77">
        <v>2.2613700733145899E-2</v>
      </c>
      <c r="AK788" s="58">
        <v>17.963241577148398</v>
      </c>
      <c r="AL788" s="69">
        <v>41347</v>
      </c>
      <c r="AM788" s="105">
        <v>3</v>
      </c>
      <c r="AN788" s="124">
        <v>70.026234480731901</v>
      </c>
      <c r="AO788" s="125">
        <v>62.015204609809402</v>
      </c>
      <c r="AP788" s="125">
        <v>43.503267837748801</v>
      </c>
      <c r="AQ788" s="125">
        <v>58.2623303180848</v>
      </c>
      <c r="AR788" s="125">
        <v>59.054735989877202</v>
      </c>
      <c r="AS788" s="125">
        <v>58.128245797565597</v>
      </c>
      <c r="AV788" s="63">
        <v>10361.586515286501</v>
      </c>
      <c r="AW788" s="63">
        <v>10303.7761911132</v>
      </c>
      <c r="AX788" s="63">
        <v>10303.7761911132</v>
      </c>
      <c r="AY788" s="63">
        <v>20665.362706399799</v>
      </c>
      <c r="AZ788" s="77">
        <v>-6.54220212863165E-3</v>
      </c>
      <c r="BA788" s="77">
        <v>1.0665362706399799</v>
      </c>
      <c r="BB788" s="77">
        <v>0.379738562514019</v>
      </c>
      <c r="BC788" s="58">
        <v>-275.29615008544999</v>
      </c>
      <c r="BD788" s="130">
        <v>-1.31464894190849E-2</v>
      </c>
      <c r="BE788" s="65">
        <v>3</v>
      </c>
    </row>
    <row r="789" spans="1:57" x14ac:dyDescent="0.2">
      <c r="A789" s="104">
        <v>41348</v>
      </c>
      <c r="B789" s="58">
        <v>1560.69995117187</v>
      </c>
      <c r="C789" s="77">
        <v>-1.61846262449261E-3</v>
      </c>
      <c r="D789" s="58">
        <v>0.01</v>
      </c>
      <c r="E789" s="58">
        <v>0.66080000000000005</v>
      </c>
      <c r="F789" s="77">
        <v>-5.4184226369655697E-3</v>
      </c>
      <c r="G789" s="58">
        <v>46.720191955566399</v>
      </c>
      <c r="H789" s="58">
        <v>404.51898193359301</v>
      </c>
      <c r="I789" s="58">
        <v>24.141201019287099</v>
      </c>
      <c r="J789" s="58">
        <v>261.82000732421801</v>
      </c>
      <c r="K789" s="58">
        <v>11.881232261657701</v>
      </c>
      <c r="L789" s="58">
        <v>17.735124588012599</v>
      </c>
      <c r="M789" s="58">
        <v>11.300000190734799</v>
      </c>
      <c r="N789" s="77">
        <v>2.5803689802258001E-2</v>
      </c>
      <c r="O789" s="58">
        <v>3.2269938690942102</v>
      </c>
      <c r="P789" s="77">
        <v>6.9070646630974203E-2</v>
      </c>
      <c r="Q789" s="58">
        <v>46.1325778961181</v>
      </c>
      <c r="R789" s="77">
        <v>-8.8127448379332601E-3</v>
      </c>
      <c r="S789" s="58">
        <v>20.739556360963899</v>
      </c>
      <c r="T789" s="77">
        <v>5.1269674075192201E-2</v>
      </c>
      <c r="U789" s="58">
        <v>406.317291259765</v>
      </c>
      <c r="V789" s="77">
        <v>-3.5536696703478698E-3</v>
      </c>
      <c r="W789" s="58">
        <v>0.47041919969823698</v>
      </c>
      <c r="X789" s="77">
        <v>1.9486155610998999E-2</v>
      </c>
      <c r="Y789" s="58">
        <v>24.1842489242553</v>
      </c>
      <c r="Z789" s="77">
        <v>-1.47511968623876E-2</v>
      </c>
      <c r="AA789" s="58">
        <v>7.3170253113575496</v>
      </c>
      <c r="AB789" s="77">
        <v>2.79467768186893E-2</v>
      </c>
      <c r="AC789" s="58">
        <v>263.77999877929602</v>
      </c>
      <c r="AD789" s="77">
        <v>-2.7046861379515001E-2</v>
      </c>
      <c r="AE789" s="58">
        <v>0.84429593800904801</v>
      </c>
      <c r="AF789" s="77">
        <v>7.1061310764347393E-2</v>
      </c>
      <c r="AG789" s="58">
        <v>12.0463738441467</v>
      </c>
      <c r="AH789" s="77">
        <v>-1.24712462824213E-2</v>
      </c>
      <c r="AI789" s="58">
        <v>0.39957408999579302</v>
      </c>
      <c r="AJ789" s="77">
        <v>2.2530097717264899E-2</v>
      </c>
      <c r="AK789" s="58">
        <v>17.847110748291001</v>
      </c>
      <c r="AL789" s="69">
        <v>41348</v>
      </c>
      <c r="AM789" s="105">
        <v>4</v>
      </c>
      <c r="AN789" s="124">
        <v>68.182181498829195</v>
      </c>
      <c r="AO789" s="125">
        <v>56.812857678653799</v>
      </c>
      <c r="AP789" s="125">
        <v>50.122830959696699</v>
      </c>
      <c r="AQ789" s="125">
        <v>48.0489271686465</v>
      </c>
      <c r="AR789" s="125">
        <v>52.6691731612637</v>
      </c>
      <c r="AS789" s="125">
        <v>55.6036155008847</v>
      </c>
      <c r="AV789" s="63">
        <v>10361.586515286501</v>
      </c>
      <c r="AW789" s="63">
        <v>10157.6334439453</v>
      </c>
      <c r="AX789" s="63">
        <v>10157.6334439453</v>
      </c>
      <c r="AY789" s="63">
        <v>20519.219959231901</v>
      </c>
      <c r="AZ789" s="77">
        <v>-7.0718694486162602E-3</v>
      </c>
      <c r="BA789" s="77">
        <v>1.05192199592319</v>
      </c>
      <c r="BB789" s="77">
        <v>0.37750550721901899</v>
      </c>
      <c r="BC789" s="58">
        <v>-421.43889725341398</v>
      </c>
      <c r="BD789" s="130">
        <v>-2.01253886108218E-2</v>
      </c>
      <c r="BE789" s="65">
        <v>4</v>
      </c>
    </row>
    <row r="790" spans="1:57" x14ac:dyDescent="0.2">
      <c r="A790" s="104">
        <v>41351</v>
      </c>
      <c r="B790" s="58">
        <v>1552.09997558593</v>
      </c>
      <c r="C790" s="77">
        <v>-5.5103324501805098E-3</v>
      </c>
      <c r="D790" s="58">
        <v>0.01</v>
      </c>
      <c r="E790" s="58">
        <v>0.66190000000000004</v>
      </c>
      <c r="F790" s="77">
        <v>1.66464891041151E-3</v>
      </c>
      <c r="G790" s="58">
        <v>47.990188598632798</v>
      </c>
      <c r="H790" s="58">
        <v>401.28503417968699</v>
      </c>
      <c r="I790" s="58">
        <v>24.192857742309499</v>
      </c>
      <c r="J790" s="58">
        <v>257.89001464843699</v>
      </c>
      <c r="K790" s="58">
        <v>11.649142265319799</v>
      </c>
      <c r="L790" s="58">
        <v>17.635585784912099</v>
      </c>
      <c r="M790" s="58">
        <v>13.3599996566772</v>
      </c>
      <c r="N790" s="77">
        <v>2.7183035640654999E-2</v>
      </c>
      <c r="O790" s="58">
        <v>3.1965064047446701</v>
      </c>
      <c r="P790" s="77">
        <v>6.6607498284258507E-2</v>
      </c>
      <c r="Q790" s="58">
        <v>47.355190277099602</v>
      </c>
      <c r="R790" s="77">
        <v>-7.9945513025075892E-3</v>
      </c>
      <c r="S790" s="58">
        <v>20.726161530999001</v>
      </c>
      <c r="T790" s="77">
        <v>5.1649475474129597E-2</v>
      </c>
      <c r="U790" s="58">
        <v>402.90200805664</v>
      </c>
      <c r="V790" s="77">
        <v>2.13977436255929E-3</v>
      </c>
      <c r="W790" s="58">
        <v>0.47401304654130699</v>
      </c>
      <c r="X790" s="77">
        <v>1.9593098574391701E-2</v>
      </c>
      <c r="Y790" s="58">
        <v>24.167029380798301</v>
      </c>
      <c r="Z790" s="77">
        <v>-1.50102840342321E-2</v>
      </c>
      <c r="AA790" s="58">
        <v>7.2272125216828904</v>
      </c>
      <c r="AB790" s="77">
        <v>2.80243984302192E-2</v>
      </c>
      <c r="AC790" s="58">
        <v>259.85501098632801</v>
      </c>
      <c r="AD790" s="77">
        <v>-1.9534168782044101E-2</v>
      </c>
      <c r="AE790" s="58">
        <v>0.82252195218313395</v>
      </c>
      <c r="AF790" s="77">
        <v>7.0607941207124797E-2</v>
      </c>
      <c r="AG790" s="58">
        <v>11.7651872634887</v>
      </c>
      <c r="AH790" s="77">
        <v>-5.6125234760326902E-3</v>
      </c>
      <c r="AI790" s="58">
        <v>0.39239080377615898</v>
      </c>
      <c r="AJ790" s="77">
        <v>2.2249944434046699E-2</v>
      </c>
      <c r="AK790" s="58">
        <v>17.685355186462399</v>
      </c>
      <c r="AL790" s="69">
        <v>41351</v>
      </c>
      <c r="AM790" s="105">
        <v>0</v>
      </c>
      <c r="AN790" s="124">
        <v>62.187425003560797</v>
      </c>
      <c r="AO790" s="125">
        <v>52.5445829079882</v>
      </c>
      <c r="AP790" s="125">
        <v>56.107757833950998</v>
      </c>
      <c r="AQ790" s="125">
        <v>42.4213463678946</v>
      </c>
      <c r="AR790" s="125">
        <v>50.077558972048301</v>
      </c>
      <c r="AS790" s="125">
        <v>56.815518341299899</v>
      </c>
      <c r="AV790" s="63">
        <v>10361.586515286501</v>
      </c>
      <c r="AW790" s="63">
        <v>10093.2014366943</v>
      </c>
      <c r="AX790" s="63">
        <v>10093.2014366943</v>
      </c>
      <c r="AY790" s="63">
        <v>20454.787951980899</v>
      </c>
      <c r="AZ790" s="77">
        <v>-3.1400807330392798E-3</v>
      </c>
      <c r="BA790" s="77">
        <v>1.0454787951980899</v>
      </c>
      <c r="BB790" s="77">
        <v>0.36991499392228799</v>
      </c>
      <c r="BC790" s="58">
        <v>-485.87090450439399</v>
      </c>
      <c r="BD790" s="130">
        <v>-2.3202273998839298E-2</v>
      </c>
      <c r="BE790" s="65">
        <v>5</v>
      </c>
    </row>
    <row r="791" spans="1:57" x14ac:dyDescent="0.2">
      <c r="A791" s="104">
        <v>41352</v>
      </c>
      <c r="B791" s="58">
        <v>1548.33996582031</v>
      </c>
      <c r="C791" s="77">
        <v>-2.4225306518709201E-3</v>
      </c>
      <c r="D791" s="58">
        <v>0.01</v>
      </c>
      <c r="E791" s="58">
        <v>0.66149999999999998</v>
      </c>
      <c r="F791" s="77">
        <v>-6.0432089439499403E-4</v>
      </c>
      <c r="G791" s="58">
        <v>47.860660552978501</v>
      </c>
      <c r="H791" s="58">
        <v>403.03863525390602</v>
      </c>
      <c r="I791" s="58">
        <v>24.261735916137599</v>
      </c>
      <c r="J791" s="58">
        <v>256.41000366210898</v>
      </c>
      <c r="K791" s="58">
        <v>11.568803787231399</v>
      </c>
      <c r="L791" s="58">
        <v>17.536043167114201</v>
      </c>
      <c r="M791" s="58">
        <v>14.390000343322701</v>
      </c>
      <c r="N791" s="77">
        <v>-2.6990526488154202E-3</v>
      </c>
      <c r="O791" s="58">
        <v>3.1284367058966498</v>
      </c>
      <c r="P791" s="77">
        <v>6.5365514594887195E-2</v>
      </c>
      <c r="Q791" s="58">
        <v>47.9254245758056</v>
      </c>
      <c r="R791" s="77">
        <v>4.3699638034184699E-3</v>
      </c>
      <c r="S791" s="58">
        <v>20.7201461268922</v>
      </c>
      <c r="T791" s="77">
        <v>5.1409826042704297E-2</v>
      </c>
      <c r="U791" s="58">
        <v>402.16183471679602</v>
      </c>
      <c r="V791" s="77">
        <v>2.8470457918521302E-3</v>
      </c>
      <c r="W791" s="58">
        <v>0.48205064103665402</v>
      </c>
      <c r="X791" s="77">
        <v>1.9868761357509299E-2</v>
      </c>
      <c r="Y791" s="58">
        <v>24.227296829223601</v>
      </c>
      <c r="Z791" s="77">
        <v>-5.73892319307378E-3</v>
      </c>
      <c r="AA791" s="58">
        <v>7.2927183077830504</v>
      </c>
      <c r="AB791" s="77">
        <v>2.84416294357735E-2</v>
      </c>
      <c r="AC791" s="58">
        <v>257.15000915527298</v>
      </c>
      <c r="AD791" s="77">
        <v>-6.8965144607728802E-3</v>
      </c>
      <c r="AE791" s="58">
        <v>0.80062720777062701</v>
      </c>
      <c r="AF791" s="77">
        <v>6.9205703761203399E-2</v>
      </c>
      <c r="AG791" s="58">
        <v>11.608973026275599</v>
      </c>
      <c r="AH791" s="77">
        <v>-5.6444179973320604E-3</v>
      </c>
      <c r="AI791" s="58">
        <v>0.39063393889697101</v>
      </c>
      <c r="AJ791" s="77">
        <v>2.22760593809176E-2</v>
      </c>
      <c r="AK791" s="58">
        <v>17.585814476013098</v>
      </c>
      <c r="AL791" s="69">
        <v>41352</v>
      </c>
      <c r="AM791" s="105">
        <v>1</v>
      </c>
      <c r="AN791" s="124">
        <v>59.715342176889003</v>
      </c>
      <c r="AO791" s="125">
        <v>54.539049355167101</v>
      </c>
      <c r="AP791" s="125">
        <v>55.377898034559301</v>
      </c>
      <c r="AQ791" s="125">
        <v>40.646686791015199</v>
      </c>
      <c r="AR791" s="125">
        <v>47.557370562426598</v>
      </c>
      <c r="AS791" s="125">
        <v>58.444398840878698</v>
      </c>
      <c r="AV791" s="63">
        <v>20474.465353727901</v>
      </c>
      <c r="AW791" s="63">
        <v>0</v>
      </c>
      <c r="AX791" s="63">
        <v>0</v>
      </c>
      <c r="AY791" s="63">
        <v>20474.465353727901</v>
      </c>
      <c r="AZ791" s="77">
        <v>9.6199490276682698E-4</v>
      </c>
      <c r="BA791" s="77">
        <v>1.04744653537279</v>
      </c>
      <c r="BB791" s="77">
        <v>0.36659633285905402</v>
      </c>
      <c r="BC791" s="58">
        <v>-466.19350275741402</v>
      </c>
      <c r="BD791" s="130">
        <v>-2.2262599565392099E-2</v>
      </c>
      <c r="BE791" s="65">
        <v>6</v>
      </c>
    </row>
    <row r="792" spans="1:57" x14ac:dyDescent="0.2">
      <c r="A792" s="104">
        <v>41353</v>
      </c>
      <c r="B792" s="58">
        <v>1558.7099609375</v>
      </c>
      <c r="C792" s="77">
        <v>6.6974923764198096E-3</v>
      </c>
      <c r="D792" s="58">
        <v>0.01</v>
      </c>
      <c r="E792" s="58">
        <v>0.66090000000000004</v>
      </c>
      <c r="F792" s="77">
        <v>-9.0702947845799897E-4</v>
      </c>
      <c r="G792" s="58">
        <v>47.606864929199197</v>
      </c>
      <c r="H792" s="58">
        <v>404.72265625</v>
      </c>
      <c r="I792" s="58">
        <v>24.3822727203369</v>
      </c>
      <c r="J792" s="58">
        <v>257.27999877929602</v>
      </c>
      <c r="K792" s="58">
        <v>11.765185356140099</v>
      </c>
      <c r="L792" s="58">
        <v>17.569225311279201</v>
      </c>
      <c r="M792" s="58">
        <v>12.670000076293899</v>
      </c>
      <c r="N792" s="77">
        <v>-5.3028023609990003E-3</v>
      </c>
      <c r="O792" s="58">
        <v>3.0774836848995801</v>
      </c>
      <c r="P792" s="77">
        <v>6.4643695598868095E-2</v>
      </c>
      <c r="Q792" s="58">
        <v>47.733762741088803</v>
      </c>
      <c r="R792" s="77">
        <v>4.1783115780769098E-3</v>
      </c>
      <c r="S792" s="58">
        <v>20.707621258215401</v>
      </c>
      <c r="T792" s="77">
        <v>5.1164966770291601E-2</v>
      </c>
      <c r="U792" s="58">
        <v>403.88064575195301</v>
      </c>
      <c r="V792" s="77">
        <v>4.9681854841658801E-3</v>
      </c>
      <c r="W792" s="58">
        <v>0.49129243181426002</v>
      </c>
      <c r="X792" s="77">
        <v>2.0149574957566599E-2</v>
      </c>
      <c r="Y792" s="58">
        <v>24.322004318237301</v>
      </c>
      <c r="Z792" s="77">
        <v>3.3929843015560999E-3</v>
      </c>
      <c r="AA792" s="58">
        <v>7.3055169920417802</v>
      </c>
      <c r="AB792" s="77">
        <v>2.83951998861314E-2</v>
      </c>
      <c r="AC792" s="58">
        <v>256.84500122070301</v>
      </c>
      <c r="AD792" s="77">
        <v>1.69750972114712E-2</v>
      </c>
      <c r="AE792" s="58">
        <v>0.78260203814110296</v>
      </c>
      <c r="AF792" s="77">
        <v>6.6518462263977104E-2</v>
      </c>
      <c r="AG792" s="58">
        <v>11.6669945716857</v>
      </c>
      <c r="AH792" s="77">
        <v>1.8922252784632199E-3</v>
      </c>
      <c r="AI792" s="58">
        <v>0.390060749988486</v>
      </c>
      <c r="AJ792" s="77">
        <v>2.22013630696665E-2</v>
      </c>
      <c r="AK792" s="58">
        <v>17.552634239196699</v>
      </c>
      <c r="AL792" s="69">
        <v>41353</v>
      </c>
      <c r="AM792" s="105">
        <v>2</v>
      </c>
      <c r="AN792" s="124">
        <v>63.969424628727602</v>
      </c>
      <c r="AO792" s="125">
        <v>56.432712988669401</v>
      </c>
      <c r="AP792" s="125">
        <v>53.898456332333502</v>
      </c>
      <c r="AQ792" s="125">
        <v>46.534646873243403</v>
      </c>
      <c r="AR792" s="125">
        <v>48.488003276040303</v>
      </c>
      <c r="AS792" s="125">
        <v>61.202368349894101</v>
      </c>
      <c r="AV792" s="63">
        <v>20474.465353727901</v>
      </c>
      <c r="AW792" s="63">
        <v>0</v>
      </c>
      <c r="AX792" s="63">
        <v>0</v>
      </c>
      <c r="AY792" s="63">
        <v>20474.465353727901</v>
      </c>
      <c r="AZ792" s="77">
        <v>0</v>
      </c>
      <c r="BA792" s="77">
        <v>1.04744653537279</v>
      </c>
      <c r="BB792" s="77">
        <v>0.37574910138001999</v>
      </c>
      <c r="BC792" s="58">
        <v>-466.19350275741402</v>
      </c>
      <c r="BD792" s="130">
        <v>-2.2262599565392099E-2</v>
      </c>
      <c r="BE792" s="65">
        <v>7</v>
      </c>
    </row>
    <row r="793" spans="1:57" x14ac:dyDescent="0.2">
      <c r="A793" s="104">
        <v>41354</v>
      </c>
      <c r="B793" s="58">
        <v>1545.80004882812</v>
      </c>
      <c r="C793" s="77">
        <v>-8.2824338285554192E-3</v>
      </c>
      <c r="D793" s="58">
        <v>0.01</v>
      </c>
      <c r="E793" s="58">
        <v>0.65880000000000005</v>
      </c>
      <c r="F793" s="77">
        <v>-3.17748524738992E-3</v>
      </c>
      <c r="G793" s="58">
        <v>47.6753120422363</v>
      </c>
      <c r="H793" s="58">
        <v>403.00881958007801</v>
      </c>
      <c r="I793" s="58">
        <v>24.201469421386701</v>
      </c>
      <c r="J793" s="58">
        <v>253.38999938964801</v>
      </c>
      <c r="K793" s="58">
        <v>11.568803787231399</v>
      </c>
      <c r="L793" s="58">
        <v>17.4530925750732</v>
      </c>
      <c r="M793" s="58">
        <v>13.9899997711181</v>
      </c>
      <c r="N793" s="77">
        <v>1.43775720453143E-3</v>
      </c>
      <c r="O793" s="58">
        <v>3.0337155153763602</v>
      </c>
      <c r="P793" s="77">
        <v>6.3632840256792597E-2</v>
      </c>
      <c r="Q793" s="58">
        <v>47.641088485717702</v>
      </c>
      <c r="R793" s="77">
        <v>-4.2345953295562701E-3</v>
      </c>
      <c r="S793" s="58">
        <v>20.6575538313596</v>
      </c>
      <c r="T793" s="77">
        <v>5.1258317008754703E-2</v>
      </c>
      <c r="U793" s="58">
        <v>403.86573791503901</v>
      </c>
      <c r="V793" s="77">
        <v>-7.4153587331253698E-3</v>
      </c>
      <c r="W793" s="58">
        <v>0.49718661190396102</v>
      </c>
      <c r="X793" s="77">
        <v>2.0543653909898499E-2</v>
      </c>
      <c r="Y793" s="58">
        <v>24.291871070861799</v>
      </c>
      <c r="Z793" s="77">
        <v>-1.5119711629762E-2</v>
      </c>
      <c r="AA793" s="58">
        <v>7.4523014268171597</v>
      </c>
      <c r="AB793" s="77">
        <v>2.94104007449696E-2</v>
      </c>
      <c r="AC793" s="58">
        <v>255.334999084472</v>
      </c>
      <c r="AD793" s="77">
        <v>-1.6691753080303101E-2</v>
      </c>
      <c r="AE793" s="58">
        <v>0.76318273950987203</v>
      </c>
      <c r="AF793" s="77">
        <v>6.5969027874100597E-2</v>
      </c>
      <c r="AG793" s="58">
        <v>11.6669945716857</v>
      </c>
      <c r="AH793" s="77">
        <v>-6.6100089303023904E-3</v>
      </c>
      <c r="AI793" s="58">
        <v>0.388856421619165</v>
      </c>
      <c r="AJ793" s="77">
        <v>2.2280087035952301E-2</v>
      </c>
      <c r="AK793" s="58">
        <v>17.511158943176198</v>
      </c>
      <c r="AL793" s="69">
        <v>41354</v>
      </c>
      <c r="AM793" s="105">
        <v>3</v>
      </c>
      <c r="AN793" s="124">
        <v>56.035966915200802</v>
      </c>
      <c r="AO793" s="125">
        <v>53.968863301295499</v>
      </c>
      <c r="AP793" s="125">
        <v>54.253413355330601</v>
      </c>
      <c r="AQ793" s="125">
        <v>42.043068531608299</v>
      </c>
      <c r="AR793" s="125">
        <v>45.448200257004203</v>
      </c>
      <c r="AS793" s="125">
        <v>55.276256113350101</v>
      </c>
      <c r="AV793" s="63">
        <v>20474.465353727901</v>
      </c>
      <c r="AW793" s="63">
        <v>0</v>
      </c>
      <c r="AX793" s="63">
        <v>0</v>
      </c>
      <c r="AY793" s="63">
        <v>20474.465353727901</v>
      </c>
      <c r="AZ793" s="77">
        <v>0</v>
      </c>
      <c r="BA793" s="77">
        <v>1.04744653537279</v>
      </c>
      <c r="BB793" s="77">
        <v>0.36435455048314602</v>
      </c>
      <c r="BC793" s="58">
        <v>-466.19350275741402</v>
      </c>
      <c r="BD793" s="130">
        <v>-2.2262599565392099E-2</v>
      </c>
      <c r="BE793" s="65">
        <v>8</v>
      </c>
    </row>
    <row r="794" spans="1:57" x14ac:dyDescent="0.2">
      <c r="A794" s="104">
        <v>41355</v>
      </c>
      <c r="B794" s="58">
        <v>1556.89001464843</v>
      </c>
      <c r="C794" s="77">
        <v>7.1742563527021899E-3</v>
      </c>
      <c r="D794" s="58">
        <v>0.01</v>
      </c>
      <c r="E794" s="58">
        <v>0.65620000000000001</v>
      </c>
      <c r="F794" s="77">
        <v>-3.94656952034011E-3</v>
      </c>
      <c r="G794" s="58">
        <v>48.642021179199197</v>
      </c>
      <c r="H794" s="58">
        <v>402.53689575195301</v>
      </c>
      <c r="I794" s="58">
        <v>24.32200050354</v>
      </c>
      <c r="J794" s="58">
        <v>257.75</v>
      </c>
      <c r="K794" s="58">
        <v>11.836596488952599</v>
      </c>
      <c r="L794" s="58">
        <v>17.693649291992099</v>
      </c>
      <c r="M794" s="58">
        <v>13.569999694824199</v>
      </c>
      <c r="N794" s="77">
        <v>2.0276933606778898E-2</v>
      </c>
      <c r="O794" s="58">
        <v>2.9905804600425698</v>
      </c>
      <c r="P794" s="77">
        <v>6.1481418484342E-2</v>
      </c>
      <c r="Q794" s="58">
        <v>48.158666610717702</v>
      </c>
      <c r="R794" s="77">
        <v>-1.1710012416520301E-3</v>
      </c>
      <c r="S794" s="58">
        <v>20.500628054111299</v>
      </c>
      <c r="T794" s="77">
        <v>5.0928568959661399E-2</v>
      </c>
      <c r="U794" s="58">
        <v>402.772857666015</v>
      </c>
      <c r="V794" s="77">
        <v>4.98032082493327E-3</v>
      </c>
      <c r="W794" s="58">
        <v>0.50476458999343099</v>
      </c>
      <c r="X794" s="77">
        <v>2.07534158187343E-2</v>
      </c>
      <c r="Y794" s="58">
        <v>24.261734962463301</v>
      </c>
      <c r="Z794" s="77">
        <v>1.72066799039176E-2</v>
      </c>
      <c r="AA794" s="58">
        <v>7.4373191117354898</v>
      </c>
      <c r="AB794" s="77">
        <v>2.88547783190513E-2</v>
      </c>
      <c r="AC794" s="58">
        <v>255.56999969482399</v>
      </c>
      <c r="AD794" s="77">
        <v>2.3147829857461399E-2</v>
      </c>
      <c r="AE794" s="58">
        <v>0.74705737244061898</v>
      </c>
      <c r="AF794" s="77">
        <v>6.3114204588951298E-2</v>
      </c>
      <c r="AG794" s="58">
        <v>11.702700138092</v>
      </c>
      <c r="AH794" s="77">
        <v>1.3783042511475101E-2</v>
      </c>
      <c r="AI794" s="58">
        <v>0.384991307367897</v>
      </c>
      <c r="AJ794" s="77">
        <v>2.1758728288015498E-2</v>
      </c>
      <c r="AK794" s="58">
        <v>17.573370933532701</v>
      </c>
      <c r="AL794" s="69">
        <v>41355</v>
      </c>
      <c r="AM794" s="105">
        <v>4</v>
      </c>
      <c r="AN794" s="124">
        <v>60.560867349753799</v>
      </c>
      <c r="AO794" s="125">
        <v>53.2790572969949</v>
      </c>
      <c r="AP794" s="125">
        <v>59.049083493939101</v>
      </c>
      <c r="AQ794" s="125">
        <v>49.238251239816897</v>
      </c>
      <c r="AR794" s="125">
        <v>52.141195282428399</v>
      </c>
      <c r="AS794" s="125">
        <v>58.1831573175674</v>
      </c>
      <c r="AV794" s="63">
        <v>20474.465353727901</v>
      </c>
      <c r="AW794" s="63">
        <v>0</v>
      </c>
      <c r="AX794" s="63">
        <v>0</v>
      </c>
      <c r="AY794" s="63">
        <v>20474.465353727901</v>
      </c>
      <c r="AZ794" s="77">
        <v>0</v>
      </c>
      <c r="BA794" s="77">
        <v>1.04744653537279</v>
      </c>
      <c r="BB794" s="77">
        <v>0.374142779784288</v>
      </c>
      <c r="BC794" s="58">
        <v>-466.19350275741402</v>
      </c>
      <c r="BD794" s="130">
        <v>-2.2262599565392099E-2</v>
      </c>
      <c r="BE794" s="65">
        <v>9</v>
      </c>
    </row>
    <row r="795" spans="1:57" x14ac:dyDescent="0.2">
      <c r="A795" s="104">
        <v>41358</v>
      </c>
      <c r="B795" s="58">
        <v>1551.68994140625</v>
      </c>
      <c r="C795" s="77">
        <v>-3.3400389194234701E-3</v>
      </c>
      <c r="D795" s="58">
        <v>0.01</v>
      </c>
      <c r="E795" s="58">
        <v>0.65859999999999996</v>
      </c>
      <c r="F795" s="77">
        <v>3.6574215178297701E-3</v>
      </c>
      <c r="G795" s="58">
        <v>48.8178901672363</v>
      </c>
      <c r="H795" s="58">
        <v>402.20404052734301</v>
      </c>
      <c r="I795" s="58">
        <v>24.244510650634702</v>
      </c>
      <c r="J795" s="58">
        <v>256.01998901367102</v>
      </c>
      <c r="K795" s="58">
        <v>11.890157699584901</v>
      </c>
      <c r="L795" s="58">
        <v>17.544336318969702</v>
      </c>
      <c r="M795" s="58">
        <v>13.7399997711181</v>
      </c>
      <c r="N795" s="77">
        <v>3.6155773089527801E-3</v>
      </c>
      <c r="O795" s="58">
        <v>2.9437025524077698</v>
      </c>
      <c r="P795" s="77">
        <v>6.0299667648959797E-2</v>
      </c>
      <c r="Q795" s="58">
        <v>48.729955673217702</v>
      </c>
      <c r="R795" s="77">
        <v>-8.2689370371280503E-4</v>
      </c>
      <c r="S795" s="58">
        <v>20.229588410457101</v>
      </c>
      <c r="T795" s="77">
        <v>5.0296830394675897E-2</v>
      </c>
      <c r="U795" s="58">
        <v>402.37046813964798</v>
      </c>
      <c r="V795" s="77">
        <v>-3.18599832665866E-3</v>
      </c>
      <c r="W795" s="58">
        <v>0.50597177388824299</v>
      </c>
      <c r="X795" s="77">
        <v>2.086953954977E-2</v>
      </c>
      <c r="Y795" s="58">
        <v>24.283255577087399</v>
      </c>
      <c r="Z795" s="77">
        <v>-6.7119727888577101E-3</v>
      </c>
      <c r="AA795" s="58">
        <v>7.4841539091257303</v>
      </c>
      <c r="AB795" s="77">
        <v>2.9232693657861401E-2</v>
      </c>
      <c r="AC795" s="58">
        <v>256.88499450683503</v>
      </c>
      <c r="AD795" s="77">
        <v>4.5250516634842697E-3</v>
      </c>
      <c r="AE795" s="58">
        <v>0.72634900458520002</v>
      </c>
      <c r="AF795" s="77">
        <v>6.1088256601554897E-2</v>
      </c>
      <c r="AG795" s="58">
        <v>11.863377094268699</v>
      </c>
      <c r="AH795" s="77">
        <v>-8.43878900041483E-3</v>
      </c>
      <c r="AI795" s="58">
        <v>0.377603426160177</v>
      </c>
      <c r="AJ795" s="77">
        <v>2.1522810512466899E-2</v>
      </c>
      <c r="AK795" s="58">
        <v>17.6189928054809</v>
      </c>
      <c r="AL795" s="69">
        <v>41358</v>
      </c>
      <c r="AM795" s="105">
        <v>0</v>
      </c>
      <c r="AN795" s="124">
        <v>57.568857306471898</v>
      </c>
      <c r="AO795" s="125">
        <v>52.766771427079597</v>
      </c>
      <c r="AP795" s="125">
        <v>59.873227236439803</v>
      </c>
      <c r="AQ795" s="125">
        <v>50.5603033434192</v>
      </c>
      <c r="AR795" s="125">
        <v>48.189120469574597</v>
      </c>
      <c r="AS795" s="125">
        <v>55.677606909052699</v>
      </c>
      <c r="AV795" s="63">
        <v>20474.465353727901</v>
      </c>
      <c r="AW795" s="63">
        <v>0</v>
      </c>
      <c r="AX795" s="63">
        <v>0</v>
      </c>
      <c r="AY795" s="63">
        <v>20474.465353727901</v>
      </c>
      <c r="AZ795" s="77">
        <v>0</v>
      </c>
      <c r="BA795" s="77">
        <v>1.04744653537279</v>
      </c>
      <c r="BB795" s="77">
        <v>0.36955308941896298</v>
      </c>
      <c r="BC795" s="58">
        <v>-466.19350275741402</v>
      </c>
      <c r="BD795" s="130">
        <v>-2.2262599565392099E-2</v>
      </c>
      <c r="BE795" s="65">
        <v>10</v>
      </c>
    </row>
    <row r="796" spans="1:57" x14ac:dyDescent="0.2">
      <c r="A796" s="104">
        <v>41359</v>
      </c>
      <c r="B796" s="58">
        <v>1563.77001953125</v>
      </c>
      <c r="C796" s="77">
        <v>7.7851108025177498E-3</v>
      </c>
      <c r="D796" s="58">
        <v>0.01</v>
      </c>
      <c r="E796" s="58">
        <v>0.65980000000000005</v>
      </c>
      <c r="F796" s="77">
        <v>1.82204676586716E-3</v>
      </c>
      <c r="G796" s="58">
        <v>48.5609321594238</v>
      </c>
      <c r="H796" s="58">
        <v>403.58508300781199</v>
      </c>
      <c r="I796" s="58">
        <v>24.244510650634702</v>
      </c>
      <c r="J796" s="58">
        <v>260.30999755859301</v>
      </c>
      <c r="K796" s="58">
        <v>11.961569786071699</v>
      </c>
      <c r="L796" s="58">
        <v>18.058641433715799</v>
      </c>
      <c r="M796" s="58">
        <v>12.770000457763601</v>
      </c>
      <c r="N796" s="77">
        <v>-5.2636033005980503E-3</v>
      </c>
      <c r="O796" s="58">
        <v>2.9060269833850101</v>
      </c>
      <c r="P796" s="77">
        <v>5.9842899511167398E-2</v>
      </c>
      <c r="Q796" s="58">
        <v>48.68941116333</v>
      </c>
      <c r="R796" s="77">
        <v>3.4336862420825099E-3</v>
      </c>
      <c r="S796" s="58">
        <v>19.895211488135502</v>
      </c>
      <c r="T796" s="77">
        <v>4.9296201286385101E-2</v>
      </c>
      <c r="U796" s="58">
        <v>402.89456176757801</v>
      </c>
      <c r="V796" s="77">
        <v>0</v>
      </c>
      <c r="W796" s="58">
        <v>0.50470914384528298</v>
      </c>
      <c r="X796" s="77">
        <v>2.0817460542643201E-2</v>
      </c>
      <c r="Y796" s="58">
        <v>24.244510650634702</v>
      </c>
      <c r="Z796" s="77">
        <v>1.67565374932214E-2</v>
      </c>
      <c r="AA796" s="58">
        <v>7.1785001055264797</v>
      </c>
      <c r="AB796" s="77">
        <v>2.7576736094858001E-2</v>
      </c>
      <c r="AC796" s="58">
        <v>258.16499328613202</v>
      </c>
      <c r="AD796" s="77">
        <v>6.0059831241183704E-3</v>
      </c>
      <c r="AE796" s="58">
        <v>0.70378085012122005</v>
      </c>
      <c r="AF796" s="77">
        <v>5.8836830174306402E-2</v>
      </c>
      <c r="AG796" s="58">
        <v>11.9258637428283</v>
      </c>
      <c r="AH796" s="77">
        <v>2.93145950576656E-2</v>
      </c>
      <c r="AI796" s="58">
        <v>0.37283384157717903</v>
      </c>
      <c r="AJ796" s="77">
        <v>2.06457303527324E-2</v>
      </c>
      <c r="AK796" s="58">
        <v>17.801488876342699</v>
      </c>
      <c r="AL796" s="69">
        <v>41359</v>
      </c>
      <c r="AM796" s="105">
        <v>1</v>
      </c>
      <c r="AN796" s="124">
        <v>62.236409718097498</v>
      </c>
      <c r="AO796" s="125">
        <v>54.712449648964899</v>
      </c>
      <c r="AP796" s="125">
        <v>58.035460651370002</v>
      </c>
      <c r="AQ796" s="125">
        <v>52.342474877915997</v>
      </c>
      <c r="AR796" s="125">
        <v>59.559371535213003</v>
      </c>
      <c r="AS796" s="125">
        <v>55.677606909052699</v>
      </c>
      <c r="AV796" s="63">
        <v>20474.465353727901</v>
      </c>
      <c r="AW796" s="63">
        <v>0</v>
      </c>
      <c r="AX796" s="63">
        <v>0</v>
      </c>
      <c r="AY796" s="63">
        <v>20474.465353727901</v>
      </c>
      <c r="AZ796" s="77">
        <v>0</v>
      </c>
      <c r="BA796" s="77">
        <v>1.04744653537279</v>
      </c>
      <c r="BB796" s="77">
        <v>0.38021521197002101</v>
      </c>
      <c r="BC796" s="58">
        <v>-466.19350275741402</v>
      </c>
      <c r="BD796" s="130">
        <v>-2.2262599565392099E-2</v>
      </c>
      <c r="BE796" s="65">
        <v>11</v>
      </c>
    </row>
    <row r="797" spans="1:57" x14ac:dyDescent="0.2">
      <c r="A797" s="104">
        <v>41360</v>
      </c>
      <c r="B797" s="58">
        <v>1562.84997558593</v>
      </c>
      <c r="C797" s="77">
        <v>-5.8834990684131195E-4</v>
      </c>
      <c r="D797" s="58">
        <v>0.01</v>
      </c>
      <c r="E797" s="58">
        <v>0.66180000000000005</v>
      </c>
      <c r="F797" s="77">
        <v>3.03122158229762E-3</v>
      </c>
      <c r="G797" s="58">
        <v>47.606864929199197</v>
      </c>
      <c r="H797" s="58">
        <v>398.73660278320301</v>
      </c>
      <c r="I797" s="58">
        <v>24.425313949584901</v>
      </c>
      <c r="J797" s="58">
        <v>265.29998779296801</v>
      </c>
      <c r="K797" s="58">
        <v>11.970495223999</v>
      </c>
      <c r="L797" s="58">
        <v>18.108411788940401</v>
      </c>
      <c r="M797" s="58">
        <v>13.149999618530201</v>
      </c>
      <c r="N797" s="77">
        <v>-1.9646806348206799E-2</v>
      </c>
      <c r="O797" s="58">
        <v>2.8792673462077301</v>
      </c>
      <c r="P797" s="77">
        <v>6.04800872834153E-2</v>
      </c>
      <c r="Q797" s="58">
        <v>48.083898544311502</v>
      </c>
      <c r="R797" s="77">
        <v>-1.20135268342301E-2</v>
      </c>
      <c r="S797" s="58">
        <v>19.351012677981998</v>
      </c>
      <c r="T797" s="77">
        <v>4.8530815939422003E-2</v>
      </c>
      <c r="U797" s="58">
        <v>401.16084289550702</v>
      </c>
      <c r="V797" s="77">
        <v>7.4574942573839504E-3</v>
      </c>
      <c r="W797" s="58">
        <v>0.496377869084076</v>
      </c>
      <c r="X797" s="77">
        <v>2.03222718081996E-2</v>
      </c>
      <c r="Y797" s="58">
        <v>24.334912300109799</v>
      </c>
      <c r="Z797" s="77">
        <v>1.91694144718812E-2</v>
      </c>
      <c r="AA797" s="58">
        <v>6.6684543976060899</v>
      </c>
      <c r="AB797" s="77">
        <v>2.5135524705752799E-2</v>
      </c>
      <c r="AC797" s="58">
        <v>262.80499267578102</v>
      </c>
      <c r="AD797" s="77">
        <v>7.4617613631633396E-4</v>
      </c>
      <c r="AE797" s="58">
        <v>0.67598951618799896</v>
      </c>
      <c r="AF797" s="77">
        <v>5.6471307455412803E-2</v>
      </c>
      <c r="AG797" s="58">
        <v>11.9660325050354</v>
      </c>
      <c r="AH797" s="77">
        <v>2.7560409462301602E-3</v>
      </c>
      <c r="AI797" s="58">
        <v>0.35896160295852397</v>
      </c>
      <c r="AJ797" s="77">
        <v>1.98229202617182E-2</v>
      </c>
      <c r="AK797" s="58">
        <v>18.0835266113281</v>
      </c>
      <c r="AL797" s="69">
        <v>41360</v>
      </c>
      <c r="AM797" s="105">
        <v>2</v>
      </c>
      <c r="AN797" s="124">
        <v>61.679901402130596</v>
      </c>
      <c r="AO797" s="125">
        <v>47.339660718864003</v>
      </c>
      <c r="AP797" s="125">
        <v>51.691267841922802</v>
      </c>
      <c r="AQ797" s="125">
        <v>52.572590237030902</v>
      </c>
      <c r="AR797" s="125">
        <v>60.463605328160199</v>
      </c>
      <c r="AS797" s="125">
        <v>60.303436715371397</v>
      </c>
      <c r="AV797" s="63">
        <v>20474.465353727901</v>
      </c>
      <c r="AW797" s="63">
        <v>0</v>
      </c>
      <c r="AX797" s="63">
        <v>0</v>
      </c>
      <c r="AY797" s="63">
        <v>20474.465353727901</v>
      </c>
      <c r="AZ797" s="77">
        <v>0</v>
      </c>
      <c r="BA797" s="77">
        <v>1.04744653537279</v>
      </c>
      <c r="BB797" s="77">
        <v>0.37940316247863698</v>
      </c>
      <c r="BC797" s="58">
        <v>-466.19350275741402</v>
      </c>
      <c r="BD797" s="130">
        <v>-2.2262599565392099E-2</v>
      </c>
      <c r="BE797" s="65">
        <v>12</v>
      </c>
    </row>
    <row r="798" spans="1:57" x14ac:dyDescent="0.2">
      <c r="A798" s="104">
        <v>41361</v>
      </c>
      <c r="B798" s="58">
        <v>1569.18994140625</v>
      </c>
      <c r="C798" s="77">
        <v>4.0566694944186299E-3</v>
      </c>
      <c r="D798" s="58">
        <v>0.01</v>
      </c>
      <c r="E798" s="58">
        <v>0.65869999999999995</v>
      </c>
      <c r="F798" s="77">
        <v>-4.6841946207314402E-3</v>
      </c>
      <c r="G798" s="58">
        <v>46.614875793457003</v>
      </c>
      <c r="H798" s="58">
        <v>394.52896118164</v>
      </c>
      <c r="I798" s="58">
        <v>24.631942749023398</v>
      </c>
      <c r="J798" s="58">
        <v>266.489990234375</v>
      </c>
      <c r="K798" s="58">
        <v>12.0329818725585</v>
      </c>
      <c r="L798" s="58">
        <v>18.116701126098601</v>
      </c>
      <c r="M798" s="58">
        <v>12.699999809265099</v>
      </c>
      <c r="N798" s="77">
        <v>-2.0837102741746698E-2</v>
      </c>
      <c r="O798" s="58">
        <v>2.7975233961478998</v>
      </c>
      <c r="P798" s="77">
        <v>6.0013533202218E-2</v>
      </c>
      <c r="Q798" s="58">
        <v>47.110870361328097</v>
      </c>
      <c r="R798" s="77">
        <v>-1.05524337926162E-2</v>
      </c>
      <c r="S798" s="58">
        <v>18.837561346486002</v>
      </c>
      <c r="T798" s="77">
        <v>4.7746967142960201E-2</v>
      </c>
      <c r="U798" s="58">
        <v>396.63278198242102</v>
      </c>
      <c r="V798" s="77">
        <v>8.4596169312285401E-3</v>
      </c>
      <c r="W798" s="58">
        <v>0.49647593082921798</v>
      </c>
      <c r="X798" s="77">
        <v>2.0155776419580301E-2</v>
      </c>
      <c r="Y798" s="58">
        <v>24.528628349304199</v>
      </c>
      <c r="Z798" s="77">
        <v>4.4854975354724396E-3</v>
      </c>
      <c r="AA798" s="58">
        <v>6.3756614542877399</v>
      </c>
      <c r="AB798" s="77">
        <v>2.3924581364877601E-2</v>
      </c>
      <c r="AC798" s="58">
        <v>265.89498901367102</v>
      </c>
      <c r="AD798" s="77">
        <v>5.22005542713843E-3</v>
      </c>
      <c r="AE798" s="58">
        <v>0.65232998803683995</v>
      </c>
      <c r="AF798" s="77">
        <v>5.4211831692731902E-2</v>
      </c>
      <c r="AG798" s="58">
        <v>12.0017385482788</v>
      </c>
      <c r="AH798" s="77">
        <v>4.5776168859101802E-4</v>
      </c>
      <c r="AI798" s="58">
        <v>0.35572199662128401</v>
      </c>
      <c r="AJ798" s="77">
        <v>1.9635031463252201E-2</v>
      </c>
      <c r="AK798" s="58">
        <v>18.112556457519499</v>
      </c>
      <c r="AL798" s="69">
        <v>41361</v>
      </c>
      <c r="AM798" s="105">
        <v>3</v>
      </c>
      <c r="AN798" s="124">
        <v>64.0644926016829</v>
      </c>
      <c r="AO798" s="125">
        <v>42.044570581499698</v>
      </c>
      <c r="AP798" s="125">
        <v>46.054066564127801</v>
      </c>
      <c r="AQ798" s="125">
        <v>54.238519545980303</v>
      </c>
      <c r="AR798" s="125">
        <v>60.621531970169301</v>
      </c>
      <c r="AS798" s="125">
        <v>64.822059098829499</v>
      </c>
      <c r="AV798" s="63">
        <v>20474.465353727901</v>
      </c>
      <c r="AW798" s="63">
        <v>0</v>
      </c>
      <c r="AX798" s="63">
        <v>0</v>
      </c>
      <c r="AY798" s="63">
        <v>20474.465353727901</v>
      </c>
      <c r="AZ798" s="77">
        <v>0</v>
      </c>
      <c r="BA798" s="77">
        <v>1.04744653537279</v>
      </c>
      <c r="BB798" s="77">
        <v>0.38499894520836903</v>
      </c>
      <c r="BC798" s="58">
        <v>-466.19350275741402</v>
      </c>
      <c r="BD798" s="130">
        <v>-2.2262599565392099E-2</v>
      </c>
      <c r="BE798" s="65">
        <v>13</v>
      </c>
    </row>
    <row r="799" spans="1:57" x14ac:dyDescent="0.2">
      <c r="A799" s="104">
        <v>41366</v>
      </c>
      <c r="B799" s="58">
        <v>1570.25</v>
      </c>
      <c r="C799" s="77">
        <v>5.1722641117104501E-3</v>
      </c>
      <c r="D799" s="58">
        <v>0.01</v>
      </c>
      <c r="E799" s="58">
        <v>0.66099999999999903</v>
      </c>
      <c r="F799" s="77">
        <v>3.4917261272202601E-3</v>
      </c>
      <c r="G799" s="58">
        <v>45.259586334228501</v>
      </c>
      <c r="H799" s="58">
        <v>403.89306640625</v>
      </c>
      <c r="I799" s="58">
        <v>24.795524597167901</v>
      </c>
      <c r="J799" s="58">
        <v>263.32000732421801</v>
      </c>
      <c r="K799" s="58">
        <v>11.8187456130981</v>
      </c>
      <c r="L799" s="58">
        <v>17.801485061645501</v>
      </c>
      <c r="M799" s="58">
        <v>12.779999732971101</v>
      </c>
      <c r="N799" s="77">
        <v>-2.9074183641152902E-2</v>
      </c>
      <c r="O799" s="58">
        <v>2.6558062594402698</v>
      </c>
      <c r="P799" s="77">
        <v>5.8679419644446999E-2</v>
      </c>
      <c r="Q799" s="58">
        <v>45.937231063842702</v>
      </c>
      <c r="R799" s="77">
        <v>2.3734899452154901E-2</v>
      </c>
      <c r="S799" s="58">
        <v>18.614694479385101</v>
      </c>
      <c r="T799" s="77">
        <v>4.6088175380217603E-2</v>
      </c>
      <c r="U799" s="58">
        <v>399.21101379394503</v>
      </c>
      <c r="V799" s="77">
        <v>6.6410453211618297E-3</v>
      </c>
      <c r="W799" s="58">
        <v>0.51461045343240497</v>
      </c>
      <c r="X799" s="77">
        <v>2.07541668019873E-2</v>
      </c>
      <c r="Y799" s="58">
        <v>24.7137336730957</v>
      </c>
      <c r="Z799" s="77">
        <v>-1.18953169962154E-2</v>
      </c>
      <c r="AA799" s="58">
        <v>6.2829878334826299</v>
      </c>
      <c r="AB799" s="77">
        <v>2.3860654939700601E-2</v>
      </c>
      <c r="AC799" s="58">
        <v>264.90499877929602</v>
      </c>
      <c r="AD799" s="77">
        <v>-1.7804087276905099E-2</v>
      </c>
      <c r="AE799" s="58">
        <v>0.63681091012500002</v>
      </c>
      <c r="AF799" s="77">
        <v>5.38814296349059E-2</v>
      </c>
      <c r="AG799" s="58">
        <v>11.9258637428283</v>
      </c>
      <c r="AH799" s="77">
        <v>-1.73991976938358E-2</v>
      </c>
      <c r="AI799" s="58">
        <v>0.35675271176673501</v>
      </c>
      <c r="AJ799" s="77">
        <v>2.0040615180774001E-2</v>
      </c>
      <c r="AK799" s="58">
        <v>17.959093093871999</v>
      </c>
      <c r="AL799" s="69">
        <v>41366</v>
      </c>
      <c r="AM799" s="105">
        <v>1</v>
      </c>
      <c r="AN799" s="124">
        <v>64.462690987917995</v>
      </c>
      <c r="AO799" s="125">
        <v>54.296620540642202</v>
      </c>
      <c r="AP799" s="125">
        <v>39.686177915088102</v>
      </c>
      <c r="AQ799" s="125">
        <v>48.011720376862201</v>
      </c>
      <c r="AR799" s="125">
        <v>52.099129733302298</v>
      </c>
      <c r="AS799" s="125">
        <v>67.933970796424802</v>
      </c>
      <c r="AV799" s="63">
        <v>20474.465353727901</v>
      </c>
      <c r="AW799" s="63">
        <v>0</v>
      </c>
      <c r="AX799" s="63">
        <v>0</v>
      </c>
      <c r="AY799" s="63">
        <v>20474.465353727901</v>
      </c>
      <c r="AZ799" s="77">
        <v>0</v>
      </c>
      <c r="BA799" s="77">
        <v>1.04744653537279</v>
      </c>
      <c r="BB799" s="77">
        <v>0.38593457447507601</v>
      </c>
      <c r="BC799" s="58">
        <v>-466.19350275741402</v>
      </c>
      <c r="BD799" s="130">
        <v>-2.2262599565392099E-2</v>
      </c>
      <c r="BE799" s="65">
        <v>14</v>
      </c>
    </row>
    <row r="800" spans="1:57" x14ac:dyDescent="0.2">
      <c r="A800" s="104">
        <v>41367</v>
      </c>
      <c r="B800" s="58">
        <v>1553.68994140625</v>
      </c>
      <c r="C800" s="77">
        <v>-1.05461287016398E-2</v>
      </c>
      <c r="D800" s="58">
        <v>0.01</v>
      </c>
      <c r="E800" s="58">
        <v>0.66069999999999995</v>
      </c>
      <c r="F800" s="77">
        <v>-4.5385779122541998E-4</v>
      </c>
      <c r="G800" s="58">
        <v>45.491260528564403</v>
      </c>
      <c r="H800" s="58">
        <v>400.49517822265602</v>
      </c>
      <c r="I800" s="58">
        <v>24.5888977050781</v>
      </c>
      <c r="J800" s="58">
        <v>259.02999877929602</v>
      </c>
      <c r="K800" s="58">
        <v>11.7384071350097</v>
      </c>
      <c r="L800" s="58">
        <v>17.46138381958</v>
      </c>
      <c r="M800" s="58">
        <v>14.2100000381469</v>
      </c>
      <c r="N800" s="77">
        <v>5.11878726917847E-3</v>
      </c>
      <c r="O800" s="58">
        <v>2.5245973650306501</v>
      </c>
      <c r="P800" s="77">
        <v>5.54963159010603E-2</v>
      </c>
      <c r="Q800" s="58">
        <v>45.375423431396399</v>
      </c>
      <c r="R800" s="77">
        <v>-8.4128410864474593E-3</v>
      </c>
      <c r="S800" s="58">
        <v>18.320133704553999</v>
      </c>
      <c r="T800" s="77">
        <v>4.5743706043743997E-2</v>
      </c>
      <c r="U800" s="58">
        <v>402.19412231445301</v>
      </c>
      <c r="V800" s="77">
        <v>-8.3332333333025997E-3</v>
      </c>
      <c r="W800" s="58">
        <v>0.52170316812825801</v>
      </c>
      <c r="X800" s="77">
        <v>2.1217021372231502E-2</v>
      </c>
      <c r="Y800" s="58">
        <v>24.692211151123001</v>
      </c>
      <c r="Z800" s="77">
        <v>-1.62919961476366E-2</v>
      </c>
      <c r="AA800" s="58">
        <v>6.2720393891045996</v>
      </c>
      <c r="AB800" s="77">
        <v>2.4213563751928999E-2</v>
      </c>
      <c r="AC800" s="58">
        <v>261.17500305175702</v>
      </c>
      <c r="AD800" s="77">
        <v>-6.7975469409666802E-3</v>
      </c>
      <c r="AE800" s="58">
        <v>0.61896925635510502</v>
      </c>
      <c r="AF800" s="77">
        <v>5.2730259671180703E-2</v>
      </c>
      <c r="AG800" s="58">
        <v>11.7785763740539</v>
      </c>
      <c r="AH800" s="77">
        <v>-1.91052173954969E-2</v>
      </c>
      <c r="AI800" s="58">
        <v>0.356942973098336</v>
      </c>
      <c r="AJ800" s="77">
        <v>2.0441849098928998E-2</v>
      </c>
      <c r="AK800" s="58">
        <v>17.631434440612701</v>
      </c>
      <c r="AL800" s="69">
        <v>41367</v>
      </c>
      <c r="AM800" s="105">
        <v>2</v>
      </c>
      <c r="AN800" s="124">
        <v>54.333788630630004</v>
      </c>
      <c r="AO800" s="125">
        <v>50.153360863089397</v>
      </c>
      <c r="AP800" s="125">
        <v>41.1833040258838</v>
      </c>
      <c r="AQ800" s="125">
        <v>45.884378954417301</v>
      </c>
      <c r="AR800" s="125">
        <v>44.783702774821599</v>
      </c>
      <c r="AS800" s="125">
        <v>60.637174492307601</v>
      </c>
      <c r="AV800" s="63">
        <v>20474.465353727901</v>
      </c>
      <c r="AW800" s="63">
        <v>0</v>
      </c>
      <c r="AX800" s="63">
        <v>0</v>
      </c>
      <c r="AY800" s="63">
        <v>20474.465353727901</v>
      </c>
      <c r="AZ800" s="77">
        <v>0</v>
      </c>
      <c r="BA800" s="77">
        <v>1.04744653537279</v>
      </c>
      <c r="BB800" s="77">
        <v>0.37131833008060999</v>
      </c>
      <c r="BC800" s="58">
        <v>-466.19350275741402</v>
      </c>
      <c r="BD800" s="130">
        <v>-2.2262599565392099E-2</v>
      </c>
      <c r="BE800" s="65">
        <v>15</v>
      </c>
    </row>
    <row r="801" spans="1:57" x14ac:dyDescent="0.2">
      <c r="A801" s="104">
        <v>41368</v>
      </c>
      <c r="B801" s="58">
        <v>1559.97998046875</v>
      </c>
      <c r="C801" s="77">
        <v>4.0484519432537596E-3</v>
      </c>
      <c r="D801" s="58">
        <v>0.01</v>
      </c>
      <c r="E801" s="58">
        <v>0.65880000000000005</v>
      </c>
      <c r="F801" s="77">
        <v>-2.8757378537912401E-3</v>
      </c>
      <c r="G801" s="58">
        <v>45.041603088378899</v>
      </c>
      <c r="H801" s="58">
        <v>394.96612548828102</v>
      </c>
      <c r="I801" s="58">
        <v>24.623334884643501</v>
      </c>
      <c r="J801" s="58">
        <v>259.079986572265</v>
      </c>
      <c r="K801" s="58">
        <v>11.8008937835693</v>
      </c>
      <c r="L801" s="58">
        <v>17.536043167114201</v>
      </c>
      <c r="M801" s="58">
        <v>13.890000343322701</v>
      </c>
      <c r="N801" s="77">
        <v>-9.8844796772163904E-3</v>
      </c>
      <c r="O801" s="58">
        <v>2.4508840763683502</v>
      </c>
      <c r="P801" s="77">
        <v>5.44137843308845E-2</v>
      </c>
      <c r="Q801" s="58">
        <v>45.266431808471602</v>
      </c>
      <c r="R801" s="77">
        <v>-1.38055413273942E-2</v>
      </c>
      <c r="S801" s="58">
        <v>18.1190881441435</v>
      </c>
      <c r="T801" s="77">
        <v>4.5875043389464298E-2</v>
      </c>
      <c r="U801" s="58">
        <v>397.73065185546801</v>
      </c>
      <c r="V801" s="77">
        <v>1.4005174196287599E-3</v>
      </c>
      <c r="W801" s="58">
        <v>0.51807010716319601</v>
      </c>
      <c r="X801" s="77">
        <v>2.1039802674587799E-2</v>
      </c>
      <c r="Y801" s="58">
        <v>24.606116294860801</v>
      </c>
      <c r="Z801" s="77">
        <v>1.9298070958662E-4</v>
      </c>
      <c r="AA801" s="58">
        <v>6.2733667336027699</v>
      </c>
      <c r="AB801" s="77">
        <v>2.42140152028027E-2</v>
      </c>
      <c r="AC801" s="58">
        <v>259.05499267578102</v>
      </c>
      <c r="AD801" s="77">
        <v>5.3232647190437597E-3</v>
      </c>
      <c r="AE801" s="58">
        <v>0.60003710371945795</v>
      </c>
      <c r="AF801" s="77">
        <v>5.0846750655014199E-2</v>
      </c>
      <c r="AG801" s="58">
        <v>11.769650459289499</v>
      </c>
      <c r="AH801" s="77">
        <v>4.2756833195809396E-3</v>
      </c>
      <c r="AI801" s="58">
        <v>0.355802848544924</v>
      </c>
      <c r="AJ801" s="77">
        <v>2.02898022749037E-2</v>
      </c>
      <c r="AK801" s="58">
        <v>17.4987134933471</v>
      </c>
      <c r="AL801" s="69">
        <v>41368</v>
      </c>
      <c r="AM801" s="105">
        <v>3</v>
      </c>
      <c r="AN801" s="124">
        <v>57.091646975861202</v>
      </c>
      <c r="AO801" s="125">
        <v>44.237880737710398</v>
      </c>
      <c r="AP801" s="125">
        <v>39.151958367719502</v>
      </c>
      <c r="AQ801" s="125">
        <v>47.820954201545703</v>
      </c>
      <c r="AR801" s="125">
        <v>46.557708182095197</v>
      </c>
      <c r="AS801" s="125">
        <v>61.381673440057398</v>
      </c>
      <c r="AV801" s="63">
        <v>20474.465353727901</v>
      </c>
      <c r="AW801" s="63">
        <v>0</v>
      </c>
      <c r="AX801" s="63">
        <v>0</v>
      </c>
      <c r="AY801" s="63">
        <v>20474.465353727901</v>
      </c>
      <c r="AZ801" s="77">
        <v>0</v>
      </c>
      <c r="BA801" s="77">
        <v>1.04744653537279</v>
      </c>
      <c r="BB801" s="77">
        <v>0.37687004643884398</v>
      </c>
      <c r="BC801" s="58">
        <v>-466.19350275741402</v>
      </c>
      <c r="BD801" s="130">
        <v>-2.2262599565392099E-2</v>
      </c>
      <c r="BE801" s="65">
        <v>16</v>
      </c>
    </row>
    <row r="802" spans="1:57" x14ac:dyDescent="0.2">
      <c r="A802" s="104">
        <v>41369</v>
      </c>
      <c r="B802" s="58">
        <v>1553.28002929687</v>
      </c>
      <c r="C802" s="77">
        <v>-4.29489561132812E-3</v>
      </c>
      <c r="D802" s="58">
        <v>0.01</v>
      </c>
      <c r="E802" s="58">
        <v>0.65129999999999999</v>
      </c>
      <c r="F802" s="77">
        <v>-1.1384335154827001E-2</v>
      </c>
      <c r="G802" s="58">
        <v>44.565616607666001</v>
      </c>
      <c r="H802" s="58">
        <v>388.99496459960898</v>
      </c>
      <c r="I802" s="58">
        <v>24.7094326019287</v>
      </c>
      <c r="J802" s="58">
        <v>255.47999572753901</v>
      </c>
      <c r="K802" s="58">
        <v>11.7830400466918</v>
      </c>
      <c r="L802" s="58">
        <v>17.3701362609863</v>
      </c>
      <c r="M802" s="58">
        <v>13.920000076293899</v>
      </c>
      <c r="N802" s="77">
        <v>-1.0567707365542E-2</v>
      </c>
      <c r="O802" s="58">
        <v>2.3886286626030602</v>
      </c>
      <c r="P802" s="77">
        <v>5.3598016686976002E-2</v>
      </c>
      <c r="Q802" s="58">
        <v>44.803609848022397</v>
      </c>
      <c r="R802" s="77">
        <v>-1.5118159516312899E-2</v>
      </c>
      <c r="S802" s="58">
        <v>17.851350073357398</v>
      </c>
      <c r="T802" s="77">
        <v>4.5890954120014801E-2</v>
      </c>
      <c r="U802" s="58">
        <v>391.98054504394503</v>
      </c>
      <c r="V802" s="77">
        <v>3.4965904370187701E-3</v>
      </c>
      <c r="W802" s="58">
        <v>0.51356412512785499</v>
      </c>
      <c r="X802" s="77">
        <v>2.0784132659030299E-2</v>
      </c>
      <c r="Y802" s="58">
        <v>24.666383743286101</v>
      </c>
      <c r="Z802" s="77">
        <v>-1.3895287290832E-2</v>
      </c>
      <c r="AA802" s="58">
        <v>6.41393215430198</v>
      </c>
      <c r="AB802" s="77">
        <v>2.51054182776103E-2</v>
      </c>
      <c r="AC802" s="58">
        <v>257.279991149902</v>
      </c>
      <c r="AD802" s="77">
        <v>-1.51291395422092E-3</v>
      </c>
      <c r="AE802" s="58">
        <v>0.57493436806054998</v>
      </c>
      <c r="AF802" s="77">
        <v>4.8793381485787497E-2</v>
      </c>
      <c r="AG802" s="58">
        <v>11.791966915130599</v>
      </c>
      <c r="AH802" s="77">
        <v>-9.4609088576526005E-3</v>
      </c>
      <c r="AI802" s="58">
        <v>0.356426109627621</v>
      </c>
      <c r="AJ802" s="77">
        <v>2.0519476892542299E-2</v>
      </c>
      <c r="AK802" s="58">
        <v>17.453089714050201</v>
      </c>
      <c r="AL802" s="69">
        <v>41369</v>
      </c>
      <c r="AM802" s="105">
        <v>4</v>
      </c>
      <c r="AN802" s="124">
        <v>53.392829604405797</v>
      </c>
      <c r="AO802" s="125">
        <v>38.901475985574798</v>
      </c>
      <c r="AP802" s="125">
        <v>37.067680701405997</v>
      </c>
      <c r="AQ802" s="125">
        <v>47.300118744831899</v>
      </c>
      <c r="AR802" s="125">
        <v>43.233608045341697</v>
      </c>
      <c r="AS802" s="125">
        <v>63.252995392884401</v>
      </c>
      <c r="AV802" s="63">
        <v>20474.465353727901</v>
      </c>
      <c r="AW802" s="63">
        <v>0</v>
      </c>
      <c r="AX802" s="63">
        <v>0</v>
      </c>
      <c r="AY802" s="63">
        <v>20474.465353727901</v>
      </c>
      <c r="AZ802" s="77">
        <v>0</v>
      </c>
      <c r="BA802" s="77">
        <v>1.04744653537279</v>
      </c>
      <c r="BB802" s="77">
        <v>0.37095653331902501</v>
      </c>
      <c r="BC802" s="58">
        <v>-466.19350275741402</v>
      </c>
      <c r="BD802" s="130">
        <v>-2.2262599565392099E-2</v>
      </c>
      <c r="BE802" s="65">
        <v>17</v>
      </c>
    </row>
    <row r="803" spans="1:57" x14ac:dyDescent="0.2">
      <c r="A803" s="104">
        <v>41372</v>
      </c>
      <c r="B803" s="58">
        <v>1563.06994628906</v>
      </c>
      <c r="C803" s="77">
        <v>6.3027379529363402E-3</v>
      </c>
      <c r="D803" s="58">
        <v>0.01</v>
      </c>
      <c r="E803" s="58">
        <v>0.65439999999999998</v>
      </c>
      <c r="F803" s="77">
        <v>4.75971134653763E-3</v>
      </c>
      <c r="G803" s="58">
        <v>44.882591247558501</v>
      </c>
      <c r="H803" s="58">
        <v>384.92144775390602</v>
      </c>
      <c r="I803" s="58">
        <v>24.614728927612301</v>
      </c>
      <c r="J803" s="58">
        <v>258.95001220703102</v>
      </c>
      <c r="K803" s="58">
        <v>11.943717956542899</v>
      </c>
      <c r="L803" s="58">
        <v>17.494562149047798</v>
      </c>
      <c r="M803" s="58">
        <v>13.189999580383301</v>
      </c>
      <c r="N803" s="77">
        <v>7.11253796134059E-3</v>
      </c>
      <c r="O803" s="58">
        <v>2.3040034054862</v>
      </c>
      <c r="P803" s="77">
        <v>5.1334010391201002E-2</v>
      </c>
      <c r="Q803" s="58">
        <v>44.724103927612298</v>
      </c>
      <c r="R803" s="77">
        <v>-1.0471901223441099E-2</v>
      </c>
      <c r="S803" s="58">
        <v>17.5627051193994</v>
      </c>
      <c r="T803" s="77">
        <v>4.5626725197780903E-2</v>
      </c>
      <c r="U803" s="58">
        <v>386.95820617675702</v>
      </c>
      <c r="V803" s="77">
        <v>-3.8326932002887802E-3</v>
      </c>
      <c r="W803" s="58">
        <v>0.49985833176887601</v>
      </c>
      <c r="X803" s="77">
        <v>2.0307285659690699E-2</v>
      </c>
      <c r="Y803" s="58">
        <v>24.662080764770501</v>
      </c>
      <c r="Z803" s="77">
        <v>1.3582341230320399E-2</v>
      </c>
      <c r="AA803" s="58">
        <v>6.4762247832793802</v>
      </c>
      <c r="AB803" s="77">
        <v>2.5009555813813301E-2</v>
      </c>
      <c r="AC803" s="58">
        <v>257.21500396728499</v>
      </c>
      <c r="AD803" s="77">
        <v>1.36363713620903E-2</v>
      </c>
      <c r="AE803" s="58">
        <v>0.54205768840721802</v>
      </c>
      <c r="AF803" s="77">
        <v>4.5384334290167097E-2</v>
      </c>
      <c r="AG803" s="58">
        <v>11.8633790016174</v>
      </c>
      <c r="AH803" s="77">
        <v>7.1632073687863899E-3</v>
      </c>
      <c r="AI803" s="58">
        <v>0.35472152413621</v>
      </c>
      <c r="AJ803" s="77">
        <v>2.0276101860343801E-2</v>
      </c>
      <c r="AK803" s="58">
        <v>17.432349205017001</v>
      </c>
      <c r="AL803" s="69">
        <v>41372</v>
      </c>
      <c r="AM803" s="105">
        <v>0</v>
      </c>
      <c r="AN803" s="124">
        <v>57.704779137956002</v>
      </c>
      <c r="AO803" s="125">
        <v>35.734548127134602</v>
      </c>
      <c r="AP803" s="125">
        <v>39.381974304572502</v>
      </c>
      <c r="AQ803" s="125">
        <v>52.331901258800301</v>
      </c>
      <c r="AR803" s="125">
        <v>46.328578921491598</v>
      </c>
      <c r="AS803" s="125">
        <v>59.819341139293897</v>
      </c>
      <c r="AV803" s="63">
        <v>20474.465353727901</v>
      </c>
      <c r="AW803" s="63">
        <v>0</v>
      </c>
      <c r="AX803" s="63">
        <v>0</v>
      </c>
      <c r="AY803" s="63">
        <v>20474.465353727901</v>
      </c>
      <c r="AZ803" s="77">
        <v>0</v>
      </c>
      <c r="BA803" s="77">
        <v>1.04744653537279</v>
      </c>
      <c r="BB803" s="77">
        <v>0.379597313093401</v>
      </c>
      <c r="BC803" s="58">
        <v>-466.19350275741402</v>
      </c>
      <c r="BD803" s="130">
        <v>-2.2262599565392099E-2</v>
      </c>
      <c r="BE803" s="65">
        <v>18</v>
      </c>
    </row>
    <row r="804" spans="1:57" x14ac:dyDescent="0.2">
      <c r="A804" s="104">
        <v>41373</v>
      </c>
      <c r="B804" s="58">
        <v>1568.60998535156</v>
      </c>
      <c r="C804" s="77">
        <v>3.5443321494683599E-3</v>
      </c>
      <c r="D804" s="58">
        <v>0.01</v>
      </c>
      <c r="E804" s="58">
        <v>0.65380000000000005</v>
      </c>
      <c r="F804" s="77">
        <v>-9.1687041564780802E-4</v>
      </c>
      <c r="G804" s="58">
        <v>44.963676452636697</v>
      </c>
      <c r="H804" s="58">
        <v>386.312408447265</v>
      </c>
      <c r="I804" s="58">
        <v>25.492902755737301</v>
      </c>
      <c r="J804" s="58">
        <v>261.14001464843699</v>
      </c>
      <c r="K804" s="58">
        <v>11.8723077774047</v>
      </c>
      <c r="L804" s="58">
        <v>18.042051315307599</v>
      </c>
      <c r="M804" s="58">
        <v>12.8400001525878</v>
      </c>
      <c r="N804" s="77">
        <v>1.80660703458235E-3</v>
      </c>
      <c r="O804" s="58">
        <v>2.2396417226274798</v>
      </c>
      <c r="P804" s="77">
        <v>4.98100222072956E-2</v>
      </c>
      <c r="Q804" s="58">
        <v>44.923133850097599</v>
      </c>
      <c r="R804" s="77">
        <v>3.6136222116898101E-3</v>
      </c>
      <c r="S804" s="58">
        <v>17.313577495423399</v>
      </c>
      <c r="T804" s="77">
        <v>4.4817554696245002E-2</v>
      </c>
      <c r="U804" s="58">
        <v>385.61692810058503</v>
      </c>
      <c r="V804" s="77">
        <v>3.5676762100755197E-2</v>
      </c>
      <c r="W804" s="58">
        <v>0.52252118597892006</v>
      </c>
      <c r="X804" s="77">
        <v>2.0496731619208099E-2</v>
      </c>
      <c r="Y804" s="58">
        <v>25.053815841674801</v>
      </c>
      <c r="Z804" s="77">
        <v>8.4572401551206104E-3</v>
      </c>
      <c r="AA804" s="58">
        <v>6.5034753066392899</v>
      </c>
      <c r="AB804" s="77">
        <v>2.49041699541706E-2</v>
      </c>
      <c r="AC804" s="58">
        <v>260.04501342773398</v>
      </c>
      <c r="AD804" s="77">
        <v>-5.97889027503883E-3</v>
      </c>
      <c r="AE804" s="58">
        <v>0.51229897413736702</v>
      </c>
      <c r="AF804" s="77">
        <v>4.3150749099713101E-2</v>
      </c>
      <c r="AG804" s="58">
        <v>11.908012866973801</v>
      </c>
      <c r="AH804" s="77">
        <v>3.1294819589958202E-2</v>
      </c>
      <c r="AI804" s="58">
        <v>0.35938020007414501</v>
      </c>
      <c r="AJ804" s="77">
        <v>1.99190321429377E-2</v>
      </c>
      <c r="AK804" s="58">
        <v>17.768306732177699</v>
      </c>
      <c r="AL804" s="69">
        <v>41373</v>
      </c>
      <c r="AM804" s="105">
        <v>1</v>
      </c>
      <c r="AN804" s="124">
        <v>59.962185753826603</v>
      </c>
      <c r="AO804" s="125">
        <v>37.602515127463199</v>
      </c>
      <c r="AP804" s="125">
        <v>39.989928205588697</v>
      </c>
      <c r="AQ804" s="125">
        <v>50.044928808597703</v>
      </c>
      <c r="AR804" s="125">
        <v>57.347906457453199</v>
      </c>
      <c r="AS804" s="125">
        <v>73.944075670420901</v>
      </c>
      <c r="AV804" s="63">
        <v>20474.465353727901</v>
      </c>
      <c r="AW804" s="63">
        <v>0</v>
      </c>
      <c r="AX804" s="63">
        <v>0</v>
      </c>
      <c r="AY804" s="63">
        <v>20474.465353727901</v>
      </c>
      <c r="AZ804" s="77">
        <v>0</v>
      </c>
      <c r="BA804" s="77">
        <v>1.04744653537279</v>
      </c>
      <c r="BB804" s="77">
        <v>0.38448706420351803</v>
      </c>
      <c r="BC804" s="58">
        <v>-466.19350275741402</v>
      </c>
      <c r="BD804" s="130">
        <v>-2.2262599565392099E-2</v>
      </c>
      <c r="BE804" s="65">
        <v>19</v>
      </c>
    </row>
    <row r="805" spans="1:57" x14ac:dyDescent="0.2">
      <c r="A805" s="104">
        <v>41374</v>
      </c>
      <c r="B805" s="58">
        <v>1587.72998046875</v>
      </c>
      <c r="C805" s="77">
        <v>1.21891326051339E-2</v>
      </c>
      <c r="D805" s="58">
        <v>0.01</v>
      </c>
      <c r="E805" s="58">
        <v>0.65249999999999997</v>
      </c>
      <c r="F805" s="77">
        <v>-1.9883756500460501E-3</v>
      </c>
      <c r="G805" s="58">
        <v>45.880893707275298</v>
      </c>
      <c r="H805" s="58">
        <v>392.53692626953102</v>
      </c>
      <c r="I805" s="58">
        <v>26.069744110107401</v>
      </c>
      <c r="J805" s="58">
        <v>264.76998901367102</v>
      </c>
      <c r="K805" s="58">
        <v>12.3275594711303</v>
      </c>
      <c r="L805" s="58">
        <v>18.4651069641113</v>
      </c>
      <c r="M805" s="58">
        <v>12.3599996566772</v>
      </c>
      <c r="N805" s="77">
        <v>2.0399071584033798E-2</v>
      </c>
      <c r="O805" s="58">
        <v>2.1260516392644502</v>
      </c>
      <c r="P805" s="77">
        <v>4.6338496648057302E-2</v>
      </c>
      <c r="Q805" s="58">
        <v>45.422285079955998</v>
      </c>
      <c r="R805" s="77">
        <v>1.6112653091533601E-2</v>
      </c>
      <c r="S805" s="58">
        <v>17.087801782235701</v>
      </c>
      <c r="T805" s="77">
        <v>4.3531705270710298E-2</v>
      </c>
      <c r="U805" s="58">
        <v>389.42466735839798</v>
      </c>
      <c r="V805" s="77">
        <v>2.26275273513252E-2</v>
      </c>
      <c r="W805" s="58">
        <v>0.56460096758627298</v>
      </c>
      <c r="X805" s="77">
        <v>2.1657326792378102E-2</v>
      </c>
      <c r="Y805" s="58">
        <v>25.781323432922299</v>
      </c>
      <c r="Z805" s="77">
        <v>1.39004907774142E-2</v>
      </c>
      <c r="AA805" s="58">
        <v>6.5044327983773096</v>
      </c>
      <c r="AB805" s="77">
        <v>2.4566352185939899E-2</v>
      </c>
      <c r="AC805" s="58">
        <v>262.95500183105401</v>
      </c>
      <c r="AD805" s="77">
        <v>3.8345678217003E-2</v>
      </c>
      <c r="AE805" s="58">
        <v>0.48287770366852001</v>
      </c>
      <c r="AF805" s="77">
        <v>3.91705839910454E-2</v>
      </c>
      <c r="AG805" s="58">
        <v>12.0999336242675</v>
      </c>
      <c r="AH805" s="77">
        <v>2.3448312024518799E-2</v>
      </c>
      <c r="AI805" s="58">
        <v>0.37450914064033802</v>
      </c>
      <c r="AJ805" s="77">
        <v>2.02819913996833E-2</v>
      </c>
      <c r="AK805" s="58">
        <v>18.253579139709402</v>
      </c>
      <c r="AL805" s="69">
        <v>41374</v>
      </c>
      <c r="AM805" s="105">
        <v>2</v>
      </c>
      <c r="AN805" s="124">
        <v>66.589799776681602</v>
      </c>
      <c r="AO805" s="125">
        <v>45.269066191640597</v>
      </c>
      <c r="AP805" s="125">
        <v>46.523452402135597</v>
      </c>
      <c r="AQ805" s="125">
        <v>61.5740287555967</v>
      </c>
      <c r="AR805" s="125">
        <v>63.571729086665499</v>
      </c>
      <c r="AS805" s="125">
        <v>79.133062199821694</v>
      </c>
      <c r="AT805" s="109" t="s">
        <v>617</v>
      </c>
      <c r="AV805" s="63">
        <v>9488.8421121197498</v>
      </c>
      <c r="AW805" s="63">
        <v>11107.8617447948</v>
      </c>
      <c r="AX805" s="63">
        <v>11107.8617447948</v>
      </c>
      <c r="AY805" s="63">
        <v>20596.703856914599</v>
      </c>
      <c r="AZ805" s="77">
        <v>5.9702903628908698E-3</v>
      </c>
      <c r="BA805" s="77">
        <v>1.05967038569146</v>
      </c>
      <c r="BB805" s="77">
        <v>0.40136276061918702</v>
      </c>
      <c r="BC805" s="58">
        <v>-343.95499957070899</v>
      </c>
      <c r="BD805" s="130">
        <v>-1.64252233861393E-2</v>
      </c>
      <c r="BE805" s="65">
        <v>20</v>
      </c>
    </row>
    <row r="806" spans="1:57" x14ac:dyDescent="0.2">
      <c r="A806" s="104">
        <v>41375</v>
      </c>
      <c r="B806" s="58">
        <v>1593.36999511718</v>
      </c>
      <c r="C806" s="77">
        <v>3.5522505198095598E-3</v>
      </c>
      <c r="D806" s="58">
        <v>0.01</v>
      </c>
      <c r="E806" s="58">
        <v>0.64959999999999996</v>
      </c>
      <c r="F806" s="77">
        <v>-4.4444444444444696E-3</v>
      </c>
      <c r="G806" s="58">
        <v>45.737682342529297</v>
      </c>
      <c r="H806" s="58">
        <v>392.64123535156199</v>
      </c>
      <c r="I806" s="58">
        <v>24.916059494018501</v>
      </c>
      <c r="J806" s="58">
        <v>269.850006103515</v>
      </c>
      <c r="K806" s="58">
        <v>12.3186330795288</v>
      </c>
      <c r="L806" s="58">
        <v>18.108411788940401</v>
      </c>
      <c r="M806" s="58">
        <v>12.2399997711181</v>
      </c>
      <c r="N806" s="77">
        <v>-3.1213726057690498E-3</v>
      </c>
      <c r="O806" s="58">
        <v>2.0160413785719502</v>
      </c>
      <c r="P806" s="77">
        <v>4.4078345804097099E-2</v>
      </c>
      <c r="Q806" s="58">
        <v>45.809288024902301</v>
      </c>
      <c r="R806" s="77">
        <v>2.6573062316081998E-4</v>
      </c>
      <c r="S806" s="58">
        <v>16.832612271266001</v>
      </c>
      <c r="T806" s="77">
        <v>4.28702101453875E-2</v>
      </c>
      <c r="U806" s="58">
        <v>392.58908081054602</v>
      </c>
      <c r="V806" s="77">
        <v>-4.42537759947393E-2</v>
      </c>
      <c r="W806" s="58">
        <v>0.55998579542173998</v>
      </c>
      <c r="X806" s="77">
        <v>2.24748939757578E-2</v>
      </c>
      <c r="Y806" s="58">
        <v>25.492901802062899</v>
      </c>
      <c r="Z806" s="77">
        <v>1.91865290653516E-2</v>
      </c>
      <c r="AA806" s="58">
        <v>6.5202617578457804</v>
      </c>
      <c r="AB806" s="77">
        <v>2.4162540709169299E-2</v>
      </c>
      <c r="AC806" s="58">
        <v>267.30999755859301</v>
      </c>
      <c r="AD806" s="77">
        <v>-7.2410046955928499E-4</v>
      </c>
      <c r="AE806" s="58">
        <v>0.452238867528368</v>
      </c>
      <c r="AF806" s="77">
        <v>3.6711773506745801E-2</v>
      </c>
      <c r="AG806" s="58">
        <v>12.323096275329499</v>
      </c>
      <c r="AH806" s="77">
        <v>-1.9317254747788299E-2</v>
      </c>
      <c r="AI806" s="58">
        <v>0.37563372093092201</v>
      </c>
      <c r="AJ806" s="77">
        <v>2.07436038736615E-2</v>
      </c>
      <c r="AK806" s="58">
        <v>18.286759376525801</v>
      </c>
      <c r="AL806" s="69">
        <v>41375</v>
      </c>
      <c r="AM806" s="105">
        <v>3</v>
      </c>
      <c r="AN806" s="124">
        <v>68.258912940718901</v>
      </c>
      <c r="AO806" s="125">
        <v>45.390155272323902</v>
      </c>
      <c r="AP806" s="125">
        <v>45.687066730983503</v>
      </c>
      <c r="AQ806" s="125">
        <v>61.275414095252401</v>
      </c>
      <c r="AR806" s="125">
        <v>56.134197961874897</v>
      </c>
      <c r="AS806" s="125">
        <v>55.379050681648103</v>
      </c>
      <c r="AT806" s="109" t="s">
        <v>617</v>
      </c>
      <c r="AV806" s="63">
        <v>9488.8421121197498</v>
      </c>
      <c r="AW806" s="63">
        <v>10569.1133774963</v>
      </c>
      <c r="AX806" s="63">
        <v>10569.1133774963</v>
      </c>
      <c r="AY806" s="63">
        <v>20057.955489616001</v>
      </c>
      <c r="AZ806" s="77">
        <v>-2.6157018668676198E-2</v>
      </c>
      <c r="BA806" s="77">
        <v>1.0057955489616</v>
      </c>
      <c r="BB806" s="77">
        <v>0.40634075221403898</v>
      </c>
      <c r="BC806" s="58">
        <v>-882.70336686921996</v>
      </c>
      <c r="BD806" s="130">
        <v>-4.2152607180067102E-2</v>
      </c>
      <c r="BE806" s="65">
        <v>21</v>
      </c>
    </row>
    <row r="807" spans="1:57" x14ac:dyDescent="0.2">
      <c r="A807" s="104">
        <v>41376</v>
      </c>
      <c r="B807" s="58">
        <v>1588.84997558593</v>
      </c>
      <c r="C807" s="77">
        <v>-2.8367670692315198E-3</v>
      </c>
      <c r="D807" s="58">
        <v>0.01</v>
      </c>
      <c r="E807" s="58">
        <v>0.65069999999999995</v>
      </c>
      <c r="F807" s="77">
        <v>1.69334975369461E-3</v>
      </c>
      <c r="G807" s="58">
        <v>45.2606391906738</v>
      </c>
      <c r="H807" s="58">
        <v>392.47235107421801</v>
      </c>
      <c r="I807" s="58">
        <v>24.786920547485298</v>
      </c>
      <c r="J807" s="58">
        <v>272.86999511718699</v>
      </c>
      <c r="K807" s="58">
        <v>12.166882514953601</v>
      </c>
      <c r="L807" s="58">
        <v>17.983989715576101</v>
      </c>
      <c r="M807" s="58">
        <v>12.060000419616699</v>
      </c>
      <c r="N807" s="77">
        <v>-1.0429980869666599E-2</v>
      </c>
      <c r="O807" s="58">
        <v>1.97475766493528</v>
      </c>
      <c r="P807" s="77">
        <v>4.3630794885950099E-2</v>
      </c>
      <c r="Q807" s="58">
        <v>45.499160766601499</v>
      </c>
      <c r="R807" s="77">
        <v>-4.3012363994954201E-4</v>
      </c>
      <c r="S807" s="58">
        <v>16.3262371932965</v>
      </c>
      <c r="T807" s="77">
        <v>4.1598439096692301E-2</v>
      </c>
      <c r="U807" s="58">
        <v>392.55679321289</v>
      </c>
      <c r="V807" s="77">
        <v>-5.18296027364217E-3</v>
      </c>
      <c r="W807" s="58">
        <v>0.55179062263326595</v>
      </c>
      <c r="X807" s="77">
        <v>2.2261362462359002E-2</v>
      </c>
      <c r="Y807" s="58">
        <v>24.8514900207519</v>
      </c>
      <c r="Z807" s="77">
        <v>1.1191361665241E-2</v>
      </c>
      <c r="AA807" s="58">
        <v>6.5228346925191296</v>
      </c>
      <c r="AB807" s="77">
        <v>2.3904550918901198E-2</v>
      </c>
      <c r="AC807" s="58">
        <v>271.36000061035099</v>
      </c>
      <c r="AD807" s="77">
        <v>-1.23187827411933E-2</v>
      </c>
      <c r="AE807" s="58">
        <v>0.41639797161431702</v>
      </c>
      <c r="AF807" s="77">
        <v>3.4223883653232201E-2</v>
      </c>
      <c r="AG807" s="58">
        <v>12.2427577972412</v>
      </c>
      <c r="AH807" s="77">
        <v>-6.8709544942118202E-3</v>
      </c>
      <c r="AI807" s="58">
        <v>0.37431980201320503</v>
      </c>
      <c r="AJ807" s="77">
        <v>2.0814057833285E-2</v>
      </c>
      <c r="AK807" s="58">
        <v>18.046200752258301</v>
      </c>
      <c r="AL807" s="69">
        <v>41376</v>
      </c>
      <c r="AM807" s="105">
        <v>4</v>
      </c>
      <c r="AN807" s="124">
        <v>65.437428302433702</v>
      </c>
      <c r="AO807" s="125">
        <v>45.215728383288599</v>
      </c>
      <c r="AP807" s="125">
        <v>42.919164334202101</v>
      </c>
      <c r="AQ807" s="125">
        <v>56.278571341783</v>
      </c>
      <c r="AR807" s="125">
        <v>53.7710121724121</v>
      </c>
      <c r="AS807" s="125">
        <v>53.4451158529493</v>
      </c>
      <c r="AV807" s="63">
        <v>9488.8421121197498</v>
      </c>
      <c r="AW807" s="63">
        <v>10532.138527762399</v>
      </c>
      <c r="AX807" s="63">
        <v>10532.138527762399</v>
      </c>
      <c r="AY807" s="63">
        <v>20020.980639882098</v>
      </c>
      <c r="AZ807" s="77">
        <v>-1.84340072711131E-3</v>
      </c>
      <c r="BA807" s="77">
        <v>1.00209806398821</v>
      </c>
      <c r="BB807" s="77">
        <v>0.40235129108003898</v>
      </c>
      <c r="BC807" s="58">
        <v>-919.67821660314405</v>
      </c>
      <c r="BD807" s="130">
        <v>-4.3918303760452998E-2</v>
      </c>
      <c r="BE807" s="65">
        <v>22</v>
      </c>
    </row>
    <row r="808" spans="1:57" x14ac:dyDescent="0.2">
      <c r="A808" s="104">
        <v>41379</v>
      </c>
      <c r="B808" s="58">
        <v>1552.35998535156</v>
      </c>
      <c r="C808" s="77">
        <v>-2.2966290584432399E-2</v>
      </c>
      <c r="D808" s="58">
        <v>0.01</v>
      </c>
      <c r="E808" s="58">
        <v>0.65310000000000001</v>
      </c>
      <c r="F808" s="77">
        <v>3.6883356385433099E-3</v>
      </c>
      <c r="G808" s="58">
        <v>44.212860107421797</v>
      </c>
      <c r="H808" s="58">
        <v>388.43856811523398</v>
      </c>
      <c r="I808" s="58">
        <v>24.700822830200099</v>
      </c>
      <c r="J808" s="58">
        <v>267.72000122070301</v>
      </c>
      <c r="K808" s="58">
        <v>11.881232261657701</v>
      </c>
      <c r="L808" s="58">
        <v>17.735124588012599</v>
      </c>
      <c r="M808" s="58">
        <v>17.270000457763601</v>
      </c>
      <c r="N808" s="77">
        <v>-2.31498958474242E-2</v>
      </c>
      <c r="O808" s="58">
        <v>1.98908445507447</v>
      </c>
      <c r="P808" s="77">
        <v>4.4988821131265497E-2</v>
      </c>
      <c r="Q808" s="58">
        <v>44.736749649047802</v>
      </c>
      <c r="R808" s="77">
        <v>-1.0277878041456299E-2</v>
      </c>
      <c r="S808" s="58">
        <v>15.8174336763268</v>
      </c>
      <c r="T808" s="77">
        <v>4.0720553968354799E-2</v>
      </c>
      <c r="U808" s="58">
        <v>390.45545959472599</v>
      </c>
      <c r="V808" s="77">
        <v>-3.4735140704637E-3</v>
      </c>
      <c r="W808" s="58">
        <v>0.54812654117082904</v>
      </c>
      <c r="X808" s="77">
        <v>2.21906187068662E-2</v>
      </c>
      <c r="Y808" s="58">
        <v>24.743871688842699</v>
      </c>
      <c r="Z808" s="77">
        <v>-1.8873434194450998E-2</v>
      </c>
      <c r="AA808" s="58">
        <v>6.4779766226776001</v>
      </c>
      <c r="AB808" s="77">
        <v>2.4196834727104599E-2</v>
      </c>
      <c r="AC808" s="58">
        <v>270.29499816894503</v>
      </c>
      <c r="AD808" s="77">
        <v>-2.3477686494040001E-2</v>
      </c>
      <c r="AE808" s="58">
        <v>0.37391535583285801</v>
      </c>
      <c r="AF808" s="77">
        <v>3.1471092189615003E-2</v>
      </c>
      <c r="AG808" s="58">
        <v>12.0240573883056</v>
      </c>
      <c r="AH808" s="77">
        <v>-1.38381489035178E-2</v>
      </c>
      <c r="AI808" s="58">
        <v>0.37194285434309099</v>
      </c>
      <c r="AJ808" s="77">
        <v>2.09721027048488E-2</v>
      </c>
      <c r="AK808" s="58">
        <v>17.859557151794402</v>
      </c>
      <c r="AL808" s="69">
        <v>41379</v>
      </c>
      <c r="AM808" s="105">
        <v>0</v>
      </c>
      <c r="AN808" s="124">
        <v>48.1382129437647</v>
      </c>
      <c r="AO808" s="125">
        <v>41.148370402688002</v>
      </c>
      <c r="AP808" s="125">
        <v>37.539634960732798</v>
      </c>
      <c r="AQ808" s="125">
        <v>48.294946851393298</v>
      </c>
      <c r="AR808" s="125">
        <v>49.300352002574101</v>
      </c>
      <c r="AS808" s="125">
        <v>52.137836461562301</v>
      </c>
      <c r="AV808" s="63">
        <v>9488.8421121197498</v>
      </c>
      <c r="AW808" s="63">
        <v>10534.2661259336</v>
      </c>
      <c r="AX808" s="63">
        <v>10534.2661259336</v>
      </c>
      <c r="AY808" s="63">
        <v>20023.108238053399</v>
      </c>
      <c r="AZ808" s="77">
        <v>1.0626842957917E-4</v>
      </c>
      <c r="BA808" s="77">
        <v>1.00231082380534</v>
      </c>
      <c r="BB808" s="77">
        <v>0.37014448382764098</v>
      </c>
      <c r="BC808" s="58">
        <v>-917.55061843190902</v>
      </c>
      <c r="BD808" s="130">
        <v>-4.38167024600443E-2</v>
      </c>
      <c r="BE808" s="65">
        <v>23</v>
      </c>
    </row>
    <row r="809" spans="1:57" x14ac:dyDescent="0.2">
      <c r="A809" s="104">
        <v>41380</v>
      </c>
      <c r="B809" s="58">
        <v>1574.56994628906</v>
      </c>
      <c r="C809" s="77">
        <v>1.43072232903955E-2</v>
      </c>
      <c r="D809" s="58">
        <v>0.01</v>
      </c>
      <c r="E809" s="58">
        <v>0.65400000000000003</v>
      </c>
      <c r="F809" s="77">
        <v>1.37804317868628E-3</v>
      </c>
      <c r="G809" s="58">
        <v>44.885746002197202</v>
      </c>
      <c r="H809" s="58">
        <v>394.12161254882801</v>
      </c>
      <c r="I809" s="58">
        <v>24.9418926239013</v>
      </c>
      <c r="J809" s="58">
        <v>272.33999633789</v>
      </c>
      <c r="K809" s="58">
        <v>12.0151319503784</v>
      </c>
      <c r="L809" s="58">
        <v>18.183061599731399</v>
      </c>
      <c r="M809" s="58">
        <v>13.9600000381469</v>
      </c>
      <c r="N809" s="77">
        <v>1.5219234700956E-2</v>
      </c>
      <c r="O809" s="58">
        <v>1.92936773765037</v>
      </c>
      <c r="P809" s="77">
        <v>4.2983973967056902E-2</v>
      </c>
      <c r="Q809" s="58">
        <v>44.549303054809499</v>
      </c>
      <c r="R809" s="77">
        <v>1.46304844577322E-2</v>
      </c>
      <c r="S809" s="58">
        <v>15.0857036824946</v>
      </c>
      <c r="T809" s="77">
        <v>3.8276773468305297E-2</v>
      </c>
      <c r="U809" s="58">
        <v>391.28009033203102</v>
      </c>
      <c r="V809" s="77">
        <v>9.75958555544287E-3</v>
      </c>
      <c r="W809" s="58">
        <v>0.54463342186058294</v>
      </c>
      <c r="X809" s="77">
        <v>2.18360903910985E-2</v>
      </c>
      <c r="Y809" s="58">
        <v>24.8213577270507</v>
      </c>
      <c r="Z809" s="77">
        <v>1.7256817182586402E-2</v>
      </c>
      <c r="AA809" s="58">
        <v>6.5219667021252397</v>
      </c>
      <c r="AB809" s="77">
        <v>2.3947884224957802E-2</v>
      </c>
      <c r="AC809" s="58">
        <v>270.02999877929602</v>
      </c>
      <c r="AD809" s="77">
        <v>1.1269848595824E-2</v>
      </c>
      <c r="AE809" s="58">
        <v>0.33461156120045898</v>
      </c>
      <c r="AF809" s="77">
        <v>2.78491790670614E-2</v>
      </c>
      <c r="AG809" s="58">
        <v>11.948182106018001</v>
      </c>
      <c r="AH809" s="77">
        <v>2.5257054693684701E-2</v>
      </c>
      <c r="AI809" s="58">
        <v>0.37288923918578398</v>
      </c>
      <c r="AJ809" s="77">
        <v>2.0507505688221999E-2</v>
      </c>
      <c r="AK809" s="58">
        <v>17.959093093871999</v>
      </c>
      <c r="AL809" s="69">
        <v>41380</v>
      </c>
      <c r="AM809" s="105">
        <v>1</v>
      </c>
      <c r="AN809" s="124">
        <v>55.797761544221601</v>
      </c>
      <c r="AO809" s="125">
        <v>48.215969752612096</v>
      </c>
      <c r="AP809" s="125">
        <v>42.522163786194398</v>
      </c>
      <c r="AQ809" s="125">
        <v>51.750217231666397</v>
      </c>
      <c r="AR809" s="125">
        <v>56.337122510098801</v>
      </c>
      <c r="AS809" s="125">
        <v>55.425467214157301</v>
      </c>
      <c r="AV809" s="63">
        <v>9488.8421121197498</v>
      </c>
      <c r="AW809" s="63">
        <v>10651.7345477485</v>
      </c>
      <c r="AX809" s="63">
        <v>10651.7345477485</v>
      </c>
      <c r="AY809" s="63">
        <v>20140.5766598683</v>
      </c>
      <c r="AZ809" s="77">
        <v>5.8666427019393704E-3</v>
      </c>
      <c r="BA809" s="77">
        <v>1.0140576659868299</v>
      </c>
      <c r="BB809" s="77">
        <v>0.389747446897867</v>
      </c>
      <c r="BC809" s="58">
        <v>-800.08219661698899</v>
      </c>
      <c r="BD809" s="130">
        <v>-3.8207116695815099E-2</v>
      </c>
      <c r="BE809" s="65">
        <v>24</v>
      </c>
    </row>
    <row r="810" spans="1:57" x14ac:dyDescent="0.2">
      <c r="A810" s="104">
        <v>41381</v>
      </c>
      <c r="B810" s="58">
        <v>1552.01000976562</v>
      </c>
      <c r="C810" s="77">
        <v>-1.43276813942795E-2</v>
      </c>
      <c r="D810" s="58">
        <v>0.01</v>
      </c>
      <c r="E810" s="58">
        <v>0.65639999999999998</v>
      </c>
      <c r="F810" s="77">
        <v>3.6697247706420901E-3</v>
      </c>
      <c r="G810" s="58">
        <v>42.417369842529297</v>
      </c>
      <c r="H810" s="58">
        <v>388.75155639648398</v>
      </c>
      <c r="I810" s="58">
        <v>24.8213577270507</v>
      </c>
      <c r="J810" s="58">
        <v>267.39999389648398</v>
      </c>
      <c r="K810" s="58">
        <v>11.649142265319799</v>
      </c>
      <c r="L810" s="58">
        <v>18.191360473632798</v>
      </c>
      <c r="M810" s="58">
        <v>16.5100002288818</v>
      </c>
      <c r="N810" s="77">
        <v>-5.4992428098379897E-2</v>
      </c>
      <c r="O810" s="58">
        <v>1.9425344303021701</v>
      </c>
      <c r="P810" s="77">
        <v>4.5795730322593202E-2</v>
      </c>
      <c r="Q810" s="58">
        <v>43.651557922363203</v>
      </c>
      <c r="R810" s="77">
        <v>-1.36253785160752E-2</v>
      </c>
      <c r="S810" s="58">
        <v>14.207628062186499</v>
      </c>
      <c r="T810" s="77">
        <v>3.65468068961151E-2</v>
      </c>
      <c r="U810" s="58">
        <v>391.43658447265602</v>
      </c>
      <c r="V810" s="77">
        <v>-4.8326283280958303E-3</v>
      </c>
      <c r="W810" s="58">
        <v>0.54173733249109401</v>
      </c>
      <c r="X810" s="77">
        <v>2.18254512282661E-2</v>
      </c>
      <c r="Y810" s="58">
        <v>24.881625175476</v>
      </c>
      <c r="Z810" s="77">
        <v>-1.8139100050794998E-2</v>
      </c>
      <c r="AA810" s="58">
        <v>6.4959046854911797</v>
      </c>
      <c r="AB810" s="77">
        <v>2.4292837822598699E-2</v>
      </c>
      <c r="AC810" s="58">
        <v>269.86999511718699</v>
      </c>
      <c r="AD810" s="77">
        <v>-3.0460729567523898E-2</v>
      </c>
      <c r="AE810" s="58">
        <v>0.315418124173095</v>
      </c>
      <c r="AF810" s="77">
        <v>2.7076510612469198E-2</v>
      </c>
      <c r="AG810" s="58">
        <v>11.8321371078491</v>
      </c>
      <c r="AH810" s="77">
        <v>4.5640685183001502E-4</v>
      </c>
      <c r="AI810" s="58">
        <v>0.35726888842059801</v>
      </c>
      <c r="AJ810" s="77">
        <v>1.96394815516099E-2</v>
      </c>
      <c r="AK810" s="58">
        <v>18.1872110366821</v>
      </c>
      <c r="AL810" s="69">
        <v>41381</v>
      </c>
      <c r="AM810" s="105">
        <v>2</v>
      </c>
      <c r="AN810" s="124">
        <v>48.0369692619782</v>
      </c>
      <c r="AO810" s="125">
        <v>42.965310420488798</v>
      </c>
      <c r="AP810" s="125">
        <v>32.332868651674303</v>
      </c>
      <c r="AQ810" s="125">
        <v>43.243797064502502</v>
      </c>
      <c r="AR810" s="125">
        <v>56.457700130394699</v>
      </c>
      <c r="AS810" s="125">
        <v>53.448581428656297</v>
      </c>
      <c r="AV810" s="63">
        <v>9488.8421121197498</v>
      </c>
      <c r="AW810" s="63">
        <v>10639.1587054595</v>
      </c>
      <c r="AX810" s="63">
        <v>10639.1587054595</v>
      </c>
      <c r="AY810" s="63">
        <v>20128.000817579301</v>
      </c>
      <c r="AZ810" s="77">
        <v>-6.2440328801649503E-4</v>
      </c>
      <c r="BA810" s="77">
        <v>1.0128000817579299</v>
      </c>
      <c r="BB810" s="77">
        <v>0.36983558826020102</v>
      </c>
      <c r="BC810" s="58">
        <v>-812.65803890595998</v>
      </c>
      <c r="BD810" s="130">
        <v>-3.8807663334541102E-2</v>
      </c>
      <c r="BE810" s="65">
        <v>25</v>
      </c>
    </row>
    <row r="811" spans="1:57" x14ac:dyDescent="0.2">
      <c r="A811" s="104">
        <v>41382</v>
      </c>
      <c r="B811" s="58">
        <v>1541.60998535156</v>
      </c>
      <c r="C811" s="77">
        <v>-6.70100343981228E-3</v>
      </c>
      <c r="D811" s="58">
        <v>0.01</v>
      </c>
      <c r="E811" s="58">
        <v>0.65400000000000003</v>
      </c>
      <c r="F811" s="77">
        <v>-3.6563071297987999E-3</v>
      </c>
      <c r="G811" s="58">
        <v>41.285324096679602</v>
      </c>
      <c r="H811" s="58">
        <v>380.48034667968699</v>
      </c>
      <c r="I811" s="58">
        <v>24.786920547485298</v>
      </c>
      <c r="J811" s="58">
        <v>259.42001342773398</v>
      </c>
      <c r="K811" s="58">
        <v>11.5330963134765</v>
      </c>
      <c r="L811" s="58">
        <v>18.448513031005799</v>
      </c>
      <c r="M811" s="58">
        <v>17.559999465942301</v>
      </c>
      <c r="N811" s="77">
        <v>-2.6688258844247699E-2</v>
      </c>
      <c r="O811" s="58">
        <v>2.00081653345257</v>
      </c>
      <c r="P811" s="77">
        <v>4.8463142223788197E-2</v>
      </c>
      <c r="Q811" s="58">
        <v>41.8513469696044</v>
      </c>
      <c r="R811" s="77">
        <v>-2.1276338527018299E-2</v>
      </c>
      <c r="S811" s="58">
        <v>13.1565595149217</v>
      </c>
      <c r="T811" s="77">
        <v>3.45788149893528E-2</v>
      </c>
      <c r="U811" s="58">
        <v>384.61595153808503</v>
      </c>
      <c r="V811" s="77">
        <v>-1.3874011222157999E-3</v>
      </c>
      <c r="W811" s="58">
        <v>0.53684168994755899</v>
      </c>
      <c r="X811" s="77">
        <v>2.1658264846539099E-2</v>
      </c>
      <c r="Y811" s="58">
        <v>24.804139137267999</v>
      </c>
      <c r="Z811" s="77">
        <v>-2.98428595770244E-2</v>
      </c>
      <c r="AA811" s="58">
        <v>6.4889088942838997</v>
      </c>
      <c r="AB811" s="77">
        <v>2.5013139150466799E-2</v>
      </c>
      <c r="AC811" s="58">
        <v>263.41000366210898</v>
      </c>
      <c r="AD811" s="77">
        <v>-9.9617593467578001E-3</v>
      </c>
      <c r="AE811" s="58">
        <v>0.30651759677836499</v>
      </c>
      <c r="AF811" s="77">
        <v>2.657721642541E-2</v>
      </c>
      <c r="AG811" s="58">
        <v>11.591119289398099</v>
      </c>
      <c r="AH811" s="77">
        <v>1.4135971729315E-2</v>
      </c>
      <c r="AI811" s="58">
        <v>0.37290847774878799</v>
      </c>
      <c r="AJ811" s="77">
        <v>2.0213470707479302E-2</v>
      </c>
      <c r="AK811" s="58">
        <v>18.3199367523193</v>
      </c>
      <c r="AL811" s="69">
        <v>41382</v>
      </c>
      <c r="AM811" s="105">
        <v>3</v>
      </c>
      <c r="AN811" s="124">
        <v>44.934213462283999</v>
      </c>
      <c r="AO811" s="125">
        <v>36.391748641550102</v>
      </c>
      <c r="AP811" s="125">
        <v>28.911240366100401</v>
      </c>
      <c r="AQ811" s="125">
        <v>40.945597694465</v>
      </c>
      <c r="AR811" s="125">
        <v>60.131694589385802</v>
      </c>
      <c r="AS811" s="125">
        <v>52.868394690544299</v>
      </c>
      <c r="AV811" s="63">
        <v>9488.8421121197498</v>
      </c>
      <c r="AW811" s="63">
        <v>10585.551862850099</v>
      </c>
      <c r="AX811" s="63">
        <v>10585.551862850099</v>
      </c>
      <c r="AY811" s="63">
        <v>20074.393974969898</v>
      </c>
      <c r="AZ811" s="77">
        <v>-2.6632969213011802E-3</v>
      </c>
      <c r="BA811" s="77">
        <v>1.00743939749699</v>
      </c>
      <c r="BB811" s="77">
        <v>0.36065631527129199</v>
      </c>
      <c r="BC811" s="58">
        <v>-866.26488151536603</v>
      </c>
      <c r="BD811" s="130">
        <v>-4.1367603925560499E-2</v>
      </c>
      <c r="BE811" s="65">
        <v>26</v>
      </c>
    </row>
    <row r="812" spans="1:57" x14ac:dyDescent="0.2">
      <c r="A812" s="104">
        <v>41383</v>
      </c>
      <c r="B812" s="58">
        <v>1555.25</v>
      </c>
      <c r="C812" s="77">
        <v>8.8479023735221693E-3</v>
      </c>
      <c r="D812" s="58">
        <v>0.01</v>
      </c>
      <c r="E812" s="58">
        <v>0.65539999999999998</v>
      </c>
      <c r="F812" s="77">
        <v>2.1406727828745501E-3</v>
      </c>
      <c r="G812" s="58">
        <v>41.125267028808501</v>
      </c>
      <c r="H812" s="58">
        <v>397.35061645507801</v>
      </c>
      <c r="I812" s="58">
        <v>25.630649566650298</v>
      </c>
      <c r="J812" s="58">
        <v>260.32000732421801</v>
      </c>
      <c r="K812" s="58">
        <v>11.5420217514038</v>
      </c>
      <c r="L812" s="58">
        <v>18.614416122436499</v>
      </c>
      <c r="M812" s="58">
        <v>14.9700002670288</v>
      </c>
      <c r="N812" s="77">
        <v>-3.8768514326369399E-3</v>
      </c>
      <c r="O812" s="58">
        <v>2.0351689410241902</v>
      </c>
      <c r="P812" s="77">
        <v>4.9487069338626802E-2</v>
      </c>
      <c r="Q812" s="58">
        <v>41.205295562744098</v>
      </c>
      <c r="R812" s="77">
        <v>4.43393986643758E-2</v>
      </c>
      <c r="S812" s="58">
        <v>11.819438731324</v>
      </c>
      <c r="T812" s="77">
        <v>2.97456156901677E-2</v>
      </c>
      <c r="U812" s="58">
        <v>388.91548156738202</v>
      </c>
      <c r="V812" s="77">
        <v>3.4039283643511498E-2</v>
      </c>
      <c r="W812" s="58">
        <v>0.55534281490403603</v>
      </c>
      <c r="X812" s="77">
        <v>2.1667137754738199E-2</v>
      </c>
      <c r="Y812" s="58">
        <v>25.2087850570678</v>
      </c>
      <c r="Z812" s="77">
        <v>3.46925391218899E-3</v>
      </c>
      <c r="AA812" s="58">
        <v>6.4918964855262002</v>
      </c>
      <c r="AB812" s="77">
        <v>2.4938138840172899E-2</v>
      </c>
      <c r="AC812" s="58">
        <v>259.87001037597599</v>
      </c>
      <c r="AD812" s="77">
        <v>7.7389780546743803E-4</v>
      </c>
      <c r="AE812" s="58">
        <v>0.29906093472710898</v>
      </c>
      <c r="AF812" s="77">
        <v>2.5910619575009501E-2</v>
      </c>
      <c r="AG812" s="58">
        <v>11.5375590324401</v>
      </c>
      <c r="AH812" s="77">
        <v>8.9927622433221208E-3</v>
      </c>
      <c r="AI812" s="58">
        <v>0.39296488140227698</v>
      </c>
      <c r="AJ812" s="77">
        <v>2.11107820313861E-2</v>
      </c>
      <c r="AK812" s="58">
        <v>18.531464576721099</v>
      </c>
      <c r="AL812" s="69">
        <v>41383</v>
      </c>
      <c r="AM812" s="105">
        <v>4</v>
      </c>
      <c r="AN812" s="124">
        <v>49.5378682635899</v>
      </c>
      <c r="AO812" s="125">
        <v>52.391272186945997</v>
      </c>
      <c r="AP812" s="125">
        <v>28.452772663730101</v>
      </c>
      <c r="AQ812" s="125">
        <v>41.204414707589301</v>
      </c>
      <c r="AR812" s="125">
        <v>62.339503530845001</v>
      </c>
      <c r="AS812" s="125">
        <v>63.361976372636597</v>
      </c>
      <c r="AU812" s="109" t="s">
        <v>618</v>
      </c>
      <c r="AV812" s="63">
        <v>19588.4122783413</v>
      </c>
      <c r="AW812" s="63">
        <v>888.69900107193098</v>
      </c>
      <c r="AX812" s="63">
        <v>21049.917009061399</v>
      </c>
      <c r="AY812" s="63">
        <v>20477.111279413301</v>
      </c>
      <c r="AZ812" s="77">
        <v>2.00612434400506E-2</v>
      </c>
      <c r="BA812" s="77">
        <v>1.04771112794133</v>
      </c>
      <c r="BB812" s="77">
        <v>0.37269526951272902</v>
      </c>
      <c r="BC812" s="58">
        <v>-463.54757707200702</v>
      </c>
      <c r="BD812" s="130">
        <v>-2.2136246058392098E-2</v>
      </c>
      <c r="BE812" s="65">
        <v>27</v>
      </c>
    </row>
    <row r="813" spans="1:57" x14ac:dyDescent="0.2">
      <c r="A813" s="104">
        <v>41386</v>
      </c>
      <c r="B813" s="58">
        <v>1562.5</v>
      </c>
      <c r="C813" s="77">
        <v>4.66162996302843E-3</v>
      </c>
      <c r="D813" s="58">
        <v>0.01</v>
      </c>
      <c r="E813" s="58">
        <v>0.65590000000000004</v>
      </c>
      <c r="F813" s="77">
        <v>7.6289288983843995E-4</v>
      </c>
      <c r="G813" s="58">
        <v>41.982452392578097</v>
      </c>
      <c r="H813" s="58">
        <v>397.46984863281199</v>
      </c>
      <c r="I813" s="58">
        <v>26.543270111083899</v>
      </c>
      <c r="J813" s="58">
        <v>263.54998779296801</v>
      </c>
      <c r="K813" s="58">
        <v>11.675924301147401</v>
      </c>
      <c r="L813" s="58">
        <v>18.979402542114201</v>
      </c>
      <c r="M813" s="58">
        <v>14.390000343322701</v>
      </c>
      <c r="N813" s="77">
        <v>2.0843277763256101E-2</v>
      </c>
      <c r="O813" s="58">
        <v>1.9808808475984701</v>
      </c>
      <c r="P813" s="77">
        <v>4.7183542997327702E-2</v>
      </c>
      <c r="Q813" s="58">
        <v>41.553859710693303</v>
      </c>
      <c r="R813" s="77">
        <v>3.0006793193892902E-4</v>
      </c>
      <c r="S813" s="58">
        <v>11.331969644474301</v>
      </c>
      <c r="T813" s="77">
        <v>2.85102623090864E-2</v>
      </c>
      <c r="U813" s="58">
        <v>397.41023254394503</v>
      </c>
      <c r="V813" s="77">
        <v>3.56066100494409E-2</v>
      </c>
      <c r="W813" s="58">
        <v>0.62771126811035804</v>
      </c>
      <c r="X813" s="77">
        <v>2.3648603411839501E-2</v>
      </c>
      <c r="Y813" s="58">
        <v>26.086959838867099</v>
      </c>
      <c r="Z813" s="77">
        <v>1.2407730400557201E-2</v>
      </c>
      <c r="AA813" s="58">
        <v>6.4849958317576499</v>
      </c>
      <c r="AB813" s="77">
        <v>2.46063218824807E-2</v>
      </c>
      <c r="AC813" s="58">
        <v>261.93499755859301</v>
      </c>
      <c r="AD813" s="77">
        <v>1.1601308040107099E-2</v>
      </c>
      <c r="AE813" s="58">
        <v>0.288666157995487</v>
      </c>
      <c r="AF813" s="77">
        <v>2.4723195401936501E-2</v>
      </c>
      <c r="AG813" s="58">
        <v>11.608973026275599</v>
      </c>
      <c r="AH813" s="77">
        <v>1.9607728616198802E-2</v>
      </c>
      <c r="AI813" s="58">
        <v>0.42709900891248798</v>
      </c>
      <c r="AJ813" s="77">
        <v>2.2503290499517999E-2</v>
      </c>
      <c r="AK813" s="58">
        <v>18.796909332275298</v>
      </c>
      <c r="AL813" s="69">
        <v>41386</v>
      </c>
      <c r="AM813" s="105">
        <v>0</v>
      </c>
      <c r="AN813" s="124">
        <v>51.8424551954772</v>
      </c>
      <c r="AO813" s="125">
        <v>52.482243748752097</v>
      </c>
      <c r="AP813" s="125">
        <v>34.448087096304597</v>
      </c>
      <c r="AQ813" s="125">
        <v>45.092336349295699</v>
      </c>
      <c r="AR813" s="125">
        <v>66.707542245871295</v>
      </c>
      <c r="AS813" s="125">
        <v>70.907156663691694</v>
      </c>
      <c r="AU813" s="109" t="s">
        <v>618</v>
      </c>
      <c r="AV813" s="63">
        <v>19588.4122783413</v>
      </c>
      <c r="AW813" s="63">
        <v>1069.9815993213599</v>
      </c>
      <c r="AX813" s="63">
        <v>21667.126911491701</v>
      </c>
      <c r="AY813" s="63">
        <v>20658.3938776627</v>
      </c>
      <c r="AZ813" s="77">
        <v>8.8529380817343704E-3</v>
      </c>
      <c r="BA813" s="77">
        <v>1.06583938776627</v>
      </c>
      <c r="BB813" s="77">
        <v>0.37909426691119702</v>
      </c>
      <c r="BC813" s="58">
        <v>-282.26497882257502</v>
      </c>
      <c r="BD813" s="130">
        <v>-1.3479278792374601E-2</v>
      </c>
      <c r="BE813" s="65">
        <v>28</v>
      </c>
    </row>
    <row r="814" spans="1:57" x14ac:dyDescent="0.2">
      <c r="A814" s="104">
        <v>41387</v>
      </c>
      <c r="B814" s="58">
        <v>1578.78002929687</v>
      </c>
      <c r="C814" s="77">
        <v>1.0419218750000001E-2</v>
      </c>
      <c r="D814" s="58">
        <v>0.01</v>
      </c>
      <c r="E814" s="58">
        <v>0.65429999999999999</v>
      </c>
      <c r="F814" s="77">
        <v>-2.4393962494283399E-3</v>
      </c>
      <c r="G814" s="58">
        <v>42.768032073974602</v>
      </c>
      <c r="H814" s="58">
        <v>401.33966064453102</v>
      </c>
      <c r="I814" s="58">
        <v>26.345251083373999</v>
      </c>
      <c r="J814" s="58">
        <v>268.89999389648398</v>
      </c>
      <c r="K814" s="58">
        <v>11.9883518218994</v>
      </c>
      <c r="L814" s="58">
        <v>19.394166946411101</v>
      </c>
      <c r="M814" s="58">
        <v>13.4799995422363</v>
      </c>
      <c r="N814" s="77">
        <v>1.8712096045522E-2</v>
      </c>
      <c r="O814" s="58">
        <v>2.02882188452767</v>
      </c>
      <c r="P814" s="77">
        <v>4.7437812453434397E-2</v>
      </c>
      <c r="Q814" s="58">
        <v>42.375242233276303</v>
      </c>
      <c r="R814" s="77">
        <v>9.7361146387073792E-3</v>
      </c>
      <c r="S814" s="58">
        <v>11.0570635419143</v>
      </c>
      <c r="T814" s="77">
        <v>2.7550388426992801E-2</v>
      </c>
      <c r="U814" s="58">
        <v>399.40475463867102</v>
      </c>
      <c r="V814" s="77">
        <v>-7.4602348121105503E-3</v>
      </c>
      <c r="W814" s="58">
        <v>0.67863328413555701</v>
      </c>
      <c r="X814" s="77">
        <v>2.5759226282866199E-2</v>
      </c>
      <c r="Y814" s="58">
        <v>26.444260597229</v>
      </c>
      <c r="Z814" s="77">
        <v>2.0299777466574499E-2</v>
      </c>
      <c r="AA814" s="58">
        <v>6.4130250710150696</v>
      </c>
      <c r="AB814" s="77">
        <v>2.38491082803216E-2</v>
      </c>
      <c r="AC814" s="58">
        <v>266.22499084472599</v>
      </c>
      <c r="AD814" s="77">
        <v>2.6758268784018199E-2</v>
      </c>
      <c r="AE814" s="58">
        <v>0.272185068366676</v>
      </c>
      <c r="AF814" s="77">
        <v>2.2704127507291599E-2</v>
      </c>
      <c r="AG814" s="58">
        <v>11.8321380615234</v>
      </c>
      <c r="AH814" s="77">
        <v>2.1853396247670999E-2</v>
      </c>
      <c r="AI814" s="58">
        <v>0.47730560969230301</v>
      </c>
      <c r="AJ814" s="77">
        <v>2.4610781737166999E-2</v>
      </c>
      <c r="AK814" s="58">
        <v>19.186784744262599</v>
      </c>
      <c r="AL814" s="69">
        <v>41387</v>
      </c>
      <c r="AM814" s="105">
        <v>1</v>
      </c>
      <c r="AN814" s="124">
        <v>56.632044838430303</v>
      </c>
      <c r="AO814" s="125">
        <v>55.457181249003703</v>
      </c>
      <c r="AP814" s="125">
        <v>39.455293710455003</v>
      </c>
      <c r="AQ814" s="125">
        <v>52.915707797787697</v>
      </c>
      <c r="AR814" s="125">
        <v>70.845745633712596</v>
      </c>
      <c r="AS814" s="125">
        <v>67.651658911702995</v>
      </c>
      <c r="AT814" s="109" t="s">
        <v>617</v>
      </c>
      <c r="AV814" s="63">
        <v>19588.4122783413</v>
      </c>
      <c r="AW814" s="63">
        <v>790.52850649051595</v>
      </c>
      <c r="AX814" s="63">
        <v>21721.904799219701</v>
      </c>
      <c r="AY814" s="63">
        <v>20378.940784831801</v>
      </c>
      <c r="AZ814" s="77">
        <v>-1.35273387895371E-2</v>
      </c>
      <c r="BA814" s="77">
        <v>1.03789407848318</v>
      </c>
      <c r="BB814" s="77">
        <v>0.39346335175501501</v>
      </c>
      <c r="BC814" s="58">
        <v>-561.71807165342</v>
      </c>
      <c r="BD814" s="130">
        <v>-2.68242788110487E-2</v>
      </c>
      <c r="BE814" s="65">
        <v>29</v>
      </c>
    </row>
    <row r="815" spans="1:57" x14ac:dyDescent="0.2">
      <c r="A815" s="104">
        <v>41388</v>
      </c>
      <c r="B815" s="58">
        <v>1578.7900390625</v>
      </c>
      <c r="C815" s="77">
        <v>6.3401901717607896E-6</v>
      </c>
      <c r="D815" s="58">
        <v>0.01</v>
      </c>
      <c r="E815" s="58">
        <v>0.65500000000000003</v>
      </c>
      <c r="F815" s="77">
        <v>1.0698456365580899E-3</v>
      </c>
      <c r="G815" s="58">
        <v>42.697490692138601</v>
      </c>
      <c r="H815" s="58">
        <v>404.09674072265602</v>
      </c>
      <c r="I815" s="58">
        <v>27.343957901000898</v>
      </c>
      <c r="J815" s="58">
        <v>268.77999877929602</v>
      </c>
      <c r="K815" s="58">
        <v>12.166882514953601</v>
      </c>
      <c r="L815" s="58">
        <v>19.6264324188232</v>
      </c>
      <c r="M815" s="58">
        <v>13.6099996566772</v>
      </c>
      <c r="N815" s="77">
        <v>-1.64939508355033E-3</v>
      </c>
      <c r="O815" s="58">
        <v>2.0663619269078399</v>
      </c>
      <c r="P815" s="77">
        <v>4.8395394984846199E-2</v>
      </c>
      <c r="Q815" s="58">
        <v>42.732761383056598</v>
      </c>
      <c r="R815" s="77">
        <v>6.8696925534279503E-3</v>
      </c>
      <c r="S815" s="58">
        <v>10.778936714539601</v>
      </c>
      <c r="T815" s="77">
        <v>2.6674149104156199E-2</v>
      </c>
      <c r="U815" s="58">
        <v>402.71820068359301</v>
      </c>
      <c r="V815" s="77">
        <v>3.7908419034093699E-2</v>
      </c>
      <c r="W815" s="58">
        <v>0.78258482140638996</v>
      </c>
      <c r="X815" s="77">
        <v>2.8620027292308701E-2</v>
      </c>
      <c r="Y815" s="58">
        <v>26.8446044921875</v>
      </c>
      <c r="Z815" s="77">
        <v>-4.4624440279350498E-4</v>
      </c>
      <c r="AA815" s="58">
        <v>5.9381799385625396</v>
      </c>
      <c r="AB815" s="77">
        <v>2.2093087155039898E-2</v>
      </c>
      <c r="AC815" s="58">
        <v>268.83999633789</v>
      </c>
      <c r="AD815" s="77">
        <v>1.48920131563099E-2</v>
      </c>
      <c r="AE815" s="58">
        <v>0.26435676540981801</v>
      </c>
      <c r="AF815" s="77">
        <v>2.1727567853549401E-2</v>
      </c>
      <c r="AG815" s="58">
        <v>12.077617168426499</v>
      </c>
      <c r="AH815" s="77">
        <v>1.1976047904191401E-2</v>
      </c>
      <c r="AI815" s="58">
        <v>0.53344676321595796</v>
      </c>
      <c r="AJ815" s="77">
        <v>2.71800168177453E-2</v>
      </c>
      <c r="AK815" s="58">
        <v>19.510299682617099</v>
      </c>
      <c r="AL815" s="69">
        <v>41388</v>
      </c>
      <c r="AM815" s="105">
        <v>2</v>
      </c>
      <c r="AN815" s="124">
        <v>56.634900638004503</v>
      </c>
      <c r="AO815" s="125">
        <v>57.498767087650798</v>
      </c>
      <c r="AP815" s="125">
        <v>39.165987585275303</v>
      </c>
      <c r="AQ815" s="125">
        <v>56.711334357412198</v>
      </c>
      <c r="AR815" s="125">
        <v>72.8787727549837</v>
      </c>
      <c r="AS815" s="125">
        <v>74.108264587253998</v>
      </c>
      <c r="AT815" s="109" t="s">
        <v>620</v>
      </c>
      <c r="AV815" s="63">
        <v>19588.4122783413</v>
      </c>
      <c r="AW815" s="63">
        <v>1235.8166587734199</v>
      </c>
      <c r="AX815" s="63">
        <v>22155.0252484798</v>
      </c>
      <c r="AY815" s="63">
        <v>20824.2289371148</v>
      </c>
      <c r="AZ815" s="77">
        <v>2.1850407093499901E-2</v>
      </c>
      <c r="BA815" s="77">
        <v>1.0824228937114799</v>
      </c>
      <c r="BB815" s="77">
        <v>0.39347218657766297</v>
      </c>
      <c r="BC815" s="58">
        <v>-116.42991937051499</v>
      </c>
      <c r="BD815" s="130">
        <v>-5.5599931295598698E-3</v>
      </c>
      <c r="BE815" s="65">
        <v>30</v>
      </c>
    </row>
    <row r="816" spans="1:57" x14ac:dyDescent="0.2">
      <c r="A816" s="104">
        <v>41389</v>
      </c>
      <c r="B816" s="58">
        <v>1585.16003417968</v>
      </c>
      <c r="C816" s="77">
        <v>4.0347322693841097E-3</v>
      </c>
      <c r="D816" s="58">
        <v>0.01</v>
      </c>
      <c r="E816" s="58">
        <v>0.64770000000000005</v>
      </c>
      <c r="F816" s="77">
        <v>-1.1145038167938799E-2</v>
      </c>
      <c r="G816" s="58">
        <v>43.004989624023402</v>
      </c>
      <c r="H816" s="58">
        <v>401.935791015625</v>
      </c>
      <c r="I816" s="58">
        <v>27.498928070068299</v>
      </c>
      <c r="J816" s="58">
        <v>274.70001220703102</v>
      </c>
      <c r="K816" s="58">
        <v>12.631059646606399</v>
      </c>
      <c r="L816" s="58">
        <v>19.394166946411101</v>
      </c>
      <c r="M816" s="58">
        <v>13.619999885559</v>
      </c>
      <c r="N816" s="77">
        <v>7.2018033589356101E-3</v>
      </c>
      <c r="O816" s="58">
        <v>2.10422605675861</v>
      </c>
      <c r="P816" s="77">
        <v>4.8929811985889901E-2</v>
      </c>
      <c r="Q816" s="58">
        <v>42.851240158080998</v>
      </c>
      <c r="R816" s="77">
        <v>-5.3476048907664603E-3</v>
      </c>
      <c r="S816" s="58">
        <v>10.392062547433</v>
      </c>
      <c r="T816" s="77">
        <v>2.58550315242491E-2</v>
      </c>
      <c r="U816" s="58">
        <v>403.01626586914</v>
      </c>
      <c r="V816" s="77">
        <v>5.6674373778826601E-3</v>
      </c>
      <c r="W816" s="58">
        <v>0.87957369239212302</v>
      </c>
      <c r="X816" s="77">
        <v>3.1985744686154102E-2</v>
      </c>
      <c r="Y816" s="58">
        <v>27.4214429855346</v>
      </c>
      <c r="Z816" s="77">
        <v>2.2025498380165501E-2</v>
      </c>
      <c r="AA816" s="58">
        <v>5.8978914475139899</v>
      </c>
      <c r="AB816" s="77">
        <v>2.1470299182473101E-2</v>
      </c>
      <c r="AC816" s="58">
        <v>271.74000549316401</v>
      </c>
      <c r="AD816" s="77">
        <v>3.8150868234515897E-2</v>
      </c>
      <c r="AE816" s="58">
        <v>0.27271983380012899</v>
      </c>
      <c r="AF816" s="77">
        <v>2.15912078186885E-2</v>
      </c>
      <c r="AG816" s="58">
        <v>12.398971080780001</v>
      </c>
      <c r="AH816" s="77">
        <v>-1.1834319526627E-2</v>
      </c>
      <c r="AI816" s="58">
        <v>0.57073572187032995</v>
      </c>
      <c r="AJ816" s="77">
        <v>2.9428215372557898E-2</v>
      </c>
      <c r="AK816" s="58">
        <v>19.510299682617099</v>
      </c>
      <c r="AL816" s="69">
        <v>41389</v>
      </c>
      <c r="AM816" s="105">
        <v>3</v>
      </c>
      <c r="AN816" s="124">
        <v>58.507431453465699</v>
      </c>
      <c r="AO816" s="125">
        <v>55.357141405901999</v>
      </c>
      <c r="AP816" s="125">
        <v>41.190336524009098</v>
      </c>
      <c r="AQ816" s="125">
        <v>64.682965471679907</v>
      </c>
      <c r="AR816" s="125">
        <v>67.788054224429104</v>
      </c>
      <c r="AS816" s="125">
        <v>74.943981304828597</v>
      </c>
      <c r="AT816" s="109" t="s">
        <v>617</v>
      </c>
      <c r="AV816" s="63">
        <v>19588.4122783413</v>
      </c>
      <c r="AW816" s="63">
        <v>1213.0992937465601</v>
      </c>
      <c r="AX816" s="63">
        <v>22048.139464797499</v>
      </c>
      <c r="AY816" s="63">
        <v>20801.5115720879</v>
      </c>
      <c r="AZ816" s="77">
        <v>-1.09091026109331E-3</v>
      </c>
      <c r="BA816" s="77">
        <v>1.0801511572087901</v>
      </c>
      <c r="BB816" s="77">
        <v>0.39909447377533702</v>
      </c>
      <c r="BC816" s="58">
        <v>-139.14728439737101</v>
      </c>
      <c r="BD816" s="130">
        <v>-6.6448379370965998E-3</v>
      </c>
      <c r="BE816" s="65">
        <v>31</v>
      </c>
    </row>
    <row r="817" spans="1:57" x14ac:dyDescent="0.2">
      <c r="A817" s="104">
        <v>41390</v>
      </c>
      <c r="B817" s="58">
        <v>1582.23999023437</v>
      </c>
      <c r="C817" s="77">
        <v>-1.8421130247733199E-3</v>
      </c>
      <c r="D817" s="58">
        <v>0.01</v>
      </c>
      <c r="E817" s="58">
        <v>0.64549999999999996</v>
      </c>
      <c r="F817" s="77">
        <v>-3.3966342442490701E-3</v>
      </c>
      <c r="G817" s="58">
        <v>43.933780670166001</v>
      </c>
      <c r="H817" s="58">
        <v>398.12060546875</v>
      </c>
      <c r="I817" s="58">
        <v>27.369783401489201</v>
      </c>
      <c r="J817" s="58">
        <v>254.80999755859301</v>
      </c>
      <c r="K817" s="58">
        <v>12.6221351623535</v>
      </c>
      <c r="L817" s="58">
        <v>19.4107570648193</v>
      </c>
      <c r="M817" s="58">
        <v>13.6099996566772</v>
      </c>
      <c r="N817" s="77">
        <v>2.1597285669934001E-2</v>
      </c>
      <c r="O817" s="58">
        <v>2.1227483741701199</v>
      </c>
      <c r="P817" s="77">
        <v>4.8316997576573401E-2</v>
      </c>
      <c r="Q817" s="58">
        <v>43.469385147094698</v>
      </c>
      <c r="R817" s="77">
        <v>-9.4920274137186792E-3</v>
      </c>
      <c r="S817" s="58">
        <v>9.9999207216354993</v>
      </c>
      <c r="T817" s="77">
        <v>2.5117817526328499E-2</v>
      </c>
      <c r="U817" s="58">
        <v>400.02819824218699</v>
      </c>
      <c r="V817" s="77">
        <v>-4.69635282691893E-3</v>
      </c>
      <c r="W817" s="58">
        <v>0.95703995961370503</v>
      </c>
      <c r="X817" s="77">
        <v>3.49670271618455E-2</v>
      </c>
      <c r="Y817" s="58">
        <v>27.434355735778801</v>
      </c>
      <c r="Z817" s="77">
        <v>-7.2406311483696403E-2</v>
      </c>
      <c r="AA817" s="58">
        <v>6.0119689966867202</v>
      </c>
      <c r="AB817" s="77">
        <v>2.3593929022758399E-2</v>
      </c>
      <c r="AC817" s="58">
        <v>264.75500488281199</v>
      </c>
      <c r="AD817" s="77">
        <v>-7.0655071724934305E-4</v>
      </c>
      <c r="AE817" s="58">
        <v>0.274375808610337</v>
      </c>
      <c r="AF817" s="77">
        <v>2.1737669980645101E-2</v>
      </c>
      <c r="AG817" s="58">
        <v>12.626597404479901</v>
      </c>
      <c r="AH817" s="77">
        <v>8.5541794365506796E-4</v>
      </c>
      <c r="AI817" s="58">
        <v>0.60671745057590198</v>
      </c>
      <c r="AJ817" s="77">
        <v>3.12567638938481E-2</v>
      </c>
      <c r="AK817" s="58">
        <v>19.402462005615199</v>
      </c>
      <c r="AL817" s="69">
        <v>41390</v>
      </c>
      <c r="AM817" s="105">
        <v>4</v>
      </c>
      <c r="AN817" s="124">
        <v>57.286267088795597</v>
      </c>
      <c r="AO817" s="125">
        <v>51.696148321404202</v>
      </c>
      <c r="AP817" s="125">
        <v>46.9343027667218</v>
      </c>
      <c r="AQ817" s="125">
        <v>64.437271665264205</v>
      </c>
      <c r="AR817" s="125">
        <v>67.960208270307405</v>
      </c>
      <c r="AS817" s="125">
        <v>72.834157967502705</v>
      </c>
      <c r="AT817" s="109" t="s">
        <v>617</v>
      </c>
      <c r="AV817" s="63">
        <v>9144.2884320397807</v>
      </c>
      <c r="AW817" s="63">
        <v>11536.678456236799</v>
      </c>
      <c r="AX817" s="63">
        <v>11536.678456236799</v>
      </c>
      <c r="AY817" s="63">
        <v>20680.966888276598</v>
      </c>
      <c r="AZ817" s="77">
        <v>-5.7949963584892298E-3</v>
      </c>
      <c r="BA817" s="77">
        <v>1.06809668882766</v>
      </c>
      <c r="BB817" s="77">
        <v>0.39651718362230698</v>
      </c>
      <c r="BC817" s="58">
        <v>-259.69196820869098</v>
      </c>
      <c r="BD817" s="130">
        <v>-1.24013274839375E-2</v>
      </c>
      <c r="BE817" s="65">
        <v>32</v>
      </c>
    </row>
    <row r="818" spans="1:57" x14ac:dyDescent="0.2">
      <c r="A818" s="104">
        <v>41393</v>
      </c>
      <c r="B818" s="58">
        <v>1593.60998535156</v>
      </c>
      <c r="C818" s="77">
        <v>7.1860117222186598E-3</v>
      </c>
      <c r="D818" s="58">
        <v>0.01</v>
      </c>
      <c r="E818" s="58">
        <v>0.64539999999999997</v>
      </c>
      <c r="F818" s="77">
        <v>-1.5491866769945501E-4</v>
      </c>
      <c r="G818" s="58">
        <v>45.294338226318303</v>
      </c>
      <c r="H818" s="58">
        <v>406.88360595703102</v>
      </c>
      <c r="I818" s="58">
        <v>28.075767517089801</v>
      </c>
      <c r="J818" s="58">
        <v>249.74000549316401</v>
      </c>
      <c r="K818" s="58">
        <v>12.854224205016999</v>
      </c>
      <c r="L818" s="58">
        <v>19.709383010864201</v>
      </c>
      <c r="M818" s="58">
        <v>13.7100000381469</v>
      </c>
      <c r="N818" s="77">
        <v>3.0968369564339598E-2</v>
      </c>
      <c r="O818" s="58">
        <v>2.1250934134486998</v>
      </c>
      <c r="P818" s="77">
        <v>4.6917418305803101E-2</v>
      </c>
      <c r="Q818" s="58">
        <v>44.614059448242102</v>
      </c>
      <c r="R818" s="77">
        <v>2.2010919223745401E-2</v>
      </c>
      <c r="S818" s="58">
        <v>9.6650056632851804</v>
      </c>
      <c r="T818" s="77">
        <v>2.3753735765667201E-2</v>
      </c>
      <c r="U818" s="58">
        <v>402.50210571289</v>
      </c>
      <c r="V818" s="77">
        <v>2.5794289463108199E-2</v>
      </c>
      <c r="W818" s="58">
        <v>1.0606475206522401</v>
      </c>
      <c r="X818" s="77">
        <v>3.7778041864986303E-2</v>
      </c>
      <c r="Y818" s="58">
        <v>27.722775459289501</v>
      </c>
      <c r="Z818" s="77">
        <v>-1.9897147341182302E-2</v>
      </c>
      <c r="AA818" s="58">
        <v>6.2241219145857603</v>
      </c>
      <c r="AB818" s="77">
        <v>2.4922406413401502E-2</v>
      </c>
      <c r="AC818" s="58">
        <v>252.275001525878</v>
      </c>
      <c r="AD818" s="77">
        <v>1.8387462951260099E-2</v>
      </c>
      <c r="AE818" s="58">
        <v>0.28672226251069299</v>
      </c>
      <c r="AF818" s="77">
        <v>2.2305683947754899E-2</v>
      </c>
      <c r="AG818" s="58">
        <v>12.738179683685299</v>
      </c>
      <c r="AH818" s="77">
        <v>1.5384559450602501E-2</v>
      </c>
      <c r="AI818" s="58">
        <v>0.65310576414875798</v>
      </c>
      <c r="AJ818" s="77">
        <v>3.3136793972127397E-2</v>
      </c>
      <c r="AK818" s="58">
        <v>19.560070037841701</v>
      </c>
      <c r="AL818" s="69">
        <v>41393</v>
      </c>
      <c r="AM818" s="105">
        <v>0</v>
      </c>
      <c r="AN818" s="124">
        <v>60.723809186146902</v>
      </c>
      <c r="AO818" s="125">
        <v>58.487093834682597</v>
      </c>
      <c r="AP818" s="125">
        <v>54.019054893654101</v>
      </c>
      <c r="AQ818" s="125">
        <v>67.856681744156603</v>
      </c>
      <c r="AR818" s="125">
        <v>70.967951082496398</v>
      </c>
      <c r="AS818" s="125">
        <v>76.696369433960896</v>
      </c>
      <c r="AT818" s="109" t="s">
        <v>617</v>
      </c>
      <c r="AV818" s="63">
        <v>9144.2884320397807</v>
      </c>
      <c r="AW818" s="63">
        <v>11832.4255321609</v>
      </c>
      <c r="AX818" s="63">
        <v>11832.4255321609</v>
      </c>
      <c r="AY818" s="63">
        <v>20976.713964200699</v>
      </c>
      <c r="AZ818" s="77">
        <v>1.4300447243197499E-2</v>
      </c>
      <c r="BA818" s="77">
        <v>1.0976713964200699</v>
      </c>
      <c r="BB818" s="77">
        <v>0.40655257247409698</v>
      </c>
      <c r="BC818" s="58">
        <v>0</v>
      </c>
      <c r="BD818" s="130">
        <v>0</v>
      </c>
      <c r="BE818" s="65">
        <v>0</v>
      </c>
    </row>
    <row r="819" spans="1:57" x14ac:dyDescent="0.2">
      <c r="A819" s="104">
        <v>41394</v>
      </c>
      <c r="B819" s="58">
        <v>1597.56994628906</v>
      </c>
      <c r="C819" s="77">
        <v>2.4848996767714501E-3</v>
      </c>
      <c r="D819" s="58">
        <v>0.01</v>
      </c>
      <c r="E819" s="58">
        <v>0.64249999999999996</v>
      </c>
      <c r="F819" s="77">
        <v>-4.49333746513791E-3</v>
      </c>
      <c r="G819" s="58">
        <v>46.627517700195298</v>
      </c>
      <c r="H819" s="58">
        <v>409.62081909179602</v>
      </c>
      <c r="I819" s="58">
        <v>28.4976406097412</v>
      </c>
      <c r="J819" s="58">
        <v>253.80999755859301</v>
      </c>
      <c r="K819" s="58">
        <v>12.9524211883544</v>
      </c>
      <c r="L819" s="58">
        <v>19.866994857788001</v>
      </c>
      <c r="M819" s="58">
        <v>13.520000457763601</v>
      </c>
      <c r="N819" s="77">
        <v>2.9433689200084299E-2</v>
      </c>
      <c r="O819" s="58">
        <v>2.1263514861727399</v>
      </c>
      <c r="P819" s="77">
        <v>4.5602931295736497E-2</v>
      </c>
      <c r="Q819" s="58">
        <v>45.9609279632568</v>
      </c>
      <c r="R819" s="77">
        <v>6.7272632632309204E-3</v>
      </c>
      <c r="S819" s="58">
        <v>9.3774779504720804</v>
      </c>
      <c r="T819" s="77">
        <v>2.2893069671760399E-2</v>
      </c>
      <c r="U819" s="58">
        <v>408.25221252441401</v>
      </c>
      <c r="V819" s="77">
        <v>1.5026235432194999E-2</v>
      </c>
      <c r="W819" s="58">
        <v>1.1682032856635201</v>
      </c>
      <c r="X819" s="77">
        <v>4.0992982600258E-2</v>
      </c>
      <c r="Y819" s="58">
        <v>28.286704063415499</v>
      </c>
      <c r="Z819" s="77">
        <v>1.6296916696996799E-2</v>
      </c>
      <c r="AA819" s="58">
        <v>6.3698813012370001</v>
      </c>
      <c r="AB819" s="77">
        <v>2.50970464619561E-2</v>
      </c>
      <c r="AC819" s="58">
        <v>251.775001525878</v>
      </c>
      <c r="AD819" s="77">
        <v>7.63927731236213E-3</v>
      </c>
      <c r="AE819" s="58">
        <v>0.30293960215179799</v>
      </c>
      <c r="AF819" s="77">
        <v>2.33886466280274E-2</v>
      </c>
      <c r="AG819" s="58">
        <v>12.9033226966857</v>
      </c>
      <c r="AH819" s="77">
        <v>7.9967925346497992E-3</v>
      </c>
      <c r="AI819" s="58">
        <v>0.698591223045541</v>
      </c>
      <c r="AJ819" s="77">
        <v>3.5163406848705399E-2</v>
      </c>
      <c r="AK819" s="58">
        <v>19.788188934326101</v>
      </c>
      <c r="AL819" s="69">
        <v>41394</v>
      </c>
      <c r="AM819" s="105">
        <v>1</v>
      </c>
      <c r="AN819" s="124">
        <v>61.874635566170497</v>
      </c>
      <c r="AO819" s="125">
        <v>60.361674965465603</v>
      </c>
      <c r="AP819" s="125">
        <v>59.697153028917398</v>
      </c>
      <c r="AQ819" s="125">
        <v>69.205809567433803</v>
      </c>
      <c r="AR819" s="125">
        <v>72.438565546854093</v>
      </c>
      <c r="AS819" s="125">
        <v>78.649752309135906</v>
      </c>
      <c r="AT819" s="109" t="s">
        <v>617</v>
      </c>
      <c r="AV819" s="63">
        <v>9144.2884320397807</v>
      </c>
      <c r="AW819" s="63">
        <v>11956.2563619184</v>
      </c>
      <c r="AX819" s="63">
        <v>11956.2563619184</v>
      </c>
      <c r="AY819" s="63">
        <v>21100.544793958201</v>
      </c>
      <c r="AZ819" s="77">
        <v>5.90325205219599E-3</v>
      </c>
      <c r="BA819" s="77">
        <v>1.11005447939582</v>
      </c>
      <c r="BB819" s="77">
        <v>0.4100477145068</v>
      </c>
      <c r="BC819" s="58">
        <v>0</v>
      </c>
      <c r="BD819" s="130">
        <v>0</v>
      </c>
      <c r="BE819" s="65">
        <v>0</v>
      </c>
    </row>
    <row r="820" spans="1:57" x14ac:dyDescent="0.2">
      <c r="A820" s="104">
        <v>41395</v>
      </c>
      <c r="B820" s="58">
        <v>1582.69995117187</v>
      </c>
      <c r="C820" s="77">
        <v>-9.3078836089327491E-3</v>
      </c>
      <c r="D820" s="58">
        <v>0.01</v>
      </c>
      <c r="E820" s="58">
        <v>0.64300000000000002</v>
      </c>
      <c r="F820" s="77">
        <v>7.7821011673151399E-4</v>
      </c>
      <c r="G820" s="58">
        <v>46.259994506835902</v>
      </c>
      <c r="H820" s="58">
        <v>407.56417846679602</v>
      </c>
      <c r="I820" s="58">
        <v>28.170473098754801</v>
      </c>
      <c r="J820" s="58">
        <v>248.22999572753901</v>
      </c>
      <c r="K820" s="58">
        <v>12.9167079925537</v>
      </c>
      <c r="L820" s="58">
        <v>19.900171279907202</v>
      </c>
      <c r="M820" s="58">
        <v>14.4899997711181</v>
      </c>
      <c r="N820" s="77">
        <v>-7.8821093527316997E-3</v>
      </c>
      <c r="O820" s="58">
        <v>2.12625947917397</v>
      </c>
      <c r="P820" s="77">
        <v>4.5963245388188897E-2</v>
      </c>
      <c r="Q820" s="58">
        <v>46.443756103515597</v>
      </c>
      <c r="R820" s="77">
        <v>-5.0208400773181696E-3</v>
      </c>
      <c r="S820" s="58">
        <v>9.3260524686904294</v>
      </c>
      <c r="T820" s="77">
        <v>2.2882414504075899E-2</v>
      </c>
      <c r="U820" s="58">
        <v>408.59249877929602</v>
      </c>
      <c r="V820" s="77">
        <v>-1.1480512210350799E-2</v>
      </c>
      <c r="W820" s="58">
        <v>1.2506409346815099</v>
      </c>
      <c r="X820" s="77">
        <v>4.4395453718410999E-2</v>
      </c>
      <c r="Y820" s="58">
        <v>28.334056854248001</v>
      </c>
      <c r="Z820" s="77">
        <v>-2.19849567973243E-2</v>
      </c>
      <c r="AA820" s="58">
        <v>6.69344012767767</v>
      </c>
      <c r="AB820" s="77">
        <v>2.6964670841087598E-2</v>
      </c>
      <c r="AC820" s="58">
        <v>251.01999664306601</v>
      </c>
      <c r="AD820" s="77">
        <v>-2.7572602281409299E-3</v>
      </c>
      <c r="AE820" s="58">
        <v>0.32057481361322399</v>
      </c>
      <c r="AF820" s="77">
        <v>2.4818615842212299E-2</v>
      </c>
      <c r="AG820" s="58">
        <v>12.9345645904541</v>
      </c>
      <c r="AH820" s="77">
        <v>1.66992654684938E-3</v>
      </c>
      <c r="AI820" s="58">
        <v>0.74339803489830203</v>
      </c>
      <c r="AJ820" s="77">
        <v>3.7356363643407102E-2</v>
      </c>
      <c r="AK820" s="58">
        <v>19.883583068847599</v>
      </c>
      <c r="AL820" s="69">
        <v>41395</v>
      </c>
      <c r="AM820" s="105">
        <v>2</v>
      </c>
      <c r="AN820" s="124">
        <v>55.319747987404398</v>
      </c>
      <c r="AO820" s="125">
        <v>58.233872759387097</v>
      </c>
      <c r="AP820" s="125">
        <v>57.585985861694901</v>
      </c>
      <c r="AQ820" s="125">
        <v>68.086529320665207</v>
      </c>
      <c r="AR820" s="125">
        <v>72.751454225302297</v>
      </c>
      <c r="AS820" s="125">
        <v>73.504012049107004</v>
      </c>
      <c r="AT820" s="109" t="s">
        <v>617</v>
      </c>
      <c r="AV820" s="63">
        <v>9144.2884320397807</v>
      </c>
      <c r="AW820" s="63">
        <v>11828.1900742321</v>
      </c>
      <c r="AX820" s="63">
        <v>11828.1900742321</v>
      </c>
      <c r="AY820" s="63">
        <v>20972.4785062718</v>
      </c>
      <c r="AZ820" s="77">
        <v>-6.0693355994776398E-3</v>
      </c>
      <c r="BA820" s="77">
        <v>1.0972478506271801</v>
      </c>
      <c r="BB820" s="77">
        <v>0.396923154497129</v>
      </c>
      <c r="BC820" s="58">
        <v>-128.06628768634201</v>
      </c>
      <c r="BD820" s="130">
        <v>-6.0693355994775999E-3</v>
      </c>
      <c r="BE820" s="65">
        <v>1</v>
      </c>
    </row>
    <row r="821" spans="1:57" x14ac:dyDescent="0.2">
      <c r="A821" s="104">
        <v>41396</v>
      </c>
      <c r="B821" s="58">
        <v>1597.58996582031</v>
      </c>
      <c r="C821" s="77">
        <v>9.4079832613962397E-3</v>
      </c>
      <c r="D821" s="58">
        <v>0.01</v>
      </c>
      <c r="E821" s="58">
        <v>0.64470000000000005</v>
      </c>
      <c r="F821" s="77">
        <v>2.6438569206843599E-3</v>
      </c>
      <c r="G821" s="58">
        <v>46.916053771972599</v>
      </c>
      <c r="H821" s="58">
        <v>412.12454223632801</v>
      </c>
      <c r="I821" s="58">
        <v>28.549299240112301</v>
      </c>
      <c r="J821" s="58">
        <v>252.55000305175699</v>
      </c>
      <c r="K821" s="58">
        <v>13.2023611068725</v>
      </c>
      <c r="L821" s="58">
        <v>19.9997158050537</v>
      </c>
      <c r="M821" s="58">
        <v>13.5900001525878</v>
      </c>
      <c r="N821" s="77">
        <v>1.4182000498071201E-2</v>
      </c>
      <c r="O821" s="58">
        <v>2.1210736283405698</v>
      </c>
      <c r="P821" s="77">
        <v>4.5209975217644603E-2</v>
      </c>
      <c r="Q821" s="58">
        <v>46.588024139404297</v>
      </c>
      <c r="R821" s="77">
        <v>1.1189314494435399E-2</v>
      </c>
      <c r="S821" s="58">
        <v>9.0943868422212795</v>
      </c>
      <c r="T821" s="77">
        <v>2.2067083879237101E-2</v>
      </c>
      <c r="U821" s="58">
        <v>409.84436035156199</v>
      </c>
      <c r="V821" s="77">
        <v>1.34476314980369E-2</v>
      </c>
      <c r="W821" s="58">
        <v>1.3353686683520201</v>
      </c>
      <c r="X821" s="77">
        <v>4.6774131200944098E-2</v>
      </c>
      <c r="Y821" s="58">
        <v>28.359886169433501</v>
      </c>
      <c r="Z821" s="77">
        <v>1.7403244565819799E-2</v>
      </c>
      <c r="AA821" s="58">
        <v>6.8346306217716499</v>
      </c>
      <c r="AB821" s="77">
        <v>2.7062484811655099E-2</v>
      </c>
      <c r="AC821" s="58">
        <v>250.38999938964801</v>
      </c>
      <c r="AD821" s="77">
        <v>2.21150090629533E-2</v>
      </c>
      <c r="AE821" s="58">
        <v>0.34654635094463698</v>
      </c>
      <c r="AF821" s="77">
        <v>2.6248816263951501E-2</v>
      </c>
      <c r="AG821" s="58">
        <v>13.059534549713099</v>
      </c>
      <c r="AH821" s="77">
        <v>5.0021943905071897E-3</v>
      </c>
      <c r="AI821" s="58">
        <v>0.786024006020551</v>
      </c>
      <c r="AJ821" s="77">
        <v>3.9301758769088598E-2</v>
      </c>
      <c r="AK821" s="58">
        <v>19.949943542480401</v>
      </c>
      <c r="AL821" s="69">
        <v>41396</v>
      </c>
      <c r="AM821" s="105">
        <v>3</v>
      </c>
      <c r="AN821" s="124">
        <v>59.900724850131198</v>
      </c>
      <c r="AO821" s="125">
        <v>61.476668336369301</v>
      </c>
      <c r="AP821" s="125">
        <v>60.2859394679692</v>
      </c>
      <c r="AQ821" s="125">
        <v>71.988843703353893</v>
      </c>
      <c r="AR821" s="125">
        <v>73.715634075434394</v>
      </c>
      <c r="AS821" s="125">
        <v>75.502607164707499</v>
      </c>
      <c r="AT821" s="109" t="s">
        <v>617</v>
      </c>
      <c r="AV821" s="63">
        <v>9144.2884320397807</v>
      </c>
      <c r="AW821" s="63">
        <v>12018.9437927255</v>
      </c>
      <c r="AX821" s="63">
        <v>12018.9437927255</v>
      </c>
      <c r="AY821" s="63">
        <v>21163.232224765299</v>
      </c>
      <c r="AZ821" s="77">
        <v>9.0954303963839394E-3</v>
      </c>
      <c r="BA821" s="77">
        <v>1.11632322247653</v>
      </c>
      <c r="BB821" s="77">
        <v>0.41006538415209498</v>
      </c>
      <c r="BC821" s="58">
        <v>0</v>
      </c>
      <c r="BD821" s="130">
        <v>0</v>
      </c>
      <c r="BE821" s="65">
        <v>0</v>
      </c>
    </row>
    <row r="822" spans="1:57" x14ac:dyDescent="0.2">
      <c r="A822" s="104">
        <v>41397</v>
      </c>
      <c r="B822" s="58">
        <v>1614.42004394531</v>
      </c>
      <c r="C822" s="77">
        <v>1.05346668951806E-2</v>
      </c>
      <c r="D822" s="58">
        <v>0.01</v>
      </c>
      <c r="E822" s="58">
        <v>0.64229999999999998</v>
      </c>
      <c r="F822" s="77">
        <v>-3.7226617031178499E-3</v>
      </c>
      <c r="G822" s="58">
        <v>47.385726928710902</v>
      </c>
      <c r="H822" s="58">
        <v>420.12747192382801</v>
      </c>
      <c r="I822" s="58">
        <v>28.8334140777587</v>
      </c>
      <c r="J822" s="58">
        <v>258.04998779296801</v>
      </c>
      <c r="K822" s="58">
        <v>13.2380657196044</v>
      </c>
      <c r="L822" s="58">
        <v>20.062513351440401</v>
      </c>
      <c r="M822" s="58">
        <v>12.8500003814697</v>
      </c>
      <c r="N822" s="77">
        <v>1.0010926302988801E-2</v>
      </c>
      <c r="O822" s="58">
        <v>2.12736422925909</v>
      </c>
      <c r="P822" s="77">
        <v>4.4894620535411101E-2</v>
      </c>
      <c r="Q822" s="58">
        <v>47.150890350341797</v>
      </c>
      <c r="R822" s="77">
        <v>1.9418716594924001E-2</v>
      </c>
      <c r="S822" s="58">
        <v>9.20166778255998</v>
      </c>
      <c r="T822" s="77">
        <v>2.19020854323668E-2</v>
      </c>
      <c r="U822" s="58">
        <v>416.12600708007801</v>
      </c>
      <c r="V822" s="77">
        <v>9.9517271950162398E-3</v>
      </c>
      <c r="W822" s="58">
        <v>1.42368334611498</v>
      </c>
      <c r="X822" s="77">
        <v>4.9376162749078502E-2</v>
      </c>
      <c r="Y822" s="58">
        <v>28.691356658935501</v>
      </c>
      <c r="Z822" s="77">
        <v>2.1777805087112901E-2</v>
      </c>
      <c r="AA822" s="58">
        <v>6.8618259278121201</v>
      </c>
      <c r="AB822" s="77">
        <v>2.6591072475916199E-2</v>
      </c>
      <c r="AC822" s="58">
        <v>255.299995422363</v>
      </c>
      <c r="AD822" s="77">
        <v>2.7044111612237699E-3</v>
      </c>
      <c r="AE822" s="58">
        <v>0.37688427847877198</v>
      </c>
      <c r="AF822" s="77">
        <v>2.84697391946497E-2</v>
      </c>
      <c r="AG822" s="58">
        <v>13.220213413238501</v>
      </c>
      <c r="AH822" s="77">
        <v>3.1399219368333201E-3</v>
      </c>
      <c r="AI822" s="58">
        <v>0.82896432914211604</v>
      </c>
      <c r="AJ822" s="77">
        <v>4.13190667899343E-2</v>
      </c>
      <c r="AK822" s="58">
        <v>20.031114578246999</v>
      </c>
      <c r="AL822" s="69">
        <v>41397</v>
      </c>
      <c r="AM822" s="105">
        <v>4</v>
      </c>
      <c r="AN822" s="124">
        <v>64.349894754918495</v>
      </c>
      <c r="AO822" s="125">
        <v>66.406032074193803</v>
      </c>
      <c r="AP822" s="125">
        <v>62.1438333699327</v>
      </c>
      <c r="AQ822" s="125">
        <v>72.442429237331396</v>
      </c>
      <c r="AR822" s="125">
        <v>74.332662987519001</v>
      </c>
      <c r="AS822" s="125">
        <v>76.909364681290995</v>
      </c>
      <c r="AT822" s="109" t="s">
        <v>617</v>
      </c>
      <c r="AV822" s="63">
        <v>9144.2884320397807</v>
      </c>
      <c r="AW822" s="63">
        <v>12093.3653159803</v>
      </c>
      <c r="AX822" s="63">
        <v>12093.3653159803</v>
      </c>
      <c r="AY822" s="63">
        <v>21237.6537480201</v>
      </c>
      <c r="AZ822" s="77">
        <v>3.5165480614860402E-3</v>
      </c>
      <c r="BA822" s="77">
        <v>1.12376537480201</v>
      </c>
      <c r="BB822" s="77">
        <v>0.424919953274562</v>
      </c>
      <c r="BC822" s="58">
        <v>0</v>
      </c>
      <c r="BD822" s="130">
        <v>0</v>
      </c>
      <c r="BE822" s="65">
        <v>0</v>
      </c>
    </row>
    <row r="823" spans="1:57" x14ac:dyDescent="0.2">
      <c r="A823" s="104">
        <v>41401</v>
      </c>
      <c r="B823" s="58">
        <v>1625.9599609375</v>
      </c>
      <c r="C823" s="77">
        <v>5.2302695131376496E-3</v>
      </c>
      <c r="D823" s="58">
        <v>0.01</v>
      </c>
      <c r="E823" s="58">
        <v>0.64649999999999996</v>
      </c>
      <c r="F823" s="77">
        <v>6.5390004670713396E-3</v>
      </c>
      <c r="G823" s="58">
        <v>48.299770355224602</v>
      </c>
      <c r="H823" s="58">
        <v>425.84527587890602</v>
      </c>
      <c r="I823" s="58">
        <v>28.678438186645501</v>
      </c>
      <c r="J823" s="58">
        <v>257.73001098632801</v>
      </c>
      <c r="K823" s="58">
        <v>13.139873504638601</v>
      </c>
      <c r="L823" s="58">
        <v>20.221609115600501</v>
      </c>
      <c r="M823" s="58">
        <v>12.829999923706</v>
      </c>
      <c r="N823" s="77">
        <v>1.9289425017976199E-2</v>
      </c>
      <c r="O823" s="58">
        <v>2.14568863834947</v>
      </c>
      <c r="P823" s="77">
        <v>4.4424406629034199E-2</v>
      </c>
      <c r="Q823" s="58">
        <v>47.842748641967702</v>
      </c>
      <c r="R823" s="77">
        <v>1.36096883379119E-2</v>
      </c>
      <c r="S823" s="58">
        <v>9.5706821507618596</v>
      </c>
      <c r="T823" s="77">
        <v>2.2474552831445199E-2</v>
      </c>
      <c r="U823" s="58">
        <v>422.98637390136702</v>
      </c>
      <c r="V823" s="77">
        <v>-5.3748713452847997E-3</v>
      </c>
      <c r="W823" s="58">
        <v>1.4923965618614301</v>
      </c>
      <c r="X823" s="77">
        <v>5.2038976186520099E-2</v>
      </c>
      <c r="Y823" s="58">
        <v>28.755926132202099</v>
      </c>
      <c r="Z823" s="77">
        <v>-1.2399799332577499E-3</v>
      </c>
      <c r="AA823" s="58">
        <v>6.9019331988793402</v>
      </c>
      <c r="AB823" s="77">
        <v>2.67797031958589E-2</v>
      </c>
      <c r="AC823" s="58">
        <v>257.88999938964798</v>
      </c>
      <c r="AD823" s="77">
        <v>-7.4174140728434602E-3</v>
      </c>
      <c r="AE823" s="58">
        <v>0.39909977958003501</v>
      </c>
      <c r="AF823" s="77">
        <v>3.0373182773726401E-2</v>
      </c>
      <c r="AG823" s="58">
        <v>13.1889696121215</v>
      </c>
      <c r="AH823" s="77">
        <v>7.9300016589762806E-3</v>
      </c>
      <c r="AI823" s="58">
        <v>0.87246769188564699</v>
      </c>
      <c r="AJ823" s="77">
        <v>4.3145314841070398E-2</v>
      </c>
      <c r="AK823" s="58">
        <v>20.142061233520501</v>
      </c>
      <c r="AL823" s="69">
        <v>41401</v>
      </c>
      <c r="AM823" s="105">
        <v>1</v>
      </c>
      <c r="AN823" s="124">
        <v>67.049531316996095</v>
      </c>
      <c r="AO823" s="125">
        <v>69.417037393523401</v>
      </c>
      <c r="AP823" s="125">
        <v>65.524079043656002</v>
      </c>
      <c r="AQ823" s="125">
        <v>69.127192905080605</v>
      </c>
      <c r="AR823" s="125">
        <v>75.877661420661795</v>
      </c>
      <c r="AS823" s="125">
        <v>74.399645361389304</v>
      </c>
      <c r="AT823" s="109" t="s">
        <v>617</v>
      </c>
      <c r="AV823" s="63">
        <v>9144.2884320397807</v>
      </c>
      <c r="AW823" s="63">
        <v>12107.0185178461</v>
      </c>
      <c r="AX823" s="63">
        <v>12107.0185178461</v>
      </c>
      <c r="AY823" s="63">
        <v>21251.306949885799</v>
      </c>
      <c r="AZ823" s="77">
        <v>6.4287712888444395E-4</v>
      </c>
      <c r="BA823" s="77">
        <v>1.12513069498858</v>
      </c>
      <c r="BB823" s="77">
        <v>0.43510531862787799</v>
      </c>
      <c r="BC823" s="58">
        <v>0</v>
      </c>
      <c r="BD823" s="130">
        <v>0</v>
      </c>
      <c r="BE823" s="65">
        <v>0</v>
      </c>
    </row>
    <row r="824" spans="1:57" x14ac:dyDescent="0.2">
      <c r="A824" s="104">
        <v>41402</v>
      </c>
      <c r="B824" s="58">
        <v>1632.68994140625</v>
      </c>
      <c r="C824" s="77">
        <v>4.1390812999291199E-3</v>
      </c>
      <c r="D824" s="58">
        <v>0.01</v>
      </c>
      <c r="E824" s="58">
        <v>0.64249999999999996</v>
      </c>
      <c r="F824" s="77">
        <v>-6.1871616395978704E-3</v>
      </c>
      <c r="G824" s="58">
        <v>48.845268249511697</v>
      </c>
      <c r="H824" s="58">
        <v>433.99230957031199</v>
      </c>
      <c r="I824" s="58">
        <v>28.4029331207275</v>
      </c>
      <c r="J824" s="58">
        <v>258.67999267578102</v>
      </c>
      <c r="K824" s="58">
        <v>13.255918502807599</v>
      </c>
      <c r="L824" s="58">
        <v>20.305341720581001</v>
      </c>
      <c r="M824" s="58">
        <v>12.6599998474121</v>
      </c>
      <c r="N824" s="77">
        <v>1.1294005960591399E-2</v>
      </c>
      <c r="O824" s="58">
        <v>2.1350501182874502</v>
      </c>
      <c r="P824" s="77">
        <v>4.37104799462084E-2</v>
      </c>
      <c r="Q824" s="58">
        <v>48.5725193023681</v>
      </c>
      <c r="R824" s="77">
        <v>1.91314408140172E-2</v>
      </c>
      <c r="S824" s="58">
        <v>10.3269285410965</v>
      </c>
      <c r="T824" s="77">
        <v>2.3795187871695399E-2</v>
      </c>
      <c r="U824" s="58">
        <v>429.91879272460898</v>
      </c>
      <c r="V824" s="77">
        <v>-9.6066969939201299E-3</v>
      </c>
      <c r="W824" s="58">
        <v>1.54137337987079</v>
      </c>
      <c r="X824" s="77">
        <v>5.4268105808619897E-2</v>
      </c>
      <c r="Y824" s="58">
        <v>28.540685653686499</v>
      </c>
      <c r="Z824" s="77">
        <v>3.6859568112290698E-3</v>
      </c>
      <c r="AA824" s="58">
        <v>6.9175088371249904</v>
      </c>
      <c r="AB824" s="77">
        <v>2.67415688610874E-2</v>
      </c>
      <c r="AC824" s="58">
        <v>258.20500183105401</v>
      </c>
      <c r="AD824" s="77">
        <v>8.8315156251677004E-3</v>
      </c>
      <c r="AE824" s="58">
        <v>0.42294972628292199</v>
      </c>
      <c r="AF824" s="77">
        <v>3.1906482088988497E-2</v>
      </c>
      <c r="AG824" s="58">
        <v>13.1978960037231</v>
      </c>
      <c r="AH824" s="77">
        <v>4.1407488643356799E-3</v>
      </c>
      <c r="AI824" s="58">
        <v>0.91265696339140501</v>
      </c>
      <c r="AJ824" s="77">
        <v>4.4946643890575601E-2</v>
      </c>
      <c r="AK824" s="58">
        <v>20.263475418090799</v>
      </c>
      <c r="AL824" s="69">
        <v>41402</v>
      </c>
      <c r="AM824" s="105">
        <v>2</v>
      </c>
      <c r="AN824" s="124">
        <v>68.545501878780996</v>
      </c>
      <c r="AO824" s="125">
        <v>73.114645810552403</v>
      </c>
      <c r="AP824" s="125">
        <v>67.395209130809206</v>
      </c>
      <c r="AQ824" s="125">
        <v>70.8263972343441</v>
      </c>
      <c r="AR824" s="125">
        <v>76.673486694906103</v>
      </c>
      <c r="AS824" s="125">
        <v>70.024940026984297</v>
      </c>
      <c r="AT824" s="109" t="s">
        <v>620</v>
      </c>
      <c r="AV824" s="63">
        <v>-1844.6288829283201</v>
      </c>
      <c r="AW824" s="63">
        <v>22927.499252953501</v>
      </c>
      <c r="AX824" s="63">
        <v>22927.499252953501</v>
      </c>
      <c r="AY824" s="63">
        <v>21082.870370025201</v>
      </c>
      <c r="AZ824" s="77">
        <v>-7.9259398143318692E-3</v>
      </c>
      <c r="BA824" s="77">
        <v>1.10828703700252</v>
      </c>
      <c r="BB824" s="77">
        <v>0.44104533621564002</v>
      </c>
      <c r="BC824" s="58">
        <v>-168.436579860688</v>
      </c>
      <c r="BD824" s="130">
        <v>-7.92593981433189E-3</v>
      </c>
      <c r="BE824" s="65">
        <v>1</v>
      </c>
    </row>
    <row r="825" spans="1:57" x14ac:dyDescent="0.2">
      <c r="A825" s="104">
        <v>41403</v>
      </c>
      <c r="B825" s="58">
        <v>1626.67004394531</v>
      </c>
      <c r="C825" s="77">
        <v>-3.6871039064235701E-3</v>
      </c>
      <c r="D825" s="58">
        <v>0.01</v>
      </c>
      <c r="E825" s="58">
        <v>0.64529999999999998</v>
      </c>
      <c r="F825" s="77">
        <v>4.35797665369652E-3</v>
      </c>
      <c r="G825" s="58">
        <v>50.421596527099602</v>
      </c>
      <c r="H825" s="58">
        <v>432.92425537109301</v>
      </c>
      <c r="I825" s="58">
        <v>28.118812561035099</v>
      </c>
      <c r="J825" s="58">
        <v>260.16000366210898</v>
      </c>
      <c r="K825" s="58">
        <v>13.318407058715801</v>
      </c>
      <c r="L825" s="58">
        <v>20.397447586059499</v>
      </c>
      <c r="M825" s="58">
        <v>13.1300001144409</v>
      </c>
      <c r="N825" s="77">
        <v>3.2271872672203897E-2</v>
      </c>
      <c r="O825" s="58">
        <v>2.1479979161698801</v>
      </c>
      <c r="P825" s="77">
        <v>4.2600751743658398E-2</v>
      </c>
      <c r="Q825" s="58">
        <v>49.6334323883056</v>
      </c>
      <c r="R825" s="77">
        <v>-2.4609979846790201E-3</v>
      </c>
      <c r="S825" s="58">
        <v>11.039382739165401</v>
      </c>
      <c r="T825" s="77">
        <v>2.5499570888451801E-2</v>
      </c>
      <c r="U825" s="58">
        <v>433.45828247070301</v>
      </c>
      <c r="V825" s="77">
        <v>-1.00032119388767E-2</v>
      </c>
      <c r="W825" s="58">
        <v>1.57882353852166</v>
      </c>
      <c r="X825" s="77">
        <v>5.6148300540595199E-2</v>
      </c>
      <c r="Y825" s="58">
        <v>28.260872840881301</v>
      </c>
      <c r="Z825" s="77">
        <v>5.7213972020757602E-3</v>
      </c>
      <c r="AA825" s="58">
        <v>6.9283278957441503</v>
      </c>
      <c r="AB825" s="77">
        <v>2.6631026284664901E-2</v>
      </c>
      <c r="AC825" s="58">
        <v>259.41999816894503</v>
      </c>
      <c r="AD825" s="77">
        <v>4.7140117748136704E-3</v>
      </c>
      <c r="AE825" s="58">
        <v>0.44924758019407701</v>
      </c>
      <c r="AF825" s="77">
        <v>3.3731329746381399E-2</v>
      </c>
      <c r="AG825" s="58">
        <v>13.287162780761699</v>
      </c>
      <c r="AH825" s="77">
        <v>4.5360411435559902E-3</v>
      </c>
      <c r="AI825" s="58">
        <v>0.95429532964324904</v>
      </c>
      <c r="AJ825" s="77">
        <v>4.67850364913035E-2</v>
      </c>
      <c r="AK825" s="58">
        <v>20.351394653320298</v>
      </c>
      <c r="AL825" s="69">
        <v>41403</v>
      </c>
      <c r="AM825" s="105">
        <v>3</v>
      </c>
      <c r="AN825" s="124">
        <v>65.673329767590999</v>
      </c>
      <c r="AO825" s="125">
        <v>71.8875637923921</v>
      </c>
      <c r="AP825" s="125">
        <v>72.106402285150807</v>
      </c>
      <c r="AQ825" s="125">
        <v>71.728743737346704</v>
      </c>
      <c r="AR825" s="125">
        <v>77.550842461405495</v>
      </c>
      <c r="AS825" s="125">
        <v>65.732392279985305</v>
      </c>
      <c r="AT825" s="109" t="s">
        <v>620</v>
      </c>
      <c r="AV825" s="63">
        <v>-1844.6288829283201</v>
      </c>
      <c r="AW825" s="63">
        <v>22957.8576945282</v>
      </c>
      <c r="AX825" s="63">
        <v>22957.8576945282</v>
      </c>
      <c r="AY825" s="63">
        <v>21113.228811599802</v>
      </c>
      <c r="AZ825" s="77">
        <v>1.4399577022412499E-3</v>
      </c>
      <c r="BA825" s="77">
        <v>1.11132288115998</v>
      </c>
      <c r="BB825" s="77">
        <v>0.43573205232714601</v>
      </c>
      <c r="BC825" s="58">
        <v>-138.07813828601499</v>
      </c>
      <c r="BD825" s="130">
        <v>-6.49739513017369E-3</v>
      </c>
      <c r="BE825" s="65">
        <v>2</v>
      </c>
    </row>
    <row r="826" spans="1:57" x14ac:dyDescent="0.2">
      <c r="A826" s="104">
        <v>41404</v>
      </c>
      <c r="B826" s="58">
        <v>1633.69995117187</v>
      </c>
      <c r="C826" s="77">
        <v>4.3216553060214597E-3</v>
      </c>
      <c r="D826" s="58">
        <v>0.01</v>
      </c>
      <c r="E826" s="58">
        <v>0.65129999999999999</v>
      </c>
      <c r="F826" s="77">
        <v>9.2980009298000398E-3</v>
      </c>
      <c r="G826" s="58">
        <v>50.002120971679602</v>
      </c>
      <c r="H826" s="58">
        <v>437.27096557617102</v>
      </c>
      <c r="I826" s="58">
        <v>28.144645690917901</v>
      </c>
      <c r="J826" s="58">
        <v>263.63000488281199</v>
      </c>
      <c r="K826" s="58">
        <v>13.363039016723601</v>
      </c>
      <c r="L826" s="58">
        <v>20.514675140380799</v>
      </c>
      <c r="M826" s="58">
        <v>12.5900001525878</v>
      </c>
      <c r="N826" s="77">
        <v>-8.3193628189554003E-3</v>
      </c>
      <c r="O826" s="58">
        <v>2.13049702047915</v>
      </c>
      <c r="P826" s="77">
        <v>4.2608132996714801E-2</v>
      </c>
      <c r="Q826" s="58">
        <v>50.211858749389599</v>
      </c>
      <c r="R826" s="77">
        <v>1.00403480543085E-2</v>
      </c>
      <c r="S826" s="58">
        <v>11.843883566589801</v>
      </c>
      <c r="T826" s="77">
        <v>2.7085913538722299E-2</v>
      </c>
      <c r="U826" s="58">
        <v>435.09761047363202</v>
      </c>
      <c r="V826" s="77">
        <v>9.1871339967619604E-4</v>
      </c>
      <c r="W826" s="58">
        <v>1.6167549596237101</v>
      </c>
      <c r="X826" s="77">
        <v>5.7444495033931897E-2</v>
      </c>
      <c r="Y826" s="58">
        <v>28.131729125976499</v>
      </c>
      <c r="Z826" s="77">
        <v>1.33379503838331E-2</v>
      </c>
      <c r="AA826" s="58">
        <v>6.8787984996726799</v>
      </c>
      <c r="AB826" s="77">
        <v>2.60926236477915E-2</v>
      </c>
      <c r="AC826" s="58">
        <v>261.89500427246003</v>
      </c>
      <c r="AD826" s="77">
        <v>3.3511483626418302E-3</v>
      </c>
      <c r="AE826" s="58">
        <v>0.47515035381211901</v>
      </c>
      <c r="AF826" s="77">
        <v>3.5557058032793E-2</v>
      </c>
      <c r="AG826" s="58">
        <v>13.3407230377197</v>
      </c>
      <c r="AH826" s="77">
        <v>5.7471678172815698E-3</v>
      </c>
      <c r="AI826" s="58">
        <v>0.99648251511480601</v>
      </c>
      <c r="AJ826" s="77">
        <v>4.8574130874407102E-2</v>
      </c>
      <c r="AK826" s="58">
        <v>20.456061363220201</v>
      </c>
      <c r="AL826" s="69">
        <v>41404</v>
      </c>
      <c r="AM826" s="105">
        <v>4</v>
      </c>
      <c r="AN826" s="124">
        <v>67.391655275459698</v>
      </c>
      <c r="AO826" s="125">
        <v>73.813734841118006</v>
      </c>
      <c r="AP826" s="125">
        <v>69.239276875883405</v>
      </c>
      <c r="AQ826" s="125">
        <v>72.385716239638001</v>
      </c>
      <c r="AR826" s="125">
        <v>78.6514232653101</v>
      </c>
      <c r="AS826" s="125">
        <v>65.936851278457993</v>
      </c>
      <c r="AT826" s="109" t="s">
        <v>620</v>
      </c>
      <c r="AV826" s="63">
        <v>10133.5004574957</v>
      </c>
      <c r="AW826" s="63">
        <v>11276.8594835769</v>
      </c>
      <c r="AX826" s="63">
        <v>11276.8594835769</v>
      </c>
      <c r="AY826" s="63">
        <v>21410.3599410727</v>
      </c>
      <c r="AZ826" s="77">
        <v>1.4073220733989899E-2</v>
      </c>
      <c r="BA826" s="77">
        <v>1.1410359941072701</v>
      </c>
      <c r="BB826" s="77">
        <v>0.44193679136911102</v>
      </c>
      <c r="BC826" s="58">
        <v>0</v>
      </c>
      <c r="BD826" s="130">
        <v>0</v>
      </c>
      <c r="BE826" s="65">
        <v>0</v>
      </c>
    </row>
    <row r="827" spans="1:57" x14ac:dyDescent="0.2">
      <c r="A827" s="104">
        <v>41407</v>
      </c>
      <c r="B827" s="58">
        <v>1633.77001953125</v>
      </c>
      <c r="C827" s="77">
        <v>4.2889368592202701E-5</v>
      </c>
      <c r="D827" s="58">
        <v>0.01</v>
      </c>
      <c r="E827" s="58">
        <v>0.65169999999999995</v>
      </c>
      <c r="F827" s="77">
        <v>6.1415630277905598E-4</v>
      </c>
      <c r="G827" s="58">
        <v>50.197513580322202</v>
      </c>
      <c r="H827" s="58">
        <v>435.9296875</v>
      </c>
      <c r="I827" s="58">
        <v>28.437370300292901</v>
      </c>
      <c r="J827" s="58">
        <v>264.510009765625</v>
      </c>
      <c r="K827" s="58">
        <v>13.1130933761596</v>
      </c>
      <c r="L827" s="58">
        <v>20.162990570068299</v>
      </c>
      <c r="M827" s="58">
        <v>12.550000190734799</v>
      </c>
      <c r="N827" s="77">
        <v>3.90768641100724E-3</v>
      </c>
      <c r="O827" s="58">
        <v>2.1566022386475101</v>
      </c>
      <c r="P827" s="77">
        <v>4.2962331893126197E-2</v>
      </c>
      <c r="Q827" s="58">
        <v>50.099817276000898</v>
      </c>
      <c r="R827" s="77">
        <v>-3.0673842577325599E-3</v>
      </c>
      <c r="S827" s="58">
        <v>12.465902127454701</v>
      </c>
      <c r="T827" s="77">
        <v>2.8596130258861301E-2</v>
      </c>
      <c r="U827" s="58">
        <v>436.60032653808503</v>
      </c>
      <c r="V827" s="77">
        <v>1.0400721067505199E-2</v>
      </c>
      <c r="W827" s="58">
        <v>1.6599221944662801</v>
      </c>
      <c r="X827" s="77">
        <v>5.8371156578046202E-2</v>
      </c>
      <c r="Y827" s="58">
        <v>28.291007995605401</v>
      </c>
      <c r="Z827" s="77">
        <v>3.3380300668115399E-3</v>
      </c>
      <c r="AA827" s="58">
        <v>6.8492557044611599</v>
      </c>
      <c r="AB827" s="77">
        <v>2.5894126693088399E-2</v>
      </c>
      <c r="AC827" s="58">
        <v>264.07000732421801</v>
      </c>
      <c r="AD827" s="77">
        <v>-1.8704251349648902E-2</v>
      </c>
      <c r="AE827" s="58">
        <v>0.489953895051708</v>
      </c>
      <c r="AF827" s="77">
        <v>3.7363715867567197E-2</v>
      </c>
      <c r="AG827" s="58">
        <v>13.238066196441601</v>
      </c>
      <c r="AH827" s="77">
        <v>-1.7143072844485199E-2</v>
      </c>
      <c r="AI827" s="58">
        <v>1.0239938837492</v>
      </c>
      <c r="AJ827" s="77">
        <v>5.0785813750729297E-2</v>
      </c>
      <c r="AK827" s="58">
        <v>20.338832855224599</v>
      </c>
      <c r="AL827" s="69">
        <v>41407</v>
      </c>
      <c r="AM827" s="105">
        <v>0</v>
      </c>
      <c r="AN827" s="124">
        <v>67.409166892855893</v>
      </c>
      <c r="AO827" s="125">
        <v>72.1705027006265</v>
      </c>
      <c r="AP827" s="125">
        <v>69.840835999574395</v>
      </c>
      <c r="AQ827" s="125">
        <v>63.488009165508501</v>
      </c>
      <c r="AR827" s="125">
        <v>67.897135958227096</v>
      </c>
      <c r="AS827" s="125">
        <v>68.248657490135201</v>
      </c>
      <c r="AT827" s="109" t="s">
        <v>620</v>
      </c>
      <c r="AV827" s="63">
        <v>10133.5004574957</v>
      </c>
      <c r="AW827" s="63">
        <v>11090.3464856094</v>
      </c>
      <c r="AX827" s="63">
        <v>11090.3464856094</v>
      </c>
      <c r="AY827" s="63">
        <v>21223.8469431052</v>
      </c>
      <c r="AZ827" s="77">
        <v>-8.7113434094927503E-3</v>
      </c>
      <c r="BA827" s="77">
        <v>1.12238469431052</v>
      </c>
      <c r="BB827" s="77">
        <v>0.44199863512764198</v>
      </c>
      <c r="BC827" s="58">
        <v>-186.51299796753301</v>
      </c>
      <c r="BD827" s="130">
        <v>-8.7113434094928006E-3</v>
      </c>
      <c r="BE827" s="65">
        <v>1</v>
      </c>
    </row>
    <row r="828" spans="1:57" x14ac:dyDescent="0.2">
      <c r="A828" s="104">
        <v>41408</v>
      </c>
      <c r="B828" s="58">
        <v>1650.33996582031</v>
      </c>
      <c r="C828" s="77">
        <v>1.0142153479971701E-2</v>
      </c>
      <c r="D828" s="58">
        <v>0.01</v>
      </c>
      <c r="E828" s="58">
        <v>0.65539999999999998</v>
      </c>
      <c r="F828" s="77">
        <v>5.6774589535062399E-3</v>
      </c>
      <c r="G828" s="58">
        <v>48.996501922607401</v>
      </c>
      <c r="H828" s="58">
        <v>440.68377685546801</v>
      </c>
      <c r="I828" s="58">
        <v>29.0702724456787</v>
      </c>
      <c r="J828" s="58">
        <v>268.329986572265</v>
      </c>
      <c r="K828" s="58">
        <v>13.2023611068725</v>
      </c>
      <c r="L828" s="58">
        <v>19.962039947509702</v>
      </c>
      <c r="M828" s="58">
        <v>12.770000457763601</v>
      </c>
      <c r="N828" s="77">
        <v>-2.3925720061673299E-2</v>
      </c>
      <c r="O828" s="58">
        <v>2.1524125151994098</v>
      </c>
      <c r="P828" s="77">
        <v>4.3929922152386801E-2</v>
      </c>
      <c r="Q828" s="58">
        <v>49.597007751464801</v>
      </c>
      <c r="R828" s="77">
        <v>1.09056333894874E-2</v>
      </c>
      <c r="S828" s="58">
        <v>13.2412325963478</v>
      </c>
      <c r="T828" s="77">
        <v>3.0047016231982901E-2</v>
      </c>
      <c r="U828" s="58">
        <v>438.30673217773398</v>
      </c>
      <c r="V828" s="77">
        <v>2.2256001124661699E-2</v>
      </c>
      <c r="W828" s="58">
        <v>1.72170789523859</v>
      </c>
      <c r="X828" s="77">
        <v>5.9225722719173299E-2</v>
      </c>
      <c r="Y828" s="58">
        <v>28.753821372985801</v>
      </c>
      <c r="Z828" s="77">
        <v>1.44417098242344E-2</v>
      </c>
      <c r="AA828" s="58">
        <v>6.8345793252302203</v>
      </c>
      <c r="AB828" s="77">
        <v>2.54707996394192E-2</v>
      </c>
      <c r="AC828" s="58">
        <v>266.41999816894503</v>
      </c>
      <c r="AD828" s="77">
        <v>6.8075265044009702E-3</v>
      </c>
      <c r="AE828" s="58">
        <v>0.50675663240087099</v>
      </c>
      <c r="AF828" s="77">
        <v>3.8383788195058201E-2</v>
      </c>
      <c r="AG828" s="58">
        <v>13.157727241516101</v>
      </c>
      <c r="AH828" s="77">
        <v>-9.9663103972732394E-3</v>
      </c>
      <c r="AI828" s="58">
        <v>1.0438063587192801</v>
      </c>
      <c r="AJ828" s="77">
        <v>5.2289563665034997E-2</v>
      </c>
      <c r="AK828" s="58">
        <v>20.062515258788999</v>
      </c>
      <c r="AL828" s="69">
        <v>41408</v>
      </c>
      <c r="AM828" s="105">
        <v>1</v>
      </c>
      <c r="AN828" s="124">
        <v>71.330243648746702</v>
      </c>
      <c r="AO828" s="125">
        <v>74.3501201370633</v>
      </c>
      <c r="AP828" s="125">
        <v>61.836089716167599</v>
      </c>
      <c r="AQ828" s="125">
        <v>65.136294461847001</v>
      </c>
      <c r="AR828" s="125">
        <v>62.627721204504098</v>
      </c>
      <c r="AS828" s="125">
        <v>72.5814951754964</v>
      </c>
      <c r="AT828" s="109" t="s">
        <v>619</v>
      </c>
      <c r="AV828" s="63">
        <v>-783.27176873711505</v>
      </c>
      <c r="AW828" s="63">
        <v>22017.4717078094</v>
      </c>
      <c r="AX828" s="63">
        <v>22017.4717078094</v>
      </c>
      <c r="AY828" s="63">
        <v>21234.199939072299</v>
      </c>
      <c r="AZ828" s="77">
        <v>4.8780016152849499E-4</v>
      </c>
      <c r="BA828" s="77">
        <v>1.12341999390723</v>
      </c>
      <c r="BB828" s="77">
        <v>0.45662360660301698</v>
      </c>
      <c r="BC828" s="58">
        <v>-176.16000200042899</v>
      </c>
      <c r="BD828" s="130">
        <v>-8.22779264268657E-3</v>
      </c>
      <c r="BE828" s="65">
        <v>2</v>
      </c>
    </row>
    <row r="829" spans="1:57" x14ac:dyDescent="0.2">
      <c r="A829" s="104">
        <v>41409</v>
      </c>
      <c r="B829" s="58">
        <v>1658.78002929687</v>
      </c>
      <c r="C829" s="77">
        <v>5.1141362697153499E-3</v>
      </c>
      <c r="D829" s="58">
        <v>0.01</v>
      </c>
      <c r="E829" s="58">
        <v>0.65680000000000005</v>
      </c>
      <c r="F829" s="77">
        <v>2.1361000915471801E-3</v>
      </c>
      <c r="G829" s="58">
        <v>47.339580535888601</v>
      </c>
      <c r="H829" s="58">
        <v>454.985748291015</v>
      </c>
      <c r="I829" s="58">
        <v>29.347713470458899</v>
      </c>
      <c r="J829" s="58">
        <v>266.55999755859301</v>
      </c>
      <c r="K829" s="58">
        <v>13.2112874984741</v>
      </c>
      <c r="L829" s="58">
        <v>20.2634773254394</v>
      </c>
      <c r="M829" s="58">
        <v>12.810000419616699</v>
      </c>
      <c r="N829" s="77">
        <v>-3.38171363607946E-2</v>
      </c>
      <c r="O829" s="58">
        <v>2.1227653277296401</v>
      </c>
      <c r="P829" s="77">
        <v>4.4841236523427697E-2</v>
      </c>
      <c r="Q829" s="58">
        <v>48.168041229247997</v>
      </c>
      <c r="R829" s="77">
        <v>3.24540457050621E-2</v>
      </c>
      <c r="S829" s="58">
        <v>14.690927252878099</v>
      </c>
      <c r="T829" s="77">
        <v>3.2288763566901003E-2</v>
      </c>
      <c r="U829" s="58">
        <v>447.83476257324202</v>
      </c>
      <c r="V829" s="77">
        <v>9.5438054561993706E-3</v>
      </c>
      <c r="W829" s="58">
        <v>1.78724880879778</v>
      </c>
      <c r="X829" s="77">
        <v>6.0899081987998899E-2</v>
      </c>
      <c r="Y829" s="58">
        <v>29.208992958068801</v>
      </c>
      <c r="Z829" s="77">
        <v>-6.5963146209720904E-3</v>
      </c>
      <c r="AA829" s="58">
        <v>6.8064170067856304</v>
      </c>
      <c r="AB829" s="77">
        <v>2.5534277720307499E-2</v>
      </c>
      <c r="AC829" s="58">
        <v>267.44499206542901</v>
      </c>
      <c r="AD829" s="77">
        <v>6.7612084908907899E-4</v>
      </c>
      <c r="AE829" s="58">
        <v>0.522657745760574</v>
      </c>
      <c r="AF829" s="77">
        <v>3.9561454235322598E-2</v>
      </c>
      <c r="AG829" s="58">
        <v>13.206824302673301</v>
      </c>
      <c r="AH829" s="77">
        <v>1.51005297415653E-2</v>
      </c>
      <c r="AI829" s="58">
        <v>1.07011694311991</v>
      </c>
      <c r="AJ829" s="77">
        <v>5.2810133519208498E-2</v>
      </c>
      <c r="AK829" s="58">
        <v>20.112758636474599</v>
      </c>
      <c r="AL829" s="69">
        <v>41409</v>
      </c>
      <c r="AM829" s="105">
        <v>2</v>
      </c>
      <c r="AN829" s="124">
        <v>73.105199304296207</v>
      </c>
      <c r="AO829" s="125">
        <v>79.541301134519401</v>
      </c>
      <c r="AP829" s="125">
        <v>52.838468126776398</v>
      </c>
      <c r="AQ829" s="125">
        <v>65.304961557990794</v>
      </c>
      <c r="AR829" s="125">
        <v>66.791201568445501</v>
      </c>
      <c r="AS829" s="125">
        <v>74.240926776757206</v>
      </c>
      <c r="AT829" s="109" t="s">
        <v>619</v>
      </c>
      <c r="AV829" s="63">
        <v>-783.27176873711505</v>
      </c>
      <c r="AW829" s="63">
        <v>22588.556109948699</v>
      </c>
      <c r="AX829" s="63">
        <v>22588.556109948699</v>
      </c>
      <c r="AY829" s="63">
        <v>21805.284341211602</v>
      </c>
      <c r="AZ829" s="77">
        <v>2.68945570719831E-2</v>
      </c>
      <c r="BA829" s="77">
        <v>1.1805284341211599</v>
      </c>
      <c r="BB829" s="77">
        <v>0.46407297822086901</v>
      </c>
      <c r="BC829" s="58">
        <v>0</v>
      </c>
      <c r="BD829" s="130">
        <v>0</v>
      </c>
      <c r="BE829" s="65">
        <v>0</v>
      </c>
    </row>
    <row r="830" spans="1:57" x14ac:dyDescent="0.2">
      <c r="A830" s="104">
        <v>41410</v>
      </c>
      <c r="B830" s="58">
        <v>1650.46997070312</v>
      </c>
      <c r="C830" s="77">
        <v>-5.0097411633732696E-3</v>
      </c>
      <c r="D830" s="58">
        <v>0.01</v>
      </c>
      <c r="E830" s="58">
        <v>0.65329999999999999</v>
      </c>
      <c r="F830" s="77">
        <v>-5.3288672350792999E-3</v>
      </c>
      <c r="G830" s="58">
        <v>47.9721069335937</v>
      </c>
      <c r="H830" s="58">
        <v>449.01458740234301</v>
      </c>
      <c r="I830" s="58">
        <v>29.547126770019499</v>
      </c>
      <c r="J830" s="58">
        <v>264.11999511718699</v>
      </c>
      <c r="K830" s="58">
        <v>13.086317062377899</v>
      </c>
      <c r="L830" s="58">
        <v>20.045768737792901</v>
      </c>
      <c r="M830" s="58">
        <v>13.069999694824199</v>
      </c>
      <c r="N830" s="77">
        <v>1.33614702653639E-2</v>
      </c>
      <c r="O830" s="58">
        <v>2.1146868745184002</v>
      </c>
      <c r="P830" s="77">
        <v>4.4081592610591198E-2</v>
      </c>
      <c r="Q830" s="58">
        <v>47.655843734741197</v>
      </c>
      <c r="R830" s="77">
        <v>-1.31238415952594E-2</v>
      </c>
      <c r="S830" s="58">
        <v>15.6792009650864</v>
      </c>
      <c r="T830" s="77">
        <v>3.4919134934555902E-2</v>
      </c>
      <c r="U830" s="58">
        <v>452.00016784667901</v>
      </c>
      <c r="V830" s="77">
        <v>6.7948496144776202E-3</v>
      </c>
      <c r="W830" s="58">
        <v>1.8527949340812799</v>
      </c>
      <c r="X830" s="77">
        <v>6.2706433302382805E-2</v>
      </c>
      <c r="Y830" s="58">
        <v>29.447420120239201</v>
      </c>
      <c r="Z830" s="77">
        <v>-9.1536707073604992E-3</v>
      </c>
      <c r="AA830" s="58">
        <v>6.8040879021024496</v>
      </c>
      <c r="AB830" s="77">
        <v>2.5761351006702599E-2</v>
      </c>
      <c r="AC830" s="58">
        <v>265.33999633789</v>
      </c>
      <c r="AD830" s="77">
        <v>-9.4593684461581305E-3</v>
      </c>
      <c r="AE830" s="58">
        <v>0.534179597227047</v>
      </c>
      <c r="AF830" s="77">
        <v>4.08197046335343E-2</v>
      </c>
      <c r="AG830" s="58">
        <v>13.148802280426001</v>
      </c>
      <c r="AH830" s="77">
        <v>-1.07438908016624E-2</v>
      </c>
      <c r="AI830" s="58">
        <v>1.08682666948913</v>
      </c>
      <c r="AJ830" s="77">
        <v>5.4217260695026602E-2</v>
      </c>
      <c r="AK830" s="58">
        <v>20.1546230316162</v>
      </c>
      <c r="AL830" s="69">
        <v>41410</v>
      </c>
      <c r="AM830" s="105">
        <v>3</v>
      </c>
      <c r="AN830" s="124">
        <v>68.601784271970601</v>
      </c>
      <c r="AO830" s="125">
        <v>72.906965921501097</v>
      </c>
      <c r="AP830" s="125">
        <v>55.500436499623603</v>
      </c>
      <c r="AQ830" s="125">
        <v>60.865368990844601</v>
      </c>
      <c r="AR830" s="125">
        <v>61.465221553154699</v>
      </c>
      <c r="AS830" s="125">
        <v>75.393664871394293</v>
      </c>
      <c r="AT830" s="109" t="s">
        <v>619</v>
      </c>
      <c r="AV830" s="63">
        <v>-783.27176873711505</v>
      </c>
      <c r="AW830" s="63">
        <v>22199.906942739799</v>
      </c>
      <c r="AX830" s="63">
        <v>22199.906942739799</v>
      </c>
      <c r="AY830" s="63">
        <v>21416.635174002698</v>
      </c>
      <c r="AZ830" s="77">
        <v>-1.7823622986393301E-2</v>
      </c>
      <c r="BA830" s="77">
        <v>1.1416635174002701</v>
      </c>
      <c r="BB830" s="77">
        <v>0.45673835155569298</v>
      </c>
      <c r="BC830" s="58">
        <v>-388.64916720886299</v>
      </c>
      <c r="BD830" s="130">
        <v>-1.7823622986393301E-2</v>
      </c>
      <c r="BE830" s="65">
        <v>1</v>
      </c>
    </row>
    <row r="831" spans="1:57" x14ac:dyDescent="0.2">
      <c r="A831" s="104">
        <v>41411</v>
      </c>
      <c r="B831" s="58">
        <v>1667.46997070312</v>
      </c>
      <c r="C831" s="77">
        <v>1.0300096519028299E-2</v>
      </c>
      <c r="D831" s="58">
        <v>0.01</v>
      </c>
      <c r="E831" s="58">
        <v>0.6583</v>
      </c>
      <c r="F831" s="77">
        <v>7.65345170671971E-3</v>
      </c>
      <c r="G831" s="58">
        <v>47.826385498046797</v>
      </c>
      <c r="H831" s="58">
        <v>451.65243530273398</v>
      </c>
      <c r="I831" s="58">
        <v>30.232040405273398</v>
      </c>
      <c r="J831" s="58">
        <v>269.89999389648398</v>
      </c>
      <c r="K831" s="58">
        <v>13.3541135787963</v>
      </c>
      <c r="L831" s="58">
        <v>20.129503250121999</v>
      </c>
      <c r="M831" s="58">
        <v>12.449999809265099</v>
      </c>
      <c r="N831" s="77">
        <v>-3.0376284232958E-3</v>
      </c>
      <c r="O831" s="58">
        <v>2.1047969305922298</v>
      </c>
      <c r="P831" s="77">
        <v>4.4009115651823402E-2</v>
      </c>
      <c r="Q831" s="58">
        <v>47.899246215820298</v>
      </c>
      <c r="R831" s="77">
        <v>5.8747487818853099E-3</v>
      </c>
      <c r="S831" s="58">
        <v>16.740316358410801</v>
      </c>
      <c r="T831" s="77">
        <v>3.7064598903779097E-2</v>
      </c>
      <c r="U831" s="58">
        <v>450.33351135253901</v>
      </c>
      <c r="V831" s="77">
        <v>2.31803802983938E-2</v>
      </c>
      <c r="W831" s="58">
        <v>1.94037691465039</v>
      </c>
      <c r="X831" s="77">
        <v>6.4182797080144502E-2</v>
      </c>
      <c r="Y831" s="58">
        <v>29.889583587646399</v>
      </c>
      <c r="Z831" s="77">
        <v>2.1883987907588699E-2</v>
      </c>
      <c r="AA831" s="58">
        <v>6.8064006732229103</v>
      </c>
      <c r="AB831" s="77">
        <v>2.5218232038320802E-2</v>
      </c>
      <c r="AC831" s="58">
        <v>267.00999450683503</v>
      </c>
      <c r="AD831" s="77">
        <v>2.0463856648281001E-2</v>
      </c>
      <c r="AE831" s="58">
        <v>0.55275090869232202</v>
      </c>
      <c r="AF831" s="77">
        <v>4.1391808256744003E-2</v>
      </c>
      <c r="AG831" s="58">
        <v>13.2202153205871</v>
      </c>
      <c r="AH831" s="77">
        <v>4.1771664346916797E-3</v>
      </c>
      <c r="AI831" s="58">
        <v>1.10343559949478</v>
      </c>
      <c r="AJ831" s="77">
        <v>5.4816832078957899E-2</v>
      </c>
      <c r="AK831" s="58">
        <v>20.087635993957502</v>
      </c>
      <c r="AL831" s="69">
        <v>41411</v>
      </c>
      <c r="AM831" s="105">
        <v>4</v>
      </c>
      <c r="AN831" s="124">
        <v>72.353754523934299</v>
      </c>
      <c r="AO831" s="125">
        <v>73.941007499887604</v>
      </c>
      <c r="AP831" s="125">
        <v>54.733955676332897</v>
      </c>
      <c r="AQ831" s="125">
        <v>66.172387537169698</v>
      </c>
      <c r="AR831" s="125">
        <v>62.697288469903299</v>
      </c>
      <c r="AS831" s="125">
        <v>78.888218228853503</v>
      </c>
      <c r="AT831" s="109" t="s">
        <v>617</v>
      </c>
      <c r="AV831" s="63">
        <v>-783.27176873711505</v>
      </c>
      <c r="AW831" s="63">
        <v>22482.323009256699</v>
      </c>
      <c r="AX831" s="63">
        <v>22482.323009256699</v>
      </c>
      <c r="AY831" s="63">
        <v>21699.051240519599</v>
      </c>
      <c r="AZ831" s="77">
        <v>1.31867617962553E-2</v>
      </c>
      <c r="BA831" s="77">
        <v>1.16990512405196</v>
      </c>
      <c r="BB831" s="77">
        <v>0.47174289717968698</v>
      </c>
      <c r="BC831" s="58">
        <v>-106.23310069198401</v>
      </c>
      <c r="BD831" s="130">
        <v>-4.87189706080585E-3</v>
      </c>
      <c r="BE831" s="65">
        <v>2</v>
      </c>
    </row>
    <row r="832" spans="1:57" x14ac:dyDescent="0.2">
      <c r="A832" s="104">
        <v>41414</v>
      </c>
      <c r="B832" s="58">
        <v>1666.2900390625</v>
      </c>
      <c r="C832" s="77">
        <v>-7.0761792497375797E-4</v>
      </c>
      <c r="D832" s="58">
        <v>0.01</v>
      </c>
      <c r="E832" s="58">
        <v>0.65690000000000004</v>
      </c>
      <c r="F832" s="77">
        <v>-2.12668995898523E-3</v>
      </c>
      <c r="G832" s="58">
        <v>48.893833160400298</v>
      </c>
      <c r="H832" s="58">
        <v>451.32952880859301</v>
      </c>
      <c r="I832" s="58">
        <v>30.414125442504801</v>
      </c>
      <c r="J832" s="58">
        <v>267.63000488281199</v>
      </c>
      <c r="K832" s="58">
        <v>13.3094778060913</v>
      </c>
      <c r="L832" s="58">
        <v>20.162990570068299</v>
      </c>
      <c r="M832" s="58">
        <v>13.020000457763601</v>
      </c>
      <c r="N832" s="77">
        <v>2.2319220891093599E-2</v>
      </c>
      <c r="O832" s="58">
        <v>2.1301351113612199</v>
      </c>
      <c r="P832" s="77">
        <v>4.3566539452391202E-2</v>
      </c>
      <c r="Q832" s="58">
        <v>48.360109329223597</v>
      </c>
      <c r="R832" s="77">
        <v>-7.1494465412147402E-4</v>
      </c>
      <c r="S832" s="58">
        <v>17.612188989664599</v>
      </c>
      <c r="T832" s="77">
        <v>3.9022904253920097E-2</v>
      </c>
      <c r="U832" s="58">
        <v>451.49098205566401</v>
      </c>
      <c r="V832" s="77">
        <v>6.0229159127376201E-3</v>
      </c>
      <c r="W832" s="58">
        <v>2.02384946707057</v>
      </c>
      <c r="X832" s="77">
        <v>6.6543076206365695E-2</v>
      </c>
      <c r="Y832" s="58">
        <v>30.3230829238891</v>
      </c>
      <c r="Z832" s="77">
        <v>-8.4104819007241299E-3</v>
      </c>
      <c r="AA832" s="58">
        <v>6.8166447808650199</v>
      </c>
      <c r="AB832" s="77">
        <v>2.54704056215589E-2</v>
      </c>
      <c r="AC832" s="58">
        <v>268.76499938964798</v>
      </c>
      <c r="AD832" s="77">
        <v>-3.3424736461693501E-3</v>
      </c>
      <c r="AE832" s="58">
        <v>0.56875806587328104</v>
      </c>
      <c r="AF832" s="77">
        <v>4.2733311866899798E-2</v>
      </c>
      <c r="AG832" s="58">
        <v>13.3317956924438</v>
      </c>
      <c r="AH832" s="77">
        <v>1.66359395610449E-3</v>
      </c>
      <c r="AI832" s="58">
        <v>1.1137793199483601</v>
      </c>
      <c r="AJ832" s="77">
        <v>5.5238795856094397E-2</v>
      </c>
      <c r="AK832" s="58">
        <v>20.146246910095201</v>
      </c>
      <c r="AL832" s="69">
        <v>41414</v>
      </c>
      <c r="AM832" s="105">
        <v>0</v>
      </c>
      <c r="AN832" s="124">
        <v>71.713214580821003</v>
      </c>
      <c r="AO832" s="125">
        <v>73.570840423978495</v>
      </c>
      <c r="AP832" s="125">
        <v>59.181033524734403</v>
      </c>
      <c r="AQ832" s="125">
        <v>64.5999112647293</v>
      </c>
      <c r="AR832" s="125">
        <v>63.203979091872199</v>
      </c>
      <c r="AS832" s="125">
        <v>79.713085132258598</v>
      </c>
      <c r="AT832" s="109" t="s">
        <v>617</v>
      </c>
      <c r="AV832" s="63">
        <v>-783.27176873711505</v>
      </c>
      <c r="AW832" s="63">
        <v>22445.0157826492</v>
      </c>
      <c r="AX832" s="63">
        <v>22445.0157826492</v>
      </c>
      <c r="AY832" s="63">
        <v>21661.744013912099</v>
      </c>
      <c r="AZ832" s="77">
        <v>-1.71930220330784E-3</v>
      </c>
      <c r="BA832" s="77">
        <v>1.1661744013912101</v>
      </c>
      <c r="BB832" s="77">
        <v>0.47070146552469</v>
      </c>
      <c r="BC832" s="58">
        <v>-143.54032729949901</v>
      </c>
      <c r="BD832" s="130">
        <v>-6.5828230007627204E-3</v>
      </c>
      <c r="BE832" s="65">
        <v>3</v>
      </c>
    </row>
    <row r="833" spans="1:57" x14ac:dyDescent="0.2">
      <c r="A833" s="104">
        <v>41415</v>
      </c>
      <c r="B833" s="58">
        <v>1669.16003417968</v>
      </c>
      <c r="C833" s="77">
        <v>1.72238628924548E-3</v>
      </c>
      <c r="D833" s="58">
        <v>0.01</v>
      </c>
      <c r="E833" s="58">
        <v>0.66049999999999998</v>
      </c>
      <c r="F833" s="77">
        <v>5.4802861927232202E-3</v>
      </c>
      <c r="G833" s="58">
        <v>48.532867431640597</v>
      </c>
      <c r="H833" s="58">
        <v>450.55456542968699</v>
      </c>
      <c r="I833" s="58">
        <v>30.214702606201101</v>
      </c>
      <c r="J833" s="58">
        <v>268.85998535156199</v>
      </c>
      <c r="K833" s="58">
        <v>13.183661460876399</v>
      </c>
      <c r="L833" s="58">
        <v>20.221609115600501</v>
      </c>
      <c r="M833" s="58">
        <v>13.369999885559</v>
      </c>
      <c r="N833" s="77">
        <v>-7.3826432788687201E-3</v>
      </c>
      <c r="O833" s="58">
        <v>2.14979902456174</v>
      </c>
      <c r="P833" s="77">
        <v>4.42957347943592E-2</v>
      </c>
      <c r="Q833" s="58">
        <v>48.713350296020501</v>
      </c>
      <c r="R833" s="77">
        <v>-1.7170677508115901E-3</v>
      </c>
      <c r="S833" s="58">
        <v>18.381563066637099</v>
      </c>
      <c r="T833" s="77">
        <v>4.0797640234999898E-2</v>
      </c>
      <c r="U833" s="58">
        <v>450.94204711914</v>
      </c>
      <c r="V833" s="77">
        <v>-6.5569150321519399E-3</v>
      </c>
      <c r="W833" s="58">
        <v>2.0859151026448899</v>
      </c>
      <c r="X833" s="77">
        <v>6.9036426730104294E-2</v>
      </c>
      <c r="Y833" s="58">
        <v>30.314414024352999</v>
      </c>
      <c r="Z833" s="77">
        <v>4.5958242585264399E-3</v>
      </c>
      <c r="AA833" s="58">
        <v>6.8435999557325999</v>
      </c>
      <c r="AB833" s="77">
        <v>2.5454140923142101E-2</v>
      </c>
      <c r="AC833" s="58">
        <v>268.24499511718699</v>
      </c>
      <c r="AD833" s="77">
        <v>-9.4531391124346095E-3</v>
      </c>
      <c r="AE833" s="58">
        <v>0.57732777719350103</v>
      </c>
      <c r="AF833" s="77">
        <v>4.3791156114465303E-2</v>
      </c>
      <c r="AG833" s="58">
        <v>13.2465696334838</v>
      </c>
      <c r="AH833" s="77">
        <v>2.9072346846823402E-3</v>
      </c>
      <c r="AI833" s="58">
        <v>1.11403943660358</v>
      </c>
      <c r="AJ833" s="77">
        <v>5.5091532540015503E-2</v>
      </c>
      <c r="AK833" s="58">
        <v>20.192299842834402</v>
      </c>
      <c r="AL833" s="69">
        <v>41415</v>
      </c>
      <c r="AM833" s="105">
        <v>1</v>
      </c>
      <c r="AN833" s="124">
        <v>72.354308411463506</v>
      </c>
      <c r="AO833" s="125">
        <v>72.631065347362494</v>
      </c>
      <c r="AP833" s="125">
        <v>57.136837906864699</v>
      </c>
      <c r="AQ833" s="125">
        <v>60.253523808236999</v>
      </c>
      <c r="AR833" s="125">
        <v>64.122654513634899</v>
      </c>
      <c r="AS833" s="125">
        <v>76.201464273107902</v>
      </c>
      <c r="AT833" s="109" t="s">
        <v>617</v>
      </c>
      <c r="AV833" s="63">
        <v>-783.27176873711505</v>
      </c>
      <c r="AW833" s="63">
        <v>22581.247698520601</v>
      </c>
      <c r="AX833" s="63">
        <v>22581.247698520601</v>
      </c>
      <c r="AY833" s="63">
        <v>21797.975929783501</v>
      </c>
      <c r="AZ833" s="77">
        <v>6.2890557558030703E-3</v>
      </c>
      <c r="BA833" s="77">
        <v>1.17979759297835</v>
      </c>
      <c r="BB833" s="77">
        <v>0.473234581564483</v>
      </c>
      <c r="BC833" s="58">
        <v>-7.3084114280718397</v>
      </c>
      <c r="BD833" s="130">
        <v>-3.3516698584200799E-4</v>
      </c>
      <c r="BE833" s="65">
        <v>4</v>
      </c>
    </row>
    <row r="834" spans="1:57" x14ac:dyDescent="0.2">
      <c r="A834" s="104">
        <v>41416</v>
      </c>
      <c r="B834" s="58">
        <v>1655.34997558593</v>
      </c>
      <c r="C834" s="77">
        <v>-8.2736575948135702E-3</v>
      </c>
      <c r="D834" s="58">
        <v>0.01</v>
      </c>
      <c r="E834" s="58">
        <v>0.66469999999999996</v>
      </c>
      <c r="F834" s="77">
        <v>6.3588190764571799E-3</v>
      </c>
      <c r="G834" s="58">
        <v>48.719429016113203</v>
      </c>
      <c r="H834" s="58">
        <v>441.83627319335898</v>
      </c>
      <c r="I834" s="58">
        <v>30.006629943847599</v>
      </c>
      <c r="J834" s="58">
        <v>262.95999145507801</v>
      </c>
      <c r="K834" s="58">
        <v>13.066835403442299</v>
      </c>
      <c r="L834" s="58">
        <v>20.1546211242675</v>
      </c>
      <c r="M834" s="58">
        <v>13.819999694824199</v>
      </c>
      <c r="N834" s="77">
        <v>3.8440255922529399E-3</v>
      </c>
      <c r="O834" s="58">
        <v>2.16850040490456</v>
      </c>
      <c r="P834" s="77">
        <v>4.4509971662175303E-2</v>
      </c>
      <c r="Q834" s="58">
        <v>48.626148223876903</v>
      </c>
      <c r="R834" s="77">
        <v>-1.9350136265989401E-2</v>
      </c>
      <c r="S834" s="58">
        <v>18.812226703304301</v>
      </c>
      <c r="T834" s="77">
        <v>4.2577370498215202E-2</v>
      </c>
      <c r="U834" s="58">
        <v>446.19541931152298</v>
      </c>
      <c r="V834" s="77">
        <v>-6.8864706386622104E-3</v>
      </c>
      <c r="W834" s="58">
        <v>2.1376740034916502</v>
      </c>
      <c r="X834" s="77">
        <v>7.1240056197311996E-2</v>
      </c>
      <c r="Y834" s="58">
        <v>30.1106662750244</v>
      </c>
      <c r="Z834" s="77">
        <v>-2.19444849287244E-2</v>
      </c>
      <c r="AA834" s="58">
        <v>6.8405153689781599</v>
      </c>
      <c r="AB834" s="77">
        <v>2.6013521414898301E-2</v>
      </c>
      <c r="AC834" s="58">
        <v>265.90998840332003</v>
      </c>
      <c r="AD834" s="77">
        <v>-8.8614272886762199E-3</v>
      </c>
      <c r="AE834" s="58">
        <v>0.58508127741459404</v>
      </c>
      <c r="AF834" s="77">
        <v>4.4776050156754697E-2</v>
      </c>
      <c r="AG834" s="58">
        <v>13.125248432159401</v>
      </c>
      <c r="AH834" s="77">
        <v>-3.3126934137664901E-3</v>
      </c>
      <c r="AI834" s="58">
        <v>1.1133874192367701</v>
      </c>
      <c r="AJ834" s="77">
        <v>5.5242289714698398E-2</v>
      </c>
      <c r="AK834" s="58">
        <v>20.188115119934</v>
      </c>
      <c r="AL834" s="69">
        <v>41416</v>
      </c>
      <c r="AM834" s="105">
        <v>2</v>
      </c>
      <c r="AN834" s="124">
        <v>64.749732070199002</v>
      </c>
      <c r="AO834" s="125">
        <v>62.8972172814643</v>
      </c>
      <c r="AP834" s="125">
        <v>57.945365242322602</v>
      </c>
      <c r="AQ834" s="125">
        <v>56.455234249767898</v>
      </c>
      <c r="AR834" s="125">
        <v>62.211146828818997</v>
      </c>
      <c r="AS834" s="125">
        <v>72.6074168201079</v>
      </c>
      <c r="AT834" s="109" t="s">
        <v>617</v>
      </c>
      <c r="AV834" s="63">
        <v>-783.27176873711505</v>
      </c>
      <c r="AW834" s="63">
        <v>22467.045192219499</v>
      </c>
      <c r="AX834" s="63">
        <v>22467.045192219499</v>
      </c>
      <c r="AY834" s="63">
        <v>21683.773423482398</v>
      </c>
      <c r="AZ834" s="77">
        <v>-5.2391335172123901E-3</v>
      </c>
      <c r="BA834" s="77">
        <v>1.16837734234824</v>
      </c>
      <c r="BB834" s="77">
        <v>0.46104554307978002</v>
      </c>
      <c r="BC834" s="58">
        <v>-121.51091772918799</v>
      </c>
      <c r="BD834" s="130">
        <v>-5.5725445184649598E-3</v>
      </c>
      <c r="BE834" s="65">
        <v>5</v>
      </c>
    </row>
    <row r="835" spans="1:57" x14ac:dyDescent="0.2">
      <c r="A835" s="104">
        <v>41417</v>
      </c>
      <c r="B835" s="58">
        <v>1650.51000976562</v>
      </c>
      <c r="C835" s="77">
        <v>-2.92383235671922E-3</v>
      </c>
      <c r="D835" s="58">
        <v>0.01</v>
      </c>
      <c r="E835" s="58">
        <v>0.66379999999999995</v>
      </c>
      <c r="F835" s="77">
        <v>-1.35399428313531E-3</v>
      </c>
      <c r="G835" s="58">
        <v>48.806629180908203</v>
      </c>
      <c r="H835" s="58">
        <v>438.54269409179602</v>
      </c>
      <c r="I835" s="58">
        <v>29.607814788818299</v>
      </c>
      <c r="J835" s="58">
        <v>261.79998779296801</v>
      </c>
      <c r="K835" s="58">
        <v>13.1207571029663</v>
      </c>
      <c r="L835" s="58">
        <v>20.137872695922798</v>
      </c>
      <c r="M835" s="58">
        <v>14.069999694824199</v>
      </c>
      <c r="N835" s="77">
        <v>1.78984373495194E-3</v>
      </c>
      <c r="O835" s="58">
        <v>2.19395719601886</v>
      </c>
      <c r="P835" s="77">
        <v>4.4952032804532902E-2</v>
      </c>
      <c r="Q835" s="58">
        <v>48.7630290985107</v>
      </c>
      <c r="R835" s="77">
        <v>-7.4542976694924601E-3</v>
      </c>
      <c r="S835" s="58">
        <v>19.0570666954047</v>
      </c>
      <c r="T835" s="77">
        <v>4.3455442200151399E-2</v>
      </c>
      <c r="U835" s="58">
        <v>440.18948364257801</v>
      </c>
      <c r="V835" s="77">
        <v>-1.32909012366804E-2</v>
      </c>
      <c r="W835" s="58">
        <v>2.1656441456616999</v>
      </c>
      <c r="X835" s="77">
        <v>7.31443425024252E-2</v>
      </c>
      <c r="Y835" s="58">
        <v>29.807222366333001</v>
      </c>
      <c r="Z835" s="77">
        <v>-4.4113313804525697E-3</v>
      </c>
      <c r="AA835" s="58">
        <v>6.8268996196118703</v>
      </c>
      <c r="AB835" s="77">
        <v>2.6076775927929299E-2</v>
      </c>
      <c r="AC835" s="58">
        <v>262.37998962402298</v>
      </c>
      <c r="AD835" s="77">
        <v>4.1266073887880001E-3</v>
      </c>
      <c r="AE835" s="58">
        <v>0.59019248193681295</v>
      </c>
      <c r="AF835" s="77">
        <v>4.4981587366127201E-2</v>
      </c>
      <c r="AG835" s="58">
        <v>13.0937962532043</v>
      </c>
      <c r="AH835" s="77">
        <v>-8.3099693323218605E-4</v>
      </c>
      <c r="AI835" s="58">
        <v>1.1054244747459001</v>
      </c>
      <c r="AJ835" s="77">
        <v>5.4892812733378003E-2</v>
      </c>
      <c r="AK835" s="58">
        <v>20.146246910095201</v>
      </c>
      <c r="AL835" s="69">
        <v>41417</v>
      </c>
      <c r="AM835" s="105">
        <v>3</v>
      </c>
      <c r="AN835" s="124">
        <v>62.279229472143797</v>
      </c>
      <c r="AO835" s="125">
        <v>59.645156241617698</v>
      </c>
      <c r="AP835" s="125">
        <v>58.3409139827655</v>
      </c>
      <c r="AQ835" s="125">
        <v>57.778206783617399</v>
      </c>
      <c r="AR835" s="125">
        <v>61.715784929341098</v>
      </c>
      <c r="AS835" s="125">
        <v>66.165793468612193</v>
      </c>
      <c r="AT835" s="109" t="s">
        <v>617</v>
      </c>
      <c r="AV835" s="63">
        <v>-783.27176873711505</v>
      </c>
      <c r="AW835" s="63">
        <v>22344.163124696301</v>
      </c>
      <c r="AX835" s="63">
        <v>22344.163124696301</v>
      </c>
      <c r="AY835" s="63">
        <v>21560.8913559592</v>
      </c>
      <c r="AZ835" s="77">
        <v>-5.6670056969935203E-3</v>
      </c>
      <c r="BA835" s="77">
        <v>1.15608913559592</v>
      </c>
      <c r="BB835" s="77">
        <v>0.456773690846283</v>
      </c>
      <c r="BC835" s="58">
        <v>-244.39298525237899</v>
      </c>
      <c r="BD835" s="130">
        <v>-1.12079705739255E-2</v>
      </c>
      <c r="BE835" s="65">
        <v>6</v>
      </c>
    </row>
    <row r="836" spans="1:57" x14ac:dyDescent="0.2">
      <c r="A836" s="104">
        <v>41418</v>
      </c>
      <c r="B836" s="58">
        <v>1649.59997558593</v>
      </c>
      <c r="C836" s="77">
        <v>-5.5136544116851595E-4</v>
      </c>
      <c r="D836" s="58">
        <v>0.01</v>
      </c>
      <c r="E836" s="58">
        <v>0.66049999999999998</v>
      </c>
      <c r="F836" s="77">
        <v>-4.9713769207592098E-3</v>
      </c>
      <c r="G836" s="58">
        <v>49.138893127441399</v>
      </c>
      <c r="H836" s="58">
        <v>433.838287353515</v>
      </c>
      <c r="I836" s="58">
        <v>29.711856842041001</v>
      </c>
      <c r="J836" s="58">
        <v>261.739990234375</v>
      </c>
      <c r="K836" s="58">
        <v>13.0308876037597</v>
      </c>
      <c r="L836" s="58">
        <v>20.0290222167968</v>
      </c>
      <c r="M836" s="58">
        <v>13.9899997711181</v>
      </c>
      <c r="N836" s="77">
        <v>6.8077626361293603E-3</v>
      </c>
      <c r="O836" s="58">
        <v>2.2219669262767798</v>
      </c>
      <c r="P836" s="77">
        <v>4.5218090698830399E-2</v>
      </c>
      <c r="Q836" s="58">
        <v>48.972761154174798</v>
      </c>
      <c r="R836" s="77">
        <v>-1.0727363154513E-2</v>
      </c>
      <c r="S836" s="58">
        <v>19.157766908403001</v>
      </c>
      <c r="T836" s="77">
        <v>4.4158774056730903E-2</v>
      </c>
      <c r="U836" s="58">
        <v>436.19049072265602</v>
      </c>
      <c r="V836" s="77">
        <v>3.5140064866234699E-3</v>
      </c>
      <c r="W836" s="58">
        <v>2.1913742788417299</v>
      </c>
      <c r="X836" s="77">
        <v>7.3754201579923906E-2</v>
      </c>
      <c r="Y836" s="58">
        <v>29.659835815429599</v>
      </c>
      <c r="Z836" s="77">
        <v>-2.2917326734639399E-4</v>
      </c>
      <c r="AA836" s="58">
        <v>6.8081704133851701</v>
      </c>
      <c r="AB836" s="77">
        <v>2.60111968648306E-2</v>
      </c>
      <c r="AC836" s="58">
        <v>261.76998901367102</v>
      </c>
      <c r="AD836" s="77">
        <v>-6.84941413832163E-3</v>
      </c>
      <c r="AE836" s="58">
        <v>0.59637929804850998</v>
      </c>
      <c r="AF836" s="77">
        <v>4.57665905948293E-2</v>
      </c>
      <c r="AG836" s="58">
        <v>13.075822353363</v>
      </c>
      <c r="AH836" s="77">
        <v>-5.40526205372304E-3</v>
      </c>
      <c r="AI836" s="58">
        <v>1.1000992325272001</v>
      </c>
      <c r="AJ836" s="77">
        <v>5.4925258987661998E-2</v>
      </c>
      <c r="AK836" s="58">
        <v>20.083447456359799</v>
      </c>
      <c r="AL836" s="69">
        <v>41418</v>
      </c>
      <c r="AM836" s="105">
        <v>4</v>
      </c>
      <c r="AN836" s="124">
        <v>61.801757091574501</v>
      </c>
      <c r="AO836" s="125">
        <v>55.250874845692998</v>
      </c>
      <c r="AP836" s="125">
        <v>59.889017636942903</v>
      </c>
      <c r="AQ836" s="125">
        <v>54.790398275224597</v>
      </c>
      <c r="AR836" s="125">
        <v>58.457879885737299</v>
      </c>
      <c r="AS836" s="125">
        <v>66.988604618515794</v>
      </c>
      <c r="AV836" s="63">
        <v>-783.27176873711505</v>
      </c>
      <c r="AW836" s="63">
        <v>22054.3259573059</v>
      </c>
      <c r="AX836" s="63">
        <v>22054.3259573059</v>
      </c>
      <c r="AY836" s="63">
        <v>21271.054188568702</v>
      </c>
      <c r="AZ836" s="77">
        <v>-1.34427265833022E-2</v>
      </c>
      <c r="BA836" s="77">
        <v>1.1271054188568701</v>
      </c>
      <c r="BB836" s="77">
        <v>0.45597047617754699</v>
      </c>
      <c r="BC836" s="58">
        <v>-534.23015264282299</v>
      </c>
      <c r="BD836" s="130">
        <v>-2.4500031473248699E-2</v>
      </c>
      <c r="BE836" s="65">
        <v>7</v>
      </c>
    </row>
    <row r="837" spans="1:57" x14ac:dyDescent="0.2">
      <c r="A837" s="104">
        <v>41422</v>
      </c>
      <c r="B837" s="58">
        <v>1660.06005859375</v>
      </c>
      <c r="C837" s="77">
        <v>6.3409815486310502E-3</v>
      </c>
      <c r="D837" s="58">
        <v>0.01</v>
      </c>
      <c r="E837" s="58">
        <v>0.66510000000000002</v>
      </c>
      <c r="F837" s="77">
        <v>6.9644208932626503E-3</v>
      </c>
      <c r="G837" s="58">
        <v>48.729358673095703</v>
      </c>
      <c r="H837" s="58">
        <v>437.78762817382801</v>
      </c>
      <c r="I837" s="58">
        <v>30.362098693847599</v>
      </c>
      <c r="J837" s="58">
        <v>267.29000854492102</v>
      </c>
      <c r="K837" s="58">
        <v>13.3634014129638</v>
      </c>
      <c r="L837" s="58">
        <v>20.162990570068299</v>
      </c>
      <c r="M837" s="58">
        <v>14.4799995422363</v>
      </c>
      <c r="N837" s="77">
        <v>-8.3342222073170494E-3</v>
      </c>
      <c r="O837" s="58">
        <v>2.2436708884241598</v>
      </c>
      <c r="P837" s="77">
        <v>4.6043513592616402E-2</v>
      </c>
      <c r="Q837" s="58">
        <v>48.934125900268498</v>
      </c>
      <c r="R837" s="77">
        <v>9.1032556033818698E-3</v>
      </c>
      <c r="S837" s="58">
        <v>19.386930561970701</v>
      </c>
      <c r="T837" s="77">
        <v>4.4283870338777398E-2</v>
      </c>
      <c r="U837" s="58">
        <v>435.81295776367102</v>
      </c>
      <c r="V837" s="77">
        <v>2.1884928137058501E-2</v>
      </c>
      <c r="W837" s="58">
        <v>2.2379339144605401</v>
      </c>
      <c r="X837" s="77">
        <v>7.3708143070953899E-2</v>
      </c>
      <c r="Y837" s="58">
        <v>30.0369777679443</v>
      </c>
      <c r="Z837" s="77">
        <v>2.1204319239017201E-2</v>
      </c>
      <c r="AA837" s="58">
        <v>6.8232520910690404</v>
      </c>
      <c r="AB837" s="77">
        <v>2.55275239363176E-2</v>
      </c>
      <c r="AC837" s="58">
        <v>264.51499938964798</v>
      </c>
      <c r="AD837" s="77">
        <v>2.55173568612596E-2</v>
      </c>
      <c r="AE837" s="58">
        <v>0.61025351338345901</v>
      </c>
      <c r="AF837" s="77">
        <v>4.5666031762800402E-2</v>
      </c>
      <c r="AG837" s="58">
        <v>13.1971445083618</v>
      </c>
      <c r="AH837" s="77">
        <v>6.6887116016645098E-3</v>
      </c>
      <c r="AI837" s="58">
        <v>1.10212620474946</v>
      </c>
      <c r="AJ837" s="77">
        <v>5.4660850081711301E-2</v>
      </c>
      <c r="AK837" s="58">
        <v>20.096006393432599</v>
      </c>
      <c r="AL837" s="69">
        <v>41422</v>
      </c>
      <c r="AM837" s="105">
        <v>1</v>
      </c>
      <c r="AN837" s="124">
        <v>65.112580253024902</v>
      </c>
      <c r="AO837" s="125">
        <v>58.045331706751497</v>
      </c>
      <c r="AP837" s="125">
        <v>57.073756621272899</v>
      </c>
      <c r="AQ837" s="125">
        <v>62.514294610178901</v>
      </c>
      <c r="AR837" s="125">
        <v>61.174423228442301</v>
      </c>
      <c r="AS837" s="125">
        <v>71.631888949388497</v>
      </c>
      <c r="AV837" s="63">
        <v>-783.27176873711505</v>
      </c>
      <c r="AW837" s="63">
        <v>22382.9388007003</v>
      </c>
      <c r="AX837" s="63">
        <v>22382.9388007003</v>
      </c>
      <c r="AY837" s="63">
        <v>21599.667031963199</v>
      </c>
      <c r="AZ837" s="77">
        <v>1.54488273350867E-2</v>
      </c>
      <c r="BA837" s="77">
        <v>1.1599667031963199</v>
      </c>
      <c r="BB837" s="77">
        <v>0.46520275810234002</v>
      </c>
      <c r="BC837" s="58">
        <v>-205.61730924835101</v>
      </c>
      <c r="BD837" s="130">
        <v>-9.4297008940964905E-3</v>
      </c>
      <c r="BE837" s="65">
        <v>8</v>
      </c>
    </row>
    <row r="838" spans="1:57" x14ac:dyDescent="0.2">
      <c r="A838" s="104">
        <v>41423</v>
      </c>
      <c r="B838" s="58">
        <v>1648.35998535156</v>
      </c>
      <c r="C838" s="77">
        <v>-7.0479818977746602E-3</v>
      </c>
      <c r="D838" s="58">
        <v>0.01</v>
      </c>
      <c r="E838" s="58">
        <v>0.66159999999999997</v>
      </c>
      <c r="F838" s="77">
        <v>-5.2623665614194197E-3</v>
      </c>
      <c r="G838" s="58">
        <v>49.1168212890625</v>
      </c>
      <c r="H838" s="58">
        <v>431.34948730468699</v>
      </c>
      <c r="I838" s="58">
        <v>30.2407131195068</v>
      </c>
      <c r="J838" s="58">
        <v>265.52999877929602</v>
      </c>
      <c r="K838" s="58">
        <v>13.300493240356399</v>
      </c>
      <c r="L838" s="58">
        <v>20.322088241577099</v>
      </c>
      <c r="M838" s="58">
        <v>14.829999923706</v>
      </c>
      <c r="N838" s="77">
        <v>7.9513177787977601E-3</v>
      </c>
      <c r="O838" s="58">
        <v>2.2729999183174798</v>
      </c>
      <c r="P838" s="77">
        <v>4.62774230632804E-2</v>
      </c>
      <c r="Q838" s="58">
        <v>48.923089981079102</v>
      </c>
      <c r="R838" s="77">
        <v>-1.4706082252704301E-2</v>
      </c>
      <c r="S838" s="58">
        <v>19.472876187456599</v>
      </c>
      <c r="T838" s="77">
        <v>4.5144080984386901E-2</v>
      </c>
      <c r="U838" s="58">
        <v>434.56855773925702</v>
      </c>
      <c r="V838" s="77">
        <v>-3.9979309587519999E-3</v>
      </c>
      <c r="W838" s="58">
        <v>2.2747283684598099</v>
      </c>
      <c r="X838" s="77">
        <v>7.5220725102295702E-2</v>
      </c>
      <c r="Y838" s="58">
        <v>30.3014059066772</v>
      </c>
      <c r="Z838" s="77">
        <v>-6.5846448028722398E-3</v>
      </c>
      <c r="AA838" s="58">
        <v>6.8266534296983696</v>
      </c>
      <c r="AB838" s="77">
        <v>2.5709537382149199E-2</v>
      </c>
      <c r="AC838" s="58">
        <v>266.41000366210898</v>
      </c>
      <c r="AD838" s="77">
        <v>-4.7074970408652597E-3</v>
      </c>
      <c r="AE838" s="58">
        <v>0.62155996796602297</v>
      </c>
      <c r="AF838" s="77">
        <v>4.6732099083369401E-2</v>
      </c>
      <c r="AG838" s="58">
        <v>13.331947326660099</v>
      </c>
      <c r="AH838" s="77">
        <v>7.8905790763483807E-3</v>
      </c>
      <c r="AI838" s="58">
        <v>1.10477571191013</v>
      </c>
      <c r="AJ838" s="77">
        <v>5.43632966640634E-2</v>
      </c>
      <c r="AK838" s="58">
        <v>20.242539405822701</v>
      </c>
      <c r="AL838" s="69">
        <v>41423</v>
      </c>
      <c r="AM838" s="105">
        <v>2</v>
      </c>
      <c r="AN838" s="124">
        <v>58.957037087234603</v>
      </c>
      <c r="AO838" s="125">
        <v>52.310480982058401</v>
      </c>
      <c r="AP838" s="125">
        <v>59.035762900020501</v>
      </c>
      <c r="AQ838" s="125">
        <v>60.411450466317</v>
      </c>
      <c r="AR838" s="125">
        <v>64.170895244107399</v>
      </c>
      <c r="AS838" s="125">
        <v>69.662033376749605</v>
      </c>
      <c r="AT838" s="109" t="s">
        <v>617</v>
      </c>
      <c r="AV838" s="63">
        <v>-783.27176873711505</v>
      </c>
      <c r="AW838" s="63">
        <v>22192.130172479199</v>
      </c>
      <c r="AX838" s="63">
        <v>22192.130172479199</v>
      </c>
      <c r="AY838" s="63">
        <v>21408.858403742099</v>
      </c>
      <c r="AZ838" s="77">
        <v>-8.8338689637564808E-3</v>
      </c>
      <c r="BA838" s="77">
        <v>1.1408858403742099</v>
      </c>
      <c r="BB838" s="77">
        <v>0.45487603558666501</v>
      </c>
      <c r="BC838" s="58">
        <v>-396.42593746948398</v>
      </c>
      <c r="BD838" s="130">
        <v>-1.8180269115787E-2</v>
      </c>
      <c r="BE838" s="65">
        <v>9</v>
      </c>
    </row>
    <row r="839" spans="1:57" x14ac:dyDescent="0.2">
      <c r="A839" s="104">
        <v>41424</v>
      </c>
      <c r="B839" s="58">
        <v>1654.41003417968</v>
      </c>
      <c r="C839" s="77">
        <v>3.67034439193481E-3</v>
      </c>
      <c r="D839" s="58">
        <v>0.01</v>
      </c>
      <c r="E839" s="58">
        <v>0.65720000000000001</v>
      </c>
      <c r="F839" s="77">
        <v>-6.6505441354292004E-3</v>
      </c>
      <c r="G839" s="58">
        <v>49.848678588867102</v>
      </c>
      <c r="H839" s="58">
        <v>432.56655883789</v>
      </c>
      <c r="I839" s="58">
        <v>30.3707580566406</v>
      </c>
      <c r="J839" s="58">
        <v>266.829986572265</v>
      </c>
      <c r="K839" s="58">
        <v>13.7048997879028</v>
      </c>
      <c r="L839" s="58">
        <v>20.2718486785888</v>
      </c>
      <c r="M839" s="58">
        <v>14.529999732971101</v>
      </c>
      <c r="N839" s="77">
        <v>1.49003392442186E-2</v>
      </c>
      <c r="O839" s="58">
        <v>2.31353597188382</v>
      </c>
      <c r="P839" s="77">
        <v>4.6411179541286901E-2</v>
      </c>
      <c r="Q839" s="58">
        <v>49.482749938964801</v>
      </c>
      <c r="R839" s="77">
        <v>2.8215439429593002E-3</v>
      </c>
      <c r="S839" s="58">
        <v>19.591400361618401</v>
      </c>
      <c r="T839" s="77">
        <v>4.5291065528161999E-2</v>
      </c>
      <c r="U839" s="58">
        <v>431.95802307128901</v>
      </c>
      <c r="V839" s="77">
        <v>4.3003264049981098E-3</v>
      </c>
      <c r="W839" s="58">
        <v>2.3120745290572602</v>
      </c>
      <c r="X839" s="77">
        <v>7.6128311474653002E-2</v>
      </c>
      <c r="Y839" s="58">
        <v>30.305735588073698</v>
      </c>
      <c r="Z839" s="77">
        <v>4.8958226902608903E-3</v>
      </c>
      <c r="AA839" s="58">
        <v>6.8332869894110804</v>
      </c>
      <c r="AB839" s="77">
        <v>2.5609141900400399E-2</v>
      </c>
      <c r="AC839" s="58">
        <v>266.17999267578102</v>
      </c>
      <c r="AD839" s="77">
        <v>3.04053797282746E-2</v>
      </c>
      <c r="AE839" s="58">
        <v>0.64321779052171102</v>
      </c>
      <c r="AF839" s="77">
        <v>4.6933418009336501E-2</v>
      </c>
      <c r="AG839" s="58">
        <v>13.5026965141296</v>
      </c>
      <c r="AH839" s="77">
        <v>-2.4721653794168501E-3</v>
      </c>
      <c r="AI839" s="58">
        <v>1.10676839221717</v>
      </c>
      <c r="AJ839" s="77">
        <v>5.4596322701744499E-2</v>
      </c>
      <c r="AK839" s="58">
        <v>20.296968460083001</v>
      </c>
      <c r="AL839" s="69">
        <v>41424</v>
      </c>
      <c r="AM839" s="105">
        <v>3</v>
      </c>
      <c r="AN839" s="124">
        <v>61.009679342480503</v>
      </c>
      <c r="AO839" s="125">
        <v>53.250787471280901</v>
      </c>
      <c r="AP839" s="125">
        <v>62.520372004646397</v>
      </c>
      <c r="AQ839" s="125">
        <v>67.889252420732205</v>
      </c>
      <c r="AR839" s="125">
        <v>62.529754799102903</v>
      </c>
      <c r="AS839" s="125">
        <v>70.594987742461697</v>
      </c>
      <c r="AV839" s="63">
        <v>-783.27176873711505</v>
      </c>
      <c r="AW839" s="63">
        <v>22047.0683689178</v>
      </c>
      <c r="AX839" s="63">
        <v>22047.0683689178</v>
      </c>
      <c r="AY839" s="63">
        <v>21263.7966001807</v>
      </c>
      <c r="AZ839" s="77">
        <v>-6.7757841555924304E-3</v>
      </c>
      <c r="BA839" s="77">
        <v>1.12637966001807</v>
      </c>
      <c r="BB839" s="77">
        <v>0.46021593168484098</v>
      </c>
      <c r="BC839" s="58">
        <v>-541.48774103088294</v>
      </c>
      <c r="BD839" s="130">
        <v>-2.48328676919603E-2</v>
      </c>
      <c r="BE839" s="65">
        <v>10</v>
      </c>
    </row>
    <row r="840" spans="1:57" x14ac:dyDescent="0.2">
      <c r="A840" s="104">
        <v>41425</v>
      </c>
      <c r="B840" s="58">
        <v>1630.73999023437</v>
      </c>
      <c r="C840" s="77">
        <v>-1.4307241527974E-2</v>
      </c>
      <c r="D840" s="58">
        <v>0.01</v>
      </c>
      <c r="E840" s="58">
        <v>0.65959999999999996</v>
      </c>
      <c r="F840" s="77">
        <v>3.6518563603164999E-3</v>
      </c>
      <c r="G840" s="58">
        <v>49.6444702148437</v>
      </c>
      <c r="H840" s="58">
        <v>432.79507446289</v>
      </c>
      <c r="I840" s="58">
        <v>30.258050918579102</v>
      </c>
      <c r="J840" s="58">
        <v>269.20001220703102</v>
      </c>
      <c r="K840" s="58">
        <v>13.659963607788001</v>
      </c>
      <c r="L840" s="58">
        <v>20.330459594726499</v>
      </c>
      <c r="M840" s="58">
        <v>16.299999237060501</v>
      </c>
      <c r="N840" s="77">
        <v>-4.0965654417375302E-3</v>
      </c>
      <c r="O840" s="58">
        <v>2.3325086951307199</v>
      </c>
      <c r="P840" s="77">
        <v>4.69842599797409E-2</v>
      </c>
      <c r="Q840" s="58">
        <v>49.746574401855398</v>
      </c>
      <c r="R840" s="77">
        <v>5.2827852808112698E-4</v>
      </c>
      <c r="S840" s="58">
        <v>19.7552941536186</v>
      </c>
      <c r="T840" s="77">
        <v>4.5645838687363702E-2</v>
      </c>
      <c r="U840" s="58">
        <v>432.68081665039</v>
      </c>
      <c r="V840" s="77">
        <v>-3.71104131978949E-3</v>
      </c>
      <c r="W840" s="58">
        <v>2.3440025148915602</v>
      </c>
      <c r="X840" s="77">
        <v>7.7467068886856005E-2</v>
      </c>
      <c r="Y840" s="58">
        <v>30.314404487609799</v>
      </c>
      <c r="Z840" s="77">
        <v>8.8821562569161294E-3</v>
      </c>
      <c r="AA840" s="58">
        <v>6.7616693622195001</v>
      </c>
      <c r="AB840" s="77">
        <v>2.5117641365555901E-2</v>
      </c>
      <c r="AC840" s="58">
        <v>268.01499938964798</v>
      </c>
      <c r="AD840" s="77">
        <v>-3.27884047385818E-3</v>
      </c>
      <c r="AE840" s="58">
        <v>0.66154423377171201</v>
      </c>
      <c r="AF840" s="77">
        <v>4.8429428713451197E-2</v>
      </c>
      <c r="AG840" s="58">
        <v>13.6824316978454</v>
      </c>
      <c r="AH840" s="77">
        <v>2.8912467267772001E-3</v>
      </c>
      <c r="AI840" s="58">
        <v>1.1120583637930099</v>
      </c>
      <c r="AJ840" s="77">
        <v>5.4699125645022897E-2</v>
      </c>
      <c r="AK840" s="58">
        <v>20.301154136657701</v>
      </c>
      <c r="AL840" s="69">
        <v>41425</v>
      </c>
      <c r="AM840" s="105">
        <v>4</v>
      </c>
      <c r="AN840" s="124">
        <v>50.391365558191502</v>
      </c>
      <c r="AO840" s="125">
        <v>53.436429899962299</v>
      </c>
      <c r="AP840" s="125">
        <v>60.962108158017699</v>
      </c>
      <c r="AQ840" s="125">
        <v>66.388666150696594</v>
      </c>
      <c r="AR840" s="125">
        <v>63.696233142314497</v>
      </c>
      <c r="AS840" s="125">
        <v>68.6252847358152</v>
      </c>
      <c r="AT840" s="109" t="s">
        <v>617</v>
      </c>
      <c r="AV840" s="63">
        <v>-783.27176873711505</v>
      </c>
      <c r="AW840" s="63">
        <v>22165.937631884699</v>
      </c>
      <c r="AX840" s="63">
        <v>22165.937631884699</v>
      </c>
      <c r="AY840" s="63">
        <v>21382.665863147598</v>
      </c>
      <c r="AZ840" s="77">
        <v>5.5902182099456504E-3</v>
      </c>
      <c r="BA840" s="77">
        <v>1.1382665863147601</v>
      </c>
      <c r="BB840" s="77">
        <v>0.43932426966723098</v>
      </c>
      <c r="BC840" s="58">
        <v>-422.61847806396997</v>
      </c>
      <c r="BD840" s="130">
        <v>-1.9381470631191298E-2</v>
      </c>
      <c r="BE840" s="65">
        <v>11</v>
      </c>
    </row>
    <row r="841" spans="1:57" x14ac:dyDescent="0.2">
      <c r="A841" s="104">
        <v>41428</v>
      </c>
      <c r="B841" s="58">
        <v>1640.42004394531</v>
      </c>
      <c r="C841" s="77">
        <v>5.93598842789533E-3</v>
      </c>
      <c r="D841" s="58">
        <v>0.01</v>
      </c>
      <c r="E841" s="58">
        <v>0.65380000000000005</v>
      </c>
      <c r="F841" s="77">
        <v>-8.7932080048512794E-3</v>
      </c>
      <c r="G841" s="58">
        <v>49.753753662109297</v>
      </c>
      <c r="H841" s="58">
        <v>431.01168823242102</v>
      </c>
      <c r="I841" s="58">
        <v>30.856287002563398</v>
      </c>
      <c r="J841" s="58">
        <v>266.88000488281199</v>
      </c>
      <c r="K841" s="58">
        <v>13.866661071777299</v>
      </c>
      <c r="L841" s="58">
        <v>21.134300231933501</v>
      </c>
      <c r="M841" s="58">
        <v>16.280000686645501</v>
      </c>
      <c r="N841" s="77">
        <v>2.2013216536038698E-3</v>
      </c>
      <c r="O841" s="58">
        <v>2.36510076201743</v>
      </c>
      <c r="P841" s="77">
        <v>4.7536127185085299E-2</v>
      </c>
      <c r="Q841" s="58">
        <v>49.699111938476499</v>
      </c>
      <c r="R841" s="77">
        <v>-4.12062506183086E-3</v>
      </c>
      <c r="S841" s="58">
        <v>19.887632045310799</v>
      </c>
      <c r="T841" s="77">
        <v>4.6141746472978397E-2</v>
      </c>
      <c r="U841" s="58">
        <v>431.90338134765602</v>
      </c>
      <c r="V841" s="77">
        <v>1.9771137460048601E-2</v>
      </c>
      <c r="W841" s="58">
        <v>2.3906087038313499</v>
      </c>
      <c r="X841" s="77">
        <v>7.7475579081590099E-2</v>
      </c>
      <c r="Y841" s="58">
        <v>30.5571689605712</v>
      </c>
      <c r="Z841" s="77">
        <v>-8.6181546025879598E-3</v>
      </c>
      <c r="AA841" s="58">
        <v>6.5951944685063104</v>
      </c>
      <c r="AB841" s="77">
        <v>2.47122090371748E-2</v>
      </c>
      <c r="AC841" s="58">
        <v>268.04000854492102</v>
      </c>
      <c r="AD841" s="77">
        <v>1.5131626256413599E-2</v>
      </c>
      <c r="AE841" s="58">
        <v>0.68608151802045103</v>
      </c>
      <c r="AF841" s="77">
        <v>4.9477052512433901E-2</v>
      </c>
      <c r="AG841" s="58">
        <v>13.763312339782701</v>
      </c>
      <c r="AH841" s="77">
        <v>3.9538734157074297E-2</v>
      </c>
      <c r="AI841" s="58">
        <v>1.14080859161486</v>
      </c>
      <c r="AJ841" s="77">
        <v>5.3979009434677899E-2</v>
      </c>
      <c r="AK841" s="58">
        <v>20.73237991333</v>
      </c>
      <c r="AL841" s="69">
        <v>41428</v>
      </c>
      <c r="AM841" s="105">
        <v>0</v>
      </c>
      <c r="AN841" s="124">
        <v>53.923216402446698</v>
      </c>
      <c r="AO841" s="125">
        <v>51.710604916406801</v>
      </c>
      <c r="AP841" s="125">
        <v>61.514920024275398</v>
      </c>
      <c r="AQ841" s="125">
        <v>69.705663105595207</v>
      </c>
      <c r="AR841" s="125">
        <v>75.130951019097793</v>
      </c>
      <c r="AS841" s="125">
        <v>72.940928917024394</v>
      </c>
      <c r="AV841" s="63">
        <v>-783.27176873711505</v>
      </c>
      <c r="AW841" s="63">
        <v>22370.285822064201</v>
      </c>
      <c r="AX841" s="63">
        <v>22370.285822064201</v>
      </c>
      <c r="AY841" s="63">
        <v>21587.014053326999</v>
      </c>
      <c r="AZ841" s="77">
        <v>9.5567218553247405E-3</v>
      </c>
      <c r="BA841" s="77">
        <v>1.1587014053327001</v>
      </c>
      <c r="BB841" s="77">
        <v>0.447868081875964</v>
      </c>
      <c r="BC841" s="58">
        <v>-218.27028788452299</v>
      </c>
      <c r="BD841" s="130">
        <v>-1.00099720998361E-2</v>
      </c>
      <c r="BE841" s="65">
        <v>12</v>
      </c>
    </row>
    <row r="842" spans="1:57" x14ac:dyDescent="0.2">
      <c r="A842" s="104">
        <v>41429</v>
      </c>
      <c r="B842" s="58">
        <v>1631.38000488281</v>
      </c>
      <c r="C842" s="77">
        <v>-5.5108074885248303E-3</v>
      </c>
      <c r="D842" s="58">
        <v>0.01</v>
      </c>
      <c r="E842" s="58">
        <v>0.65390000000000004</v>
      </c>
      <c r="F842" s="77">
        <v>1.5295197308051701E-4</v>
      </c>
      <c r="G842" s="58">
        <v>49.598110198974602</v>
      </c>
      <c r="H842" s="58">
        <v>426.77423095703102</v>
      </c>
      <c r="I842" s="58">
        <v>30.336086273193299</v>
      </c>
      <c r="J842" s="58">
        <v>265.70001220703102</v>
      </c>
      <c r="K842" s="58">
        <v>13.965518951416</v>
      </c>
      <c r="L842" s="58">
        <v>21.234783172607401</v>
      </c>
      <c r="M842" s="58">
        <v>16.270000457763601</v>
      </c>
      <c r="N842" s="77">
        <v>-3.1282757918486E-3</v>
      </c>
      <c r="O842" s="58">
        <v>2.3853819322691101</v>
      </c>
      <c r="P842" s="77">
        <v>4.8094210095900501E-2</v>
      </c>
      <c r="Q842" s="58">
        <v>49.6759319305419</v>
      </c>
      <c r="R842" s="77">
        <v>-9.8314207968893605E-3</v>
      </c>
      <c r="S842" s="58">
        <v>19.9647597063788</v>
      </c>
      <c r="T842" s="77">
        <v>4.6780611991516799E-2</v>
      </c>
      <c r="U842" s="58">
        <v>428.89295959472599</v>
      </c>
      <c r="V842" s="77">
        <v>-1.6858824567158801E-2</v>
      </c>
      <c r="W842" s="58">
        <v>2.4137219496459599</v>
      </c>
      <c r="X842" s="77">
        <v>7.9566029971995994E-2</v>
      </c>
      <c r="Y842" s="58">
        <v>30.5961866378784</v>
      </c>
      <c r="Z842" s="77">
        <v>-4.4214353049768498E-3</v>
      </c>
      <c r="AA842" s="58">
        <v>6.4654082848370704</v>
      </c>
      <c r="AB842" s="77">
        <v>2.4333488851326301E-2</v>
      </c>
      <c r="AC842" s="58">
        <v>266.29000854492102</v>
      </c>
      <c r="AD842" s="77">
        <v>7.1291768888672698E-3</v>
      </c>
      <c r="AE842" s="58">
        <v>0.71170034578629404</v>
      </c>
      <c r="AF842" s="77">
        <v>5.0961253087851197E-2</v>
      </c>
      <c r="AG842" s="58">
        <v>13.9160900115966</v>
      </c>
      <c r="AH842" s="77">
        <v>4.7544957519816099E-3</v>
      </c>
      <c r="AI842" s="58">
        <v>1.17244923788667</v>
      </c>
      <c r="AJ842" s="77">
        <v>5.5213619482543698E-2</v>
      </c>
      <c r="AK842" s="58">
        <v>21.184541702270501</v>
      </c>
      <c r="AL842" s="69">
        <v>41429</v>
      </c>
      <c r="AM842" s="105">
        <v>1</v>
      </c>
      <c r="AN842" s="124">
        <v>50.320212196946102</v>
      </c>
      <c r="AO842" s="125">
        <v>47.763320378843297</v>
      </c>
      <c r="AP842" s="125">
        <v>60.2072417320326</v>
      </c>
      <c r="AQ842" s="125">
        <v>71.171039318494707</v>
      </c>
      <c r="AR842" s="125">
        <v>76.1425421024352</v>
      </c>
      <c r="AS842" s="125">
        <v>64.617555194831397</v>
      </c>
      <c r="AT842" s="109" t="s">
        <v>620</v>
      </c>
      <c r="AV842" s="63">
        <v>-783.27176873711505</v>
      </c>
      <c r="AW842" s="63">
        <v>22323.8699064498</v>
      </c>
      <c r="AX842" s="63">
        <v>22323.8699064498</v>
      </c>
      <c r="AY842" s="63">
        <v>21540.598137712699</v>
      </c>
      <c r="AZ842" s="77">
        <v>-2.1501776716155098E-3</v>
      </c>
      <c r="BA842" s="77">
        <v>1.1540598137712701</v>
      </c>
      <c r="BB842" s="77">
        <v>0.43988915960796598</v>
      </c>
      <c r="BC842" s="58">
        <v>-264.68620349883702</v>
      </c>
      <c r="BD842" s="130">
        <v>-1.2138626552949099E-2</v>
      </c>
      <c r="BE842" s="65">
        <v>13</v>
      </c>
    </row>
    <row r="843" spans="1:57" x14ac:dyDescent="0.2">
      <c r="A843" s="104">
        <v>41430</v>
      </c>
      <c r="B843" s="58">
        <v>1608.90002441406</v>
      </c>
      <c r="C843" s="77">
        <v>-1.37797327425039E-2</v>
      </c>
      <c r="D843" s="58">
        <v>0.01</v>
      </c>
      <c r="E843" s="58">
        <v>0.64970000000000006</v>
      </c>
      <c r="F843" s="77">
        <v>-6.4230004587857402E-3</v>
      </c>
      <c r="G843" s="58">
        <v>49.134475708007798</v>
      </c>
      <c r="H843" s="58">
        <v>427.07229614257801</v>
      </c>
      <c r="I843" s="58">
        <v>30.154016494750898</v>
      </c>
      <c r="J843" s="58">
        <v>267.17001342773398</v>
      </c>
      <c r="K843" s="58">
        <v>13.6150302886962</v>
      </c>
      <c r="L843" s="58">
        <v>20.682144165038999</v>
      </c>
      <c r="M843" s="58">
        <v>17.5</v>
      </c>
      <c r="N843" s="77">
        <v>-9.3478257358358095E-3</v>
      </c>
      <c r="O843" s="58">
        <v>2.40018818682903</v>
      </c>
      <c r="P843" s="77">
        <v>4.8849370065382702E-2</v>
      </c>
      <c r="Q843" s="58">
        <v>49.366292953491197</v>
      </c>
      <c r="R843" s="77">
        <v>6.9841420574645596E-4</v>
      </c>
      <c r="S843" s="58">
        <v>20.0424384505049</v>
      </c>
      <c r="T843" s="77">
        <v>4.6929849188376699E-2</v>
      </c>
      <c r="U843" s="58">
        <v>426.92326354980401</v>
      </c>
      <c r="V843" s="77">
        <v>-6.0017556913156602E-3</v>
      </c>
      <c r="W843" s="58">
        <v>2.4287541086253701</v>
      </c>
      <c r="X843" s="77">
        <v>8.0544961864306097E-2</v>
      </c>
      <c r="Y843" s="58">
        <v>30.2450513839721</v>
      </c>
      <c r="Z843" s="77">
        <v>5.5325598538467002E-3</v>
      </c>
      <c r="AA843" s="58">
        <v>6.3395661941335</v>
      </c>
      <c r="AB843" s="77">
        <v>2.3728584330248E-2</v>
      </c>
      <c r="AC843" s="58">
        <v>266.43501281738202</v>
      </c>
      <c r="AD843" s="77">
        <v>-2.5096715985924101E-2</v>
      </c>
      <c r="AE843" s="58">
        <v>0.72400873793312204</v>
      </c>
      <c r="AF843" s="77">
        <v>5.3177166894312497E-2</v>
      </c>
      <c r="AG843" s="58">
        <v>13.790274620056101</v>
      </c>
      <c r="AH843" s="77">
        <v>-2.60251777979657E-2</v>
      </c>
      <c r="AI843" s="58">
        <v>1.1873287401985</v>
      </c>
      <c r="AJ843" s="77">
        <v>5.7408396862717898E-2</v>
      </c>
      <c r="AK843" s="58">
        <v>20.9584636688232</v>
      </c>
      <c r="AL843" s="69">
        <v>41430</v>
      </c>
      <c r="AM843" s="105">
        <v>2</v>
      </c>
      <c r="AN843" s="124">
        <v>42.682711142027102</v>
      </c>
      <c r="AO843" s="125">
        <v>48.063638088607298</v>
      </c>
      <c r="AP843" s="125">
        <v>56.363551866550601</v>
      </c>
      <c r="AQ843" s="125">
        <v>60.075844383897198</v>
      </c>
      <c r="AR843" s="125">
        <v>61.3595631968495</v>
      </c>
      <c r="AS843" s="125">
        <v>61.952898138596403</v>
      </c>
      <c r="AT843" s="109" t="s">
        <v>620</v>
      </c>
      <c r="AV843" s="63">
        <v>10827.490433651599</v>
      </c>
      <c r="AW843" s="63">
        <v>10543.817090545601</v>
      </c>
      <c r="AX843" s="63">
        <v>10543.817090545601</v>
      </c>
      <c r="AY843" s="63">
        <v>21371.307524197298</v>
      </c>
      <c r="AZ843" s="77">
        <v>-7.8591417208180303E-3</v>
      </c>
      <c r="BA843" s="77">
        <v>1.1371307524197301</v>
      </c>
      <c r="BB843" s="77">
        <v>0.42004787180974001</v>
      </c>
      <c r="BC843" s="58">
        <v>-433.97681701430997</v>
      </c>
      <c r="BD843" s="130">
        <v>-1.9902369087391399E-2</v>
      </c>
      <c r="BE843" s="65">
        <v>14</v>
      </c>
    </row>
    <row r="844" spans="1:57" x14ac:dyDescent="0.2">
      <c r="A844" s="104">
        <v>41431</v>
      </c>
      <c r="B844" s="58">
        <v>1622.56005859375</v>
      </c>
      <c r="C844" s="77">
        <v>8.4902939725308695E-3</v>
      </c>
      <c r="D844" s="58">
        <v>0.01</v>
      </c>
      <c r="E844" s="58">
        <v>0.64419999999999999</v>
      </c>
      <c r="F844" s="77">
        <v>-8.46544559027251E-3</v>
      </c>
      <c r="G844" s="58">
        <v>48.400405883788999</v>
      </c>
      <c r="H844" s="58">
        <v>429.52633666992102</v>
      </c>
      <c r="I844" s="58">
        <v>30.310081481933501</v>
      </c>
      <c r="J844" s="58">
        <v>267.829986572265</v>
      </c>
      <c r="K844" s="58">
        <v>13.435295104980399</v>
      </c>
      <c r="L844" s="58">
        <v>20.640275955200099</v>
      </c>
      <c r="M844" s="58">
        <v>16.629999160766499</v>
      </c>
      <c r="N844" s="77">
        <v>-1.49400154095693E-2</v>
      </c>
      <c r="O844" s="58">
        <v>2.4040887724123299</v>
      </c>
      <c r="P844" s="77">
        <v>4.9670839087271899E-2</v>
      </c>
      <c r="Q844" s="58">
        <v>48.767440795898402</v>
      </c>
      <c r="R844" s="77">
        <v>5.7461946127370604E-3</v>
      </c>
      <c r="S844" s="58">
        <v>20.1467885175154</v>
      </c>
      <c r="T844" s="77">
        <v>4.6904664039256798E-2</v>
      </c>
      <c r="U844" s="58">
        <v>428.29931640625</v>
      </c>
      <c r="V844" s="77">
        <v>5.1755953376819699E-3</v>
      </c>
      <c r="W844" s="58">
        <v>2.44080248747151</v>
      </c>
      <c r="X844" s="77">
        <v>8.0527744174041793E-2</v>
      </c>
      <c r="Y844" s="58">
        <v>30.2320489883422</v>
      </c>
      <c r="Z844" s="77">
        <v>2.4702365960305099E-3</v>
      </c>
      <c r="AA844" s="58">
        <v>6.2076323861739198</v>
      </c>
      <c r="AB844" s="77">
        <v>2.31775107246961E-2</v>
      </c>
      <c r="AC844" s="58">
        <v>267.5</v>
      </c>
      <c r="AD844" s="77">
        <v>-1.3201232748269599E-2</v>
      </c>
      <c r="AE844" s="58">
        <v>0.73107308022676198</v>
      </c>
      <c r="AF844" s="77">
        <v>5.4414367121400402E-2</v>
      </c>
      <c r="AG844" s="58">
        <v>13.525162696838301</v>
      </c>
      <c r="AH844" s="77">
        <v>-2.0243650515522301E-3</v>
      </c>
      <c r="AI844" s="58">
        <v>1.1957847298028299</v>
      </c>
      <c r="AJ844" s="77">
        <v>5.7934532096290299E-2</v>
      </c>
      <c r="AK844" s="58">
        <v>20.6612100601196</v>
      </c>
      <c r="AL844" s="69">
        <v>41431</v>
      </c>
      <c r="AM844" s="105">
        <v>3</v>
      </c>
      <c r="AN844" s="124">
        <v>47.861279663735402</v>
      </c>
      <c r="AO844" s="125">
        <v>50.582703934548597</v>
      </c>
      <c r="AP844" s="125">
        <v>50.830436048923197</v>
      </c>
      <c r="AQ844" s="125">
        <v>55.3136435719166</v>
      </c>
      <c r="AR844" s="125">
        <v>60.402768045414803</v>
      </c>
      <c r="AS844" s="125">
        <v>63.348107882578802</v>
      </c>
      <c r="AV844" s="63">
        <v>10827.490433651599</v>
      </c>
      <c r="AW844" s="63">
        <v>10514.632911145</v>
      </c>
      <c r="AX844" s="63">
        <v>10514.632911145</v>
      </c>
      <c r="AY844" s="63">
        <v>21342.123344796601</v>
      </c>
      <c r="AZ844" s="77">
        <v>-1.3655776263381499E-3</v>
      </c>
      <c r="BA844" s="77">
        <v>1.13421233447966</v>
      </c>
      <c r="BB844" s="77">
        <v>0.43210449569647102</v>
      </c>
      <c r="BC844" s="58">
        <v>-463.160996414946</v>
      </c>
      <c r="BD844" s="130">
        <v>-2.12407684837927E-2</v>
      </c>
      <c r="BE844" s="65">
        <v>15</v>
      </c>
    </row>
    <row r="845" spans="1:57" x14ac:dyDescent="0.2">
      <c r="A845" s="104">
        <v>41432</v>
      </c>
      <c r="B845" s="58">
        <v>1643.38000488281</v>
      </c>
      <c r="C845" s="77">
        <v>1.28315412294242E-2</v>
      </c>
      <c r="D845" s="58">
        <v>0.01</v>
      </c>
      <c r="E845" s="58">
        <v>0.64359999999999995</v>
      </c>
      <c r="F845" s="77">
        <v>-9.3138776777401601E-4</v>
      </c>
      <c r="G845" s="58">
        <v>48.770210266113203</v>
      </c>
      <c r="H845" s="58">
        <v>437.02258300781199</v>
      </c>
      <c r="I845" s="58">
        <v>30.9256381988525</v>
      </c>
      <c r="J845" s="58">
        <v>276.86999511718699</v>
      </c>
      <c r="K845" s="58">
        <v>13.9205818176269</v>
      </c>
      <c r="L845" s="58">
        <v>20.590032577514599</v>
      </c>
      <c r="M845" s="58">
        <v>15.140000343322701</v>
      </c>
      <c r="N845" s="77">
        <v>7.6405223380178102E-3</v>
      </c>
      <c r="O845" s="58">
        <v>2.4162514229704799</v>
      </c>
      <c r="P845" s="77">
        <v>4.9543592487837802E-2</v>
      </c>
      <c r="Q845" s="58">
        <v>48.585308074951101</v>
      </c>
      <c r="R845" s="77">
        <v>1.7452355531929201E-2</v>
      </c>
      <c r="S845" s="58">
        <v>20.366391437718999</v>
      </c>
      <c r="T845" s="77">
        <v>4.6602606431793703E-2</v>
      </c>
      <c r="U845" s="58">
        <v>433.27445983886702</v>
      </c>
      <c r="V845" s="77">
        <v>2.03086460617352E-2</v>
      </c>
      <c r="W845" s="58">
        <v>2.4609987426213999</v>
      </c>
      <c r="X845" s="77">
        <v>7.9577945224513405E-2</v>
      </c>
      <c r="Y845" s="58">
        <v>30.617859840392999</v>
      </c>
      <c r="Z845" s="77">
        <v>3.3752787208846502E-2</v>
      </c>
      <c r="AA845" s="58">
        <v>6.3704303030957599</v>
      </c>
      <c r="AB845" s="77">
        <v>2.30087420646626E-2</v>
      </c>
      <c r="AC845" s="58">
        <v>272.34999084472599</v>
      </c>
      <c r="AD845" s="77">
        <v>3.61202868157759E-2</v>
      </c>
      <c r="AE845" s="58">
        <v>0.74938578605328698</v>
      </c>
      <c r="AF845" s="77">
        <v>5.3832935711377802E-2</v>
      </c>
      <c r="AG845" s="58">
        <v>13.6779384613037</v>
      </c>
      <c r="AH845" s="77">
        <v>-2.4342396290921698E-3</v>
      </c>
      <c r="AI845" s="58">
        <v>1.2028718516636701</v>
      </c>
      <c r="AJ845" s="77">
        <v>5.8420104345889699E-2</v>
      </c>
      <c r="AK845" s="58">
        <v>20.615154266357401</v>
      </c>
      <c r="AL845" s="69">
        <v>41432</v>
      </c>
      <c r="AM845" s="105">
        <v>4</v>
      </c>
      <c r="AN845" s="124">
        <v>54.594800085348098</v>
      </c>
      <c r="AO845" s="125">
        <v>57.382592893767502</v>
      </c>
      <c r="AP845" s="125">
        <v>53.316727654904</v>
      </c>
      <c r="AQ845" s="125">
        <v>63.684185778782997</v>
      </c>
      <c r="AR845" s="125">
        <v>59.2095829287369</v>
      </c>
      <c r="AS845" s="125">
        <v>68.287718195131006</v>
      </c>
      <c r="AV845" s="63">
        <v>10827.490433651599</v>
      </c>
      <c r="AW845" s="63">
        <v>10688.1739081054</v>
      </c>
      <c r="AX845" s="63">
        <v>10688.1739081054</v>
      </c>
      <c r="AY845" s="63">
        <v>21515.664341757099</v>
      </c>
      <c r="AZ845" s="77">
        <v>8.1313838439021E-3</v>
      </c>
      <c r="BA845" s="77">
        <v>1.1515664341757099</v>
      </c>
      <c r="BB845" s="77">
        <v>0.45048060357784397</v>
      </c>
      <c r="BC845" s="58">
        <v>-289.61999945449799</v>
      </c>
      <c r="BD845" s="130">
        <v>-1.32821014815716E-2</v>
      </c>
      <c r="BE845" s="65">
        <v>16</v>
      </c>
    </row>
    <row r="846" spans="1:57" x14ac:dyDescent="0.2">
      <c r="A846" s="104">
        <v>41435</v>
      </c>
      <c r="B846" s="58">
        <v>1642.81005859375</v>
      </c>
      <c r="C846" s="77">
        <v>-3.4681344994402698E-4</v>
      </c>
      <c r="D846" s="58">
        <v>0.01</v>
      </c>
      <c r="E846" s="58">
        <v>0.64410000000000001</v>
      </c>
      <c r="F846" s="77">
        <v>7.7688004972031801E-4</v>
      </c>
      <c r="G846" s="58">
        <v>48.447872161865199</v>
      </c>
      <c r="H846" s="58">
        <v>442.23370361328102</v>
      </c>
      <c r="I846" s="58">
        <v>30.752235412597599</v>
      </c>
      <c r="J846" s="58">
        <v>281.07000732421801</v>
      </c>
      <c r="K846" s="58">
        <v>13.893622398376399</v>
      </c>
      <c r="L846" s="58">
        <v>20.941715240478501</v>
      </c>
      <c r="M846" s="58">
        <v>15.439999580383301</v>
      </c>
      <c r="N846" s="77">
        <v>-6.6093236524761203E-3</v>
      </c>
      <c r="O846" s="58">
        <v>2.4148983791410399</v>
      </c>
      <c r="P846" s="77">
        <v>4.9845292917567702E-2</v>
      </c>
      <c r="Q846" s="58">
        <v>48.609041213989201</v>
      </c>
      <c r="R846" s="77">
        <v>1.1924144902542899E-2</v>
      </c>
      <c r="S846" s="58">
        <v>20.678076022918901</v>
      </c>
      <c r="T846" s="77">
        <v>4.6758254411566003E-2</v>
      </c>
      <c r="U846" s="58">
        <v>439.62814331054602</v>
      </c>
      <c r="V846" s="77">
        <v>-5.6070883692003097E-3</v>
      </c>
      <c r="W846" s="58">
        <v>2.4719988618862399</v>
      </c>
      <c r="X846" s="77">
        <v>8.0384363241235698E-2</v>
      </c>
      <c r="Y846" s="58">
        <v>30.838936805725002</v>
      </c>
      <c r="Z846" s="77">
        <v>1.51696185253067E-2</v>
      </c>
      <c r="AA846" s="58">
        <v>6.6269041890022304</v>
      </c>
      <c r="AB846" s="77">
        <v>2.35774149369057E-2</v>
      </c>
      <c r="AC846" s="58">
        <v>278.97000122070301</v>
      </c>
      <c r="AD846" s="77">
        <v>-1.93665894167949E-3</v>
      </c>
      <c r="AE846" s="58">
        <v>0.76381146664066102</v>
      </c>
      <c r="AF846" s="77">
        <v>5.4975689185990502E-2</v>
      </c>
      <c r="AG846" s="58">
        <v>13.9071021080017</v>
      </c>
      <c r="AH846" s="77">
        <v>1.7080238296850601E-2</v>
      </c>
      <c r="AI846" s="58">
        <v>1.21551500830485</v>
      </c>
      <c r="AJ846" s="77">
        <v>5.8042762703379998E-2</v>
      </c>
      <c r="AK846" s="58">
        <v>20.7658739089965</v>
      </c>
      <c r="AL846" s="69">
        <v>41435</v>
      </c>
      <c r="AM846" s="105">
        <v>0</v>
      </c>
      <c r="AN846" s="124">
        <v>54.387727913372999</v>
      </c>
      <c r="AO846" s="125">
        <v>61.362756591385498</v>
      </c>
      <c r="AP846" s="125">
        <v>50.900690238140903</v>
      </c>
      <c r="AQ846" s="125">
        <v>62.978409352365901</v>
      </c>
      <c r="AR846" s="125">
        <v>64.4962507034179</v>
      </c>
      <c r="AS846" s="125">
        <v>65.605410316086903</v>
      </c>
      <c r="AV846" s="63">
        <v>10827.490433651599</v>
      </c>
      <c r="AW846" s="63">
        <v>10824.0236828979</v>
      </c>
      <c r="AX846" s="63">
        <v>10824.0236828979</v>
      </c>
      <c r="AY846" s="63">
        <v>21651.514116549599</v>
      </c>
      <c r="AZ846" s="77">
        <v>6.3139939643335197E-3</v>
      </c>
      <c r="BA846" s="77">
        <v>1.16515141165495</v>
      </c>
      <c r="BB846" s="77">
        <v>0.44997755739563999</v>
      </c>
      <c r="BC846" s="58">
        <v>-153.770224662017</v>
      </c>
      <c r="BD846" s="130">
        <v>-7.05197062582643E-3</v>
      </c>
      <c r="BE846" s="65">
        <v>17</v>
      </c>
    </row>
    <row r="847" spans="1:57" x14ac:dyDescent="0.2">
      <c r="A847" s="104">
        <v>41436</v>
      </c>
      <c r="B847" s="58">
        <v>1626.13000488281</v>
      </c>
      <c r="C847" s="77">
        <v>-1.015336716724E-2</v>
      </c>
      <c r="D847" s="58">
        <v>0.01</v>
      </c>
      <c r="E847" s="58">
        <v>0.6411</v>
      </c>
      <c r="F847" s="77">
        <v>-4.6576618537493798E-3</v>
      </c>
      <c r="G847" s="58">
        <v>48.305461883544901</v>
      </c>
      <c r="H847" s="58">
        <v>437.06231689453102</v>
      </c>
      <c r="I847" s="58">
        <v>30.206047058105401</v>
      </c>
      <c r="J847" s="58">
        <v>274.77999877929602</v>
      </c>
      <c r="K847" s="58">
        <v>13.650976181030201</v>
      </c>
      <c r="L847" s="58">
        <v>20.690513610839801</v>
      </c>
      <c r="M847" s="58">
        <v>17.069999694824201</v>
      </c>
      <c r="N847" s="77">
        <v>-2.9394537255322799E-3</v>
      </c>
      <c r="O847" s="58">
        <v>2.4106822188897201</v>
      </c>
      <c r="P847" s="77">
        <v>4.9904961569385398E-2</v>
      </c>
      <c r="Q847" s="58">
        <v>48.376667022705</v>
      </c>
      <c r="R847" s="77">
        <v>-1.1693786964894501E-2</v>
      </c>
      <c r="S847" s="58">
        <v>20.865674611925598</v>
      </c>
      <c r="T847" s="77">
        <v>4.7740731253572602E-2</v>
      </c>
      <c r="U847" s="58">
        <v>439.64801025390602</v>
      </c>
      <c r="V847" s="77">
        <v>-1.77609317554989E-2</v>
      </c>
      <c r="W847" s="58">
        <v>2.4661511744935498</v>
      </c>
      <c r="X847" s="77">
        <v>8.1644286978351396E-2</v>
      </c>
      <c r="Y847" s="58">
        <v>30.479141235351499</v>
      </c>
      <c r="Z847" s="77">
        <v>-2.2378796673478502E-2</v>
      </c>
      <c r="AA847" s="58">
        <v>6.6175225008337701</v>
      </c>
      <c r="AB847" s="77">
        <v>2.40829846794961E-2</v>
      </c>
      <c r="AC847" s="58">
        <v>277.92500305175702</v>
      </c>
      <c r="AD847" s="77">
        <v>-1.7464575500090201E-2</v>
      </c>
      <c r="AE847" s="58">
        <v>0.77317813167796601</v>
      </c>
      <c r="AF847" s="77">
        <v>5.6639036023840801E-2</v>
      </c>
      <c r="AG847" s="58">
        <v>13.7722992897033</v>
      </c>
      <c r="AH847" s="77">
        <v>-1.19952748260622E-2</v>
      </c>
      <c r="AI847" s="58">
        <v>1.2206928735823299</v>
      </c>
      <c r="AJ847" s="77">
        <v>5.8997707671345899E-2</v>
      </c>
      <c r="AK847" s="58">
        <v>20.816114425659102</v>
      </c>
      <c r="AL847" s="69">
        <v>41436</v>
      </c>
      <c r="AM847" s="105">
        <v>1</v>
      </c>
      <c r="AN847" s="124">
        <v>48.580359466070199</v>
      </c>
      <c r="AO847" s="125">
        <v>55.7939562987779</v>
      </c>
      <c r="AP847" s="125">
        <v>49.826418351179598</v>
      </c>
      <c r="AQ847" s="125">
        <v>56.869513297243998</v>
      </c>
      <c r="AR847" s="125">
        <v>58.649135325321801</v>
      </c>
      <c r="AS847" s="125">
        <v>57.891855948593999</v>
      </c>
      <c r="AV847" s="63">
        <v>10827.490433651599</v>
      </c>
      <c r="AW847" s="63">
        <v>10647.6247517211</v>
      </c>
      <c r="AX847" s="63">
        <v>10647.6247517211</v>
      </c>
      <c r="AY847" s="63">
        <v>21475.115185372801</v>
      </c>
      <c r="AZ847" s="77">
        <v>-8.1471868538709399E-3</v>
      </c>
      <c r="BA847" s="77">
        <v>1.14751151853728</v>
      </c>
      <c r="BB847" s="77">
        <v>0.435255402871145</v>
      </c>
      <c r="BC847" s="58">
        <v>-330.16915583877199</v>
      </c>
      <c r="BD847" s="130">
        <v>-1.51417037573207E-2</v>
      </c>
      <c r="BE847" s="65">
        <v>18</v>
      </c>
    </row>
    <row r="848" spans="1:57" x14ac:dyDescent="0.2">
      <c r="A848" s="104">
        <v>41437</v>
      </c>
      <c r="B848" s="58">
        <v>1612.52001953125</v>
      </c>
      <c r="C848" s="77">
        <v>-8.3695555156694194E-3</v>
      </c>
      <c r="D848" s="58">
        <v>0.01</v>
      </c>
      <c r="E848" s="58">
        <v>0.63749999999999996</v>
      </c>
      <c r="F848" s="77">
        <v>-5.6153486195602504E-3</v>
      </c>
      <c r="G848" s="58">
        <v>47.708274841308501</v>
      </c>
      <c r="H848" s="58">
        <v>433.17263793945301</v>
      </c>
      <c r="I848" s="58">
        <v>30.3447570800781</v>
      </c>
      <c r="J848" s="58">
        <v>271.67001342773398</v>
      </c>
      <c r="K848" s="58">
        <v>13.7048997879028</v>
      </c>
      <c r="L848" s="58">
        <v>20.48118019104</v>
      </c>
      <c r="M848" s="58">
        <v>18.590000152587798</v>
      </c>
      <c r="N848" s="77">
        <v>-1.23627229499643E-2</v>
      </c>
      <c r="O848" s="58">
        <v>2.4059249643879301</v>
      </c>
      <c r="P848" s="77">
        <v>5.0429930077973403E-2</v>
      </c>
      <c r="Q848" s="58">
        <v>48.006868362426701</v>
      </c>
      <c r="R848" s="77">
        <v>-8.8995980772617004E-3</v>
      </c>
      <c r="S848" s="58">
        <v>20.970766386002001</v>
      </c>
      <c r="T848" s="77">
        <v>4.8412029175612901E-2</v>
      </c>
      <c r="U848" s="58">
        <v>435.11747741699202</v>
      </c>
      <c r="V848" s="77">
        <v>4.5921275864342298E-3</v>
      </c>
      <c r="W848" s="58">
        <v>2.4629357633507798</v>
      </c>
      <c r="X848" s="77">
        <v>8.1165117151909605E-2</v>
      </c>
      <c r="Y848" s="58">
        <v>30.275402069091701</v>
      </c>
      <c r="Z848" s="77">
        <v>-1.13180921660184E-2</v>
      </c>
      <c r="AA848" s="58">
        <v>6.6956268577455598</v>
      </c>
      <c r="AB848" s="77">
        <v>2.4646175605709999E-2</v>
      </c>
      <c r="AC848" s="58">
        <v>273.225006103515</v>
      </c>
      <c r="AD848" s="77">
        <v>3.9501648935180702E-3</v>
      </c>
      <c r="AE848" s="58">
        <v>0.78328127693074401</v>
      </c>
      <c r="AF848" s="77">
        <v>5.71533750011173E-2</v>
      </c>
      <c r="AG848" s="58">
        <v>13.677937984466499</v>
      </c>
      <c r="AH848" s="77">
        <v>-1.01173621755882E-2</v>
      </c>
      <c r="AI848" s="58">
        <v>1.2201370524856601</v>
      </c>
      <c r="AJ848" s="77">
        <v>5.9573571498552899E-2</v>
      </c>
      <c r="AK848" s="58">
        <v>20.585846900939899</v>
      </c>
      <c r="AL848" s="69">
        <v>41437</v>
      </c>
      <c r="AM848" s="105">
        <v>2</v>
      </c>
      <c r="AN848" s="124">
        <v>44.413241174461703</v>
      </c>
      <c r="AO848" s="125">
        <v>51.973377612035598</v>
      </c>
      <c r="AP848" s="125">
        <v>45.490646951401999</v>
      </c>
      <c r="AQ848" s="125">
        <v>57.848053722685997</v>
      </c>
      <c r="AR848" s="125">
        <v>54.236484850533998</v>
      </c>
      <c r="AS848" s="125">
        <v>59.2037103689402</v>
      </c>
      <c r="AV848" s="63">
        <v>10827.490433651599</v>
      </c>
      <c r="AW848" s="63">
        <v>10493.6071540832</v>
      </c>
      <c r="AX848" s="63">
        <v>10493.6071540832</v>
      </c>
      <c r="AY848" s="63">
        <v>21321.097587734901</v>
      </c>
      <c r="AZ848" s="77">
        <v>-7.1719101997109701E-3</v>
      </c>
      <c r="BA848" s="77">
        <v>1.1321097587734901</v>
      </c>
      <c r="BB848" s="77">
        <v>0.42324295309764998</v>
      </c>
      <c r="BC848" s="58">
        <v>-484.18675347671501</v>
      </c>
      <c r="BD848" s="130">
        <v>-2.2205019017413601E-2</v>
      </c>
      <c r="BE848" s="65">
        <v>19</v>
      </c>
    </row>
    <row r="849" spans="1:57" x14ac:dyDescent="0.2">
      <c r="A849" s="104">
        <v>41438</v>
      </c>
      <c r="B849" s="58">
        <v>1636.35998535156</v>
      </c>
      <c r="C849" s="77">
        <v>1.4784291377196499E-2</v>
      </c>
      <c r="D849" s="58">
        <v>0.01</v>
      </c>
      <c r="E849" s="58">
        <v>0.63780000000000003</v>
      </c>
      <c r="F849" s="77">
        <v>4.7058823529422201E-4</v>
      </c>
      <c r="G849" s="58">
        <v>48.124443054199197</v>
      </c>
      <c r="H849" s="58">
        <v>435.666412353515</v>
      </c>
      <c r="I849" s="58">
        <v>30.1019973754882</v>
      </c>
      <c r="J849" s="58">
        <v>275.79000854492102</v>
      </c>
      <c r="K849" s="58">
        <v>14.0194387435913</v>
      </c>
      <c r="L849" s="58">
        <v>20.9249668121337</v>
      </c>
      <c r="M849" s="58">
        <v>16.409999847412099</v>
      </c>
      <c r="N849" s="77">
        <v>8.7231872096595799E-3</v>
      </c>
      <c r="O849" s="58">
        <v>2.4104071253083799</v>
      </c>
      <c r="P849" s="77">
        <v>5.00869614759741E-2</v>
      </c>
      <c r="Q849" s="58">
        <v>47.916358947753899</v>
      </c>
      <c r="R849" s="77">
        <v>5.7569989321695197E-3</v>
      </c>
      <c r="S849" s="58">
        <v>21.0751423315061</v>
      </c>
      <c r="T849" s="77">
        <v>4.8374494186173303E-2</v>
      </c>
      <c r="U849" s="58">
        <v>434.41952514648398</v>
      </c>
      <c r="V849" s="77">
        <v>-8.0000543075435804E-3</v>
      </c>
      <c r="W849" s="58">
        <v>2.4488869176997099</v>
      </c>
      <c r="X849" s="77">
        <v>8.1352970939191305E-2</v>
      </c>
      <c r="Y849" s="58">
        <v>30.2233772277832</v>
      </c>
      <c r="Z849" s="77">
        <v>1.5165439369639599E-2</v>
      </c>
      <c r="AA849" s="58">
        <v>6.8738527148255999</v>
      </c>
      <c r="AB849" s="77">
        <v>2.4924226773450901E-2</v>
      </c>
      <c r="AC849" s="58">
        <v>273.73001098632801</v>
      </c>
      <c r="AD849" s="77">
        <v>2.2950839521359699E-2</v>
      </c>
      <c r="AE849" s="58">
        <v>0.79578921389565604</v>
      </c>
      <c r="AF849" s="77">
        <v>5.6763271943353198E-2</v>
      </c>
      <c r="AG849" s="58">
        <v>13.862169265746999</v>
      </c>
      <c r="AH849" s="77">
        <v>2.1668019955602701E-2</v>
      </c>
      <c r="AI849" s="58">
        <v>1.22219307783705</v>
      </c>
      <c r="AJ849" s="77">
        <v>5.8408363980216198E-2</v>
      </c>
      <c r="AK849" s="58">
        <v>20.7030735015869</v>
      </c>
      <c r="AL849" s="69">
        <v>41438</v>
      </c>
      <c r="AM849" s="105">
        <v>3</v>
      </c>
      <c r="AN849" s="124">
        <v>52.155071806673199</v>
      </c>
      <c r="AO849" s="125">
        <v>54.141529235098403</v>
      </c>
      <c r="AP849" s="125">
        <v>48.832187748228897</v>
      </c>
      <c r="AQ849" s="125">
        <v>63.1061504967481</v>
      </c>
      <c r="AR849" s="125">
        <v>60.9451116886964</v>
      </c>
      <c r="AS849" s="125">
        <v>55.920176361464399</v>
      </c>
      <c r="AV849" s="63">
        <v>10827.490433651599</v>
      </c>
      <c r="AW849" s="63">
        <v>10558.985436364699</v>
      </c>
      <c r="AX849" s="63">
        <v>10558.985436364699</v>
      </c>
      <c r="AY849" s="63">
        <v>21386.4758700163</v>
      </c>
      <c r="AZ849" s="77">
        <v>3.06636569775387E-3</v>
      </c>
      <c r="BA849" s="77">
        <v>1.1386475870016299</v>
      </c>
      <c r="BB849" s="77">
        <v>0.44428459161678702</v>
      </c>
      <c r="BC849" s="58">
        <v>-418.80847119522099</v>
      </c>
      <c r="BD849" s="130">
        <v>-1.92067420282926E-2</v>
      </c>
      <c r="BE849" s="65">
        <v>20</v>
      </c>
    </row>
    <row r="850" spans="1:57" x14ac:dyDescent="0.2">
      <c r="A850" s="104">
        <v>41439</v>
      </c>
      <c r="B850" s="58">
        <v>1626.72998046875</v>
      </c>
      <c r="C850" s="77">
        <v>-5.8850161144361401E-3</v>
      </c>
      <c r="D850" s="58">
        <v>0.01</v>
      </c>
      <c r="E850" s="58">
        <v>0.63790000000000002</v>
      </c>
      <c r="F850" s="77">
        <v>1.5678896205706299E-4</v>
      </c>
      <c r="G850" s="58">
        <v>47.4720458984375</v>
      </c>
      <c r="H850" s="58">
        <v>434.69274902343699</v>
      </c>
      <c r="I850" s="58">
        <v>29.8245639801025</v>
      </c>
      <c r="J850" s="58">
        <v>273.989990234375</v>
      </c>
      <c r="K850" s="58">
        <v>13.8486881256103</v>
      </c>
      <c r="L850" s="58">
        <v>20.866355895996001</v>
      </c>
      <c r="M850" s="58">
        <v>17.149999618530199</v>
      </c>
      <c r="N850" s="77">
        <v>-1.3556461422877499E-2</v>
      </c>
      <c r="O850" s="58">
        <v>2.4076550798253402</v>
      </c>
      <c r="P850" s="77">
        <v>5.0717322884636699E-2</v>
      </c>
      <c r="Q850" s="58">
        <v>47.798244476318303</v>
      </c>
      <c r="R850" s="77">
        <v>-2.2348827049078999E-3</v>
      </c>
      <c r="S850" s="58">
        <v>21.115798989092799</v>
      </c>
      <c r="T850" s="77">
        <v>4.8576377306800499E-2</v>
      </c>
      <c r="U850" s="58">
        <v>435.17958068847599</v>
      </c>
      <c r="V850" s="77">
        <v>-9.2164447403630893E-3</v>
      </c>
      <c r="W850" s="58">
        <v>2.4273150169956899</v>
      </c>
      <c r="X850" s="77">
        <v>8.1386437656392099E-2</v>
      </c>
      <c r="Y850" s="58">
        <v>29.963280677795399</v>
      </c>
      <c r="Z850" s="77">
        <v>-6.5267712925638401E-3</v>
      </c>
      <c r="AA850" s="58">
        <v>6.9524561562079601</v>
      </c>
      <c r="AB850" s="77">
        <v>2.53748545713685E-2</v>
      </c>
      <c r="AC850" s="58">
        <v>274.88999938964798</v>
      </c>
      <c r="AD850" s="77">
        <v>-1.2179561614690901E-2</v>
      </c>
      <c r="AE850" s="58">
        <v>0.79742378388394797</v>
      </c>
      <c r="AF850" s="77">
        <v>5.75811785673239E-2</v>
      </c>
      <c r="AG850" s="58">
        <v>13.9340634346008</v>
      </c>
      <c r="AH850" s="77">
        <v>-2.80100401897454E-3</v>
      </c>
      <c r="AI850" s="58">
        <v>1.2183275413545001</v>
      </c>
      <c r="AJ850" s="77">
        <v>5.8387173468477001E-2</v>
      </c>
      <c r="AK850" s="58">
        <v>20.895661354064899</v>
      </c>
      <c r="AL850" s="69">
        <v>41439</v>
      </c>
      <c r="AM850" s="105">
        <v>4</v>
      </c>
      <c r="AN850" s="124">
        <v>49.175675915293397</v>
      </c>
      <c r="AO850" s="125">
        <v>53.132954912731797</v>
      </c>
      <c r="AP850" s="125">
        <v>44.252447251764799</v>
      </c>
      <c r="AQ850" s="125">
        <v>58.816861425884397</v>
      </c>
      <c r="AR850" s="125">
        <v>59.700367094158103</v>
      </c>
      <c r="AS850" s="125">
        <v>52.347024965315804</v>
      </c>
      <c r="AV850" s="63">
        <v>10827.490433651599</v>
      </c>
      <c r="AW850" s="63">
        <v>10537.0391748779</v>
      </c>
      <c r="AX850" s="63">
        <v>10537.0391748779</v>
      </c>
      <c r="AY850" s="63">
        <v>21364.529608529501</v>
      </c>
      <c r="AZ850" s="77">
        <v>-1.0261747480137999E-3</v>
      </c>
      <c r="BA850" s="77">
        <v>1.1364529608529499</v>
      </c>
      <c r="BB850" s="77">
        <v>0.43578495352129099</v>
      </c>
      <c r="BC850" s="58">
        <v>-440.75473268203802</v>
      </c>
      <c r="BD850" s="130">
        <v>-2.0213207302645399E-2</v>
      </c>
      <c r="BE850" s="65">
        <v>21</v>
      </c>
    </row>
    <row r="851" spans="1:57" x14ac:dyDescent="0.2">
      <c r="A851" s="104">
        <v>41442</v>
      </c>
      <c r="B851" s="58">
        <v>1639.0400390625</v>
      </c>
      <c r="C851" s="77">
        <v>7.5673644314360102E-3</v>
      </c>
      <c r="D851" s="58">
        <v>0.01</v>
      </c>
      <c r="E851" s="58">
        <v>0.63639999999999997</v>
      </c>
      <c r="F851" s="77">
        <v>-2.35146574698241E-3</v>
      </c>
      <c r="G851" s="58">
        <v>47.687297821044901</v>
      </c>
      <c r="H851" s="58">
        <v>440.26153564453102</v>
      </c>
      <c r="I851" s="58">
        <v>30.3447570800781</v>
      </c>
      <c r="J851" s="58">
        <v>278.05999755859301</v>
      </c>
      <c r="K851" s="58">
        <v>14.1812028884887</v>
      </c>
      <c r="L851" s="58">
        <v>21.017074584960898</v>
      </c>
      <c r="M851" s="58">
        <v>16.799999237060501</v>
      </c>
      <c r="N851" s="77">
        <v>4.5342878852943002E-3</v>
      </c>
      <c r="O851" s="58">
        <v>2.4066742185564598</v>
      </c>
      <c r="P851" s="77">
        <v>5.0467825364899903E-2</v>
      </c>
      <c r="Q851" s="58">
        <v>47.579671859741197</v>
      </c>
      <c r="R851" s="77">
        <v>1.28108569411482E-2</v>
      </c>
      <c r="S851" s="58">
        <v>21.252416231555198</v>
      </c>
      <c r="T851" s="77">
        <v>4.8272252992626802E-2</v>
      </c>
      <c r="U851" s="58">
        <v>437.47714233398398</v>
      </c>
      <c r="V851" s="77">
        <v>1.74417671394166E-2</v>
      </c>
      <c r="W851" s="58">
        <v>2.41222798328246</v>
      </c>
      <c r="X851" s="77">
        <v>7.9494061426055501E-2</v>
      </c>
      <c r="Y851" s="58">
        <v>30.0846605300903</v>
      </c>
      <c r="Z851" s="77">
        <v>1.4854583996799E-2</v>
      </c>
      <c r="AA851" s="58">
        <v>7.1075740803406902</v>
      </c>
      <c r="AB851" s="77">
        <v>2.5561296636503601E-2</v>
      </c>
      <c r="AC851" s="58">
        <v>276.02499389648398</v>
      </c>
      <c r="AD851" s="77">
        <v>2.40105604128306E-2</v>
      </c>
      <c r="AE851" s="58">
        <v>0.80410976695399095</v>
      </c>
      <c r="AF851" s="77">
        <v>5.6702507768696099E-2</v>
      </c>
      <c r="AG851" s="58">
        <v>14.0149455070495</v>
      </c>
      <c r="AH851" s="77">
        <v>7.2230479397583603E-3</v>
      </c>
      <c r="AI851" s="58">
        <v>1.21267337960107</v>
      </c>
      <c r="AJ851" s="77">
        <v>5.7699437412132702E-2</v>
      </c>
      <c r="AK851" s="58">
        <v>20.941715240478501</v>
      </c>
      <c r="AL851" s="69">
        <v>41442</v>
      </c>
      <c r="AM851" s="105">
        <v>0</v>
      </c>
      <c r="AN851" s="124">
        <v>52.8811568431396</v>
      </c>
      <c r="AO851" s="125">
        <v>57.9569618869754</v>
      </c>
      <c r="AP851" s="125">
        <v>46.050257004882297</v>
      </c>
      <c r="AQ851" s="125">
        <v>63.954856844916002</v>
      </c>
      <c r="AR851" s="125">
        <v>61.857720512030703</v>
      </c>
      <c r="AS851" s="125">
        <v>57.7928029393982</v>
      </c>
      <c r="AV851" s="63">
        <v>10827.490433651599</v>
      </c>
      <c r="AW851" s="63">
        <v>10646.932768798801</v>
      </c>
      <c r="AX851" s="63">
        <v>10646.932768798801</v>
      </c>
      <c r="AY851" s="63">
        <v>21474.423202450402</v>
      </c>
      <c r="AZ851" s="77">
        <v>5.1437403928156203E-3</v>
      </c>
      <c r="BA851" s="77">
        <v>1.1474423202450399</v>
      </c>
      <c r="BB851" s="77">
        <v>0.446650061509759</v>
      </c>
      <c r="BC851" s="58">
        <v>-330.86113876113802</v>
      </c>
      <c r="BD851" s="130">
        <v>-1.5173438400700699E-2</v>
      </c>
      <c r="BE851" s="65">
        <v>22</v>
      </c>
    </row>
    <row r="852" spans="1:57" x14ac:dyDescent="0.2">
      <c r="A852" s="104">
        <v>41443</v>
      </c>
      <c r="B852" s="58">
        <v>1651.81005859375</v>
      </c>
      <c r="C852" s="77">
        <v>7.7911577672953296E-3</v>
      </c>
      <c r="D852" s="58">
        <v>0.01</v>
      </c>
      <c r="E852" s="58">
        <v>0.64070000000000005</v>
      </c>
      <c r="F852" s="77">
        <v>6.7567567567567901E-3</v>
      </c>
      <c r="G852" s="58">
        <v>47.661918640136697</v>
      </c>
      <c r="H852" s="58">
        <v>447.40008544921801</v>
      </c>
      <c r="I852" s="58">
        <v>30.327415466308501</v>
      </c>
      <c r="J852" s="58">
        <v>281.760009765625</v>
      </c>
      <c r="K852" s="58">
        <v>14.351950645446699</v>
      </c>
      <c r="L852" s="58">
        <v>21.326885223388601</v>
      </c>
      <c r="M852" s="58">
        <v>16.610000610351499</v>
      </c>
      <c r="N852" s="77">
        <v>-5.3220002113441001E-4</v>
      </c>
      <c r="O852" s="58">
        <v>2.4069320157022802</v>
      </c>
      <c r="P852" s="77">
        <v>5.0500107515088002E-2</v>
      </c>
      <c r="Q852" s="58">
        <v>47.674608230590799</v>
      </c>
      <c r="R852" s="77">
        <v>1.6214339038810002E-2</v>
      </c>
      <c r="S852" s="58">
        <v>21.534161861149599</v>
      </c>
      <c r="T852" s="77">
        <v>4.8131778606005197E-2</v>
      </c>
      <c r="U852" s="58">
        <v>443.830810546875</v>
      </c>
      <c r="V852" s="77">
        <v>-5.7148632707015802E-4</v>
      </c>
      <c r="W852" s="58">
        <v>2.3953460288084099</v>
      </c>
      <c r="X852" s="77">
        <v>7.8982860622246506E-2</v>
      </c>
      <c r="Y852" s="58">
        <v>30.336086273193299</v>
      </c>
      <c r="Z852" s="77">
        <v>1.33065246332371E-2</v>
      </c>
      <c r="AA852" s="58">
        <v>7.3865300472970601</v>
      </c>
      <c r="AB852" s="77">
        <v>2.6215679270601099E-2</v>
      </c>
      <c r="AC852" s="58">
        <v>279.91000366210898</v>
      </c>
      <c r="AD852" s="77">
        <v>1.20404283261899E-2</v>
      </c>
      <c r="AE852" s="58">
        <v>0.81822511808730802</v>
      </c>
      <c r="AF852" s="77">
        <v>5.7011422231088398E-2</v>
      </c>
      <c r="AG852" s="58">
        <v>14.266576766967701</v>
      </c>
      <c r="AH852" s="77">
        <v>1.47409020782287E-2</v>
      </c>
      <c r="AI852" s="58">
        <v>1.2123944502108699</v>
      </c>
      <c r="AJ852" s="77">
        <v>5.6848172506750699E-2</v>
      </c>
      <c r="AK852" s="58">
        <v>21.171979904174801</v>
      </c>
      <c r="AL852" s="69">
        <v>41443</v>
      </c>
      <c r="AM852" s="105">
        <v>1</v>
      </c>
      <c r="AN852" s="124">
        <v>56.429923302743298</v>
      </c>
      <c r="AO852" s="125">
        <v>63.187746719070901</v>
      </c>
      <c r="AP852" s="125">
        <v>45.862459201088797</v>
      </c>
      <c r="AQ852" s="125">
        <v>66.281206832748396</v>
      </c>
      <c r="AR852" s="125">
        <v>65.898853059813405</v>
      </c>
      <c r="AS852" s="125">
        <v>57.5566599261455</v>
      </c>
      <c r="AV852" s="63">
        <v>10827.490433651599</v>
      </c>
      <c r="AW852" s="63">
        <v>10892.670920397901</v>
      </c>
      <c r="AX852" s="63">
        <v>10892.670920397901</v>
      </c>
      <c r="AY852" s="63">
        <v>21720.1613540496</v>
      </c>
      <c r="AZ852" s="77">
        <v>1.14432946246063E-2</v>
      </c>
      <c r="BA852" s="77">
        <v>1.1720161354049601</v>
      </c>
      <c r="BB852" s="77">
        <v>0.45792114037304898</v>
      </c>
      <c r="BC852" s="58">
        <v>-85.122987162012507</v>
      </c>
      <c r="BD852" s="130">
        <v>-3.90377790218179E-3</v>
      </c>
      <c r="BE852" s="65">
        <v>23</v>
      </c>
    </row>
    <row r="853" spans="1:57" x14ac:dyDescent="0.2">
      <c r="A853" s="104">
        <v>41444</v>
      </c>
      <c r="B853" s="58">
        <v>1628.93005371093</v>
      </c>
      <c r="C853" s="77">
        <v>-1.3851474486292399E-2</v>
      </c>
      <c r="D853" s="58">
        <v>0.01</v>
      </c>
      <c r="E853" s="58">
        <v>0.63859999999999995</v>
      </c>
      <c r="F853" s="77">
        <v>-3.2776650538475201E-3</v>
      </c>
      <c r="G853" s="58">
        <v>46.693817138671797</v>
      </c>
      <c r="H853" s="58">
        <v>447.42990112304602</v>
      </c>
      <c r="I853" s="58">
        <v>29.9892864227294</v>
      </c>
      <c r="J853" s="58">
        <v>278.16000366210898</v>
      </c>
      <c r="K853" s="58">
        <v>14.109305381774901</v>
      </c>
      <c r="L853" s="58">
        <v>20.933343887329102</v>
      </c>
      <c r="M853" s="58">
        <v>16.639999389648398</v>
      </c>
      <c r="N853" s="77">
        <v>-2.03118449505637E-2</v>
      </c>
      <c r="O853" s="58">
        <v>2.4053913944957501</v>
      </c>
      <c r="P853" s="77">
        <v>5.1514130604319502E-2</v>
      </c>
      <c r="Q853" s="58">
        <v>47.177867889404297</v>
      </c>
      <c r="R853" s="77">
        <v>6.6642083445644901E-5</v>
      </c>
      <c r="S853" s="58">
        <v>21.769399204605399</v>
      </c>
      <c r="T853" s="77">
        <v>4.8654323615753899E-2</v>
      </c>
      <c r="U853" s="58">
        <v>447.41499328613202</v>
      </c>
      <c r="V853" s="77">
        <v>-1.1149286491449899E-2</v>
      </c>
      <c r="W853" s="58">
        <v>2.3640176538107101</v>
      </c>
      <c r="X853" s="77">
        <v>7.8828739720161495E-2</v>
      </c>
      <c r="Y853" s="58">
        <v>30.158350944519</v>
      </c>
      <c r="Z853" s="77">
        <v>-1.27768525650966E-2</v>
      </c>
      <c r="AA853" s="58">
        <v>7.4271660158755299</v>
      </c>
      <c r="AB853" s="77">
        <v>2.6701056651184E-2</v>
      </c>
      <c r="AC853" s="58">
        <v>279.96000671386702</v>
      </c>
      <c r="AD853" s="77">
        <v>-1.6906779410424799E-2</v>
      </c>
      <c r="AE853" s="58">
        <v>0.81816794719887098</v>
      </c>
      <c r="AF853" s="77">
        <v>5.7987826123297698E-2</v>
      </c>
      <c r="AG853" s="58">
        <v>14.230628013610801</v>
      </c>
      <c r="AH853" s="77">
        <v>-1.8452827590030901E-2</v>
      </c>
      <c r="AI853" s="58">
        <v>1.1967012015163401</v>
      </c>
      <c r="AJ853" s="77">
        <v>5.7167226027405399E-2</v>
      </c>
      <c r="AK853" s="58">
        <v>21.130114555358801</v>
      </c>
      <c r="AL853" s="69">
        <v>41444</v>
      </c>
      <c r="AM853" s="105">
        <v>2</v>
      </c>
      <c r="AN853" s="124">
        <v>49.269910359769099</v>
      </c>
      <c r="AO853" s="125">
        <v>63.2083360158041</v>
      </c>
      <c r="AP853" s="125">
        <v>39.2816908992544</v>
      </c>
      <c r="AQ853" s="125">
        <v>60.323035593232397</v>
      </c>
      <c r="AR853" s="125">
        <v>57.556819190156098</v>
      </c>
      <c r="AS853" s="125">
        <v>53.008608213484102</v>
      </c>
      <c r="AV853" s="63">
        <v>10827.490433651599</v>
      </c>
      <c r="AW853" s="63">
        <v>10857.6919245727</v>
      </c>
      <c r="AX853" s="63">
        <v>10857.6919245727</v>
      </c>
      <c r="AY853" s="63">
        <v>21685.1823582244</v>
      </c>
      <c r="AZ853" s="77">
        <v>-1.61043904117585E-3</v>
      </c>
      <c r="BA853" s="77">
        <v>1.16851823582244</v>
      </c>
      <c r="BB853" s="77">
        <v>0.43772678289414502</v>
      </c>
      <c r="BC853" s="58">
        <v>-120.101982987212</v>
      </c>
      <c r="BD853" s="130">
        <v>-5.5079301470158902E-3</v>
      </c>
      <c r="BE853" s="65">
        <v>24</v>
      </c>
    </row>
    <row r="854" spans="1:57" x14ac:dyDescent="0.2">
      <c r="A854" s="104">
        <v>41445</v>
      </c>
      <c r="B854" s="58">
        <v>1588.18994140625</v>
      </c>
      <c r="C854" s="77">
        <v>-2.5010350942863101E-2</v>
      </c>
      <c r="D854" s="58">
        <v>0.01</v>
      </c>
      <c r="E854" s="58">
        <v>0.64659999999999995</v>
      </c>
      <c r="F854" s="77">
        <v>1.2527403695584E-2</v>
      </c>
      <c r="G854" s="58">
        <v>46.013835906982401</v>
      </c>
      <c r="H854" s="58">
        <v>439.51141357421801</v>
      </c>
      <c r="I854" s="58">
        <v>29.03560256958</v>
      </c>
      <c r="J854" s="58">
        <v>273.44000244140602</v>
      </c>
      <c r="K854" s="58">
        <v>13.5431365966796</v>
      </c>
      <c r="L854" s="58">
        <v>20.255107879638601</v>
      </c>
      <c r="M854" s="58">
        <v>20.4899997711181</v>
      </c>
      <c r="N854" s="77">
        <v>-1.4562553960196499E-2</v>
      </c>
      <c r="O854" s="58">
        <v>2.39804143958622</v>
      </c>
      <c r="P854" s="77">
        <v>5.2115660264314703E-2</v>
      </c>
      <c r="Q854" s="58">
        <v>46.353826522827099</v>
      </c>
      <c r="R854" s="77">
        <v>-1.7697716511463998E-2</v>
      </c>
      <c r="S854" s="58">
        <v>21.823780525604501</v>
      </c>
      <c r="T854" s="77">
        <v>4.9654638882134998E-2</v>
      </c>
      <c r="U854" s="58">
        <v>443.47065734863202</v>
      </c>
      <c r="V854" s="77">
        <v>-3.1800818455839999E-2</v>
      </c>
      <c r="W854" s="58">
        <v>2.3209060709682099</v>
      </c>
      <c r="X854" s="77">
        <v>7.9933111958206002E-2</v>
      </c>
      <c r="Y854" s="58">
        <v>29.5124444961547</v>
      </c>
      <c r="Z854" s="77">
        <v>-1.6968655301129201E-2</v>
      </c>
      <c r="AA854" s="58">
        <v>7.4343147573527899</v>
      </c>
      <c r="AB854" s="77">
        <v>2.7188102292918299E-2</v>
      </c>
      <c r="AC854" s="58">
        <v>275.80000305175702</v>
      </c>
      <c r="AD854" s="77">
        <v>-4.0127332265877502E-2</v>
      </c>
      <c r="AE854" s="58">
        <v>0.81157760474359397</v>
      </c>
      <c r="AF854" s="77">
        <v>5.99253798372354E-2</v>
      </c>
      <c r="AG854" s="58">
        <v>13.826220989227201</v>
      </c>
      <c r="AH854" s="77">
        <v>-3.2399792949513603E-2</v>
      </c>
      <c r="AI854" s="58">
        <v>1.1751148614668001</v>
      </c>
      <c r="AJ854" s="77">
        <v>5.8015729585329898E-2</v>
      </c>
      <c r="AK854" s="58">
        <v>20.594225883483801</v>
      </c>
      <c r="AL854" s="69">
        <v>41445</v>
      </c>
      <c r="AM854" s="105">
        <v>3</v>
      </c>
      <c r="AN854" s="124">
        <v>39.6281034866198</v>
      </c>
      <c r="AO854" s="125">
        <v>54.491477660354001</v>
      </c>
      <c r="AP854" s="125">
        <v>35.435598212012003</v>
      </c>
      <c r="AQ854" s="125">
        <v>49.207870223340301</v>
      </c>
      <c r="AR854" s="125">
        <v>46.606725100090401</v>
      </c>
      <c r="AS854" s="125">
        <v>42.748397371905298</v>
      </c>
      <c r="AV854" s="63">
        <v>10827.490433651599</v>
      </c>
      <c r="AW854" s="63">
        <v>10799.147040649401</v>
      </c>
      <c r="AX854" s="63">
        <v>10799.147040649401</v>
      </c>
      <c r="AY854" s="63">
        <v>21626.637474300998</v>
      </c>
      <c r="AZ854" s="77">
        <v>-2.6997644269812701E-3</v>
      </c>
      <c r="BA854" s="77">
        <v>1.1626637474301</v>
      </c>
      <c r="BB854" s="77">
        <v>0.40176873149400899</v>
      </c>
      <c r="BC854" s="58">
        <v>-178.646866910548</v>
      </c>
      <c r="BD854" s="130">
        <v>-8.19282446011994E-3</v>
      </c>
      <c r="BE854" s="65">
        <v>25</v>
      </c>
    </row>
    <row r="855" spans="1:57" x14ac:dyDescent="0.2">
      <c r="A855" s="104">
        <v>41446</v>
      </c>
      <c r="B855" s="58">
        <v>1592.43005371093</v>
      </c>
      <c r="C855" s="77">
        <v>2.6697765765555299E-3</v>
      </c>
      <c r="D855" s="58">
        <v>0.01</v>
      </c>
      <c r="E855" s="58">
        <v>0.64980000000000004</v>
      </c>
      <c r="F855" s="77">
        <v>4.9489638107023098E-3</v>
      </c>
      <c r="G855" s="58">
        <v>45.645137786865199</v>
      </c>
      <c r="H855" s="58">
        <v>437.61871337890602</v>
      </c>
      <c r="I855" s="58">
        <v>28.844850540161101</v>
      </c>
      <c r="J855" s="58">
        <v>273.35998535156199</v>
      </c>
      <c r="K855" s="58">
        <v>13.5521230697631</v>
      </c>
      <c r="L855" s="58">
        <v>20.2634773254394</v>
      </c>
      <c r="M855" s="58">
        <v>18.899999618530199</v>
      </c>
      <c r="N855" s="77">
        <v>-8.0127664396970593E-3</v>
      </c>
      <c r="O855" s="58">
        <v>2.3902202361626199</v>
      </c>
      <c r="P855" s="77">
        <v>5.23652759538921E-2</v>
      </c>
      <c r="Q855" s="58">
        <v>45.8294868469238</v>
      </c>
      <c r="R855" s="77">
        <v>-4.30637325188121E-3</v>
      </c>
      <c r="S855" s="58">
        <v>21.828604205845402</v>
      </c>
      <c r="T855" s="77">
        <v>4.9880417675250199E-2</v>
      </c>
      <c r="U855" s="58">
        <v>438.56506347656199</v>
      </c>
      <c r="V855" s="77">
        <v>-6.5695908656221401E-3</v>
      </c>
      <c r="W855" s="58">
        <v>2.2707850273353598</v>
      </c>
      <c r="X855" s="77">
        <v>7.8724104469659703E-2</v>
      </c>
      <c r="Y855" s="58">
        <v>28.940226554870598</v>
      </c>
      <c r="Z855" s="77">
        <v>-2.9263125047296302E-4</v>
      </c>
      <c r="AA855" s="58">
        <v>7.3954509168578104</v>
      </c>
      <c r="AB855" s="77">
        <v>2.70538897905876E-2</v>
      </c>
      <c r="AC855" s="58">
        <v>273.39999389648398</v>
      </c>
      <c r="AD855" s="77">
        <v>6.6354444698579697E-4</v>
      </c>
      <c r="AE855" s="58">
        <v>0.80521960889378696</v>
      </c>
      <c r="AF855" s="77">
        <v>5.9416491773923802E-2</v>
      </c>
      <c r="AG855" s="58">
        <v>13.5476298332214</v>
      </c>
      <c r="AH855" s="77">
        <v>4.13201739063229E-4</v>
      </c>
      <c r="AI855" s="58">
        <v>1.1471671705430599</v>
      </c>
      <c r="AJ855" s="77">
        <v>5.6612552333397702E-2</v>
      </c>
      <c r="AK855" s="58">
        <v>20.259292602538999</v>
      </c>
      <c r="AL855" s="69">
        <v>41446</v>
      </c>
      <c r="AM855" s="105">
        <v>4</v>
      </c>
      <c r="AN855" s="124">
        <v>40.923875145726598</v>
      </c>
      <c r="AO855" s="125">
        <v>52.623425417196799</v>
      </c>
      <c r="AP855" s="125">
        <v>33.519216108192403</v>
      </c>
      <c r="AQ855" s="125">
        <v>49.3673448090478</v>
      </c>
      <c r="AR855" s="125">
        <v>46.741376707921397</v>
      </c>
      <c r="AS855" s="125">
        <v>41.037438577749299</v>
      </c>
      <c r="AV855" s="63">
        <v>10827.490433651599</v>
      </c>
      <c r="AW855" s="63">
        <v>10805.8563182373</v>
      </c>
      <c r="AX855" s="63">
        <v>10805.8563182373</v>
      </c>
      <c r="AY855" s="63">
        <v>21633.346751888901</v>
      </c>
      <c r="AZ855" s="77">
        <v>3.1023211980429899E-4</v>
      </c>
      <c r="BA855" s="77">
        <v>1.16333467518889</v>
      </c>
      <c r="BB855" s="77">
        <v>0.4055111408191</v>
      </c>
      <c r="BC855" s="58">
        <v>-171.937589322657</v>
      </c>
      <c r="BD855" s="130">
        <v>-7.8851340176150694E-3</v>
      </c>
      <c r="BE855" s="65">
        <v>26</v>
      </c>
    </row>
    <row r="856" spans="1:57" x14ac:dyDescent="0.2">
      <c r="A856" s="104">
        <v>41449</v>
      </c>
      <c r="B856" s="58">
        <v>1573.08996582031</v>
      </c>
      <c r="C856" s="77">
        <v>-1.2145015629135799E-2</v>
      </c>
      <c r="D856" s="58">
        <v>0.01</v>
      </c>
      <c r="E856" s="58">
        <v>0.64939999999999998</v>
      </c>
      <c r="F856" s="77">
        <v>-6.1557402277634399E-4</v>
      </c>
      <c r="G856" s="58">
        <v>44.435298919677699</v>
      </c>
      <c r="H856" s="58">
        <v>432.084716796875</v>
      </c>
      <c r="I856" s="58">
        <v>29.235000610351499</v>
      </c>
      <c r="J856" s="58">
        <v>270.60998535156199</v>
      </c>
      <c r="K856" s="58">
        <v>13.4622545242309</v>
      </c>
      <c r="L856" s="58">
        <v>19.744329452514599</v>
      </c>
      <c r="M856" s="58">
        <v>20.110000610351499</v>
      </c>
      <c r="N856" s="77">
        <v>-2.6505317452139202E-2</v>
      </c>
      <c r="O856" s="58">
        <v>2.3996909806676801</v>
      </c>
      <c r="P856" s="77">
        <v>5.4004159733580699E-2</v>
      </c>
      <c r="Q856" s="58">
        <v>45.040218353271399</v>
      </c>
      <c r="R856" s="77">
        <v>-1.2645703697866601E-2</v>
      </c>
      <c r="S856" s="58">
        <v>21.774682362935401</v>
      </c>
      <c r="T856" s="77">
        <v>5.0394474778824E-2</v>
      </c>
      <c r="U856" s="58">
        <v>434.85171508789</v>
      </c>
      <c r="V856" s="77">
        <v>1.35258135467617E-2</v>
      </c>
      <c r="W856" s="58">
        <v>2.2195239126653501</v>
      </c>
      <c r="X856" s="77">
        <v>7.5920091203263596E-2</v>
      </c>
      <c r="Y856" s="58">
        <v>29.039925575256301</v>
      </c>
      <c r="Z856" s="77">
        <v>-1.00599946859936E-2</v>
      </c>
      <c r="AA856" s="58">
        <v>7.3850371449383001</v>
      </c>
      <c r="AB856" s="77">
        <v>2.7290334964336301E-2</v>
      </c>
      <c r="AC856" s="58">
        <v>271.98498535156199</v>
      </c>
      <c r="AD856" s="77">
        <v>-6.6313259604866498E-3</v>
      </c>
      <c r="AE856" s="58">
        <v>0.79830220955045295</v>
      </c>
      <c r="AF856" s="77">
        <v>5.9299295531337198E-2</v>
      </c>
      <c r="AG856" s="58">
        <v>13.507188796996999</v>
      </c>
      <c r="AH856" s="77">
        <v>-2.5619880763162399E-2</v>
      </c>
      <c r="AI856" s="58">
        <v>1.12850406793418</v>
      </c>
      <c r="AJ856" s="77">
        <v>5.7155856857446202E-2</v>
      </c>
      <c r="AK856" s="58">
        <v>20.003903388977001</v>
      </c>
      <c r="AL856" s="69">
        <v>41449</v>
      </c>
      <c r="AM856" s="105">
        <v>0</v>
      </c>
      <c r="AN856" s="124">
        <v>37.0208137255769</v>
      </c>
      <c r="AO856" s="125">
        <v>47.496427715797999</v>
      </c>
      <c r="AP856" s="125">
        <v>28.141156912615202</v>
      </c>
      <c r="AQ856" s="125">
        <v>47.752631278219297</v>
      </c>
      <c r="AR856" s="125">
        <v>40.002451284601797</v>
      </c>
      <c r="AS856" s="125">
        <v>45.814390608222801</v>
      </c>
      <c r="AV856" s="63">
        <v>10827.490433651599</v>
      </c>
      <c r="AW856" s="63">
        <v>10662.6409733398</v>
      </c>
      <c r="AX856" s="63">
        <v>10662.6409733398</v>
      </c>
      <c r="AY856" s="63">
        <v>21490.131406991401</v>
      </c>
      <c r="AZ856" s="77">
        <v>-6.6201196948391097E-3</v>
      </c>
      <c r="BA856" s="77">
        <v>1.14901314069914</v>
      </c>
      <c r="BB856" s="77">
        <v>0.38844118604692701</v>
      </c>
      <c r="BC856" s="58">
        <v>-315.15293422012098</v>
      </c>
      <c r="BD856" s="130">
        <v>-1.4453053181447699E-2</v>
      </c>
      <c r="BE856" s="65">
        <v>27</v>
      </c>
    </row>
    <row r="857" spans="1:57" x14ac:dyDescent="0.2">
      <c r="A857" s="104">
        <v>41450</v>
      </c>
      <c r="B857" s="58">
        <v>1588.03002929687</v>
      </c>
      <c r="C857" s="77">
        <v>9.4972721212240804E-3</v>
      </c>
      <c r="D857" s="58">
        <v>0.01</v>
      </c>
      <c r="E857" s="58">
        <v>0.6492</v>
      </c>
      <c r="F857" s="77">
        <v>-3.0797659377879101E-4</v>
      </c>
      <c r="G857" s="58">
        <v>44.445228576660099</v>
      </c>
      <c r="H857" s="58">
        <v>430.30130004882801</v>
      </c>
      <c r="I857" s="58">
        <v>29.191652297973601</v>
      </c>
      <c r="J857" s="58">
        <v>272.08999633789</v>
      </c>
      <c r="K857" s="58">
        <v>13.722871780395501</v>
      </c>
      <c r="L857" s="58">
        <v>19.995527267456001</v>
      </c>
      <c r="M857" s="58">
        <v>18.4699993133544</v>
      </c>
      <c r="N857" s="77">
        <v>2.2346326510325101E-4</v>
      </c>
      <c r="O857" s="58">
        <v>2.4160642001339498</v>
      </c>
      <c r="P857" s="77">
        <v>5.43604854223367E-2</v>
      </c>
      <c r="Q857" s="58">
        <v>44.440263748168903</v>
      </c>
      <c r="R857" s="77">
        <v>-4.1274700972245802E-3</v>
      </c>
      <c r="S857" s="58">
        <v>21.620572628138699</v>
      </c>
      <c r="T857" s="77">
        <v>5.0245194763960402E-2</v>
      </c>
      <c r="U857" s="58">
        <v>431.19300842285099</v>
      </c>
      <c r="V857" s="77">
        <v>-1.48275394126629E-3</v>
      </c>
      <c r="W857" s="58">
        <v>2.16896618719651</v>
      </c>
      <c r="X857" s="77">
        <v>7.4300905103171305E-2</v>
      </c>
      <c r="Y857" s="58">
        <v>29.213326454162502</v>
      </c>
      <c r="Z857" s="77">
        <v>5.4691662039201196E-3</v>
      </c>
      <c r="AA857" s="58">
        <v>7.4262456661490202</v>
      </c>
      <c r="AB857" s="77">
        <v>2.72933432544387E-2</v>
      </c>
      <c r="AC857" s="58">
        <v>271.34999084472599</v>
      </c>
      <c r="AD857" s="77">
        <v>1.9359109255842898E-2</v>
      </c>
      <c r="AE857" s="58">
        <v>0.79418466840171598</v>
      </c>
      <c r="AF857" s="77">
        <v>5.78730663020759E-2</v>
      </c>
      <c r="AG857" s="58">
        <v>13.5925631523132</v>
      </c>
      <c r="AH857" s="77">
        <v>1.27225295518662E-2</v>
      </c>
      <c r="AI857" s="58">
        <v>1.1107192383756801</v>
      </c>
      <c r="AJ857" s="77">
        <v>5.5548384572156301E-2</v>
      </c>
      <c r="AK857" s="58">
        <v>19.869928359985298</v>
      </c>
      <c r="AL857" s="69">
        <v>41450</v>
      </c>
      <c r="AM857" s="105">
        <v>1</v>
      </c>
      <c r="AN857" s="124">
        <v>41.650429813455197</v>
      </c>
      <c r="AO857" s="125">
        <v>45.942962123393002</v>
      </c>
      <c r="AP857" s="125">
        <v>28.242919439561</v>
      </c>
      <c r="AQ857" s="125">
        <v>52.595021737771397</v>
      </c>
      <c r="AR857" s="125">
        <v>44.194942597454798</v>
      </c>
      <c r="AS857" s="125">
        <v>45.374533213937603</v>
      </c>
      <c r="AU857" s="109" t="s">
        <v>618</v>
      </c>
      <c r="AV857" s="63">
        <v>20001.338147300601</v>
      </c>
      <c r="AW857" s="63">
        <v>1439.8390710388101</v>
      </c>
      <c r="AX857" s="63">
        <v>19790.882832330299</v>
      </c>
      <c r="AY857" s="63">
        <v>21441.177218339399</v>
      </c>
      <c r="AZ857" s="77">
        <v>-2.2779846118629E-3</v>
      </c>
      <c r="BA857" s="77">
        <v>1.14411772183394</v>
      </c>
      <c r="BB857" s="77">
        <v>0.40162758981513003</v>
      </c>
      <c r="BC857" s="58">
        <v>-364.10712287215898</v>
      </c>
      <c r="BD857" s="130">
        <v>-1.6698113960568799E-2</v>
      </c>
      <c r="BE857" s="65">
        <v>28</v>
      </c>
    </row>
    <row r="858" spans="1:57" x14ac:dyDescent="0.2">
      <c r="A858" s="104">
        <v>41451</v>
      </c>
      <c r="B858" s="58">
        <v>1603.26000976562</v>
      </c>
      <c r="C858" s="77">
        <v>9.5904864440714502E-3</v>
      </c>
      <c r="D858" s="58">
        <v>0.01</v>
      </c>
      <c r="E858" s="58">
        <v>0.65190000000000003</v>
      </c>
      <c r="F858" s="77">
        <v>4.1589648798521202E-3</v>
      </c>
      <c r="G858" s="58">
        <v>43.941856384277301</v>
      </c>
      <c r="H858" s="58">
        <v>434.00222778320301</v>
      </c>
      <c r="I858" s="58">
        <v>29.781200408935501</v>
      </c>
      <c r="J858" s="58">
        <v>277.57000732421801</v>
      </c>
      <c r="K858" s="58">
        <v>13.4532670974731</v>
      </c>
      <c r="L858" s="58">
        <v>20.1043796539306</v>
      </c>
      <c r="M858" s="58">
        <v>17.209999084472599</v>
      </c>
      <c r="N858" s="77">
        <v>-1.13256745100227E-2</v>
      </c>
      <c r="O858" s="58">
        <v>2.4428205170301598</v>
      </c>
      <c r="P858" s="77">
        <v>5.5592110075354501E-2</v>
      </c>
      <c r="Q858" s="58">
        <v>44.1935424804687</v>
      </c>
      <c r="R858" s="77">
        <v>8.6007821355758001E-3</v>
      </c>
      <c r="S858" s="58">
        <v>21.3998786539257</v>
      </c>
      <c r="T858" s="77">
        <v>4.9308223055056701E-2</v>
      </c>
      <c r="U858" s="58">
        <v>432.151763916015</v>
      </c>
      <c r="V858" s="77">
        <v>2.01957773730689E-2</v>
      </c>
      <c r="W858" s="58">
        <v>2.1259776706476199</v>
      </c>
      <c r="X858" s="77">
        <v>7.1386567413506394E-2</v>
      </c>
      <c r="Y858" s="58">
        <v>29.486426353454501</v>
      </c>
      <c r="Z858" s="77">
        <v>2.0140435370960601E-2</v>
      </c>
      <c r="AA858" s="58">
        <v>7.5724354363448096</v>
      </c>
      <c r="AB858" s="77">
        <v>2.7281173169043899E-2</v>
      </c>
      <c r="AC858" s="58">
        <v>274.83000183105401</v>
      </c>
      <c r="AD858" s="77">
        <v>-1.96463748431665E-2</v>
      </c>
      <c r="AE858" s="58">
        <v>0.78686467194876097</v>
      </c>
      <c r="AF858" s="77">
        <v>5.8488742269642E-2</v>
      </c>
      <c r="AG858" s="58">
        <v>13.5880694389343</v>
      </c>
      <c r="AH858" s="77">
        <v>5.4438367650238E-3</v>
      </c>
      <c r="AI858" s="58">
        <v>1.0924841407247801</v>
      </c>
      <c r="AJ858" s="77">
        <v>5.4340604362353002E-2</v>
      </c>
      <c r="AK858" s="58">
        <v>20.049953460693299</v>
      </c>
      <c r="AL858" s="69">
        <v>41451</v>
      </c>
      <c r="AM858" s="105">
        <v>2</v>
      </c>
      <c r="AN858" s="124">
        <v>46.007670832501297</v>
      </c>
      <c r="AO858" s="125">
        <v>49.625078586896599</v>
      </c>
      <c r="AP858" s="125">
        <v>26.216098512709099</v>
      </c>
      <c r="AQ858" s="125">
        <v>47.672658076036598</v>
      </c>
      <c r="AR858" s="125">
        <v>45.957254794680999</v>
      </c>
      <c r="AS858" s="125">
        <v>52.108896872686898</v>
      </c>
      <c r="AU858" s="109" t="s">
        <v>618</v>
      </c>
      <c r="AV858" s="63">
        <v>20001.338147300601</v>
      </c>
      <c r="AW858" s="63">
        <v>1641.8586028335501</v>
      </c>
      <c r="AX858" s="63">
        <v>19860.521371348499</v>
      </c>
      <c r="AY858" s="63">
        <v>21643.196750134099</v>
      </c>
      <c r="AZ858" s="77">
        <v>9.4220354478458095E-3</v>
      </c>
      <c r="BA858" s="77">
        <v>1.1643196750134099</v>
      </c>
      <c r="BB858" s="77">
        <v>0.415069880214888</v>
      </c>
      <c r="BC858" s="58">
        <v>-162.08759107742199</v>
      </c>
      <c r="BD858" s="130">
        <v>-7.4334087343717898E-3</v>
      </c>
      <c r="BE858" s="65">
        <v>29</v>
      </c>
    </row>
    <row r="859" spans="1:57" x14ac:dyDescent="0.2">
      <c r="A859" s="104">
        <v>41452</v>
      </c>
      <c r="B859" s="58">
        <v>1613.19995117187</v>
      </c>
      <c r="C859" s="77">
        <v>6.19983118502598E-3</v>
      </c>
      <c r="D859" s="58">
        <v>0.01</v>
      </c>
      <c r="E859" s="58">
        <v>0.65769999999999995</v>
      </c>
      <c r="F859" s="77">
        <v>8.8970701027764002E-3</v>
      </c>
      <c r="G859" s="58">
        <v>43.468303680419901</v>
      </c>
      <c r="H859" s="58">
        <v>435.701171875</v>
      </c>
      <c r="I859" s="58">
        <v>30.0152988433837</v>
      </c>
      <c r="J859" s="58">
        <v>277.54998779296801</v>
      </c>
      <c r="K859" s="58">
        <v>13.399349212646401</v>
      </c>
      <c r="L859" s="58">
        <v>20.137872695922798</v>
      </c>
      <c r="M859" s="58">
        <v>16.860000610351499</v>
      </c>
      <c r="N859" s="77">
        <v>-1.07768024117174E-2</v>
      </c>
      <c r="O859" s="58">
        <v>2.4713881677621599</v>
      </c>
      <c r="P859" s="77">
        <v>5.6854948514482397E-2</v>
      </c>
      <c r="Q859" s="58">
        <v>43.705080032348597</v>
      </c>
      <c r="R859" s="77">
        <v>3.9145976288525999E-3</v>
      </c>
      <c r="S859" s="58">
        <v>21.345443367393798</v>
      </c>
      <c r="T859" s="77">
        <v>4.89910166537669E-2</v>
      </c>
      <c r="U859" s="58">
        <v>434.85169982910099</v>
      </c>
      <c r="V859" s="77">
        <v>7.8606110980670094E-3</v>
      </c>
      <c r="W859" s="58">
        <v>2.0862677521476201</v>
      </c>
      <c r="X859" s="77">
        <v>6.9506812610246299E-2</v>
      </c>
      <c r="Y859" s="58">
        <v>29.8982496261596</v>
      </c>
      <c r="Z859" s="77">
        <v>-7.2124259544392694E-5</v>
      </c>
      <c r="AA859" s="58">
        <v>7.6997832511941597</v>
      </c>
      <c r="AB859" s="77">
        <v>2.77419693382858E-2</v>
      </c>
      <c r="AC859" s="58">
        <v>277.55999755859301</v>
      </c>
      <c r="AD859" s="77">
        <v>-4.0077911511017198E-3</v>
      </c>
      <c r="AE859" s="58">
        <v>0.77314465726859305</v>
      </c>
      <c r="AF859" s="77">
        <v>5.7700164761650401E-2</v>
      </c>
      <c r="AG859" s="58">
        <v>13.4263081550598</v>
      </c>
      <c r="AH859" s="77">
        <v>1.6659574962631901E-3</v>
      </c>
      <c r="AI859" s="58">
        <v>1.0640900815732299</v>
      </c>
      <c r="AJ859" s="77">
        <v>5.2840242742654198E-2</v>
      </c>
      <c r="AK859" s="58">
        <v>20.121126174926701</v>
      </c>
      <c r="AL859" s="69">
        <v>41452</v>
      </c>
      <c r="AM859" s="105">
        <v>3</v>
      </c>
      <c r="AN859" s="124">
        <v>48.700190214524198</v>
      </c>
      <c r="AO859" s="125">
        <v>51.266156157638598</v>
      </c>
      <c r="AP859" s="125">
        <v>24.439223121827101</v>
      </c>
      <c r="AQ859" s="125">
        <v>46.7307215406369</v>
      </c>
      <c r="AR859" s="125">
        <v>46.516918357900302</v>
      </c>
      <c r="AS859" s="125">
        <v>54.507220658690898</v>
      </c>
      <c r="AU859" s="109" t="s">
        <v>618</v>
      </c>
      <c r="AV859" s="63">
        <v>20001.338147300601</v>
      </c>
      <c r="AW859" s="63">
        <v>1797.9702490684499</v>
      </c>
      <c r="AX859" s="63">
        <v>19980.639967337702</v>
      </c>
      <c r="AY859" s="63">
        <v>21799.308396369001</v>
      </c>
      <c r="AZ859" s="77">
        <v>7.2129661822681801E-3</v>
      </c>
      <c r="BA859" s="77">
        <v>1.1799308396368999</v>
      </c>
      <c r="BB859" s="77">
        <v>0.42384307458723502</v>
      </c>
      <c r="BC859" s="58">
        <v>-5.9759448425284001</v>
      </c>
      <c r="BD859" s="130">
        <v>-2.7405947792361301E-4</v>
      </c>
      <c r="BE859" s="65">
        <v>30</v>
      </c>
    </row>
    <row r="860" spans="1:57" x14ac:dyDescent="0.2">
      <c r="A860" s="104">
        <v>41453</v>
      </c>
      <c r="B860" s="58">
        <v>1606.28002929687</v>
      </c>
      <c r="C860" s="77">
        <v>-4.2895624128758102E-3</v>
      </c>
      <c r="D860" s="58">
        <v>0.01</v>
      </c>
      <c r="E860" s="58">
        <v>0.6593</v>
      </c>
      <c r="F860" s="77">
        <v>2.4327200851452699E-3</v>
      </c>
      <c r="G860" s="58">
        <v>43.771873474121001</v>
      </c>
      <c r="H860" s="58">
        <v>437.34051513671801</v>
      </c>
      <c r="I860" s="58">
        <v>29.945938110351499</v>
      </c>
      <c r="J860" s="58">
        <v>277.69000244140602</v>
      </c>
      <c r="K860" s="58">
        <v>13.408335685729901</v>
      </c>
      <c r="L860" s="58">
        <v>20.288591384887599</v>
      </c>
      <c r="M860" s="58">
        <v>16.860000610351499</v>
      </c>
      <c r="N860" s="77">
        <v>6.9837046306895304E-3</v>
      </c>
      <c r="O860" s="58">
        <v>2.49503685896868</v>
      </c>
      <c r="P860" s="77">
        <v>5.7000915449593598E-2</v>
      </c>
      <c r="Q860" s="58">
        <v>43.620088577270501</v>
      </c>
      <c r="R860" s="77">
        <v>3.7625404004859499E-3</v>
      </c>
      <c r="S860" s="58">
        <v>21.239581907947599</v>
      </c>
      <c r="T860" s="77">
        <v>4.8565319637280502E-2</v>
      </c>
      <c r="U860" s="58">
        <v>436.52084350585898</v>
      </c>
      <c r="V860" s="77">
        <v>-2.3108459920437802E-3</v>
      </c>
      <c r="W860" s="58">
        <v>2.0346453772686299</v>
      </c>
      <c r="X860" s="77">
        <v>6.7943951856539203E-2</v>
      </c>
      <c r="Y860" s="58">
        <v>29.980618476867601</v>
      </c>
      <c r="Z860" s="77">
        <v>5.0446641900747603E-4</v>
      </c>
      <c r="AA860" s="58">
        <v>7.7685987495361903</v>
      </c>
      <c r="AB860" s="77">
        <v>2.7975795603860001E-2</v>
      </c>
      <c r="AC860" s="58">
        <v>277.61999511718699</v>
      </c>
      <c r="AD860" s="77">
        <v>6.7066489132283603E-4</v>
      </c>
      <c r="AE860" s="58">
        <v>0.75603361225997701</v>
      </c>
      <c r="AF860" s="77">
        <v>5.6385343414738401E-2</v>
      </c>
      <c r="AG860" s="58">
        <v>13.4038424491882</v>
      </c>
      <c r="AH860" s="77">
        <v>7.48434014062238E-3</v>
      </c>
      <c r="AI860" s="58">
        <v>1.02224808307779</v>
      </c>
      <c r="AJ860" s="77">
        <v>5.0385365040139601E-2</v>
      </c>
      <c r="AK860" s="58">
        <v>20.213232040405199</v>
      </c>
      <c r="AL860" s="69">
        <v>41453</v>
      </c>
      <c r="AM860" s="105">
        <v>4</v>
      </c>
      <c r="AN860" s="124">
        <v>46.945023451854297</v>
      </c>
      <c r="AO860" s="125">
        <v>52.8618968729266</v>
      </c>
      <c r="AP860" s="125">
        <v>27.816760762345599</v>
      </c>
      <c r="AQ860" s="125">
        <v>46.918970561647598</v>
      </c>
      <c r="AR860" s="125">
        <v>49.072776963031501</v>
      </c>
      <c r="AS860" s="125">
        <v>53.649941870454697</v>
      </c>
      <c r="AU860" s="109" t="s">
        <v>618</v>
      </c>
      <c r="AV860" s="63">
        <v>20001.338147300601</v>
      </c>
      <c r="AW860" s="63">
        <v>1779.7696762130699</v>
      </c>
      <c r="AX860" s="63">
        <v>20133.964047639402</v>
      </c>
      <c r="AY860" s="63">
        <v>21781.107823513699</v>
      </c>
      <c r="AZ860" s="77">
        <v>-8.3491515072131595E-4</v>
      </c>
      <c r="BA860" s="77">
        <v>1.1781107823513699</v>
      </c>
      <c r="BB860" s="77">
        <v>0.41773541085265298</v>
      </c>
      <c r="BC860" s="58">
        <v>-24.176517697902401</v>
      </c>
      <c r="BD860" s="130">
        <v>-1.1087458122345699E-3</v>
      </c>
      <c r="BE860" s="65">
        <v>31</v>
      </c>
    </row>
    <row r="861" spans="1:57" x14ac:dyDescent="0.2">
      <c r="A861" s="104">
        <v>41456</v>
      </c>
      <c r="B861" s="58">
        <v>1614.9599609375</v>
      </c>
      <c r="C861" s="77">
        <v>5.4037474676345001E-3</v>
      </c>
      <c r="D861" s="58">
        <v>0.01</v>
      </c>
      <c r="E861" s="58">
        <v>0.65680000000000005</v>
      </c>
      <c r="F861" s="77">
        <v>-3.79190050053079E-3</v>
      </c>
      <c r="G861" s="58">
        <v>45.172672271728501</v>
      </c>
      <c r="H861" s="58">
        <v>441.07125854492102</v>
      </c>
      <c r="I861" s="58">
        <v>29.7898864746093</v>
      </c>
      <c r="J861" s="58">
        <v>282.100006103515</v>
      </c>
      <c r="K861" s="58">
        <v>13.318464279174799</v>
      </c>
      <c r="L861" s="58">
        <v>20.0038967132568</v>
      </c>
      <c r="M861" s="58">
        <v>16.370000839233398</v>
      </c>
      <c r="N861" s="77">
        <v>3.2002258218068097E-2</v>
      </c>
      <c r="O861" s="58">
        <v>2.4936775080516602</v>
      </c>
      <c r="P861" s="77">
        <v>5.5203232012739301E-2</v>
      </c>
      <c r="Q861" s="58">
        <v>44.472272872924798</v>
      </c>
      <c r="R861" s="77">
        <v>8.5305231943506501E-3</v>
      </c>
      <c r="S861" s="58">
        <v>21.047402261272602</v>
      </c>
      <c r="T861" s="77">
        <v>4.7718825141105897E-2</v>
      </c>
      <c r="U861" s="58">
        <v>439.20588684082003</v>
      </c>
      <c r="V861" s="77">
        <v>-5.2111119433672004E-3</v>
      </c>
      <c r="W861" s="58">
        <v>1.9770195622328099</v>
      </c>
      <c r="X861" s="77">
        <v>6.6365461443361695E-2</v>
      </c>
      <c r="Y861" s="58">
        <v>29.867912292480401</v>
      </c>
      <c r="Z861" s="77">
        <v>1.5881031449952399E-2</v>
      </c>
      <c r="AA861" s="58">
        <v>7.9456544764627504</v>
      </c>
      <c r="AB861" s="77">
        <v>2.8166091118577E-2</v>
      </c>
      <c r="AC861" s="58">
        <v>279.89500427246003</v>
      </c>
      <c r="AD861" s="77">
        <v>-6.7026518921974301E-3</v>
      </c>
      <c r="AE861" s="58">
        <v>0.73874043082892504</v>
      </c>
      <c r="AF861" s="77">
        <v>5.5467388382311002E-2</v>
      </c>
      <c r="AG861" s="58">
        <v>13.3633999824523</v>
      </c>
      <c r="AH861" s="77">
        <v>-1.40322541979386E-2</v>
      </c>
      <c r="AI861" s="58">
        <v>0.97791295150969404</v>
      </c>
      <c r="AJ861" s="77">
        <v>4.8886122815342201E-2</v>
      </c>
      <c r="AK861" s="58">
        <v>20.146244049072202</v>
      </c>
      <c r="AL861" s="69">
        <v>41456</v>
      </c>
      <c r="AM861" s="105">
        <v>0</v>
      </c>
      <c r="AN861" s="124">
        <v>49.408049197391797</v>
      </c>
      <c r="AO861" s="125">
        <v>56.363685185601099</v>
      </c>
      <c r="AP861" s="125">
        <v>40.9364912746058</v>
      </c>
      <c r="AQ861" s="125">
        <v>45.1986922050598</v>
      </c>
      <c r="AR861" s="125">
        <v>44.724996277556599</v>
      </c>
      <c r="AS861" s="125">
        <v>51.6805396876819</v>
      </c>
      <c r="AU861" s="109" t="s">
        <v>618</v>
      </c>
      <c r="AV861" s="63">
        <v>20001.338147300601</v>
      </c>
      <c r="AW861" s="63">
        <v>1573.5601541809001</v>
      </c>
      <c r="AX861" s="63">
        <v>20443.305644354201</v>
      </c>
      <c r="AY861" s="63">
        <v>21574.898301481498</v>
      </c>
      <c r="AZ861" s="77">
        <v>-9.4673569270684599E-3</v>
      </c>
      <c r="BA861" s="77">
        <v>1.15748983014815</v>
      </c>
      <c r="BB861" s="77">
        <v>0.42539649498882398</v>
      </c>
      <c r="BC861" s="58">
        <v>-230.38603973007</v>
      </c>
      <c r="BD861" s="130">
        <v>-1.0565605846957199E-2</v>
      </c>
      <c r="BE861" s="65">
        <v>32</v>
      </c>
    </row>
    <row r="862" spans="1:57" x14ac:dyDescent="0.2">
      <c r="A862" s="104">
        <v>41457</v>
      </c>
      <c r="B862" s="58">
        <v>1614.07995605468</v>
      </c>
      <c r="C862" s="77">
        <v>-5.4490817363772495E-4</v>
      </c>
      <c r="D862" s="58">
        <v>0.01</v>
      </c>
      <c r="E862" s="58">
        <v>0.65920000000000001</v>
      </c>
      <c r="F862" s="77">
        <v>3.6540803897684398E-3</v>
      </c>
      <c r="G862" s="58">
        <v>46.195968627929602</v>
      </c>
      <c r="H862" s="58">
        <v>438.30426025390602</v>
      </c>
      <c r="I862" s="58">
        <v>29.425743103027301</v>
      </c>
      <c r="J862" s="58">
        <v>283.73001098632801</v>
      </c>
      <c r="K862" s="58">
        <v>13.318464279174799</v>
      </c>
      <c r="L862" s="58">
        <v>19.861557006835898</v>
      </c>
      <c r="M862" s="58">
        <v>16.440000534057599</v>
      </c>
      <c r="N862" s="77">
        <v>2.2652995821139402E-2</v>
      </c>
      <c r="O862" s="58">
        <v>2.4795941312412499</v>
      </c>
      <c r="P862" s="77">
        <v>5.3675552323890603E-2</v>
      </c>
      <c r="Q862" s="58">
        <v>45.684320449829102</v>
      </c>
      <c r="R862" s="77">
        <v>-6.2733588675530898E-3</v>
      </c>
      <c r="S862" s="58">
        <v>20.631764252838899</v>
      </c>
      <c r="T862" s="77">
        <v>4.7071785797580701E-2</v>
      </c>
      <c r="U862" s="58">
        <v>439.68775939941401</v>
      </c>
      <c r="V862" s="77">
        <v>-1.22237247158493E-2</v>
      </c>
      <c r="W862" s="58">
        <v>1.9136832669645201</v>
      </c>
      <c r="X862" s="77">
        <v>6.5034322506799802E-2</v>
      </c>
      <c r="Y862" s="58">
        <v>29.607814788818299</v>
      </c>
      <c r="Z862" s="77">
        <v>5.7781100586520298E-3</v>
      </c>
      <c r="AA862" s="58">
        <v>8.0743693358037092</v>
      </c>
      <c r="AB862" s="77">
        <v>2.84579319182163E-2</v>
      </c>
      <c r="AC862" s="58">
        <v>282.91500854492102</v>
      </c>
      <c r="AD862" s="77">
        <v>0</v>
      </c>
      <c r="AE862" s="58">
        <v>0.71957980418863099</v>
      </c>
      <c r="AF862" s="77">
        <v>5.4028737030423997E-2</v>
      </c>
      <c r="AG862" s="58">
        <v>13.318464279174799</v>
      </c>
      <c r="AH862" s="77">
        <v>-7.1155989486075804E-3</v>
      </c>
      <c r="AI862" s="58">
        <v>0.92210776462770305</v>
      </c>
      <c r="AJ862" s="77">
        <v>4.6426761220700503E-2</v>
      </c>
      <c r="AK862" s="58">
        <v>19.932726860046301</v>
      </c>
      <c r="AL862" s="69">
        <v>41457</v>
      </c>
      <c r="AM862" s="105">
        <v>1</v>
      </c>
      <c r="AN862" s="124">
        <v>49.158877767235403</v>
      </c>
      <c r="AO862" s="125">
        <v>53.206633021547901</v>
      </c>
      <c r="AP862" s="125">
        <v>48.325336287859898</v>
      </c>
      <c r="AQ862" s="125">
        <v>45.1986922050598</v>
      </c>
      <c r="AR862" s="125">
        <v>42.688564098065797</v>
      </c>
      <c r="AS862" s="125">
        <v>47.315783749747901</v>
      </c>
      <c r="AV862" s="63">
        <v>20001.338147300601</v>
      </c>
      <c r="AW862" s="63">
        <v>1295.4887564453099</v>
      </c>
      <c r="AX862" s="63">
        <v>20663.204038867101</v>
      </c>
      <c r="AY862" s="63">
        <v>21296.826903745899</v>
      </c>
      <c r="AZ862" s="77">
        <v>-1.2888653927814599E-2</v>
      </c>
      <c r="BA862" s="77">
        <v>1.12968269037459</v>
      </c>
      <c r="BB862" s="77">
        <v>0.42461978478802997</v>
      </c>
      <c r="BC862" s="58">
        <v>-508.457437465662</v>
      </c>
      <c r="BD862" s="130">
        <v>-2.3318083337472699E-2</v>
      </c>
      <c r="BE862" s="65">
        <v>33</v>
      </c>
    </row>
    <row r="863" spans="1:57" x14ac:dyDescent="0.2">
      <c r="A863" s="104">
        <v>41458</v>
      </c>
      <c r="B863" s="58">
        <v>1615.41003417968</v>
      </c>
      <c r="C863" s="77">
        <v>8.2404723508933098E-4</v>
      </c>
      <c r="D863" s="58">
        <v>0.01</v>
      </c>
      <c r="E863" s="58">
        <v>0.65539999999999998</v>
      </c>
      <c r="F863" s="77">
        <v>-5.7645631067961799E-3</v>
      </c>
      <c r="G863" s="58">
        <v>46.450981140136697</v>
      </c>
      <c r="H863" s="58">
        <v>440.35095214843699</v>
      </c>
      <c r="I863" s="58">
        <v>29.486431121826101</v>
      </c>
      <c r="J863" s="58">
        <v>284.02999877929602</v>
      </c>
      <c r="K863" s="58">
        <v>13.480230331420801</v>
      </c>
      <c r="L863" s="58">
        <v>19.895046234130799</v>
      </c>
      <c r="M863" s="58">
        <v>16.2000007629394</v>
      </c>
      <c r="N863" s="77">
        <v>5.5202330372363601E-3</v>
      </c>
      <c r="O863" s="58">
        <v>2.4687641402028202</v>
      </c>
      <c r="P863" s="77">
        <v>5.31477286293454E-2</v>
      </c>
      <c r="Q863" s="58">
        <v>46.323474884033203</v>
      </c>
      <c r="R863" s="77">
        <v>4.6695687907427601E-3</v>
      </c>
      <c r="S863" s="58">
        <v>20.0661882865286</v>
      </c>
      <c r="T863" s="77">
        <v>4.5568626997687302E-2</v>
      </c>
      <c r="U863" s="58">
        <v>439.32760620117102</v>
      </c>
      <c r="V863" s="77">
        <v>2.0624124456718402E-3</v>
      </c>
      <c r="W863" s="58">
        <v>1.84164010130573</v>
      </c>
      <c r="X863" s="77">
        <v>6.2457205949978001E-2</v>
      </c>
      <c r="Y863" s="58">
        <v>29.456087112426701</v>
      </c>
      <c r="Z863" s="77">
        <v>1.0573001845166599E-3</v>
      </c>
      <c r="AA863" s="58">
        <v>8.2614048937545501</v>
      </c>
      <c r="AB863" s="77">
        <v>2.9086381471183899E-2</v>
      </c>
      <c r="AC863" s="58">
        <v>283.88000488281199</v>
      </c>
      <c r="AD863" s="77">
        <v>1.21459988820959E-2</v>
      </c>
      <c r="AE863" s="58">
        <v>0.70490913128134702</v>
      </c>
      <c r="AF863" s="77">
        <v>5.2292068751843501E-2</v>
      </c>
      <c r="AG863" s="58">
        <v>13.3993473052978</v>
      </c>
      <c r="AH863" s="77">
        <v>1.6861330299229301E-3</v>
      </c>
      <c r="AI863" s="58">
        <v>0.866735016462853</v>
      </c>
      <c r="AJ863" s="77">
        <v>4.3565368296351499E-2</v>
      </c>
      <c r="AK863" s="58">
        <v>19.878301620483398</v>
      </c>
      <c r="AL863" s="69">
        <v>41458</v>
      </c>
      <c r="AM863" s="105">
        <v>2</v>
      </c>
      <c r="AN863" s="124">
        <v>49.5728221127358</v>
      </c>
      <c r="AO863" s="125">
        <v>55.205286054579602</v>
      </c>
      <c r="AP863" s="125">
        <v>50.003901335629401</v>
      </c>
      <c r="AQ863" s="125">
        <v>49.094938748028</v>
      </c>
      <c r="AR863" s="125">
        <v>43.342210699886103</v>
      </c>
      <c r="AS863" s="125">
        <v>48.102458022541597</v>
      </c>
      <c r="AV863" s="63">
        <v>20001.338147300601</v>
      </c>
      <c r="AW863" s="63">
        <v>1285.8451069671601</v>
      </c>
      <c r="AX863" s="63">
        <v>20648.211959927299</v>
      </c>
      <c r="AY863" s="63">
        <v>21287.183254267798</v>
      </c>
      <c r="AZ863" s="77">
        <v>-4.5282095411380803E-4</v>
      </c>
      <c r="BA863" s="77">
        <v>1.1287183254267801</v>
      </c>
      <c r="BB863" s="77">
        <v>0.42579373878273802</v>
      </c>
      <c r="BC863" s="58">
        <v>-518.10108694381404</v>
      </c>
      <c r="BD863" s="130">
        <v>-2.3760345374841601E-2</v>
      </c>
      <c r="BE863" s="65">
        <v>34</v>
      </c>
    </row>
    <row r="864" spans="1:57" x14ac:dyDescent="0.2">
      <c r="A864" s="104">
        <v>41460</v>
      </c>
      <c r="B864" s="58">
        <v>1631.89001464843</v>
      </c>
      <c r="C864" s="77">
        <v>1.02017321423402E-2</v>
      </c>
      <c r="D864" s="58">
        <v>0.01</v>
      </c>
      <c r="E864" s="58">
        <v>0.67190000000000005</v>
      </c>
      <c r="F864" s="77">
        <v>2.5175465364662902E-2</v>
      </c>
      <c r="G864" s="58">
        <v>46.077854156494098</v>
      </c>
      <c r="H864" s="58">
        <v>443.85812377929602</v>
      </c>
      <c r="I864" s="58">
        <v>29.659833908081001</v>
      </c>
      <c r="J864" s="58">
        <v>285.88000488281199</v>
      </c>
      <c r="K864" s="58">
        <v>13.677939414978001</v>
      </c>
      <c r="L864" s="58">
        <v>20.146247863769499</v>
      </c>
      <c r="M864" s="58">
        <v>14.890000343322701</v>
      </c>
      <c r="N864" s="77">
        <v>-8.0327040351828496E-3</v>
      </c>
      <c r="O864" s="58">
        <v>2.4597492658638398</v>
      </c>
      <c r="P864" s="77">
        <v>5.3382461290619201E-2</v>
      </c>
      <c r="Q864" s="58">
        <v>46.264417648315401</v>
      </c>
      <c r="R864" s="77">
        <v>7.9644919892829496E-3</v>
      </c>
      <c r="S864" s="58">
        <v>19.537047787218601</v>
      </c>
      <c r="T864" s="77">
        <v>4.4016424935219199E-2</v>
      </c>
      <c r="U864" s="58">
        <v>442.10453796386702</v>
      </c>
      <c r="V864" s="77">
        <v>5.8807654794996696E-3</v>
      </c>
      <c r="W864" s="58">
        <v>1.7955113213357301</v>
      </c>
      <c r="X864" s="77">
        <v>6.0536796224153103E-2</v>
      </c>
      <c r="Y864" s="58">
        <v>29.573132514953599</v>
      </c>
      <c r="Z864" s="77">
        <v>6.5134179891792598E-3</v>
      </c>
      <c r="AA864" s="58">
        <v>8.5211882131296104</v>
      </c>
      <c r="AB864" s="77">
        <v>2.9806870251812799E-2</v>
      </c>
      <c r="AC864" s="58">
        <v>284.95500183105401</v>
      </c>
      <c r="AD864" s="77">
        <v>1.46665953545535E-2</v>
      </c>
      <c r="AE864" s="58">
        <v>0.68883880015205101</v>
      </c>
      <c r="AF864" s="77">
        <v>5.03612992610376E-2</v>
      </c>
      <c r="AG864" s="58">
        <v>13.579084873199401</v>
      </c>
      <c r="AH864" s="77">
        <v>1.2626340581592699E-2</v>
      </c>
      <c r="AI864" s="58">
        <v>0.83078853002472297</v>
      </c>
      <c r="AJ864" s="77">
        <v>4.1237878916341099E-2</v>
      </c>
      <c r="AK864" s="58">
        <v>20.020647048950099</v>
      </c>
      <c r="AL864" s="69">
        <v>41460</v>
      </c>
      <c r="AM864" s="105">
        <v>4</v>
      </c>
      <c r="AN864" s="124">
        <v>54.514393166483799</v>
      </c>
      <c r="AO864" s="125">
        <v>58.478087745975401</v>
      </c>
      <c r="AP864" s="125">
        <v>47.569090554031199</v>
      </c>
      <c r="AQ864" s="125">
        <v>53.450961517096196</v>
      </c>
      <c r="AR864" s="125">
        <v>48.121780307876399</v>
      </c>
      <c r="AS864" s="125">
        <v>50.382220209105299</v>
      </c>
      <c r="AV864" s="63">
        <v>20001.338147300601</v>
      </c>
      <c r="AW864" s="63">
        <v>1487.48654189376</v>
      </c>
      <c r="AX864" s="63">
        <v>21177.862234021701</v>
      </c>
      <c r="AY864" s="63">
        <v>21488.8246891944</v>
      </c>
      <c r="AZ864" s="77">
        <v>9.4724338358000894E-3</v>
      </c>
      <c r="BA864" s="77">
        <v>1.1488824689194399</v>
      </c>
      <c r="BB864" s="77">
        <v>0.44033930459602499</v>
      </c>
      <c r="BC864" s="58">
        <v>-316.45965201720901</v>
      </c>
      <c r="BD864" s="130">
        <v>-1.4512979838520399E-2</v>
      </c>
      <c r="BE864" s="65">
        <v>35</v>
      </c>
    </row>
    <row r="865" spans="1:57" x14ac:dyDescent="0.2">
      <c r="A865" s="104">
        <v>41463</v>
      </c>
      <c r="B865" s="58">
        <v>1640.4599609375</v>
      </c>
      <c r="C865" s="77">
        <v>5.2515464964768502E-3</v>
      </c>
      <c r="D865" s="58">
        <v>0.01</v>
      </c>
      <c r="E865" s="58">
        <v>0.6694</v>
      </c>
      <c r="F865" s="77">
        <v>-3.7207917844917998E-3</v>
      </c>
      <c r="G865" s="58">
        <v>45.816238403320298</v>
      </c>
      <c r="H865" s="58">
        <v>449.62063598632801</v>
      </c>
      <c r="I865" s="58">
        <v>29.763868331909102</v>
      </c>
      <c r="J865" s="58">
        <v>290.58999633789</v>
      </c>
      <c r="K865" s="58">
        <v>13.606045722961399</v>
      </c>
      <c r="L865" s="58">
        <v>19.417768478393501</v>
      </c>
      <c r="M865" s="58">
        <v>14.779999732971101</v>
      </c>
      <c r="N865" s="77">
        <v>-5.6776895965099296E-3</v>
      </c>
      <c r="O865" s="58">
        <v>2.4601311811986402</v>
      </c>
      <c r="P865" s="77">
        <v>5.3695616814765902E-2</v>
      </c>
      <c r="Q865" s="58">
        <v>45.947046279907198</v>
      </c>
      <c r="R865" s="77">
        <v>1.29827796277905E-2</v>
      </c>
      <c r="S865" s="58">
        <v>19.252481954218499</v>
      </c>
      <c r="T865" s="77">
        <v>4.2819391311932402E-2</v>
      </c>
      <c r="U865" s="58">
        <v>446.73937988281199</v>
      </c>
      <c r="V865" s="77">
        <v>3.5075861904871799E-3</v>
      </c>
      <c r="W865" s="58">
        <v>1.76339119948784</v>
      </c>
      <c r="X865" s="77">
        <v>5.9246035489188997E-2</v>
      </c>
      <c r="Y865" s="58">
        <v>29.711851119995099</v>
      </c>
      <c r="Z865" s="77">
        <v>1.6475414071049899E-2</v>
      </c>
      <c r="AA865" s="58">
        <v>8.9689372912359797</v>
      </c>
      <c r="AB865" s="77">
        <v>3.0864576909960501E-2</v>
      </c>
      <c r="AC865" s="58">
        <v>288.23500061035099</v>
      </c>
      <c r="AD865" s="77">
        <v>-5.2561785686719899E-3</v>
      </c>
      <c r="AE865" s="58">
        <v>0.68251969027173698</v>
      </c>
      <c r="AF865" s="77">
        <v>5.0162971973548701E-2</v>
      </c>
      <c r="AG865" s="58">
        <v>13.6419925689697</v>
      </c>
      <c r="AH865" s="77">
        <v>-3.6159556375063497E-2</v>
      </c>
      <c r="AI865" s="58">
        <v>0.81044981642501601</v>
      </c>
      <c r="AJ865" s="77">
        <v>4.17375362841933E-2</v>
      </c>
      <c r="AK865" s="58">
        <v>19.7820081710815</v>
      </c>
      <c r="AL865" s="69">
        <v>41463</v>
      </c>
      <c r="AM865" s="105">
        <v>0</v>
      </c>
      <c r="AN865" s="124">
        <v>56.880736751426397</v>
      </c>
      <c r="AO865" s="125">
        <v>63.231527884510399</v>
      </c>
      <c r="AP865" s="125">
        <v>45.882160394014001</v>
      </c>
      <c r="AQ865" s="125">
        <v>51.717880974841201</v>
      </c>
      <c r="AR865" s="125">
        <v>38.087410363245297</v>
      </c>
      <c r="AS865" s="125">
        <v>51.751622802307701</v>
      </c>
      <c r="AV865" s="63">
        <v>20001.338147300601</v>
      </c>
      <c r="AW865" s="63">
        <v>1684.22402578735</v>
      </c>
      <c r="AX865" s="63">
        <v>21189.9560576355</v>
      </c>
      <c r="AY865" s="63">
        <v>21685.562173087899</v>
      </c>
      <c r="AZ865" s="77">
        <v>9.1553394259162799E-3</v>
      </c>
      <c r="BA865" s="77">
        <v>1.16855621730879</v>
      </c>
      <c r="BB865" s="77">
        <v>0.44790331342481399</v>
      </c>
      <c r="BC865" s="58">
        <v>-119.722168123622</v>
      </c>
      <c r="BD865" s="130">
        <v>-5.4905116691071698E-3</v>
      </c>
      <c r="BE865" s="65">
        <v>36</v>
      </c>
    </row>
    <row r="866" spans="1:57" x14ac:dyDescent="0.2">
      <c r="A866" s="104">
        <v>41464</v>
      </c>
      <c r="B866" s="58">
        <v>1652.31994628906</v>
      </c>
      <c r="C866" s="77">
        <v>7.2296707228287601E-3</v>
      </c>
      <c r="D866" s="58">
        <v>0.01</v>
      </c>
      <c r="E866" s="58">
        <v>0.67430000000000001</v>
      </c>
      <c r="F866" s="77">
        <v>7.3199880489991298E-3</v>
      </c>
      <c r="G866" s="58">
        <v>46.622062683105398</v>
      </c>
      <c r="H866" s="58">
        <v>449.69515991210898</v>
      </c>
      <c r="I866" s="58">
        <v>29.781200408935501</v>
      </c>
      <c r="J866" s="58">
        <v>291.52999877929602</v>
      </c>
      <c r="K866" s="58">
        <v>14.0733585357666</v>
      </c>
      <c r="L866" s="58">
        <v>19.375898361206001</v>
      </c>
      <c r="M866" s="58">
        <v>14.3500003814697</v>
      </c>
      <c r="N866" s="77">
        <v>1.7588180694614899E-2</v>
      </c>
      <c r="O866" s="58">
        <v>2.4568824733811598</v>
      </c>
      <c r="P866" s="77">
        <v>5.2697850159072197E-2</v>
      </c>
      <c r="Q866" s="58">
        <v>46.219150543212798</v>
      </c>
      <c r="R866" s="77">
        <v>1.65748455067671E-4</v>
      </c>
      <c r="S866" s="58">
        <v>18.919805293992798</v>
      </c>
      <c r="T866" s="77">
        <v>4.2072512627644602E-2</v>
      </c>
      <c r="U866" s="58">
        <v>449.65789794921801</v>
      </c>
      <c r="V866" s="77">
        <v>5.8231936901131898E-4</v>
      </c>
      <c r="W866" s="58">
        <v>1.6892403088455401</v>
      </c>
      <c r="X866" s="77">
        <v>5.6721699785436099E-2</v>
      </c>
      <c r="Y866" s="58">
        <v>29.772534370422299</v>
      </c>
      <c r="Z866" s="77">
        <v>3.2348066115575002E-3</v>
      </c>
      <c r="AA866" s="58">
        <v>9.4307241536004494</v>
      </c>
      <c r="AB866" s="77">
        <v>3.2349069368809602E-2</v>
      </c>
      <c r="AC866" s="58">
        <v>291.05999755859301</v>
      </c>
      <c r="AD866" s="77">
        <v>3.4345968132132698E-2</v>
      </c>
      <c r="AE866" s="58">
        <v>0.68269227841625801</v>
      </c>
      <c r="AF866" s="77">
        <v>4.8509549208260103E-2</v>
      </c>
      <c r="AG866" s="58">
        <v>13.839702129363999</v>
      </c>
      <c r="AH866" s="77">
        <v>-2.1562785257273E-3</v>
      </c>
      <c r="AI866" s="58">
        <v>0.77656920207455904</v>
      </c>
      <c r="AJ866" s="77">
        <v>4.00791327244669E-2</v>
      </c>
      <c r="AK866" s="58">
        <v>19.396833419799801</v>
      </c>
      <c r="AL866" s="69">
        <v>41464</v>
      </c>
      <c r="AM866" s="105">
        <v>1</v>
      </c>
      <c r="AN866" s="124">
        <v>59.983400599865803</v>
      </c>
      <c r="AO866" s="125">
        <v>63.2900584776309</v>
      </c>
      <c r="AP866" s="125">
        <v>51.578215540055503</v>
      </c>
      <c r="AQ866" s="125">
        <v>60.649246476754598</v>
      </c>
      <c r="AR866" s="125">
        <v>37.602086153838798</v>
      </c>
      <c r="AS866" s="125">
        <v>51.989355861463302</v>
      </c>
      <c r="AV866" s="63">
        <v>20001.338147300601</v>
      </c>
      <c r="AW866" s="63">
        <v>1525.67127671661</v>
      </c>
      <c r="AX866" s="63">
        <v>21519.766644267202</v>
      </c>
      <c r="AY866" s="63">
        <v>21527.0094240172</v>
      </c>
      <c r="AZ866" s="77">
        <v>-7.3114428763810801E-3</v>
      </c>
      <c r="BA866" s="77">
        <v>1.1527009424017201</v>
      </c>
      <c r="BB866" s="77">
        <v>0.45837117761936802</v>
      </c>
      <c r="BC866" s="58">
        <v>-278.274917194365</v>
      </c>
      <c r="BD866" s="130">
        <v>-1.27618109830574E-2</v>
      </c>
      <c r="BE866" s="65">
        <v>37</v>
      </c>
    </row>
    <row r="867" spans="1:57" x14ac:dyDescent="0.2">
      <c r="A867" s="104">
        <v>41465</v>
      </c>
      <c r="B867" s="58">
        <v>1652.61999511718</v>
      </c>
      <c r="C867" s="77">
        <v>1.8159245054127901E-4</v>
      </c>
      <c r="D867" s="58">
        <v>0.01</v>
      </c>
      <c r="E867" s="58">
        <v>0.66910000000000003</v>
      </c>
      <c r="F867" s="77">
        <v>-7.7117010232833298E-3</v>
      </c>
      <c r="G867" s="58">
        <v>46.4432373046875</v>
      </c>
      <c r="H867" s="58">
        <v>450.06774902343699</v>
      </c>
      <c r="I867" s="58">
        <v>30.084653854370099</v>
      </c>
      <c r="J867" s="58">
        <v>292.329986572265</v>
      </c>
      <c r="K867" s="58">
        <v>14.6485137939453</v>
      </c>
      <c r="L867" s="58">
        <v>19.468011856079102</v>
      </c>
      <c r="M867" s="58">
        <v>14.2100000381469</v>
      </c>
      <c r="N867" s="77">
        <v>-3.8356384965946202E-3</v>
      </c>
      <c r="O867" s="58">
        <v>2.4497090208935099</v>
      </c>
      <c r="P867" s="77">
        <v>5.2746302003505399E-2</v>
      </c>
      <c r="Q867" s="58">
        <v>46.532649993896399</v>
      </c>
      <c r="R867" s="77">
        <v>8.2853707253804899E-4</v>
      </c>
      <c r="S867" s="58">
        <v>18.533024748093101</v>
      </c>
      <c r="T867" s="77">
        <v>4.1178299907750099E-2</v>
      </c>
      <c r="U867" s="58">
        <v>449.88145446777298</v>
      </c>
      <c r="V867" s="77">
        <v>1.01894296155879E-2</v>
      </c>
      <c r="W867" s="58">
        <v>1.6047417269011399</v>
      </c>
      <c r="X867" s="77">
        <v>5.3340873877730802E-2</v>
      </c>
      <c r="Y867" s="58">
        <v>29.9329271316528</v>
      </c>
      <c r="Z867" s="77">
        <v>2.7441011090401E-3</v>
      </c>
      <c r="AA867" s="58">
        <v>9.8792215367690908</v>
      </c>
      <c r="AB867" s="77">
        <v>3.37947593150075E-2</v>
      </c>
      <c r="AC867" s="58">
        <v>291.92999267578102</v>
      </c>
      <c r="AD867" s="77">
        <v>4.0868372444074999E-2</v>
      </c>
      <c r="AE867" s="58">
        <v>0.693715528407719</v>
      </c>
      <c r="AF867" s="77">
        <v>4.7357400086174797E-2</v>
      </c>
      <c r="AG867" s="58">
        <v>14.3609361648559</v>
      </c>
      <c r="AH867" s="77">
        <v>4.7540244666786002E-3</v>
      </c>
      <c r="AI867" s="58">
        <v>0.73357928548661</v>
      </c>
      <c r="AJ867" s="77">
        <v>3.7681263547080797E-2</v>
      </c>
      <c r="AK867" s="58">
        <v>19.4219551086425</v>
      </c>
      <c r="AL867" s="69">
        <v>41465</v>
      </c>
      <c r="AM867" s="105">
        <v>2</v>
      </c>
      <c r="AN867" s="124">
        <v>60.061697660727098</v>
      </c>
      <c r="AO867" s="125">
        <v>63.602021930158202</v>
      </c>
      <c r="AP867" s="125">
        <v>50.312650645142597</v>
      </c>
      <c r="AQ867" s="125">
        <v>68.397661149331697</v>
      </c>
      <c r="AR867" s="125">
        <v>39.430637992369697</v>
      </c>
      <c r="AS867" s="125">
        <v>56.0705631183259</v>
      </c>
      <c r="AV867" s="63">
        <v>20001.338147300601</v>
      </c>
      <c r="AW867" s="63">
        <v>1561.4284875000001</v>
      </c>
      <c r="AX867" s="63">
        <v>21325.236658740199</v>
      </c>
      <c r="AY867" s="63">
        <v>21562.766634800599</v>
      </c>
      <c r="AZ867" s="77">
        <v>1.6610393984171001E-3</v>
      </c>
      <c r="BA867" s="77">
        <v>1.1562766634800601</v>
      </c>
      <c r="BB867" s="77">
        <v>0.45863600681531103</v>
      </c>
      <c r="BC867" s="58">
        <v>-242.51770641097701</v>
      </c>
      <c r="BD867" s="130">
        <v>-1.11219694554784E-2</v>
      </c>
      <c r="BE867" s="65">
        <v>38</v>
      </c>
    </row>
    <row r="868" spans="1:57" x14ac:dyDescent="0.2">
      <c r="A868" s="104">
        <v>41466</v>
      </c>
      <c r="B868" s="58">
        <v>1675.02001953125</v>
      </c>
      <c r="C868" s="77">
        <v>1.35542499063578E-2</v>
      </c>
      <c r="D868" s="58">
        <v>0.01</v>
      </c>
      <c r="E868" s="58">
        <v>0.66159999999999997</v>
      </c>
      <c r="F868" s="77">
        <v>-1.1209086833059399E-2</v>
      </c>
      <c r="G868" s="58">
        <v>47.167385101318303</v>
      </c>
      <c r="H868" s="58">
        <v>457.14669799804602</v>
      </c>
      <c r="I868" s="58">
        <v>30.942977905273398</v>
      </c>
      <c r="J868" s="58">
        <v>299.66000366210898</v>
      </c>
      <c r="K868" s="58">
        <v>14.819267272949199</v>
      </c>
      <c r="L868" s="58">
        <v>20.0876350402832</v>
      </c>
      <c r="M868" s="58">
        <v>14.0100002288818</v>
      </c>
      <c r="N868" s="77">
        <v>1.55921042256408E-2</v>
      </c>
      <c r="O868" s="58">
        <v>2.4276492023389902</v>
      </c>
      <c r="P868" s="77">
        <v>5.1468810431705203E-2</v>
      </c>
      <c r="Q868" s="58">
        <v>46.805311203002901</v>
      </c>
      <c r="R868" s="77">
        <v>1.5728629722901299E-2</v>
      </c>
      <c r="S868" s="58">
        <v>18.091068895395502</v>
      </c>
      <c r="T868" s="77">
        <v>3.9573880714047702E-2</v>
      </c>
      <c r="U868" s="58">
        <v>453.60722351074202</v>
      </c>
      <c r="V868" s="77">
        <v>2.8530295048704302E-2</v>
      </c>
      <c r="W868" s="58">
        <v>1.51940541034401</v>
      </c>
      <c r="X868" s="77">
        <v>4.9103399646776402E-2</v>
      </c>
      <c r="Y868" s="58">
        <v>30.513815879821699</v>
      </c>
      <c r="Z868" s="77">
        <v>2.5074461829223699E-2</v>
      </c>
      <c r="AA868" s="58">
        <v>10.608014899079899</v>
      </c>
      <c r="AB868" s="77">
        <v>3.5400169423482002E-2</v>
      </c>
      <c r="AC868" s="58">
        <v>295.99499511718699</v>
      </c>
      <c r="AD868" s="77">
        <v>1.16567101213016E-2</v>
      </c>
      <c r="AE868" s="58">
        <v>0.69927428645055001</v>
      </c>
      <c r="AF868" s="77">
        <v>4.7186832761090002E-2</v>
      </c>
      <c r="AG868" s="58">
        <v>14.7338905334472</v>
      </c>
      <c r="AH868" s="77">
        <v>3.1827758724659802E-2</v>
      </c>
      <c r="AI868" s="58">
        <v>0.66892267770589797</v>
      </c>
      <c r="AJ868" s="77">
        <v>3.33002205767109E-2</v>
      </c>
      <c r="AK868" s="58">
        <v>19.777823448181099</v>
      </c>
      <c r="AL868" s="69">
        <v>41466</v>
      </c>
      <c r="AM868" s="105">
        <v>3</v>
      </c>
      <c r="AN868" s="124">
        <v>65.490296485109994</v>
      </c>
      <c r="AO868" s="125">
        <v>68.993375580009499</v>
      </c>
      <c r="AP868" s="125">
        <v>55.1154827957766</v>
      </c>
      <c r="AQ868" s="125">
        <v>70.269348793840905</v>
      </c>
      <c r="AR868" s="125">
        <v>50.037168228303599</v>
      </c>
      <c r="AS868" s="125">
        <v>65.105943981773095</v>
      </c>
      <c r="AV868" s="63">
        <v>20001.338147300601</v>
      </c>
      <c r="AW868" s="63">
        <v>1569.54415442504</v>
      </c>
      <c r="AX868" s="63">
        <v>21416.5232556335</v>
      </c>
      <c r="AY868" s="63">
        <v>21570.8823017256</v>
      </c>
      <c r="AZ868" s="77">
        <v>3.7637410182567101E-4</v>
      </c>
      <c r="BA868" s="77">
        <v>1.15708823017256</v>
      </c>
      <c r="BB868" s="77">
        <v>0.47840672377409799</v>
      </c>
      <c r="BC868" s="58">
        <v>-234.40203948592799</v>
      </c>
      <c r="BD868" s="130">
        <v>-1.0749781374917101E-2</v>
      </c>
      <c r="BE868" s="65">
        <v>39</v>
      </c>
    </row>
    <row r="869" spans="1:57" x14ac:dyDescent="0.2">
      <c r="A869" s="104">
        <v>41467</v>
      </c>
      <c r="B869" s="58">
        <v>1680.18994140625</v>
      </c>
      <c r="C869" s="77">
        <v>3.0864836328623399E-3</v>
      </c>
      <c r="D869" s="58">
        <v>0.01</v>
      </c>
      <c r="E869" s="58">
        <v>0.66149999999999998</v>
      </c>
      <c r="F869" s="77">
        <v>-1.51148730350603E-4</v>
      </c>
      <c r="G869" s="58">
        <v>47.081287384033203</v>
      </c>
      <c r="H869" s="58">
        <v>458.51779174804602</v>
      </c>
      <c r="I869" s="58">
        <v>30.9256381988525</v>
      </c>
      <c r="J869" s="58">
        <v>307.54998779296801</v>
      </c>
      <c r="K869" s="58">
        <v>14.9720392227172</v>
      </c>
      <c r="L869" s="58">
        <v>20.0122756958007</v>
      </c>
      <c r="M869" s="58">
        <v>13.8400001525878</v>
      </c>
      <c r="N869" s="77">
        <v>-1.82536549567491E-3</v>
      </c>
      <c r="O869" s="58">
        <v>2.4149882729633299</v>
      </c>
      <c r="P869" s="77">
        <v>5.1294015247814399E-2</v>
      </c>
      <c r="Q869" s="58">
        <v>47.124336242675703</v>
      </c>
      <c r="R869" s="77">
        <v>2.99924237887827E-3</v>
      </c>
      <c r="S869" s="58">
        <v>17.815565137581299</v>
      </c>
      <c r="T869" s="77">
        <v>3.88546866843738E-2</v>
      </c>
      <c r="U869" s="58">
        <v>457.83224487304602</v>
      </c>
      <c r="V869" s="77">
        <v>-5.60376136840679E-4</v>
      </c>
      <c r="W869" s="58">
        <v>1.43354495561349</v>
      </c>
      <c r="X869" s="77">
        <v>4.6354579536750998E-2</v>
      </c>
      <c r="Y869" s="58">
        <v>30.934308052062899</v>
      </c>
      <c r="Z869" s="77">
        <v>2.6329787206957202E-2</v>
      </c>
      <c r="AA869" s="58">
        <v>11.652783542853999</v>
      </c>
      <c r="AB869" s="77">
        <v>3.7889071713110303E-2</v>
      </c>
      <c r="AC869" s="58">
        <v>303.60499572753901</v>
      </c>
      <c r="AD869" s="77">
        <v>1.03090083304544E-2</v>
      </c>
      <c r="AE869" s="58">
        <v>0.71149191747852203</v>
      </c>
      <c r="AF869" s="77">
        <v>4.7521376807440202E-2</v>
      </c>
      <c r="AG869" s="58">
        <v>14.8956532478332</v>
      </c>
      <c r="AH869" s="77">
        <v>-3.7515289545682002E-3</v>
      </c>
      <c r="AI869" s="58">
        <v>0.62156111201125397</v>
      </c>
      <c r="AJ869" s="77">
        <v>3.1058992063640101E-2</v>
      </c>
      <c r="AK869" s="58">
        <v>20.0499553680419</v>
      </c>
      <c r="AL869" s="69">
        <v>41467</v>
      </c>
      <c r="AM869" s="105">
        <v>4</v>
      </c>
      <c r="AN869" s="124">
        <v>66.618089771295402</v>
      </c>
      <c r="AO869" s="125">
        <v>69.922648342160301</v>
      </c>
      <c r="AP869" s="125">
        <v>54.441680924615603</v>
      </c>
      <c r="AQ869" s="125">
        <v>71.874350338400205</v>
      </c>
      <c r="AR869" s="125">
        <v>48.915256200720698</v>
      </c>
      <c r="AS869" s="125">
        <v>64.815910859584605</v>
      </c>
      <c r="AT869" s="109" t="s">
        <v>565</v>
      </c>
      <c r="AV869" s="63">
        <v>10119.079675720601</v>
      </c>
      <c r="AW869" s="63">
        <v>11525.7617311706</v>
      </c>
      <c r="AX869" s="63">
        <v>11525.7617311706</v>
      </c>
      <c r="AY869" s="63">
        <v>21644.841406891301</v>
      </c>
      <c r="AZ869" s="77">
        <v>3.4286546155661798E-3</v>
      </c>
      <c r="BA869" s="77">
        <v>1.16448414068913</v>
      </c>
      <c r="BB869" s="77">
        <v>0.48296980192973998</v>
      </c>
      <c r="BC869" s="58">
        <v>-160.44293432028201</v>
      </c>
      <c r="BD869" s="130">
        <v>-7.3579840468784097E-3</v>
      </c>
      <c r="BE869" s="65">
        <v>40</v>
      </c>
    </row>
    <row r="870" spans="1:57" x14ac:dyDescent="0.2">
      <c r="A870" s="104">
        <v>41470</v>
      </c>
      <c r="B870" s="58">
        <v>1682.5</v>
      </c>
      <c r="C870" s="77">
        <v>1.3748794328674E-3</v>
      </c>
      <c r="D870" s="58">
        <v>0.01</v>
      </c>
      <c r="E870" s="58">
        <v>0.66210000000000002</v>
      </c>
      <c r="F870" s="77">
        <v>9.0702947845811E-4</v>
      </c>
      <c r="G870" s="58">
        <v>47.183937072753899</v>
      </c>
      <c r="H870" s="58">
        <v>459.357330322265</v>
      </c>
      <c r="I870" s="58">
        <v>31.359127044677699</v>
      </c>
      <c r="J870" s="58">
        <v>306.57000732421801</v>
      </c>
      <c r="K870" s="58">
        <v>14.8012895584106</v>
      </c>
      <c r="L870" s="58">
        <v>20.045768737792901</v>
      </c>
      <c r="M870" s="58">
        <v>13.789999961853001</v>
      </c>
      <c r="N870" s="77">
        <v>2.18026512069235E-3</v>
      </c>
      <c r="O870" s="58">
        <v>2.3449004975518899</v>
      </c>
      <c r="P870" s="77">
        <v>4.9697007986769799E-2</v>
      </c>
      <c r="Q870" s="58">
        <v>47.132612228393498</v>
      </c>
      <c r="R870" s="77">
        <v>1.8309836375554E-3</v>
      </c>
      <c r="S870" s="58">
        <v>17.275233839280698</v>
      </c>
      <c r="T870" s="77">
        <v>3.7607397768445697E-2</v>
      </c>
      <c r="U870" s="58">
        <v>458.93756103515602</v>
      </c>
      <c r="V870" s="77">
        <v>1.40171350074604E-2</v>
      </c>
      <c r="W870" s="58">
        <v>1.3377547505783001</v>
      </c>
      <c r="X870" s="77">
        <v>4.2659183359038899E-2</v>
      </c>
      <c r="Y870" s="58">
        <v>31.142382621765101</v>
      </c>
      <c r="Z870" s="77">
        <v>-3.1864103646451702E-3</v>
      </c>
      <c r="AA870" s="58">
        <v>12.526260230495501</v>
      </c>
      <c r="AB870" s="77">
        <v>4.0859379362731298E-2</v>
      </c>
      <c r="AC870" s="58">
        <v>307.05999755859301</v>
      </c>
      <c r="AD870" s="77">
        <v>-1.14045696625987E-2</v>
      </c>
      <c r="AE870" s="58">
        <v>0.70034231948653103</v>
      </c>
      <c r="AF870" s="77">
        <v>4.7316304212734597E-2</v>
      </c>
      <c r="AG870" s="58">
        <v>14.886664390563899</v>
      </c>
      <c r="AH870" s="77">
        <v>1.6736248541295801E-3</v>
      </c>
      <c r="AI870" s="58">
        <v>0.56899997907761002</v>
      </c>
      <c r="AJ870" s="77">
        <v>2.838504157762E-2</v>
      </c>
      <c r="AK870" s="58">
        <v>20.0290222167968</v>
      </c>
      <c r="AL870" s="69">
        <v>41470</v>
      </c>
      <c r="AM870" s="105">
        <v>0</v>
      </c>
      <c r="AN870" s="124">
        <v>67.134918549872495</v>
      </c>
      <c r="AO870" s="125">
        <v>70.505539363102201</v>
      </c>
      <c r="AP870" s="125">
        <v>55.145746184587701</v>
      </c>
      <c r="AQ870" s="125">
        <v>67.488993815245607</v>
      </c>
      <c r="AR870" s="125">
        <v>49.457661072215899</v>
      </c>
      <c r="AS870" s="125">
        <v>68.583826064059593</v>
      </c>
      <c r="AT870" s="109" t="s">
        <v>565</v>
      </c>
      <c r="AV870" s="63">
        <v>-447.70807276717602</v>
      </c>
      <c r="AW870" s="63">
        <v>22062.867610862701</v>
      </c>
      <c r="AX870" s="63">
        <v>22062.867610862701</v>
      </c>
      <c r="AY870" s="63">
        <v>21615.1595380955</v>
      </c>
      <c r="AZ870" s="77">
        <v>-1.37131375729682E-3</v>
      </c>
      <c r="BA870" s="77">
        <v>1.1615159538095501</v>
      </c>
      <c r="BB870" s="77">
        <v>0.48500870660997702</v>
      </c>
      <c r="BC870" s="58">
        <v>-190.124803116061</v>
      </c>
      <c r="BD870" s="130">
        <v>-8.7192076994257999E-3</v>
      </c>
      <c r="BE870" s="65">
        <v>41</v>
      </c>
    </row>
    <row r="871" spans="1:57" x14ac:dyDescent="0.2">
      <c r="A871" s="104">
        <v>41471</v>
      </c>
      <c r="B871" s="58">
        <v>1676.26000976562</v>
      </c>
      <c r="C871" s="77">
        <v>-3.7087609119613699E-3</v>
      </c>
      <c r="D871" s="58">
        <v>0.01</v>
      </c>
      <c r="E871" s="58">
        <v>0.66120000000000001</v>
      </c>
      <c r="F871" s="77">
        <v>-1.3593112822836101E-3</v>
      </c>
      <c r="G871" s="58">
        <v>47.488613128662102</v>
      </c>
      <c r="H871" s="58">
        <v>456.833740234375</v>
      </c>
      <c r="I871" s="58">
        <v>31.445835113525298</v>
      </c>
      <c r="J871" s="58">
        <v>306.86999511718699</v>
      </c>
      <c r="K871" s="58">
        <v>14.900143623351999</v>
      </c>
      <c r="L871" s="58">
        <v>20.305341720581001</v>
      </c>
      <c r="M871" s="58">
        <v>14.420000076293899</v>
      </c>
      <c r="N871" s="77">
        <v>6.4571986741677103E-3</v>
      </c>
      <c r="O871" s="58">
        <v>2.2266970581486101</v>
      </c>
      <c r="P871" s="77">
        <v>4.68890732208955E-2</v>
      </c>
      <c r="Q871" s="58">
        <v>47.336275100708001</v>
      </c>
      <c r="R871" s="77">
        <v>-5.4937407575932299E-3</v>
      </c>
      <c r="S871" s="58">
        <v>16.148994290661101</v>
      </c>
      <c r="T871" s="77">
        <v>3.5349828325675001E-2</v>
      </c>
      <c r="U871" s="58">
        <v>458.09553527832003</v>
      </c>
      <c r="V871" s="77">
        <v>2.76500263301726E-3</v>
      </c>
      <c r="W871" s="58">
        <v>1.2248596605154101</v>
      </c>
      <c r="X871" s="77">
        <v>3.8951411406103101E-2</v>
      </c>
      <c r="Y871" s="58">
        <v>31.402481079101499</v>
      </c>
      <c r="Z871" s="77">
        <v>9.7852949017118696E-4</v>
      </c>
      <c r="AA871" s="58">
        <v>13.2345708596929</v>
      </c>
      <c r="AB871" s="77">
        <v>4.3127614528226797E-2</v>
      </c>
      <c r="AC871" s="58">
        <v>306.72000122070301</v>
      </c>
      <c r="AD871" s="77">
        <v>6.6787467775220001E-3</v>
      </c>
      <c r="AE871" s="58">
        <v>0.68299560346573096</v>
      </c>
      <c r="AF871" s="77">
        <v>4.5838189263848098E-2</v>
      </c>
      <c r="AG871" s="58">
        <v>14.8507165908813</v>
      </c>
      <c r="AH871" s="77">
        <v>1.29490161332002E-2</v>
      </c>
      <c r="AI871" s="58">
        <v>0.52480246635169703</v>
      </c>
      <c r="AJ871" s="77">
        <v>2.58455372765172E-2</v>
      </c>
      <c r="AK871" s="58">
        <v>20.175555229187001</v>
      </c>
      <c r="AL871" s="69">
        <v>41471</v>
      </c>
      <c r="AM871" s="105">
        <v>1</v>
      </c>
      <c r="AN871" s="124">
        <v>64.241592358076701</v>
      </c>
      <c r="AO871" s="125">
        <v>66.343474671819706</v>
      </c>
      <c r="AP871" s="125">
        <v>57.257162833423401</v>
      </c>
      <c r="AQ871" s="125">
        <v>68.680417675929206</v>
      </c>
      <c r="AR871" s="125">
        <v>53.5720160979428</v>
      </c>
      <c r="AS871" s="125">
        <v>69.292211492635303</v>
      </c>
      <c r="AT871" s="109" t="s">
        <v>619</v>
      </c>
      <c r="AV871" s="63">
        <v>11063.6707015965</v>
      </c>
      <c r="AW871" s="63">
        <v>10561.317161151101</v>
      </c>
      <c r="AX871" s="63">
        <v>10561.317161151101</v>
      </c>
      <c r="AY871" s="63">
        <v>21624.987862747599</v>
      </c>
      <c r="AZ871" s="77">
        <v>4.54695910747648E-4</v>
      </c>
      <c r="BA871" s="77">
        <v>1.16249878627476</v>
      </c>
      <c r="BB871" s="77">
        <v>0.47950116436497903</v>
      </c>
      <c r="BC871" s="58">
        <v>-180.29647846392899</v>
      </c>
      <c r="BD871" s="130">
        <v>-8.2684763767639797E-3</v>
      </c>
      <c r="BE871" s="65">
        <v>42</v>
      </c>
    </row>
    <row r="872" spans="1:57" x14ac:dyDescent="0.2">
      <c r="A872" s="104">
        <v>41472</v>
      </c>
      <c r="B872" s="58">
        <v>1680.91003417968</v>
      </c>
      <c r="C872" s="77">
        <v>2.7740472164057201E-3</v>
      </c>
      <c r="D872" s="58">
        <v>0.01</v>
      </c>
      <c r="E872" s="58">
        <v>0.65910000000000002</v>
      </c>
      <c r="F872" s="77">
        <v>-3.17604355716871E-3</v>
      </c>
      <c r="G872" s="58">
        <v>47.500747680663999</v>
      </c>
      <c r="H872" s="58">
        <v>456.30715942382801</v>
      </c>
      <c r="I872" s="58">
        <v>30.986331939697202</v>
      </c>
      <c r="J872" s="58">
        <v>308.69000244140602</v>
      </c>
      <c r="K872" s="58">
        <v>14.998998641967701</v>
      </c>
      <c r="L872" s="58">
        <v>20.221609115600501</v>
      </c>
      <c r="M872" s="58">
        <v>13.779999732971101</v>
      </c>
      <c r="N872" s="77">
        <v>2.5552550816931798E-4</v>
      </c>
      <c r="O872" s="58">
        <v>2.08905788135093</v>
      </c>
      <c r="P872" s="77">
        <v>4.3979473657870798E-2</v>
      </c>
      <c r="Q872" s="58">
        <v>47.494680404663001</v>
      </c>
      <c r="R872" s="77">
        <v>-1.1526749540799999E-3</v>
      </c>
      <c r="S872" s="58">
        <v>15.678056523414</v>
      </c>
      <c r="T872" s="77">
        <v>3.4358559140756202E-2</v>
      </c>
      <c r="U872" s="58">
        <v>456.57044982910099</v>
      </c>
      <c r="V872" s="77">
        <v>-1.46125288824173E-2</v>
      </c>
      <c r="W872" s="58">
        <v>1.1332680068313501</v>
      </c>
      <c r="X872" s="77">
        <v>3.6573157772814599E-2</v>
      </c>
      <c r="Y872" s="58">
        <v>31.2160835266113</v>
      </c>
      <c r="Z872" s="77">
        <v>5.9308741590187097E-3</v>
      </c>
      <c r="AA872" s="58">
        <v>13.9525981129872</v>
      </c>
      <c r="AB872" s="77">
        <v>4.5199384504315397E-2</v>
      </c>
      <c r="AC872" s="58">
        <v>307.77999877929602</v>
      </c>
      <c r="AD872" s="77">
        <v>6.6345010568080696E-3</v>
      </c>
      <c r="AE872" s="58">
        <v>0.66445232483984795</v>
      </c>
      <c r="AF872" s="77">
        <v>4.4299778985290701E-2</v>
      </c>
      <c r="AG872" s="58">
        <v>14.9495711326599</v>
      </c>
      <c r="AH872" s="77">
        <v>-4.12367376686872E-3</v>
      </c>
      <c r="AI872" s="58">
        <v>0.48398277620058799</v>
      </c>
      <c r="AJ872" s="77">
        <v>2.3933939847902801E-2</v>
      </c>
      <c r="AK872" s="58">
        <v>20.263475418090799</v>
      </c>
      <c r="AL872" s="69">
        <v>41472</v>
      </c>
      <c r="AM872" s="105">
        <v>2</v>
      </c>
      <c r="AN872" s="124">
        <v>65.437000910136703</v>
      </c>
      <c r="AO872" s="125">
        <v>65.474931246535903</v>
      </c>
      <c r="AP872" s="125">
        <v>57.343287547365598</v>
      </c>
      <c r="AQ872" s="125">
        <v>69.869550498293904</v>
      </c>
      <c r="AR872" s="125">
        <v>52.098709306334499</v>
      </c>
      <c r="AS872" s="125">
        <v>61.391950430154701</v>
      </c>
      <c r="AV872" s="63">
        <v>11063.6707015965</v>
      </c>
      <c r="AW872" s="63">
        <v>10597.6204852752</v>
      </c>
      <c r="AX872" s="63">
        <v>10597.6204852752</v>
      </c>
      <c r="AY872" s="63">
        <v>21661.2911868718</v>
      </c>
      <c r="AZ872" s="77">
        <v>1.67876737571215E-3</v>
      </c>
      <c r="BA872" s="77">
        <v>1.1661291186871801</v>
      </c>
      <c r="BB872" s="77">
        <v>0.48360537045165503</v>
      </c>
      <c r="BC872" s="58">
        <v>-143.99315433977901</v>
      </c>
      <c r="BD872" s="130">
        <v>-6.6035898494400704E-3</v>
      </c>
      <c r="BE872" s="65">
        <v>43</v>
      </c>
    </row>
    <row r="873" spans="1:57" x14ac:dyDescent="0.2">
      <c r="A873" s="104">
        <v>41473</v>
      </c>
      <c r="B873" s="58">
        <v>1689.36999511718</v>
      </c>
      <c r="C873" s="77">
        <v>5.0329647425946204E-3</v>
      </c>
      <c r="D873" s="58">
        <v>0.01</v>
      </c>
      <c r="E873" s="58">
        <v>0.65790000000000004</v>
      </c>
      <c r="F873" s="77">
        <v>-1.82066454255802E-3</v>
      </c>
      <c r="G873" s="58">
        <v>47.660804748535099</v>
      </c>
      <c r="H873" s="58">
        <v>452.39758300781199</v>
      </c>
      <c r="I873" s="58">
        <v>30.726230621337798</v>
      </c>
      <c r="J873" s="58">
        <v>304.10998535156199</v>
      </c>
      <c r="K873" s="58">
        <v>14.8821716308593</v>
      </c>
      <c r="L873" s="58">
        <v>19.459632873535099</v>
      </c>
      <c r="M873" s="58">
        <v>13.770000457763601</v>
      </c>
      <c r="N873" s="77">
        <v>3.36956944229838E-3</v>
      </c>
      <c r="O873" s="58">
        <v>1.9782988931782799</v>
      </c>
      <c r="P873" s="77">
        <v>4.1507878509732601E-2</v>
      </c>
      <c r="Q873" s="58">
        <v>47.580776214599602</v>
      </c>
      <c r="R873" s="77">
        <v>-8.5678612208324092E-3</v>
      </c>
      <c r="S873" s="58">
        <v>15.0512906389704</v>
      </c>
      <c r="T873" s="77">
        <v>3.3270050955843497E-2</v>
      </c>
      <c r="U873" s="58">
        <v>454.35237121582003</v>
      </c>
      <c r="V873" s="77">
        <v>-8.3940660955146296E-3</v>
      </c>
      <c r="W873" s="58">
        <v>1.0726584856602499</v>
      </c>
      <c r="X873" s="77">
        <v>3.49101879393999E-2</v>
      </c>
      <c r="Y873" s="58">
        <v>30.8562812805175</v>
      </c>
      <c r="Z873" s="77">
        <v>-1.4836946624836299E-2</v>
      </c>
      <c r="AA873" s="58">
        <v>14.4601918918307</v>
      </c>
      <c r="AB873" s="77">
        <v>4.7549217678973098E-2</v>
      </c>
      <c r="AC873" s="58">
        <v>306.39999389648398</v>
      </c>
      <c r="AD873" s="77">
        <v>-7.7889873782315197E-3</v>
      </c>
      <c r="AE873" s="58">
        <v>0.64281873182887905</v>
      </c>
      <c r="AF873" s="77">
        <v>4.3193879749104797E-2</v>
      </c>
      <c r="AG873" s="58">
        <v>14.9405851364135</v>
      </c>
      <c r="AH873" s="77">
        <v>-3.7681286276945003E-2</v>
      </c>
      <c r="AI873" s="58">
        <v>0.46735505798912502</v>
      </c>
      <c r="AJ873" s="77">
        <v>2.40166431209872E-2</v>
      </c>
      <c r="AK873" s="58">
        <v>19.8406209945678</v>
      </c>
      <c r="AL873" s="69">
        <v>41473</v>
      </c>
      <c r="AM873" s="105">
        <v>3</v>
      </c>
      <c r="AN873" s="124">
        <v>67.561684616901502</v>
      </c>
      <c r="AO873" s="125">
        <v>59.2707677088301</v>
      </c>
      <c r="AP873" s="125">
        <v>58.5302358521377</v>
      </c>
      <c r="AQ873" s="125">
        <v>66.6489493772754</v>
      </c>
      <c r="AR873" s="125">
        <v>41.038202214044396</v>
      </c>
      <c r="AS873" s="125">
        <v>57.402384252744</v>
      </c>
      <c r="AV873" s="63">
        <v>11063.6707015965</v>
      </c>
      <c r="AW873" s="63">
        <v>10495.9313274902</v>
      </c>
      <c r="AX873" s="63">
        <v>10495.9313274902</v>
      </c>
      <c r="AY873" s="63">
        <v>21559.6020290868</v>
      </c>
      <c r="AZ873" s="77">
        <v>-4.6945104475889501E-3</v>
      </c>
      <c r="BA873" s="77">
        <v>1.15596020290868</v>
      </c>
      <c r="BB873" s="77">
        <v>0.49107230397306201</v>
      </c>
      <c r="BC873" s="58">
        <v>-245.68231212481601</v>
      </c>
      <c r="BD873" s="130">
        <v>-1.12670996754892E-2</v>
      </c>
      <c r="BE873" s="65">
        <v>44</v>
      </c>
    </row>
    <row r="874" spans="1:57" x14ac:dyDescent="0.2">
      <c r="A874" s="104">
        <v>41474</v>
      </c>
      <c r="B874" s="58">
        <v>1692.08996582031</v>
      </c>
      <c r="C874" s="77">
        <v>1.6100503211176E-3</v>
      </c>
      <c r="D874" s="58">
        <v>0.01</v>
      </c>
      <c r="E874" s="58">
        <v>0.65529999999999999</v>
      </c>
      <c r="F874" s="77">
        <v>-3.9519683842530401E-3</v>
      </c>
      <c r="G874" s="58">
        <v>46.909069061279297</v>
      </c>
      <c r="H874" s="58">
        <v>445.403076171875</v>
      </c>
      <c r="I874" s="58">
        <v>27.2235813140869</v>
      </c>
      <c r="J874" s="58">
        <v>305.23001098632801</v>
      </c>
      <c r="K874" s="58">
        <v>14.8821716308593</v>
      </c>
      <c r="L874" s="58">
        <v>19.292165756225501</v>
      </c>
      <c r="M874" s="58">
        <v>12.539999961853001</v>
      </c>
      <c r="N874" s="77">
        <v>-1.5772618427702102E-2</v>
      </c>
      <c r="O874" s="58">
        <v>1.8910375705692699</v>
      </c>
      <c r="P874" s="77">
        <v>4.0312835202483598E-2</v>
      </c>
      <c r="Q874" s="58">
        <v>47.284936904907198</v>
      </c>
      <c r="R874" s="77">
        <v>-1.5460973043741199E-2</v>
      </c>
      <c r="S874" s="58">
        <v>14.4057261381692</v>
      </c>
      <c r="T874" s="77">
        <v>3.2343122238810598E-2</v>
      </c>
      <c r="U874" s="58">
        <v>448.90032958984301</v>
      </c>
      <c r="V874" s="77">
        <v>-0.113995411621318</v>
      </c>
      <c r="W874" s="58">
        <v>1.0325573384165301</v>
      </c>
      <c r="X874" s="77">
        <v>3.7928784111965201E-2</v>
      </c>
      <c r="Y874" s="58">
        <v>28.974905967712399</v>
      </c>
      <c r="Z874" s="77">
        <v>3.68296237780829E-3</v>
      </c>
      <c r="AA874" s="58">
        <v>15.007002759950099</v>
      </c>
      <c r="AB874" s="77">
        <v>4.91662098083216E-2</v>
      </c>
      <c r="AC874" s="58">
        <v>304.66999816894503</v>
      </c>
      <c r="AD874" s="77">
        <v>0</v>
      </c>
      <c r="AE874" s="58">
        <v>0.63089463838612103</v>
      </c>
      <c r="AF874" s="77">
        <v>4.2392646317685898E-2</v>
      </c>
      <c r="AG874" s="58">
        <v>14.8821716308593</v>
      </c>
      <c r="AH874" s="77">
        <v>-8.6058723922447494E-3</v>
      </c>
      <c r="AI874" s="58">
        <v>0.47049334454236802</v>
      </c>
      <c r="AJ874" s="77">
        <v>2.43877929770813E-2</v>
      </c>
      <c r="AK874" s="58">
        <v>19.3758993148803</v>
      </c>
      <c r="AL874" s="69">
        <v>41474</v>
      </c>
      <c r="AM874" s="105">
        <v>4</v>
      </c>
      <c r="AN874" s="124">
        <v>68.237728630442504</v>
      </c>
      <c r="AO874" s="125">
        <v>50.120466922629099</v>
      </c>
      <c r="AP874" s="125">
        <v>51.308979030057102</v>
      </c>
      <c r="AQ874" s="125">
        <v>66.6489493772754</v>
      </c>
      <c r="AR874" s="125">
        <v>39.074764016267302</v>
      </c>
      <c r="AS874" s="125">
        <v>29.551712257747699</v>
      </c>
      <c r="AV874" s="63">
        <v>11063.6707015965</v>
      </c>
      <c r="AW874" s="63">
        <v>10454.4517387207</v>
      </c>
      <c r="AX874" s="63">
        <v>10454.4517387207</v>
      </c>
      <c r="AY874" s="63">
        <v>21518.122440317198</v>
      </c>
      <c r="AZ874" s="77">
        <v>-1.92394964960718E-3</v>
      </c>
      <c r="BA874" s="77">
        <v>1.15181224403172</v>
      </c>
      <c r="BB874" s="77">
        <v>0.49347300541488398</v>
      </c>
      <c r="BC874" s="58">
        <v>-287.16190089434798</v>
      </c>
      <c r="BD874" s="130">
        <v>-1.3169371992623699E-2</v>
      </c>
      <c r="BE874" s="65">
        <v>45</v>
      </c>
    </row>
    <row r="875" spans="1:57" x14ac:dyDescent="0.2">
      <c r="A875" s="104">
        <v>41477</v>
      </c>
      <c r="B875" s="58">
        <v>1695.53002929687</v>
      </c>
      <c r="C875" s="77">
        <v>2.0330263437824399E-3</v>
      </c>
      <c r="D875" s="58">
        <v>0.01</v>
      </c>
      <c r="E875" s="58">
        <v>0.65059999999999996</v>
      </c>
      <c r="F875" s="77">
        <v>-7.1722875019075696E-3</v>
      </c>
      <c r="G875" s="58">
        <v>47.059200286865199</v>
      </c>
      <c r="H875" s="58">
        <v>452.40753173828102</v>
      </c>
      <c r="I875" s="58">
        <v>27.752447128295898</v>
      </c>
      <c r="J875" s="58">
        <v>303.48001098632801</v>
      </c>
      <c r="K875" s="58">
        <v>14.69344997406</v>
      </c>
      <c r="L875" s="58">
        <v>19.0660896301269</v>
      </c>
      <c r="M875" s="58">
        <v>12.289999961853001</v>
      </c>
      <c r="N875" s="77">
        <v>3.2004733538797399E-3</v>
      </c>
      <c r="O875" s="58">
        <v>1.7932636082184601</v>
      </c>
      <c r="P875" s="77">
        <v>3.8106546589976399E-2</v>
      </c>
      <c r="Q875" s="58">
        <v>46.984134674072202</v>
      </c>
      <c r="R875" s="77">
        <v>1.5726105052097299E-2</v>
      </c>
      <c r="S875" s="58">
        <v>13.907115902553</v>
      </c>
      <c r="T875" s="77">
        <v>3.0740239555954899E-2</v>
      </c>
      <c r="U875" s="58">
        <v>448.90530395507801</v>
      </c>
      <c r="V875" s="77">
        <v>1.9426753890580999E-2</v>
      </c>
      <c r="W875" s="58">
        <v>1.01849891789158</v>
      </c>
      <c r="X875" s="77">
        <v>3.6699427376014802E-2</v>
      </c>
      <c r="Y875" s="58">
        <v>27.488014221191399</v>
      </c>
      <c r="Z875" s="77">
        <v>-5.7333811781646801E-3</v>
      </c>
      <c r="AA875" s="58">
        <v>15.4532880976704</v>
      </c>
      <c r="AB875" s="77">
        <v>5.09202831759702E-2</v>
      </c>
      <c r="AC875" s="58">
        <v>304.35501098632801</v>
      </c>
      <c r="AD875" s="77">
        <v>-1.26810563323961E-2</v>
      </c>
      <c r="AE875" s="58">
        <v>0.61681650644072805</v>
      </c>
      <c r="AF875" s="77">
        <v>4.1979011568396903E-2</v>
      </c>
      <c r="AG875" s="58">
        <v>14.787810802459701</v>
      </c>
      <c r="AH875" s="77">
        <v>-1.1718545701675701E-2</v>
      </c>
      <c r="AI875" s="58">
        <v>0.48720531015582602</v>
      </c>
      <c r="AJ875" s="77">
        <v>2.5553499412169799E-2</v>
      </c>
      <c r="AK875" s="58">
        <v>19.179127693176198</v>
      </c>
      <c r="AL875" s="69">
        <v>41477</v>
      </c>
      <c r="AM875" s="105">
        <v>0</v>
      </c>
      <c r="AN875" s="124">
        <v>69.114444778545106</v>
      </c>
      <c r="AO875" s="125">
        <v>57.239760691495</v>
      </c>
      <c r="AP875" s="125">
        <v>52.567609029834401</v>
      </c>
      <c r="AQ875" s="125">
        <v>61.350880140836203</v>
      </c>
      <c r="AR875" s="125">
        <v>36.533608082478104</v>
      </c>
      <c r="AS875" s="125">
        <v>34.703183465722397</v>
      </c>
      <c r="AU875" s="109" t="s">
        <v>617</v>
      </c>
      <c r="AV875" s="63">
        <v>22061.496863765398</v>
      </c>
      <c r="AW875" s="63">
        <v>-856.43462357826104</v>
      </c>
      <c r="AX875" s="63">
        <v>21352.128161474899</v>
      </c>
      <c r="AY875" s="63">
        <v>21205.062240187101</v>
      </c>
      <c r="AZ875" s="77">
        <v>-1.45486764004798E-2</v>
      </c>
      <c r="BA875" s="77">
        <v>1.12050622401871</v>
      </c>
      <c r="BB875" s="77">
        <v>0.49650927537862</v>
      </c>
      <c r="BC875" s="58">
        <v>-600.22210102442796</v>
      </c>
      <c r="BD875" s="130">
        <v>-2.7526451461585302E-2</v>
      </c>
      <c r="BE875" s="65">
        <v>46</v>
      </c>
    </row>
    <row r="876" spans="1:57" x14ac:dyDescent="0.2">
      <c r="A876" s="104">
        <v>41478</v>
      </c>
      <c r="B876" s="58">
        <v>1692.39001464843</v>
      </c>
      <c r="C876" s="77">
        <v>-1.8519369130487399E-3</v>
      </c>
      <c r="D876" s="58">
        <v>0.01</v>
      </c>
      <c r="E876" s="58">
        <v>0.65069999999999995</v>
      </c>
      <c r="F876" s="77">
        <v>1.53704272978671E-4</v>
      </c>
      <c r="G876" s="58">
        <v>46.251167297363203</v>
      </c>
      <c r="H876" s="58">
        <v>448.97982788085898</v>
      </c>
      <c r="I876" s="58">
        <v>27.5877170562744</v>
      </c>
      <c r="J876" s="58">
        <v>301.05999755859301</v>
      </c>
      <c r="K876" s="58">
        <v>14.612569808959901</v>
      </c>
      <c r="L876" s="58">
        <v>19.049341201782202</v>
      </c>
      <c r="M876" s="58">
        <v>12.6599998474121</v>
      </c>
      <c r="N876" s="77">
        <v>-1.7170563557738001E-2</v>
      </c>
      <c r="O876" s="58">
        <v>1.70680414452358</v>
      </c>
      <c r="P876" s="77">
        <v>3.6902942006847197E-2</v>
      </c>
      <c r="Q876" s="58">
        <v>46.655183792114201</v>
      </c>
      <c r="R876" s="77">
        <v>-7.5765844221284901E-3</v>
      </c>
      <c r="S876" s="58">
        <v>13.188541108153199</v>
      </c>
      <c r="T876" s="77">
        <v>2.93744624795323E-2</v>
      </c>
      <c r="U876" s="58">
        <v>450.69367980957003</v>
      </c>
      <c r="V876" s="77">
        <v>-5.9356953734552801E-3</v>
      </c>
      <c r="W876" s="58">
        <v>1.0154040628254599</v>
      </c>
      <c r="X876" s="77">
        <v>3.68063823749607E-2</v>
      </c>
      <c r="Y876" s="58">
        <v>27.670082092285099</v>
      </c>
      <c r="Z876" s="77">
        <v>-7.9742102943425302E-3</v>
      </c>
      <c r="AA876" s="58">
        <v>15.818972271386301</v>
      </c>
      <c r="AB876" s="77">
        <v>5.2544251643088402E-2</v>
      </c>
      <c r="AC876" s="58">
        <v>302.27000427246003</v>
      </c>
      <c r="AD876" s="77">
        <v>-5.5045047448275498E-3</v>
      </c>
      <c r="AE876" s="58">
        <v>0.61403270798502896</v>
      </c>
      <c r="AF876" s="77">
        <v>4.2020857112246103E-2</v>
      </c>
      <c r="AG876" s="58">
        <v>14.653009891510001</v>
      </c>
      <c r="AH876" s="77">
        <v>-8.7844065928766003E-4</v>
      </c>
      <c r="AI876" s="58">
        <v>0.49858342994068799</v>
      </c>
      <c r="AJ876" s="77">
        <v>2.6173263666149301E-2</v>
      </c>
      <c r="AK876" s="58">
        <v>19.057715415954501</v>
      </c>
      <c r="AL876" s="69">
        <v>41478</v>
      </c>
      <c r="AM876" s="105">
        <v>1</v>
      </c>
      <c r="AN876" s="124">
        <v>67.288702350525099</v>
      </c>
      <c r="AO876" s="125">
        <v>53.235438943749699</v>
      </c>
      <c r="AP876" s="125">
        <v>45.717816416957497</v>
      </c>
      <c r="AQ876" s="125">
        <v>59.179670125739001</v>
      </c>
      <c r="AR876" s="125">
        <v>36.345033106662903</v>
      </c>
      <c r="AS876" s="125">
        <v>33.872342048940297</v>
      </c>
      <c r="AV876" s="63">
        <v>22061.496863765398</v>
      </c>
      <c r="AW876" s="63">
        <v>-847.06249017047503</v>
      </c>
      <c r="AX876" s="63">
        <v>21233.070320706302</v>
      </c>
      <c r="AY876" s="63">
        <v>21214.434373594901</v>
      </c>
      <c r="AZ876" s="77">
        <v>4.4197622726249697E-4</v>
      </c>
      <c r="BA876" s="77">
        <v>1.1214434373594899</v>
      </c>
      <c r="BB876" s="77">
        <v>0.49373783461082699</v>
      </c>
      <c r="BC876" s="58">
        <v>-590.84996761664297</v>
      </c>
      <c r="BD876" s="130">
        <v>-2.70966412714897E-2</v>
      </c>
      <c r="BE876" s="65">
        <v>47</v>
      </c>
    </row>
    <row r="877" spans="1:57" x14ac:dyDescent="0.2">
      <c r="A877" s="104">
        <v>41479</v>
      </c>
      <c r="B877" s="58">
        <v>1685.93994140625</v>
      </c>
      <c r="C877" s="77">
        <v>-3.8112215188927899E-3</v>
      </c>
      <c r="D877" s="58">
        <v>0.01</v>
      </c>
      <c r="E877" s="58">
        <v>0.6512</v>
      </c>
      <c r="F877" s="77">
        <v>7.6840325802995902E-4</v>
      </c>
      <c r="G877" s="58">
        <v>48.626705169677699</v>
      </c>
      <c r="H877" s="58">
        <v>448.53271484375</v>
      </c>
      <c r="I877" s="58">
        <v>27.7090950012207</v>
      </c>
      <c r="J877" s="58">
        <v>298.94000244140602</v>
      </c>
      <c r="K877" s="58">
        <v>14.4687786102294</v>
      </c>
      <c r="L877" s="58">
        <v>19.200059890746999</v>
      </c>
      <c r="M877" s="58">
        <v>13.1800003051757</v>
      </c>
      <c r="N877" s="77">
        <v>5.1361684712546998E-2</v>
      </c>
      <c r="O877" s="58">
        <v>1.6516668832828201</v>
      </c>
      <c r="P877" s="77">
        <v>3.3966251209484703E-2</v>
      </c>
      <c r="Q877" s="58">
        <v>47.438936233520501</v>
      </c>
      <c r="R877" s="77">
        <v>-9.9584215001302591E-4</v>
      </c>
      <c r="S877" s="58">
        <v>12.1673198511125</v>
      </c>
      <c r="T877" s="77">
        <v>2.71269395708429E-2</v>
      </c>
      <c r="U877" s="58">
        <v>448.75627136230401</v>
      </c>
      <c r="V877" s="77">
        <v>4.3997096497221302E-3</v>
      </c>
      <c r="W877" s="58">
        <v>1.0034462838629199</v>
      </c>
      <c r="X877" s="77">
        <v>3.6213607258509098E-2</v>
      </c>
      <c r="Y877" s="58">
        <v>27.648406028747502</v>
      </c>
      <c r="Z877" s="77">
        <v>-7.0417695289288701E-3</v>
      </c>
      <c r="AA877" s="58">
        <v>15.8758733864598</v>
      </c>
      <c r="AB877" s="77">
        <v>5.3107223044100801E-2</v>
      </c>
      <c r="AC877" s="58">
        <v>300</v>
      </c>
      <c r="AD877" s="77">
        <v>-9.8402403280428707E-3</v>
      </c>
      <c r="AE877" s="58">
        <v>0.60585982617844303</v>
      </c>
      <c r="AF877" s="77">
        <v>4.1873598490898001E-2</v>
      </c>
      <c r="AG877" s="58">
        <v>14.5406742095947</v>
      </c>
      <c r="AH877" s="77">
        <v>7.9120158208276694E-3</v>
      </c>
      <c r="AI877" s="58">
        <v>0.50478550371990705</v>
      </c>
      <c r="AJ877" s="77">
        <v>2.62908296428374E-2</v>
      </c>
      <c r="AK877" s="58">
        <v>19.124700546264599</v>
      </c>
      <c r="AL877" s="69">
        <v>41479</v>
      </c>
      <c r="AM877" s="105">
        <v>2</v>
      </c>
      <c r="AN877" s="124">
        <v>63.573645565380303</v>
      </c>
      <c r="AO877" s="125">
        <v>52.717374657866202</v>
      </c>
      <c r="AP877" s="125">
        <v>61.5714998787859</v>
      </c>
      <c r="AQ877" s="125">
        <v>55.424271945152597</v>
      </c>
      <c r="AR877" s="125">
        <v>39.377546554205402</v>
      </c>
      <c r="AS877" s="125">
        <v>35.105192351616502</v>
      </c>
      <c r="AV877" s="63">
        <v>22061.496863765398</v>
      </c>
      <c r="AW877" s="63">
        <v>-996.70246643676705</v>
      </c>
      <c r="AX877" s="63">
        <v>21197.617611260899</v>
      </c>
      <c r="AY877" s="63">
        <v>21064.794397328598</v>
      </c>
      <c r="AZ877" s="77">
        <v>-7.05368682619911E-3</v>
      </c>
      <c r="BA877" s="77">
        <v>1.1064794397328599</v>
      </c>
      <c r="BB877" s="77">
        <v>0.48804486883197401</v>
      </c>
      <c r="BC877" s="58">
        <v>-740.48994388293397</v>
      </c>
      <c r="BD877" s="130">
        <v>-3.39591968761178E-2</v>
      </c>
      <c r="BE877" s="65">
        <v>48</v>
      </c>
    </row>
    <row r="878" spans="1:57" x14ac:dyDescent="0.2">
      <c r="A878" s="104">
        <v>41480</v>
      </c>
      <c r="B878" s="58">
        <v>1690.25</v>
      </c>
      <c r="C878" s="77">
        <v>2.5564722015867201E-3</v>
      </c>
      <c r="D878" s="58">
        <v>0.01</v>
      </c>
      <c r="E878" s="58">
        <v>0.65300000000000002</v>
      </c>
      <c r="F878" s="77">
        <v>2.7641277641277098E-3</v>
      </c>
      <c r="G878" s="58">
        <v>48.404819488525298</v>
      </c>
      <c r="H878" s="58">
        <v>440.981842041015</v>
      </c>
      <c r="I878" s="58">
        <v>27.214910507202099</v>
      </c>
      <c r="J878" s="58">
        <v>303.39999389648398</v>
      </c>
      <c r="K878" s="58">
        <v>14.495738029479901</v>
      </c>
      <c r="L878" s="58">
        <v>19.308912277221602</v>
      </c>
      <c r="M878" s="58">
        <v>12.9700002670288</v>
      </c>
      <c r="N878" s="77">
        <v>-4.56304165330734E-3</v>
      </c>
      <c r="O878" s="58">
        <v>1.6304729460338001</v>
      </c>
      <c r="P878" s="77">
        <v>3.3684103427352202E-2</v>
      </c>
      <c r="Q878" s="58">
        <v>48.515762329101499</v>
      </c>
      <c r="R878" s="77">
        <v>-1.6834608831966101E-2</v>
      </c>
      <c r="S878" s="58">
        <v>11.4199728053561</v>
      </c>
      <c r="T878" s="77">
        <v>2.58966962279003E-2</v>
      </c>
      <c r="U878" s="58">
        <v>444.75727844238202</v>
      </c>
      <c r="V878" s="77">
        <v>-1.7834739604335102E-2</v>
      </c>
      <c r="W878" s="58">
        <v>1.03195668119535</v>
      </c>
      <c r="X878" s="77">
        <v>3.7918797525432098E-2</v>
      </c>
      <c r="Y878" s="58">
        <v>27.462002754211401</v>
      </c>
      <c r="Z878" s="77">
        <v>1.4919353109834299E-2</v>
      </c>
      <c r="AA878" s="58">
        <v>15.880780290631201</v>
      </c>
      <c r="AB878" s="77">
        <v>5.2342717897514102E-2</v>
      </c>
      <c r="AC878" s="58">
        <v>301.16999816894503</v>
      </c>
      <c r="AD878" s="77">
        <v>1.8632823112954E-3</v>
      </c>
      <c r="AE878" s="58">
        <v>0.60315290684899103</v>
      </c>
      <c r="AF878" s="77">
        <v>4.1608982283093003E-2</v>
      </c>
      <c r="AG878" s="58">
        <v>14.482258319854701</v>
      </c>
      <c r="AH878" s="77">
        <v>5.6693774443417003E-3</v>
      </c>
      <c r="AI878" s="58">
        <v>0.51361600791753104</v>
      </c>
      <c r="AJ878" s="77">
        <v>2.6599945172646099E-2</v>
      </c>
      <c r="AK878" s="58">
        <v>19.2544860839843</v>
      </c>
      <c r="AL878" s="69">
        <v>41480</v>
      </c>
      <c r="AM878" s="105">
        <v>3</v>
      </c>
      <c r="AN878" s="124">
        <v>64.965588224349702</v>
      </c>
      <c r="AO878" s="125">
        <v>44.7900155445151</v>
      </c>
      <c r="AP878" s="125">
        <v>59.814265665733302</v>
      </c>
      <c r="AQ878" s="125">
        <v>55.988189478301301</v>
      </c>
      <c r="AR878" s="125">
        <v>41.543546459227201</v>
      </c>
      <c r="AS878" s="125">
        <v>32.452372975530203</v>
      </c>
      <c r="AV878" s="63">
        <v>22061.496863765398</v>
      </c>
      <c r="AW878" s="63">
        <v>-782.12343269538906</v>
      </c>
      <c r="AX878" s="63">
        <v>21076.620537584298</v>
      </c>
      <c r="AY878" s="63">
        <v>21279.373431069998</v>
      </c>
      <c r="AZ878" s="77">
        <v>1.01866189478967E-2</v>
      </c>
      <c r="BA878" s="77">
        <v>1.1279373431069999</v>
      </c>
      <c r="BB878" s="77">
        <v>0.49184901417385601</v>
      </c>
      <c r="BC878" s="58">
        <v>-525.91091014155597</v>
      </c>
      <c r="BD878" s="130">
        <v>-2.4118507326574602E-2</v>
      </c>
      <c r="BE878" s="65">
        <v>49</v>
      </c>
    </row>
    <row r="879" spans="1:57" x14ac:dyDescent="0.2">
      <c r="A879" s="104">
        <v>41481</v>
      </c>
      <c r="B879" s="58">
        <v>1691.65002441406</v>
      </c>
      <c r="C879" s="77">
        <v>8.2829428431452302E-4</v>
      </c>
      <c r="D879" s="58">
        <v>0.01</v>
      </c>
      <c r="E879" s="58">
        <v>0.65069999999999995</v>
      </c>
      <c r="F879" s="77">
        <v>-3.5222052067382902E-3</v>
      </c>
      <c r="G879" s="58">
        <v>48.679676055908203</v>
      </c>
      <c r="H879" s="58">
        <v>439.81442260742102</v>
      </c>
      <c r="I879" s="58">
        <v>27.414319992065401</v>
      </c>
      <c r="J879" s="58">
        <v>312.010009765625</v>
      </c>
      <c r="K879" s="58">
        <v>14.495738029479901</v>
      </c>
      <c r="L879" s="58">
        <v>19.476383209228501</v>
      </c>
      <c r="M879" s="58">
        <v>12.7200002670288</v>
      </c>
      <c r="N879" s="77">
        <v>5.6782892754712001E-3</v>
      </c>
      <c r="O879" s="58">
        <v>1.63263189149309</v>
      </c>
      <c r="P879" s="77">
        <v>3.3538265324897197E-2</v>
      </c>
      <c r="Q879" s="58">
        <v>48.542247772216797</v>
      </c>
      <c r="R879" s="77">
        <v>-2.6473186020324799E-3</v>
      </c>
      <c r="S879" s="58">
        <v>10.726670829620399</v>
      </c>
      <c r="T879" s="77">
        <v>2.4389083845927001E-2</v>
      </c>
      <c r="U879" s="58">
        <v>440.39813232421801</v>
      </c>
      <c r="V879" s="77">
        <v>7.3272144257285898E-3</v>
      </c>
      <c r="W879" s="58">
        <v>1.06111186659512</v>
      </c>
      <c r="X879" s="77">
        <v>3.8706481390100002E-2</v>
      </c>
      <c r="Y879" s="58">
        <v>27.3146152496337</v>
      </c>
      <c r="Z879" s="77">
        <v>2.8378431253621699E-2</v>
      </c>
      <c r="AA879" s="58">
        <v>16.218422154783902</v>
      </c>
      <c r="AB879" s="77">
        <v>5.1980454623769601E-2</v>
      </c>
      <c r="AC879" s="58">
        <v>307.70500183105401</v>
      </c>
      <c r="AD879" s="77">
        <v>0</v>
      </c>
      <c r="AE879" s="58">
        <v>0.60157847201552905</v>
      </c>
      <c r="AF879" s="77">
        <v>4.1500368645742497E-2</v>
      </c>
      <c r="AG879" s="58">
        <v>14.495738029479901</v>
      </c>
      <c r="AH879" s="77">
        <v>8.6732452663531492E-3</v>
      </c>
      <c r="AI879" s="58">
        <v>0.51993604789723502</v>
      </c>
      <c r="AJ879" s="77">
        <v>2.66957187231186E-2</v>
      </c>
      <c r="AK879" s="58">
        <v>19.392647743225002</v>
      </c>
      <c r="AL879" s="69">
        <v>41481</v>
      </c>
      <c r="AM879" s="105">
        <v>4</v>
      </c>
      <c r="AN879" s="124">
        <v>65.427725192164502</v>
      </c>
      <c r="AO879" s="125">
        <v>43.695981824549001</v>
      </c>
      <c r="AP879" s="125">
        <v>61.288123733095198</v>
      </c>
      <c r="AQ879" s="125">
        <v>55.988189478301301</v>
      </c>
      <c r="AR879" s="125">
        <v>44.810674652845101</v>
      </c>
      <c r="AS879" s="125">
        <v>34.599983685533303</v>
      </c>
      <c r="AV879" s="63">
        <v>22061.496863765398</v>
      </c>
      <c r="AW879" s="63">
        <v>-859.16842082576795</v>
      </c>
      <c r="AX879" s="63">
        <v>21082.1841423437</v>
      </c>
      <c r="AY879" s="63">
        <v>21202.328442939601</v>
      </c>
      <c r="AZ879" s="77">
        <v>-3.6206417627826499E-3</v>
      </c>
      <c r="BA879" s="77">
        <v>1.12023284429396</v>
      </c>
      <c r="BB879" s="77">
        <v>0.49308470418535699</v>
      </c>
      <c r="BC879" s="58">
        <v>-602.95589827193498</v>
      </c>
      <c r="BD879" s="130">
        <v>-2.7651824614474699E-2</v>
      </c>
      <c r="BE879" s="65">
        <v>50</v>
      </c>
    </row>
    <row r="880" spans="1:57" x14ac:dyDescent="0.2">
      <c r="A880" s="104">
        <v>41484</v>
      </c>
      <c r="B880" s="58">
        <v>1685.32995605468</v>
      </c>
      <c r="C880" s="77">
        <v>-3.7360377549511201E-3</v>
      </c>
      <c r="D880" s="58">
        <v>0.01</v>
      </c>
      <c r="E880" s="58">
        <v>0.65159999999999996</v>
      </c>
      <c r="F880" s="77">
        <v>1.3831258644536599E-3</v>
      </c>
      <c r="G880" s="58">
        <v>49.430324554443303</v>
      </c>
      <c r="H880" s="58">
        <v>438.28439331054602</v>
      </c>
      <c r="I880" s="58">
        <v>27.344955444335898</v>
      </c>
      <c r="J880" s="58">
        <v>306.100006103515</v>
      </c>
      <c r="K880" s="58">
        <v>14.3968839645385</v>
      </c>
      <c r="L880" s="58">
        <v>19.459632873535099</v>
      </c>
      <c r="M880" s="58">
        <v>13.390000343322701</v>
      </c>
      <c r="N880" s="77">
        <v>1.5420162157057901E-2</v>
      </c>
      <c r="O880" s="58">
        <v>1.64081693840555</v>
      </c>
      <c r="P880" s="77">
        <v>3.3194541067565399E-2</v>
      </c>
      <c r="Q880" s="58">
        <v>49.055000305175703</v>
      </c>
      <c r="R880" s="77">
        <v>-3.4788065561931398E-3</v>
      </c>
      <c r="S880" s="58">
        <v>9.8510524084585107</v>
      </c>
      <c r="T880" s="77">
        <v>2.2476393316333599E-2</v>
      </c>
      <c r="U880" s="58">
        <v>439.04940795898398</v>
      </c>
      <c r="V880" s="77">
        <v>-2.5302304689509502E-3</v>
      </c>
      <c r="W880" s="58">
        <v>1.0851558146329201</v>
      </c>
      <c r="X880" s="77">
        <v>3.9683948903917299E-2</v>
      </c>
      <c r="Y880" s="58">
        <v>27.379637718200598</v>
      </c>
      <c r="Z880" s="77">
        <v>-1.8941711730815301E-2</v>
      </c>
      <c r="AA880" s="58">
        <v>16.144547185598601</v>
      </c>
      <c r="AB880" s="77">
        <v>5.27427208875616E-2</v>
      </c>
      <c r="AC880" s="58">
        <v>309.05500793457003</v>
      </c>
      <c r="AD880" s="77">
        <v>-6.8195261766159599E-3</v>
      </c>
      <c r="AE880" s="58">
        <v>0.59618561888968202</v>
      </c>
      <c r="AF880" s="77">
        <v>4.1410740015559298E-2</v>
      </c>
      <c r="AG880" s="58">
        <v>14.446310997009199</v>
      </c>
      <c r="AH880" s="77">
        <v>-8.6003317522642599E-4</v>
      </c>
      <c r="AI880" s="58">
        <v>0.526758400810863</v>
      </c>
      <c r="AJ880" s="77">
        <v>2.70692877010669E-2</v>
      </c>
      <c r="AK880" s="58">
        <v>19.4680080413818</v>
      </c>
      <c r="AL880" s="69">
        <v>41484</v>
      </c>
      <c r="AM880" s="105">
        <v>0</v>
      </c>
      <c r="AN880" s="124">
        <v>61.484834488323301</v>
      </c>
      <c r="AO880" s="125">
        <v>42.2397570419216</v>
      </c>
      <c r="AP880" s="125">
        <v>65.057370121926297</v>
      </c>
      <c r="AQ880" s="125">
        <v>53.129879345885797</v>
      </c>
      <c r="AR880" s="125">
        <v>44.542524959390903</v>
      </c>
      <c r="AS880" s="125">
        <v>34.192738665639297</v>
      </c>
      <c r="AV880" s="63">
        <v>22061.496863765398</v>
      </c>
      <c r="AW880" s="63">
        <v>-901.61109316405896</v>
      </c>
      <c r="AX880" s="63">
        <v>21014.495656896899</v>
      </c>
      <c r="AY880" s="63">
        <v>21159.8857706013</v>
      </c>
      <c r="AZ880" s="77">
        <v>-2.0017929847900798E-3</v>
      </c>
      <c r="BA880" s="77">
        <v>1.1159885770601301</v>
      </c>
      <c r="BB880" s="77">
        <v>0.48750648335918001</v>
      </c>
      <c r="BC880" s="58">
        <v>-645.39857061022803</v>
      </c>
      <c r="BD880" s="130">
        <v>-2.95982643707349E-2</v>
      </c>
      <c r="BE880" s="65">
        <v>51</v>
      </c>
    </row>
    <row r="881" spans="1:57" x14ac:dyDescent="0.2">
      <c r="A881" s="104">
        <v>41485</v>
      </c>
      <c r="B881" s="58">
        <v>1685.9599609375</v>
      </c>
      <c r="C881" s="77">
        <v>3.73816937478066E-4</v>
      </c>
      <c r="D881" s="58">
        <v>0.01</v>
      </c>
      <c r="E881" s="58">
        <v>0.65539999999999998</v>
      </c>
      <c r="F881" s="77">
        <v>5.8317986494782403E-3</v>
      </c>
      <c r="G881" s="58">
        <v>50.040763854980398</v>
      </c>
      <c r="H881" s="58">
        <v>442.58142089843699</v>
      </c>
      <c r="I881" s="58">
        <v>27.613725662231399</v>
      </c>
      <c r="J881" s="58">
        <v>302.41000366210898</v>
      </c>
      <c r="K881" s="58">
        <v>14.6215562820434</v>
      </c>
      <c r="L881" s="58">
        <v>19.576862335205</v>
      </c>
      <c r="M881" s="58">
        <v>13.390000343322701</v>
      </c>
      <c r="N881" s="77">
        <v>1.23494900355096E-2</v>
      </c>
      <c r="O881" s="58">
        <v>1.66739519384118</v>
      </c>
      <c r="P881" s="77">
        <v>3.33207382419929E-2</v>
      </c>
      <c r="Q881" s="58">
        <v>49.7355442047119</v>
      </c>
      <c r="R881" s="77">
        <v>9.8041994044857292E-3</v>
      </c>
      <c r="S881" s="58">
        <v>9.1227986698052792</v>
      </c>
      <c r="T881" s="77">
        <v>2.0612701390144299E-2</v>
      </c>
      <c r="U881" s="58">
        <v>440.43290710449202</v>
      </c>
      <c r="V881" s="77">
        <v>9.8288775215826796E-3</v>
      </c>
      <c r="W881" s="58">
        <v>1.10693867091029</v>
      </c>
      <c r="X881" s="77">
        <v>4.0086538283543E-2</v>
      </c>
      <c r="Y881" s="58">
        <v>27.479340553283599</v>
      </c>
      <c r="Z881" s="77">
        <v>-1.20548917603039E-2</v>
      </c>
      <c r="AA881" s="58">
        <v>16.049971021391102</v>
      </c>
      <c r="AB881" s="77">
        <v>5.3073545276379697E-2</v>
      </c>
      <c r="AC881" s="58">
        <v>304.25500488281199</v>
      </c>
      <c r="AD881" s="77">
        <v>1.5605621192632899E-2</v>
      </c>
      <c r="AE881" s="58">
        <v>0.60029752906888401</v>
      </c>
      <c r="AF881" s="77">
        <v>4.1055652181573997E-2</v>
      </c>
      <c r="AG881" s="58">
        <v>14.509220123291</v>
      </c>
      <c r="AH881" s="77">
        <v>6.0242380949204703E-3</v>
      </c>
      <c r="AI881" s="58">
        <v>0.53166898925688</v>
      </c>
      <c r="AJ881" s="77">
        <v>2.7158028705181199E-2</v>
      </c>
      <c r="AK881" s="58">
        <v>19.518247604370099</v>
      </c>
      <c r="AL881" s="69">
        <v>41485</v>
      </c>
      <c r="AM881" s="105">
        <v>1</v>
      </c>
      <c r="AN881" s="124">
        <v>61.732400466448603</v>
      </c>
      <c r="AO881" s="125">
        <v>47.528621842711601</v>
      </c>
      <c r="AP881" s="125">
        <v>67.802850124832105</v>
      </c>
      <c r="AQ881" s="125">
        <v>58.335993338174099</v>
      </c>
      <c r="AR881" s="125">
        <v>46.935814609835703</v>
      </c>
      <c r="AS881" s="125">
        <v>37.273507820004603</v>
      </c>
      <c r="AV881" s="63">
        <v>22061.496863765398</v>
      </c>
      <c r="AW881" s="63">
        <v>-857.35033406791797</v>
      </c>
      <c r="AX881" s="63">
        <v>21403.233698734599</v>
      </c>
      <c r="AY881" s="63">
        <v>21204.1465296975</v>
      </c>
      <c r="AZ881" s="77">
        <v>2.0917295856876998E-3</v>
      </c>
      <c r="BA881" s="77">
        <v>1.1204146529697501</v>
      </c>
      <c r="BB881" s="77">
        <v>0.48806253847726799</v>
      </c>
      <c r="BC881" s="58">
        <v>-601.13781151408602</v>
      </c>
      <c r="BD881" s="130">
        <v>-2.7568446350316401E-2</v>
      </c>
      <c r="BE881" s="65">
        <v>52</v>
      </c>
    </row>
    <row r="882" spans="1:57" x14ac:dyDescent="0.2">
      <c r="A882" s="104">
        <v>41486</v>
      </c>
      <c r="B882" s="58">
        <v>1685.72998046875</v>
      </c>
      <c r="C882" s="77">
        <v>-1.3640921141577699E-4</v>
      </c>
      <c r="D882" s="58">
        <v>0.01</v>
      </c>
      <c r="E882" s="58">
        <v>0.65949999999999998</v>
      </c>
      <c r="F882" s="77">
        <v>6.2557216966738702E-3</v>
      </c>
      <c r="G882" s="58">
        <v>49.9535522460937</v>
      </c>
      <c r="H882" s="58">
        <v>441.00668334960898</v>
      </c>
      <c r="I882" s="58">
        <v>27.605056762695298</v>
      </c>
      <c r="J882" s="58">
        <v>301.22000122070301</v>
      </c>
      <c r="K882" s="58">
        <v>14.6664886474609</v>
      </c>
      <c r="L882" s="58">
        <v>19.5433654785156</v>
      </c>
      <c r="M882" s="58">
        <v>13.449999809265099</v>
      </c>
      <c r="N882" s="77">
        <v>-1.7428113035896601E-3</v>
      </c>
      <c r="O882" s="58">
        <v>1.6926250194971999</v>
      </c>
      <c r="P882" s="77">
        <v>3.3883977082521902E-2</v>
      </c>
      <c r="Q882" s="58">
        <v>49.997158050537102</v>
      </c>
      <c r="R882" s="77">
        <v>-3.5580742310226099E-3</v>
      </c>
      <c r="S882" s="58">
        <v>8.7020090441344191</v>
      </c>
      <c r="T882" s="77">
        <v>1.9732147771637901E-2</v>
      </c>
      <c r="U882" s="58">
        <v>441.79405212402298</v>
      </c>
      <c r="V882" s="77">
        <v>-3.1393444123306498E-4</v>
      </c>
      <c r="W882" s="58">
        <v>1.13204281456013</v>
      </c>
      <c r="X882" s="77">
        <v>4.1008530585234598E-2</v>
      </c>
      <c r="Y882" s="58">
        <v>27.609391212463301</v>
      </c>
      <c r="Z882" s="77">
        <v>-3.9350630832168899E-3</v>
      </c>
      <c r="AA882" s="58">
        <v>16.030732275781901</v>
      </c>
      <c r="AB882" s="77">
        <v>5.3219348684738398E-2</v>
      </c>
      <c r="AC882" s="58">
        <v>301.81500244140602</v>
      </c>
      <c r="AD882" s="77">
        <v>3.0730220881249799E-3</v>
      </c>
      <c r="AE882" s="58">
        <v>0.60507203681997801</v>
      </c>
      <c r="AF882" s="77">
        <v>4.1255412346071503E-2</v>
      </c>
      <c r="AG882" s="58">
        <v>14.6440224647521</v>
      </c>
      <c r="AH882" s="77">
        <v>-1.7110431751473599E-3</v>
      </c>
      <c r="AI882" s="58">
        <v>0.53726813707569299</v>
      </c>
      <c r="AJ882" s="77">
        <v>2.7491075560466899E-2</v>
      </c>
      <c r="AK882" s="58">
        <v>19.560113906860298</v>
      </c>
      <c r="AL882" s="69">
        <v>41486</v>
      </c>
      <c r="AM882" s="105">
        <v>2</v>
      </c>
      <c r="AN882" s="124">
        <v>61.576801023203501</v>
      </c>
      <c r="AO882" s="125">
        <v>45.870959752863698</v>
      </c>
      <c r="AP882" s="125">
        <v>66.992992693929807</v>
      </c>
      <c r="AQ882" s="125">
        <v>59.309425790277999</v>
      </c>
      <c r="AR882" s="125">
        <v>46.3206913198851</v>
      </c>
      <c r="AS882" s="125">
        <v>37.2129949885679</v>
      </c>
      <c r="AV882" s="63">
        <v>22061.496863765398</v>
      </c>
      <c r="AW882" s="63">
        <v>-827.43117508697105</v>
      </c>
      <c r="AX882" s="63">
        <v>21565.376794960001</v>
      </c>
      <c r="AY882" s="63">
        <v>21234.065688678402</v>
      </c>
      <c r="AZ882" s="77">
        <v>1.4110051040745399E-3</v>
      </c>
      <c r="BA882" s="77">
        <v>1.1234065688678401</v>
      </c>
      <c r="BB882" s="77">
        <v>0.48785955303985701</v>
      </c>
      <c r="BC882" s="58">
        <v>-571.21865253313797</v>
      </c>
      <c r="BD882" s="130">
        <v>-2.6196340464753502E-2</v>
      </c>
      <c r="BE882" s="65">
        <v>53</v>
      </c>
    </row>
    <row r="883" spans="1:57" x14ac:dyDescent="0.2">
      <c r="A883" s="104">
        <v>41487</v>
      </c>
      <c r="B883" s="58">
        <v>1706.86999511718</v>
      </c>
      <c r="C883" s="77">
        <v>1.2540569897534199E-2</v>
      </c>
      <c r="D883" s="58">
        <v>0.01</v>
      </c>
      <c r="E883" s="58">
        <v>0.65959999999999996</v>
      </c>
      <c r="F883" s="77">
        <v>1.51630022744431E-4</v>
      </c>
      <c r="G883" s="58">
        <v>50.411651611328097</v>
      </c>
      <c r="H883" s="58">
        <v>449.1884765625</v>
      </c>
      <c r="I883" s="58">
        <v>27.457666397094702</v>
      </c>
      <c r="J883" s="58">
        <v>305.57000732421801</v>
      </c>
      <c r="K883" s="58">
        <v>14.819267272949199</v>
      </c>
      <c r="L883" s="58">
        <v>19.426143646240199</v>
      </c>
      <c r="M883" s="58">
        <v>12.939999580383301</v>
      </c>
      <c r="N883" s="77">
        <v>9.1705062930775797E-3</v>
      </c>
      <c r="O883" s="58">
        <v>1.7265640441144401</v>
      </c>
      <c r="P883" s="77">
        <v>3.4249305248440998E-2</v>
      </c>
      <c r="Q883" s="58">
        <v>50.182601928710902</v>
      </c>
      <c r="R883" s="77">
        <v>1.8552537913364101E-2</v>
      </c>
      <c r="S883" s="58">
        <v>8.5174558545131198</v>
      </c>
      <c r="T883" s="77">
        <v>1.8961875245987098E-2</v>
      </c>
      <c r="U883" s="58">
        <v>445.09757995605401</v>
      </c>
      <c r="V883" s="77">
        <v>-5.3392524010222797E-3</v>
      </c>
      <c r="W883" s="58">
        <v>1.1587895561516</v>
      </c>
      <c r="X883" s="77">
        <v>4.2202769142617801E-2</v>
      </c>
      <c r="Y883" s="58">
        <v>27.531361579895002</v>
      </c>
      <c r="Z883" s="77">
        <v>1.4441292364010001E-2</v>
      </c>
      <c r="AA883" s="58">
        <v>16.0729038237155</v>
      </c>
      <c r="AB883" s="77">
        <v>5.2599742901670798E-2</v>
      </c>
      <c r="AC883" s="58">
        <v>303.39500427246003</v>
      </c>
      <c r="AD883" s="77">
        <v>1.04168509014412E-2</v>
      </c>
      <c r="AE883" s="58">
        <v>0.61070268179013998</v>
      </c>
      <c r="AF883" s="77">
        <v>4.1210045715613999E-2</v>
      </c>
      <c r="AG883" s="58">
        <v>14.742877960205</v>
      </c>
      <c r="AH883" s="77">
        <v>-5.9980371550772899E-3</v>
      </c>
      <c r="AI883" s="58">
        <v>0.544947541277223</v>
      </c>
      <c r="AJ883" s="77">
        <v>2.80522759020519E-2</v>
      </c>
      <c r="AK883" s="58">
        <v>19.484754562377901</v>
      </c>
      <c r="AL883" s="69">
        <v>41487</v>
      </c>
      <c r="AM883" s="105">
        <v>3</v>
      </c>
      <c r="AN883" s="124">
        <v>69.249470423823098</v>
      </c>
      <c r="AO883" s="125">
        <v>54.709369809359998</v>
      </c>
      <c r="AP883" s="125">
        <v>69.082009598433103</v>
      </c>
      <c r="AQ883" s="125">
        <v>62.516254538978004</v>
      </c>
      <c r="AR883" s="125">
        <v>44.140549814894399</v>
      </c>
      <c r="AS883" s="125">
        <v>36.138733646117402</v>
      </c>
      <c r="AV883" s="63">
        <v>22061.496863765398</v>
      </c>
      <c r="AW883" s="63">
        <v>-659.73872549667396</v>
      </c>
      <c r="AX883" s="63">
        <v>21616.885683797402</v>
      </c>
      <c r="AY883" s="63">
        <v>21401.758138268699</v>
      </c>
      <c r="AZ883" s="77">
        <v>7.8973312058512306E-3</v>
      </c>
      <c r="BA883" s="77">
        <v>1.1401758138268701</v>
      </c>
      <c r="BB883" s="77">
        <v>0.50651815976246795</v>
      </c>
      <c r="BC883" s="58">
        <v>-403.526202942841</v>
      </c>
      <c r="BD883" s="130">
        <v>-1.8505890435933599E-2</v>
      </c>
      <c r="BE883" s="65">
        <v>54</v>
      </c>
    </row>
    <row r="884" spans="1:57" x14ac:dyDescent="0.2">
      <c r="A884" s="104">
        <v>41488</v>
      </c>
      <c r="B884" s="58">
        <v>1709.67004394531</v>
      </c>
      <c r="C884" s="77">
        <v>1.6404581697111399E-3</v>
      </c>
      <c r="D884" s="58">
        <v>0.01</v>
      </c>
      <c r="E884" s="58">
        <v>0.65469999999999995</v>
      </c>
      <c r="F884" s="77">
        <v>-7.4287446937537603E-3</v>
      </c>
      <c r="G884" s="58">
        <v>51.058528900146399</v>
      </c>
      <c r="H884" s="58">
        <v>450.355865478515</v>
      </c>
      <c r="I884" s="58">
        <v>27.648403167724599</v>
      </c>
      <c r="J884" s="58">
        <v>304.20999145507801</v>
      </c>
      <c r="K884" s="58">
        <v>14.6664886474609</v>
      </c>
      <c r="L884" s="58">
        <v>19.442884445190401</v>
      </c>
      <c r="M884" s="58">
        <v>11.9799995422363</v>
      </c>
      <c r="N884" s="77">
        <v>1.2831900327443E-2</v>
      </c>
      <c r="O884" s="58">
        <v>1.77331983805071</v>
      </c>
      <c r="P884" s="77">
        <v>3.4731118899229002E-2</v>
      </c>
      <c r="Q884" s="58">
        <v>50.735090255737298</v>
      </c>
      <c r="R884" s="77">
        <v>2.5988843813386999E-3</v>
      </c>
      <c r="S884" s="58">
        <v>8.5275519298606799</v>
      </c>
      <c r="T884" s="77">
        <v>1.8935141259456899E-2</v>
      </c>
      <c r="U884" s="58">
        <v>449.77217102050702</v>
      </c>
      <c r="V884" s="77">
        <v>6.9465761536844301E-3</v>
      </c>
      <c r="W884" s="58">
        <v>1.17529878437922</v>
      </c>
      <c r="X884" s="77">
        <v>4.2508740097916602E-2</v>
      </c>
      <c r="Y884" s="58">
        <v>27.5530347824096</v>
      </c>
      <c r="Z884" s="77">
        <v>-4.4507505204776001E-3</v>
      </c>
      <c r="AA884" s="58">
        <v>16.065784073774299</v>
      </c>
      <c r="AB884" s="77">
        <v>5.2811493787332603E-2</v>
      </c>
      <c r="AC884" s="58">
        <v>304.88999938964798</v>
      </c>
      <c r="AD884" s="77">
        <v>-1.03094588061828E-2</v>
      </c>
      <c r="AE884" s="58">
        <v>0.61367589323312899</v>
      </c>
      <c r="AF884" s="77">
        <v>4.1842046040063502E-2</v>
      </c>
      <c r="AG884" s="58">
        <v>14.742877960205</v>
      </c>
      <c r="AH884" s="77">
        <v>8.6176645530144902E-4</v>
      </c>
      <c r="AI884" s="58">
        <v>0.55145794795898595</v>
      </c>
      <c r="AJ884" s="77">
        <v>2.8362969985937399E-2</v>
      </c>
      <c r="AK884" s="58">
        <v>19.4345140457153</v>
      </c>
      <c r="AL884" s="69">
        <v>41488</v>
      </c>
      <c r="AM884" s="105">
        <v>4</v>
      </c>
      <c r="AN884" s="124">
        <v>70.101104662146696</v>
      </c>
      <c r="AO884" s="125">
        <v>55.817886052661301</v>
      </c>
      <c r="AP884" s="125">
        <v>71.796485168122999</v>
      </c>
      <c r="AQ884" s="125">
        <v>57.625443185716101</v>
      </c>
      <c r="AR884" s="125">
        <v>44.541994998466201</v>
      </c>
      <c r="AS884" s="125">
        <v>38.608596825520102</v>
      </c>
      <c r="AV884" s="63">
        <v>22061.496863765398</v>
      </c>
      <c r="AW884" s="63">
        <v>-838.861949702071</v>
      </c>
      <c r="AX884" s="63">
        <v>21425.871801606299</v>
      </c>
      <c r="AY884" s="63">
        <v>21222.634914063299</v>
      </c>
      <c r="AZ884" s="77">
        <v>-8.3695565125141407E-3</v>
      </c>
      <c r="BA884" s="77">
        <v>1.1222634914063301</v>
      </c>
      <c r="BB884" s="77">
        <v>0.50898953978546801</v>
      </c>
      <c r="BC884" s="58">
        <v>-582.64942714823997</v>
      </c>
      <c r="BD884" s="130">
        <v>-2.67205608526297E-2</v>
      </c>
      <c r="BE884" s="65">
        <v>55</v>
      </c>
    </row>
    <row r="885" spans="1:57" x14ac:dyDescent="0.2">
      <c r="A885" s="104">
        <v>41491</v>
      </c>
      <c r="B885" s="58">
        <v>1707.14001464843</v>
      </c>
      <c r="C885" s="77">
        <v>-1.4798348405500299E-3</v>
      </c>
      <c r="D885" s="58">
        <v>0.01</v>
      </c>
      <c r="E885" s="58">
        <v>0.65229999999999999</v>
      </c>
      <c r="F885" s="77">
        <v>-3.6658011302885801E-3</v>
      </c>
      <c r="G885" s="58">
        <v>51.8213081359863</v>
      </c>
      <c r="H885" s="58">
        <v>449.575927734375</v>
      </c>
      <c r="I885" s="58">
        <v>27.483680725097599</v>
      </c>
      <c r="J885" s="58">
        <v>300.989990234375</v>
      </c>
      <c r="K885" s="58">
        <v>14.4687786102294</v>
      </c>
      <c r="L885" s="58">
        <v>19.379472732543899</v>
      </c>
      <c r="M885" s="58">
        <v>11.8400001525878</v>
      </c>
      <c r="N885" s="77">
        <v>1.49393108706987E-2</v>
      </c>
      <c r="O885" s="58">
        <v>1.8172002383443</v>
      </c>
      <c r="P885" s="77">
        <v>3.50666608719278E-2</v>
      </c>
      <c r="Q885" s="58">
        <v>51.439918518066399</v>
      </c>
      <c r="R885" s="77">
        <v>-1.7318254383384901E-3</v>
      </c>
      <c r="S885" s="58">
        <v>8.4980820497252392</v>
      </c>
      <c r="T885" s="77">
        <v>1.8902440111842899E-2</v>
      </c>
      <c r="U885" s="58">
        <v>449.96589660644503</v>
      </c>
      <c r="V885" s="77">
        <v>-5.9577560999703998E-3</v>
      </c>
      <c r="W885" s="58">
        <v>1.19094331826861</v>
      </c>
      <c r="X885" s="77">
        <v>4.3332744626925497E-2</v>
      </c>
      <c r="Y885" s="58">
        <v>27.566041946411101</v>
      </c>
      <c r="Z885" s="77">
        <v>-1.05847977093106E-2</v>
      </c>
      <c r="AA885" s="58">
        <v>15.9907479647957</v>
      </c>
      <c r="AB885" s="77">
        <v>5.3127175267005097E-2</v>
      </c>
      <c r="AC885" s="58">
        <v>302.59999084472599</v>
      </c>
      <c r="AD885" s="77">
        <v>-1.3480393431843899E-2</v>
      </c>
      <c r="AE885" s="58">
        <v>0.61326845002881802</v>
      </c>
      <c r="AF885" s="77">
        <v>4.2385640595484303E-2</v>
      </c>
      <c r="AG885" s="58">
        <v>14.567633628845201</v>
      </c>
      <c r="AH885" s="77">
        <v>-3.2614354534298202E-3</v>
      </c>
      <c r="AI885" s="58">
        <v>0.55811756222693798</v>
      </c>
      <c r="AJ885" s="77">
        <v>2.8799419361378701E-2</v>
      </c>
      <c r="AK885" s="58">
        <v>19.411178588867099</v>
      </c>
      <c r="AL885" s="69">
        <v>41491</v>
      </c>
      <c r="AM885" s="105">
        <v>0</v>
      </c>
      <c r="AN885" s="124">
        <v>68.261514567316993</v>
      </c>
      <c r="AO885" s="125">
        <v>54.851935904661602</v>
      </c>
      <c r="AP885" s="125">
        <v>74.625491737418301</v>
      </c>
      <c r="AQ885" s="125">
        <v>51.960305616300097</v>
      </c>
      <c r="AR885" s="125">
        <v>43.273384093967799</v>
      </c>
      <c r="AS885" s="125">
        <v>37.268070611834602</v>
      </c>
      <c r="AT885" s="109" t="s">
        <v>618</v>
      </c>
      <c r="AV885" s="63">
        <v>22061.496863765398</v>
      </c>
      <c r="AW885" s="63">
        <v>-907.95788009414696</v>
      </c>
      <c r="AX885" s="63">
        <v>21142.9961923927</v>
      </c>
      <c r="AY885" s="63">
        <v>21153.5389836713</v>
      </c>
      <c r="AZ885" s="77">
        <v>-3.25576586846376E-3</v>
      </c>
      <c r="BA885" s="77">
        <v>1.1153538983671201</v>
      </c>
      <c r="BB885" s="77">
        <v>0.50675648449046795</v>
      </c>
      <c r="BC885" s="58">
        <v>-651.74535754031604</v>
      </c>
      <c r="BD885" s="130">
        <v>-2.9889330831083302E-2</v>
      </c>
      <c r="BE885" s="65">
        <v>56</v>
      </c>
    </row>
    <row r="886" spans="1:57" x14ac:dyDescent="0.2">
      <c r="A886" s="104">
        <v>41492</v>
      </c>
      <c r="B886" s="58">
        <v>1697.36999511718</v>
      </c>
      <c r="C886" s="77">
        <v>-5.7230335223921102E-3</v>
      </c>
      <c r="D886" s="58">
        <v>0.01</v>
      </c>
      <c r="E886" s="58">
        <v>0.65</v>
      </c>
      <c r="F886" s="77">
        <v>-3.5259849762378998E-3</v>
      </c>
      <c r="G886" s="58">
        <v>51.357673645019503</v>
      </c>
      <c r="H886" s="58">
        <v>445.38818359375</v>
      </c>
      <c r="I886" s="58">
        <v>27.379642486572202</v>
      </c>
      <c r="J886" s="58">
        <v>300.75</v>
      </c>
      <c r="K886" s="58">
        <v>14.5226993560791</v>
      </c>
      <c r="L886" s="58">
        <v>19.278011322021399</v>
      </c>
      <c r="M886" s="58">
        <v>12.7200002670288</v>
      </c>
      <c r="N886" s="77">
        <v>-8.9467924999144799E-3</v>
      </c>
      <c r="O886" s="58">
        <v>1.8529583504296101</v>
      </c>
      <c r="P886" s="77">
        <v>3.6079483725005197E-2</v>
      </c>
      <c r="Q886" s="58">
        <v>51.589490890502901</v>
      </c>
      <c r="R886" s="77">
        <v>-9.3148762695748292E-3</v>
      </c>
      <c r="S886" s="58">
        <v>8.4816206201401805</v>
      </c>
      <c r="T886" s="77">
        <v>1.9043209794439599E-2</v>
      </c>
      <c r="U886" s="58">
        <v>447.48205566406199</v>
      </c>
      <c r="V886" s="77">
        <v>-3.78545506935623E-3</v>
      </c>
      <c r="W886" s="58">
        <v>1.2098122834507701</v>
      </c>
      <c r="X886" s="77">
        <v>4.4186562481380198E-2</v>
      </c>
      <c r="Y886" s="58">
        <v>27.431661605834901</v>
      </c>
      <c r="Z886" s="77">
        <v>-7.9733626419975501E-4</v>
      </c>
      <c r="AA886" s="58">
        <v>15.9603252985507</v>
      </c>
      <c r="AB886" s="77">
        <v>5.3068413295264301E-2</v>
      </c>
      <c r="AC886" s="58">
        <v>300.86999511718699</v>
      </c>
      <c r="AD886" s="77">
        <v>3.7266964477213802E-3</v>
      </c>
      <c r="AE886" s="58">
        <v>0.61381966908282504</v>
      </c>
      <c r="AF886" s="77">
        <v>4.2266224345261498E-2</v>
      </c>
      <c r="AG886" s="58">
        <v>14.495738983154199</v>
      </c>
      <c r="AH886" s="77">
        <v>-5.2355093413907197E-3</v>
      </c>
      <c r="AI886" s="58">
        <v>0.56511405229532996</v>
      </c>
      <c r="AJ886" s="77">
        <v>2.93139184771509E-2</v>
      </c>
      <c r="AK886" s="58">
        <v>19.328742027282701</v>
      </c>
      <c r="AL886" s="69">
        <v>41492</v>
      </c>
      <c r="AM886" s="105">
        <v>1</v>
      </c>
      <c r="AN886" s="124">
        <v>61.545005843905798</v>
      </c>
      <c r="AO886" s="125">
        <v>49.862407939430597</v>
      </c>
      <c r="AP886" s="125">
        <v>70.027572382168103</v>
      </c>
      <c r="AQ886" s="125">
        <v>53.308479938597699</v>
      </c>
      <c r="AR886" s="125">
        <v>41.249020530184197</v>
      </c>
      <c r="AS886" s="125">
        <v>36.408234244904698</v>
      </c>
      <c r="AT886" s="109" t="s">
        <v>618</v>
      </c>
      <c r="AV886" s="63">
        <v>22061.496863765398</v>
      </c>
      <c r="AW886" s="63">
        <v>-825.59517269134403</v>
      </c>
      <c r="AX886" s="63">
        <v>21064.428995323098</v>
      </c>
      <c r="AY886" s="63">
        <v>21235.901691074101</v>
      </c>
      <c r="AZ886" s="77">
        <v>3.89356634208493E-3</v>
      </c>
      <c r="BA886" s="77">
        <v>1.1235901691074099</v>
      </c>
      <c r="BB886" s="77">
        <v>0.49813326661964802</v>
      </c>
      <c r="BC886" s="58">
        <v>-569.38265013751095</v>
      </c>
      <c r="BD886" s="130">
        <v>-2.61121405815097E-2</v>
      </c>
      <c r="BE886" s="65">
        <v>57</v>
      </c>
    </row>
    <row r="887" spans="1:57" x14ac:dyDescent="0.2">
      <c r="A887" s="104">
        <v>41493</v>
      </c>
      <c r="B887" s="58">
        <v>1690.91003417968</v>
      </c>
      <c r="C887" s="77">
        <v>-3.8058649299111901E-3</v>
      </c>
      <c r="D887" s="58">
        <v>0.01</v>
      </c>
      <c r="E887" s="58">
        <v>0.64439999999999997</v>
      </c>
      <c r="F887" s="77">
        <v>-8.6153846153846896E-3</v>
      </c>
      <c r="G887" s="58">
        <v>51.327869415283203</v>
      </c>
      <c r="H887" s="58">
        <v>442.44729614257801</v>
      </c>
      <c r="I887" s="58">
        <v>27.795793533325099</v>
      </c>
      <c r="J887" s="58">
        <v>296.91000366210898</v>
      </c>
      <c r="K887" s="58">
        <v>14.2800579071044</v>
      </c>
      <c r="L887" s="58">
        <v>19.193454742431602</v>
      </c>
      <c r="M887" s="58">
        <v>12.9799995422363</v>
      </c>
      <c r="N887" s="77">
        <v>-5.8032670915608698E-4</v>
      </c>
      <c r="O887" s="58">
        <v>1.8828884202709399</v>
      </c>
      <c r="P887" s="77">
        <v>3.66835491463103E-2</v>
      </c>
      <c r="Q887" s="58">
        <v>51.342771530151303</v>
      </c>
      <c r="R887" s="77">
        <v>-6.6029759196627397E-3</v>
      </c>
      <c r="S887" s="58">
        <v>8.4388075470170207</v>
      </c>
      <c r="T887" s="77">
        <v>1.9073023206582301E-2</v>
      </c>
      <c r="U887" s="58">
        <v>443.91773986816401</v>
      </c>
      <c r="V887" s="77">
        <v>1.5199287096499601E-2</v>
      </c>
      <c r="W887" s="58">
        <v>1.22215934077806</v>
      </c>
      <c r="X887" s="77">
        <v>4.3969219274591902E-2</v>
      </c>
      <c r="Y887" s="58">
        <v>27.587718009948698</v>
      </c>
      <c r="Z887" s="77">
        <v>-1.2768067623909E-2</v>
      </c>
      <c r="AA887" s="58">
        <v>15.862590434899399</v>
      </c>
      <c r="AB887" s="77">
        <v>5.3425584315951201E-2</v>
      </c>
      <c r="AC887" s="58">
        <v>298.83000183105401</v>
      </c>
      <c r="AD887" s="77">
        <v>-1.6707737523536999E-2</v>
      </c>
      <c r="AE887" s="58">
        <v>0.60576014814741497</v>
      </c>
      <c r="AF887" s="77">
        <v>4.2420006423506303E-2</v>
      </c>
      <c r="AG887" s="58">
        <v>14.401378631591699</v>
      </c>
      <c r="AH887" s="77">
        <v>-4.3861671298663901E-3</v>
      </c>
      <c r="AI887" s="58">
        <v>0.57626337336209699</v>
      </c>
      <c r="AJ887" s="77">
        <v>3.0023952492936601E-2</v>
      </c>
      <c r="AK887" s="58">
        <v>19.235733032226499</v>
      </c>
      <c r="AL887" s="69">
        <v>41493</v>
      </c>
      <c r="AM887" s="105">
        <v>2</v>
      </c>
      <c r="AN887" s="124">
        <v>57.515327308097298</v>
      </c>
      <c r="AO887" s="125">
        <v>46.6529647187864</v>
      </c>
      <c r="AP887" s="125">
        <v>69.730144582342902</v>
      </c>
      <c r="AQ887" s="125">
        <v>46.926469890610498</v>
      </c>
      <c r="AR887" s="125">
        <v>39.586944709308398</v>
      </c>
      <c r="AS887" s="125">
        <v>42.156973279920003</v>
      </c>
      <c r="AT887" s="109" t="s">
        <v>618</v>
      </c>
      <c r="AV887" s="63">
        <v>22061.496863765398</v>
      </c>
      <c r="AW887" s="63">
        <v>-1151.02144597549</v>
      </c>
      <c r="AX887" s="63">
        <v>20880.258058060401</v>
      </c>
      <c r="AY887" s="63">
        <v>20910.475417789901</v>
      </c>
      <c r="AZ887" s="77">
        <v>-1.5324344500094201E-2</v>
      </c>
      <c r="BA887" s="77">
        <v>1.09104754177899</v>
      </c>
      <c r="BB887" s="77">
        <v>0.492431573759887</v>
      </c>
      <c r="BC887" s="58">
        <v>-894.80892342166396</v>
      </c>
      <c r="BD887" s="130">
        <v>-4.1036333643697999E-2</v>
      </c>
      <c r="BE887" s="65">
        <v>58</v>
      </c>
    </row>
    <row r="888" spans="1:57" x14ac:dyDescent="0.2">
      <c r="A888" s="104">
        <v>41494</v>
      </c>
      <c r="B888" s="58">
        <v>1697.47998046875</v>
      </c>
      <c r="C888" s="77">
        <v>3.8854499389435701E-3</v>
      </c>
      <c r="D888" s="58">
        <v>0.01</v>
      </c>
      <c r="E888" s="58">
        <v>0.64290000000000003</v>
      </c>
      <c r="F888" s="77">
        <v>-2.3277467411544298E-3</v>
      </c>
      <c r="G888" s="58">
        <v>53.3387451171875</v>
      </c>
      <c r="H888" s="58">
        <v>443.44580078125</v>
      </c>
      <c r="I888" s="58">
        <v>28.515401840209901</v>
      </c>
      <c r="J888" s="58">
        <v>295.739990234375</v>
      </c>
      <c r="K888" s="58">
        <v>14.0643711090087</v>
      </c>
      <c r="L888" s="58">
        <v>18.982076644897401</v>
      </c>
      <c r="M888" s="58">
        <v>12.7299995422363</v>
      </c>
      <c r="N888" s="77">
        <v>3.9177073290042698E-2</v>
      </c>
      <c r="O888" s="58">
        <v>2.0069110725915</v>
      </c>
      <c r="P888" s="77">
        <v>3.7625764689106098E-2</v>
      </c>
      <c r="Q888" s="58">
        <v>52.333307266235302</v>
      </c>
      <c r="R888" s="77">
        <v>2.2567764508387698E-3</v>
      </c>
      <c r="S888" s="58">
        <v>8.4361449952786103</v>
      </c>
      <c r="T888" s="77">
        <v>1.9024072345292301E-2</v>
      </c>
      <c r="U888" s="58">
        <v>442.94654846191401</v>
      </c>
      <c r="V888" s="77">
        <v>2.58891082214294E-2</v>
      </c>
      <c r="W888" s="58">
        <v>1.22749163160611</v>
      </c>
      <c r="X888" s="77">
        <v>4.3046618753070101E-2</v>
      </c>
      <c r="Y888" s="58">
        <v>28.1555976867675</v>
      </c>
      <c r="Z888" s="77">
        <v>-3.94063323331428E-3</v>
      </c>
      <c r="AA888" s="58">
        <v>15.8037521406252</v>
      </c>
      <c r="AB888" s="77">
        <v>5.3437995071618997E-2</v>
      </c>
      <c r="AC888" s="58">
        <v>296.32499694824202</v>
      </c>
      <c r="AD888" s="77">
        <v>-1.51040562649538E-2</v>
      </c>
      <c r="AE888" s="58">
        <v>0.59778226658130296</v>
      </c>
      <c r="AF888" s="77">
        <v>4.2503305832025398E-2</v>
      </c>
      <c r="AG888" s="58">
        <v>14.1722145080566</v>
      </c>
      <c r="AH888" s="77">
        <v>-1.10130302423814E-2</v>
      </c>
      <c r="AI888" s="58">
        <v>0.59266419316942798</v>
      </c>
      <c r="AJ888" s="77">
        <v>3.12223053492275E-2</v>
      </c>
      <c r="AK888" s="58">
        <v>19.087765693664501</v>
      </c>
      <c r="AL888" s="69">
        <v>41494</v>
      </c>
      <c r="AM888" s="105">
        <v>3</v>
      </c>
      <c r="AN888" s="124">
        <v>60.358139835754997</v>
      </c>
      <c r="AO888" s="125">
        <v>47.8796140827952</v>
      </c>
      <c r="AP888" s="125">
        <v>76.868627156246305</v>
      </c>
      <c r="AQ888" s="125">
        <v>42.101426217520398</v>
      </c>
      <c r="AR888" s="125">
        <v>35.712940707325103</v>
      </c>
      <c r="AS888" s="125">
        <v>50.491506490498203</v>
      </c>
      <c r="AV888" s="63">
        <v>31836.101407480201</v>
      </c>
      <c r="AW888" s="63">
        <v>-11274.519383488599</v>
      </c>
      <c r="AX888" s="63">
        <v>11274.519383488599</v>
      </c>
      <c r="AY888" s="63">
        <v>20561.582023991501</v>
      </c>
      <c r="AZ888" s="77">
        <v>-1.6685100975827202E-2</v>
      </c>
      <c r="BA888" s="77">
        <v>1.05615820239915</v>
      </c>
      <c r="BB888" s="77">
        <v>0.49823034192702997</v>
      </c>
      <c r="BC888" s="58">
        <v>-1243.70231722004</v>
      </c>
      <c r="BD888" s="130">
        <v>-5.7036739249002398E-2</v>
      </c>
      <c r="BE888" s="65">
        <v>59</v>
      </c>
    </row>
    <row r="889" spans="1:57" x14ac:dyDescent="0.2">
      <c r="A889" s="104">
        <v>41495</v>
      </c>
      <c r="B889" s="58">
        <v>1691.42004394531</v>
      </c>
      <c r="C889" s="77">
        <v>-3.5699605256988001E-3</v>
      </c>
      <c r="D889" s="58">
        <v>0.01</v>
      </c>
      <c r="E889" s="58">
        <v>0.64400000000000002</v>
      </c>
      <c r="F889" s="77">
        <v>1.7109970446413901E-3</v>
      </c>
      <c r="G889" s="58">
        <v>52.579738616943303</v>
      </c>
      <c r="H889" s="58">
        <v>442.32809448242102</v>
      </c>
      <c r="I889" s="58">
        <v>28.350671768188398</v>
      </c>
      <c r="J889" s="58">
        <v>297.260009765625</v>
      </c>
      <c r="K889" s="58">
        <v>14.08234500885</v>
      </c>
      <c r="L889" s="58">
        <v>19.0328044891357</v>
      </c>
      <c r="M889" s="58">
        <v>13.4099998474121</v>
      </c>
      <c r="N889" s="77">
        <v>-1.4229927955308501E-2</v>
      </c>
      <c r="O889" s="58">
        <v>2.0931114348300599</v>
      </c>
      <c r="P889" s="77">
        <v>3.98083271215725E-2</v>
      </c>
      <c r="Q889" s="58">
        <v>52.959241867065401</v>
      </c>
      <c r="R889" s="77">
        <v>-2.5205026112751199E-3</v>
      </c>
      <c r="S889" s="58">
        <v>8.2771104910103901</v>
      </c>
      <c r="T889" s="77">
        <v>1.87126040472189E-2</v>
      </c>
      <c r="U889" s="58">
        <v>442.88694763183503</v>
      </c>
      <c r="V889" s="77">
        <v>-5.7768806115575597E-3</v>
      </c>
      <c r="W889" s="58">
        <v>1.2360685015734301</v>
      </c>
      <c r="X889" s="77">
        <v>4.3599266771533599E-2</v>
      </c>
      <c r="Y889" s="58">
        <v>28.433036804199201</v>
      </c>
      <c r="Z889" s="77">
        <v>5.1397159039783197E-3</v>
      </c>
      <c r="AA889" s="58">
        <v>15.717434027769601</v>
      </c>
      <c r="AB889" s="77">
        <v>5.28743642313746E-2</v>
      </c>
      <c r="AC889" s="58">
        <v>296.5</v>
      </c>
      <c r="AD889" s="77">
        <v>1.2779739457953101E-3</v>
      </c>
      <c r="AE889" s="58">
        <v>0.58958616655172102</v>
      </c>
      <c r="AF889" s="77">
        <v>4.1867044599546002E-2</v>
      </c>
      <c r="AG889" s="58">
        <v>14.073358058929401</v>
      </c>
      <c r="AH889" s="77">
        <v>2.6724075130062299E-3</v>
      </c>
      <c r="AI889" s="58">
        <v>0.60598073217686699</v>
      </c>
      <c r="AJ889" s="77">
        <v>3.1838751484195099E-2</v>
      </c>
      <c r="AK889" s="58">
        <v>19.007440567016602</v>
      </c>
      <c r="AL889" s="69">
        <v>41495</v>
      </c>
      <c r="AM889" s="105">
        <v>4</v>
      </c>
      <c r="AN889" s="124">
        <v>56.596343679532701</v>
      </c>
      <c r="AO889" s="125">
        <v>46.5882495995859</v>
      </c>
      <c r="AP889" s="125">
        <v>70.1445252103196</v>
      </c>
      <c r="AQ889" s="125">
        <v>42.630803823729103</v>
      </c>
      <c r="AR889" s="125">
        <v>37.298765763559999</v>
      </c>
      <c r="AS889" s="125">
        <v>48.759494594643698</v>
      </c>
      <c r="AT889" s="109" t="s">
        <v>618</v>
      </c>
      <c r="AV889" s="63">
        <v>20853.405339990601</v>
      </c>
      <c r="AW889" s="63">
        <v>-325.21182299041902</v>
      </c>
      <c r="AX889" s="63">
        <v>22131.922298026999</v>
      </c>
      <c r="AY889" s="63">
        <v>20528.193517000102</v>
      </c>
      <c r="AZ889" s="77">
        <v>-1.62382967188179E-3</v>
      </c>
      <c r="BA889" s="77">
        <v>1.05281935170001</v>
      </c>
      <c r="BB889" s="77">
        <v>0.49288171874794601</v>
      </c>
      <c r="BC889" s="58">
        <v>-1277.0908242114299</v>
      </c>
      <c r="BD889" s="130">
        <v>-5.8567950971304197E-2</v>
      </c>
      <c r="BE889" s="65">
        <v>60</v>
      </c>
    </row>
    <row r="890" spans="1:57" x14ac:dyDescent="0.2">
      <c r="A890" s="104">
        <v>41498</v>
      </c>
      <c r="B890" s="58">
        <v>1689.46997070312</v>
      </c>
      <c r="C890" s="77">
        <v>-1.15292073614003E-3</v>
      </c>
      <c r="D890" s="58">
        <v>0.01</v>
      </c>
      <c r="E890" s="58">
        <v>0.64599999999999902</v>
      </c>
      <c r="F890" s="77">
        <v>3.10559006211152E-3</v>
      </c>
      <c r="G890" s="58">
        <v>54.073432922363203</v>
      </c>
      <c r="H890" s="58">
        <v>439.89392089843699</v>
      </c>
      <c r="I890" s="58">
        <v>28.4980564117431</v>
      </c>
      <c r="J890" s="58">
        <v>296.69000244140602</v>
      </c>
      <c r="K890" s="58">
        <v>14.0643711090087</v>
      </c>
      <c r="L890" s="58">
        <v>19.142724990844702</v>
      </c>
      <c r="M890" s="58">
        <v>12.810000419616699</v>
      </c>
      <c r="N890" s="77">
        <v>2.8408172895302002E-2</v>
      </c>
      <c r="O890" s="58">
        <v>2.2344910901535999</v>
      </c>
      <c r="P890" s="77">
        <v>4.1323270400860299E-2</v>
      </c>
      <c r="Q890" s="58">
        <v>53.326585769653299</v>
      </c>
      <c r="R890" s="77">
        <v>-5.5030951331107502E-3</v>
      </c>
      <c r="S890" s="58">
        <v>8.2364164535909605</v>
      </c>
      <c r="T890" s="77">
        <v>1.8723642365343299E-2</v>
      </c>
      <c r="U890" s="58">
        <v>441.11100769042901</v>
      </c>
      <c r="V890" s="77">
        <v>5.1986296748023301E-3</v>
      </c>
      <c r="W890" s="58">
        <v>1.24230626662919</v>
      </c>
      <c r="X890" s="77">
        <v>4.3592666414867302E-2</v>
      </c>
      <c r="Y890" s="58">
        <v>28.424364089965799</v>
      </c>
      <c r="Z890" s="77">
        <v>-1.9175378641350599E-3</v>
      </c>
      <c r="AA890" s="58">
        <v>15.553372728812301</v>
      </c>
      <c r="AB890" s="77">
        <v>5.2422975499094998E-2</v>
      </c>
      <c r="AC890" s="58">
        <v>296.975006103515</v>
      </c>
      <c r="AD890" s="77">
        <v>-1.27634281293453E-3</v>
      </c>
      <c r="AE890" s="58">
        <v>0.57775786561077902</v>
      </c>
      <c r="AF890" s="77">
        <v>4.1079537871458897E-2</v>
      </c>
      <c r="AG890" s="58">
        <v>14.073358058929401</v>
      </c>
      <c r="AH890" s="77">
        <v>5.7753181761377396E-3</v>
      </c>
      <c r="AI890" s="58">
        <v>0.61646620975861199</v>
      </c>
      <c r="AJ890" s="77">
        <v>3.2203681035664698E-2</v>
      </c>
      <c r="AK890" s="58">
        <v>19.087764739990199</v>
      </c>
      <c r="AL890" s="69">
        <v>41498</v>
      </c>
      <c r="AM890" s="105">
        <v>0</v>
      </c>
      <c r="AN890" s="124">
        <v>55.399782246706998</v>
      </c>
      <c r="AO890" s="125">
        <v>43.8165575223925</v>
      </c>
      <c r="AP890" s="125">
        <v>74.813793581938697</v>
      </c>
      <c r="AQ890" s="125">
        <v>42.215132049317603</v>
      </c>
      <c r="AR890" s="125">
        <v>40.7116239973804</v>
      </c>
      <c r="AS890" s="125">
        <v>50.398905545253101</v>
      </c>
      <c r="AT890" s="109" t="s">
        <v>618</v>
      </c>
      <c r="AV890" s="63">
        <v>20853.405339990601</v>
      </c>
      <c r="AW890" s="63">
        <v>-74.069902774810501</v>
      </c>
      <c r="AX890" s="63">
        <v>22569.915760868</v>
      </c>
      <c r="AY890" s="63">
        <v>20779.335437215701</v>
      </c>
      <c r="AZ890" s="77">
        <v>1.22340000354939E-2</v>
      </c>
      <c r="BA890" s="77">
        <v>1.07793354372157</v>
      </c>
      <c r="BB890" s="77">
        <v>0.491160544457797</v>
      </c>
      <c r="BC890" s="58">
        <v>-1025.94890399582</v>
      </c>
      <c r="BD890" s="130">
        <v>-4.7050471250072001E-2</v>
      </c>
      <c r="BE890" s="65">
        <v>61</v>
      </c>
    </row>
    <row r="891" spans="1:57" x14ac:dyDescent="0.2">
      <c r="A891" s="104">
        <v>41499</v>
      </c>
      <c r="B891" s="58">
        <v>1694.16003417968</v>
      </c>
      <c r="C891" s="77">
        <v>2.7760561347003302E-3</v>
      </c>
      <c r="D891" s="58">
        <v>0.01</v>
      </c>
      <c r="E891" s="58">
        <v>0.64680000000000004</v>
      </c>
      <c r="F891" s="77">
        <v>1.2383900928793999E-3</v>
      </c>
      <c r="G891" s="58">
        <v>56.6431274414062</v>
      </c>
      <c r="H891" s="58">
        <v>437.77767944335898</v>
      </c>
      <c r="I891" s="58">
        <v>28.140089035034102</v>
      </c>
      <c r="J891" s="58">
        <v>293.97000122070301</v>
      </c>
      <c r="K891" s="58">
        <v>14.136266708374</v>
      </c>
      <c r="L891" s="58">
        <v>19.041261672973601</v>
      </c>
      <c r="M891" s="58">
        <v>12.310000419616699</v>
      </c>
      <c r="N891" s="77">
        <v>4.75223114229208E-2</v>
      </c>
      <c r="O891" s="58">
        <v>2.4904134561864502</v>
      </c>
      <c r="P891" s="77">
        <v>4.3966736454702803E-2</v>
      </c>
      <c r="Q891" s="58">
        <v>55.358280181884702</v>
      </c>
      <c r="R891" s="77">
        <v>-4.8107995008340697E-3</v>
      </c>
      <c r="S891" s="58">
        <v>8.1610957943211293</v>
      </c>
      <c r="T891" s="77">
        <v>1.8642101179525802E-2</v>
      </c>
      <c r="U891" s="58">
        <v>438.83580017089798</v>
      </c>
      <c r="V891" s="77">
        <v>-1.2561115450718099E-2</v>
      </c>
      <c r="W891" s="58">
        <v>1.2492814114369799</v>
      </c>
      <c r="X891" s="77">
        <v>4.43950767135683E-2</v>
      </c>
      <c r="Y891" s="58">
        <v>28.319072723388601</v>
      </c>
      <c r="Z891" s="77">
        <v>-9.1678223004507606E-3</v>
      </c>
      <c r="AA891" s="58">
        <v>15.4589528697585</v>
      </c>
      <c r="AB891" s="77">
        <v>5.2586838131665301E-2</v>
      </c>
      <c r="AC891" s="58">
        <v>295.33000183105401</v>
      </c>
      <c r="AD891" s="77">
        <v>5.1118957831812698E-3</v>
      </c>
      <c r="AE891" s="58">
        <v>0.571731071700323</v>
      </c>
      <c r="AF891" s="77">
        <v>4.0444275953115803E-2</v>
      </c>
      <c r="AG891" s="58">
        <v>14.100318908691399</v>
      </c>
      <c r="AH891" s="77">
        <v>-5.3003591661906404E-3</v>
      </c>
      <c r="AI891" s="58">
        <v>0.628643071168145</v>
      </c>
      <c r="AJ891" s="77">
        <v>3.3014780321012703E-2</v>
      </c>
      <c r="AK891" s="58">
        <v>19.091993331909102</v>
      </c>
      <c r="AL891" s="69">
        <v>41499</v>
      </c>
      <c r="AM891" s="105">
        <v>1</v>
      </c>
      <c r="AN891" s="124">
        <v>57.715270908979399</v>
      </c>
      <c r="AO891" s="125">
        <v>41.504684084480701</v>
      </c>
      <c r="AP891" s="125">
        <v>80.472083740623603</v>
      </c>
      <c r="AQ891" s="125">
        <v>44.544387883195498</v>
      </c>
      <c r="AR891" s="125">
        <v>38.621891303977399</v>
      </c>
      <c r="AS891" s="125">
        <v>46.506947422481197</v>
      </c>
      <c r="AT891" s="109" t="s">
        <v>618</v>
      </c>
      <c r="AV891" s="63">
        <v>20853.405339990601</v>
      </c>
      <c r="AW891" s="63">
        <v>603.42059843673803</v>
      </c>
      <c r="AX891" s="63">
        <v>22990.6623915046</v>
      </c>
      <c r="AY891" s="63">
        <v>21456.825938427301</v>
      </c>
      <c r="AZ891" s="77">
        <v>3.2604050464393602E-2</v>
      </c>
      <c r="BA891" s="77">
        <v>1.14568259384273</v>
      </c>
      <c r="BB891" s="77">
        <v>0.49530008983506202</v>
      </c>
      <c r="BC891" s="58">
        <v>-348.45840278427499</v>
      </c>
      <c r="BD891" s="130">
        <v>-1.5980456724689202E-2</v>
      </c>
      <c r="BE891" s="65">
        <v>62</v>
      </c>
    </row>
    <row r="892" spans="1:57" x14ac:dyDescent="0.2">
      <c r="A892" s="104">
        <v>41500</v>
      </c>
      <c r="B892" s="58">
        <v>1685.39001464843</v>
      </c>
      <c r="C892" s="77">
        <v>-5.17661812008007E-3</v>
      </c>
      <c r="D892" s="58">
        <v>0.01</v>
      </c>
      <c r="E892" s="58">
        <v>0.64359999999999995</v>
      </c>
      <c r="F892" s="77">
        <v>-4.9474335188621696E-3</v>
      </c>
      <c r="G892" s="58">
        <v>57.676322937011697</v>
      </c>
      <c r="H892" s="58">
        <v>432.094635009765</v>
      </c>
      <c r="I892" s="58">
        <v>28.244859695434499</v>
      </c>
      <c r="J892" s="58">
        <v>291.33999633789</v>
      </c>
      <c r="K892" s="58">
        <v>14.136266708374</v>
      </c>
      <c r="L892" s="58">
        <v>19.0835361480712</v>
      </c>
      <c r="M892" s="58">
        <v>13.039999961853001</v>
      </c>
      <c r="N892" s="77">
        <v>1.8240438730616499E-2</v>
      </c>
      <c r="O892" s="58">
        <v>2.7705054880373501</v>
      </c>
      <c r="P892" s="77">
        <v>4.8035404251810999E-2</v>
      </c>
      <c r="Q892" s="58">
        <v>57.159725189208899</v>
      </c>
      <c r="R892" s="77">
        <v>-1.29815764952196E-2</v>
      </c>
      <c r="S892" s="58">
        <v>8.1651333999104505</v>
      </c>
      <c r="T892" s="77">
        <v>1.8896632215130101E-2</v>
      </c>
      <c r="U892" s="58">
        <v>434.93615722656199</v>
      </c>
      <c r="V892" s="77">
        <v>3.7231815531910601E-3</v>
      </c>
      <c r="W892" s="58">
        <v>1.25122636899335</v>
      </c>
      <c r="X892" s="77">
        <v>4.42992594930679E-2</v>
      </c>
      <c r="Y892" s="58">
        <v>28.1924743652343</v>
      </c>
      <c r="Z892" s="77">
        <v>-8.9465077113021207E-3</v>
      </c>
      <c r="AA892" s="58">
        <v>15.2907060321195</v>
      </c>
      <c r="AB892" s="77">
        <v>5.2484060631296299E-2</v>
      </c>
      <c r="AC892" s="58">
        <v>292.65499877929602</v>
      </c>
      <c r="AD892" s="77">
        <v>0</v>
      </c>
      <c r="AE892" s="58">
        <v>0.56440416263249804</v>
      </c>
      <c r="AF892" s="77">
        <v>3.99259701501073E-2</v>
      </c>
      <c r="AG892" s="58">
        <v>14.136266708374</v>
      </c>
      <c r="AH892" s="77">
        <v>2.2201509450214801E-3</v>
      </c>
      <c r="AI892" s="58">
        <v>0.63889286104046905</v>
      </c>
      <c r="AJ892" s="77">
        <v>3.3478746081608099E-2</v>
      </c>
      <c r="AK892" s="58">
        <v>19.062398910522401</v>
      </c>
      <c r="AL892" s="69">
        <v>41500</v>
      </c>
      <c r="AM892" s="105">
        <v>2</v>
      </c>
      <c r="AN892" s="124">
        <v>52.252428380875102</v>
      </c>
      <c r="AO892" s="125">
        <v>36.009926318299797</v>
      </c>
      <c r="AP892" s="125">
        <v>82.203286567982602</v>
      </c>
      <c r="AQ892" s="125">
        <v>44.544387883195498</v>
      </c>
      <c r="AR892" s="125">
        <v>40.0037084112152</v>
      </c>
      <c r="AS892" s="125">
        <v>47.778051297429997</v>
      </c>
      <c r="AT892" s="109" t="s">
        <v>618</v>
      </c>
      <c r="AV892" s="63">
        <v>20853.405339990601</v>
      </c>
      <c r="AW892" s="63">
        <v>773.08412891921898</v>
      </c>
      <c r="AX892" s="63">
        <v>23132.505919896699</v>
      </c>
      <c r="AY892" s="63">
        <v>21626.4894689098</v>
      </c>
      <c r="AZ892" s="77">
        <v>7.9072054258792993E-3</v>
      </c>
      <c r="BA892" s="77">
        <v>1.16264894689098</v>
      </c>
      <c r="BB892" s="77">
        <v>0.48755949229506501</v>
      </c>
      <c r="BC892" s="58">
        <v>-178.79487230179399</v>
      </c>
      <c r="BD892" s="130">
        <v>-8.1996120529313592E-3</v>
      </c>
      <c r="BE892" s="65">
        <v>63</v>
      </c>
    </row>
    <row r="893" spans="1:57" x14ac:dyDescent="0.2">
      <c r="A893" s="104">
        <v>41501</v>
      </c>
      <c r="B893" s="58">
        <v>1661.31994628906</v>
      </c>
      <c r="C893" s="77">
        <v>-1.4281601380197901E-2</v>
      </c>
      <c r="D893" s="58">
        <v>0.01</v>
      </c>
      <c r="E893" s="58">
        <v>0.64280000000000004</v>
      </c>
      <c r="F893" s="77">
        <v>-1.24300807955235E-3</v>
      </c>
      <c r="G893" s="58">
        <v>57.608066558837798</v>
      </c>
      <c r="H893" s="58">
        <v>427.05242919921801</v>
      </c>
      <c r="I893" s="58">
        <v>27.7559204101562</v>
      </c>
      <c r="J893" s="58">
        <v>286.47000122070301</v>
      </c>
      <c r="K893" s="58">
        <v>13.767807960510201</v>
      </c>
      <c r="L893" s="58">
        <v>18.626956939697202</v>
      </c>
      <c r="M893" s="58">
        <v>14.7299995422363</v>
      </c>
      <c r="N893" s="77">
        <v>-1.1834384492293E-3</v>
      </c>
      <c r="O893" s="58">
        <v>3.0143907417396498</v>
      </c>
      <c r="P893" s="77">
        <v>5.2325844656857398E-2</v>
      </c>
      <c r="Q893" s="58">
        <v>57.642194747924798</v>
      </c>
      <c r="R893" s="77">
        <v>-1.1669216421612999E-2</v>
      </c>
      <c r="S893" s="58">
        <v>8.2935778153241397</v>
      </c>
      <c r="T893" s="77">
        <v>1.94205143168854E-2</v>
      </c>
      <c r="U893" s="58">
        <v>429.57353210449202</v>
      </c>
      <c r="V893" s="77">
        <v>-1.73107351408564E-2</v>
      </c>
      <c r="W893" s="58">
        <v>1.2635475344704901</v>
      </c>
      <c r="X893" s="77">
        <v>4.5523532125713501E-2</v>
      </c>
      <c r="Y893" s="58">
        <v>28.000390052795399</v>
      </c>
      <c r="Z893" s="77">
        <v>-1.67158480757971E-2</v>
      </c>
      <c r="AA893" s="58">
        <v>15.121877314629501</v>
      </c>
      <c r="AB893" s="77">
        <v>5.2786948895843601E-2</v>
      </c>
      <c r="AC893" s="58">
        <v>288.90499877929602</v>
      </c>
      <c r="AD893" s="77">
        <v>-2.6064784675115301E-2</v>
      </c>
      <c r="AE893" s="58">
        <v>0.55456664175567005</v>
      </c>
      <c r="AF893" s="77">
        <v>4.0279951851908101E-2</v>
      </c>
      <c r="AG893" s="58">
        <v>13.9520373344421</v>
      </c>
      <c r="AH893" s="77">
        <v>-2.3925293762716401E-2</v>
      </c>
      <c r="AI893" s="58">
        <v>0.66100552977507898</v>
      </c>
      <c r="AJ893" s="77">
        <v>3.5486501199042397E-2</v>
      </c>
      <c r="AK893" s="58">
        <v>18.855246543884199</v>
      </c>
      <c r="AL893" s="69">
        <v>41501</v>
      </c>
      <c r="AM893" s="105">
        <v>3</v>
      </c>
      <c r="AN893" s="124">
        <v>40.8297877838137</v>
      </c>
      <c r="AO893" s="125">
        <v>31.966324831667901</v>
      </c>
      <c r="AP893" s="125">
        <v>81.688062593066505</v>
      </c>
      <c r="AQ893" s="125">
        <v>35.934930093770198</v>
      </c>
      <c r="AR893" s="125">
        <v>31.702320540164202</v>
      </c>
      <c r="AS893" s="125">
        <v>42.681008615935497</v>
      </c>
      <c r="AT893" s="109" t="s">
        <v>618</v>
      </c>
      <c r="AV893" s="63">
        <v>20853.405339990601</v>
      </c>
      <c r="AW893" s="63">
        <v>951.28382087096998</v>
      </c>
      <c r="AX893" s="63">
        <v>22896.335757638499</v>
      </c>
      <c r="AY893" s="63">
        <v>21804.689160861501</v>
      </c>
      <c r="AZ893" s="77">
        <v>8.2398806430388199E-3</v>
      </c>
      <c r="BA893" s="77">
        <v>1.1804689160861499</v>
      </c>
      <c r="BB893" s="77">
        <v>0.46631476059677701</v>
      </c>
      <c r="BC893" s="58">
        <v>-0.59518035003929903</v>
      </c>
      <c r="BD893" s="130">
        <v>-2.7295234527825802E-5</v>
      </c>
      <c r="BE893" s="65">
        <v>64</v>
      </c>
    </row>
    <row r="894" spans="1:57" x14ac:dyDescent="0.2">
      <c r="A894" s="104">
        <v>41502</v>
      </c>
      <c r="B894" s="58">
        <v>1655.82995605468</v>
      </c>
      <c r="C894" s="77">
        <v>-3.3045953891290801E-3</v>
      </c>
      <c r="D894" s="58">
        <v>0.01</v>
      </c>
      <c r="E894" s="58">
        <v>0.64049999999999996</v>
      </c>
      <c r="F894" s="77">
        <v>-3.5780958307406398E-3</v>
      </c>
      <c r="G894" s="58">
        <v>58.1194458007812</v>
      </c>
      <c r="H894" s="58">
        <v>425.68630981445301</v>
      </c>
      <c r="I894" s="58">
        <v>27.764652252197202</v>
      </c>
      <c r="J894" s="58">
        <v>284.82000732421801</v>
      </c>
      <c r="K894" s="58">
        <v>14.037410736083901</v>
      </c>
      <c r="L894" s="58">
        <v>18.5254917144775</v>
      </c>
      <c r="M894" s="58">
        <v>14.369999885559</v>
      </c>
      <c r="N894" s="77">
        <v>8.87686868333026E-3</v>
      </c>
      <c r="O894" s="58">
        <v>3.2573053729661301</v>
      </c>
      <c r="P894" s="77">
        <v>5.6045017774796903E-2</v>
      </c>
      <c r="Q894" s="58">
        <v>57.863756179809499</v>
      </c>
      <c r="R894" s="77">
        <v>-3.1989500383532402E-3</v>
      </c>
      <c r="S894" s="58">
        <v>8.5332069102275998</v>
      </c>
      <c r="T894" s="77">
        <v>2.0045763073628101E-2</v>
      </c>
      <c r="U894" s="58">
        <v>426.36936950683503</v>
      </c>
      <c r="V894" s="77">
        <v>3.1459385644505501E-4</v>
      </c>
      <c r="W894" s="58">
        <v>1.2764806930610699</v>
      </c>
      <c r="X894" s="77">
        <v>4.5975029021300101E-2</v>
      </c>
      <c r="Y894" s="58">
        <v>27.760286331176701</v>
      </c>
      <c r="Z894" s="77">
        <v>-5.7597440899690398E-3</v>
      </c>
      <c r="AA894" s="58">
        <v>14.807309759275</v>
      </c>
      <c r="AB894" s="77">
        <v>5.1988306223233201E-2</v>
      </c>
      <c r="AC894" s="58">
        <v>285.64500427246003</v>
      </c>
      <c r="AD894" s="77">
        <v>1.9582113314408501E-2</v>
      </c>
      <c r="AE894" s="58">
        <v>0.53976033112558497</v>
      </c>
      <c r="AF894" s="77">
        <v>3.8451559284939901E-2</v>
      </c>
      <c r="AG894" s="58">
        <v>13.9026093482971</v>
      </c>
      <c r="AH894" s="77">
        <v>-5.4472249841028804E-3</v>
      </c>
      <c r="AI894" s="58">
        <v>0.68517281465316604</v>
      </c>
      <c r="AJ894" s="77">
        <v>3.6985405041514097E-2</v>
      </c>
      <c r="AK894" s="58">
        <v>18.576224327087399</v>
      </c>
      <c r="AL894" s="69">
        <v>41502</v>
      </c>
      <c r="AM894" s="105">
        <v>4</v>
      </c>
      <c r="AN894" s="124">
        <v>38.749128791011501</v>
      </c>
      <c r="AO894" s="125">
        <v>30.9522022846587</v>
      </c>
      <c r="AP894" s="125">
        <v>82.5695189108025</v>
      </c>
      <c r="AQ894" s="125">
        <v>44.402490675914201</v>
      </c>
      <c r="AR894" s="125">
        <v>30.202368965638399</v>
      </c>
      <c r="AS894" s="125">
        <v>42.798372330218399</v>
      </c>
      <c r="AT894" s="109" t="s">
        <v>618</v>
      </c>
      <c r="AV894" s="63">
        <v>20853.405339990601</v>
      </c>
      <c r="AW894" s="63">
        <v>1049.90786436653</v>
      </c>
      <c r="AX894" s="63">
        <v>22923.3173784313</v>
      </c>
      <c r="AY894" s="63">
        <v>21903.313204357099</v>
      </c>
      <c r="AZ894" s="77">
        <v>4.5230657849772904E-3</v>
      </c>
      <c r="BA894" s="77">
        <v>1.19033132043571</v>
      </c>
      <c r="BB894" s="77">
        <v>0.46146918359989703</v>
      </c>
      <c r="BC894" s="58">
        <v>0</v>
      </c>
      <c r="BD894" s="130">
        <v>0</v>
      </c>
      <c r="BE894" s="65">
        <v>0</v>
      </c>
    </row>
    <row r="895" spans="1:57" x14ac:dyDescent="0.2">
      <c r="A895" s="104">
        <v>41505</v>
      </c>
      <c r="B895" s="58">
        <v>1646.06005859375</v>
      </c>
      <c r="C895" s="77">
        <v>-5.9003023983308298E-3</v>
      </c>
      <c r="D895" s="58">
        <v>0.01</v>
      </c>
      <c r="E895" s="58">
        <v>0.63819999999999999</v>
      </c>
      <c r="F895" s="77">
        <v>-3.5909445745511098E-3</v>
      </c>
      <c r="G895" s="58">
        <v>58.745395660400298</v>
      </c>
      <c r="H895" s="58">
        <v>430.028076171875</v>
      </c>
      <c r="I895" s="58">
        <v>27.406681060791001</v>
      </c>
      <c r="J895" s="58">
        <v>285.57000732421801</v>
      </c>
      <c r="K895" s="58">
        <v>13.974504470825099</v>
      </c>
      <c r="L895" s="58">
        <v>18.8383388519287</v>
      </c>
      <c r="M895" s="58">
        <v>15.1000003814697</v>
      </c>
      <c r="N895" s="77">
        <v>1.0770058987911601E-2</v>
      </c>
      <c r="O895" s="58">
        <v>3.50523602887051</v>
      </c>
      <c r="P895" s="77">
        <v>5.9668268286655703E-2</v>
      </c>
      <c r="Q895" s="58">
        <v>58.432420730590799</v>
      </c>
      <c r="R895" s="77">
        <v>1.01994502931379E-2</v>
      </c>
      <c r="S895" s="58">
        <v>8.6447026558755393</v>
      </c>
      <c r="T895" s="77">
        <v>2.0102647094187399E-2</v>
      </c>
      <c r="U895" s="58">
        <v>427.85719299316401</v>
      </c>
      <c r="V895" s="77">
        <v>-1.28930551031094E-2</v>
      </c>
      <c r="W895" s="58">
        <v>1.2988941822764399</v>
      </c>
      <c r="X895" s="77">
        <v>4.7393341039557099E-2</v>
      </c>
      <c r="Y895" s="58">
        <v>27.585666656494102</v>
      </c>
      <c r="Z895" s="77">
        <v>2.63324197989445E-3</v>
      </c>
      <c r="AA895" s="58">
        <v>14.441173395456699</v>
      </c>
      <c r="AB895" s="77">
        <v>5.0569643257602798E-2</v>
      </c>
      <c r="AC895" s="58">
        <v>285.19500732421801</v>
      </c>
      <c r="AD895" s="77">
        <v>-4.4813296726500199E-3</v>
      </c>
      <c r="AE895" s="58">
        <v>0.52585038864817502</v>
      </c>
      <c r="AF895" s="77">
        <v>3.7629269055371603E-2</v>
      </c>
      <c r="AG895" s="58">
        <v>14.005957603454499</v>
      </c>
      <c r="AH895" s="77">
        <v>1.6887386433401999E-2</v>
      </c>
      <c r="AI895" s="58">
        <v>0.69843847603633102</v>
      </c>
      <c r="AJ895" s="77">
        <v>3.7075374932266002E-2</v>
      </c>
      <c r="AK895" s="58">
        <v>18.6819152832031</v>
      </c>
      <c r="AL895" s="69">
        <v>41505</v>
      </c>
      <c r="AM895" s="105">
        <v>0</v>
      </c>
      <c r="AN895" s="124">
        <v>35.301503161168398</v>
      </c>
      <c r="AO895" s="125">
        <v>37.715242736732101</v>
      </c>
      <c r="AP895" s="125">
        <v>83.609532413058204</v>
      </c>
      <c r="AQ895" s="125">
        <v>42.975210457522699</v>
      </c>
      <c r="AR895" s="125">
        <v>39.6790073786999</v>
      </c>
      <c r="AS895" s="125">
        <v>39.250204759531201</v>
      </c>
      <c r="AT895" s="109" t="s">
        <v>618</v>
      </c>
      <c r="AV895" s="63">
        <v>20853.405339990601</v>
      </c>
      <c r="AW895" s="63">
        <v>1315.2718367774901</v>
      </c>
      <c r="AX895" s="63">
        <v>22829.132775963499</v>
      </c>
      <c r="AY895" s="63">
        <v>22168.677176768098</v>
      </c>
      <c r="AZ895" s="77">
        <v>1.21152434764151E-2</v>
      </c>
      <c r="BA895" s="77">
        <v>1.2168677176767999</v>
      </c>
      <c r="BB895" s="77">
        <v>0.45284607347081601</v>
      </c>
      <c r="BC895" s="58">
        <v>0</v>
      </c>
      <c r="BD895" s="130">
        <v>0</v>
      </c>
      <c r="BE895" s="65">
        <v>0</v>
      </c>
    </row>
    <row r="896" spans="1:57" x14ac:dyDescent="0.2">
      <c r="A896" s="104">
        <v>41506</v>
      </c>
      <c r="B896" s="58">
        <v>1652.34997558593</v>
      </c>
      <c r="C896" s="77">
        <v>3.8211953199089798E-3</v>
      </c>
      <c r="D896" s="58">
        <v>0.01</v>
      </c>
      <c r="E896" s="58">
        <v>0.63780000000000003</v>
      </c>
      <c r="F896" s="77">
        <v>-6.2676277029138905E-4</v>
      </c>
      <c r="G896" s="58">
        <v>57.973674774169901</v>
      </c>
      <c r="H896" s="58">
        <v>429.913818359375</v>
      </c>
      <c r="I896" s="58">
        <v>27.607498168945298</v>
      </c>
      <c r="J896" s="58">
        <v>287.08999633789</v>
      </c>
      <c r="K896" s="58">
        <v>14.0739994049072</v>
      </c>
      <c r="L896" s="58">
        <v>19.041261672973601</v>
      </c>
      <c r="M896" s="58">
        <v>14.9099998474121</v>
      </c>
      <c r="N896" s="77">
        <v>-1.3136704205580401E-2</v>
      </c>
      <c r="O896" s="58">
        <v>3.69654210379354</v>
      </c>
      <c r="P896" s="77">
        <v>6.3762425242026105E-2</v>
      </c>
      <c r="Q896" s="58">
        <v>58.359535217285099</v>
      </c>
      <c r="R896" s="77">
        <v>-2.6569849465907198E-4</v>
      </c>
      <c r="S896" s="58">
        <v>8.7132300404163594</v>
      </c>
      <c r="T896" s="77">
        <v>2.0267387714280799E-2</v>
      </c>
      <c r="U896" s="58">
        <v>429.970947265625</v>
      </c>
      <c r="V896" s="77">
        <v>7.3273048899593603E-3</v>
      </c>
      <c r="W896" s="58">
        <v>1.3148682558251601</v>
      </c>
      <c r="X896" s="77">
        <v>4.76272151782378E-2</v>
      </c>
      <c r="Y896" s="58">
        <v>27.5070896148681</v>
      </c>
      <c r="Z896" s="77">
        <v>5.3226493493281303E-3</v>
      </c>
      <c r="AA896" s="58">
        <v>14.0499924591604</v>
      </c>
      <c r="AB896" s="77">
        <v>4.8939331353866702E-2</v>
      </c>
      <c r="AC896" s="58">
        <v>286.33000183105401</v>
      </c>
      <c r="AD896" s="77">
        <v>7.1197468425265803E-3</v>
      </c>
      <c r="AE896" s="58">
        <v>0.50795627881634198</v>
      </c>
      <c r="AF896" s="77">
        <v>3.6091821819974702E-2</v>
      </c>
      <c r="AG896" s="58">
        <v>14.0242519378662</v>
      </c>
      <c r="AH896" s="77">
        <v>1.07718001380014E-2</v>
      </c>
      <c r="AI896" s="58">
        <v>0.706791489391835</v>
      </c>
      <c r="AJ896" s="77">
        <v>3.7118942091690497E-2</v>
      </c>
      <c r="AK896" s="58">
        <v>18.939800262451101</v>
      </c>
      <c r="AL896" s="69">
        <v>41506</v>
      </c>
      <c r="AM896" s="105">
        <v>1</v>
      </c>
      <c r="AN896" s="124">
        <v>39.060701176671998</v>
      </c>
      <c r="AO896" s="125">
        <v>37.610840612958</v>
      </c>
      <c r="AP896" s="125">
        <v>77.472183794441705</v>
      </c>
      <c r="AQ896" s="125">
        <v>45.935316890819102</v>
      </c>
      <c r="AR896" s="125">
        <v>44.904345116480698</v>
      </c>
      <c r="AS896" s="125">
        <v>42.1477767703769</v>
      </c>
      <c r="AT896" s="109" t="s">
        <v>618</v>
      </c>
      <c r="AV896" s="63">
        <v>20853.405339990601</v>
      </c>
      <c r="AW896" s="63">
        <v>1077.1880119766199</v>
      </c>
      <c r="AX896" s="63">
        <v>22735.104680525201</v>
      </c>
      <c r="AY896" s="63">
        <v>21930.5933519672</v>
      </c>
      <c r="AZ896" s="77">
        <v>-1.0739649592189799E-2</v>
      </c>
      <c r="BA896" s="77">
        <v>1.19305933519672</v>
      </c>
      <c r="BB896" s="77">
        <v>0.45839768208731002</v>
      </c>
      <c r="BC896" s="58">
        <v>-238.08382480086499</v>
      </c>
      <c r="BD896" s="130">
        <v>-1.0739649592189799E-2</v>
      </c>
      <c r="BE896" s="65">
        <v>1</v>
      </c>
    </row>
    <row r="897" spans="1:57" x14ac:dyDescent="0.2">
      <c r="A897" s="104">
        <v>41507</v>
      </c>
      <c r="B897" s="58">
        <v>1642.80004882812</v>
      </c>
      <c r="C897" s="77">
        <v>-5.7796029285055398E-3</v>
      </c>
      <c r="D897" s="58">
        <v>0.01</v>
      </c>
      <c r="E897" s="58">
        <v>0.63739999999999997</v>
      </c>
      <c r="F897" s="77">
        <v>-6.2715584822836603E-4</v>
      </c>
      <c r="G897" s="58">
        <v>58.1229248046875</v>
      </c>
      <c r="H897" s="58">
        <v>431.856201171875</v>
      </c>
      <c r="I897" s="58">
        <v>27.598770141601499</v>
      </c>
      <c r="J897" s="58">
        <v>284.57000732421801</v>
      </c>
      <c r="K897" s="58">
        <v>14.064953804016101</v>
      </c>
      <c r="L897" s="58">
        <v>18.7453308105468</v>
      </c>
      <c r="M897" s="58">
        <v>15.939999580383301</v>
      </c>
      <c r="N897" s="77">
        <v>2.5744448855271598E-3</v>
      </c>
      <c r="O897" s="58">
        <v>3.8780790136770702</v>
      </c>
      <c r="P897" s="77">
        <v>6.6722021073590404E-2</v>
      </c>
      <c r="Q897" s="58">
        <v>58.048299789428697</v>
      </c>
      <c r="R897" s="77">
        <v>4.51807485489186E-3</v>
      </c>
      <c r="S897" s="58">
        <v>8.7811929277527696</v>
      </c>
      <c r="T897" s="77">
        <v>2.0333603880005199E-2</v>
      </c>
      <c r="U897" s="58">
        <v>430.885009765625</v>
      </c>
      <c r="V897" s="77">
        <v>-3.1614698624038402E-4</v>
      </c>
      <c r="W897" s="58">
        <v>1.3228226733209301</v>
      </c>
      <c r="X897" s="77">
        <v>4.7930493515975697E-2</v>
      </c>
      <c r="Y897" s="58">
        <v>27.603134155273398</v>
      </c>
      <c r="Z897" s="77">
        <v>-8.77769704906739E-3</v>
      </c>
      <c r="AA897" s="58">
        <v>13.8016098779998</v>
      </c>
      <c r="AB897" s="77">
        <v>4.84998753304147E-2</v>
      </c>
      <c r="AC897" s="58">
        <v>285.83000183105401</v>
      </c>
      <c r="AD897" s="77">
        <v>-6.4271715742425495E-4</v>
      </c>
      <c r="AE897" s="58">
        <v>0.49907757455317497</v>
      </c>
      <c r="AF897" s="77">
        <v>3.5483769197355498E-2</v>
      </c>
      <c r="AG897" s="58">
        <v>14.069476604461601</v>
      </c>
      <c r="AH897" s="77">
        <v>-1.5541557461331099E-2</v>
      </c>
      <c r="AI897" s="58">
        <v>0.72064493179126099</v>
      </c>
      <c r="AJ897" s="77">
        <v>3.8443969811714197E-2</v>
      </c>
      <c r="AK897" s="58">
        <v>18.893296241760201</v>
      </c>
      <c r="AL897" s="69">
        <v>41507</v>
      </c>
      <c r="AM897" s="105">
        <v>2</v>
      </c>
      <c r="AN897" s="124">
        <v>35.671750529892897</v>
      </c>
      <c r="AO897" s="125">
        <v>40.620138704025401</v>
      </c>
      <c r="AP897" s="125">
        <v>77.811413205751904</v>
      </c>
      <c r="AQ897" s="125">
        <v>45.703037947558101</v>
      </c>
      <c r="AR897" s="125">
        <v>39.5268268987776</v>
      </c>
      <c r="AS897" s="125">
        <v>42.053891883773701</v>
      </c>
      <c r="AT897" s="109" t="s">
        <v>618</v>
      </c>
      <c r="AV897" s="63">
        <v>20853.405339990601</v>
      </c>
      <c r="AW897" s="63">
        <v>1110.56633682556</v>
      </c>
      <c r="AX897" s="63">
        <v>22748.0573253814</v>
      </c>
      <c r="AY897" s="63">
        <v>21963.971676816102</v>
      </c>
      <c r="AZ897" s="77">
        <v>1.5219982566472201E-3</v>
      </c>
      <c r="BA897" s="77">
        <v>1.1963971676816101</v>
      </c>
      <c r="BB897" s="77">
        <v>0.44996872257299297</v>
      </c>
      <c r="BC897" s="58">
        <v>-204.70549995193099</v>
      </c>
      <c r="BD897" s="130">
        <v>-9.2339970634988805E-3</v>
      </c>
      <c r="BE897" s="65">
        <v>2</v>
      </c>
    </row>
    <row r="898" spans="1:57" x14ac:dyDescent="0.2">
      <c r="A898" s="104">
        <v>41508</v>
      </c>
      <c r="B898" s="58">
        <v>1656.9599609375</v>
      </c>
      <c r="C898" s="77">
        <v>8.6193764843602808E-3</v>
      </c>
      <c r="D898" s="58">
        <v>0.01</v>
      </c>
      <c r="E898" s="58">
        <v>0.6421</v>
      </c>
      <c r="F898" s="77">
        <v>7.37370567932238E-3</v>
      </c>
      <c r="G898" s="58">
        <v>58.192329406738203</v>
      </c>
      <c r="H898" s="58">
        <v>434.03204345703102</v>
      </c>
      <c r="I898" s="58">
        <v>28.2797832489013</v>
      </c>
      <c r="J898" s="58">
        <v>289.73001098632801</v>
      </c>
      <c r="K898" s="58">
        <v>14.1644487380981</v>
      </c>
      <c r="L898" s="58">
        <v>18.821424484252901</v>
      </c>
      <c r="M898" s="58">
        <v>14.7600002288818</v>
      </c>
      <c r="N898" s="77">
        <v>1.1941003018001101E-3</v>
      </c>
      <c r="O898" s="58">
        <v>4.0485723959450999</v>
      </c>
      <c r="P898" s="77">
        <v>6.9572269012422597E-2</v>
      </c>
      <c r="Q898" s="58">
        <v>58.157627105712798</v>
      </c>
      <c r="R898" s="77">
        <v>5.0383490598304697E-3</v>
      </c>
      <c r="S898" s="58">
        <v>8.7395818533475804</v>
      </c>
      <c r="T898" s="77">
        <v>2.0135798692966202E-2</v>
      </c>
      <c r="U898" s="58">
        <v>432.94412231445301</v>
      </c>
      <c r="V898" s="77">
        <v>2.46754874875121E-2</v>
      </c>
      <c r="W898" s="58">
        <v>1.32042869160839</v>
      </c>
      <c r="X898" s="77">
        <v>4.6691612873648501E-2</v>
      </c>
      <c r="Y898" s="58">
        <v>27.939276695251401</v>
      </c>
      <c r="Z898" s="77">
        <v>1.81326335499245E-2</v>
      </c>
      <c r="AA898" s="58">
        <v>13.487299334023801</v>
      </c>
      <c r="AB898" s="77">
        <v>4.6551267810017297E-2</v>
      </c>
      <c r="AC898" s="58">
        <v>287.15000915527298</v>
      </c>
      <c r="AD898" s="77">
        <v>7.0739609577403703E-3</v>
      </c>
      <c r="AE898" s="58">
        <v>0.48807904387155998</v>
      </c>
      <c r="AF898" s="77">
        <v>3.4458033129010697E-2</v>
      </c>
      <c r="AG898" s="58">
        <v>14.1147012710571</v>
      </c>
      <c r="AH898" s="77">
        <v>4.0593401351573999E-3</v>
      </c>
      <c r="AI898" s="58">
        <v>0.73009768882802395</v>
      </c>
      <c r="AJ898" s="77">
        <v>3.8790777469519602E-2</v>
      </c>
      <c r="AK898" s="58">
        <v>18.783377647399899</v>
      </c>
      <c r="AL898" s="69">
        <v>41508</v>
      </c>
      <c r="AM898" s="105">
        <v>3</v>
      </c>
      <c r="AN898" s="124">
        <v>43.4992749384405</v>
      </c>
      <c r="AO898" s="125">
        <v>43.8853380150044</v>
      </c>
      <c r="AP898" s="125">
        <v>77.977486504575197</v>
      </c>
      <c r="AQ898" s="125">
        <v>48.771514917324097</v>
      </c>
      <c r="AR898" s="125">
        <v>41.467851173894999</v>
      </c>
      <c r="AS898" s="125">
        <v>51.189869726029698</v>
      </c>
      <c r="AT898" s="109" t="s">
        <v>618</v>
      </c>
      <c r="AV898" s="63">
        <v>20853.405339990601</v>
      </c>
      <c r="AW898" s="63">
        <v>864.17887045192401</v>
      </c>
      <c r="AX898" s="63">
        <v>23199.0709241189</v>
      </c>
      <c r="AY898" s="63">
        <v>21717.584210442499</v>
      </c>
      <c r="AZ898" s="77">
        <v>-1.1217801133558599E-2</v>
      </c>
      <c r="BA898" s="77">
        <v>1.17175842104425</v>
      </c>
      <c r="BB898" s="77">
        <v>0.462466548883397</v>
      </c>
      <c r="BC898" s="58">
        <v>-451.09296632556999</v>
      </c>
      <c r="BD898" s="130">
        <v>-2.03482130543313E-2</v>
      </c>
      <c r="BE898" s="65">
        <v>3</v>
      </c>
    </row>
    <row r="899" spans="1:57" x14ac:dyDescent="0.2">
      <c r="A899" s="104">
        <v>41509</v>
      </c>
      <c r="B899" s="58">
        <v>1663.5</v>
      </c>
      <c r="C899" s="77">
        <v>3.9470109216155303E-3</v>
      </c>
      <c r="D899" s="58">
        <v>0.01</v>
      </c>
      <c r="E899" s="58">
        <v>0.64129999999999998</v>
      </c>
      <c r="F899" s="77">
        <v>-1.2459118517365001E-3</v>
      </c>
      <c r="G899" s="58">
        <v>57.967891693115199</v>
      </c>
      <c r="H899" s="58">
        <v>432.29333496093699</v>
      </c>
      <c r="I899" s="58">
        <v>30.340303421020501</v>
      </c>
      <c r="J899" s="58">
        <v>290.010009765625</v>
      </c>
      <c r="K899" s="58">
        <v>14.1282691955566</v>
      </c>
      <c r="L899" s="58">
        <v>18.973619461059499</v>
      </c>
      <c r="M899" s="58">
        <v>13.9799995422363</v>
      </c>
      <c r="N899" s="77">
        <v>-3.8568264221618899E-3</v>
      </c>
      <c r="O899" s="58">
        <v>4.19885318914974</v>
      </c>
      <c r="P899" s="77">
        <v>7.2434119415256099E-2</v>
      </c>
      <c r="Q899" s="58">
        <v>58.080110549926701</v>
      </c>
      <c r="R899" s="77">
        <v>-4.0059450040717997E-3</v>
      </c>
      <c r="S899" s="58">
        <v>8.7439778517242708</v>
      </c>
      <c r="T899" s="77">
        <v>2.0226955043187E-2</v>
      </c>
      <c r="U899" s="58">
        <v>433.16268920898398</v>
      </c>
      <c r="V899" s="77">
        <v>7.2861950672807402E-2</v>
      </c>
      <c r="W899" s="58">
        <v>1.31995673964646</v>
      </c>
      <c r="X899" s="77">
        <v>4.3505060622827003E-2</v>
      </c>
      <c r="Y899" s="58">
        <v>29.310043334960898</v>
      </c>
      <c r="Z899" s="77">
        <v>9.6641275905007197E-4</v>
      </c>
      <c r="AA899" s="58">
        <v>13.1909843222956</v>
      </c>
      <c r="AB899" s="77">
        <v>4.54845828699365E-2</v>
      </c>
      <c r="AC899" s="58">
        <v>289.87001037597599</v>
      </c>
      <c r="AD899" s="77">
        <v>-2.5542499542669998E-3</v>
      </c>
      <c r="AE899" s="58">
        <v>0.48516908858059798</v>
      </c>
      <c r="AF899" s="77">
        <v>3.43403060817375E-2</v>
      </c>
      <c r="AG899" s="58">
        <v>14.1463589668273</v>
      </c>
      <c r="AH899" s="77">
        <v>8.0862623832735903E-3</v>
      </c>
      <c r="AI899" s="58">
        <v>0.73595950142864697</v>
      </c>
      <c r="AJ899" s="77">
        <v>3.8788566564175599E-2</v>
      </c>
      <c r="AK899" s="58">
        <v>18.8975219726562</v>
      </c>
      <c r="AL899" s="69">
        <v>41509</v>
      </c>
      <c r="AM899" s="105">
        <v>4</v>
      </c>
      <c r="AN899" s="124">
        <v>46.723762538413602</v>
      </c>
      <c r="AO899" s="125">
        <v>41.902468339325203</v>
      </c>
      <c r="AP899" s="125">
        <v>75.996613379151597</v>
      </c>
      <c r="AQ899" s="125">
        <v>47.715539135249898</v>
      </c>
      <c r="AR899" s="125">
        <v>45.252853478574202</v>
      </c>
      <c r="AS899" s="125">
        <v>67.755110214566798</v>
      </c>
      <c r="AT899" s="109" t="s">
        <v>618</v>
      </c>
      <c r="AV899" s="63">
        <v>9517.1507599414199</v>
      </c>
      <c r="AW899" s="63">
        <v>11970.2884795799</v>
      </c>
      <c r="AX899" s="63">
        <v>11970.2884795799</v>
      </c>
      <c r="AY899" s="63">
        <v>21487.4392395213</v>
      </c>
      <c r="AZ899" s="77">
        <v>-1.0597171798257501E-2</v>
      </c>
      <c r="BA899" s="77">
        <v>1.14874392395213</v>
      </c>
      <c r="BB899" s="77">
        <v>0.468238920324337</v>
      </c>
      <c r="BC899" s="58">
        <v>-681.23793724675397</v>
      </c>
      <c r="BD899" s="130">
        <v>-3.07297513430645E-2</v>
      </c>
      <c r="BE899" s="65">
        <v>4</v>
      </c>
    </row>
    <row r="900" spans="1:57" x14ac:dyDescent="0.2">
      <c r="A900" s="104">
        <v>41513</v>
      </c>
      <c r="B900" s="58">
        <v>1630.47998046875</v>
      </c>
      <c r="C900" s="77">
        <v>-1.5874194741040199E-2</v>
      </c>
      <c r="D900" s="58">
        <v>0.01</v>
      </c>
      <c r="E900" s="58">
        <v>0.64349999999999996</v>
      </c>
      <c r="F900" s="77">
        <v>3.4305317324185799E-3</v>
      </c>
      <c r="G900" s="58">
        <v>56.52974319458</v>
      </c>
      <c r="H900" s="58">
        <v>422.32815551757801</v>
      </c>
      <c r="I900" s="58">
        <v>29.0393867492675</v>
      </c>
      <c r="J900" s="58">
        <v>280.92999267578102</v>
      </c>
      <c r="K900" s="58">
        <v>13.630794525146401</v>
      </c>
      <c r="L900" s="58">
        <v>18.762239456176701</v>
      </c>
      <c r="M900" s="58">
        <v>16.770000457763601</v>
      </c>
      <c r="N900" s="77">
        <v>-2.48093980396729E-2</v>
      </c>
      <c r="O900" s="58">
        <v>4.2965784139762997</v>
      </c>
      <c r="P900" s="77">
        <v>7.6005624139970293E-2</v>
      </c>
      <c r="Q900" s="58">
        <v>57.248817443847599</v>
      </c>
      <c r="R900" s="77">
        <v>-2.3051892401394099E-2</v>
      </c>
      <c r="S900" s="58">
        <v>9.0053909973674298</v>
      </c>
      <c r="T900" s="77">
        <v>2.1323207746665601E-2</v>
      </c>
      <c r="U900" s="58">
        <v>427.31074523925702</v>
      </c>
      <c r="V900" s="77">
        <v>-4.2877510277356902E-2</v>
      </c>
      <c r="W900" s="58">
        <v>1.31194117443611</v>
      </c>
      <c r="X900" s="77">
        <v>4.5177991731151203E-2</v>
      </c>
      <c r="Y900" s="58">
        <v>29.689845085144</v>
      </c>
      <c r="Z900" s="77">
        <v>-3.1309323071923897E-2</v>
      </c>
      <c r="AA900" s="58">
        <v>12.982759107433701</v>
      </c>
      <c r="AB900" s="77">
        <v>4.6213503171293698E-2</v>
      </c>
      <c r="AC900" s="58">
        <v>285.47000122070301</v>
      </c>
      <c r="AD900" s="77">
        <v>-3.5211296127243302E-2</v>
      </c>
      <c r="AE900" s="58">
        <v>0.48564964836803998</v>
      </c>
      <c r="AF900" s="77">
        <v>3.56288584258313E-2</v>
      </c>
      <c r="AG900" s="58">
        <v>13.8795318603515</v>
      </c>
      <c r="AH900" s="77">
        <v>-1.11407317574083E-2</v>
      </c>
      <c r="AI900" s="58">
        <v>0.74485443983869604</v>
      </c>
      <c r="AJ900" s="77">
        <v>3.9699655341168802E-2</v>
      </c>
      <c r="AK900" s="58">
        <v>18.8679294586181</v>
      </c>
      <c r="AL900" s="69">
        <v>41513</v>
      </c>
      <c r="AM900" s="105">
        <v>1</v>
      </c>
      <c r="AN900" s="124">
        <v>35.658700188584497</v>
      </c>
      <c r="AO900" s="125">
        <v>32.764966421478597</v>
      </c>
      <c r="AP900" s="125">
        <v>64.661501909607793</v>
      </c>
      <c r="AQ900" s="125">
        <v>36.131373296408903</v>
      </c>
      <c r="AR900" s="125">
        <v>41.261962799738498</v>
      </c>
      <c r="AS900" s="125">
        <v>55.051807358559401</v>
      </c>
      <c r="AT900" s="109" t="s">
        <v>618</v>
      </c>
      <c r="AV900" s="63">
        <v>21499.603018138001</v>
      </c>
      <c r="AW900" s="63">
        <v>0</v>
      </c>
      <c r="AX900" s="63">
        <v>0</v>
      </c>
      <c r="AY900" s="63">
        <v>21499.603018138001</v>
      </c>
      <c r="AZ900" s="77">
        <v>5.6608786561973502E-4</v>
      </c>
      <c r="BA900" s="77">
        <v>1.1499603018138</v>
      </c>
      <c r="BB900" s="77">
        <v>0.439094779761877</v>
      </c>
      <c r="BC900" s="58">
        <v>-669.07415863002097</v>
      </c>
      <c r="BD900" s="130">
        <v>-3.0181059216793701E-2</v>
      </c>
      <c r="BE900" s="65">
        <v>5</v>
      </c>
    </row>
    <row r="901" spans="1:57" x14ac:dyDescent="0.2">
      <c r="A901" s="104">
        <v>41514</v>
      </c>
      <c r="B901" s="58">
        <v>1634.9599609375</v>
      </c>
      <c r="C901" s="77">
        <v>2.7476451857213402E-3</v>
      </c>
      <c r="D901" s="58">
        <v>0.01</v>
      </c>
      <c r="E901" s="58">
        <v>0.64359999999999995</v>
      </c>
      <c r="F901" s="77">
        <v>1.55400155400053E-4</v>
      </c>
      <c r="G901" s="58">
        <v>56.797008514404297</v>
      </c>
      <c r="H901" s="58">
        <v>421.53332519531199</v>
      </c>
      <c r="I901" s="58">
        <v>28.829841613769499</v>
      </c>
      <c r="J901" s="58">
        <v>281.579986572265</v>
      </c>
      <c r="K901" s="58">
        <v>13.5313005447387</v>
      </c>
      <c r="L901" s="58">
        <v>18.8467922210693</v>
      </c>
      <c r="M901" s="58">
        <v>16.4899997711181</v>
      </c>
      <c r="N901" s="77">
        <v>4.7278707583062697E-3</v>
      </c>
      <c r="O901" s="58">
        <v>4.3962588817952302</v>
      </c>
      <c r="P901" s="77">
        <v>7.7403000559092702E-2</v>
      </c>
      <c r="Q901" s="58">
        <v>56.663375854492102</v>
      </c>
      <c r="R901" s="77">
        <v>-1.88202067960996E-3</v>
      </c>
      <c r="S901" s="58">
        <v>9.2552445850772802</v>
      </c>
      <c r="T901" s="77">
        <v>2.1956139721074099E-2</v>
      </c>
      <c r="U901" s="58">
        <v>421.93074035644503</v>
      </c>
      <c r="V901" s="77">
        <v>-7.2158939617872299E-3</v>
      </c>
      <c r="W901" s="58">
        <v>1.2926338492389899</v>
      </c>
      <c r="X901" s="77">
        <v>4.48366614897256E-2</v>
      </c>
      <c r="Y901" s="58">
        <v>28.934614181518501</v>
      </c>
      <c r="Z901" s="77">
        <v>2.31372197141843E-3</v>
      </c>
      <c r="AA901" s="58">
        <v>12.696307618189</v>
      </c>
      <c r="AB901" s="77">
        <v>4.5089524197880398E-2</v>
      </c>
      <c r="AC901" s="58">
        <v>281.25498962402298</v>
      </c>
      <c r="AD901" s="77">
        <v>-7.2992062365965201E-3</v>
      </c>
      <c r="AE901" s="58">
        <v>0.49048498590929301</v>
      </c>
      <c r="AF901" s="77">
        <v>3.6248177644683501E-2</v>
      </c>
      <c r="AG901" s="58">
        <v>13.5810475349426</v>
      </c>
      <c r="AH901" s="77">
        <v>4.50653905628195E-3</v>
      </c>
      <c r="AI901" s="58">
        <v>0.73286123667854797</v>
      </c>
      <c r="AJ901" s="77">
        <v>3.8885197442738398E-2</v>
      </c>
      <c r="AK901" s="58">
        <v>18.804515838623001</v>
      </c>
      <c r="AL901" s="69">
        <v>41514</v>
      </c>
      <c r="AM901" s="105">
        <v>2</v>
      </c>
      <c r="AN901" s="124">
        <v>37.8105705697267</v>
      </c>
      <c r="AO901" s="125">
        <v>32.162528848818901</v>
      </c>
      <c r="AP901" s="125">
        <v>65.685806025392495</v>
      </c>
      <c r="AQ901" s="125">
        <v>34.335959196829698</v>
      </c>
      <c r="AR901" s="125">
        <v>43.4117654810155</v>
      </c>
      <c r="AS901" s="125">
        <v>53.317766479295798</v>
      </c>
      <c r="AV901" s="63">
        <v>21499.603018138001</v>
      </c>
      <c r="AW901" s="63">
        <v>0</v>
      </c>
      <c r="AX901" s="63">
        <v>0</v>
      </c>
      <c r="AY901" s="63">
        <v>21499.603018138001</v>
      </c>
      <c r="AZ901" s="77">
        <v>0</v>
      </c>
      <c r="BA901" s="77">
        <v>1.1499603018138</v>
      </c>
      <c r="BB901" s="77">
        <v>0.44304890160528698</v>
      </c>
      <c r="BC901" s="58">
        <v>-669.07415863002097</v>
      </c>
      <c r="BD901" s="130">
        <v>-3.0181059216793701E-2</v>
      </c>
      <c r="BE901" s="65">
        <v>6</v>
      </c>
    </row>
    <row r="902" spans="1:57" x14ac:dyDescent="0.2">
      <c r="A902" s="104">
        <v>41515</v>
      </c>
      <c r="B902" s="58">
        <v>1638.17004394531</v>
      </c>
      <c r="C902" s="77">
        <v>1.9634016027962799E-3</v>
      </c>
      <c r="D902" s="58">
        <v>0.01</v>
      </c>
      <c r="E902" s="58">
        <v>0.64539999999999997</v>
      </c>
      <c r="F902" s="77">
        <v>2.7967681789931001E-3</v>
      </c>
      <c r="G902" s="58">
        <v>56.889560699462798</v>
      </c>
      <c r="H902" s="58">
        <v>424.95111083984301</v>
      </c>
      <c r="I902" s="58">
        <v>29.292583465576101</v>
      </c>
      <c r="J902" s="58">
        <v>283.98001098632801</v>
      </c>
      <c r="K902" s="58">
        <v>13.694108963012599</v>
      </c>
      <c r="L902" s="58">
        <v>18.652322769165</v>
      </c>
      <c r="M902" s="58">
        <v>16.809999465942301</v>
      </c>
      <c r="N902" s="77">
        <v>1.62952570002206E-3</v>
      </c>
      <c r="O902" s="58">
        <v>4.49297341849595</v>
      </c>
      <c r="P902" s="77">
        <v>7.89771157177942E-2</v>
      </c>
      <c r="Q902" s="58">
        <v>56.843284606933501</v>
      </c>
      <c r="R902" s="77">
        <v>8.1079844468943101E-3</v>
      </c>
      <c r="S902" s="58">
        <v>9.30358175542918</v>
      </c>
      <c r="T902" s="77">
        <v>2.1893299059842899E-2</v>
      </c>
      <c r="U902" s="58">
        <v>423.24221801757801</v>
      </c>
      <c r="V902" s="77">
        <v>1.60507941044543E-2</v>
      </c>
      <c r="W902" s="58">
        <v>1.28262171513178</v>
      </c>
      <c r="X902" s="77">
        <v>4.3786568591298501E-2</v>
      </c>
      <c r="Y902" s="58">
        <v>29.061212539672798</v>
      </c>
      <c r="Z902" s="77">
        <v>8.5234197333359206E-3</v>
      </c>
      <c r="AA902" s="58">
        <v>12.3392339667313</v>
      </c>
      <c r="AB902" s="77">
        <v>4.3451065178405697E-2</v>
      </c>
      <c r="AC902" s="58">
        <v>282.77999877929602</v>
      </c>
      <c r="AD902" s="77">
        <v>1.2031985967323E-2</v>
      </c>
      <c r="AE902" s="58">
        <v>0.49309753329747402</v>
      </c>
      <c r="AF902" s="77">
        <v>3.6008004217675901E-2</v>
      </c>
      <c r="AG902" s="58">
        <v>13.6127047538757</v>
      </c>
      <c r="AH902" s="77">
        <v>-1.0318437727927701E-2</v>
      </c>
      <c r="AI902" s="58">
        <v>0.71947136752445895</v>
      </c>
      <c r="AJ902" s="77">
        <v>3.8572749165259303E-2</v>
      </c>
      <c r="AK902" s="58">
        <v>18.749557495117099</v>
      </c>
      <c r="AL902" s="69">
        <v>41515</v>
      </c>
      <c r="AM902" s="105">
        <v>3</v>
      </c>
      <c r="AN902" s="124">
        <v>39.375164623802597</v>
      </c>
      <c r="AO902" s="125">
        <v>37.4853198519179</v>
      </c>
      <c r="AP902" s="125">
        <v>66.052762052903802</v>
      </c>
      <c r="AQ902" s="125">
        <v>39.623042147030503</v>
      </c>
      <c r="AR902" s="125">
        <v>39.803422232337702</v>
      </c>
      <c r="AS902" s="125">
        <v>56.570987603692103</v>
      </c>
      <c r="AV902" s="63">
        <v>21499.603018138001</v>
      </c>
      <c r="AW902" s="63">
        <v>0</v>
      </c>
      <c r="AX902" s="63">
        <v>0</v>
      </c>
      <c r="AY902" s="63">
        <v>21499.603018138001</v>
      </c>
      <c r="AZ902" s="77">
        <v>0</v>
      </c>
      <c r="BA902" s="77">
        <v>1.1499603018138</v>
      </c>
      <c r="BB902" s="77">
        <v>0.44588218613161201</v>
      </c>
      <c r="BC902" s="58">
        <v>-669.07415863002097</v>
      </c>
      <c r="BD902" s="130">
        <v>-3.0181059216793701E-2</v>
      </c>
      <c r="BE902" s="65">
        <v>7</v>
      </c>
    </row>
    <row r="903" spans="1:57" x14ac:dyDescent="0.2">
      <c r="A903" s="104">
        <v>41516</v>
      </c>
      <c r="B903" s="58">
        <v>1632.96997070312</v>
      </c>
      <c r="C903" s="77">
        <v>-3.1743183568806398E-3</v>
      </c>
      <c r="D903" s="58">
        <v>0.01</v>
      </c>
      <c r="E903" s="58">
        <v>0.64639999999999997</v>
      </c>
      <c r="F903" s="77">
        <v>1.54942671211655E-3</v>
      </c>
      <c r="G903" s="58">
        <v>56.371231079101499</v>
      </c>
      <c r="H903" s="58">
        <v>420.71365356445301</v>
      </c>
      <c r="I903" s="58">
        <v>29.161615371704102</v>
      </c>
      <c r="J903" s="58">
        <v>280.98001098632801</v>
      </c>
      <c r="K903" s="58">
        <v>13.576524734496999</v>
      </c>
      <c r="L903" s="58">
        <v>18.584672927856399</v>
      </c>
      <c r="M903" s="58">
        <v>17.0100002288818</v>
      </c>
      <c r="N903" s="77">
        <v>-9.1111552627303194E-3</v>
      </c>
      <c r="O903" s="58">
        <v>4.5705508163033999</v>
      </c>
      <c r="P903" s="77">
        <v>8.1079492656278604E-2</v>
      </c>
      <c r="Q903" s="58">
        <v>56.630395889282198</v>
      </c>
      <c r="R903" s="77">
        <v>-9.9716347770358801E-3</v>
      </c>
      <c r="S903" s="58">
        <v>9.4918555454340492</v>
      </c>
      <c r="T903" s="77">
        <v>2.2561320425460999E-2</v>
      </c>
      <c r="U903" s="58">
        <v>422.83238220214798</v>
      </c>
      <c r="V903" s="77">
        <v>-4.4710325405740098E-3</v>
      </c>
      <c r="W903" s="58">
        <v>1.2748694017634199</v>
      </c>
      <c r="X903" s="77">
        <v>4.3717379353423999E-2</v>
      </c>
      <c r="Y903" s="58">
        <v>29.227099418640101</v>
      </c>
      <c r="Z903" s="77">
        <v>-1.05641238254071E-2</v>
      </c>
      <c r="AA903" s="58">
        <v>12.0424180499051</v>
      </c>
      <c r="AB903" s="77">
        <v>4.2858629009346498E-2</v>
      </c>
      <c r="AC903" s="58">
        <v>282.48001098632801</v>
      </c>
      <c r="AD903" s="77">
        <v>-8.58648261330585E-3</v>
      </c>
      <c r="AE903" s="58">
        <v>0.49377307613600202</v>
      </c>
      <c r="AF903" s="77">
        <v>3.6369622255492E-2</v>
      </c>
      <c r="AG903" s="58">
        <v>13.635316848754799</v>
      </c>
      <c r="AH903" s="77">
        <v>-3.6268856241555799E-3</v>
      </c>
      <c r="AI903" s="58">
        <v>0.72188862968401801</v>
      </c>
      <c r="AJ903" s="77">
        <v>3.8843224870639702E-2</v>
      </c>
      <c r="AK903" s="58">
        <v>18.6184978485107</v>
      </c>
      <c r="AL903" s="69">
        <v>41516</v>
      </c>
      <c r="AM903" s="105">
        <v>4</v>
      </c>
      <c r="AN903" s="124">
        <v>37.7196587008183</v>
      </c>
      <c r="AO903" s="125">
        <v>33.930591712956897</v>
      </c>
      <c r="AP903" s="125">
        <v>62.050638317525198</v>
      </c>
      <c r="AQ903" s="125">
        <v>37.2878998852363</v>
      </c>
      <c r="AR903" s="125">
        <v>38.601424086167398</v>
      </c>
      <c r="AS903" s="125">
        <v>55.394360309819803</v>
      </c>
      <c r="AV903" s="63">
        <v>21499.603018138001</v>
      </c>
      <c r="AW903" s="63">
        <v>0</v>
      </c>
      <c r="AX903" s="63">
        <v>0</v>
      </c>
      <c r="AY903" s="63">
        <v>21499.603018138001</v>
      </c>
      <c r="AZ903" s="77">
        <v>0</v>
      </c>
      <c r="BA903" s="77">
        <v>1.1499603018138</v>
      </c>
      <c r="BB903" s="77">
        <v>0.44129249576628798</v>
      </c>
      <c r="BC903" s="58">
        <v>-669.07415863002097</v>
      </c>
      <c r="BD903" s="130">
        <v>-3.0181059216793701E-2</v>
      </c>
      <c r="BE903" s="65">
        <v>8</v>
      </c>
    </row>
    <row r="904" spans="1:57" x14ac:dyDescent="0.2">
      <c r="A904" s="104">
        <v>41520</v>
      </c>
      <c r="B904" s="58">
        <v>1639.77001953125</v>
      </c>
      <c r="C904" s="77">
        <v>4.16422160243223E-3</v>
      </c>
      <c r="D904" s="58">
        <v>0.01</v>
      </c>
      <c r="E904" s="58">
        <v>0.64390000000000003</v>
      </c>
      <c r="F904" s="77">
        <v>-3.8675742574256701E-3</v>
      </c>
      <c r="G904" s="58">
        <v>56.528575897216797</v>
      </c>
      <c r="H904" s="58">
        <v>427.41009521484301</v>
      </c>
      <c r="I904" s="58">
        <v>27.8345031738281</v>
      </c>
      <c r="J904" s="58">
        <v>288.79998779296801</v>
      </c>
      <c r="K904" s="58">
        <v>13.666974067687899</v>
      </c>
      <c r="L904" s="58">
        <v>18.660774230956999</v>
      </c>
      <c r="M904" s="58">
        <v>16.610000610351499</v>
      </c>
      <c r="N904" s="77">
        <v>2.7912255081752298E-3</v>
      </c>
      <c r="O904" s="58">
        <v>4.6438063325085999</v>
      </c>
      <c r="P904" s="77">
        <v>8.2149713818232606E-2</v>
      </c>
      <c r="Q904" s="58">
        <v>56.449903488159102</v>
      </c>
      <c r="R904" s="77">
        <v>1.5916863153015499E-2</v>
      </c>
      <c r="S904" s="58">
        <v>9.5362342741923491</v>
      </c>
      <c r="T904" s="77">
        <v>2.2311672983294398E-2</v>
      </c>
      <c r="U904" s="58">
        <v>424.06187438964798</v>
      </c>
      <c r="V904" s="77">
        <v>-4.5508871197981998E-2</v>
      </c>
      <c r="W904" s="58">
        <v>1.2737915393102399</v>
      </c>
      <c r="X904" s="77">
        <v>4.5763042054508297E-2</v>
      </c>
      <c r="Y904" s="58">
        <v>28.498059272766099</v>
      </c>
      <c r="Z904" s="77">
        <v>2.78310787275939E-2</v>
      </c>
      <c r="AA904" s="58">
        <v>11.6978141900771</v>
      </c>
      <c r="AB904" s="77">
        <v>4.0504898492111099E-2</v>
      </c>
      <c r="AC904" s="58">
        <v>284.88999938964798</v>
      </c>
      <c r="AD904" s="77">
        <v>6.66218601297075E-3</v>
      </c>
      <c r="AE904" s="58">
        <v>0.48932339550079201</v>
      </c>
      <c r="AF904" s="77">
        <v>3.5803345574326503E-2</v>
      </c>
      <c r="AG904" s="58">
        <v>13.621749401092501</v>
      </c>
      <c r="AH904" s="77">
        <v>4.0948422065860603E-3</v>
      </c>
      <c r="AI904" s="58">
        <v>0.72179156288367297</v>
      </c>
      <c r="AJ904" s="77">
        <v>3.8679615001518397E-2</v>
      </c>
      <c r="AK904" s="58">
        <v>18.622723579406699</v>
      </c>
      <c r="AL904" s="69">
        <v>41520</v>
      </c>
      <c r="AM904" s="105">
        <v>1</v>
      </c>
      <c r="AN904" s="124">
        <v>41.201143402408299</v>
      </c>
      <c r="AO904" s="125">
        <v>43.111635512134697</v>
      </c>
      <c r="AP904" s="125">
        <v>62.787722148691103</v>
      </c>
      <c r="AQ904" s="125">
        <v>40.207050372905698</v>
      </c>
      <c r="AR904" s="125">
        <v>40.768365145032703</v>
      </c>
      <c r="AS904" s="125">
        <v>45.147214123039703</v>
      </c>
      <c r="AV904" s="63">
        <v>21499.603018138001</v>
      </c>
      <c r="AW904" s="63">
        <v>0</v>
      </c>
      <c r="AX904" s="63">
        <v>0</v>
      </c>
      <c r="AY904" s="63">
        <v>21499.603018138001</v>
      </c>
      <c r="AZ904" s="77">
        <v>0</v>
      </c>
      <c r="BA904" s="77">
        <v>1.1499603018138</v>
      </c>
      <c r="BB904" s="77">
        <v>0.44729435711258098</v>
      </c>
      <c r="BC904" s="58">
        <v>-669.07415863002097</v>
      </c>
      <c r="BD904" s="130">
        <v>-3.0181059216793701E-2</v>
      </c>
      <c r="BE904" s="65">
        <v>9</v>
      </c>
    </row>
    <row r="905" spans="1:57" x14ac:dyDescent="0.2">
      <c r="A905" s="104">
        <v>41521</v>
      </c>
      <c r="B905" s="58">
        <v>1653.07995605468</v>
      </c>
      <c r="C905" s="77">
        <v>8.1169532098424001E-3</v>
      </c>
      <c r="D905" s="58">
        <v>0.01</v>
      </c>
      <c r="E905" s="58">
        <v>0.63980000000000004</v>
      </c>
      <c r="F905" s="77">
        <v>-6.3674483615467903E-3</v>
      </c>
      <c r="G905" s="58">
        <v>57.698299407958899</v>
      </c>
      <c r="H905" s="58">
        <v>432.99874877929602</v>
      </c>
      <c r="I905" s="58">
        <v>27.2407932281494</v>
      </c>
      <c r="J905" s="58">
        <v>293.64001464843699</v>
      </c>
      <c r="K905" s="58">
        <v>14.1282691955566</v>
      </c>
      <c r="L905" s="58">
        <v>19.142724990844702</v>
      </c>
      <c r="M905" s="58">
        <v>15.8800001144409</v>
      </c>
      <c r="N905" s="77">
        <v>2.0692605327065499E-2</v>
      </c>
      <c r="O905" s="58">
        <v>4.7430284434492398</v>
      </c>
      <c r="P905" s="77">
        <v>8.2203955612511106E-2</v>
      </c>
      <c r="Q905" s="58">
        <v>57.113437652587798</v>
      </c>
      <c r="R905" s="77">
        <v>1.30756236855937E-2</v>
      </c>
      <c r="S905" s="58">
        <v>9.5731925195605907</v>
      </c>
      <c r="T905" s="77">
        <v>2.2109053540106401E-2</v>
      </c>
      <c r="U905" s="58">
        <v>430.20442199707003</v>
      </c>
      <c r="V905" s="77">
        <v>-2.1329999747829499E-2</v>
      </c>
      <c r="W905" s="58">
        <v>1.2691252697531601</v>
      </c>
      <c r="X905" s="77">
        <v>4.6589145151680299E-2</v>
      </c>
      <c r="Y905" s="58">
        <v>27.537648200988698</v>
      </c>
      <c r="Z905" s="77">
        <v>1.6759096468308601E-2</v>
      </c>
      <c r="AA905" s="58">
        <v>11.5785513980508</v>
      </c>
      <c r="AB905" s="77">
        <v>3.9431108910389097E-2</v>
      </c>
      <c r="AC905" s="58">
        <v>291.22000122070301</v>
      </c>
      <c r="AD905" s="77">
        <v>3.3752542851402903E-2</v>
      </c>
      <c r="AE905" s="58">
        <v>0.48869441218552201</v>
      </c>
      <c r="AF905" s="77">
        <v>3.4589828762550498E-2</v>
      </c>
      <c r="AG905" s="58">
        <v>13.8976216316223</v>
      </c>
      <c r="AH905" s="77">
        <v>2.5826943401317599E-2</v>
      </c>
      <c r="AI905" s="58">
        <v>0.71336492393106898</v>
      </c>
      <c r="AJ905" s="77">
        <v>3.7265589108773402E-2</v>
      </c>
      <c r="AK905" s="58">
        <v>18.901749610900801</v>
      </c>
      <c r="AL905" s="69">
        <v>41521</v>
      </c>
      <c r="AM905" s="105">
        <v>2</v>
      </c>
      <c r="AN905" s="124">
        <v>47.3991866633218</v>
      </c>
      <c r="AO905" s="125">
        <v>49.427772080796203</v>
      </c>
      <c r="AP905" s="125">
        <v>67.795493739508103</v>
      </c>
      <c r="AQ905" s="125">
        <v>52.381269938531297</v>
      </c>
      <c r="AR905" s="125">
        <v>52.259672776830499</v>
      </c>
      <c r="AS905" s="125">
        <v>41.452823101556703</v>
      </c>
      <c r="AV905" s="63">
        <v>21499.603018138001</v>
      </c>
      <c r="AW905" s="63">
        <v>0</v>
      </c>
      <c r="AX905" s="63">
        <v>0</v>
      </c>
      <c r="AY905" s="63">
        <v>21499.603018138001</v>
      </c>
      <c r="AZ905" s="77">
        <v>0</v>
      </c>
      <c r="BA905" s="77">
        <v>1.1499603018138</v>
      </c>
      <c r="BB905" s="77">
        <v>0.459041977690133</v>
      </c>
      <c r="BC905" s="58">
        <v>-669.07415863002097</v>
      </c>
      <c r="BD905" s="130">
        <v>-3.0181059216793701E-2</v>
      </c>
      <c r="BE905" s="65">
        <v>10</v>
      </c>
    </row>
    <row r="906" spans="1:57" x14ac:dyDescent="0.2">
      <c r="A906" s="104">
        <v>41522</v>
      </c>
      <c r="B906" s="58">
        <v>1655.07995605468</v>
      </c>
      <c r="C906" s="77">
        <v>1.20986283372115E-3</v>
      </c>
      <c r="D906" s="58">
        <v>0.01</v>
      </c>
      <c r="E906" s="58">
        <v>0.64139999999999997</v>
      </c>
      <c r="F906" s="77">
        <v>2.5007814942168399E-3</v>
      </c>
      <c r="G906" s="58">
        <v>57.302600860595703</v>
      </c>
      <c r="H906" s="58">
        <v>436.93814086914</v>
      </c>
      <c r="I906" s="58">
        <v>27.266988754272401</v>
      </c>
      <c r="J906" s="58">
        <v>294.100006103515</v>
      </c>
      <c r="K906" s="58">
        <v>14.1825399398803</v>
      </c>
      <c r="L906" s="58">
        <v>19.108903884887599</v>
      </c>
      <c r="M906" s="58">
        <v>15.770000457763601</v>
      </c>
      <c r="N906" s="77">
        <v>-6.8580625672425202E-3</v>
      </c>
      <c r="O906" s="58">
        <v>4.8236711686297102</v>
      </c>
      <c r="P906" s="77">
        <v>8.4178922006779705E-2</v>
      </c>
      <c r="Q906" s="58">
        <v>57.500450134277301</v>
      </c>
      <c r="R906" s="77">
        <v>9.0979294996800207E-3</v>
      </c>
      <c r="S906" s="58">
        <v>9.5781119033207496</v>
      </c>
      <c r="T906" s="77">
        <v>2.1920979212911699E-2</v>
      </c>
      <c r="U906" s="58">
        <v>434.96844482421801</v>
      </c>
      <c r="V906" s="77">
        <v>9.6162860984461097E-4</v>
      </c>
      <c r="W906" s="58">
        <v>1.26534279695797</v>
      </c>
      <c r="X906" s="77">
        <v>4.64056668802382E-2</v>
      </c>
      <c r="Y906" s="58">
        <v>27.253890991210898</v>
      </c>
      <c r="Z906" s="77">
        <v>1.5665148894261601E-3</v>
      </c>
      <c r="AA906" s="58">
        <v>11.524990674825499</v>
      </c>
      <c r="AB906" s="77">
        <v>3.9187318720316597E-2</v>
      </c>
      <c r="AC906" s="58">
        <v>293.87001037597599</v>
      </c>
      <c r="AD906" s="77">
        <v>3.8412875329980598E-3</v>
      </c>
      <c r="AE906" s="58">
        <v>0.48791360256604299</v>
      </c>
      <c r="AF906" s="77">
        <v>3.44024134347094E-2</v>
      </c>
      <c r="AG906" s="58">
        <v>14.155404567718501</v>
      </c>
      <c r="AH906" s="77">
        <v>-1.7667863887304001E-3</v>
      </c>
      <c r="AI906" s="58">
        <v>0.694263811393946</v>
      </c>
      <c r="AJ906" s="77">
        <v>3.6331953709966898E-2</v>
      </c>
      <c r="AK906" s="58">
        <v>19.1258144378662</v>
      </c>
      <c r="AL906" s="69">
        <v>41522</v>
      </c>
      <c r="AM906" s="105">
        <v>3</v>
      </c>
      <c r="AN906" s="124">
        <v>48.281395123462303</v>
      </c>
      <c r="AO906" s="125">
        <v>53.3587862581576</v>
      </c>
      <c r="AP906" s="125">
        <v>64.627102092169295</v>
      </c>
      <c r="AQ906" s="125">
        <v>53.578780335330499</v>
      </c>
      <c r="AR906" s="125">
        <v>51.504526733280997</v>
      </c>
      <c r="AS906" s="125">
        <v>41.679584952943202</v>
      </c>
      <c r="AV906" s="63">
        <v>21499.603018138001</v>
      </c>
      <c r="AW906" s="63">
        <v>0</v>
      </c>
      <c r="AX906" s="63">
        <v>0</v>
      </c>
      <c r="AY906" s="63">
        <v>21499.603018138001</v>
      </c>
      <c r="AZ906" s="77">
        <v>0</v>
      </c>
      <c r="BA906" s="77">
        <v>1.1499603018138</v>
      </c>
      <c r="BB906" s="77">
        <v>0.46080721835177901</v>
      </c>
      <c r="BC906" s="58">
        <v>-669.07415863002097</v>
      </c>
      <c r="BD906" s="130">
        <v>-3.0181059216793701E-2</v>
      </c>
      <c r="BE906" s="65">
        <v>11</v>
      </c>
    </row>
    <row r="907" spans="1:57" x14ac:dyDescent="0.2">
      <c r="A907" s="104">
        <v>41523</v>
      </c>
      <c r="B907" s="58">
        <v>1655.17004394531</v>
      </c>
      <c r="C907" s="77">
        <v>5.4431141103039498E-5</v>
      </c>
      <c r="D907" s="58">
        <v>0.01</v>
      </c>
      <c r="E907" s="58">
        <v>0.63980000000000004</v>
      </c>
      <c r="F907" s="77">
        <v>-2.4945431867787701E-3</v>
      </c>
      <c r="G907" s="58">
        <v>57.643917083740199</v>
      </c>
      <c r="H907" s="58">
        <v>436.94805908203102</v>
      </c>
      <c r="I907" s="58">
        <v>27.197135925292901</v>
      </c>
      <c r="J907" s="58">
        <v>295.85998535156199</v>
      </c>
      <c r="K907" s="58">
        <v>14.028773307800201</v>
      </c>
      <c r="L907" s="58">
        <v>19.1680908203125</v>
      </c>
      <c r="M907" s="58">
        <v>15.8500003814697</v>
      </c>
      <c r="N907" s="77">
        <v>5.9563827473534297E-3</v>
      </c>
      <c r="O907" s="58">
        <v>4.9056012038715098</v>
      </c>
      <c r="P907" s="77">
        <v>8.5101801752040199E-2</v>
      </c>
      <c r="Q907" s="58">
        <v>57.473258972167898</v>
      </c>
      <c r="R907" s="77">
        <v>2.26993525236363E-5</v>
      </c>
      <c r="S907" s="58">
        <v>9.5787306742477103</v>
      </c>
      <c r="T907" s="77">
        <v>2.19218977522667E-2</v>
      </c>
      <c r="U907" s="58">
        <v>436.94309997558503</v>
      </c>
      <c r="V907" s="77">
        <v>-2.5618094322406E-3</v>
      </c>
      <c r="W907" s="58">
        <v>1.27228666275646</v>
      </c>
      <c r="X907" s="77">
        <v>4.6780170759570701E-2</v>
      </c>
      <c r="Y907" s="58">
        <v>27.232062339782701</v>
      </c>
      <c r="Z907" s="77">
        <v>5.9842883764762399E-3</v>
      </c>
      <c r="AA907" s="58">
        <v>11.3578971532714</v>
      </c>
      <c r="AB907" s="77">
        <v>3.8389433230638197E-2</v>
      </c>
      <c r="AC907" s="58">
        <v>294.97999572753901</v>
      </c>
      <c r="AD907" s="77">
        <v>-1.0841967146357099E-2</v>
      </c>
      <c r="AE907" s="58">
        <v>0.48420350803051398</v>
      </c>
      <c r="AF907" s="77">
        <v>3.4515028321206502E-2</v>
      </c>
      <c r="AG907" s="58">
        <v>14.1056566238403</v>
      </c>
      <c r="AH907" s="77">
        <v>3.0973485335084E-3</v>
      </c>
      <c r="AI907" s="58">
        <v>0.68057335831316101</v>
      </c>
      <c r="AJ907" s="77">
        <v>3.5505537024686597E-2</v>
      </c>
      <c r="AK907" s="58">
        <v>19.138497352600002</v>
      </c>
      <c r="AL907" s="69">
        <v>41523</v>
      </c>
      <c r="AM907" s="105">
        <v>4</v>
      </c>
      <c r="AN907" s="124">
        <v>48.323438102041898</v>
      </c>
      <c r="AO907" s="125">
        <v>53.368614135941897</v>
      </c>
      <c r="AP907" s="125">
        <v>66.098837638848593</v>
      </c>
      <c r="AQ907" s="125">
        <v>49.760504769184003</v>
      </c>
      <c r="AR907" s="125">
        <v>52.790166986307597</v>
      </c>
      <c r="AS907" s="125">
        <v>41.221099913700698</v>
      </c>
      <c r="AV907" s="63">
        <v>21499.603018138001</v>
      </c>
      <c r="AW907" s="63">
        <v>0</v>
      </c>
      <c r="AX907" s="63">
        <v>0</v>
      </c>
      <c r="AY907" s="63">
        <v>21499.603018138001</v>
      </c>
      <c r="AZ907" s="77">
        <v>0</v>
      </c>
      <c r="BA907" s="77">
        <v>1.1499603018138</v>
      </c>
      <c r="BB907" s="77">
        <v>0.46088673175560602</v>
      </c>
      <c r="BC907" s="58">
        <v>-669.07415863002097</v>
      </c>
      <c r="BD907" s="130">
        <v>-3.0181059216793701E-2</v>
      </c>
      <c r="BE907" s="65">
        <v>12</v>
      </c>
    </row>
    <row r="908" spans="1:57" x14ac:dyDescent="0.2">
      <c r="A908" s="104">
        <v>41526</v>
      </c>
      <c r="B908" s="58">
        <v>1671.7099609375</v>
      </c>
      <c r="C908" s="77">
        <v>9.9928808237505998E-3</v>
      </c>
      <c r="D908" s="58">
        <v>0.01</v>
      </c>
      <c r="E908" s="58">
        <v>0.6361</v>
      </c>
      <c r="F908" s="77">
        <v>-5.7830572053767498E-3</v>
      </c>
      <c r="G908" s="58">
        <v>58.563743591308501</v>
      </c>
      <c r="H908" s="58">
        <v>441.15570068359301</v>
      </c>
      <c r="I908" s="58">
        <v>27.642417907714801</v>
      </c>
      <c r="J908" s="58">
        <v>299.70999145507801</v>
      </c>
      <c r="K908" s="58">
        <v>14.1011352539062</v>
      </c>
      <c r="L908" s="58">
        <v>19.371015548706001</v>
      </c>
      <c r="M908" s="58">
        <v>15.6300001144409</v>
      </c>
      <c r="N908" s="77">
        <v>1.5957043762867499E-2</v>
      </c>
      <c r="O908" s="58">
        <v>4.99889698414081</v>
      </c>
      <c r="P908" s="77">
        <v>8.5358221274684606E-2</v>
      </c>
      <c r="Q908" s="58">
        <v>58.1038303375244</v>
      </c>
      <c r="R908" s="77">
        <v>9.6296150402914692E-3</v>
      </c>
      <c r="S908" s="58">
        <v>9.5367266079034199</v>
      </c>
      <c r="T908" s="77">
        <v>2.1617598034267198E-2</v>
      </c>
      <c r="U908" s="58">
        <v>439.05187988281199</v>
      </c>
      <c r="V908" s="77">
        <v>1.6372385079260001E-2</v>
      </c>
      <c r="W908" s="58">
        <v>1.26626652908379</v>
      </c>
      <c r="X908" s="77">
        <v>4.5808819377207502E-2</v>
      </c>
      <c r="Y908" s="58">
        <v>27.419776916503899</v>
      </c>
      <c r="Z908" s="77">
        <v>1.3012932786232501E-2</v>
      </c>
      <c r="AA908" s="58">
        <v>11.130068936841001</v>
      </c>
      <c r="AB908" s="77">
        <v>3.7136129105356401E-2</v>
      </c>
      <c r="AC908" s="58">
        <v>297.78498840332003</v>
      </c>
      <c r="AD908" s="77">
        <v>5.15810930280857E-3</v>
      </c>
      <c r="AE908" s="58">
        <v>0.48107363909344403</v>
      </c>
      <c r="AF908" s="77">
        <v>3.4115950980626003E-2</v>
      </c>
      <c r="AG908" s="58">
        <v>14.0649542808532</v>
      </c>
      <c r="AH908" s="77">
        <v>1.05865905110649E-2</v>
      </c>
      <c r="AI908" s="58">
        <v>0.66988790841026602</v>
      </c>
      <c r="AJ908" s="77">
        <v>3.4581971540207299E-2</v>
      </c>
      <c r="AK908" s="58">
        <v>19.269553184509199</v>
      </c>
      <c r="AL908" s="69">
        <v>41526</v>
      </c>
      <c r="AM908" s="105">
        <v>0</v>
      </c>
      <c r="AN908" s="124">
        <v>55.479275865938497</v>
      </c>
      <c r="AO908" s="125">
        <v>57.463498730361501</v>
      </c>
      <c r="AP908" s="125">
        <v>69.751403386654204</v>
      </c>
      <c r="AQ908" s="125">
        <v>51.511737582329701</v>
      </c>
      <c r="AR908" s="125">
        <v>56.999255313166202</v>
      </c>
      <c r="AS908" s="125">
        <v>45.348174014387403</v>
      </c>
      <c r="AV908" s="63">
        <v>21499.603018138001</v>
      </c>
      <c r="AW908" s="63">
        <v>0</v>
      </c>
      <c r="AX908" s="63">
        <v>0</v>
      </c>
      <c r="AY908" s="63">
        <v>21499.603018138001</v>
      </c>
      <c r="AZ908" s="77">
        <v>0</v>
      </c>
      <c r="BA908" s="77">
        <v>1.1499603018138</v>
      </c>
      <c r="BB908" s="77">
        <v>0.47548519876303802</v>
      </c>
      <c r="BC908" s="58">
        <v>-669.07415863002097</v>
      </c>
      <c r="BD908" s="130">
        <v>-3.0181059216793701E-2</v>
      </c>
      <c r="BE908" s="65">
        <v>13</v>
      </c>
    </row>
    <row r="909" spans="1:57" x14ac:dyDescent="0.2">
      <c r="A909" s="104">
        <v>41527</v>
      </c>
      <c r="B909" s="58">
        <v>1683.98999023437</v>
      </c>
      <c r="C909" s="77">
        <v>7.3457893915929101E-3</v>
      </c>
      <c r="D909" s="58">
        <v>0.01</v>
      </c>
      <c r="E909" s="58">
        <v>0.6361</v>
      </c>
      <c r="F909" s="77">
        <v>0</v>
      </c>
      <c r="G909" s="58">
        <v>57.229709625244098</v>
      </c>
      <c r="H909" s="58">
        <v>441.46371459960898</v>
      </c>
      <c r="I909" s="58">
        <v>28.2797832489013</v>
      </c>
      <c r="J909" s="58">
        <v>300.35998535156199</v>
      </c>
      <c r="K909" s="58">
        <v>14.453888893127401</v>
      </c>
      <c r="L909" s="58">
        <v>19.430208206176701</v>
      </c>
      <c r="M909" s="58">
        <v>14.529999732971101</v>
      </c>
      <c r="N909" s="77">
        <v>-2.2779178451673199E-2</v>
      </c>
      <c r="O909" s="58">
        <v>5.0567820388199003</v>
      </c>
      <c r="P909" s="77">
        <v>8.8359386618123703E-2</v>
      </c>
      <c r="Q909" s="58">
        <v>57.896726608276303</v>
      </c>
      <c r="R909" s="77">
        <v>6.9819774637003198E-4</v>
      </c>
      <c r="S909" s="58">
        <v>9.51939089830584</v>
      </c>
      <c r="T909" s="77">
        <v>2.15632464990685E-2</v>
      </c>
      <c r="U909" s="58">
        <v>441.30970764160099</v>
      </c>
      <c r="V909" s="77">
        <v>2.3057510501229998E-2</v>
      </c>
      <c r="W909" s="58">
        <v>1.25642724692049</v>
      </c>
      <c r="X909" s="77">
        <v>4.4428460991450501E-2</v>
      </c>
      <c r="Y909" s="58">
        <v>27.961100578308098</v>
      </c>
      <c r="Z909" s="77">
        <v>2.1687428347940598E-3</v>
      </c>
      <c r="AA909" s="58">
        <v>11.000469911431001</v>
      </c>
      <c r="AB909" s="77">
        <v>3.66242856835782E-2</v>
      </c>
      <c r="AC909" s="58">
        <v>300.03498840332003</v>
      </c>
      <c r="AD909" s="77">
        <v>2.5015974449537199E-2</v>
      </c>
      <c r="AE909" s="58">
        <v>0.48262923858405898</v>
      </c>
      <c r="AF909" s="77">
        <v>3.3390960879292497E-2</v>
      </c>
      <c r="AG909" s="58">
        <v>14.2775120735168</v>
      </c>
      <c r="AH909" s="77">
        <v>3.0557333105163398E-3</v>
      </c>
      <c r="AI909" s="58">
        <v>0.64457551518444201</v>
      </c>
      <c r="AJ909" s="77">
        <v>3.3173886164510301E-2</v>
      </c>
      <c r="AK909" s="58">
        <v>19.400611877441399</v>
      </c>
      <c r="AL909" s="69">
        <v>41527</v>
      </c>
      <c r="AM909" s="105">
        <v>1</v>
      </c>
      <c r="AN909" s="124">
        <v>59.917161475301498</v>
      </c>
      <c r="AO909" s="125">
        <v>57.755944423923502</v>
      </c>
      <c r="AP909" s="125">
        <v>59.704421928970298</v>
      </c>
      <c r="AQ909" s="125">
        <v>59.012362573838701</v>
      </c>
      <c r="AR909" s="125">
        <v>58.170783791583098</v>
      </c>
      <c r="AS909" s="125">
        <v>50.685607806234501</v>
      </c>
      <c r="AV909" s="63">
        <v>21499.603018138001</v>
      </c>
      <c r="AW909" s="63">
        <v>0</v>
      </c>
      <c r="AX909" s="63">
        <v>0</v>
      </c>
      <c r="AY909" s="63">
        <v>21499.603018138001</v>
      </c>
      <c r="AZ909" s="77">
        <v>0</v>
      </c>
      <c r="BA909" s="77">
        <v>1.1499603018138</v>
      </c>
      <c r="BB909" s="77">
        <v>0.48632380228356398</v>
      </c>
      <c r="BC909" s="58">
        <v>-669.07415863002097</v>
      </c>
      <c r="BD909" s="130">
        <v>-3.0181059216793701E-2</v>
      </c>
      <c r="BE909" s="65">
        <v>14</v>
      </c>
    </row>
    <row r="910" spans="1:57" x14ac:dyDescent="0.2">
      <c r="A910" s="104">
        <v>41528</v>
      </c>
      <c r="B910" s="58">
        <v>1689.13000488281</v>
      </c>
      <c r="C910" s="77">
        <v>3.05228337356222E-3</v>
      </c>
      <c r="D910" s="58">
        <v>0.01</v>
      </c>
      <c r="E910" s="58">
        <v>0.63239999999999996</v>
      </c>
      <c r="F910" s="77">
        <v>-5.8166954881308996E-3</v>
      </c>
      <c r="G910" s="58">
        <v>54.1139106750488</v>
      </c>
      <c r="H910" s="58">
        <v>445.19940185546801</v>
      </c>
      <c r="I910" s="58">
        <v>28.585369110107401</v>
      </c>
      <c r="J910" s="58">
        <v>299.64001464843699</v>
      </c>
      <c r="K910" s="58">
        <v>14.408663749694799</v>
      </c>
      <c r="L910" s="58">
        <v>19.286462783813398</v>
      </c>
      <c r="M910" s="58">
        <v>13.819999694824199</v>
      </c>
      <c r="N910" s="77">
        <v>-5.4443731596725199E-2</v>
      </c>
      <c r="O910" s="58">
        <v>5.0538988713561901</v>
      </c>
      <c r="P910" s="77">
        <v>9.3393709830076596E-2</v>
      </c>
      <c r="Q910" s="58">
        <v>55.671810150146399</v>
      </c>
      <c r="R910" s="77">
        <v>8.4620482551946898E-3</v>
      </c>
      <c r="S910" s="58">
        <v>9.5112335749354706</v>
      </c>
      <c r="T910" s="77">
        <v>2.1363985520410099E-2</v>
      </c>
      <c r="U910" s="58">
        <v>443.33155822753901</v>
      </c>
      <c r="V910" s="77">
        <v>1.0805806342873E-2</v>
      </c>
      <c r="W910" s="58">
        <v>1.2490262756450501</v>
      </c>
      <c r="X910" s="77">
        <v>4.3694600228317997E-2</v>
      </c>
      <c r="Y910" s="58">
        <v>28.432576179504299</v>
      </c>
      <c r="Z910" s="77">
        <v>-2.3970260295568201E-3</v>
      </c>
      <c r="AA910" s="58">
        <v>10.7961441272694</v>
      </c>
      <c r="AB910" s="77">
        <v>3.60303817897498E-2</v>
      </c>
      <c r="AC910" s="58">
        <v>300</v>
      </c>
      <c r="AD910" s="77">
        <v>-3.1289256315038998E-3</v>
      </c>
      <c r="AE910" s="58">
        <v>0.48234438792454198</v>
      </c>
      <c r="AF910" s="77">
        <v>3.3475997240532303E-2</v>
      </c>
      <c r="AG910" s="58">
        <v>14.431276321411101</v>
      </c>
      <c r="AH910" s="77">
        <v>-7.3980381907376904E-3</v>
      </c>
      <c r="AI910" s="58">
        <v>0.619965166054538</v>
      </c>
      <c r="AJ910" s="77">
        <v>3.2145094359907998E-2</v>
      </c>
      <c r="AK910" s="58">
        <v>19.358335494995099</v>
      </c>
      <c r="AL910" s="69">
        <v>41528</v>
      </c>
      <c r="AM910" s="105">
        <v>2</v>
      </c>
      <c r="AN910" s="124">
        <v>61.640750131207497</v>
      </c>
      <c r="AO910" s="125">
        <v>61.2368142585158</v>
      </c>
      <c r="AP910" s="125">
        <v>43.826151102534901</v>
      </c>
      <c r="AQ910" s="125">
        <v>57.778351349202403</v>
      </c>
      <c r="AR910" s="125">
        <v>54.301757941152502</v>
      </c>
      <c r="AS910" s="125">
        <v>53.052973815920097</v>
      </c>
      <c r="AV910" s="63">
        <v>21499.603018138001</v>
      </c>
      <c r="AW910" s="63">
        <v>0</v>
      </c>
      <c r="AX910" s="63">
        <v>0</v>
      </c>
      <c r="AY910" s="63">
        <v>21499.603018138001</v>
      </c>
      <c r="AZ910" s="77">
        <v>0</v>
      </c>
      <c r="BA910" s="77">
        <v>1.1499603018138</v>
      </c>
      <c r="BB910" s="77">
        <v>0.490860483713004</v>
      </c>
      <c r="BC910" s="58">
        <v>-669.07415863002097</v>
      </c>
      <c r="BD910" s="130">
        <v>-3.0181059216793701E-2</v>
      </c>
      <c r="BE910" s="65">
        <v>15</v>
      </c>
    </row>
    <row r="911" spans="1:57" x14ac:dyDescent="0.2">
      <c r="A911" s="104">
        <v>41529</v>
      </c>
      <c r="B911" s="58">
        <v>1683.42004394531</v>
      </c>
      <c r="C911" s="77">
        <v>-3.3804153149811201E-3</v>
      </c>
      <c r="D911" s="58">
        <v>0.01</v>
      </c>
      <c r="E911" s="58">
        <v>0.63190000000000002</v>
      </c>
      <c r="F911" s="77">
        <v>-7.9063883617957998E-4</v>
      </c>
      <c r="G911" s="58">
        <v>54.690109252929602</v>
      </c>
      <c r="H911" s="58">
        <v>443.64453125</v>
      </c>
      <c r="I911" s="58">
        <v>28.541713714599599</v>
      </c>
      <c r="J911" s="58">
        <v>298.85998535156199</v>
      </c>
      <c r="K911" s="58">
        <v>14.408663749694799</v>
      </c>
      <c r="L911" s="58">
        <v>19.134271621704102</v>
      </c>
      <c r="M911" s="58">
        <v>14.289999961853001</v>
      </c>
      <c r="N911" s="77">
        <v>1.06478827845375E-2</v>
      </c>
      <c r="O911" s="58">
        <v>5.0574801656750399</v>
      </c>
      <c r="P911" s="77">
        <v>9.24752251323053E-2</v>
      </c>
      <c r="Q911" s="58">
        <v>54.402009963989201</v>
      </c>
      <c r="R911" s="77">
        <v>-3.4925262679791299E-3</v>
      </c>
      <c r="S911" s="58">
        <v>9.52000311348616</v>
      </c>
      <c r="T911" s="77">
        <v>2.14586283452269E-2</v>
      </c>
      <c r="U911" s="58">
        <v>444.42196655273398</v>
      </c>
      <c r="V911" s="77">
        <v>-1.5271936961758199E-3</v>
      </c>
      <c r="W911" s="58">
        <v>1.2316550332312199</v>
      </c>
      <c r="X911" s="77">
        <v>4.3152805943856301E-2</v>
      </c>
      <c r="Y911" s="58">
        <v>28.563541412353501</v>
      </c>
      <c r="Z911" s="77">
        <v>-2.6032213948133901E-3</v>
      </c>
      <c r="AA911" s="58">
        <v>10.669215457364499</v>
      </c>
      <c r="AB911" s="77">
        <v>3.5699712173959501E-2</v>
      </c>
      <c r="AC911" s="58">
        <v>299.25</v>
      </c>
      <c r="AD911" s="77">
        <v>0</v>
      </c>
      <c r="AE911" s="58">
        <v>0.48350366398300298</v>
      </c>
      <c r="AF911" s="77">
        <v>3.3556454115548598E-2</v>
      </c>
      <c r="AG911" s="58">
        <v>14.408663749694799</v>
      </c>
      <c r="AH911" s="77">
        <v>-7.8910873297672792E-3</v>
      </c>
      <c r="AI911" s="58">
        <v>0.58777086758227903</v>
      </c>
      <c r="AJ911" s="77">
        <v>3.0718225349930101E-2</v>
      </c>
      <c r="AK911" s="58">
        <v>19.2103672027587</v>
      </c>
      <c r="AL911" s="69">
        <v>41529</v>
      </c>
      <c r="AM911" s="105">
        <v>3</v>
      </c>
      <c r="AN911" s="124">
        <v>58.624893523140102</v>
      </c>
      <c r="AO911" s="125">
        <v>59.0556321499378</v>
      </c>
      <c r="AP911" s="125">
        <v>46.651711761703602</v>
      </c>
      <c r="AQ911" s="125">
        <v>57.778351349202403</v>
      </c>
      <c r="AR911" s="125">
        <v>50.473999455413399</v>
      </c>
      <c r="AS911" s="125">
        <v>52.664022624867698</v>
      </c>
      <c r="AV911" s="63">
        <v>21499.603018138001</v>
      </c>
      <c r="AW911" s="63">
        <v>0</v>
      </c>
      <c r="AX911" s="63">
        <v>0</v>
      </c>
      <c r="AY911" s="63">
        <v>21499.603018138001</v>
      </c>
      <c r="AZ911" s="77">
        <v>0</v>
      </c>
      <c r="BA911" s="77">
        <v>1.1499603018138</v>
      </c>
      <c r="BB911" s="77">
        <v>0.48582075610136</v>
      </c>
      <c r="BC911" s="58">
        <v>-669.07415863002097</v>
      </c>
      <c r="BD911" s="130">
        <v>-3.0181059216793701E-2</v>
      </c>
      <c r="BE911" s="65">
        <v>16</v>
      </c>
    </row>
    <row r="912" spans="1:57" x14ac:dyDescent="0.2">
      <c r="A912" s="104">
        <v>41530</v>
      </c>
      <c r="B912" s="58">
        <v>1687.98999023437</v>
      </c>
      <c r="C912" s="77">
        <v>2.7146797411015098E-3</v>
      </c>
      <c r="D912" s="58">
        <v>0.01</v>
      </c>
      <c r="E912" s="58">
        <v>0.63029999999999997</v>
      </c>
      <c r="F912" s="77">
        <v>-2.5320462098433701E-3</v>
      </c>
      <c r="G912" s="58">
        <v>53.788799285888601</v>
      </c>
      <c r="H912" s="58">
        <v>441.66241455078102</v>
      </c>
      <c r="I912" s="58">
        <v>28.8385715484619</v>
      </c>
      <c r="J912" s="58">
        <v>297.92001342773398</v>
      </c>
      <c r="K912" s="58">
        <v>14.3905715942382</v>
      </c>
      <c r="L912" s="58">
        <v>19.819149017333899</v>
      </c>
      <c r="M912" s="58">
        <v>14.1599998474121</v>
      </c>
      <c r="N912" s="77">
        <v>-1.6480310230733899E-2</v>
      </c>
      <c r="O912" s="58">
        <v>5.0488445440042904</v>
      </c>
      <c r="P912" s="77">
        <v>9.3864235882447702E-2</v>
      </c>
      <c r="Q912" s="58">
        <v>54.239454269409102</v>
      </c>
      <c r="R912" s="77">
        <v>-4.4678037473695397E-3</v>
      </c>
      <c r="S912" s="58">
        <v>9.4785086880317895</v>
      </c>
      <c r="T912" s="77">
        <v>2.14609810021359E-2</v>
      </c>
      <c r="U912" s="58">
        <v>442.65347290039</v>
      </c>
      <c r="V912" s="77">
        <v>1.0400841268001801E-2</v>
      </c>
      <c r="W912" s="58">
        <v>1.21365272945236</v>
      </c>
      <c r="X912" s="77">
        <v>4.2084356619844297E-2</v>
      </c>
      <c r="Y912" s="58">
        <v>28.690142631530701</v>
      </c>
      <c r="Z912" s="77">
        <v>-3.1451916278534202E-3</v>
      </c>
      <c r="AA912" s="58">
        <v>10.5972932852781</v>
      </c>
      <c r="AB912" s="77">
        <v>3.5570934504702903E-2</v>
      </c>
      <c r="AC912" s="58">
        <v>298.38999938964798</v>
      </c>
      <c r="AD912" s="77">
        <v>-1.2556442270316101E-3</v>
      </c>
      <c r="AE912" s="58">
        <v>0.483800506829</v>
      </c>
      <c r="AF912" s="77">
        <v>3.3619269648934899E-2</v>
      </c>
      <c r="AG912" s="58">
        <v>14.399617671966499</v>
      </c>
      <c r="AH912" s="77">
        <v>3.5793230553548799E-2</v>
      </c>
      <c r="AI912" s="58">
        <v>0.53616675445281103</v>
      </c>
      <c r="AJ912" s="77">
        <v>2.7052965492306201E-2</v>
      </c>
      <c r="AK912" s="58">
        <v>19.476710319519</v>
      </c>
      <c r="AL912" s="69">
        <v>41530</v>
      </c>
      <c r="AM912" s="105">
        <v>4</v>
      </c>
      <c r="AN912" s="124">
        <v>60.299087977945</v>
      </c>
      <c r="AO912" s="125">
        <v>56.302502361755003</v>
      </c>
      <c r="AP912" s="125">
        <v>43.007517629477299</v>
      </c>
      <c r="AQ912" s="125">
        <v>57.2231790175816</v>
      </c>
      <c r="AR912" s="125">
        <v>63.084827920459198</v>
      </c>
      <c r="AS912" s="125">
        <v>55.075925325415199</v>
      </c>
      <c r="AV912" s="63">
        <v>21499.603018138001</v>
      </c>
      <c r="AW912" s="63">
        <v>0</v>
      </c>
      <c r="AX912" s="63">
        <v>0</v>
      </c>
      <c r="AY912" s="63">
        <v>21499.603018138001</v>
      </c>
      <c r="AZ912" s="77">
        <v>0</v>
      </c>
      <c r="BA912" s="77">
        <v>1.1499603018138</v>
      </c>
      <c r="BB912" s="77">
        <v>0.48985428360685701</v>
      </c>
      <c r="BC912" s="58">
        <v>-669.07415863002097</v>
      </c>
      <c r="BD912" s="130">
        <v>-3.0181059216793701E-2</v>
      </c>
      <c r="BE912" s="65">
        <v>17</v>
      </c>
    </row>
    <row r="913" spans="1:57" x14ac:dyDescent="0.2">
      <c r="A913" s="104">
        <v>41533</v>
      </c>
      <c r="B913" s="58">
        <v>1697.59997558593</v>
      </c>
      <c r="C913" s="77">
        <v>5.6931530442476596E-3</v>
      </c>
      <c r="D913" s="58">
        <v>0.01</v>
      </c>
      <c r="E913" s="58">
        <v>0.62749999999999995</v>
      </c>
      <c r="F913" s="77">
        <v>-4.4423290496589099E-3</v>
      </c>
      <c r="G913" s="58">
        <v>52.078765869140597</v>
      </c>
      <c r="H913" s="58">
        <v>441.01165771484301</v>
      </c>
      <c r="I913" s="58">
        <v>28.6377563476562</v>
      </c>
      <c r="J913" s="58">
        <v>296.05999755859301</v>
      </c>
      <c r="K913" s="58">
        <v>14.4267520904541</v>
      </c>
      <c r="L913" s="58">
        <v>19.776870727538999</v>
      </c>
      <c r="M913" s="58">
        <v>14.3800001144409</v>
      </c>
      <c r="N913" s="77">
        <v>-3.1791626499397499E-2</v>
      </c>
      <c r="O913" s="58">
        <v>5.01519487071754</v>
      </c>
      <c r="P913" s="77">
        <v>9.63001865927339E-2</v>
      </c>
      <c r="Q913" s="58">
        <v>52.933782577514599</v>
      </c>
      <c r="R913" s="77">
        <v>-1.4734258893173099E-3</v>
      </c>
      <c r="S913" s="58">
        <v>9.43428829593595</v>
      </c>
      <c r="T913" s="77">
        <v>2.1392378480017699E-2</v>
      </c>
      <c r="U913" s="58">
        <v>441.33703613281199</v>
      </c>
      <c r="V913" s="77">
        <v>-6.9634239847213798E-3</v>
      </c>
      <c r="W913" s="58">
        <v>1.20177082339964</v>
      </c>
      <c r="X913" s="77">
        <v>4.1964559262618301E-2</v>
      </c>
      <c r="Y913" s="58">
        <v>28.738163948059</v>
      </c>
      <c r="Z913" s="77">
        <v>-6.2433397734516999E-3</v>
      </c>
      <c r="AA913" s="58">
        <v>10.429748979052301</v>
      </c>
      <c r="AB913" s="77">
        <v>3.5228497821588302E-2</v>
      </c>
      <c r="AC913" s="58">
        <v>296.99000549316401</v>
      </c>
      <c r="AD913" s="77">
        <v>2.5141806201991398E-3</v>
      </c>
      <c r="AE913" s="58">
        <v>0.48505697105248102</v>
      </c>
      <c r="AF913" s="77">
        <v>3.3622049371281097E-2</v>
      </c>
      <c r="AG913" s="58">
        <v>14.408661842346101</v>
      </c>
      <c r="AH913" s="77">
        <v>-2.1332040925642298E-3</v>
      </c>
      <c r="AI913" s="58">
        <v>0.50065922671229002</v>
      </c>
      <c r="AJ913" s="77">
        <v>2.5315391580889898E-2</v>
      </c>
      <c r="AK913" s="58">
        <v>19.798009872436499</v>
      </c>
      <c r="AL913" s="69">
        <v>41533</v>
      </c>
      <c r="AM913" s="105">
        <v>0</v>
      </c>
      <c r="AN913" s="124">
        <v>63.631709364505497</v>
      </c>
      <c r="AO913" s="125">
        <v>55.389510116722001</v>
      </c>
      <c r="AP913" s="125">
        <v>37.088045561780802</v>
      </c>
      <c r="AQ913" s="125">
        <v>58.090429930183397</v>
      </c>
      <c r="AR913" s="125">
        <v>62.0347187765733</v>
      </c>
      <c r="AS913" s="125">
        <v>53.104709287665202</v>
      </c>
      <c r="AV913" s="63">
        <v>21499.603018138001</v>
      </c>
      <c r="AW913" s="63">
        <v>0</v>
      </c>
      <c r="AX913" s="63">
        <v>0</v>
      </c>
      <c r="AY913" s="63">
        <v>21499.603018138001</v>
      </c>
      <c r="AZ913" s="77">
        <v>0</v>
      </c>
      <c r="BA913" s="77">
        <v>1.1499603018138</v>
      </c>
      <c r="BB913" s="77">
        <v>0.498336252057059</v>
      </c>
      <c r="BC913" s="58">
        <v>-669.07415863002097</v>
      </c>
      <c r="BD913" s="130">
        <v>-3.0181059216793701E-2</v>
      </c>
      <c r="BE913" s="65">
        <v>18</v>
      </c>
    </row>
    <row r="914" spans="1:57" x14ac:dyDescent="0.2">
      <c r="A914" s="104">
        <v>41534</v>
      </c>
      <c r="B914" s="58">
        <v>1704.76000976562</v>
      </c>
      <c r="C914" s="77">
        <v>4.2177393276741004E-3</v>
      </c>
      <c r="D914" s="58">
        <v>0.01</v>
      </c>
      <c r="E914" s="58">
        <v>0.62890000000000001</v>
      </c>
      <c r="F914" s="77">
        <v>2.23107569721126E-3</v>
      </c>
      <c r="G914" s="58">
        <v>52.680404663085902</v>
      </c>
      <c r="H914" s="58">
        <v>440.19198608398398</v>
      </c>
      <c r="I914" s="58">
        <v>28.751258850097599</v>
      </c>
      <c r="J914" s="58">
        <v>304.17001342773398</v>
      </c>
      <c r="K914" s="58">
        <v>14.381527900695801</v>
      </c>
      <c r="L914" s="58">
        <v>20.072807312011701</v>
      </c>
      <c r="M914" s="58">
        <v>14.529999732971101</v>
      </c>
      <c r="N914" s="77">
        <v>1.15524779419131E-2</v>
      </c>
      <c r="O914" s="58">
        <v>4.9700483945020402</v>
      </c>
      <c r="P914" s="77">
        <v>9.4343398200671794E-2</v>
      </c>
      <c r="Q914" s="58">
        <v>52.379585266113203</v>
      </c>
      <c r="R914" s="77">
        <v>-1.85861669758713E-3</v>
      </c>
      <c r="S914" s="58">
        <v>9.4337047428077394</v>
      </c>
      <c r="T914" s="77">
        <v>2.1430887069824701E-2</v>
      </c>
      <c r="U914" s="58">
        <v>440.60182189941401</v>
      </c>
      <c r="V914" s="77">
        <v>3.9633866935493397E-3</v>
      </c>
      <c r="W914" s="58">
        <v>1.20088834294652</v>
      </c>
      <c r="X914" s="77">
        <v>4.17682004536803E-2</v>
      </c>
      <c r="Y914" s="58">
        <v>28.6945075988769</v>
      </c>
      <c r="Z914" s="77">
        <v>2.7393149821044401E-2</v>
      </c>
      <c r="AA914" s="58">
        <v>10.201721204264899</v>
      </c>
      <c r="AB914" s="77">
        <v>3.3539536291892602E-2</v>
      </c>
      <c r="AC914" s="58">
        <v>300.11500549316401</v>
      </c>
      <c r="AD914" s="77">
        <v>-3.1347450538242701E-3</v>
      </c>
      <c r="AE914" s="58">
        <v>0.47909670523328501</v>
      </c>
      <c r="AF914" s="77">
        <v>3.3313338369986699E-2</v>
      </c>
      <c r="AG914" s="58">
        <v>14.4041399955749</v>
      </c>
      <c r="AH914" s="77">
        <v>1.4963772001632399E-2</v>
      </c>
      <c r="AI914" s="58">
        <v>0.49595222757212598</v>
      </c>
      <c r="AJ914" s="77">
        <v>2.4707666439628701E-2</v>
      </c>
      <c r="AK914" s="58">
        <v>19.924839019775298</v>
      </c>
      <c r="AL914" s="69">
        <v>41534</v>
      </c>
      <c r="AM914" s="105">
        <v>1</v>
      </c>
      <c r="AN914" s="124">
        <v>65.926679333989199</v>
      </c>
      <c r="AO914" s="125">
        <v>54.197380341946797</v>
      </c>
      <c r="AP914" s="125">
        <v>40.206289058440902</v>
      </c>
      <c r="AQ914" s="125">
        <v>56.547208004108597</v>
      </c>
      <c r="AR914" s="125">
        <v>66.267484011028202</v>
      </c>
      <c r="AS914" s="125">
        <v>54.104560755189802</v>
      </c>
      <c r="AV914" s="63">
        <v>21499.603018138001</v>
      </c>
      <c r="AW914" s="63">
        <v>0</v>
      </c>
      <c r="AX914" s="63">
        <v>0</v>
      </c>
      <c r="AY914" s="63">
        <v>21499.603018138001</v>
      </c>
      <c r="AZ914" s="77">
        <v>0</v>
      </c>
      <c r="BA914" s="77">
        <v>1.1499603018138</v>
      </c>
      <c r="BB914" s="77">
        <v>0.50465584379343997</v>
      </c>
      <c r="BC914" s="58">
        <v>-669.07415863002097</v>
      </c>
      <c r="BD914" s="130">
        <v>-3.0181059216793701E-2</v>
      </c>
      <c r="BE914" s="65">
        <v>19</v>
      </c>
    </row>
    <row r="915" spans="1:57" x14ac:dyDescent="0.2">
      <c r="A915" s="104">
        <v>41535</v>
      </c>
      <c r="B915" s="58">
        <v>1725.52001953125</v>
      </c>
      <c r="C915" s="77">
        <v>1.21776728963034E-2</v>
      </c>
      <c r="D915" s="58">
        <v>0.01</v>
      </c>
      <c r="E915" s="58">
        <v>0.62619999999999998</v>
      </c>
      <c r="F915" s="77">
        <v>-4.2932103673080004E-3</v>
      </c>
      <c r="G915" s="58">
        <v>53.763359069824197</v>
      </c>
      <c r="H915" s="58">
        <v>448.74136352539</v>
      </c>
      <c r="I915" s="58">
        <v>29.0917644500732</v>
      </c>
      <c r="J915" s="58">
        <v>312.02999877929602</v>
      </c>
      <c r="K915" s="58">
        <v>14.661922454833901</v>
      </c>
      <c r="L915" s="58">
        <v>20.208091735839801</v>
      </c>
      <c r="M915" s="58">
        <v>13.5900001525878</v>
      </c>
      <c r="N915" s="77">
        <v>2.0557063174898499E-2</v>
      </c>
      <c r="O915" s="58">
        <v>4.9210562304161503</v>
      </c>
      <c r="P915" s="77">
        <v>9.1531785133161306E-2</v>
      </c>
      <c r="Q915" s="58">
        <v>53.221881866455</v>
      </c>
      <c r="R915" s="77">
        <v>1.9421928866681201E-2</v>
      </c>
      <c r="S915" s="58">
        <v>9.4885545733794903</v>
      </c>
      <c r="T915" s="77">
        <v>2.11448182508421E-2</v>
      </c>
      <c r="U915" s="58">
        <v>444.46667480468699</v>
      </c>
      <c r="V915" s="77">
        <v>1.1843154477196799E-2</v>
      </c>
      <c r="W915" s="58">
        <v>1.2019165242603</v>
      </c>
      <c r="X915" s="77">
        <v>4.1314665747517902E-2</v>
      </c>
      <c r="Y915" s="58">
        <v>28.921511650085399</v>
      </c>
      <c r="Z915" s="77">
        <v>2.58407634039503E-2</v>
      </c>
      <c r="AA915" s="58">
        <v>10.1240347250256</v>
      </c>
      <c r="AB915" s="77">
        <v>3.2445709594052401E-2</v>
      </c>
      <c r="AC915" s="58">
        <v>308.100006103515</v>
      </c>
      <c r="AD915" s="77">
        <v>1.9496854303263401E-2</v>
      </c>
      <c r="AE915" s="58">
        <v>0.47619246101010299</v>
      </c>
      <c r="AF915" s="77">
        <v>3.2478173478069597E-2</v>
      </c>
      <c r="AG915" s="58">
        <v>14.5217251777648</v>
      </c>
      <c r="AH915" s="77">
        <v>6.7396862693525003E-3</v>
      </c>
      <c r="AI915" s="58">
        <v>0.49437316893552402</v>
      </c>
      <c r="AJ915" s="77">
        <v>2.44641193932593E-2</v>
      </c>
      <c r="AK915" s="58">
        <v>20.1404495239257</v>
      </c>
      <c r="AL915" s="69">
        <v>41535</v>
      </c>
      <c r="AM915" s="105">
        <v>2</v>
      </c>
      <c r="AN915" s="124">
        <v>71.535319445478095</v>
      </c>
      <c r="AO915" s="125">
        <v>63.114605187782402</v>
      </c>
      <c r="AP915" s="125">
        <v>45.447708004960397</v>
      </c>
      <c r="AQ915" s="125">
        <v>63.093688783946199</v>
      </c>
      <c r="AR915" s="125">
        <v>68.022633367504099</v>
      </c>
      <c r="AS915" s="125">
        <v>57.062227714285697</v>
      </c>
      <c r="AV915" s="63">
        <v>21499.603018138001</v>
      </c>
      <c r="AW915" s="63">
        <v>0</v>
      </c>
      <c r="AX915" s="63">
        <v>0</v>
      </c>
      <c r="AY915" s="63">
        <v>21499.603018138001</v>
      </c>
      <c r="AZ915" s="77">
        <v>0</v>
      </c>
      <c r="BA915" s="77">
        <v>1.1499603018138</v>
      </c>
      <c r="BB915" s="77">
        <v>0.52297905048066795</v>
      </c>
      <c r="BC915" s="58">
        <v>-669.07415863002097</v>
      </c>
      <c r="BD915" s="130">
        <v>-3.0181059216793701E-2</v>
      </c>
      <c r="BE915" s="65">
        <v>20</v>
      </c>
    </row>
    <row r="916" spans="1:57" x14ac:dyDescent="0.2">
      <c r="A916" s="104">
        <v>41536</v>
      </c>
      <c r="B916" s="58">
        <v>1722.33996582031</v>
      </c>
      <c r="C916" s="77">
        <v>-1.84295381968468E-3</v>
      </c>
      <c r="D916" s="58">
        <v>0.01</v>
      </c>
      <c r="E916" s="58">
        <v>0.62250000000000005</v>
      </c>
      <c r="F916" s="77">
        <v>-5.90865538166707E-3</v>
      </c>
      <c r="G916" s="58">
        <v>54.644985198974602</v>
      </c>
      <c r="H916" s="58">
        <v>446.29229736328102</v>
      </c>
      <c r="I916" s="58">
        <v>29.371160507202099</v>
      </c>
      <c r="J916" s="58">
        <v>312.05999755859301</v>
      </c>
      <c r="K916" s="58">
        <v>14.5533847808837</v>
      </c>
      <c r="L916" s="58">
        <v>20.2165431976318</v>
      </c>
      <c r="M916" s="58">
        <v>13.1599998474121</v>
      </c>
      <c r="N916" s="77">
        <v>1.6398270948907601E-2</v>
      </c>
      <c r="O916" s="58">
        <v>4.8474437139870599</v>
      </c>
      <c r="P916" s="77">
        <v>8.8707933515517104E-2</v>
      </c>
      <c r="Q916" s="58">
        <v>54.2041721343994</v>
      </c>
      <c r="R916" s="77">
        <v>-5.4576340876381002E-3</v>
      </c>
      <c r="S916" s="58">
        <v>9.4516865644854704</v>
      </c>
      <c r="T916" s="77">
        <v>2.1178242645742501E-2</v>
      </c>
      <c r="U916" s="58">
        <v>447.51683044433503</v>
      </c>
      <c r="V916" s="77">
        <v>9.6039570789321297E-3</v>
      </c>
      <c r="W916" s="58">
        <v>1.2031193341003401</v>
      </c>
      <c r="X916" s="77">
        <v>4.0962607991104898E-2</v>
      </c>
      <c r="Y916" s="58">
        <v>29.231462478637599</v>
      </c>
      <c r="Z916" s="77">
        <v>9.6140689722856693E-5</v>
      </c>
      <c r="AA916" s="58">
        <v>9.8971955522648098</v>
      </c>
      <c r="AB916" s="77">
        <v>3.1715681694852497E-2</v>
      </c>
      <c r="AC916" s="58">
        <v>312.04499816894503</v>
      </c>
      <c r="AD916" s="77">
        <v>-7.4026904919560696E-3</v>
      </c>
      <c r="AE916" s="58">
        <v>0.46870446568718999</v>
      </c>
      <c r="AF916" s="77">
        <v>3.2205873255192502E-2</v>
      </c>
      <c r="AG916" s="58">
        <v>14.6076536178588</v>
      </c>
      <c r="AH916" s="77">
        <v>4.1822166597782397E-4</v>
      </c>
      <c r="AI916" s="58">
        <v>0.50358167523844799</v>
      </c>
      <c r="AJ916" s="77">
        <v>2.4909385858678201E-2</v>
      </c>
      <c r="AK916" s="58">
        <v>20.212317466735801</v>
      </c>
      <c r="AL916" s="69">
        <v>41536</v>
      </c>
      <c r="AM916" s="105">
        <v>3</v>
      </c>
      <c r="AN916" s="124">
        <v>69.644197066111801</v>
      </c>
      <c r="AO916" s="125">
        <v>59.538673107580301</v>
      </c>
      <c r="AP916" s="125">
        <v>49.340933119012199</v>
      </c>
      <c r="AQ916" s="125">
        <v>59.365321781245498</v>
      </c>
      <c r="AR916" s="125">
        <v>68.134180690691096</v>
      </c>
      <c r="AS916" s="125">
        <v>59.375609414531397</v>
      </c>
      <c r="AV916" s="63">
        <v>21499.603018138001</v>
      </c>
      <c r="AW916" s="63">
        <v>0</v>
      </c>
      <c r="AX916" s="63">
        <v>0</v>
      </c>
      <c r="AY916" s="63">
        <v>21499.603018138001</v>
      </c>
      <c r="AZ916" s="77">
        <v>0</v>
      </c>
      <c r="BA916" s="77">
        <v>1.1499603018138</v>
      </c>
      <c r="BB916" s="77">
        <v>0.52017227042228498</v>
      </c>
      <c r="BC916" s="58">
        <v>-669.07415863002097</v>
      </c>
      <c r="BD916" s="130">
        <v>-3.0181059216793701E-2</v>
      </c>
      <c r="BE916" s="65">
        <v>21</v>
      </c>
    </row>
    <row r="917" spans="1:57" x14ac:dyDescent="0.2">
      <c r="A917" s="104">
        <v>41537</v>
      </c>
      <c r="B917" s="58">
        <v>1709.91003417968</v>
      </c>
      <c r="C917" s="77">
        <v>-7.2168862636273704E-3</v>
      </c>
      <c r="D917" s="58">
        <v>0.01</v>
      </c>
      <c r="E917" s="58">
        <v>0.625</v>
      </c>
      <c r="F917" s="77">
        <v>4.0160642570279403E-3</v>
      </c>
      <c r="G917" s="58">
        <v>54.079219818115199</v>
      </c>
      <c r="H917" s="58">
        <v>448.63705444335898</v>
      </c>
      <c r="I917" s="58">
        <v>28.6290264129638</v>
      </c>
      <c r="J917" s="58">
        <v>316.33999633789</v>
      </c>
      <c r="K917" s="58">
        <v>14.408663749694799</v>
      </c>
      <c r="L917" s="58">
        <v>20.098169326782202</v>
      </c>
      <c r="M917" s="58">
        <v>13.119999885559</v>
      </c>
      <c r="N917" s="77">
        <v>-1.03534730368999E-2</v>
      </c>
      <c r="O917" s="58">
        <v>4.7617652801092003</v>
      </c>
      <c r="P917" s="77">
        <v>8.8051663765203306E-2</v>
      </c>
      <c r="Q917" s="58">
        <v>54.362102508544901</v>
      </c>
      <c r="R917" s="77">
        <v>5.2538596205471402E-3</v>
      </c>
      <c r="S917" s="58">
        <v>9.4042056432248398</v>
      </c>
      <c r="T917" s="77">
        <v>2.0961722956417302E-2</v>
      </c>
      <c r="U917" s="58">
        <v>447.46467590332003</v>
      </c>
      <c r="V917" s="77">
        <v>-2.52674419880786E-2</v>
      </c>
      <c r="W917" s="58">
        <v>1.20123494969881</v>
      </c>
      <c r="X917" s="77">
        <v>4.1958637795481299E-2</v>
      </c>
      <c r="Y917" s="58">
        <v>29.000093460083001</v>
      </c>
      <c r="Z917" s="77">
        <v>1.3715307353654799E-2</v>
      </c>
      <c r="AA917" s="58">
        <v>9.8160505448742992</v>
      </c>
      <c r="AB917" s="77">
        <v>3.1030064672535201E-2</v>
      </c>
      <c r="AC917" s="58">
        <v>314.19999694824202</v>
      </c>
      <c r="AD917" s="77">
        <v>-9.94414930738707E-3</v>
      </c>
      <c r="AE917" s="58">
        <v>0.46501589575708202</v>
      </c>
      <c r="AF917" s="77">
        <v>3.2273353298769999E-2</v>
      </c>
      <c r="AG917" s="58">
        <v>14.4810242652893</v>
      </c>
      <c r="AH917" s="77">
        <v>-5.8552973024329404E-3</v>
      </c>
      <c r="AI917" s="58">
        <v>0.50577308065854998</v>
      </c>
      <c r="AJ917" s="77">
        <v>2.5165131830418502E-2</v>
      </c>
      <c r="AK917" s="58">
        <v>20.157356262206999</v>
      </c>
      <c r="AL917" s="69">
        <v>41537</v>
      </c>
      <c r="AM917" s="105">
        <v>4</v>
      </c>
      <c r="AN917" s="124">
        <v>62.670237543562699</v>
      </c>
      <c r="AO917" s="125">
        <v>61.7718576227334</v>
      </c>
      <c r="AP917" s="125">
        <v>47.021765975090197</v>
      </c>
      <c r="AQ917" s="125">
        <v>54.7219828652064</v>
      </c>
      <c r="AR917" s="125">
        <v>64.728375041905196</v>
      </c>
      <c r="AS917" s="125">
        <v>51.446721387025001</v>
      </c>
      <c r="AV917" s="63">
        <v>21499.603018138001</v>
      </c>
      <c r="AW917" s="63">
        <v>0</v>
      </c>
      <c r="AX917" s="63">
        <v>0</v>
      </c>
      <c r="AY917" s="63">
        <v>21499.603018138001</v>
      </c>
      <c r="AZ917" s="77">
        <v>0</v>
      </c>
      <c r="BA917" s="77">
        <v>1.1499603018138</v>
      </c>
      <c r="BB917" s="77">
        <v>0.50920136004552696</v>
      </c>
      <c r="BC917" s="58">
        <v>-669.07415863002097</v>
      </c>
      <c r="BD917" s="130">
        <v>-3.0181059216793701E-2</v>
      </c>
      <c r="BE917" s="65">
        <v>22</v>
      </c>
    </row>
    <row r="918" spans="1:57" x14ac:dyDescent="0.2">
      <c r="A918" s="104">
        <v>41540</v>
      </c>
      <c r="B918" s="58">
        <v>1701.83996582031</v>
      </c>
      <c r="C918" s="77">
        <v>-4.71958652681192E-3</v>
      </c>
      <c r="D918" s="58">
        <v>0.01</v>
      </c>
      <c r="E918" s="58">
        <v>0.62380000000000002</v>
      </c>
      <c r="F918" s="77">
        <v>-1.91999999999992E-3</v>
      </c>
      <c r="G918" s="58">
        <v>56.766929626464801</v>
      </c>
      <c r="H918" s="58">
        <v>440.38571166992102</v>
      </c>
      <c r="I918" s="58">
        <v>28.585369110107401</v>
      </c>
      <c r="J918" s="58">
        <v>311.489990234375</v>
      </c>
      <c r="K918" s="58">
        <v>14.462932586669901</v>
      </c>
      <c r="L918" s="58">
        <v>19.971340179443299</v>
      </c>
      <c r="M918" s="58">
        <v>14.310000419616699</v>
      </c>
      <c r="N918" s="77">
        <v>4.96994930287308E-2</v>
      </c>
      <c r="O918" s="58">
        <v>4.6874144776181197</v>
      </c>
      <c r="P918" s="77">
        <v>8.2572978818161002E-2</v>
      </c>
      <c r="Q918" s="58">
        <v>55.423074722290004</v>
      </c>
      <c r="R918" s="77">
        <v>-1.8392022441559599E-2</v>
      </c>
      <c r="S918" s="58">
        <v>9.3589789376925197</v>
      </c>
      <c r="T918" s="77">
        <v>2.12517769984037E-2</v>
      </c>
      <c r="U918" s="58">
        <v>444.51138305664</v>
      </c>
      <c r="V918" s="77">
        <v>-1.52493145336851E-3</v>
      </c>
      <c r="W918" s="58">
        <v>1.1923410898296001</v>
      </c>
      <c r="X918" s="77">
        <v>4.1711586274672599E-2</v>
      </c>
      <c r="Y918" s="58">
        <v>28.607197761535598</v>
      </c>
      <c r="Z918" s="77">
        <v>-1.5331624706523699E-2</v>
      </c>
      <c r="AA918" s="58">
        <v>9.7335413152363408</v>
      </c>
      <c r="AB918" s="77">
        <v>3.12483277806536E-2</v>
      </c>
      <c r="AC918" s="58">
        <v>313.91499328613202</v>
      </c>
      <c r="AD918" s="77">
        <v>3.7664031806034998E-3</v>
      </c>
      <c r="AE918" s="58">
        <v>0.45497315008431699</v>
      </c>
      <c r="AF918" s="77">
        <v>3.1457876703626E-2</v>
      </c>
      <c r="AG918" s="58">
        <v>14.4357981681823</v>
      </c>
      <c r="AH918" s="77">
        <v>-6.3104825756372602E-3</v>
      </c>
      <c r="AI918" s="58">
        <v>0.50297002098773003</v>
      </c>
      <c r="AJ918" s="77">
        <v>2.5184590341385302E-2</v>
      </c>
      <c r="AK918" s="58">
        <v>20.034754753112701</v>
      </c>
      <c r="AL918" s="69">
        <v>41540</v>
      </c>
      <c r="AM918" s="105">
        <v>0</v>
      </c>
      <c r="AN918" s="124">
        <v>58.569524836363499</v>
      </c>
      <c r="AO918" s="125">
        <v>51.086234847970097</v>
      </c>
      <c r="AP918" s="125">
        <v>57.2917002353079</v>
      </c>
      <c r="AQ918" s="125">
        <v>56.108364729943197</v>
      </c>
      <c r="AR918" s="125">
        <v>61.198621597127499</v>
      </c>
      <c r="AS918" s="125">
        <v>51.015140214798897</v>
      </c>
      <c r="AV918" s="63">
        <v>21499.603018138001</v>
      </c>
      <c r="AW918" s="63">
        <v>0</v>
      </c>
      <c r="AX918" s="63">
        <v>0</v>
      </c>
      <c r="AY918" s="63">
        <v>21499.603018138001</v>
      </c>
      <c r="AZ918" s="77">
        <v>0</v>
      </c>
      <c r="BA918" s="77">
        <v>1.1499603018138</v>
      </c>
      <c r="BB918" s="77">
        <v>0.50207855364040999</v>
      </c>
      <c r="BC918" s="58">
        <v>-669.07415863002097</v>
      </c>
      <c r="BD918" s="130">
        <v>-3.0181059216793701E-2</v>
      </c>
      <c r="BE918" s="65">
        <v>23</v>
      </c>
    </row>
    <row r="919" spans="1:57" x14ac:dyDescent="0.2">
      <c r="A919" s="104">
        <v>41541</v>
      </c>
      <c r="B919" s="58">
        <v>1697.42004394531</v>
      </c>
      <c r="C919" s="77">
        <v>-2.5971430708935299E-3</v>
      </c>
      <c r="D919" s="58">
        <v>0.01</v>
      </c>
      <c r="E919" s="58">
        <v>0.62560000000000004</v>
      </c>
      <c r="F919" s="77">
        <v>2.8855402372556199E-3</v>
      </c>
      <c r="G919" s="58">
        <v>56.588756561279297</v>
      </c>
      <c r="H919" s="58">
        <v>440.55462646484301</v>
      </c>
      <c r="I919" s="58">
        <v>28.332170486450099</v>
      </c>
      <c r="J919" s="58">
        <v>314.13000488281199</v>
      </c>
      <c r="K919" s="58">
        <v>15.783499717712401</v>
      </c>
      <c r="L919" s="58">
        <v>20.038984298706001</v>
      </c>
      <c r="M919" s="58">
        <v>14.079999923706</v>
      </c>
      <c r="N919" s="77">
        <v>-3.1386771551317099E-3</v>
      </c>
      <c r="O919" s="58">
        <v>4.5838875880745702</v>
      </c>
      <c r="P919" s="77">
        <v>8.1003504346499305E-2</v>
      </c>
      <c r="Q919" s="58">
        <v>56.677843093871999</v>
      </c>
      <c r="R919" s="77">
        <v>3.8356102490544298E-4</v>
      </c>
      <c r="S919" s="58">
        <v>9.3318558566860794</v>
      </c>
      <c r="T919" s="77">
        <v>2.11820630090029E-2</v>
      </c>
      <c r="U919" s="58">
        <v>440.47016906738202</v>
      </c>
      <c r="V919" s="77">
        <v>-8.8576300233150704E-3</v>
      </c>
      <c r="W919" s="58">
        <v>1.1793601480498299</v>
      </c>
      <c r="X919" s="77">
        <v>4.1626184221002803E-2</v>
      </c>
      <c r="Y919" s="58">
        <v>28.458769798278801</v>
      </c>
      <c r="Z919" s="77">
        <v>8.4754397611654896E-3</v>
      </c>
      <c r="AA919" s="58">
        <v>9.6901087512478004</v>
      </c>
      <c r="AB919" s="77">
        <v>3.0847447237212298E-2</v>
      </c>
      <c r="AC919" s="58">
        <v>312.80999755859301</v>
      </c>
      <c r="AD919" s="77">
        <v>9.1307010049926404E-2</v>
      </c>
      <c r="AE919" s="58">
        <v>0.48382073835964601</v>
      </c>
      <c r="AF919" s="77">
        <v>3.0653577914453101E-2</v>
      </c>
      <c r="AG919" s="58">
        <v>15.1232161521911</v>
      </c>
      <c r="AH919" s="77">
        <v>3.3870595891365399E-3</v>
      </c>
      <c r="AI919" s="58">
        <v>0.50070062496831402</v>
      </c>
      <c r="AJ919" s="77">
        <v>2.49863275256243E-2</v>
      </c>
      <c r="AK919" s="58">
        <v>20.0051622390747</v>
      </c>
      <c r="AL919" s="69">
        <v>41541</v>
      </c>
      <c r="AM919" s="105">
        <v>1</v>
      </c>
      <c r="AN919" s="124">
        <v>56.393088604230201</v>
      </c>
      <c r="AO919" s="125">
        <v>51.2720644657538</v>
      </c>
      <c r="AP919" s="125">
        <v>56.5096455397779</v>
      </c>
      <c r="AQ919" s="125">
        <v>75.648207285580099</v>
      </c>
      <c r="AR919" s="125">
        <v>62.377036759075601</v>
      </c>
      <c r="AS919" s="125">
        <v>48.475255433673603</v>
      </c>
      <c r="AV919" s="63">
        <v>21499.603018138001</v>
      </c>
      <c r="AW919" s="63">
        <v>0</v>
      </c>
      <c r="AX919" s="63">
        <v>0</v>
      </c>
      <c r="AY919" s="63">
        <v>21499.603018138001</v>
      </c>
      <c r="AZ919" s="77">
        <v>0</v>
      </c>
      <c r="BA919" s="77">
        <v>1.1499603018138</v>
      </c>
      <c r="BB919" s="77">
        <v>0.498177440732885</v>
      </c>
      <c r="BC919" s="58">
        <v>-669.07415863002097</v>
      </c>
      <c r="BD919" s="130">
        <v>-3.0181059216793701E-2</v>
      </c>
      <c r="BE919" s="65">
        <v>24</v>
      </c>
    </row>
    <row r="920" spans="1:57" x14ac:dyDescent="0.2">
      <c r="A920" s="104">
        <v>41542</v>
      </c>
      <c r="B920" s="58">
        <v>1692.77001953125</v>
      </c>
      <c r="C920" s="77">
        <v>-2.7394659504871299E-3</v>
      </c>
      <c r="D920" s="58">
        <v>0.01</v>
      </c>
      <c r="E920" s="58">
        <v>0.62229999999999996</v>
      </c>
      <c r="F920" s="77">
        <v>-5.2749360613811797E-3</v>
      </c>
      <c r="G920" s="58">
        <v>55.712886810302699</v>
      </c>
      <c r="H920" s="58">
        <v>435.780670166015</v>
      </c>
      <c r="I920" s="58">
        <v>28.384557723998999</v>
      </c>
      <c r="J920" s="58">
        <v>312.64999389648398</v>
      </c>
      <c r="K920" s="58">
        <v>16.136255264282202</v>
      </c>
      <c r="L920" s="58">
        <v>20.038984298706001</v>
      </c>
      <c r="M920" s="58">
        <v>14.0100002288818</v>
      </c>
      <c r="N920" s="77">
        <v>-1.5477805207260199E-2</v>
      </c>
      <c r="O920" s="58">
        <v>4.4652115423758598</v>
      </c>
      <c r="P920" s="77">
        <v>8.0146834924916005E-2</v>
      </c>
      <c r="Q920" s="58">
        <v>56.150821685791001</v>
      </c>
      <c r="R920" s="77">
        <v>-1.08362414376077E-2</v>
      </c>
      <c r="S920" s="58">
        <v>9.3450942738448397</v>
      </c>
      <c r="T920" s="77">
        <v>2.14444901153709E-2</v>
      </c>
      <c r="U920" s="58">
        <v>438.16764831542901</v>
      </c>
      <c r="V920" s="77">
        <v>1.84903721279949E-3</v>
      </c>
      <c r="W920" s="58">
        <v>1.1667684146247399</v>
      </c>
      <c r="X920" s="77">
        <v>4.1105745806222199E-2</v>
      </c>
      <c r="Y920" s="58">
        <v>28.358364105224599</v>
      </c>
      <c r="Z920" s="77">
        <v>-4.7114601067167403E-3</v>
      </c>
      <c r="AA920" s="58">
        <v>9.5703415736318096</v>
      </c>
      <c r="AB920" s="77">
        <v>3.0610400641173399E-2</v>
      </c>
      <c r="AC920" s="58">
        <v>313.38999938964798</v>
      </c>
      <c r="AD920" s="77">
        <v>2.23496406296987E-2</v>
      </c>
      <c r="AE920" s="58">
        <v>0.52712000090720601</v>
      </c>
      <c r="AF920" s="77">
        <v>3.2666810996352498E-2</v>
      </c>
      <c r="AG920" s="58">
        <v>15.9598774909973</v>
      </c>
      <c r="AH920" s="77">
        <v>0</v>
      </c>
      <c r="AI920" s="58">
        <v>0.49425664734630398</v>
      </c>
      <c r="AJ920" s="77">
        <v>2.46647554576017E-2</v>
      </c>
      <c r="AK920" s="58">
        <v>20.038984298706001</v>
      </c>
      <c r="AL920" s="69">
        <v>41542</v>
      </c>
      <c r="AM920" s="105">
        <v>2</v>
      </c>
      <c r="AN920" s="124">
        <v>54.114765316365599</v>
      </c>
      <c r="AO920" s="125">
        <v>45.957851119922303</v>
      </c>
      <c r="AP920" s="125">
        <v>52.701197290503799</v>
      </c>
      <c r="AQ920" s="125">
        <v>78.412814138067404</v>
      </c>
      <c r="AR920" s="125">
        <v>62.377036759075601</v>
      </c>
      <c r="AS920" s="125">
        <v>49.0405676281976</v>
      </c>
      <c r="AT920" s="109" t="s">
        <v>565</v>
      </c>
      <c r="AV920" s="63">
        <v>10504.4429568871</v>
      </c>
      <c r="AW920" s="63">
        <v>11116.0419576158</v>
      </c>
      <c r="AX920" s="63">
        <v>11116.0419576158</v>
      </c>
      <c r="AY920" s="63">
        <v>21620.484914502998</v>
      </c>
      <c r="AZ920" s="77">
        <v>5.6225176001129997E-3</v>
      </c>
      <c r="BA920" s="77">
        <v>1.1620484914503</v>
      </c>
      <c r="BB920" s="77">
        <v>0.494073234646209</v>
      </c>
      <c r="BC920" s="58">
        <v>-548.19226226509602</v>
      </c>
      <c r="BD920" s="130">
        <v>-2.47282351533171E-2</v>
      </c>
      <c r="BE920" s="65">
        <v>25</v>
      </c>
    </row>
    <row r="921" spans="1:57" x14ac:dyDescent="0.2">
      <c r="A921" s="104">
        <v>41543</v>
      </c>
      <c r="B921" s="58">
        <v>1698.67004394531</v>
      </c>
      <c r="C921" s="77">
        <v>3.4854258676535401E-3</v>
      </c>
      <c r="D921" s="58">
        <v>0.01</v>
      </c>
      <c r="E921" s="58">
        <v>0.62480000000000002</v>
      </c>
      <c r="F921" s="77">
        <v>4.0173549734856496E-3</v>
      </c>
      <c r="G921" s="58">
        <v>56.255519866943303</v>
      </c>
      <c r="H921" s="58">
        <v>436.24761962890602</v>
      </c>
      <c r="I921" s="58">
        <v>28.6115627288818</v>
      </c>
      <c r="J921" s="58">
        <v>318.11999511718699</v>
      </c>
      <c r="K921" s="58">
        <v>16.072940826416001</v>
      </c>
      <c r="L921" s="58">
        <v>19.793777465820298</v>
      </c>
      <c r="M921" s="58">
        <v>14.060000419616699</v>
      </c>
      <c r="N921" s="77">
        <v>9.7398122356904208E-3</v>
      </c>
      <c r="O921" s="58">
        <v>4.3856998862442396</v>
      </c>
      <c r="P921" s="77">
        <v>7.7960347653303799E-2</v>
      </c>
      <c r="Q921" s="58">
        <v>55.984203338622997</v>
      </c>
      <c r="R921" s="77">
        <v>1.07152403688037E-3</v>
      </c>
      <c r="S921" s="58">
        <v>9.3671501338123306</v>
      </c>
      <c r="T921" s="77">
        <v>2.1472094545250401E-2</v>
      </c>
      <c r="U921" s="58">
        <v>436.01414489746003</v>
      </c>
      <c r="V921" s="77">
        <v>7.9974825428013006E-3</v>
      </c>
      <c r="W921" s="58">
        <v>1.15616835944957</v>
      </c>
      <c r="X921" s="77">
        <v>4.0409130057145998E-2</v>
      </c>
      <c r="Y921" s="58">
        <v>28.498060226440401</v>
      </c>
      <c r="Z921" s="77">
        <v>1.7495606356909801E-2</v>
      </c>
      <c r="AA921" s="58">
        <v>9.72236184599487</v>
      </c>
      <c r="AB921" s="77">
        <v>3.05619325890326E-2</v>
      </c>
      <c r="AC921" s="58">
        <v>315.38499450683503</v>
      </c>
      <c r="AD921" s="77">
        <v>-3.9237379943014503E-3</v>
      </c>
      <c r="AE921" s="58">
        <v>0.55734829985281698</v>
      </c>
      <c r="AF921" s="77">
        <v>3.4676186882789402E-2</v>
      </c>
      <c r="AG921" s="58">
        <v>16.1045980453491</v>
      </c>
      <c r="AH921" s="77">
        <v>-1.2236490095037999E-2</v>
      </c>
      <c r="AI921" s="58">
        <v>0.49066518240552998</v>
      </c>
      <c r="AJ921" s="77">
        <v>2.47888601987571E-2</v>
      </c>
      <c r="AK921" s="58">
        <v>19.916380882263098</v>
      </c>
      <c r="AL921" s="69">
        <v>41543</v>
      </c>
      <c r="AM921" s="105">
        <v>3</v>
      </c>
      <c r="AN921" s="124">
        <v>56.515306391842103</v>
      </c>
      <c r="AO921" s="125">
        <v>46.541499225863397</v>
      </c>
      <c r="AP921" s="125">
        <v>54.736482060769198</v>
      </c>
      <c r="AQ921" s="125">
        <v>76.729070504514198</v>
      </c>
      <c r="AR921" s="125">
        <v>55.314480883131502</v>
      </c>
      <c r="AS921" s="125">
        <v>51.522594572878297</v>
      </c>
      <c r="AT921" s="109" t="s">
        <v>565</v>
      </c>
      <c r="AV921" s="63">
        <v>10504.4429568871</v>
      </c>
      <c r="AW921" s="63">
        <v>11116.907385177599</v>
      </c>
      <c r="AX921" s="63">
        <v>11116.907385177599</v>
      </c>
      <c r="AY921" s="63">
        <v>21621.350342064699</v>
      </c>
      <c r="AZ921" s="77">
        <v>4.0028129118629902E-5</v>
      </c>
      <c r="BA921" s="77">
        <v>1.16213503420647</v>
      </c>
      <c r="BB921" s="77">
        <v>0.49928071614641401</v>
      </c>
      <c r="BC921" s="58">
        <v>-547.32683470333302</v>
      </c>
      <c r="BD921" s="130">
        <v>-2.4689196849188199E-2</v>
      </c>
      <c r="BE921" s="65">
        <v>26</v>
      </c>
    </row>
    <row r="922" spans="1:57" x14ac:dyDescent="0.2">
      <c r="A922" s="104">
        <v>41544</v>
      </c>
      <c r="B922" s="58">
        <v>1691.75</v>
      </c>
      <c r="C922" s="77">
        <v>-4.0738011304656202E-3</v>
      </c>
      <c r="D922" s="58">
        <v>0.01</v>
      </c>
      <c r="E922" s="58">
        <v>0.62029999999999996</v>
      </c>
      <c r="F922" s="77">
        <v>-7.2023047375161502E-3</v>
      </c>
      <c r="G922" s="58">
        <v>55.854057312011697</v>
      </c>
      <c r="H922" s="58">
        <v>435.36337280273398</v>
      </c>
      <c r="I922" s="58">
        <v>29.048109054565401</v>
      </c>
      <c r="J922" s="58">
        <v>316.010009765625</v>
      </c>
      <c r="K922" s="58">
        <v>15.9191770553588</v>
      </c>
      <c r="L922" s="58">
        <v>19.430208206176701</v>
      </c>
      <c r="M922" s="58">
        <v>15.4600000381469</v>
      </c>
      <c r="N922" s="77">
        <v>-7.1364117846779403E-3</v>
      </c>
      <c r="O922" s="58">
        <v>4.32045006482939</v>
      </c>
      <c r="P922" s="77">
        <v>7.7352483825740795E-2</v>
      </c>
      <c r="Q922" s="58">
        <v>56.054788589477504</v>
      </c>
      <c r="R922" s="77">
        <v>-2.0269378820315601E-3</v>
      </c>
      <c r="S922" s="58">
        <v>9.3899240852651094</v>
      </c>
      <c r="T922" s="77">
        <v>2.1568015758458702E-2</v>
      </c>
      <c r="U922" s="58">
        <v>435.80549621582003</v>
      </c>
      <c r="V922" s="77">
        <v>1.5257688991692799E-2</v>
      </c>
      <c r="W922" s="58">
        <v>1.1524775519498101</v>
      </c>
      <c r="X922" s="77">
        <v>3.9674787428845899E-2</v>
      </c>
      <c r="Y922" s="58">
        <v>28.829835891723601</v>
      </c>
      <c r="Z922" s="77">
        <v>-6.6326712685420503E-3</v>
      </c>
      <c r="AA922" s="58">
        <v>9.8115884754771905</v>
      </c>
      <c r="AB922" s="77">
        <v>3.10483471164541E-2</v>
      </c>
      <c r="AC922" s="58">
        <v>317.06500244140602</v>
      </c>
      <c r="AD922" s="77">
        <v>-9.5666233527356096E-3</v>
      </c>
      <c r="AE922" s="58">
        <v>0.57521876401583305</v>
      </c>
      <c r="AF922" s="77">
        <v>3.6133699751909998E-2</v>
      </c>
      <c r="AG922" s="58">
        <v>15.9960589408874</v>
      </c>
      <c r="AH922" s="77">
        <v>-1.8367856275607702E-2</v>
      </c>
      <c r="AI922" s="58">
        <v>0.486940646359588</v>
      </c>
      <c r="AJ922" s="77">
        <v>2.5061010216287399E-2</v>
      </c>
      <c r="AK922" s="58">
        <v>19.6119928359985</v>
      </c>
      <c r="AL922" s="69">
        <v>41544</v>
      </c>
      <c r="AM922" s="105">
        <v>4</v>
      </c>
      <c r="AN922" s="124">
        <v>53.012212017052597</v>
      </c>
      <c r="AO922" s="125">
        <v>45.538534104987001</v>
      </c>
      <c r="AP922" s="125">
        <v>52.922072363983297</v>
      </c>
      <c r="AQ922" s="125">
        <v>72.649116982429007</v>
      </c>
      <c r="AR922" s="125">
        <v>46.845282751718102</v>
      </c>
      <c r="AS922" s="125">
        <v>55.964454683825899</v>
      </c>
      <c r="AT922" s="109" t="s">
        <v>565</v>
      </c>
      <c r="AV922" s="63">
        <v>10504.4429568871</v>
      </c>
      <c r="AW922" s="63">
        <v>10931.254738875101</v>
      </c>
      <c r="AX922" s="63">
        <v>10931.254738875101</v>
      </c>
      <c r="AY922" s="63">
        <v>21435.697695762199</v>
      </c>
      <c r="AZ922" s="77">
        <v>-8.5865426240895291E-3</v>
      </c>
      <c r="BA922" s="77">
        <v>1.1435697695762199</v>
      </c>
      <c r="BB922" s="77">
        <v>0.49317294467009098</v>
      </c>
      <c r="BC922" s="58">
        <v>-732.97948100584404</v>
      </c>
      <c r="BD922" s="130">
        <v>-3.3063744632177601E-2</v>
      </c>
      <c r="BE922" s="65">
        <v>27</v>
      </c>
    </row>
    <row r="923" spans="1:57" x14ac:dyDescent="0.2">
      <c r="A923" s="104">
        <v>41547</v>
      </c>
      <c r="B923" s="58">
        <v>1681.55004882812</v>
      </c>
      <c r="C923" s="77">
        <v>-6.0292307798877004E-3</v>
      </c>
      <c r="D923" s="58">
        <v>0.01</v>
      </c>
      <c r="E923" s="58">
        <v>0.61750000000000005</v>
      </c>
      <c r="F923" s="77">
        <v>-4.5139448653875799E-3</v>
      </c>
      <c r="G923" s="58">
        <v>55.159862518310497</v>
      </c>
      <c r="H923" s="58">
        <v>435.12493896484301</v>
      </c>
      <c r="I923" s="58">
        <v>29.0568447113037</v>
      </c>
      <c r="J923" s="58">
        <v>312.64001464843699</v>
      </c>
      <c r="K923" s="58">
        <v>15.855858802795399</v>
      </c>
      <c r="L923" s="58">
        <v>19.379472732543899</v>
      </c>
      <c r="M923" s="58">
        <v>16.600000381469702</v>
      </c>
      <c r="N923" s="77">
        <v>-1.24287263470094E-2</v>
      </c>
      <c r="O923" s="58">
        <v>4.2478268437403202</v>
      </c>
      <c r="P923" s="77">
        <v>7.7009380549674905E-2</v>
      </c>
      <c r="Q923" s="58">
        <v>55.506959915161097</v>
      </c>
      <c r="R923" s="77">
        <v>-5.4766627783975298E-4</v>
      </c>
      <c r="S923" s="58">
        <v>9.4211221529578708</v>
      </c>
      <c r="T923" s="77">
        <v>2.1651533408704599E-2</v>
      </c>
      <c r="U923" s="58">
        <v>435.24415588378901</v>
      </c>
      <c r="V923" s="77">
        <v>3.0073065072411199E-4</v>
      </c>
      <c r="W923" s="58">
        <v>1.14800177246858</v>
      </c>
      <c r="X923" s="77">
        <v>3.9508824301972001E-2</v>
      </c>
      <c r="Y923" s="58">
        <v>29.052476882934499</v>
      </c>
      <c r="Z923" s="77">
        <v>-1.0664203705720901E-2</v>
      </c>
      <c r="AA923" s="58">
        <v>9.7893439312788004</v>
      </c>
      <c r="AB923" s="77">
        <v>3.13118713939637E-2</v>
      </c>
      <c r="AC923" s="58">
        <v>314.32501220703102</v>
      </c>
      <c r="AD923" s="77">
        <v>-3.9774827771113996E-3</v>
      </c>
      <c r="AE923" s="58">
        <v>0.59159860860144498</v>
      </c>
      <c r="AF923" s="77">
        <v>3.7311041676099201E-2</v>
      </c>
      <c r="AG923" s="58">
        <v>15.8875179290771</v>
      </c>
      <c r="AH923" s="77">
        <v>-2.6111646923416801E-3</v>
      </c>
      <c r="AI923" s="58">
        <v>0.48246439994122903</v>
      </c>
      <c r="AJ923" s="77">
        <v>2.4895641207566301E-2</v>
      </c>
      <c r="AK923" s="58">
        <v>19.404840469360298</v>
      </c>
      <c r="AL923" s="69">
        <v>41547</v>
      </c>
      <c r="AM923" s="105">
        <v>0</v>
      </c>
      <c r="AN923" s="124">
        <v>48.263473568676297</v>
      </c>
      <c r="AO923" s="125">
        <v>45.255333424019199</v>
      </c>
      <c r="AP923" s="125">
        <v>49.845244508360103</v>
      </c>
      <c r="AQ923" s="125">
        <v>70.975472712613396</v>
      </c>
      <c r="AR923" s="125">
        <v>45.791626926716901</v>
      </c>
      <c r="AS923" s="125">
        <v>56.0512351721489</v>
      </c>
      <c r="AT923" s="109" t="s">
        <v>565</v>
      </c>
      <c r="AV923" s="63">
        <v>10504.4429568871</v>
      </c>
      <c r="AW923" s="63">
        <v>10838.6290414738</v>
      </c>
      <c r="AX923" s="63">
        <v>10838.6290414738</v>
      </c>
      <c r="AY923" s="63">
        <v>21343.071998361</v>
      </c>
      <c r="AZ923" s="77">
        <v>-4.3210955255983396E-3</v>
      </c>
      <c r="BA923" s="77">
        <v>1.1343071998361001</v>
      </c>
      <c r="BB923" s="77">
        <v>0.48417026039239103</v>
      </c>
      <c r="BC923" s="58">
        <v>-825.60517840707996</v>
      </c>
      <c r="BD923" s="130">
        <v>-3.7241968558786198E-2</v>
      </c>
      <c r="BE923" s="65">
        <v>28</v>
      </c>
    </row>
    <row r="924" spans="1:57" x14ac:dyDescent="0.2">
      <c r="A924" s="104">
        <v>41548</v>
      </c>
      <c r="B924" s="58">
        <v>1695</v>
      </c>
      <c r="C924" s="77">
        <v>7.9985434755560601E-3</v>
      </c>
      <c r="D924" s="58">
        <v>0.01</v>
      </c>
      <c r="E924" s="58">
        <v>0.61709999999999998</v>
      </c>
      <c r="F924" s="77">
        <v>-6.4777327935228103E-4</v>
      </c>
      <c r="G924" s="58">
        <v>56.456844329833899</v>
      </c>
      <c r="H924" s="58">
        <v>440.63409423828102</v>
      </c>
      <c r="I924" s="58">
        <v>29.318778991699201</v>
      </c>
      <c r="J924" s="58">
        <v>320.95001220703102</v>
      </c>
      <c r="K924" s="58">
        <v>15.8015899658203</v>
      </c>
      <c r="L924" s="58">
        <v>19.3033752441406</v>
      </c>
      <c r="M924" s="58">
        <v>15.539999961853001</v>
      </c>
      <c r="N924" s="77">
        <v>2.3513144382709201E-2</v>
      </c>
      <c r="O924" s="58">
        <v>4.1724096721390298</v>
      </c>
      <c r="P924" s="77">
        <v>7.3904408254964596E-2</v>
      </c>
      <c r="Q924" s="58">
        <v>55.808353424072202</v>
      </c>
      <c r="R924" s="77">
        <v>1.2661088299244999E-2</v>
      </c>
      <c r="S924" s="58">
        <v>9.4137773512024499</v>
      </c>
      <c r="T924" s="77">
        <v>2.13641601371676E-2</v>
      </c>
      <c r="U924" s="58">
        <v>437.87951660156199</v>
      </c>
      <c r="V924" s="77">
        <v>9.0145465895548008E-3</v>
      </c>
      <c r="W924" s="58">
        <v>1.14330347032063</v>
      </c>
      <c r="X924" s="77">
        <v>3.8995603147195301E-2</v>
      </c>
      <c r="Y924" s="58">
        <v>29.187811851501401</v>
      </c>
      <c r="Z924" s="77">
        <v>2.6580083064345599E-2</v>
      </c>
      <c r="AA924" s="58">
        <v>10.0351932416336</v>
      </c>
      <c r="AB924" s="77">
        <v>3.1267153325921601E-2</v>
      </c>
      <c r="AC924" s="58">
        <v>316.79501342773398</v>
      </c>
      <c r="AD924" s="77">
        <v>-3.4226362412820201E-3</v>
      </c>
      <c r="AE924" s="58">
        <v>0.60789627141758296</v>
      </c>
      <c r="AF924" s="77">
        <v>3.84705762352077E-2</v>
      </c>
      <c r="AG924" s="58">
        <v>15.828724384307799</v>
      </c>
      <c r="AH924" s="77">
        <v>-3.9267058218529398E-3</v>
      </c>
      <c r="AI924" s="58">
        <v>0.47207301051762701</v>
      </c>
      <c r="AJ924" s="77">
        <v>2.44554646297372E-2</v>
      </c>
      <c r="AK924" s="58">
        <v>19.3414239883422</v>
      </c>
      <c r="AL924" s="69">
        <v>41548</v>
      </c>
      <c r="AM924" s="105">
        <v>1</v>
      </c>
      <c r="AN924" s="124">
        <v>54.102001588634003</v>
      </c>
      <c r="AO924" s="125">
        <v>52.591559748749702</v>
      </c>
      <c r="AP924" s="125">
        <v>55.097805889720298</v>
      </c>
      <c r="AQ924" s="125">
        <v>69.497693733080496</v>
      </c>
      <c r="AR924" s="125">
        <v>44.186298780871198</v>
      </c>
      <c r="AS924" s="125">
        <v>58.680618960921898</v>
      </c>
      <c r="AT924" s="109" t="s">
        <v>565</v>
      </c>
      <c r="AV924" s="63">
        <v>10504.4429568871</v>
      </c>
      <c r="AW924" s="63">
        <v>10794.5354128738</v>
      </c>
      <c r="AX924" s="63">
        <v>10794.5354128738</v>
      </c>
      <c r="AY924" s="63">
        <v>21298.978369760898</v>
      </c>
      <c r="AZ924" s="77">
        <v>-2.0659457365561598E-3</v>
      </c>
      <c r="BA924" s="77">
        <v>1.1298978369760899</v>
      </c>
      <c r="BB924" s="77">
        <v>0.49604146074526601</v>
      </c>
      <c r="BC924" s="58">
        <v>-869.69880700710496</v>
      </c>
      <c r="BD924" s="130">
        <v>-3.9230974409177402E-2</v>
      </c>
      <c r="BE924" s="65">
        <v>29</v>
      </c>
    </row>
    <row r="925" spans="1:57" x14ac:dyDescent="0.2">
      <c r="A925" s="104">
        <v>41549</v>
      </c>
      <c r="B925" s="58">
        <v>1693.86999511718</v>
      </c>
      <c r="C925" s="77">
        <v>-6.6666954738203699E-4</v>
      </c>
      <c r="D925" s="58">
        <v>0.01</v>
      </c>
      <c r="E925" s="58">
        <v>0.61619999999999997</v>
      </c>
      <c r="F925" s="77">
        <v>-1.4584346135147999E-3</v>
      </c>
      <c r="G925" s="58">
        <v>56.641952514648402</v>
      </c>
      <c r="H925" s="58">
        <v>441.12591552734301</v>
      </c>
      <c r="I925" s="58">
        <v>29.6156291961669</v>
      </c>
      <c r="J925" s="58">
        <v>320.510009765625</v>
      </c>
      <c r="K925" s="58">
        <v>15.837773323059</v>
      </c>
      <c r="L925" s="58">
        <v>19.354106903076101</v>
      </c>
      <c r="M925" s="58">
        <v>16.600000381469702</v>
      </c>
      <c r="N925" s="77">
        <v>3.27875542835887E-3</v>
      </c>
      <c r="O925" s="58">
        <v>4.0826162111931801</v>
      </c>
      <c r="P925" s="77">
        <v>7.2077603789123604E-2</v>
      </c>
      <c r="Q925" s="58">
        <v>56.549398422241197</v>
      </c>
      <c r="R925" s="77">
        <v>1.11616712254813E-3</v>
      </c>
      <c r="S925" s="58">
        <v>9.3448434060171994</v>
      </c>
      <c r="T925" s="77">
        <v>2.11840725676837E-2</v>
      </c>
      <c r="U925" s="58">
        <v>440.88000488281199</v>
      </c>
      <c r="V925" s="77">
        <v>1.01249170216746E-2</v>
      </c>
      <c r="W925" s="58">
        <v>1.14080497927818</v>
      </c>
      <c r="X925" s="77">
        <v>3.8520369488750601E-2</v>
      </c>
      <c r="Y925" s="58">
        <v>29.467204093933098</v>
      </c>
      <c r="Z925" s="77">
        <v>-1.37093760607931E-3</v>
      </c>
      <c r="AA925" s="58">
        <v>10.3188822150821</v>
      </c>
      <c r="AB925" s="77">
        <v>3.2195194847823398E-2</v>
      </c>
      <c r="AC925" s="58">
        <v>320.73001098632801</v>
      </c>
      <c r="AD925" s="77">
        <v>2.2898554713188801E-3</v>
      </c>
      <c r="AE925" s="58">
        <v>0.621277059669603</v>
      </c>
      <c r="AF925" s="77">
        <v>3.9227550931357998E-2</v>
      </c>
      <c r="AG925" s="58">
        <v>15.8196816444396</v>
      </c>
      <c r="AH925" s="77">
        <v>2.6281237500649299E-3</v>
      </c>
      <c r="AI925" s="58">
        <v>0.47203680809495602</v>
      </c>
      <c r="AJ925" s="77">
        <v>2.4389490585067002E-2</v>
      </c>
      <c r="AK925" s="58">
        <v>19.328741073608398</v>
      </c>
      <c r="AL925" s="69">
        <v>41549</v>
      </c>
      <c r="AM925" s="105">
        <v>2</v>
      </c>
      <c r="AN925" s="124">
        <v>53.555172236758501</v>
      </c>
      <c r="AO925" s="125">
        <v>53.194582946577803</v>
      </c>
      <c r="AP925" s="125">
        <v>55.809130742967398</v>
      </c>
      <c r="AQ925" s="125">
        <v>69.946989373806701</v>
      </c>
      <c r="AR925" s="125">
        <v>45.556601125491603</v>
      </c>
      <c r="AS925" s="125">
        <v>61.492411807314198</v>
      </c>
      <c r="AV925" s="63">
        <v>10504.4429568871</v>
      </c>
      <c r="AW925" s="63">
        <v>10803.4741652875</v>
      </c>
      <c r="AX925" s="63">
        <v>10803.4741652875</v>
      </c>
      <c r="AY925" s="63">
        <v>21307.917122174698</v>
      </c>
      <c r="AZ925" s="77">
        <v>4.1967986720159401E-4</v>
      </c>
      <c r="BA925" s="77">
        <v>1.13079171221747</v>
      </c>
      <c r="BB925" s="77">
        <v>0.49504409546176698</v>
      </c>
      <c r="BC925" s="58">
        <v>-860.76005459335602</v>
      </c>
      <c r="BD925" s="130">
        <v>-3.8827758992106103E-2</v>
      </c>
      <c r="BE925" s="65">
        <v>30</v>
      </c>
    </row>
    <row r="926" spans="1:57" x14ac:dyDescent="0.2">
      <c r="A926" s="104">
        <v>41550</v>
      </c>
      <c r="B926" s="58">
        <v>1678.66003417968</v>
      </c>
      <c r="C926" s="77">
        <v>-8.9794145839673292E-3</v>
      </c>
      <c r="D926" s="58">
        <v>0.01</v>
      </c>
      <c r="E926" s="58">
        <v>0.61839999999999995</v>
      </c>
      <c r="F926" s="77">
        <v>3.57026939305415E-3</v>
      </c>
      <c r="G926" s="58">
        <v>55.930408477783203</v>
      </c>
      <c r="H926" s="58">
        <v>435.21435546875</v>
      </c>
      <c r="I926" s="58">
        <v>29.5632514953613</v>
      </c>
      <c r="J926" s="58">
        <v>314.760009765625</v>
      </c>
      <c r="K926" s="58">
        <v>15.6749629974365</v>
      </c>
      <c r="L926" s="58">
        <v>19.108903884887599</v>
      </c>
      <c r="M926" s="58">
        <v>17.670000076293899</v>
      </c>
      <c r="N926" s="77">
        <v>-1.25621382257473E-2</v>
      </c>
      <c r="O926" s="58">
        <v>3.9990418752074302</v>
      </c>
      <c r="P926" s="77">
        <v>7.1500315911262199E-2</v>
      </c>
      <c r="Q926" s="58">
        <v>56.286180496215799</v>
      </c>
      <c r="R926" s="77">
        <v>-1.34010717813456E-2</v>
      </c>
      <c r="S926" s="58">
        <v>9.2984087694181596</v>
      </c>
      <c r="T926" s="77">
        <v>2.1365124225746698E-2</v>
      </c>
      <c r="U926" s="58">
        <v>438.17013549804602</v>
      </c>
      <c r="V926" s="77">
        <v>-1.7685830835713001E-3</v>
      </c>
      <c r="W926" s="58">
        <v>1.13716860866189</v>
      </c>
      <c r="X926" s="77">
        <v>3.8465613595998399E-2</v>
      </c>
      <c r="Y926" s="58">
        <v>29.5894403457641</v>
      </c>
      <c r="Z926" s="77">
        <v>-1.79401573267703E-2</v>
      </c>
      <c r="AA926" s="58">
        <v>10.4268810100263</v>
      </c>
      <c r="AB926" s="77">
        <v>3.3126447726921797E-2</v>
      </c>
      <c r="AC926" s="58">
        <v>317.635009765625</v>
      </c>
      <c r="AD926" s="77">
        <v>-1.0279874721120699E-2</v>
      </c>
      <c r="AE926" s="58">
        <v>0.63586184967540704</v>
      </c>
      <c r="AF926" s="77">
        <v>4.0565445020788599E-2</v>
      </c>
      <c r="AG926" s="58">
        <v>15.756368160247799</v>
      </c>
      <c r="AH926" s="77">
        <v>-1.26693016327973E-2</v>
      </c>
      <c r="AI926" s="58">
        <v>0.473233097193</v>
      </c>
      <c r="AJ926" s="77">
        <v>2.4765057171450701E-2</v>
      </c>
      <c r="AK926" s="58">
        <v>19.231505393981902</v>
      </c>
      <c r="AL926" s="69">
        <v>41550</v>
      </c>
      <c r="AM926" s="105">
        <v>3</v>
      </c>
      <c r="AN926" s="124">
        <v>46.711423595559701</v>
      </c>
      <c r="AO926" s="125">
        <v>45.674366353380897</v>
      </c>
      <c r="AP926" s="125">
        <v>52.3744918239356</v>
      </c>
      <c r="AQ926" s="125">
        <v>65.287009192040301</v>
      </c>
      <c r="AR926" s="125">
        <v>40.394471151327799</v>
      </c>
      <c r="AS926" s="125">
        <v>60.707420128452704</v>
      </c>
      <c r="AV926" s="63">
        <v>10504.4429568871</v>
      </c>
      <c r="AW926" s="63">
        <v>10730.5906091995</v>
      </c>
      <c r="AX926" s="63">
        <v>10730.5906091995</v>
      </c>
      <c r="AY926" s="63">
        <v>21235.0335660866</v>
      </c>
      <c r="AZ926" s="77">
        <v>-3.4204918139191199E-3</v>
      </c>
      <c r="BA926" s="77">
        <v>1.1235033566086601</v>
      </c>
      <c r="BB926" s="77">
        <v>0.48161947470730299</v>
      </c>
      <c r="BC926" s="58">
        <v>-933.64361068142102</v>
      </c>
      <c r="BD926" s="130">
        <v>-4.2115440774239898E-2</v>
      </c>
      <c r="BE926" s="65">
        <v>31</v>
      </c>
    </row>
    <row r="927" spans="1:57" x14ac:dyDescent="0.2">
      <c r="A927" s="104">
        <v>41551</v>
      </c>
      <c r="B927" s="58">
        <v>1690.5</v>
      </c>
      <c r="C927" s="77">
        <v>7.0532243451535397E-3</v>
      </c>
      <c r="D927" s="58">
        <v>0.01</v>
      </c>
      <c r="E927" s="58">
        <v>0.62219999999999998</v>
      </c>
      <c r="F927" s="77">
        <v>6.1448900388099102E-3</v>
      </c>
      <c r="G927" s="58">
        <v>55.886444091796797</v>
      </c>
      <c r="H927" s="58">
        <v>433.3564453125</v>
      </c>
      <c r="I927" s="58">
        <v>29.580701828002901</v>
      </c>
      <c r="J927" s="58">
        <v>319.04000854492102</v>
      </c>
      <c r="K927" s="58">
        <v>15.8920392990112</v>
      </c>
      <c r="L927" s="58">
        <v>19.286462783813398</v>
      </c>
      <c r="M927" s="58">
        <v>16.7399997711181</v>
      </c>
      <c r="N927" s="77">
        <v>-7.8605515645013802E-4</v>
      </c>
      <c r="O927" s="58">
        <v>3.9014678670943601</v>
      </c>
      <c r="P927" s="77">
        <v>6.9810629938916194E-2</v>
      </c>
      <c r="Q927" s="58">
        <v>55.908426284790004</v>
      </c>
      <c r="R927" s="77">
        <v>-4.2689542128014901E-3</v>
      </c>
      <c r="S927" s="58">
        <v>9.2593102471122304</v>
      </c>
      <c r="T927" s="77">
        <v>2.1366499442359001E-2</v>
      </c>
      <c r="U927" s="58">
        <v>434.285400390625</v>
      </c>
      <c r="V927" s="77">
        <v>5.9027108856213296E-4</v>
      </c>
      <c r="W927" s="58">
        <v>1.12745510632949</v>
      </c>
      <c r="X927" s="77">
        <v>3.8114548900329698E-2</v>
      </c>
      <c r="Y927" s="58">
        <v>29.5719766616821</v>
      </c>
      <c r="Z927" s="77">
        <v>1.3597657410431001E-2</v>
      </c>
      <c r="AA927" s="58">
        <v>10.6404404922637</v>
      </c>
      <c r="AB927" s="77">
        <v>3.3351429937557499E-2</v>
      </c>
      <c r="AC927" s="58">
        <v>316.90000915527298</v>
      </c>
      <c r="AD927" s="77">
        <v>1.38486005747002E-2</v>
      </c>
      <c r="AE927" s="58">
        <v>0.65897975809590303</v>
      </c>
      <c r="AF927" s="77">
        <v>4.14660287265275E-2</v>
      </c>
      <c r="AG927" s="58">
        <v>15.783501148223801</v>
      </c>
      <c r="AH927" s="77">
        <v>9.29194578587067E-3</v>
      </c>
      <c r="AI927" s="58">
        <v>0.473144455269707</v>
      </c>
      <c r="AJ927" s="77">
        <v>2.4532464069399101E-2</v>
      </c>
      <c r="AK927" s="58">
        <v>19.197683334350501</v>
      </c>
      <c r="AL927" s="69">
        <v>41551</v>
      </c>
      <c r="AM927" s="105">
        <v>4</v>
      </c>
      <c r="AN927" s="124">
        <v>51.867700947328601</v>
      </c>
      <c r="AO927" s="125">
        <v>43.588703169361999</v>
      </c>
      <c r="AP927" s="125">
        <v>52.160890109310898</v>
      </c>
      <c r="AQ927" s="125">
        <v>68.317733537471995</v>
      </c>
      <c r="AR927" s="125">
        <v>45.233865612427003</v>
      </c>
      <c r="AS927" s="125">
        <v>60.886567901870897</v>
      </c>
      <c r="AV927" s="63">
        <v>10504.4429568871</v>
      </c>
      <c r="AW927" s="63">
        <v>10946.0457249921</v>
      </c>
      <c r="AX927" s="63">
        <v>10946.0457249921</v>
      </c>
      <c r="AY927" s="63">
        <v>21450.488681879298</v>
      </c>
      <c r="AZ927" s="77">
        <v>1.01462102766225E-2</v>
      </c>
      <c r="BA927" s="77">
        <v>1.1450488681879301</v>
      </c>
      <c r="BB927" s="77">
        <v>0.49206966925656198</v>
      </c>
      <c r="BC927" s="58">
        <v>-718.18849488876697</v>
      </c>
      <c r="BD927" s="130">
        <v>-3.23965426156054E-2</v>
      </c>
      <c r="BE927" s="65">
        <v>32</v>
      </c>
    </row>
    <row r="928" spans="1:57" x14ac:dyDescent="0.2">
      <c r="A928" s="104">
        <v>41554</v>
      </c>
      <c r="B928" s="58">
        <v>1676.11999511718</v>
      </c>
      <c r="C928" s="77">
        <v>-8.5063619537488703E-3</v>
      </c>
      <c r="D928" s="58">
        <v>0.01</v>
      </c>
      <c r="E928" s="58">
        <v>0.62190000000000001</v>
      </c>
      <c r="F928" s="77">
        <v>-4.8216007714552101E-4</v>
      </c>
      <c r="G928" s="58">
        <v>56.432548522949197</v>
      </c>
      <c r="H928" s="58">
        <v>430.07278442382801</v>
      </c>
      <c r="I928" s="58">
        <v>29.074312210083001</v>
      </c>
      <c r="J928" s="58">
        <v>310.02999877929602</v>
      </c>
      <c r="K928" s="58">
        <v>16.072940826416001</v>
      </c>
      <c r="L928" s="58">
        <v>19.3033752441406</v>
      </c>
      <c r="M928" s="58">
        <v>19.409999847412099</v>
      </c>
      <c r="N928" s="77">
        <v>9.7716796984852403E-3</v>
      </c>
      <c r="O928" s="58">
        <v>3.8230370963069999</v>
      </c>
      <c r="P928" s="77">
        <v>6.7745249795909998E-2</v>
      </c>
      <c r="Q928" s="58">
        <v>56.159496307372997</v>
      </c>
      <c r="R928" s="77">
        <v>-7.5772748373546996E-3</v>
      </c>
      <c r="S928" s="58">
        <v>9.0820078978023897</v>
      </c>
      <c r="T928" s="77">
        <v>2.1117374143936201E-2</v>
      </c>
      <c r="U928" s="58">
        <v>431.71461486816401</v>
      </c>
      <c r="V928" s="77">
        <v>-1.7118918302355401E-2</v>
      </c>
      <c r="W928" s="58">
        <v>1.08498342781323</v>
      </c>
      <c r="X928" s="77">
        <v>3.7317595682864101E-2</v>
      </c>
      <c r="Y928" s="58">
        <v>29.327507019042901</v>
      </c>
      <c r="Z928" s="77">
        <v>-2.8241002771777299E-2</v>
      </c>
      <c r="AA928" s="58">
        <v>10.703355995708399</v>
      </c>
      <c r="AB928" s="77">
        <v>3.4523613965911498E-2</v>
      </c>
      <c r="AC928" s="58">
        <v>314.53500366210898</v>
      </c>
      <c r="AD928" s="77">
        <v>1.1383153791725199E-2</v>
      </c>
      <c r="AE928" s="58">
        <v>0.68630931559033803</v>
      </c>
      <c r="AF928" s="77">
        <v>4.26996728851501E-2</v>
      </c>
      <c r="AG928" s="58">
        <v>15.9824900627136</v>
      </c>
      <c r="AH928" s="77">
        <v>8.7690835363240995E-4</v>
      </c>
      <c r="AI928" s="58">
        <v>0.46349557578363398</v>
      </c>
      <c r="AJ928" s="77">
        <v>2.4011115668713098E-2</v>
      </c>
      <c r="AK928" s="58">
        <v>19.294919013977001</v>
      </c>
      <c r="AL928" s="69">
        <v>41554</v>
      </c>
      <c r="AM928" s="105">
        <v>0</v>
      </c>
      <c r="AN928" s="124">
        <v>46.040792314035002</v>
      </c>
      <c r="AO928" s="125">
        <v>40.103174415150697</v>
      </c>
      <c r="AP928" s="125">
        <v>54.635789999172403</v>
      </c>
      <c r="AQ928" s="125">
        <v>70.619828498882697</v>
      </c>
      <c r="AR928" s="125">
        <v>45.686204226887</v>
      </c>
      <c r="AS928" s="125">
        <v>53.293138893855499</v>
      </c>
      <c r="AV928" s="63">
        <v>10504.4429568871</v>
      </c>
      <c r="AW928" s="63">
        <v>11065.308423242501</v>
      </c>
      <c r="AX928" s="63">
        <v>11065.308423242501</v>
      </c>
      <c r="AY928" s="63">
        <v>21569.751380129699</v>
      </c>
      <c r="AZ928" s="77">
        <v>5.5599058846218501E-3</v>
      </c>
      <c r="BA928" s="77">
        <v>1.15697513801297</v>
      </c>
      <c r="BB928" s="77">
        <v>0.47937758458965501</v>
      </c>
      <c r="BC928" s="58">
        <v>-598.92579663837296</v>
      </c>
      <c r="BD928" s="130">
        <v>-2.7016758458913499E-2</v>
      </c>
      <c r="BE928" s="65">
        <v>33</v>
      </c>
    </row>
    <row r="929" spans="1:57" x14ac:dyDescent="0.2">
      <c r="A929" s="104">
        <v>41555</v>
      </c>
      <c r="B929" s="58">
        <v>1655.44995117187</v>
      </c>
      <c r="C929" s="77">
        <v>-1.23320788520676E-2</v>
      </c>
      <c r="D929" s="58">
        <v>0.01</v>
      </c>
      <c r="E929" s="58">
        <v>0.62080000000000002</v>
      </c>
      <c r="F929" s="77">
        <v>-1.76877311464862E-3</v>
      </c>
      <c r="G929" s="58">
        <v>55.644622802734297</v>
      </c>
      <c r="H929" s="58">
        <v>424.07678222656199</v>
      </c>
      <c r="I929" s="58">
        <v>28.821107864379801</v>
      </c>
      <c r="J929" s="58">
        <v>303.23001098632801</v>
      </c>
      <c r="K929" s="58">
        <v>15.837773323059</v>
      </c>
      <c r="L929" s="58">
        <v>19.007440567016602</v>
      </c>
      <c r="M929" s="58">
        <v>20.340000152587798</v>
      </c>
      <c r="N929" s="77">
        <v>-1.39622565494169E-2</v>
      </c>
      <c r="O929" s="58">
        <v>3.72634957131962</v>
      </c>
      <c r="P929" s="77">
        <v>6.6966930201502101E-2</v>
      </c>
      <c r="Q929" s="58">
        <v>56.038585662841797</v>
      </c>
      <c r="R929" s="77">
        <v>-1.3941831276997701E-2</v>
      </c>
      <c r="S929" s="58">
        <v>8.9692420663925105</v>
      </c>
      <c r="T929" s="77">
        <v>2.11500427335366E-2</v>
      </c>
      <c r="U929" s="58">
        <v>427.07478332519503</v>
      </c>
      <c r="V929" s="77">
        <v>-8.7088679475386607E-3</v>
      </c>
      <c r="W929" s="58">
        <v>1.0385811638631699</v>
      </c>
      <c r="X929" s="77">
        <v>3.6035435166139398E-2</v>
      </c>
      <c r="Y929" s="58">
        <v>28.947710037231399</v>
      </c>
      <c r="Z929" s="77">
        <v>-2.1933322000267E-2</v>
      </c>
      <c r="AA929" s="58">
        <v>10.6737992568025</v>
      </c>
      <c r="AB929" s="77">
        <v>3.5200339247700101E-2</v>
      </c>
      <c r="AC929" s="58">
        <v>306.63000488281199</v>
      </c>
      <c r="AD929" s="77">
        <v>-1.46312679114971E-2</v>
      </c>
      <c r="AE929" s="58">
        <v>0.70333653972514898</v>
      </c>
      <c r="AF929" s="77">
        <v>4.4408802006347899E-2</v>
      </c>
      <c r="AG929" s="58">
        <v>15.955357074737501</v>
      </c>
      <c r="AH929" s="77">
        <v>-1.53307218753804E-2</v>
      </c>
      <c r="AI929" s="58">
        <v>0.45723571693464099</v>
      </c>
      <c r="AJ929" s="77">
        <v>2.4055617342193698E-2</v>
      </c>
      <c r="AK929" s="58">
        <v>19.155407905578599</v>
      </c>
      <c r="AL929" s="69">
        <v>41555</v>
      </c>
      <c r="AM929" s="105">
        <v>1</v>
      </c>
      <c r="AN929" s="124">
        <v>39.220253879228601</v>
      </c>
      <c r="AO929" s="125">
        <v>34.653939821828203</v>
      </c>
      <c r="AP929" s="125">
        <v>50.5707207389923</v>
      </c>
      <c r="AQ929" s="125">
        <v>64.099337617988198</v>
      </c>
      <c r="AR929" s="125">
        <v>39.533198990422399</v>
      </c>
      <c r="AS929" s="125">
        <v>49.9393887042134</v>
      </c>
      <c r="AT929" s="109" t="s">
        <v>565</v>
      </c>
      <c r="AV929" s="63">
        <v>10504.4429568871</v>
      </c>
      <c r="AW929" s="63">
        <v>10884.1232746032</v>
      </c>
      <c r="AX929" s="63">
        <v>10884.1232746032</v>
      </c>
      <c r="AY929" s="63">
        <v>21388.5662314904</v>
      </c>
      <c r="AZ929" s="77">
        <v>-8.3999646285310894E-3</v>
      </c>
      <c r="BA929" s="77">
        <v>1.13885662314904</v>
      </c>
      <c r="BB929" s="77">
        <v>0.46113378356451401</v>
      </c>
      <c r="BC929" s="58">
        <v>-780.11094527767204</v>
      </c>
      <c r="BD929" s="130">
        <v>-3.51897832720122E-2</v>
      </c>
      <c r="BE929" s="65">
        <v>34</v>
      </c>
    </row>
    <row r="930" spans="1:57" x14ac:dyDescent="0.2">
      <c r="A930" s="104">
        <v>41556</v>
      </c>
      <c r="B930" s="58">
        <v>1656.40002441406</v>
      </c>
      <c r="C930" s="77">
        <v>5.7390635187437502E-4</v>
      </c>
      <c r="D930" s="58">
        <v>0.01</v>
      </c>
      <c r="E930" s="58">
        <v>0.62770000000000004</v>
      </c>
      <c r="F930" s="77">
        <v>1.1114690721649501E-2</v>
      </c>
      <c r="G930" s="58">
        <v>56.298336029052699</v>
      </c>
      <c r="H930" s="58">
        <v>425.16470336914</v>
      </c>
      <c r="I930" s="58">
        <v>28.873497009277301</v>
      </c>
      <c r="J930" s="58">
        <v>298.23001098632801</v>
      </c>
      <c r="K930" s="58">
        <v>15.684008598327599</v>
      </c>
      <c r="L930" s="58">
        <v>19.100450515746999</v>
      </c>
      <c r="M930" s="58">
        <v>19.600000381469702</v>
      </c>
      <c r="N930" s="77">
        <v>1.1748003551678999E-2</v>
      </c>
      <c r="O930" s="58">
        <v>3.63044166879477</v>
      </c>
      <c r="P930" s="77">
        <v>6.4485772135810304E-2</v>
      </c>
      <c r="Q930" s="58">
        <v>55.971479415893498</v>
      </c>
      <c r="R930" s="77">
        <v>2.5653871849955399E-3</v>
      </c>
      <c r="S930" s="58">
        <v>8.7547963427466104</v>
      </c>
      <c r="T930" s="77">
        <v>2.0591540815525802E-2</v>
      </c>
      <c r="U930" s="58">
        <v>424.62074279785099</v>
      </c>
      <c r="V930" s="77">
        <v>1.8177352912309699E-3</v>
      </c>
      <c r="W930" s="58">
        <v>0.96880136425127095</v>
      </c>
      <c r="X930" s="77">
        <v>3.3553308902623903E-2</v>
      </c>
      <c r="Y930" s="58">
        <v>28.847302436828599</v>
      </c>
      <c r="Z930" s="77">
        <v>-1.64891330634995E-2</v>
      </c>
      <c r="AA930" s="58">
        <v>10.654842260390099</v>
      </c>
      <c r="AB930" s="77">
        <v>3.5726928437388297E-2</v>
      </c>
      <c r="AC930" s="58">
        <v>300.73001098632801</v>
      </c>
      <c r="AD930" s="77">
        <v>-9.7087337717842708E-3</v>
      </c>
      <c r="AE930" s="58">
        <v>0.716601121088561</v>
      </c>
      <c r="AF930" s="77">
        <v>4.5689921463379697E-2</v>
      </c>
      <c r="AG930" s="58">
        <v>15.760890960693301</v>
      </c>
      <c r="AH930" s="77">
        <v>4.8933441829022099E-3</v>
      </c>
      <c r="AI930" s="58">
        <v>0.44843572048413799</v>
      </c>
      <c r="AJ930" s="77">
        <v>2.3477756198181401E-2</v>
      </c>
      <c r="AK930" s="58">
        <v>19.0539455413818</v>
      </c>
      <c r="AL930" s="69">
        <v>41556</v>
      </c>
      <c r="AM930" s="105">
        <v>2</v>
      </c>
      <c r="AN930" s="124">
        <v>39.662701742179003</v>
      </c>
      <c r="AO930" s="125">
        <v>36.344054009300997</v>
      </c>
      <c r="AP930" s="125">
        <v>53.651849239951197</v>
      </c>
      <c r="AQ930" s="125">
        <v>60.186288614235501</v>
      </c>
      <c r="AR930" s="125">
        <v>42.1693977612221</v>
      </c>
      <c r="AS930" s="125">
        <v>50.631638696897497</v>
      </c>
      <c r="AV930" s="63">
        <v>10504.4429568871</v>
      </c>
      <c r="AW930" s="63">
        <v>10898.251382267399</v>
      </c>
      <c r="AX930" s="63">
        <v>10898.251382267399</v>
      </c>
      <c r="AY930" s="63">
        <v>21402.694339154601</v>
      </c>
      <c r="AZ930" s="77">
        <v>6.6054486828570603E-4</v>
      </c>
      <c r="BA930" s="77">
        <v>1.14026943391546</v>
      </c>
      <c r="BB930" s="77">
        <v>0.46197233752383998</v>
      </c>
      <c r="BC930" s="58">
        <v>-765.98283761347102</v>
      </c>
      <c r="BD930" s="130">
        <v>-3.4552482834482798E-2</v>
      </c>
      <c r="BE930" s="65">
        <v>35</v>
      </c>
    </row>
    <row r="931" spans="1:57" x14ac:dyDescent="0.2">
      <c r="A931" s="104">
        <v>41557</v>
      </c>
      <c r="B931" s="58">
        <v>1692.56005859375</v>
      </c>
      <c r="C931" s="77">
        <v>2.18304960436588E-2</v>
      </c>
      <c r="D931" s="58">
        <v>0.01</v>
      </c>
      <c r="E931" s="58">
        <v>0.62680000000000002</v>
      </c>
      <c r="F931" s="77">
        <v>-1.4338059582603699E-3</v>
      </c>
      <c r="G931" s="58">
        <v>56.651222229003899</v>
      </c>
      <c r="H931" s="58">
        <v>431.31472778320301</v>
      </c>
      <c r="I931" s="58">
        <v>29.475934982299801</v>
      </c>
      <c r="J931" s="58">
        <v>305.17001342773398</v>
      </c>
      <c r="K931" s="58">
        <v>16.181480407714801</v>
      </c>
      <c r="L931" s="58">
        <v>19.531667709350501</v>
      </c>
      <c r="M931" s="58">
        <v>16.4799995422363</v>
      </c>
      <c r="N931" s="77">
        <v>6.2681461805382801E-3</v>
      </c>
      <c r="O931" s="58">
        <v>3.53915414741848</v>
      </c>
      <c r="P931" s="77">
        <v>6.2472688287500598E-2</v>
      </c>
      <c r="Q931" s="58">
        <v>56.474779129028299</v>
      </c>
      <c r="R931" s="77">
        <v>1.4465039937059099E-2</v>
      </c>
      <c r="S931" s="58">
        <v>8.4741252619334304</v>
      </c>
      <c r="T931" s="77">
        <v>1.9647196620174001E-2</v>
      </c>
      <c r="U931" s="58">
        <v>428.23971557617102</v>
      </c>
      <c r="V931" s="77">
        <v>2.08647387889624E-2</v>
      </c>
      <c r="W931" s="58">
        <v>0.89558696749334699</v>
      </c>
      <c r="X931" s="77">
        <v>3.0383666134124101E-2</v>
      </c>
      <c r="Y931" s="58">
        <v>29.1747159957885</v>
      </c>
      <c r="Z931" s="77">
        <v>2.32706373796982E-2</v>
      </c>
      <c r="AA931" s="58">
        <v>10.6409500810324</v>
      </c>
      <c r="AB931" s="77">
        <v>3.48689242481953E-2</v>
      </c>
      <c r="AC931" s="58">
        <v>301.70001220703102</v>
      </c>
      <c r="AD931" s="77">
        <v>3.1718409631595001E-2</v>
      </c>
      <c r="AE931" s="58">
        <v>0.74365646544932495</v>
      </c>
      <c r="AF931" s="77">
        <v>4.5957257723759998E-2</v>
      </c>
      <c r="AG931" s="58">
        <v>15.932744503021199</v>
      </c>
      <c r="AH931" s="77">
        <v>2.2576283907440101E-2</v>
      </c>
      <c r="AI931" s="58">
        <v>0.430276313919148</v>
      </c>
      <c r="AJ931" s="77">
        <v>2.2029676130172801E-2</v>
      </c>
      <c r="AK931" s="58">
        <v>19.3160591125488</v>
      </c>
      <c r="AL931" s="69">
        <v>41557</v>
      </c>
      <c r="AM931" s="105">
        <v>3</v>
      </c>
      <c r="AN931" s="124">
        <v>53.528535967299099</v>
      </c>
      <c r="AO931" s="125">
        <v>45.003598006171799</v>
      </c>
      <c r="AP931" s="125">
        <v>55.272654163569001</v>
      </c>
      <c r="AQ931" s="125">
        <v>67.169241409716307</v>
      </c>
      <c r="AR931" s="125">
        <v>52.507435803101203</v>
      </c>
      <c r="AS931" s="125">
        <v>57.849737280570501</v>
      </c>
      <c r="AV931" s="63">
        <v>10504.4429568871</v>
      </c>
      <c r="AW931" s="63">
        <v>11227.8049749481</v>
      </c>
      <c r="AX931" s="63">
        <v>11227.8049749481</v>
      </c>
      <c r="AY931" s="63">
        <v>21732.247931835202</v>
      </c>
      <c r="AZ931" s="77">
        <v>1.53977619573699E-2</v>
      </c>
      <c r="BA931" s="77">
        <v>1.17322479318352</v>
      </c>
      <c r="BB931" s="77">
        <v>0.493887918854093</v>
      </c>
      <c r="BC931" s="58">
        <v>-436.42924493281998</v>
      </c>
      <c r="BD931" s="130">
        <v>-1.96867517828344E-2</v>
      </c>
      <c r="BE931" s="65">
        <v>36</v>
      </c>
    </row>
    <row r="932" spans="1:57" x14ac:dyDescent="0.2">
      <c r="A932" s="104">
        <v>41558</v>
      </c>
      <c r="B932" s="58">
        <v>1703.19995117187</v>
      </c>
      <c r="C932" s="77">
        <v>6.2862718070784097E-3</v>
      </c>
      <c r="D932" s="58">
        <v>0.01</v>
      </c>
      <c r="E932" s="58">
        <v>0.62709999999999999</v>
      </c>
      <c r="F932" s="77">
        <v>4.7862156987865602E-4</v>
      </c>
      <c r="G932" s="58">
        <v>57.017993927001903</v>
      </c>
      <c r="H932" s="58">
        <v>433.17761230468699</v>
      </c>
      <c r="I932" s="58">
        <v>29.798984527587798</v>
      </c>
      <c r="J932" s="58">
        <v>310.89001464843699</v>
      </c>
      <c r="K932" s="58">
        <v>16.2809753417968</v>
      </c>
      <c r="L932" s="58">
        <v>19.666954040527301</v>
      </c>
      <c r="M932" s="58">
        <v>15.7200002670288</v>
      </c>
      <c r="N932" s="77">
        <v>6.4742062671734298E-3</v>
      </c>
      <c r="O932" s="58">
        <v>3.4433538703158102</v>
      </c>
      <c r="P932" s="77">
        <v>6.0390652724896098E-2</v>
      </c>
      <c r="Q932" s="58">
        <v>56.834608078002901</v>
      </c>
      <c r="R932" s="77">
        <v>4.3190839576912003E-3</v>
      </c>
      <c r="S932" s="58">
        <v>8.1600367597558794</v>
      </c>
      <c r="T932" s="77">
        <v>1.8837623478141101E-2</v>
      </c>
      <c r="U932" s="58">
        <v>432.24617004394503</v>
      </c>
      <c r="V932" s="77">
        <v>1.09597726240771E-2</v>
      </c>
      <c r="W932" s="58">
        <v>0.84940472274012802</v>
      </c>
      <c r="X932" s="77">
        <v>2.8504485512039799E-2</v>
      </c>
      <c r="Y932" s="58">
        <v>29.637459754943801</v>
      </c>
      <c r="Z932" s="77">
        <v>1.8743654255065401E-2</v>
      </c>
      <c r="AA932" s="58">
        <v>10.672091019726301</v>
      </c>
      <c r="AB932" s="77">
        <v>3.4327545166719403E-2</v>
      </c>
      <c r="AC932" s="58">
        <v>308.03001403808503</v>
      </c>
      <c r="AD932" s="77">
        <v>6.1486916879738198E-3</v>
      </c>
      <c r="AE932" s="58">
        <v>0.77196761123941304</v>
      </c>
      <c r="AF932" s="77">
        <v>4.7415317266503103E-2</v>
      </c>
      <c r="AG932" s="58">
        <v>16.231227874755799</v>
      </c>
      <c r="AH932" s="77">
        <v>6.9265120208854497E-3</v>
      </c>
      <c r="AI932" s="58">
        <v>0.41593901619107698</v>
      </c>
      <c r="AJ932" s="77">
        <v>2.1149132465249E-2</v>
      </c>
      <c r="AK932" s="58">
        <v>19.599310874938901</v>
      </c>
      <c r="AL932" s="69">
        <v>41558</v>
      </c>
      <c r="AM932" s="105">
        <v>4</v>
      </c>
      <c r="AN932" s="124">
        <v>56.682905415119798</v>
      </c>
      <c r="AO932" s="125">
        <v>47.340428159611001</v>
      </c>
      <c r="AP932" s="125">
        <v>56.957430858094099</v>
      </c>
      <c r="AQ932" s="125">
        <v>68.364331473215998</v>
      </c>
      <c r="AR932" s="125">
        <v>55.212512862078697</v>
      </c>
      <c r="AS932" s="125">
        <v>61.131543063534401</v>
      </c>
      <c r="AV932" s="63">
        <v>10504.4429568871</v>
      </c>
      <c r="AW932" s="63">
        <v>11302.248197982701</v>
      </c>
      <c r="AX932" s="63">
        <v>11302.248197982701</v>
      </c>
      <c r="AY932" s="63">
        <v>21806.691154869899</v>
      </c>
      <c r="AZ932" s="77">
        <v>3.4254727476035101E-3</v>
      </c>
      <c r="BA932" s="77">
        <v>1.1806691154869899</v>
      </c>
      <c r="BB932" s="77">
        <v>0.50327890436132094</v>
      </c>
      <c r="BC932" s="58">
        <v>-361.986021898155</v>
      </c>
      <c r="BD932" s="130">
        <v>-1.6328715466951801E-2</v>
      </c>
      <c r="BE932" s="65">
        <v>37</v>
      </c>
    </row>
    <row r="933" spans="1:57" x14ac:dyDescent="0.2">
      <c r="A933" s="104">
        <v>41561</v>
      </c>
      <c r="B933" s="58">
        <v>1710.14001464843</v>
      </c>
      <c r="C933" s="77">
        <v>4.0747203355586603E-3</v>
      </c>
      <c r="D933" s="58">
        <v>0.01</v>
      </c>
      <c r="E933" s="58">
        <v>0.62439999999999996</v>
      </c>
      <c r="F933" s="77">
        <v>-4.3055334077499703E-3</v>
      </c>
      <c r="G933" s="58">
        <v>57.391708374023402</v>
      </c>
      <c r="H933" s="58">
        <v>435.22427368164</v>
      </c>
      <c r="I933" s="58">
        <v>30.0783805847168</v>
      </c>
      <c r="J933" s="58">
        <v>310.70001220703102</v>
      </c>
      <c r="K933" s="58">
        <v>16.371423721313398</v>
      </c>
      <c r="L933" s="58">
        <v>19.8276042938232</v>
      </c>
      <c r="M933" s="58">
        <v>16.069999694824201</v>
      </c>
      <c r="N933" s="77">
        <v>6.55432471896388E-3</v>
      </c>
      <c r="O933" s="58">
        <v>3.3478153650780702</v>
      </c>
      <c r="P933" s="77">
        <v>5.8332735858989702E-2</v>
      </c>
      <c r="Q933" s="58">
        <v>57.204851150512603</v>
      </c>
      <c r="R933" s="77">
        <v>4.7247625888697797E-3</v>
      </c>
      <c r="S933" s="58">
        <v>7.9406389709801299</v>
      </c>
      <c r="T933" s="77">
        <v>1.82449358897398E-2</v>
      </c>
      <c r="U933" s="58">
        <v>434.20094299316401</v>
      </c>
      <c r="V933" s="77">
        <v>9.3760261149249402E-3</v>
      </c>
      <c r="W933" s="58">
        <v>0.82278173785458497</v>
      </c>
      <c r="X933" s="77">
        <v>2.7354588972540901E-2</v>
      </c>
      <c r="Y933" s="58">
        <v>29.938682556152301</v>
      </c>
      <c r="Z933" s="77">
        <v>-6.11156461943984E-4</v>
      </c>
      <c r="AA933" s="58">
        <v>10.7392960069458</v>
      </c>
      <c r="AB933" s="77">
        <v>3.4564839346674599E-2</v>
      </c>
      <c r="AC933" s="58">
        <v>310.79501342773398</v>
      </c>
      <c r="AD933" s="77">
        <v>5.55546443734211E-3</v>
      </c>
      <c r="AE933" s="58">
        <v>0.80246438553334898</v>
      </c>
      <c r="AF933" s="77">
        <v>4.9016163724883897E-2</v>
      </c>
      <c r="AG933" s="58">
        <v>16.326199531555101</v>
      </c>
      <c r="AH933" s="77">
        <v>8.1685375866973296E-3</v>
      </c>
      <c r="AI933" s="58">
        <v>0.42109769567743199</v>
      </c>
      <c r="AJ933" s="77">
        <v>2.1237951365037699E-2</v>
      </c>
      <c r="AK933" s="58">
        <v>19.747279167175201</v>
      </c>
      <c r="AL933" s="69">
        <v>41561</v>
      </c>
      <c r="AM933" s="105">
        <v>0</v>
      </c>
      <c r="AN933" s="124">
        <v>58.654273464934001</v>
      </c>
      <c r="AO933" s="125">
        <v>49.8610784771884</v>
      </c>
      <c r="AP933" s="125">
        <v>58.665897431797703</v>
      </c>
      <c r="AQ933" s="125">
        <v>69.452944620930893</v>
      </c>
      <c r="AR933" s="125">
        <v>58.253315225295601</v>
      </c>
      <c r="AS933" s="125">
        <v>63.759637379407202</v>
      </c>
      <c r="AV933" s="63">
        <v>10504.4429568871</v>
      </c>
      <c r="AW933" s="63">
        <v>11316.104887547999</v>
      </c>
      <c r="AX933" s="63">
        <v>11316.104887547999</v>
      </c>
      <c r="AY933" s="63">
        <v>21820.547844435201</v>
      </c>
      <c r="AZ933" s="77">
        <v>6.3543292592460599E-4</v>
      </c>
      <c r="BA933" s="77">
        <v>1.1820547844435201</v>
      </c>
      <c r="BB933" s="77">
        <v>0.509404345482938</v>
      </c>
      <c r="BC933" s="58">
        <v>-348.12933233288197</v>
      </c>
      <c r="BD933" s="130">
        <v>-1.5703658344473001E-2</v>
      </c>
      <c r="BE933" s="65">
        <v>38</v>
      </c>
    </row>
    <row r="934" spans="1:57" x14ac:dyDescent="0.2">
      <c r="A934" s="104">
        <v>41562</v>
      </c>
      <c r="B934" s="58">
        <v>1698.06005859375</v>
      </c>
      <c r="C934" s="77">
        <v>-7.06372340932026E-3</v>
      </c>
      <c r="D934" s="58">
        <v>0.01</v>
      </c>
      <c r="E934" s="58">
        <v>0.62629999999999997</v>
      </c>
      <c r="F934" s="77">
        <v>3.0429212043561098E-3</v>
      </c>
      <c r="G934" s="58">
        <v>57.697151184082003</v>
      </c>
      <c r="H934" s="58">
        <v>438.15521240234301</v>
      </c>
      <c r="I934" s="58">
        <v>30.113304138183501</v>
      </c>
      <c r="J934" s="58">
        <v>306.39999389648398</v>
      </c>
      <c r="K934" s="58">
        <v>16.1181621551513</v>
      </c>
      <c r="L934" s="58">
        <v>19.776870727538999</v>
      </c>
      <c r="M934" s="58">
        <v>18.659999847412099</v>
      </c>
      <c r="N934" s="77">
        <v>5.3220721026112604E-3</v>
      </c>
      <c r="O934" s="58">
        <v>3.21627513225785</v>
      </c>
      <c r="P934" s="77">
        <v>5.5744089027833801E-2</v>
      </c>
      <c r="Q934" s="58">
        <v>57.544429779052699</v>
      </c>
      <c r="R934" s="77">
        <v>6.7343181388064199E-3</v>
      </c>
      <c r="S934" s="58">
        <v>7.8747756737400501</v>
      </c>
      <c r="T934" s="77">
        <v>1.7972571022409501E-2</v>
      </c>
      <c r="U934" s="58">
        <v>436.68974304199202</v>
      </c>
      <c r="V934" s="77">
        <v>1.1610848984515601E-3</v>
      </c>
      <c r="W934" s="58">
        <v>0.83896995651226303</v>
      </c>
      <c r="X934" s="77">
        <v>2.78604417722614E-2</v>
      </c>
      <c r="Y934" s="58">
        <v>30.095842361450099</v>
      </c>
      <c r="Z934" s="77">
        <v>-1.3839775158044101E-2</v>
      </c>
      <c r="AA934" s="58">
        <v>10.748131154566501</v>
      </c>
      <c r="AB934" s="77">
        <v>3.5078757730647302E-2</v>
      </c>
      <c r="AC934" s="58">
        <v>308.55000305175702</v>
      </c>
      <c r="AD934" s="77">
        <v>-1.5469733755188999E-2</v>
      </c>
      <c r="AE934" s="58">
        <v>0.82312919279561503</v>
      </c>
      <c r="AF934" s="77">
        <v>5.1068427335094299E-2</v>
      </c>
      <c r="AG934" s="58">
        <v>16.244792938232401</v>
      </c>
      <c r="AH934" s="77">
        <v>-2.5587340524026998E-3</v>
      </c>
      <c r="AI934" s="58">
        <v>0.42556051763876102</v>
      </c>
      <c r="AJ934" s="77">
        <v>2.1518091689104901E-2</v>
      </c>
      <c r="AK934" s="58">
        <v>19.802237510681099</v>
      </c>
      <c r="AL934" s="69">
        <v>41562</v>
      </c>
      <c r="AM934" s="105">
        <v>1</v>
      </c>
      <c r="AN934" s="124">
        <v>54.043845576581802</v>
      </c>
      <c r="AO934" s="125">
        <v>53.307939294214897</v>
      </c>
      <c r="AP934" s="125">
        <v>60.0612298691277</v>
      </c>
      <c r="AQ934" s="125">
        <v>62.923685673169402</v>
      </c>
      <c r="AR934" s="125">
        <v>56.938584464341901</v>
      </c>
      <c r="AS934" s="125">
        <v>64.086514139954602</v>
      </c>
      <c r="AV934" s="63">
        <v>10504.4429568871</v>
      </c>
      <c r="AW934" s="63">
        <v>11174.949088252801</v>
      </c>
      <c r="AX934" s="63">
        <v>11174.949088252801</v>
      </c>
      <c r="AY934" s="63">
        <v>21679.392045139899</v>
      </c>
      <c r="AZ934" s="77">
        <v>-6.4689392906893597E-3</v>
      </c>
      <c r="BA934" s="77">
        <v>1.16793920451399</v>
      </c>
      <c r="BB934" s="77">
        <v>0.49874233067362</v>
      </c>
      <c r="BC934" s="58">
        <v>-489.28513162811498</v>
      </c>
      <c r="BD934" s="130">
        <v>-2.20710116226902E-2</v>
      </c>
      <c r="BE934" s="65">
        <v>39</v>
      </c>
    </row>
    <row r="935" spans="1:57" x14ac:dyDescent="0.2">
      <c r="A935" s="104">
        <v>41563</v>
      </c>
      <c r="B935" s="58">
        <v>1721.5400390625</v>
      </c>
      <c r="C935" s="77">
        <v>1.38275323949348E-2</v>
      </c>
      <c r="D935" s="58">
        <v>0.01</v>
      </c>
      <c r="E935" s="58">
        <v>0.62770000000000004</v>
      </c>
      <c r="F935" s="77">
        <v>2.2353504710204098E-3</v>
      </c>
      <c r="G935" s="58">
        <v>57.978309631347599</v>
      </c>
      <c r="H935" s="58">
        <v>446.11346435546801</v>
      </c>
      <c r="I935" s="58">
        <v>30.244264602661101</v>
      </c>
      <c r="J935" s="58">
        <v>310.489990234375</v>
      </c>
      <c r="K935" s="58">
        <v>16.244792938232401</v>
      </c>
      <c r="L935" s="58">
        <v>20.038984298706001</v>
      </c>
      <c r="M935" s="58">
        <v>14.7100000381469</v>
      </c>
      <c r="N935" s="77">
        <v>4.8730039784563497E-3</v>
      </c>
      <c r="O935" s="58">
        <v>3.0795064015342302</v>
      </c>
      <c r="P935" s="77">
        <v>5.3114801399266803E-2</v>
      </c>
      <c r="Q935" s="58">
        <v>57.837730407714801</v>
      </c>
      <c r="R935" s="77">
        <v>1.8163088622159901E-2</v>
      </c>
      <c r="S935" s="58">
        <v>7.7127964787586603</v>
      </c>
      <c r="T935" s="77">
        <v>1.72888672838016E-2</v>
      </c>
      <c r="U935" s="58">
        <v>442.13433837890602</v>
      </c>
      <c r="V935" s="77">
        <v>4.3489237805518499E-3</v>
      </c>
      <c r="W935" s="58">
        <v>0.86668701592968</v>
      </c>
      <c r="X935" s="77">
        <v>2.86562436652343E-2</v>
      </c>
      <c r="Y935" s="58">
        <v>30.178784370422299</v>
      </c>
      <c r="Z935" s="77">
        <v>1.3348552282518701E-2</v>
      </c>
      <c r="AA935" s="58">
        <v>10.8130294483298</v>
      </c>
      <c r="AB935" s="77">
        <v>3.4825694187975598E-2</v>
      </c>
      <c r="AC935" s="58">
        <v>308.44499206542901</v>
      </c>
      <c r="AD935" s="77">
        <v>7.8564033456247594E-3</v>
      </c>
      <c r="AE935" s="58">
        <v>0.84667053300877504</v>
      </c>
      <c r="AF935" s="77">
        <v>5.21195029218329E-2</v>
      </c>
      <c r="AG935" s="58">
        <v>16.181477546691799</v>
      </c>
      <c r="AH935" s="77">
        <v>1.3253541208720901E-2</v>
      </c>
      <c r="AI935" s="58">
        <v>0.43460274539486199</v>
      </c>
      <c r="AJ935" s="77">
        <v>2.1687862963340201E-2</v>
      </c>
      <c r="AK935" s="58">
        <v>19.907927513122502</v>
      </c>
      <c r="AL935" s="69">
        <v>41563</v>
      </c>
      <c r="AM935" s="105">
        <v>2</v>
      </c>
      <c r="AN935" s="124">
        <v>60.536910132126103</v>
      </c>
      <c r="AO935" s="125">
        <v>61.123071575934802</v>
      </c>
      <c r="AP935" s="125">
        <v>61.3544561277455</v>
      </c>
      <c r="AQ935" s="125">
        <v>64.710084933830899</v>
      </c>
      <c r="AR935" s="125">
        <v>61.7426592171701</v>
      </c>
      <c r="AS935" s="125">
        <v>65.348683725083703</v>
      </c>
      <c r="AV935" s="63">
        <v>10504.4429568871</v>
      </c>
      <c r="AW935" s="63">
        <v>11287.920175752601</v>
      </c>
      <c r="AX935" s="63">
        <v>11287.920175752601</v>
      </c>
      <c r="AY935" s="63">
        <v>21792.363132639701</v>
      </c>
      <c r="AZ935" s="77">
        <v>5.2109896469691996E-3</v>
      </c>
      <c r="BA935" s="77">
        <v>1.17923631326397</v>
      </c>
      <c r="BB935" s="77">
        <v>0.51946623880266996</v>
      </c>
      <c r="BC935" s="58">
        <v>-376.31404412830301</v>
      </c>
      <c r="BD935" s="130">
        <v>-1.6975033788784899E-2</v>
      </c>
      <c r="BE935" s="65">
        <v>40</v>
      </c>
    </row>
    <row r="936" spans="1:57" x14ac:dyDescent="0.2">
      <c r="A936" s="104">
        <v>41564</v>
      </c>
      <c r="B936" s="58">
        <v>1733.15002441406</v>
      </c>
      <c r="C936" s="77">
        <v>6.7439531397044299E-3</v>
      </c>
      <c r="D936" s="58">
        <v>0.01</v>
      </c>
      <c r="E936" s="58">
        <v>0.61929999999999996</v>
      </c>
      <c r="F936" s="77">
        <v>-1.3382188943763E-2</v>
      </c>
      <c r="G936" s="58">
        <v>58.370517730712798</v>
      </c>
      <c r="H936" s="58">
        <v>441.52331542968699</v>
      </c>
      <c r="I936" s="58">
        <v>30.4887390136718</v>
      </c>
      <c r="J936" s="58">
        <v>310.76998901367102</v>
      </c>
      <c r="K936" s="58">
        <v>16.362382888793899</v>
      </c>
      <c r="L936" s="58">
        <v>20.225000381469702</v>
      </c>
      <c r="M936" s="58">
        <v>13.4799995422363</v>
      </c>
      <c r="N936" s="77">
        <v>6.7647384316491498E-3</v>
      </c>
      <c r="O936" s="58">
        <v>2.8919466319937901</v>
      </c>
      <c r="P936" s="77">
        <v>4.9544645900444502E-2</v>
      </c>
      <c r="Q936" s="58">
        <v>58.174413681030202</v>
      </c>
      <c r="R936" s="77">
        <v>-1.02891961183305E-2</v>
      </c>
      <c r="S936" s="58">
        <v>7.5815828120289703</v>
      </c>
      <c r="T936" s="77">
        <v>1.71714211845202E-2</v>
      </c>
      <c r="U936" s="58">
        <v>443.81838989257801</v>
      </c>
      <c r="V936" s="77">
        <v>8.0833313100043807E-3</v>
      </c>
      <c r="W936" s="58">
        <v>0.89760089972599599</v>
      </c>
      <c r="X936" s="77">
        <v>2.9440407467277999E-2</v>
      </c>
      <c r="Y936" s="58">
        <v>30.3665018081665</v>
      </c>
      <c r="Z936" s="77">
        <v>9.0179647687027499E-4</v>
      </c>
      <c r="AA936" s="58">
        <v>10.8840152804918</v>
      </c>
      <c r="AB936" s="77">
        <v>3.5022735995311902E-2</v>
      </c>
      <c r="AC936" s="58">
        <v>310.62998962402298</v>
      </c>
      <c r="AD936" s="77">
        <v>7.2386241553607997E-3</v>
      </c>
      <c r="AE936" s="58">
        <v>0.87215039377528103</v>
      </c>
      <c r="AF936" s="77">
        <v>5.3302162631372503E-2</v>
      </c>
      <c r="AG936" s="58">
        <v>16.303587913513098</v>
      </c>
      <c r="AH936" s="77">
        <v>9.2827101409369492E-3</v>
      </c>
      <c r="AI936" s="58">
        <v>0.448260734223563</v>
      </c>
      <c r="AJ936" s="77">
        <v>2.21636947228076E-2</v>
      </c>
      <c r="AK936" s="58">
        <v>20.131992340087798</v>
      </c>
      <c r="AL936" s="69">
        <v>41564</v>
      </c>
      <c r="AM936" s="105">
        <v>3</v>
      </c>
      <c r="AN936" s="124">
        <v>63.298200174074402</v>
      </c>
      <c r="AO936" s="125">
        <v>55.366857445061299</v>
      </c>
      <c r="AP936" s="125">
        <v>63.147129836909897</v>
      </c>
      <c r="AQ936" s="125">
        <v>66.332309235693998</v>
      </c>
      <c r="AR936" s="125">
        <v>64.748364506908004</v>
      </c>
      <c r="AS936" s="125">
        <v>67.635380308710793</v>
      </c>
      <c r="AV936" s="63">
        <v>10504.4429568871</v>
      </c>
      <c r="AW936" s="63">
        <v>11217.4786613943</v>
      </c>
      <c r="AX936" s="63">
        <v>11217.4786613943</v>
      </c>
      <c r="AY936" s="63">
        <v>21721.921618281402</v>
      </c>
      <c r="AZ936" s="77">
        <v>-3.2323944828556101E-3</v>
      </c>
      <c r="BA936" s="77">
        <v>1.1721921618281399</v>
      </c>
      <c r="BB936" s="77">
        <v>0.52971344791451802</v>
      </c>
      <c r="BC936" s="58">
        <v>-446.75555848663498</v>
      </c>
      <c r="BD936" s="130">
        <v>-2.0152558266075399E-2</v>
      </c>
      <c r="BE936" s="65">
        <v>41</v>
      </c>
    </row>
    <row r="937" spans="1:57" x14ac:dyDescent="0.2">
      <c r="A937" s="104">
        <v>41565</v>
      </c>
      <c r="B937" s="58">
        <v>1744.5</v>
      </c>
      <c r="C937" s="77">
        <v>6.5487554026228897E-3</v>
      </c>
      <c r="D937" s="58">
        <v>0.01</v>
      </c>
      <c r="E937" s="58">
        <v>0.61770000000000003</v>
      </c>
      <c r="F937" s="77">
        <v>-2.5835620862262299E-3</v>
      </c>
      <c r="G937" s="58">
        <v>58.878444671630803</v>
      </c>
      <c r="H937" s="58">
        <v>502.43713378906199</v>
      </c>
      <c r="I937" s="58">
        <v>30.523656845092699</v>
      </c>
      <c r="J937" s="58">
        <v>328.92999267578102</v>
      </c>
      <c r="K937" s="58">
        <v>16.326196670532202</v>
      </c>
      <c r="L937" s="58">
        <v>20.191175460815401</v>
      </c>
      <c r="M937" s="58">
        <v>13.039999961853001</v>
      </c>
      <c r="N937" s="77">
        <v>8.7017720702981995E-3</v>
      </c>
      <c r="O937" s="58">
        <v>2.8021750998503601</v>
      </c>
      <c r="P937" s="77">
        <v>4.7592546227711897E-2</v>
      </c>
      <c r="Q937" s="58">
        <v>58.624481201171797</v>
      </c>
      <c r="R937" s="77">
        <v>0.13796285774873299</v>
      </c>
      <c r="S937" s="58">
        <v>11.2483469284099</v>
      </c>
      <c r="T937" s="77">
        <v>2.23875708460918E-2</v>
      </c>
      <c r="U937" s="58">
        <v>471.980224609375</v>
      </c>
      <c r="V937" s="77">
        <v>1.1452697799418899E-3</v>
      </c>
      <c r="W937" s="58">
        <v>0.92817808309540395</v>
      </c>
      <c r="X937" s="77">
        <v>3.04084824372747E-2</v>
      </c>
      <c r="Y937" s="58">
        <v>30.506197929382299</v>
      </c>
      <c r="Z937" s="77">
        <v>5.8435512771828298E-2</v>
      </c>
      <c r="AA937" s="58">
        <v>11.447079899602301</v>
      </c>
      <c r="AB937" s="77">
        <v>3.4800961160405597E-2</v>
      </c>
      <c r="AC937" s="58">
        <v>319.84999084472599</v>
      </c>
      <c r="AD937" s="77">
        <v>-2.2115494123109399E-3</v>
      </c>
      <c r="AE937" s="58">
        <v>0.89419021683910405</v>
      </c>
      <c r="AF937" s="77">
        <v>5.4770271048679799E-2</v>
      </c>
      <c r="AG937" s="58">
        <v>16.344289779663001</v>
      </c>
      <c r="AH937" s="77">
        <v>-1.67243115037407E-3</v>
      </c>
      <c r="AI937" s="58">
        <v>0.460933897671083</v>
      </c>
      <c r="AJ937" s="77">
        <v>2.2828482599520101E-2</v>
      </c>
      <c r="AK937" s="58">
        <v>20.2080879211425</v>
      </c>
      <c r="AL937" s="69">
        <v>41565</v>
      </c>
      <c r="AM937" s="105">
        <v>4</v>
      </c>
      <c r="AN937" s="124">
        <v>65.8163810307734</v>
      </c>
      <c r="AO937" s="125">
        <v>80.973795786000693</v>
      </c>
      <c r="AP937" s="125">
        <v>65.386455582084196</v>
      </c>
      <c r="AQ937" s="125">
        <v>65.336956838673402</v>
      </c>
      <c r="AR937" s="125">
        <v>63.7672932006707</v>
      </c>
      <c r="AS937" s="125">
        <v>67.960596209254604</v>
      </c>
      <c r="AV937" s="63">
        <v>10504.4429568871</v>
      </c>
      <c r="AW937" s="63">
        <v>11163.7536935102</v>
      </c>
      <c r="AX937" s="63">
        <v>11163.7536935102</v>
      </c>
      <c r="AY937" s="63">
        <v>21668.1966503974</v>
      </c>
      <c r="AZ937" s="77">
        <v>-2.4733064057669198E-3</v>
      </c>
      <c r="BA937" s="77">
        <v>1.16681966503974</v>
      </c>
      <c r="BB937" s="77">
        <v>0.53973116712101299</v>
      </c>
      <c r="BC937" s="58">
        <v>-500.48052637069799</v>
      </c>
      <c r="BD937" s="130">
        <v>-2.2576021220390201E-2</v>
      </c>
      <c r="BE937" s="65">
        <v>42</v>
      </c>
    </row>
    <row r="938" spans="1:57" x14ac:dyDescent="0.2">
      <c r="A938" s="104">
        <v>41568</v>
      </c>
      <c r="B938" s="58">
        <v>1744.66003417968</v>
      </c>
      <c r="C938" s="77">
        <v>9.1736417132448595E-5</v>
      </c>
      <c r="D938" s="58">
        <v>0.01</v>
      </c>
      <c r="E938" s="58">
        <v>0.61890000000000001</v>
      </c>
      <c r="F938" s="77">
        <v>1.94269062651764E-3</v>
      </c>
      <c r="G938" s="58">
        <v>60.3212280273437</v>
      </c>
      <c r="H938" s="58">
        <v>498.40832519531199</v>
      </c>
      <c r="I938" s="58">
        <v>30.5498447418212</v>
      </c>
      <c r="J938" s="58">
        <v>326.44000244140602</v>
      </c>
      <c r="K938" s="58">
        <v>16.163394927978501</v>
      </c>
      <c r="L938" s="58">
        <v>20.411014556884702</v>
      </c>
      <c r="M938" s="58">
        <v>13.1599998474121</v>
      </c>
      <c r="N938" s="77">
        <v>2.4504440695731499E-2</v>
      </c>
      <c r="O938" s="58">
        <v>2.7257985045063799</v>
      </c>
      <c r="P938" s="77">
        <v>4.5188047286948002E-2</v>
      </c>
      <c r="Q938" s="58">
        <v>59.599836349487298</v>
      </c>
      <c r="R938" s="77">
        <v>-8.0185327134706299E-3</v>
      </c>
      <c r="S938" s="58">
        <v>13.674964947599401</v>
      </c>
      <c r="T938" s="77">
        <v>2.7437272325338099E-2</v>
      </c>
      <c r="U938" s="58">
        <v>500.42272949218699</v>
      </c>
      <c r="V938" s="77">
        <v>8.5795410626654501E-4</v>
      </c>
      <c r="W938" s="58">
        <v>0.94626472591592703</v>
      </c>
      <c r="X938" s="77">
        <v>3.0974452862620801E-2</v>
      </c>
      <c r="Y938" s="58">
        <v>30.536750793456999</v>
      </c>
      <c r="Z938" s="77">
        <v>-7.5699701754753301E-3</v>
      </c>
      <c r="AA938" s="58">
        <v>11.879382953639601</v>
      </c>
      <c r="AB938" s="77">
        <v>3.6390708445028501E-2</v>
      </c>
      <c r="AC938" s="58">
        <v>327.68499755859301</v>
      </c>
      <c r="AD938" s="77">
        <v>-9.9718106941316595E-3</v>
      </c>
      <c r="AE938" s="58">
        <v>0.91051001822053401</v>
      </c>
      <c r="AF938" s="77">
        <v>5.6331607454846E-2</v>
      </c>
      <c r="AG938" s="58">
        <v>16.2447957992553</v>
      </c>
      <c r="AH938" s="77">
        <v>1.08878800293708E-2</v>
      </c>
      <c r="AI938" s="58">
        <v>0.48037579462027302</v>
      </c>
      <c r="AJ938" s="77">
        <v>2.3535125766604201E-2</v>
      </c>
      <c r="AK938" s="58">
        <v>20.301095008850002</v>
      </c>
      <c r="AL938" s="69">
        <v>41568</v>
      </c>
      <c r="AM938" s="105">
        <v>0</v>
      </c>
      <c r="AN938" s="124">
        <v>65.851957911515399</v>
      </c>
      <c r="AO938" s="125">
        <v>77.794755691797604</v>
      </c>
      <c r="AP938" s="125">
        <v>70.811910755962003</v>
      </c>
      <c r="AQ938" s="125">
        <v>60.908711289580502</v>
      </c>
      <c r="AR938" s="125">
        <v>67.241448930477901</v>
      </c>
      <c r="AS938" s="125">
        <v>68.218532970512001</v>
      </c>
      <c r="AT938" s="109" t="s">
        <v>619</v>
      </c>
      <c r="AV938" s="63">
        <v>-336.08289800786503</v>
      </c>
      <c r="AW938" s="63">
        <v>21870.174245083199</v>
      </c>
      <c r="AX938" s="63">
        <v>21870.174245083199</v>
      </c>
      <c r="AY938" s="63">
        <v>21534.0913470753</v>
      </c>
      <c r="AZ938" s="77">
        <v>-6.18903850125285E-3</v>
      </c>
      <c r="BA938" s="77">
        <v>1.1534091347075299</v>
      </c>
      <c r="BB938" s="77">
        <v>0.53987241654163198</v>
      </c>
      <c r="BC938" s="58">
        <v>-634.58582969272504</v>
      </c>
      <c r="BD938" s="130">
        <v>-2.8625335857105E-2</v>
      </c>
      <c r="BE938" s="65">
        <v>43</v>
      </c>
    </row>
    <row r="939" spans="1:57" x14ac:dyDescent="0.2">
      <c r="A939" s="104">
        <v>41569</v>
      </c>
      <c r="B939" s="58">
        <v>1754.67004394531</v>
      </c>
      <c r="C939" s="77">
        <v>5.7375130796364299E-3</v>
      </c>
      <c r="D939" s="58">
        <v>0.01</v>
      </c>
      <c r="E939" s="58">
        <v>0.61680000000000001</v>
      </c>
      <c r="F939" s="77">
        <v>-3.3931168201647398E-3</v>
      </c>
      <c r="G939" s="58">
        <v>60.1488227844238</v>
      </c>
      <c r="H939" s="58">
        <v>500.24636840820301</v>
      </c>
      <c r="I939" s="58">
        <v>30.191875457763601</v>
      </c>
      <c r="J939" s="58">
        <v>332.54000854492102</v>
      </c>
      <c r="K939" s="58">
        <v>16.3442878723144</v>
      </c>
      <c r="L939" s="58">
        <v>20.351833343505799</v>
      </c>
      <c r="M939" s="58">
        <v>13.329999923706</v>
      </c>
      <c r="N939" s="77">
        <v>-2.8581189169718498E-3</v>
      </c>
      <c r="O939" s="58">
        <v>2.6396526419894699</v>
      </c>
      <c r="P939" s="77">
        <v>4.3885358346082801E-2</v>
      </c>
      <c r="Q939" s="58">
        <v>60.235025405883697</v>
      </c>
      <c r="R939" s="77">
        <v>3.68782606544604E-3</v>
      </c>
      <c r="S939" s="58">
        <v>15.790002532339299</v>
      </c>
      <c r="T939" s="77">
        <v>3.1564452097040799E-2</v>
      </c>
      <c r="U939" s="58">
        <v>499.32734680175702</v>
      </c>
      <c r="V939" s="77">
        <v>-1.17175483896182E-2</v>
      </c>
      <c r="W939" s="58">
        <v>0.95466881942126303</v>
      </c>
      <c r="X939" s="77">
        <v>3.1620056884401802E-2</v>
      </c>
      <c r="Y939" s="58">
        <v>30.370860099792399</v>
      </c>
      <c r="Z939" s="77">
        <v>1.86864540432987E-2</v>
      </c>
      <c r="AA939" s="58">
        <v>12.448741788962201</v>
      </c>
      <c r="AB939" s="77">
        <v>3.7435320469959399E-2</v>
      </c>
      <c r="AC939" s="58">
        <v>329.49000549316401</v>
      </c>
      <c r="AD939" s="77">
        <v>1.11915191791061E-2</v>
      </c>
      <c r="AE939" s="58">
        <v>0.93032632627178402</v>
      </c>
      <c r="AF939" s="77">
        <v>5.6920578830948101E-2</v>
      </c>
      <c r="AG939" s="58">
        <v>16.253841400146399</v>
      </c>
      <c r="AH939" s="77">
        <v>-2.8994743604718802E-3</v>
      </c>
      <c r="AI939" s="58">
        <v>0.496402926789829</v>
      </c>
      <c r="AJ939" s="77">
        <v>2.43910668101175E-2</v>
      </c>
      <c r="AK939" s="58">
        <v>20.381423950195298</v>
      </c>
      <c r="AL939" s="69">
        <v>41569</v>
      </c>
      <c r="AM939" s="105">
        <v>1</v>
      </c>
      <c r="AN939" s="124">
        <v>68.089108424259194</v>
      </c>
      <c r="AO939" s="125">
        <v>78.214972467851794</v>
      </c>
      <c r="AP939" s="125">
        <v>69.411815643241894</v>
      </c>
      <c r="AQ939" s="125">
        <v>63.8411857244487</v>
      </c>
      <c r="AR939" s="125">
        <v>65.422831058606405</v>
      </c>
      <c r="AS939" s="125">
        <v>60.9904894025819</v>
      </c>
      <c r="AT939" s="109" t="s">
        <v>619</v>
      </c>
      <c r="AV939" s="63">
        <v>-336.08289800786503</v>
      </c>
      <c r="AW939" s="63">
        <v>21959.159134121699</v>
      </c>
      <c r="AX939" s="63">
        <v>21959.159134121699</v>
      </c>
      <c r="AY939" s="63">
        <v>21623.0762361138</v>
      </c>
      <c r="AZ939" s="77">
        <v>4.13227972354413E-3</v>
      </c>
      <c r="BA939" s="77">
        <v>1.1623076236113801</v>
      </c>
      <c r="BB939" s="77">
        <v>0.54870745467251103</v>
      </c>
      <c r="BC939" s="58">
        <v>-545.60094065425801</v>
      </c>
      <c r="BD939" s="130">
        <v>-2.4611344028502801E-2</v>
      </c>
      <c r="BE939" s="65">
        <v>44</v>
      </c>
    </row>
    <row r="940" spans="1:57" x14ac:dyDescent="0.2">
      <c r="A940" s="104">
        <v>41570</v>
      </c>
      <c r="B940" s="58">
        <v>1746.38000488281</v>
      </c>
      <c r="C940" s="77">
        <v>-4.72455724146303E-3</v>
      </c>
      <c r="D940" s="58">
        <v>0.01</v>
      </c>
      <c r="E940" s="58">
        <v>0.61850000000000005</v>
      </c>
      <c r="F940" s="77">
        <v>2.7561608300907801E-3</v>
      </c>
      <c r="G940" s="58">
        <v>60.7377319335937</v>
      </c>
      <c r="H940" s="58">
        <v>512.37249755859295</v>
      </c>
      <c r="I940" s="58">
        <v>29.475934982299801</v>
      </c>
      <c r="J940" s="58">
        <v>326.760009765625</v>
      </c>
      <c r="K940" s="58">
        <v>15.7382745742797</v>
      </c>
      <c r="L940" s="58">
        <v>20.072807312011701</v>
      </c>
      <c r="M940" s="58">
        <v>13.420000076293899</v>
      </c>
      <c r="N940" s="77">
        <v>9.7908674169833107E-3</v>
      </c>
      <c r="O940" s="58">
        <v>2.5876722868097</v>
      </c>
      <c r="P940" s="77">
        <v>4.2604032195981197E-2</v>
      </c>
      <c r="Q940" s="58">
        <v>60.443277359008697</v>
      </c>
      <c r="R940" s="77">
        <v>2.4240314205531101E-2</v>
      </c>
      <c r="S940" s="58">
        <v>18.336218104454002</v>
      </c>
      <c r="T940" s="77">
        <v>3.57868897956551E-2</v>
      </c>
      <c r="U940" s="58">
        <v>506.30943298339798</v>
      </c>
      <c r="V940" s="77">
        <v>-2.37130176449428E-2</v>
      </c>
      <c r="W940" s="58">
        <v>0.944632520155267</v>
      </c>
      <c r="X940" s="77">
        <v>3.2047584604950302E-2</v>
      </c>
      <c r="Y940" s="58">
        <v>29.833905220031699</v>
      </c>
      <c r="Z940" s="77">
        <v>-1.7381363537542799E-2</v>
      </c>
      <c r="AA940" s="58">
        <v>12.8287350836207</v>
      </c>
      <c r="AB940" s="77">
        <v>3.9260419574667103E-2</v>
      </c>
      <c r="AC940" s="58">
        <v>329.65000915527298</v>
      </c>
      <c r="AD940" s="77">
        <v>-3.70779872925018E-2</v>
      </c>
      <c r="AE940" s="58">
        <v>0.935277154499775</v>
      </c>
      <c r="AF940" s="77">
        <v>5.9426918121523203E-2</v>
      </c>
      <c r="AG940" s="58">
        <v>16.041281223297101</v>
      </c>
      <c r="AH940" s="77">
        <v>-1.37101177463786E-2</v>
      </c>
      <c r="AI940" s="58">
        <v>0.50403271187765097</v>
      </c>
      <c r="AJ940" s="77">
        <v>2.51102251938638E-2</v>
      </c>
      <c r="AK940" s="58">
        <v>20.2123203277587</v>
      </c>
      <c r="AL940" s="69">
        <v>41570</v>
      </c>
      <c r="AM940" s="105">
        <v>2</v>
      </c>
      <c r="AN940" s="124">
        <v>64.330287405708305</v>
      </c>
      <c r="AO940" s="125">
        <v>80.796880509881504</v>
      </c>
      <c r="AP940" s="125">
        <v>71.485753067878605</v>
      </c>
      <c r="AQ940" s="125">
        <v>50.243146586466203</v>
      </c>
      <c r="AR940" s="125">
        <v>57.523421325407703</v>
      </c>
      <c r="AS940" s="125">
        <v>49.658039845579502</v>
      </c>
      <c r="AT940" s="109" t="s">
        <v>619</v>
      </c>
      <c r="AV940" s="63">
        <v>-336.08289800786503</v>
      </c>
      <c r="AW940" s="63">
        <v>21867.2576072802</v>
      </c>
      <c r="AX940" s="63">
        <v>21867.2576072802</v>
      </c>
      <c r="AY940" s="63">
        <v>21531.174709272302</v>
      </c>
      <c r="AZ940" s="77">
        <v>-4.2501596830130097E-3</v>
      </c>
      <c r="BA940" s="77">
        <v>1.15311747092723</v>
      </c>
      <c r="BB940" s="77">
        <v>0.54139049765263003</v>
      </c>
      <c r="BC940" s="58">
        <v>-637.50246749570499</v>
      </c>
      <c r="BD940" s="130">
        <v>-2.8756901569381099E-2</v>
      </c>
      <c r="BE940" s="65">
        <v>45</v>
      </c>
    </row>
    <row r="941" spans="1:57" x14ac:dyDescent="0.2">
      <c r="A941" s="104">
        <v>41571</v>
      </c>
      <c r="B941" s="58">
        <v>1752.06994628906</v>
      </c>
      <c r="C941" s="77">
        <v>3.2581347646796202E-3</v>
      </c>
      <c r="D941" s="58">
        <v>0.01</v>
      </c>
      <c r="E941" s="58">
        <v>0.61850000000000005</v>
      </c>
      <c r="F941" s="77">
        <v>0</v>
      </c>
      <c r="G941" s="58">
        <v>61.541851043701101</v>
      </c>
      <c r="H941" s="58">
        <v>509.46145629882801</v>
      </c>
      <c r="I941" s="58">
        <v>29.4410076141357</v>
      </c>
      <c r="J941" s="58">
        <v>332.20999145507801</v>
      </c>
      <c r="K941" s="58">
        <v>16.1181621551513</v>
      </c>
      <c r="L941" s="58">
        <v>20.106630325317301</v>
      </c>
      <c r="M941" s="58">
        <v>13.199999809265099</v>
      </c>
      <c r="N941" s="77">
        <v>1.32392021319891E-2</v>
      </c>
      <c r="O941" s="58">
        <v>2.57319221831448</v>
      </c>
      <c r="P941" s="77">
        <v>4.1812070561336401E-2</v>
      </c>
      <c r="Q941" s="58">
        <v>61.139791488647397</v>
      </c>
      <c r="R941" s="77">
        <v>-5.68149397876849E-3</v>
      </c>
      <c r="S941" s="58">
        <v>20.336263364856599</v>
      </c>
      <c r="T941" s="77">
        <v>3.9917177469316299E-2</v>
      </c>
      <c r="U941" s="58">
        <v>510.91697692871099</v>
      </c>
      <c r="V941" s="77">
        <v>-1.18494521666678E-3</v>
      </c>
      <c r="W941" s="58">
        <v>0.93871422901664503</v>
      </c>
      <c r="X941" s="77">
        <v>3.1884582257501702E-2</v>
      </c>
      <c r="Y941" s="58">
        <v>29.458471298217699</v>
      </c>
      <c r="Z941" s="77">
        <v>1.6678851531930699E-2</v>
      </c>
      <c r="AA941" s="58">
        <v>13.3751728721638</v>
      </c>
      <c r="AB941" s="77">
        <v>4.02611998922148E-2</v>
      </c>
      <c r="AC941" s="58">
        <v>329.48500061035099</v>
      </c>
      <c r="AD941" s="77">
        <v>2.41378163202472E-2</v>
      </c>
      <c r="AE941" s="58">
        <v>0.94825310803736895</v>
      </c>
      <c r="AF941" s="77">
        <v>5.8831341868235701E-2</v>
      </c>
      <c r="AG941" s="58">
        <v>15.9282183647155</v>
      </c>
      <c r="AH941" s="77">
        <v>1.68501658885689E-3</v>
      </c>
      <c r="AI941" s="58">
        <v>0.51169236062688195</v>
      </c>
      <c r="AJ941" s="77">
        <v>2.54489366118489E-2</v>
      </c>
      <c r="AK941" s="58">
        <v>20.089718818664501</v>
      </c>
      <c r="AL941" s="69">
        <v>41571</v>
      </c>
      <c r="AM941" s="105">
        <v>3</v>
      </c>
      <c r="AN941" s="124">
        <v>65.728715938486303</v>
      </c>
      <c r="AO941" s="125">
        <v>78.3948364435835</v>
      </c>
      <c r="AP941" s="125">
        <v>74.070905008660006</v>
      </c>
      <c r="AQ941" s="125">
        <v>56.498315499175</v>
      </c>
      <c r="AR941" s="125">
        <v>58.1825573296748</v>
      </c>
      <c r="AS941" s="125">
        <v>49.177968384230802</v>
      </c>
      <c r="AT941" s="109" t="s">
        <v>619</v>
      </c>
      <c r="AV941" s="63">
        <v>-336.08289800786503</v>
      </c>
      <c r="AW941" s="63">
        <v>22064.3420805368</v>
      </c>
      <c r="AX941" s="63">
        <v>22064.3420805368</v>
      </c>
      <c r="AY941" s="63">
        <v>21728.259182528898</v>
      </c>
      <c r="AZ941" s="77">
        <v>9.1534473115259998E-3</v>
      </c>
      <c r="BA941" s="77">
        <v>1.17282591825289</v>
      </c>
      <c r="BB941" s="77">
        <v>0.54641255561897895</v>
      </c>
      <c r="BC941" s="58">
        <v>-440.41799423911999</v>
      </c>
      <c r="BD941" s="130">
        <v>-1.9866679041213101E-2</v>
      </c>
      <c r="BE941" s="65">
        <v>46</v>
      </c>
    </row>
    <row r="942" spans="1:57" x14ac:dyDescent="0.2">
      <c r="A942" s="104">
        <v>41572</v>
      </c>
      <c r="B942" s="58">
        <v>1759.77001953125</v>
      </c>
      <c r="C942" s="77">
        <v>4.39484351552077E-3</v>
      </c>
      <c r="D942" s="58">
        <v>0.01</v>
      </c>
      <c r="E942" s="58">
        <v>0.61850000000000005</v>
      </c>
      <c r="F942" s="77">
        <v>0</v>
      </c>
      <c r="G942" s="58">
        <v>60.853443145751903</v>
      </c>
      <c r="H942" s="58">
        <v>504.31988525390602</v>
      </c>
      <c r="I942" s="58">
        <v>31.195945739746001</v>
      </c>
      <c r="J942" s="58">
        <v>363.39001464843699</v>
      </c>
      <c r="K942" s="58">
        <v>16.009626388549801</v>
      </c>
      <c r="L942" s="58">
        <v>20.4955730438232</v>
      </c>
      <c r="M942" s="58">
        <v>13.0900001525878</v>
      </c>
      <c r="N942" s="77">
        <v>-1.11860122221604E-2</v>
      </c>
      <c r="O942" s="58">
        <v>2.51758412152128</v>
      </c>
      <c r="P942" s="77">
        <v>4.1371268269756498E-2</v>
      </c>
      <c r="Q942" s="58">
        <v>61.197647094726499</v>
      </c>
      <c r="R942" s="77">
        <v>-1.00921688605741E-2</v>
      </c>
      <c r="S942" s="58">
        <v>21.846039875629501</v>
      </c>
      <c r="T942" s="77">
        <v>4.3317823695630898E-2</v>
      </c>
      <c r="U942" s="58">
        <v>506.89067077636702</v>
      </c>
      <c r="V942" s="77">
        <v>5.9608629861150897E-2</v>
      </c>
      <c r="W942" s="58">
        <v>0.97982994406783797</v>
      </c>
      <c r="X942" s="77">
        <v>3.1408887303565801E-2</v>
      </c>
      <c r="Y942" s="58">
        <v>30.3184766769409</v>
      </c>
      <c r="Z942" s="77">
        <v>9.3856367946042199E-2</v>
      </c>
      <c r="AA942" s="58">
        <v>15.451664011376</v>
      </c>
      <c r="AB942" s="77">
        <v>4.25208822161081E-2</v>
      </c>
      <c r="AC942" s="58">
        <v>347.80000305175702</v>
      </c>
      <c r="AD942" s="77">
        <v>-6.7337557195919998E-3</v>
      </c>
      <c r="AE942" s="58">
        <v>0.95843254092392405</v>
      </c>
      <c r="AF942" s="77">
        <v>5.9866015462384597E-2</v>
      </c>
      <c r="AG942" s="58">
        <v>16.063894271850501</v>
      </c>
      <c r="AH942" s="77">
        <v>1.9344003058340001E-2</v>
      </c>
      <c r="AI942" s="58">
        <v>0.53023674665957399</v>
      </c>
      <c r="AJ942" s="77">
        <v>2.5870793928319601E-2</v>
      </c>
      <c r="AK942" s="58">
        <v>20.301101684570298</v>
      </c>
      <c r="AL942" s="69">
        <v>41572</v>
      </c>
      <c r="AM942" s="105">
        <v>4</v>
      </c>
      <c r="AN942" s="124">
        <v>67.581017899205406</v>
      </c>
      <c r="AO942" s="125">
        <v>74.199017904223396</v>
      </c>
      <c r="AP942" s="125">
        <v>68.357190746096094</v>
      </c>
      <c r="AQ942" s="125">
        <v>54.394332385696899</v>
      </c>
      <c r="AR942" s="125">
        <v>64.923228638602694</v>
      </c>
      <c r="AS942" s="125">
        <v>66.6328276532454</v>
      </c>
      <c r="AT942" s="109" t="s">
        <v>619</v>
      </c>
      <c r="AV942" s="63">
        <v>-336.08289800786503</v>
      </c>
      <c r="AW942" s="63">
        <v>21878.727706933001</v>
      </c>
      <c r="AX942" s="63">
        <v>21878.727706933001</v>
      </c>
      <c r="AY942" s="63">
        <v>21542.644808925099</v>
      </c>
      <c r="AZ942" s="77">
        <v>-8.5425331152653092E-3</v>
      </c>
      <c r="BA942" s="77">
        <v>1.15426448089251</v>
      </c>
      <c r="BB942" s="77">
        <v>0.55320879681136104</v>
      </c>
      <c r="BC942" s="58">
        <v>-626.03236784294097</v>
      </c>
      <c r="BD942" s="130">
        <v>-2.8239500392878501E-2</v>
      </c>
      <c r="BE942" s="65">
        <v>47</v>
      </c>
    </row>
    <row r="943" spans="1:57" x14ac:dyDescent="0.2">
      <c r="A943" s="104">
        <v>41575</v>
      </c>
      <c r="B943" s="58">
        <v>1762.10998535156</v>
      </c>
      <c r="C943" s="77">
        <v>1.32969978709818E-3</v>
      </c>
      <c r="D943" s="58">
        <v>0.01</v>
      </c>
      <c r="E943" s="58">
        <v>0.61990000000000001</v>
      </c>
      <c r="F943" s="77">
        <v>2.2635408245754701E-3</v>
      </c>
      <c r="G943" s="58">
        <v>61.306980133056598</v>
      </c>
      <c r="H943" s="58">
        <v>504.22052001953102</v>
      </c>
      <c r="I943" s="58">
        <v>31.056247711181602</v>
      </c>
      <c r="J943" s="58">
        <v>358.16000366210898</v>
      </c>
      <c r="K943" s="58">
        <v>16.036760330200099</v>
      </c>
      <c r="L943" s="58">
        <v>20.597026824951101</v>
      </c>
      <c r="M943" s="58">
        <v>13.310000419616699</v>
      </c>
      <c r="N943" s="77">
        <v>7.4529387962223304E-3</v>
      </c>
      <c r="O943" s="58">
        <v>2.4812351516481401</v>
      </c>
      <c r="P943" s="77">
        <v>4.0472310759117898E-2</v>
      </c>
      <c r="Q943" s="58">
        <v>61.080211639404297</v>
      </c>
      <c r="R943" s="77">
        <v>-1.9702819040146E-4</v>
      </c>
      <c r="S943" s="58">
        <v>23.201389980495399</v>
      </c>
      <c r="T943" s="77">
        <v>4.60143708145727E-2</v>
      </c>
      <c r="U943" s="58">
        <v>504.27020263671801</v>
      </c>
      <c r="V943" s="77">
        <v>-4.4780828165905603E-3</v>
      </c>
      <c r="W943" s="58">
        <v>1.00712423059514</v>
      </c>
      <c r="X943" s="77">
        <v>3.2429037788506899E-2</v>
      </c>
      <c r="Y943" s="58">
        <v>31.1260967254638</v>
      </c>
      <c r="Z943" s="77">
        <v>-1.43922804026079E-2</v>
      </c>
      <c r="AA943" s="58">
        <v>16.938107163381702</v>
      </c>
      <c r="AB943" s="77">
        <v>4.7292011922585399E-2</v>
      </c>
      <c r="AC943" s="58">
        <v>360.77500915527298</v>
      </c>
      <c r="AD943" s="77">
        <v>1.6948516468688799E-3</v>
      </c>
      <c r="AE943" s="58">
        <v>0.96902951770890999</v>
      </c>
      <c r="AF943" s="77">
        <v>6.0425515986794902E-2</v>
      </c>
      <c r="AG943" s="58">
        <v>16.023193359375</v>
      </c>
      <c r="AH943" s="77">
        <v>4.9500338883427999E-3</v>
      </c>
      <c r="AI943" s="58">
        <v>0.55126680943505102</v>
      </c>
      <c r="AJ943" s="77">
        <v>2.67643876041006E-2</v>
      </c>
      <c r="AK943" s="58">
        <v>20.5462999343872</v>
      </c>
      <c r="AL943" s="69">
        <v>41575</v>
      </c>
      <c r="AM943" s="105">
        <v>0</v>
      </c>
      <c r="AN943" s="124">
        <v>68.144480942575797</v>
      </c>
      <c r="AO943" s="125">
        <v>74.116458376252496</v>
      </c>
      <c r="AP943" s="125">
        <v>69.999127061985902</v>
      </c>
      <c r="AQ943" s="125">
        <v>54.847039864781699</v>
      </c>
      <c r="AR943" s="125">
        <v>66.442724927503306</v>
      </c>
      <c r="AS943" s="125">
        <v>64.727088086183798</v>
      </c>
      <c r="AT943" s="109" t="s">
        <v>619</v>
      </c>
      <c r="AV943" s="63">
        <v>-336.08289800786503</v>
      </c>
      <c r="AW943" s="63">
        <v>21944.7153282648</v>
      </c>
      <c r="AX943" s="63">
        <v>21944.7153282648</v>
      </c>
      <c r="AY943" s="63">
        <v>21608.632430256901</v>
      </c>
      <c r="AZ943" s="77">
        <v>3.0631160619816098E-3</v>
      </c>
      <c r="BA943" s="77">
        <v>1.16086324302569</v>
      </c>
      <c r="BB943" s="77">
        <v>0.55527409821780005</v>
      </c>
      <c r="BC943" s="58">
        <v>-560.04474651115697</v>
      </c>
      <c r="BD943" s="130">
        <v>-2.52628851981327E-2</v>
      </c>
      <c r="BE943" s="65">
        <v>48</v>
      </c>
    </row>
    <row r="944" spans="1:57" x14ac:dyDescent="0.2">
      <c r="A944" s="104">
        <v>41576</v>
      </c>
      <c r="B944" s="58">
        <v>1771.94995117187</v>
      </c>
      <c r="C944" s="77">
        <v>5.5841950287509601E-3</v>
      </c>
      <c r="D944" s="58">
        <v>0.01</v>
      </c>
      <c r="E944" s="58">
        <v>0.62270000000000003</v>
      </c>
      <c r="F944" s="77">
        <v>4.5168575576706102E-3</v>
      </c>
      <c r="G944" s="58">
        <v>59.779735565185497</v>
      </c>
      <c r="H944" s="58">
        <v>514.77191162109295</v>
      </c>
      <c r="I944" s="58">
        <v>31.012594223022401</v>
      </c>
      <c r="J944" s="58">
        <v>362.70001220703102</v>
      </c>
      <c r="K944" s="58">
        <v>16.290019989013601</v>
      </c>
      <c r="L944" s="58">
        <v>20.732322692871001</v>
      </c>
      <c r="M944" s="58">
        <v>13.4099998474121</v>
      </c>
      <c r="N944" s="77">
        <v>-2.4911430387803499E-2</v>
      </c>
      <c r="O944" s="58">
        <v>2.4150823869881601</v>
      </c>
      <c r="P944" s="77">
        <v>4.0399683340095797E-2</v>
      </c>
      <c r="Q944" s="58">
        <v>60.543357849121001</v>
      </c>
      <c r="R944" s="77">
        <v>2.0926144777197699E-2</v>
      </c>
      <c r="S944" s="58">
        <v>24.9076605699697</v>
      </c>
      <c r="T944" s="77">
        <v>4.8385819054368701E-2</v>
      </c>
      <c r="U944" s="58">
        <v>509.49621582031199</v>
      </c>
      <c r="V944" s="77">
        <v>-1.40562660902088E-3</v>
      </c>
      <c r="W944" s="58">
        <v>1.03284513307521</v>
      </c>
      <c r="X944" s="77">
        <v>3.3304054657525999E-2</v>
      </c>
      <c r="Y944" s="58">
        <v>31.034420967102001</v>
      </c>
      <c r="Z944" s="77">
        <v>1.26759227677608E-2</v>
      </c>
      <c r="AA944" s="58">
        <v>18.4868496157608</v>
      </c>
      <c r="AB944" s="77">
        <v>5.0970082695250697E-2</v>
      </c>
      <c r="AC944" s="58">
        <v>360.43000793457003</v>
      </c>
      <c r="AD944" s="77">
        <v>1.57924452070623E-2</v>
      </c>
      <c r="AE944" s="58">
        <v>0.98372628235938298</v>
      </c>
      <c r="AF944" s="77">
        <v>6.0388279635189397E-2</v>
      </c>
      <c r="AG944" s="58">
        <v>16.163390159606902</v>
      </c>
      <c r="AH944" s="77">
        <v>6.5687086330357101E-3</v>
      </c>
      <c r="AI944" s="58">
        <v>0.57564629716377302</v>
      </c>
      <c r="AJ944" s="77">
        <v>2.7765644288457399E-2</v>
      </c>
      <c r="AK944" s="58">
        <v>20.664674758911101</v>
      </c>
      <c r="AL944" s="69">
        <v>41576</v>
      </c>
      <c r="AM944" s="105">
        <v>1</v>
      </c>
      <c r="AN944" s="124">
        <v>70.4689000907034</v>
      </c>
      <c r="AO944" s="125">
        <v>77.038159000187605</v>
      </c>
      <c r="AP944" s="125">
        <v>58.913147729173502</v>
      </c>
      <c r="AQ944" s="125">
        <v>58.943584538685698</v>
      </c>
      <c r="AR944" s="125">
        <v>68.408148199025803</v>
      </c>
      <c r="AS944" s="125">
        <v>64.110046046116395</v>
      </c>
      <c r="AT944" s="109" t="s">
        <v>619</v>
      </c>
      <c r="AV944" s="63">
        <v>-336.08289800786503</v>
      </c>
      <c r="AW944" s="63">
        <v>22448.3779878307</v>
      </c>
      <c r="AX944" s="63">
        <v>22448.3779878307</v>
      </c>
      <c r="AY944" s="63">
        <v>22112.295089822801</v>
      </c>
      <c r="AZ944" s="77">
        <v>2.3308400528887201E-2</v>
      </c>
      <c r="BA944" s="77">
        <v>1.21122950898228</v>
      </c>
      <c r="BB944" s="77">
        <v>0.56395905210541297</v>
      </c>
      <c r="BC944" s="58">
        <v>-56.3820869452247</v>
      </c>
      <c r="BD944" s="130">
        <v>-2.5433221159587602E-3</v>
      </c>
      <c r="BE944" s="65">
        <v>49</v>
      </c>
    </row>
    <row r="945" spans="1:57" x14ac:dyDescent="0.2">
      <c r="A945" s="104">
        <v>41577</v>
      </c>
      <c r="B945" s="58">
        <v>1763.31005859375</v>
      </c>
      <c r="C945" s="77">
        <v>-4.8759235961551798E-3</v>
      </c>
      <c r="D945" s="58">
        <v>0.01</v>
      </c>
      <c r="E945" s="58">
        <v>0.622</v>
      </c>
      <c r="F945" s="77">
        <v>-1.1241368235105299E-3</v>
      </c>
      <c r="G945" s="58">
        <v>60.730796813964801</v>
      </c>
      <c r="H945" s="58">
        <v>511.88070678710898</v>
      </c>
      <c r="I945" s="58">
        <v>31.0300579071044</v>
      </c>
      <c r="J945" s="58">
        <v>361.079986572265</v>
      </c>
      <c r="K945" s="58">
        <v>16.1724338531494</v>
      </c>
      <c r="L945" s="58">
        <v>20.715406417846602</v>
      </c>
      <c r="M945" s="58">
        <v>13.649999618530201</v>
      </c>
      <c r="N945" s="77">
        <v>1.59094254898841E-2</v>
      </c>
      <c r="O945" s="58">
        <v>2.3908484489723598</v>
      </c>
      <c r="P945" s="77">
        <v>3.9367974312871097E-2</v>
      </c>
      <c r="Q945" s="58">
        <v>60.255266189575103</v>
      </c>
      <c r="R945" s="77">
        <v>-5.6164774509154204E-3</v>
      </c>
      <c r="S945" s="58">
        <v>26.337826041732999</v>
      </c>
      <c r="T945" s="77">
        <v>5.1453054769432703E-2</v>
      </c>
      <c r="U945" s="58">
        <v>513.32630920410099</v>
      </c>
      <c r="V945" s="77">
        <v>5.6311587339141701E-4</v>
      </c>
      <c r="W945" s="58">
        <v>1.05181079169685</v>
      </c>
      <c r="X945" s="77">
        <v>3.3896513981562397E-2</v>
      </c>
      <c r="Y945" s="58">
        <v>31.021326065063398</v>
      </c>
      <c r="Z945" s="77">
        <v>-4.4665717679681603E-3</v>
      </c>
      <c r="AA945" s="58">
        <v>19.778428763951801</v>
      </c>
      <c r="AB945" s="77">
        <v>5.4775754678924697E-2</v>
      </c>
      <c r="AC945" s="58">
        <v>361.88999938964798</v>
      </c>
      <c r="AD945" s="77">
        <v>-7.2182929145304603E-3</v>
      </c>
      <c r="AE945" s="58">
        <v>0.99354283604848004</v>
      </c>
      <c r="AF945" s="77">
        <v>6.1434342231364097E-2</v>
      </c>
      <c r="AG945" s="58">
        <v>16.2312269210815</v>
      </c>
      <c r="AH945" s="77">
        <v>-8.1593728184781102E-4</v>
      </c>
      <c r="AI945" s="58">
        <v>0.59751422812661803</v>
      </c>
      <c r="AJ945" s="77">
        <v>2.8843953918849901E-2</v>
      </c>
      <c r="AK945" s="58">
        <v>20.723864555358801</v>
      </c>
      <c r="AL945" s="69">
        <v>41577</v>
      </c>
      <c r="AM945" s="105">
        <v>2</v>
      </c>
      <c r="AN945" s="124">
        <v>65.920587898113396</v>
      </c>
      <c r="AO945" s="125">
        <v>74.554789380823095</v>
      </c>
      <c r="AP945" s="125">
        <v>62.858004622321403</v>
      </c>
      <c r="AQ945" s="125">
        <v>56.385732156899699</v>
      </c>
      <c r="AR945" s="125">
        <v>67.872881064730905</v>
      </c>
      <c r="AS945" s="125">
        <v>64.2568450693785</v>
      </c>
      <c r="AT945" s="109" t="s">
        <v>619</v>
      </c>
      <c r="AV945" s="63">
        <v>-336.08289800786503</v>
      </c>
      <c r="AW945" s="63">
        <v>22279.237006076801</v>
      </c>
      <c r="AX945" s="63">
        <v>22279.237006076801</v>
      </c>
      <c r="AY945" s="63">
        <v>21943.154108068898</v>
      </c>
      <c r="AZ945" s="77">
        <v>-7.6491825505608999E-3</v>
      </c>
      <c r="BA945" s="77">
        <v>1.1943154108068901</v>
      </c>
      <c r="BB945" s="77">
        <v>0.55633330725983199</v>
      </c>
      <c r="BC945" s="58">
        <v>-225.52306869915199</v>
      </c>
      <c r="BD945" s="130">
        <v>-1.0173050331369801E-2</v>
      </c>
      <c r="BE945" s="65">
        <v>50</v>
      </c>
    </row>
    <row r="946" spans="1:57" x14ac:dyDescent="0.2">
      <c r="A946" s="104">
        <v>41578</v>
      </c>
      <c r="B946" s="58">
        <v>1756.5400390625</v>
      </c>
      <c r="C946" s="77">
        <v>-3.8393812241105298E-3</v>
      </c>
      <c r="D946" s="58">
        <v>0.01</v>
      </c>
      <c r="E946" s="58">
        <v>0.62239999999999995</v>
      </c>
      <c r="F946" s="77">
        <v>6.4308681672020597E-4</v>
      </c>
      <c r="G946" s="58">
        <v>60.476245880126903</v>
      </c>
      <c r="H946" s="58">
        <v>511.960205078125</v>
      </c>
      <c r="I946" s="58">
        <v>30.916555404663001</v>
      </c>
      <c r="J946" s="58">
        <v>364.02999877929602</v>
      </c>
      <c r="K946" s="58">
        <v>16.154342651367099</v>
      </c>
      <c r="L946" s="58">
        <v>20.690040588378899</v>
      </c>
      <c r="M946" s="58">
        <v>13.75</v>
      </c>
      <c r="N946" s="77">
        <v>-4.1914637579621898E-3</v>
      </c>
      <c r="O946" s="58">
        <v>2.3322781878545098</v>
      </c>
      <c r="P946" s="77">
        <v>3.8565194547251498E-2</v>
      </c>
      <c r="Q946" s="58">
        <v>60.603521347045898</v>
      </c>
      <c r="R946" s="77">
        <v>1.5530628515891801E-4</v>
      </c>
      <c r="S946" s="58">
        <v>27.657387504485499</v>
      </c>
      <c r="T946" s="77">
        <v>5.4022533841795298E-2</v>
      </c>
      <c r="U946" s="58">
        <v>511.92045593261702</v>
      </c>
      <c r="V946" s="77">
        <v>-3.65782438373774E-3</v>
      </c>
      <c r="W946" s="58">
        <v>1.0609519906745499</v>
      </c>
      <c r="X946" s="77">
        <v>3.43166299346057E-2</v>
      </c>
      <c r="Y946" s="58">
        <v>30.9733066558837</v>
      </c>
      <c r="Z946" s="77">
        <v>8.1699687513443406E-3</v>
      </c>
      <c r="AA946" s="58">
        <v>21.0697382763178</v>
      </c>
      <c r="AB946" s="77">
        <v>5.7879126299950602E-2</v>
      </c>
      <c r="AC946" s="58">
        <v>362.55499267578102</v>
      </c>
      <c r="AD946" s="77">
        <v>-1.11864435164799E-3</v>
      </c>
      <c r="AE946" s="58">
        <v>1.0025818998217</v>
      </c>
      <c r="AF946" s="77">
        <v>6.2062686267017803E-2</v>
      </c>
      <c r="AG946" s="58">
        <v>16.163388252258301</v>
      </c>
      <c r="AH946" s="77">
        <v>-1.2244910360976701E-3</v>
      </c>
      <c r="AI946" s="58">
        <v>0.61644766695025199</v>
      </c>
      <c r="AJ946" s="77">
        <v>2.979441554583E-2</v>
      </c>
      <c r="AK946" s="58">
        <v>20.702723503112701</v>
      </c>
      <c r="AL946" s="69">
        <v>41578</v>
      </c>
      <c r="AM946" s="105">
        <v>3</v>
      </c>
      <c r="AN946" s="124">
        <v>62.515660471097497</v>
      </c>
      <c r="AO946" s="125">
        <v>74.579054966296297</v>
      </c>
      <c r="AP946" s="125">
        <v>61.165287848797703</v>
      </c>
      <c r="AQ946" s="125">
        <v>55.983207311436701</v>
      </c>
      <c r="AR946" s="125">
        <v>67.025975662807397</v>
      </c>
      <c r="AS946" s="125">
        <v>62.468442854703198</v>
      </c>
      <c r="AT946" s="109" t="s">
        <v>619</v>
      </c>
      <c r="AV946" s="63">
        <v>-336.08289800786503</v>
      </c>
      <c r="AW946" s="63">
        <v>22282.831500317301</v>
      </c>
      <c r="AX946" s="63">
        <v>22282.831500317301</v>
      </c>
      <c r="AY946" s="63">
        <v>21946.748602309501</v>
      </c>
      <c r="AZ946" s="77">
        <v>1.6380936955862001E-4</v>
      </c>
      <c r="BA946" s="77">
        <v>1.19467486023095</v>
      </c>
      <c r="BB946" s="77">
        <v>0.55035795038148105</v>
      </c>
      <c r="BC946" s="58">
        <v>-221.928574458583</v>
      </c>
      <c r="BD946" s="130">
        <v>-1.0010907402772501E-2</v>
      </c>
      <c r="BE946" s="65">
        <v>51</v>
      </c>
    </row>
    <row r="947" spans="1:57" x14ac:dyDescent="0.2">
      <c r="A947" s="104">
        <v>41579</v>
      </c>
      <c r="B947" s="58">
        <v>1761.64001464843</v>
      </c>
      <c r="C947" s="77">
        <v>2.90342119878994E-3</v>
      </c>
      <c r="D947" s="58">
        <v>0.01</v>
      </c>
      <c r="E947" s="58">
        <v>0.62809999999999999</v>
      </c>
      <c r="F947" s="77">
        <v>9.1580976863754292E-3</v>
      </c>
      <c r="G947" s="58">
        <v>60.167335510253899</v>
      </c>
      <c r="H947" s="58">
        <v>510.20162963867102</v>
      </c>
      <c r="I947" s="58">
        <v>31.021326065063398</v>
      </c>
      <c r="J947" s="58">
        <v>359</v>
      </c>
      <c r="K947" s="58">
        <v>16.009626388549801</v>
      </c>
      <c r="L947" s="58">
        <v>20.571666717529201</v>
      </c>
      <c r="M947" s="58">
        <v>13.279999732971101</v>
      </c>
      <c r="N947" s="77">
        <v>-5.1079620663847499E-3</v>
      </c>
      <c r="O947" s="58">
        <v>2.25294602596697</v>
      </c>
      <c r="P947" s="77">
        <v>3.7444670049964497E-2</v>
      </c>
      <c r="Q947" s="58">
        <v>60.321790695190401</v>
      </c>
      <c r="R947" s="77">
        <v>-3.4349846374969102E-3</v>
      </c>
      <c r="S947" s="58">
        <v>28.800672879744202</v>
      </c>
      <c r="T947" s="77">
        <v>5.6449590135847001E-2</v>
      </c>
      <c r="U947" s="58">
        <v>511.08091735839798</v>
      </c>
      <c r="V947" s="77">
        <v>3.38882061824352E-3</v>
      </c>
      <c r="W947" s="58">
        <v>1.07960600338264</v>
      </c>
      <c r="X947" s="77">
        <v>3.4802058465144302E-2</v>
      </c>
      <c r="Y947" s="58">
        <v>30.9689407348632</v>
      </c>
      <c r="Z947" s="77">
        <v>-1.3817539203263399E-2</v>
      </c>
      <c r="AA947" s="58">
        <v>22.003547111641499</v>
      </c>
      <c r="AB947" s="77">
        <v>6.1291217581174298E-2</v>
      </c>
      <c r="AC947" s="58">
        <v>361.51499938964798</v>
      </c>
      <c r="AD947" s="77">
        <v>-8.9583504535317698E-3</v>
      </c>
      <c r="AE947" s="58">
        <v>1.0056336039260401</v>
      </c>
      <c r="AF947" s="77">
        <v>6.2814308061884802E-2</v>
      </c>
      <c r="AG947" s="58">
        <v>16.0819845199584</v>
      </c>
      <c r="AH947" s="77">
        <v>-5.7212971788995698E-3</v>
      </c>
      <c r="AI947" s="58">
        <v>0.62977381943280797</v>
      </c>
      <c r="AJ947" s="77">
        <v>3.0613650710964099E-2</v>
      </c>
      <c r="AK947" s="58">
        <v>20.630853652954102</v>
      </c>
      <c r="AL947" s="69">
        <v>41579</v>
      </c>
      <c r="AM947" s="105">
        <v>4</v>
      </c>
      <c r="AN947" s="124">
        <v>64.023211561158305</v>
      </c>
      <c r="AO947" s="125">
        <v>72.9223943856624</v>
      </c>
      <c r="AP947" s="125">
        <v>59.085832763705703</v>
      </c>
      <c r="AQ947" s="125">
        <v>52.739834758863701</v>
      </c>
      <c r="AR947" s="125">
        <v>63.070863023331199</v>
      </c>
      <c r="AS947" s="125">
        <v>63.478878897641799</v>
      </c>
      <c r="AT947" s="109" t="s">
        <v>619</v>
      </c>
      <c r="AV947" s="63">
        <v>-336.08289800786503</v>
      </c>
      <c r="AW947" s="63">
        <v>22347.618017617198</v>
      </c>
      <c r="AX947" s="63">
        <v>22347.618017617198</v>
      </c>
      <c r="AY947" s="63">
        <v>22011.5351196093</v>
      </c>
      <c r="AZ947" s="77">
        <v>2.9519870334244699E-3</v>
      </c>
      <c r="BA947" s="77">
        <v>1.20115351196093</v>
      </c>
      <c r="BB947" s="77">
        <v>0.55485929252033095</v>
      </c>
      <c r="BC947" s="58">
        <v>-157.14205715873601</v>
      </c>
      <c r="BD947" s="130">
        <v>-7.0884724381938104E-3</v>
      </c>
      <c r="BE947" s="65">
        <v>52</v>
      </c>
    </row>
    <row r="948" spans="1:57" x14ac:dyDescent="0.2">
      <c r="A948" s="104">
        <v>41582</v>
      </c>
      <c r="B948" s="58">
        <v>1767.93005371093</v>
      </c>
      <c r="C948" s="77">
        <v>3.5705586897418701E-3</v>
      </c>
      <c r="D948" s="58">
        <v>0.01</v>
      </c>
      <c r="E948" s="58">
        <v>0.62690000000000001</v>
      </c>
      <c r="F948" s="77">
        <v>-1.9105238019423399E-3</v>
      </c>
      <c r="G948" s="58">
        <v>60.944847106933601</v>
      </c>
      <c r="H948" s="58">
        <v>509.73962402343699</v>
      </c>
      <c r="I948" s="58">
        <v>31.3793010711669</v>
      </c>
      <c r="J948" s="58">
        <v>358.739990234375</v>
      </c>
      <c r="K948" s="58">
        <v>16.054853439331001</v>
      </c>
      <c r="L948" s="58">
        <v>20.5124797821044</v>
      </c>
      <c r="M948" s="58">
        <v>12.9300003051757</v>
      </c>
      <c r="N948" s="77">
        <v>1.29224867627251E-2</v>
      </c>
      <c r="O948" s="58">
        <v>2.2554156767933899</v>
      </c>
      <c r="P948" s="77">
        <v>3.7007487652500802E-2</v>
      </c>
      <c r="Q948" s="58">
        <v>60.5560913085937</v>
      </c>
      <c r="R948" s="77">
        <v>-9.0553535777915196E-4</v>
      </c>
      <c r="S948" s="58">
        <v>29.845058881850701</v>
      </c>
      <c r="T948" s="77">
        <v>5.8549615284525E-2</v>
      </c>
      <c r="U948" s="58">
        <v>509.97062683105401</v>
      </c>
      <c r="V948" s="77">
        <v>1.15396422884275E-2</v>
      </c>
      <c r="W948" s="58">
        <v>1.1173103982897501</v>
      </c>
      <c r="X948" s="77">
        <v>3.5606605633303999E-2</v>
      </c>
      <c r="Y948" s="58">
        <v>31.200313568115199</v>
      </c>
      <c r="Z948" s="77">
        <v>-7.2426118558499499E-4</v>
      </c>
      <c r="AA948" s="58">
        <v>22.8301259988475</v>
      </c>
      <c r="AB948" s="77">
        <v>6.3639757541198397E-2</v>
      </c>
      <c r="AC948" s="58">
        <v>358.86999511718699</v>
      </c>
      <c r="AD948" s="77">
        <v>2.8249910200026599E-3</v>
      </c>
      <c r="AE948" s="58">
        <v>1.0052409738282999</v>
      </c>
      <c r="AF948" s="77">
        <v>6.2612902548563401E-2</v>
      </c>
      <c r="AG948" s="58">
        <v>16.032239913940401</v>
      </c>
      <c r="AH948" s="77">
        <v>-2.8771093872707E-3</v>
      </c>
      <c r="AI948" s="58">
        <v>0.63779358030038402</v>
      </c>
      <c r="AJ948" s="77">
        <v>3.1092953512953998E-2</v>
      </c>
      <c r="AK948" s="58">
        <v>20.542073249816799</v>
      </c>
      <c r="AL948" s="69">
        <v>41582</v>
      </c>
      <c r="AM948" s="105">
        <v>0</v>
      </c>
      <c r="AN948" s="124">
        <v>65.847584135685196</v>
      </c>
      <c r="AO948" s="125">
        <v>72.466958100691102</v>
      </c>
      <c r="AP948" s="125">
        <v>62.538019831005997</v>
      </c>
      <c r="AQ948" s="125">
        <v>53.643719911987297</v>
      </c>
      <c r="AR948" s="125">
        <v>61.128570494951603</v>
      </c>
      <c r="AS948" s="125">
        <v>66.770664972719203</v>
      </c>
      <c r="AT948" s="109" t="s">
        <v>619</v>
      </c>
      <c r="AV948" s="63">
        <v>-336.08289800786503</v>
      </c>
      <c r="AW948" s="63">
        <v>22326.171857086301</v>
      </c>
      <c r="AX948" s="63">
        <v>22326.171857086301</v>
      </c>
      <c r="AY948" s="63">
        <v>21990.088959078501</v>
      </c>
      <c r="AZ948" s="77">
        <v>-9.7431462250663304E-4</v>
      </c>
      <c r="BA948" s="77">
        <v>1.19900889590785</v>
      </c>
      <c r="BB948" s="77">
        <v>0.56041100887856499</v>
      </c>
      <c r="BC948" s="58">
        <v>-178.58821768959001</v>
      </c>
      <c r="BD948" s="130">
        <v>-8.0558806583526602E-3</v>
      </c>
      <c r="BE948" s="65">
        <v>53</v>
      </c>
    </row>
    <row r="949" spans="1:57" x14ac:dyDescent="0.2">
      <c r="A949" s="104">
        <v>41583</v>
      </c>
      <c r="B949" s="58">
        <v>1762.96997070312</v>
      </c>
      <c r="C949" s="77">
        <v>-2.8055878101066402E-3</v>
      </c>
      <c r="D949" s="58">
        <v>0.01</v>
      </c>
      <c r="E949" s="58">
        <v>0.62329999999999997</v>
      </c>
      <c r="F949" s="77">
        <v>-5.7425426702823997E-3</v>
      </c>
      <c r="G949" s="58">
        <v>60.794437408447202</v>
      </c>
      <c r="H949" s="58">
        <v>507.45947265625</v>
      </c>
      <c r="I949" s="58">
        <v>31.9904689788818</v>
      </c>
      <c r="J949" s="58">
        <v>358.89001464843699</v>
      </c>
      <c r="K949" s="58">
        <v>16.072940826416001</v>
      </c>
      <c r="L949" s="58">
        <v>20.5082092285156</v>
      </c>
      <c r="M949" s="58">
        <v>13.270000457763601</v>
      </c>
      <c r="N949" s="77">
        <v>-2.4679641614724301E-3</v>
      </c>
      <c r="O949" s="58">
        <v>2.2216192503171599</v>
      </c>
      <c r="P949" s="77">
        <v>3.6543133632296401E-2</v>
      </c>
      <c r="Q949" s="58">
        <v>60.869642257690401</v>
      </c>
      <c r="R949" s="77">
        <v>-4.4731687703419799E-3</v>
      </c>
      <c r="S949" s="58">
        <v>30.7365144189917</v>
      </c>
      <c r="T949" s="77">
        <v>6.0569397311876501E-2</v>
      </c>
      <c r="U949" s="58">
        <v>508.59954833984301</v>
      </c>
      <c r="V949" s="77">
        <v>1.9476785232684E-2</v>
      </c>
      <c r="W949" s="58">
        <v>1.1723957617149201</v>
      </c>
      <c r="X949" s="77">
        <v>3.6648283039828797E-2</v>
      </c>
      <c r="Y949" s="58">
        <v>31.6848850250244</v>
      </c>
      <c r="Z949" s="77">
        <v>4.1819818851118702E-4</v>
      </c>
      <c r="AA949" s="58">
        <v>23.601738833897102</v>
      </c>
      <c r="AB949" s="77">
        <v>6.5763152694613095E-2</v>
      </c>
      <c r="AC949" s="58">
        <v>358.81500244140602</v>
      </c>
      <c r="AD949" s="77">
        <v>1.12659932731928E-3</v>
      </c>
      <c r="AE949" s="58">
        <v>1.0043395284427501</v>
      </c>
      <c r="AF949" s="77">
        <v>6.2486357617400803E-2</v>
      </c>
      <c r="AG949" s="58">
        <v>16.0638971328735</v>
      </c>
      <c r="AH949" s="77">
        <v>-2.0819294567153701E-4</v>
      </c>
      <c r="AI949" s="58">
        <v>0.64536028940614298</v>
      </c>
      <c r="AJ949" s="77">
        <v>3.1468388205675303E-2</v>
      </c>
      <c r="AK949" s="58">
        <v>20.510344505310002</v>
      </c>
      <c r="AL949" s="69">
        <v>41583</v>
      </c>
      <c r="AM949" s="105">
        <v>1</v>
      </c>
      <c r="AN949" s="124">
        <v>63.129014645090798</v>
      </c>
      <c r="AO949" s="125">
        <v>70.138729029184802</v>
      </c>
      <c r="AP949" s="125">
        <v>61.457704378723001</v>
      </c>
      <c r="AQ949" s="125">
        <v>54.022446783601197</v>
      </c>
      <c r="AR949" s="125">
        <v>60.982643674743898</v>
      </c>
      <c r="AS949" s="125">
        <v>71.494630293164704</v>
      </c>
      <c r="AT949" s="109" t="s">
        <v>619</v>
      </c>
      <c r="AV949" s="63">
        <v>-336.08289800786503</v>
      </c>
      <c r="AW949" s="63">
        <v>22160.700392667699</v>
      </c>
      <c r="AX949" s="63">
        <v>22160.700392667699</v>
      </c>
      <c r="AY949" s="63">
        <v>21824.617494659899</v>
      </c>
      <c r="AZ949" s="77">
        <v>-7.5248201463181596E-3</v>
      </c>
      <c r="BA949" s="77">
        <v>1.1824617494659899</v>
      </c>
      <c r="BB949" s="77">
        <v>0.55603313877329996</v>
      </c>
      <c r="BC949" s="58">
        <v>-344.05968210819202</v>
      </c>
      <c r="BD949" s="130">
        <v>-1.55200817515965E-2</v>
      </c>
      <c r="BE949" s="65">
        <v>54</v>
      </c>
    </row>
    <row r="950" spans="1:57" x14ac:dyDescent="0.2">
      <c r="A950" s="104">
        <v>41584</v>
      </c>
      <c r="B950" s="58">
        <v>1770.48999023437</v>
      </c>
      <c r="C950" s="77">
        <v>4.2655403417057799E-3</v>
      </c>
      <c r="D950" s="58">
        <v>0.01</v>
      </c>
      <c r="E950" s="58">
        <v>0.62190000000000001</v>
      </c>
      <c r="F950" s="77">
        <v>-2.24610941761582E-3</v>
      </c>
      <c r="G950" s="58">
        <v>62.8229370117187</v>
      </c>
      <c r="H950" s="58">
        <v>508.07049560546801</v>
      </c>
      <c r="I950" s="58">
        <v>33.3350410461425</v>
      </c>
      <c r="J950" s="58">
        <v>356.17999267578102</v>
      </c>
      <c r="K950" s="58">
        <v>16.208614349365199</v>
      </c>
      <c r="L950" s="58">
        <v>20.695968627929599</v>
      </c>
      <c r="M950" s="58">
        <v>12.670000076293899</v>
      </c>
      <c r="N950" s="77">
        <v>3.3366533020825699E-2</v>
      </c>
      <c r="O950" s="58">
        <v>2.2923425566458802</v>
      </c>
      <c r="P950" s="77">
        <v>3.6488942823833199E-2</v>
      </c>
      <c r="Q950" s="58">
        <v>61.808687210083001</v>
      </c>
      <c r="R950" s="77">
        <v>1.2040822610335201E-3</v>
      </c>
      <c r="S950" s="58">
        <v>31.568814335439701</v>
      </c>
      <c r="T950" s="77">
        <v>6.2134712817399601E-2</v>
      </c>
      <c r="U950" s="58">
        <v>507.76498413085898</v>
      </c>
      <c r="V950" s="77">
        <v>4.20303956202812E-2</v>
      </c>
      <c r="W950" s="58">
        <v>1.28563576803708</v>
      </c>
      <c r="X950" s="77">
        <v>3.8567097195335499E-2</v>
      </c>
      <c r="Y950" s="58">
        <v>32.6627550125122</v>
      </c>
      <c r="Z950" s="77">
        <v>-7.55112112915967E-3</v>
      </c>
      <c r="AA950" s="58">
        <v>24.2132761351045</v>
      </c>
      <c r="AB950" s="77">
        <v>6.7980449865259807E-2</v>
      </c>
      <c r="AC950" s="58">
        <v>357.53500366210898</v>
      </c>
      <c r="AD950" s="77">
        <v>8.4411138207041107E-3</v>
      </c>
      <c r="AE950" s="58">
        <v>1.0042507442103701</v>
      </c>
      <c r="AF950" s="77">
        <v>6.1957840600341402E-2</v>
      </c>
      <c r="AG950" s="58">
        <v>16.1407775878906</v>
      </c>
      <c r="AH950" s="77">
        <v>9.1553288403647404E-3</v>
      </c>
      <c r="AI950" s="58">
        <v>0.65819395629917499</v>
      </c>
      <c r="AJ950" s="77">
        <v>3.1803003190241E-2</v>
      </c>
      <c r="AK950" s="58">
        <v>20.602088928222599</v>
      </c>
      <c r="AL950" s="69">
        <v>41584</v>
      </c>
      <c r="AM950" s="105">
        <v>2</v>
      </c>
      <c r="AN950" s="124">
        <v>65.457477676566199</v>
      </c>
      <c r="AO950" s="125">
        <v>70.4130533744937</v>
      </c>
      <c r="AP950" s="125">
        <v>69.188199483164794</v>
      </c>
      <c r="AQ950" s="125">
        <v>56.868949058759704</v>
      </c>
      <c r="AR950" s="125">
        <v>64.944914075043997</v>
      </c>
      <c r="AS950" s="125">
        <v>78.676676225299502</v>
      </c>
      <c r="AT950" s="109" t="s">
        <v>617</v>
      </c>
      <c r="AV950" s="63">
        <v>-336.08289800786503</v>
      </c>
      <c r="AW950" s="63">
        <v>22217.628393700699</v>
      </c>
      <c r="AX950" s="63">
        <v>22217.628393700699</v>
      </c>
      <c r="AY950" s="63">
        <v>21881.545495692899</v>
      </c>
      <c r="AZ950" s="77">
        <v>2.6084306424589698E-3</v>
      </c>
      <c r="BA950" s="77">
        <v>1.18815454956929</v>
      </c>
      <c r="BB950" s="77">
        <v>0.56267046089976802</v>
      </c>
      <c r="BC950" s="58">
        <v>-287.13168107517401</v>
      </c>
      <c r="BD950" s="130">
        <v>-1.29521341659518E-2</v>
      </c>
      <c r="BE950" s="65">
        <v>55</v>
      </c>
    </row>
    <row r="951" spans="1:57" x14ac:dyDescent="0.2">
      <c r="A951" s="104">
        <v>41585</v>
      </c>
      <c r="B951" s="58">
        <v>1747.15002441406</v>
      </c>
      <c r="C951" s="77">
        <v>-1.3182771972194401E-2</v>
      </c>
      <c r="D951" s="58">
        <v>0.01</v>
      </c>
      <c r="E951" s="58">
        <v>0.62319999999999998</v>
      </c>
      <c r="F951" s="77">
        <v>2.09036822640285E-3</v>
      </c>
      <c r="G951" s="58">
        <v>61.806255340576101</v>
      </c>
      <c r="H951" s="58">
        <v>500.71832275390602</v>
      </c>
      <c r="I951" s="58">
        <v>32.7413330078125</v>
      </c>
      <c r="J951" s="58">
        <v>343.55999755859301</v>
      </c>
      <c r="K951" s="58">
        <v>15.7020978927612</v>
      </c>
      <c r="L951" s="58">
        <v>20.533817291259702</v>
      </c>
      <c r="M951" s="58">
        <v>13.9099998474121</v>
      </c>
      <c r="N951" s="77">
        <v>-1.61832878165649E-2</v>
      </c>
      <c r="O951" s="58">
        <v>2.3577180431634601</v>
      </c>
      <c r="P951" s="77">
        <v>3.8146916200820301E-2</v>
      </c>
      <c r="Q951" s="58">
        <v>62.314596176147397</v>
      </c>
      <c r="R951" s="77">
        <v>-1.4470773081993E-2</v>
      </c>
      <c r="S951" s="58">
        <v>32.125256828247601</v>
      </c>
      <c r="T951" s="77">
        <v>6.4158340864303803E-2</v>
      </c>
      <c r="U951" s="58">
        <v>504.39440917968699</v>
      </c>
      <c r="V951" s="77">
        <v>-1.78103287021085E-2</v>
      </c>
      <c r="W951" s="58">
        <v>1.3532016891013501</v>
      </c>
      <c r="X951" s="77">
        <v>4.1330073176265199E-2</v>
      </c>
      <c r="Y951" s="58">
        <v>33.038187026977504</v>
      </c>
      <c r="Z951" s="77">
        <v>-3.5431510406804402E-2</v>
      </c>
      <c r="AA951" s="58">
        <v>24.417942115691101</v>
      </c>
      <c r="AB951" s="77">
        <v>7.1073298082459893E-2</v>
      </c>
      <c r="AC951" s="58">
        <v>349.86999511718699</v>
      </c>
      <c r="AD951" s="77">
        <v>-3.1249830842192901E-2</v>
      </c>
      <c r="AE951" s="58">
        <v>0.99760395270958402</v>
      </c>
      <c r="AF951" s="77">
        <v>6.3533163499731204E-2</v>
      </c>
      <c r="AG951" s="58">
        <v>15.9553561210632</v>
      </c>
      <c r="AH951" s="77">
        <v>-7.8349237759809398E-3</v>
      </c>
      <c r="AI951" s="58">
        <v>0.66433577704500102</v>
      </c>
      <c r="AJ951" s="77">
        <v>3.2353252569738998E-2</v>
      </c>
      <c r="AK951" s="58">
        <v>20.614892959594702</v>
      </c>
      <c r="AL951" s="69">
        <v>41585</v>
      </c>
      <c r="AM951" s="105">
        <v>3</v>
      </c>
      <c r="AN951" s="124">
        <v>54.048772249835203</v>
      </c>
      <c r="AO951" s="125">
        <v>62.922638720598101</v>
      </c>
      <c r="AP951" s="125">
        <v>62.429623544805501</v>
      </c>
      <c r="AQ951" s="125">
        <v>45.534730325334102</v>
      </c>
      <c r="AR951" s="125">
        <v>59.340372826029203</v>
      </c>
      <c r="AS951" s="125">
        <v>70.258917354634804</v>
      </c>
      <c r="AT951" s="109" t="s">
        <v>617</v>
      </c>
      <c r="AV951" s="63">
        <v>-336.08289800786503</v>
      </c>
      <c r="AW951" s="63">
        <v>21754.2690352012</v>
      </c>
      <c r="AX951" s="63">
        <v>21754.2690352012</v>
      </c>
      <c r="AY951" s="63">
        <v>21418.186137193399</v>
      </c>
      <c r="AZ951" s="77">
        <v>-2.11758058218844E-2</v>
      </c>
      <c r="BA951" s="77">
        <v>1.14181861371934</v>
      </c>
      <c r="BB951" s="77">
        <v>0.54207013254604197</v>
      </c>
      <c r="BC951" s="58">
        <v>-750.49103957469902</v>
      </c>
      <c r="BD951" s="130">
        <v>-3.3853668109759101E-2</v>
      </c>
      <c r="BE951" s="65">
        <v>56</v>
      </c>
    </row>
    <row r="952" spans="1:57" x14ac:dyDescent="0.2">
      <c r="A952" s="104">
        <v>41586</v>
      </c>
      <c r="B952" s="58">
        <v>1770.60998535156</v>
      </c>
      <c r="C952" s="77">
        <v>1.34275595167436E-2</v>
      </c>
      <c r="D952" s="58">
        <v>0.01</v>
      </c>
      <c r="E952" s="58">
        <v>0.62519999999999998</v>
      </c>
      <c r="F952" s="77">
        <v>3.2092426187420001E-3</v>
      </c>
      <c r="G952" s="58">
        <v>62.779499053955</v>
      </c>
      <c r="H952" s="58">
        <v>504.73220825195301</v>
      </c>
      <c r="I952" s="58">
        <v>32.985813140869098</v>
      </c>
      <c r="J952" s="58">
        <v>350.30999755859301</v>
      </c>
      <c r="K952" s="58">
        <v>16.054853439331001</v>
      </c>
      <c r="L952" s="58">
        <v>20.559421539306602</v>
      </c>
      <c r="M952" s="58">
        <v>12.899999618530201</v>
      </c>
      <c r="N952" s="77">
        <v>1.57466862862982E-2</v>
      </c>
      <c r="O952" s="58">
        <v>2.45317157376518</v>
      </c>
      <c r="P952" s="77">
        <v>3.9075997909075899E-2</v>
      </c>
      <c r="Q952" s="58">
        <v>62.292877197265597</v>
      </c>
      <c r="R952" s="77">
        <v>8.0162544801052303E-3</v>
      </c>
      <c r="S952" s="58">
        <v>32.681763557485901</v>
      </c>
      <c r="T952" s="77">
        <v>6.4750699525741001E-2</v>
      </c>
      <c r="U952" s="58">
        <v>502.72526550292901</v>
      </c>
      <c r="V952" s="77">
        <v>7.4670183098013397E-3</v>
      </c>
      <c r="W952" s="58">
        <v>1.4249268372433599</v>
      </c>
      <c r="X952" s="77">
        <v>4.3198172231136998E-2</v>
      </c>
      <c r="Y952" s="58">
        <v>32.863573074340799</v>
      </c>
      <c r="Z952" s="77">
        <v>1.96472233320725E-2</v>
      </c>
      <c r="AA952" s="58">
        <v>24.705893851520301</v>
      </c>
      <c r="AB952" s="77">
        <v>7.0525802927985104E-2</v>
      </c>
      <c r="AC952" s="58">
        <v>346.93499755859301</v>
      </c>
      <c r="AD952" s="77">
        <v>2.2465504226186699E-2</v>
      </c>
      <c r="AE952" s="58">
        <v>0.99422971530784898</v>
      </c>
      <c r="AF952" s="77">
        <v>6.1927050225958E-2</v>
      </c>
      <c r="AG952" s="58">
        <v>15.8784756660461</v>
      </c>
      <c r="AH952" s="77">
        <v>1.24693074276915E-3</v>
      </c>
      <c r="AI952" s="58">
        <v>0.67069697842307097</v>
      </c>
      <c r="AJ952" s="77">
        <v>3.2622366205235599E-2</v>
      </c>
      <c r="AK952" s="58">
        <v>20.5466194152832</v>
      </c>
      <c r="AL952" s="69">
        <v>41586</v>
      </c>
      <c r="AM952" s="105">
        <v>4</v>
      </c>
      <c r="AN952" s="124">
        <v>61.342119505306499</v>
      </c>
      <c r="AO952" s="125">
        <v>65.105109682951095</v>
      </c>
      <c r="AP952" s="125">
        <v>65.866941238956102</v>
      </c>
      <c r="AQ952" s="125">
        <v>52.617446279868901</v>
      </c>
      <c r="AR952" s="125">
        <v>59.928413860365801</v>
      </c>
      <c r="AS952" s="125">
        <v>71.606112951406999</v>
      </c>
      <c r="AT952" s="109" t="s">
        <v>617</v>
      </c>
      <c r="AV952" s="63">
        <v>-336.08289800786503</v>
      </c>
      <c r="AW952" s="63">
        <v>22156.056448857798</v>
      </c>
      <c r="AX952" s="63">
        <v>22156.056448857798</v>
      </c>
      <c r="AY952" s="63">
        <v>21819.973550850002</v>
      </c>
      <c r="AZ952" s="77">
        <v>1.8759170878569199E-2</v>
      </c>
      <c r="BA952" s="77">
        <v>1.181997355085</v>
      </c>
      <c r="BB952" s="77">
        <v>0.56277637102979705</v>
      </c>
      <c r="BC952" s="58">
        <v>-348.70362591808498</v>
      </c>
      <c r="BD952" s="130">
        <v>-1.5729563976127198E-2</v>
      </c>
      <c r="BE952" s="65">
        <v>57</v>
      </c>
    </row>
    <row r="953" spans="1:57" x14ac:dyDescent="0.2">
      <c r="A953" s="104">
        <v>41589</v>
      </c>
      <c r="B953" s="58">
        <v>1771.89001464843</v>
      </c>
      <c r="C953" s="77">
        <v>7.2293125389832902E-4</v>
      </c>
      <c r="D953" s="58">
        <v>0.01</v>
      </c>
      <c r="E953" s="58">
        <v>0.62609999999999999</v>
      </c>
      <c r="F953" s="77">
        <v>1.4395393474089201E-3</v>
      </c>
      <c r="G953" s="58">
        <v>62.597393035888601</v>
      </c>
      <c r="H953" s="58">
        <v>502.02978515625</v>
      </c>
      <c r="I953" s="58">
        <v>32.819919586181598</v>
      </c>
      <c r="J953" s="58">
        <v>354.38000488281199</v>
      </c>
      <c r="K953" s="58">
        <v>16.100076675415</v>
      </c>
      <c r="L953" s="58">
        <v>20.6276969909668</v>
      </c>
      <c r="M953" s="58">
        <v>12.529999732971101</v>
      </c>
      <c r="N953" s="77">
        <v>-2.9007242939275099E-3</v>
      </c>
      <c r="O953" s="58">
        <v>2.53606503751391</v>
      </c>
      <c r="P953" s="77">
        <v>4.0513908239915401E-2</v>
      </c>
      <c r="Q953" s="58">
        <v>62.688446044921797</v>
      </c>
      <c r="R953" s="77">
        <v>-5.3541720768375198E-3</v>
      </c>
      <c r="S953" s="58">
        <v>33.050817849520897</v>
      </c>
      <c r="T953" s="77">
        <v>6.5834376418989302E-2</v>
      </c>
      <c r="U953" s="58">
        <v>503.38099670410099</v>
      </c>
      <c r="V953" s="77">
        <v>-5.0292395090894004E-3</v>
      </c>
      <c r="W953" s="58">
        <v>1.47411839796936</v>
      </c>
      <c r="X953" s="77">
        <v>4.49153567880776E-2</v>
      </c>
      <c r="Y953" s="58">
        <v>32.902866363525298</v>
      </c>
      <c r="Z953" s="77">
        <v>1.16183019399496E-2</v>
      </c>
      <c r="AA953" s="58">
        <v>24.966299895449598</v>
      </c>
      <c r="AB953" s="77">
        <v>7.0450644933270398E-2</v>
      </c>
      <c r="AC953" s="58">
        <v>352.34500122070301</v>
      </c>
      <c r="AD953" s="77">
        <v>2.81679532328804E-3</v>
      </c>
      <c r="AE953" s="58">
        <v>0.98221411051715601</v>
      </c>
      <c r="AF953" s="77">
        <v>6.1006797068054001E-2</v>
      </c>
      <c r="AG953" s="58">
        <v>16.077465057373001</v>
      </c>
      <c r="AH953" s="77">
        <v>3.32088388428775E-3</v>
      </c>
      <c r="AI953" s="58">
        <v>0.66799273247646296</v>
      </c>
      <c r="AJ953" s="77">
        <v>3.2383291880280503E-2</v>
      </c>
      <c r="AK953" s="58">
        <v>20.593559265136701</v>
      </c>
      <c r="AL953" s="69">
        <v>41589</v>
      </c>
      <c r="AM953" s="105">
        <v>0</v>
      </c>
      <c r="AN953" s="124">
        <v>61.699321233545398</v>
      </c>
      <c r="AO953" s="125">
        <v>62.440232403610899</v>
      </c>
      <c r="AP953" s="125">
        <v>64.674614320313196</v>
      </c>
      <c r="AQ953" s="125">
        <v>53.4531322234904</v>
      </c>
      <c r="AR953" s="125">
        <v>61.526298603421402</v>
      </c>
      <c r="AS953" s="125">
        <v>69.311804986654394</v>
      </c>
      <c r="AT953" s="109" t="s">
        <v>617</v>
      </c>
      <c r="AV953" s="63">
        <v>-336.08289800786503</v>
      </c>
      <c r="AW953" s="63">
        <v>22160.0753101919</v>
      </c>
      <c r="AX953" s="63">
        <v>22160.0753101919</v>
      </c>
      <c r="AY953" s="63">
        <v>21823.992412184001</v>
      </c>
      <c r="AZ953" s="77">
        <v>1.8418268586239901E-4</v>
      </c>
      <c r="BA953" s="77">
        <v>1.1823992412183999</v>
      </c>
      <c r="BB953" s="77">
        <v>0.56390615091126794</v>
      </c>
      <c r="BC953" s="58">
        <v>-344.68476458404598</v>
      </c>
      <c r="BD953" s="130">
        <v>-1.55482784036055E-2</v>
      </c>
      <c r="BE953" s="65">
        <v>58</v>
      </c>
    </row>
    <row r="954" spans="1:57" x14ac:dyDescent="0.2">
      <c r="A954" s="104">
        <v>41590</v>
      </c>
      <c r="B954" s="58">
        <v>1767.68994140625</v>
      </c>
      <c r="C954" s="77">
        <v>-2.3703916199453402E-3</v>
      </c>
      <c r="D954" s="58">
        <v>0.01</v>
      </c>
      <c r="E954" s="58">
        <v>0.62790000000000001</v>
      </c>
      <c r="F954" s="77">
        <v>2.8749401054144401E-3</v>
      </c>
      <c r="G954" s="58">
        <v>62.713176727294901</v>
      </c>
      <c r="H954" s="58">
        <v>502.62094116210898</v>
      </c>
      <c r="I954" s="58">
        <v>32.619102478027301</v>
      </c>
      <c r="J954" s="58">
        <v>349.52999877929602</v>
      </c>
      <c r="K954" s="58">
        <v>15.9553527832031</v>
      </c>
      <c r="L954" s="58">
        <v>20.849592208862301</v>
      </c>
      <c r="M954" s="58">
        <v>12.819999694824199</v>
      </c>
      <c r="N954" s="77">
        <v>1.8496567634991301E-3</v>
      </c>
      <c r="O954" s="58">
        <v>2.6170220678915102</v>
      </c>
      <c r="P954" s="77">
        <v>4.1730019183552201E-2</v>
      </c>
      <c r="Q954" s="58">
        <v>62.655284881591797</v>
      </c>
      <c r="R954" s="77">
        <v>1.1775317388298401E-3</v>
      </c>
      <c r="S954" s="58">
        <v>33.360705898332903</v>
      </c>
      <c r="T954" s="77">
        <v>6.6373489773823693E-2</v>
      </c>
      <c r="U954" s="58">
        <v>502.32536315917901</v>
      </c>
      <c r="V954" s="77">
        <v>-6.1187568612704997E-3</v>
      </c>
      <c r="W954" s="58">
        <v>1.51007503016897</v>
      </c>
      <c r="X954" s="77">
        <v>4.62941931399301E-2</v>
      </c>
      <c r="Y954" s="58">
        <v>32.7195110321044</v>
      </c>
      <c r="Z954" s="77">
        <v>-1.3685890955161E-2</v>
      </c>
      <c r="AA954" s="58">
        <v>25.0217553903903</v>
      </c>
      <c r="AB954" s="77">
        <v>7.1586860863950594E-2</v>
      </c>
      <c r="AC954" s="58">
        <v>351.95500183105401</v>
      </c>
      <c r="AD954" s="77">
        <v>-8.9890188183332498E-3</v>
      </c>
      <c r="AE954" s="58">
        <v>0.97312487137342096</v>
      </c>
      <c r="AF954" s="77">
        <v>6.0990495452903401E-2</v>
      </c>
      <c r="AG954" s="58">
        <v>16.027714729309</v>
      </c>
      <c r="AH954" s="77">
        <v>1.07571493799174E-2</v>
      </c>
      <c r="AI954" s="58">
        <v>0.66626842085078797</v>
      </c>
      <c r="AJ954" s="77">
        <v>3.1955944949733098E-2</v>
      </c>
      <c r="AK954" s="58">
        <v>20.738644599914501</v>
      </c>
      <c r="AL954" s="69">
        <v>41590</v>
      </c>
      <c r="AM954" s="105">
        <v>1</v>
      </c>
      <c r="AN954" s="124">
        <v>59.748470931800497</v>
      </c>
      <c r="AO954" s="125">
        <v>62.7989484472429</v>
      </c>
      <c r="AP954" s="125">
        <v>65.107100947993601</v>
      </c>
      <c r="AQ954" s="125">
        <v>50.390222539457099</v>
      </c>
      <c r="AR954" s="125">
        <v>66.238260555531497</v>
      </c>
      <c r="AS954" s="125">
        <v>66.532775630651798</v>
      </c>
      <c r="AV954" s="63">
        <v>-336.08289800786503</v>
      </c>
      <c r="AW954" s="63">
        <v>22136.180289367599</v>
      </c>
      <c r="AX954" s="63">
        <v>22136.180289367599</v>
      </c>
      <c r="AY954" s="63">
        <v>21800.097391359799</v>
      </c>
      <c r="AZ954" s="77">
        <v>-1.0948968627252299E-3</v>
      </c>
      <c r="BA954" s="77">
        <v>1.1800097391359801</v>
      </c>
      <c r="BB954" s="77">
        <v>0.56019908087676695</v>
      </c>
      <c r="BC954" s="58">
        <v>-368.57978540828401</v>
      </c>
      <c r="BD954" s="130">
        <v>-1.6626151505085798E-2</v>
      </c>
      <c r="BE954" s="65">
        <v>59</v>
      </c>
    </row>
    <row r="955" spans="1:57" x14ac:dyDescent="0.2">
      <c r="A955" s="104">
        <v>41591</v>
      </c>
      <c r="B955" s="58">
        <v>1782</v>
      </c>
      <c r="C955" s="77">
        <v>8.0953442447977402E-3</v>
      </c>
      <c r="D955" s="58">
        <v>0.01</v>
      </c>
      <c r="E955" s="58">
        <v>0.62549999999999994</v>
      </c>
      <c r="F955" s="77">
        <v>-3.8222646918300001E-3</v>
      </c>
      <c r="G955" s="58">
        <v>62.787956237792898</v>
      </c>
      <c r="H955" s="58">
        <v>512.89910888671795</v>
      </c>
      <c r="I955" s="58">
        <v>33.317584991455</v>
      </c>
      <c r="J955" s="58">
        <v>356.22000122070301</v>
      </c>
      <c r="K955" s="58">
        <v>15.9824886322021</v>
      </c>
      <c r="L955" s="58">
        <v>20.994670867919901</v>
      </c>
      <c r="M955" s="58">
        <v>12.520000457763601</v>
      </c>
      <c r="N955" s="77">
        <v>1.1924050797684699E-3</v>
      </c>
      <c r="O955" s="58">
        <v>2.6933397349379198</v>
      </c>
      <c r="P955" s="77">
        <v>4.2895801939110703E-2</v>
      </c>
      <c r="Q955" s="58">
        <v>62.750566482543903</v>
      </c>
      <c r="R955" s="77">
        <v>2.04491434456457E-2</v>
      </c>
      <c r="S955" s="58">
        <v>33.939635632067997</v>
      </c>
      <c r="T955" s="77">
        <v>6.6172147785041394E-2</v>
      </c>
      <c r="U955" s="58">
        <v>507.76002502441401</v>
      </c>
      <c r="V955" s="77">
        <v>2.1413296515385202E-2</v>
      </c>
      <c r="W955" s="58">
        <v>1.55792117111557</v>
      </c>
      <c r="X955" s="77">
        <v>4.6759726778370501E-2</v>
      </c>
      <c r="Y955" s="58">
        <v>32.968343734741197</v>
      </c>
      <c r="Z955" s="77">
        <v>1.9139995035534801E-2</v>
      </c>
      <c r="AA955" s="58">
        <v>25.205603385766299</v>
      </c>
      <c r="AB955" s="77">
        <v>7.0758529277949594E-2</v>
      </c>
      <c r="AC955" s="58">
        <v>352.875</v>
      </c>
      <c r="AD955" s="77">
        <v>1.7007363840673101E-3</v>
      </c>
      <c r="AE955" s="58">
        <v>0.961728033510034</v>
      </c>
      <c r="AF955" s="77">
        <v>6.0173860006526497E-2</v>
      </c>
      <c r="AG955" s="58">
        <v>15.968920707702599</v>
      </c>
      <c r="AH955" s="77">
        <v>6.9583451611081497E-3</v>
      </c>
      <c r="AI955" s="58">
        <v>0.67511931975918305</v>
      </c>
      <c r="AJ955" s="77">
        <v>3.2156699383688502E-2</v>
      </c>
      <c r="AK955" s="58">
        <v>20.922131538391099</v>
      </c>
      <c r="AL955" s="69">
        <v>41591</v>
      </c>
      <c r="AM955" s="105">
        <v>2</v>
      </c>
      <c r="AN955" s="124">
        <v>63.932794708569503</v>
      </c>
      <c r="AO955" s="125">
        <v>68.442238492197504</v>
      </c>
      <c r="AP955" s="125">
        <v>65.401719571309997</v>
      </c>
      <c r="AQ955" s="125">
        <v>50.957662681456704</v>
      </c>
      <c r="AR955" s="125">
        <v>68.918536668013999</v>
      </c>
      <c r="AS955" s="125">
        <v>70.902736825171701</v>
      </c>
      <c r="AV955" s="63">
        <v>-336.08289800786503</v>
      </c>
      <c r="AW955" s="63">
        <v>22295.374371165199</v>
      </c>
      <c r="AX955" s="63">
        <v>22295.374371165199</v>
      </c>
      <c r="AY955" s="63">
        <v>21959.291473157398</v>
      </c>
      <c r="AZ955" s="77">
        <v>7.3024481927632598E-3</v>
      </c>
      <c r="BA955" s="77">
        <v>1.1959291473157401</v>
      </c>
      <c r="BB955" s="77">
        <v>0.57282942952688198</v>
      </c>
      <c r="BC955" s="58">
        <v>-209.385703610685</v>
      </c>
      <c r="BD955" s="130">
        <v>-9.4451149223334606E-3</v>
      </c>
      <c r="BE955" s="65">
        <v>60</v>
      </c>
    </row>
    <row r="956" spans="1:57" x14ac:dyDescent="0.2">
      <c r="A956" s="104">
        <v>41592</v>
      </c>
      <c r="B956" s="58">
        <v>1790.61999511718</v>
      </c>
      <c r="C956" s="77">
        <v>4.83725876385388E-3</v>
      </c>
      <c r="D956" s="58">
        <v>0.01</v>
      </c>
      <c r="E956" s="58">
        <v>0.62139999999999995</v>
      </c>
      <c r="F956" s="77">
        <v>-6.5547561950439698E-3</v>
      </c>
      <c r="G956" s="58">
        <v>63.696060180663999</v>
      </c>
      <c r="H956" s="58">
        <v>514.27014160156205</v>
      </c>
      <c r="I956" s="58">
        <v>33.195350646972599</v>
      </c>
      <c r="J956" s="58">
        <v>367.39999389648398</v>
      </c>
      <c r="K956" s="58">
        <v>15.882999420166</v>
      </c>
      <c r="L956" s="58">
        <v>20.815454483032202</v>
      </c>
      <c r="M956" s="58">
        <v>12.369999885559</v>
      </c>
      <c r="N956" s="77">
        <v>1.44630275817847E-2</v>
      </c>
      <c r="O956" s="58">
        <v>2.7973562107468499</v>
      </c>
      <c r="P956" s="77">
        <v>4.39172564647261E-2</v>
      </c>
      <c r="Q956" s="58">
        <v>63.242008209228501</v>
      </c>
      <c r="R956" s="77">
        <v>2.67310410778365E-3</v>
      </c>
      <c r="S956" s="58">
        <v>34.487262994424199</v>
      </c>
      <c r="T956" s="77">
        <v>6.7060597543194794E-2</v>
      </c>
      <c r="U956" s="58">
        <v>513.58462524414006</v>
      </c>
      <c r="V956" s="77">
        <v>-3.6687636427962201E-3</v>
      </c>
      <c r="W956" s="58">
        <v>1.5984928312089499</v>
      </c>
      <c r="X956" s="77">
        <v>4.8154117972985799E-2</v>
      </c>
      <c r="Y956" s="58">
        <v>33.256467819213803</v>
      </c>
      <c r="Z956" s="77">
        <v>3.13850784275711E-2</v>
      </c>
      <c r="AA956" s="58">
        <v>25.684266289021899</v>
      </c>
      <c r="AB956" s="77">
        <v>6.9908183766215701E-2</v>
      </c>
      <c r="AC956" s="58">
        <v>361.80999755859301</v>
      </c>
      <c r="AD956" s="77">
        <v>-6.2248886469206104E-3</v>
      </c>
      <c r="AE956" s="58">
        <v>0.95031806991842105</v>
      </c>
      <c r="AF956" s="77">
        <v>5.9832406007132299E-2</v>
      </c>
      <c r="AG956" s="58">
        <v>15.932744026184</v>
      </c>
      <c r="AH956" s="77">
        <v>-8.5362798023921292E-3</v>
      </c>
      <c r="AI956" s="58">
        <v>0.681393816961675</v>
      </c>
      <c r="AJ956" s="77">
        <v>3.2734995890534802E-2</v>
      </c>
      <c r="AK956" s="58">
        <v>20.905062675476</v>
      </c>
      <c r="AL956" s="69">
        <v>41592</v>
      </c>
      <c r="AM956" s="105">
        <v>3</v>
      </c>
      <c r="AN956" s="124">
        <v>66.211371916821406</v>
      </c>
      <c r="AO956" s="125">
        <v>69.115273593785901</v>
      </c>
      <c r="AP956" s="125">
        <v>68.842260371434406</v>
      </c>
      <c r="AQ956" s="125">
        <v>48.755770441399903</v>
      </c>
      <c r="AR956" s="125">
        <v>62.335187974761297</v>
      </c>
      <c r="AS956" s="125">
        <v>69.199851354872706</v>
      </c>
      <c r="AT956" s="109" t="s">
        <v>617</v>
      </c>
      <c r="AV956" s="63">
        <v>-336.08289800786503</v>
      </c>
      <c r="AW956" s="63">
        <v>22110.614604230399</v>
      </c>
      <c r="AX956" s="63">
        <v>22110.614604230399</v>
      </c>
      <c r="AY956" s="63">
        <v>21774.531706222599</v>
      </c>
      <c r="AZ956" s="77">
        <v>-8.4137399041598303E-3</v>
      </c>
      <c r="BA956" s="77">
        <v>1.17745317062226</v>
      </c>
      <c r="BB956" s="77">
        <v>0.58043761246890802</v>
      </c>
      <c r="BC956" s="58">
        <v>-394.14547054546699</v>
      </c>
      <c r="BD956" s="130">
        <v>-1.77793860861718E-2</v>
      </c>
      <c r="BE956" s="65">
        <v>61</v>
      </c>
    </row>
    <row r="957" spans="1:57" x14ac:dyDescent="0.2">
      <c r="A957" s="104">
        <v>41593</v>
      </c>
      <c r="B957" s="58">
        <v>1798.18005371093</v>
      </c>
      <c r="C957" s="77">
        <v>4.2220340520966399E-3</v>
      </c>
      <c r="D957" s="58">
        <v>0.01</v>
      </c>
      <c r="E957" s="58">
        <v>0.62139999999999995</v>
      </c>
      <c r="F957" s="77">
        <v>0</v>
      </c>
      <c r="G957" s="58">
        <v>63.313766479492102</v>
      </c>
      <c r="H957" s="58">
        <v>513.44055175781205</v>
      </c>
      <c r="I957" s="58">
        <v>33.038188934326101</v>
      </c>
      <c r="J957" s="58">
        <v>369.17001342773398</v>
      </c>
      <c r="K957" s="58">
        <v>15.846817970275801</v>
      </c>
      <c r="L957" s="58">
        <v>20.9264011383056</v>
      </c>
      <c r="M957" s="58">
        <v>12.189999580383301</v>
      </c>
      <c r="N957" s="77">
        <v>-6.0018421875318497E-3</v>
      </c>
      <c r="O957" s="58">
        <v>2.8821464416270399</v>
      </c>
      <c r="P957" s="77">
        <v>4.5521639319319199E-2</v>
      </c>
      <c r="Q957" s="58">
        <v>63.504913330078097</v>
      </c>
      <c r="R957" s="77">
        <v>-1.61314020908631E-3</v>
      </c>
      <c r="S957" s="58">
        <v>34.976089122758196</v>
      </c>
      <c r="T957" s="77">
        <v>6.8121010315632904E-2</v>
      </c>
      <c r="U957" s="58">
        <v>513.85534667968705</v>
      </c>
      <c r="V957" s="77">
        <v>-4.73444954137924E-3</v>
      </c>
      <c r="W957" s="58">
        <v>1.6271448945270099</v>
      </c>
      <c r="X957" s="77">
        <v>4.9250426461374203E-2</v>
      </c>
      <c r="Y957" s="58">
        <v>33.1167697906494</v>
      </c>
      <c r="Z957" s="77">
        <v>4.8176906931269798E-3</v>
      </c>
      <c r="AA957" s="58">
        <v>26.083048028089099</v>
      </c>
      <c r="AB957" s="77">
        <v>7.0653214181478699E-2</v>
      </c>
      <c r="AC957" s="58">
        <v>368.28500366210898</v>
      </c>
      <c r="AD957" s="77">
        <v>-2.2779985651952802E-3</v>
      </c>
      <c r="AE957" s="58">
        <v>0.93725233561895704</v>
      </c>
      <c r="AF957" s="77">
        <v>5.9144513262976602E-2</v>
      </c>
      <c r="AG957" s="58">
        <v>15.864908695220899</v>
      </c>
      <c r="AH957" s="77">
        <v>5.3300135898486298E-3</v>
      </c>
      <c r="AI957" s="58">
        <v>0.68226506603486403</v>
      </c>
      <c r="AJ957" s="77">
        <v>3.2603076923053899E-2</v>
      </c>
      <c r="AK957" s="58">
        <v>20.870927810668899</v>
      </c>
      <c r="AL957" s="69">
        <v>41593</v>
      </c>
      <c r="AM957" s="105">
        <v>4</v>
      </c>
      <c r="AN957" s="124">
        <v>68.114000914628306</v>
      </c>
      <c r="AO957" s="125">
        <v>68.167920531126299</v>
      </c>
      <c r="AP957" s="125">
        <v>65.872492142626299</v>
      </c>
      <c r="AQ957" s="125">
        <v>47.944400136702797</v>
      </c>
      <c r="AR957" s="125">
        <v>64.590232253961503</v>
      </c>
      <c r="AS957" s="125">
        <v>66.972656796568799</v>
      </c>
      <c r="AV957" s="63">
        <v>-336.08289800786503</v>
      </c>
      <c r="AW957" s="63">
        <v>22067.683004390099</v>
      </c>
      <c r="AX957" s="63">
        <v>22067.683004390099</v>
      </c>
      <c r="AY957" s="63">
        <v>21731.6001063822</v>
      </c>
      <c r="AZ957" s="77">
        <v>-1.9716428541186599E-3</v>
      </c>
      <c r="BA957" s="77">
        <v>1.1731600106382201</v>
      </c>
      <c r="BB957" s="77">
        <v>0.58711027388596604</v>
      </c>
      <c r="BC957" s="58">
        <v>-437.077070385821</v>
      </c>
      <c r="BD957" s="130">
        <v>-1.9715974340763099E-2</v>
      </c>
      <c r="BE957" s="65">
        <v>62</v>
      </c>
    </row>
    <row r="958" spans="1:57" x14ac:dyDescent="0.2">
      <c r="A958" s="104">
        <v>41596</v>
      </c>
      <c r="B958" s="58">
        <v>1791.53002929687</v>
      </c>
      <c r="C958" s="77">
        <v>-3.6981971857260598E-3</v>
      </c>
      <c r="D958" s="58">
        <v>0.01</v>
      </c>
      <c r="E958" s="58">
        <v>0.62060000000000004</v>
      </c>
      <c r="F958" s="77">
        <v>-1.28741551335676E-3</v>
      </c>
      <c r="G958" s="58">
        <v>62.546760559082003</v>
      </c>
      <c r="H958" s="58">
        <v>512.44207763671795</v>
      </c>
      <c r="I958" s="58">
        <v>32.479412078857401</v>
      </c>
      <c r="J958" s="58">
        <v>366.17999267578102</v>
      </c>
      <c r="K958" s="58">
        <v>15.3222093582153</v>
      </c>
      <c r="L958" s="58">
        <v>20.994670867919901</v>
      </c>
      <c r="M958" s="58">
        <v>13.1000003814697</v>
      </c>
      <c r="N958" s="77">
        <v>-1.21143625321769E-2</v>
      </c>
      <c r="O958" s="58">
        <v>2.94066518015488</v>
      </c>
      <c r="P958" s="77">
        <v>4.7015467369842599E-2</v>
      </c>
      <c r="Q958" s="58">
        <v>62.930263519287102</v>
      </c>
      <c r="R958" s="77">
        <v>-1.9446732784842401E-3</v>
      </c>
      <c r="S958" s="58">
        <v>35.411608671025398</v>
      </c>
      <c r="T958" s="77">
        <v>6.9103631837449303E-2</v>
      </c>
      <c r="U958" s="58">
        <v>512.94131469726506</v>
      </c>
      <c r="V958" s="77">
        <v>-1.6913059507574602E-2</v>
      </c>
      <c r="W958" s="58">
        <v>1.6480964951697901</v>
      </c>
      <c r="X958" s="77">
        <v>5.0742805663118E-2</v>
      </c>
      <c r="Y958" s="58">
        <v>32.758800506591797</v>
      </c>
      <c r="Z958" s="77">
        <v>-8.0993055860384394E-3</v>
      </c>
      <c r="AA958" s="58">
        <v>26.4256361876458</v>
      </c>
      <c r="AB958" s="77">
        <v>7.2165701884874103E-2</v>
      </c>
      <c r="AC958" s="58">
        <v>367.67500305175702</v>
      </c>
      <c r="AD958" s="77">
        <v>-3.3104981267820799E-2</v>
      </c>
      <c r="AE958" s="58">
        <v>0.92364177269935199</v>
      </c>
      <c r="AF958" s="77">
        <v>6.0281239546183397E-2</v>
      </c>
      <c r="AG958" s="58">
        <v>15.5845136642456</v>
      </c>
      <c r="AH958" s="77">
        <v>3.26237316980848E-3</v>
      </c>
      <c r="AI958" s="58">
        <v>0.68506485873132605</v>
      </c>
      <c r="AJ958" s="77">
        <v>3.2630416691985902E-2</v>
      </c>
      <c r="AK958" s="58">
        <v>20.960536003112701</v>
      </c>
      <c r="AL958" s="69">
        <v>41596</v>
      </c>
      <c r="AM958" s="105">
        <v>0</v>
      </c>
      <c r="AN958" s="124">
        <v>64.664681163885504</v>
      </c>
      <c r="AO958" s="125">
        <v>66.977972758680593</v>
      </c>
      <c r="AP958" s="125">
        <v>60.256132077777401</v>
      </c>
      <c r="AQ958" s="125">
        <v>38.055560375402798</v>
      </c>
      <c r="AR958" s="125">
        <v>65.941506069585003</v>
      </c>
      <c r="AS958" s="125">
        <v>59.624866475733903</v>
      </c>
      <c r="AV958" s="63">
        <v>-336.08289800786503</v>
      </c>
      <c r="AW958" s="63">
        <v>21657.1765507204</v>
      </c>
      <c r="AX958" s="63">
        <v>21657.1765507204</v>
      </c>
      <c r="AY958" s="63">
        <v>21321.093652712501</v>
      </c>
      <c r="AZ958" s="77">
        <v>-1.8889840217019699E-2</v>
      </c>
      <c r="BA958" s="77">
        <v>1.1321093652712499</v>
      </c>
      <c r="BB958" s="77">
        <v>0.58124082713764402</v>
      </c>
      <c r="BC958" s="58">
        <v>-847.58352405555297</v>
      </c>
      <c r="BD958" s="130">
        <v>-3.8233382952762997E-2</v>
      </c>
      <c r="BE958" s="65">
        <v>63</v>
      </c>
    </row>
    <row r="959" spans="1:57" x14ac:dyDescent="0.2">
      <c r="A959" s="104">
        <v>41597</v>
      </c>
      <c r="B959" s="58">
        <v>1787.86999511718</v>
      </c>
      <c r="C959" s="77">
        <v>-2.0429655768170402E-3</v>
      </c>
      <c r="D959" s="58">
        <v>0.01</v>
      </c>
      <c r="E959" s="58">
        <v>0.621</v>
      </c>
      <c r="F959" s="77">
        <v>6.4453754431181799E-4</v>
      </c>
      <c r="G959" s="58">
        <v>62.657703399658203</v>
      </c>
      <c r="H959" s="58">
        <v>509.28756713867102</v>
      </c>
      <c r="I959" s="58">
        <v>32.321060180663999</v>
      </c>
      <c r="J959" s="58">
        <v>364.94000244140602</v>
      </c>
      <c r="K959" s="58">
        <v>15.304009437561</v>
      </c>
      <c r="L959" s="58">
        <v>21.080018997192301</v>
      </c>
      <c r="M959" s="58">
        <v>13.390000343322701</v>
      </c>
      <c r="N959" s="77">
        <v>1.77375837828352E-3</v>
      </c>
      <c r="O959" s="58">
        <v>2.9989158307047199</v>
      </c>
      <c r="P959" s="77">
        <v>4.7861885578159902E-2</v>
      </c>
      <c r="Q959" s="58">
        <v>62.602231979370103</v>
      </c>
      <c r="R959" s="77">
        <v>-6.1558381633978199E-3</v>
      </c>
      <c r="S959" s="58">
        <v>35.697592752252</v>
      </c>
      <c r="T959" s="77">
        <v>7.0093194995533903E-2</v>
      </c>
      <c r="U959" s="58">
        <v>510.86482238769503</v>
      </c>
      <c r="V959" s="77">
        <v>-4.8754545743900897E-3</v>
      </c>
      <c r="W959" s="58">
        <v>1.67600392890189</v>
      </c>
      <c r="X959" s="77">
        <v>5.1854856231001903E-2</v>
      </c>
      <c r="Y959" s="58">
        <v>32.4002361297607</v>
      </c>
      <c r="Z959" s="77">
        <v>-3.3862861411787502E-3</v>
      </c>
      <c r="AA959" s="58">
        <v>26.6743705902241</v>
      </c>
      <c r="AB959" s="77">
        <v>7.3092482084111496E-2</v>
      </c>
      <c r="AC959" s="58">
        <v>365.55999755859301</v>
      </c>
      <c r="AD959" s="77">
        <v>-1.18781307765769E-3</v>
      </c>
      <c r="AE959" s="58">
        <v>0.90858917389952498</v>
      </c>
      <c r="AF959" s="77">
        <v>5.9369355305646201E-2</v>
      </c>
      <c r="AG959" s="58">
        <v>15.3131093978881</v>
      </c>
      <c r="AH959" s="77">
        <v>4.0652282576565304E-3</v>
      </c>
      <c r="AI959" s="58">
        <v>0.69206829735754805</v>
      </c>
      <c r="AJ959" s="77">
        <v>3.2830534804058897E-2</v>
      </c>
      <c r="AK959" s="58">
        <v>21.037344932556099</v>
      </c>
      <c r="AL959" s="69">
        <v>41597</v>
      </c>
      <c r="AM959" s="105">
        <v>1</v>
      </c>
      <c r="AN959" s="124">
        <v>62.780307239700697</v>
      </c>
      <c r="AO959" s="125">
        <v>63.2230325579037</v>
      </c>
      <c r="AP959" s="125">
        <v>60.777058347156697</v>
      </c>
      <c r="AQ959" s="125">
        <v>37.764548634543701</v>
      </c>
      <c r="AR959" s="125">
        <v>67.6058292317921</v>
      </c>
      <c r="AS959" s="125">
        <v>57.693108499957198</v>
      </c>
      <c r="AV959" s="63">
        <v>-336.08289800786503</v>
      </c>
      <c r="AW959" s="63">
        <v>21590.060647581999</v>
      </c>
      <c r="AX959" s="63">
        <v>21590.060647581999</v>
      </c>
      <c r="AY959" s="63">
        <v>21253.9777495741</v>
      </c>
      <c r="AZ959" s="77">
        <v>-3.1478639994538802E-3</v>
      </c>
      <c r="BA959" s="77">
        <v>1.12539777495741</v>
      </c>
      <c r="BB959" s="77">
        <v>0.57801040655914404</v>
      </c>
      <c r="BC959" s="58">
        <v>-914.69942719391099</v>
      </c>
      <c r="BD959" s="130">
        <v>-4.1260893462442501E-2</v>
      </c>
      <c r="BE959" s="65">
        <v>64</v>
      </c>
    </row>
    <row r="960" spans="1:57" x14ac:dyDescent="0.2">
      <c r="A960" s="104">
        <v>41598</v>
      </c>
      <c r="B960" s="58">
        <v>1781.36999511718</v>
      </c>
      <c r="C960" s="77">
        <v>-3.6356111002209201E-3</v>
      </c>
      <c r="D960" s="58">
        <v>0.01</v>
      </c>
      <c r="E960" s="58">
        <v>0.61829999999999996</v>
      </c>
      <c r="F960" s="77">
        <v>-4.3478260869565999E-3</v>
      </c>
      <c r="G960" s="58">
        <v>62.108959197997997</v>
      </c>
      <c r="H960" s="58">
        <v>507.85189819335898</v>
      </c>
      <c r="I960" s="58">
        <v>32.620170593261697</v>
      </c>
      <c r="J960" s="58">
        <v>362.57000732421801</v>
      </c>
      <c r="K960" s="58">
        <v>15.3131084442138</v>
      </c>
      <c r="L960" s="58">
        <v>20.9605388641357</v>
      </c>
      <c r="M960" s="58">
        <v>13.399999618530201</v>
      </c>
      <c r="N960" s="77">
        <v>-8.7578090463996602E-3</v>
      </c>
      <c r="O960" s="58">
        <v>3.0333190083749701</v>
      </c>
      <c r="P960" s="77">
        <v>4.88386707416077E-2</v>
      </c>
      <c r="Q960" s="58">
        <v>62.383331298828097</v>
      </c>
      <c r="R960" s="77">
        <v>-2.8189750505367402E-3</v>
      </c>
      <c r="S960" s="58">
        <v>35.727505035655803</v>
      </c>
      <c r="T960" s="77">
        <v>7.0350244161247494E-2</v>
      </c>
      <c r="U960" s="58">
        <v>508.569732666015</v>
      </c>
      <c r="V960" s="77">
        <v>9.2543502881938799E-3</v>
      </c>
      <c r="W960" s="58">
        <v>1.7059500998903201</v>
      </c>
      <c r="X960" s="77">
        <v>5.2297399702830399E-2</v>
      </c>
      <c r="Y960" s="58">
        <v>32.470615386962798</v>
      </c>
      <c r="Z960" s="77">
        <v>-6.4942048044405098E-3</v>
      </c>
      <c r="AA960" s="58">
        <v>26.5792786705052</v>
      </c>
      <c r="AB960" s="77">
        <v>7.3307990549635799E-2</v>
      </c>
      <c r="AC960" s="58">
        <v>363.75500488281199</v>
      </c>
      <c r="AD960" s="77">
        <v>5.9455051239720703E-4</v>
      </c>
      <c r="AE960" s="58">
        <v>0.87794524859548495</v>
      </c>
      <c r="AF960" s="77">
        <v>5.7332921777042599E-2</v>
      </c>
      <c r="AG960" s="58">
        <v>15.3085589408874</v>
      </c>
      <c r="AH960" s="77">
        <v>-5.6679328928761399E-3</v>
      </c>
      <c r="AI960" s="58">
        <v>0.68849342196249497</v>
      </c>
      <c r="AJ960" s="77">
        <v>3.2847124132888199E-2</v>
      </c>
      <c r="AK960" s="58">
        <v>21.020278930663999</v>
      </c>
      <c r="AL960" s="69">
        <v>41598</v>
      </c>
      <c r="AM960" s="105">
        <v>2</v>
      </c>
      <c r="AN960" s="124">
        <v>59.466080921653798</v>
      </c>
      <c r="AO960" s="125">
        <v>61.532276234883803</v>
      </c>
      <c r="AP960" s="125">
        <v>56.810702852093101</v>
      </c>
      <c r="AQ960" s="125">
        <v>38.019733550638101</v>
      </c>
      <c r="AR960" s="125">
        <v>62.96696807168</v>
      </c>
      <c r="AS960" s="125">
        <v>60.308946601615197</v>
      </c>
      <c r="AV960" s="63">
        <v>-336.08289800786503</v>
      </c>
      <c r="AW960" s="63">
        <v>21471.3501136739</v>
      </c>
      <c r="AX960" s="63">
        <v>21471.3501136739</v>
      </c>
      <c r="AY960" s="63">
        <v>21135.267215666099</v>
      </c>
      <c r="AZ960" s="77">
        <v>-5.5853325578295501E-3</v>
      </c>
      <c r="BA960" s="77">
        <v>1.11352672156661</v>
      </c>
      <c r="BB960" s="77">
        <v>0.572273374408794</v>
      </c>
      <c r="BC960" s="58">
        <v>-1033.4099611019899</v>
      </c>
      <c r="BD960" s="130">
        <v>-4.6615770208651097E-2</v>
      </c>
      <c r="BE960" s="65">
        <v>65</v>
      </c>
    </row>
    <row r="961" spans="1:57" x14ac:dyDescent="0.2">
      <c r="A961" s="104">
        <v>41599</v>
      </c>
      <c r="B961" s="58">
        <v>1795.84997558593</v>
      </c>
      <c r="C961" s="77">
        <v>8.1285642558481808E-3</v>
      </c>
      <c r="D961" s="58">
        <v>0.01</v>
      </c>
      <c r="E961" s="58">
        <v>0.61919999999999997</v>
      </c>
      <c r="F961" s="77">
        <v>1.45560407569145E-3</v>
      </c>
      <c r="G961" s="58">
        <v>62.849449157714801</v>
      </c>
      <c r="H961" s="58">
        <v>513.69390869140602</v>
      </c>
      <c r="I961" s="58">
        <v>32.901668548583899</v>
      </c>
      <c r="J961" s="58">
        <v>368.92001342773398</v>
      </c>
      <c r="K961" s="58">
        <v>15.713451385498001</v>
      </c>
      <c r="L961" s="58">
        <v>21.532344818115199</v>
      </c>
      <c r="M961" s="58">
        <v>12.6599998474121</v>
      </c>
      <c r="N961" s="77">
        <v>1.1922433885201301E-2</v>
      </c>
      <c r="O961" s="58">
        <v>3.08377154490009</v>
      </c>
      <c r="P961" s="77">
        <v>4.9066007518405702E-2</v>
      </c>
      <c r="Q961" s="58">
        <v>62.479204177856403</v>
      </c>
      <c r="R961" s="77">
        <v>1.15033743475789E-2</v>
      </c>
      <c r="S961" s="58">
        <v>35.805236652227201</v>
      </c>
      <c r="T961" s="77">
        <v>6.9701501315127895E-2</v>
      </c>
      <c r="U961" s="58">
        <v>510.77290344238202</v>
      </c>
      <c r="V961" s="77">
        <v>8.6295672340970207E-3</v>
      </c>
      <c r="W961" s="58">
        <v>1.7382733171324001</v>
      </c>
      <c r="X961" s="77">
        <v>5.2832375797768401E-2</v>
      </c>
      <c r="Y961" s="58">
        <v>32.760919570922802</v>
      </c>
      <c r="Z961" s="77">
        <v>1.7513875872907599E-2</v>
      </c>
      <c r="AA961" s="58">
        <v>26.593866709200501</v>
      </c>
      <c r="AB961" s="77">
        <v>7.2085725201270198E-2</v>
      </c>
      <c r="AC961" s="58">
        <v>365.74501037597599</v>
      </c>
      <c r="AD961" s="77">
        <v>2.6143806317485401E-2</v>
      </c>
      <c r="AE961" s="58">
        <v>0.84173659316915095</v>
      </c>
      <c r="AF961" s="77">
        <v>5.3567900044288803E-2</v>
      </c>
      <c r="AG961" s="58">
        <v>15.5132799148559</v>
      </c>
      <c r="AH961" s="77">
        <v>2.7280117065972401E-2</v>
      </c>
      <c r="AI961" s="58">
        <v>0.70296865508921402</v>
      </c>
      <c r="AJ961" s="77">
        <v>3.2647101884500901E-2</v>
      </c>
      <c r="AK961" s="58">
        <v>21.246441841125399</v>
      </c>
      <c r="AL961" s="69">
        <v>41599</v>
      </c>
      <c r="AM961" s="105">
        <v>3</v>
      </c>
      <c r="AN961" s="124">
        <v>64.022549801331493</v>
      </c>
      <c r="AO961" s="125">
        <v>65.567494514912497</v>
      </c>
      <c r="AP961" s="125">
        <v>60.551910776146698</v>
      </c>
      <c r="AQ961" s="125">
        <v>48.102631461445498</v>
      </c>
      <c r="AR961" s="125">
        <v>72.641947790468706</v>
      </c>
      <c r="AS961" s="125">
        <v>62.649530464569303</v>
      </c>
      <c r="AV961" s="63">
        <v>-336.08289800786503</v>
      </c>
      <c r="AW961" s="63">
        <v>21903.628780535801</v>
      </c>
      <c r="AX961" s="63">
        <v>21903.628780535801</v>
      </c>
      <c r="AY961" s="63">
        <v>21567.545882528</v>
      </c>
      <c r="AZ961" s="77">
        <v>2.0452954885826699E-2</v>
      </c>
      <c r="BA961" s="77">
        <v>1.1567545882528001</v>
      </c>
      <c r="BB961" s="77">
        <v>0.58505369956043496</v>
      </c>
      <c r="BC961" s="58">
        <v>-601.13129424008002</v>
      </c>
      <c r="BD961" s="130">
        <v>-2.7116245567870002E-2</v>
      </c>
      <c r="BE961" s="65">
        <v>66</v>
      </c>
    </row>
    <row r="962" spans="1:57" x14ac:dyDescent="0.2">
      <c r="A962" s="104">
        <v>41600</v>
      </c>
      <c r="B962" s="58">
        <v>1804.76000976562</v>
      </c>
      <c r="C962" s="77">
        <v>4.9614579730026202E-3</v>
      </c>
      <c r="D962" s="58">
        <v>0.01</v>
      </c>
      <c r="E962" s="58">
        <v>0.61780000000000002</v>
      </c>
      <c r="F962" s="77">
        <v>-2.2609819121446298E-3</v>
      </c>
      <c r="G962" s="58">
        <v>62.687847137451101</v>
      </c>
      <c r="H962" s="58">
        <v>512.61096191406205</v>
      </c>
      <c r="I962" s="58">
        <v>33.051216125488203</v>
      </c>
      <c r="J962" s="58">
        <v>372.30999755859301</v>
      </c>
      <c r="K962" s="58">
        <v>15.695254325866699</v>
      </c>
      <c r="L962" s="58">
        <v>20.3716621398925</v>
      </c>
      <c r="M962" s="58">
        <v>12.2600002288818</v>
      </c>
      <c r="N962" s="77">
        <v>-2.5712559525884401E-3</v>
      </c>
      <c r="O962" s="58">
        <v>3.1271573881552199</v>
      </c>
      <c r="P962" s="77">
        <v>4.9884587379408998E-2</v>
      </c>
      <c r="Q962" s="58">
        <v>62.768648147583001</v>
      </c>
      <c r="R962" s="77">
        <v>-2.1081557694587701E-3</v>
      </c>
      <c r="S962" s="58">
        <v>35.8653030065257</v>
      </c>
      <c r="T962" s="77">
        <v>6.9965930639888305E-2</v>
      </c>
      <c r="U962" s="58">
        <v>513.15243530273403</v>
      </c>
      <c r="V962" s="77">
        <v>4.5452885370682499E-3</v>
      </c>
      <c r="W962" s="58">
        <v>1.7762465014848801</v>
      </c>
      <c r="X962" s="77">
        <v>5.3742243394036097E-2</v>
      </c>
      <c r="Y962" s="58">
        <v>32.976442337036097</v>
      </c>
      <c r="Z962" s="77">
        <v>9.1889407120044897E-3</v>
      </c>
      <c r="AA962" s="58">
        <v>26.6890098252352</v>
      </c>
      <c r="AB962" s="77">
        <v>7.1684913110706697E-2</v>
      </c>
      <c r="AC962" s="58">
        <v>370.61500549316401</v>
      </c>
      <c r="AD962" s="77">
        <v>-1.15805618924313E-3</v>
      </c>
      <c r="AE962" s="58">
        <v>0.80867680842047496</v>
      </c>
      <c r="AF962" s="77">
        <v>5.1523651138785799E-2</v>
      </c>
      <c r="AG962" s="58">
        <v>15.7043528556823</v>
      </c>
      <c r="AH962" s="77">
        <v>-5.3904146902114002E-2</v>
      </c>
      <c r="AI962" s="58">
        <v>0.68222406223183296</v>
      </c>
      <c r="AJ962" s="77">
        <v>3.3488875750392298E-2</v>
      </c>
      <c r="AK962" s="58">
        <v>20.952003479003899</v>
      </c>
      <c r="AL962" s="69">
        <v>41600</v>
      </c>
      <c r="AM962" s="105">
        <v>4</v>
      </c>
      <c r="AN962" s="124">
        <v>66.516761682133605</v>
      </c>
      <c r="AO962" s="125">
        <v>64.222601005708199</v>
      </c>
      <c r="AP962" s="125">
        <v>59.343754748329403</v>
      </c>
      <c r="AQ962" s="125">
        <v>47.722608505950298</v>
      </c>
      <c r="AR962" s="125">
        <v>46.2364333653003</v>
      </c>
      <c r="AS962" s="125">
        <v>63.868536765248599</v>
      </c>
      <c r="AT962" s="109" t="s">
        <v>620</v>
      </c>
      <c r="AV962" s="63">
        <v>-336.08289800786503</v>
      </c>
      <c r="AW962" s="63">
        <v>21818.2434610979</v>
      </c>
      <c r="AX962" s="63">
        <v>21818.2434610979</v>
      </c>
      <c r="AY962" s="63">
        <v>21482.160563090001</v>
      </c>
      <c r="AZ962" s="77">
        <v>-3.9589724256547899E-3</v>
      </c>
      <c r="BA962" s="77">
        <v>1.148216056309</v>
      </c>
      <c r="BB962" s="77">
        <v>0.59291787687575603</v>
      </c>
      <c r="BC962" s="58">
        <v>-686.51661367805298</v>
      </c>
      <c r="BD962" s="130">
        <v>-3.0967865525034301E-2</v>
      </c>
      <c r="BE962" s="65">
        <v>67</v>
      </c>
    </row>
    <row r="963" spans="1:57" x14ac:dyDescent="0.2">
      <c r="A963" s="104">
        <v>41603</v>
      </c>
      <c r="B963" s="58">
        <v>1802.47998046875</v>
      </c>
      <c r="C963" s="77">
        <v>-1.26334209786216E-3</v>
      </c>
      <c r="D963" s="58">
        <v>0.01</v>
      </c>
      <c r="E963" s="58">
        <v>0.61899999999999999</v>
      </c>
      <c r="F963" s="77">
        <v>1.94237617351888E-3</v>
      </c>
      <c r="G963" s="58">
        <v>63.163017272949197</v>
      </c>
      <c r="H963" s="58">
        <v>519.58557128906205</v>
      </c>
      <c r="I963" s="58">
        <v>33.112819671630803</v>
      </c>
      <c r="J963" s="58">
        <v>376.64001464843699</v>
      </c>
      <c r="K963" s="58">
        <v>15.713451385498001</v>
      </c>
      <c r="L963" s="58">
        <v>20.269248962402301</v>
      </c>
      <c r="M963" s="58">
        <v>12.789999961853001</v>
      </c>
      <c r="N963" s="77">
        <v>7.5799402467302502E-3</v>
      </c>
      <c r="O963" s="58">
        <v>3.17263733672704</v>
      </c>
      <c r="P963" s="77">
        <v>5.0229350555198699E-2</v>
      </c>
      <c r="Q963" s="58">
        <v>62.925432205200103</v>
      </c>
      <c r="R963" s="77">
        <v>1.3606048042666E-2</v>
      </c>
      <c r="S963" s="58">
        <v>35.924262872953697</v>
      </c>
      <c r="T963" s="77">
        <v>6.9140224167171693E-2</v>
      </c>
      <c r="U963" s="58">
        <v>516.09826660156205</v>
      </c>
      <c r="V963" s="77">
        <v>1.8638813745517301E-3</v>
      </c>
      <c r="W963" s="58">
        <v>1.81165561028647</v>
      </c>
      <c r="X963" s="77">
        <v>5.4711608019252803E-2</v>
      </c>
      <c r="Y963" s="58">
        <v>33.082017898559499</v>
      </c>
      <c r="Z963" s="77">
        <v>1.1630139180354101E-2</v>
      </c>
      <c r="AA963" s="58">
        <v>26.7390721103563</v>
      </c>
      <c r="AB963" s="77">
        <v>7.0993710361112405E-2</v>
      </c>
      <c r="AC963" s="58">
        <v>374.475006103515</v>
      </c>
      <c r="AD963" s="77">
        <v>1.1593988382436701E-3</v>
      </c>
      <c r="AE963" s="58">
        <v>0.76785158147298804</v>
      </c>
      <c r="AF963" s="77">
        <v>4.8865876925144401E-2</v>
      </c>
      <c r="AG963" s="58">
        <v>15.7043528556823</v>
      </c>
      <c r="AH963" s="77">
        <v>-5.0272371879602701E-3</v>
      </c>
      <c r="AI963" s="58">
        <v>0.65635351030429001</v>
      </c>
      <c r="AJ963" s="77">
        <v>3.2381738046721301E-2</v>
      </c>
      <c r="AK963" s="58">
        <v>20.320455551147401</v>
      </c>
      <c r="AL963" s="69">
        <v>41603</v>
      </c>
      <c r="AM963" s="105">
        <v>0</v>
      </c>
      <c r="AN963" s="124">
        <v>65.269777806088399</v>
      </c>
      <c r="AO963" s="125">
        <v>68.678535776440896</v>
      </c>
      <c r="AP963" s="125">
        <v>61.759785864347698</v>
      </c>
      <c r="AQ963" s="125">
        <v>48.163630507854201</v>
      </c>
      <c r="AR963" s="125">
        <v>44.692705241230598</v>
      </c>
      <c r="AS963" s="125">
        <v>64.384196998182802</v>
      </c>
      <c r="AV963" s="63">
        <v>-336.08289800786503</v>
      </c>
      <c r="AW963" s="63">
        <v>22024.196835216499</v>
      </c>
      <c r="AX963" s="63">
        <v>22024.196835216499</v>
      </c>
      <c r="AY963" s="63">
        <v>21688.1139372086</v>
      </c>
      <c r="AZ963" s="77">
        <v>9.5871815832375695E-3</v>
      </c>
      <c r="BA963" s="77">
        <v>1.16881139372086</v>
      </c>
      <c r="BB963" s="77">
        <v>0.59090547666346205</v>
      </c>
      <c r="BC963" s="58">
        <v>-480.56323955944299</v>
      </c>
      <c r="BD963" s="130">
        <v>-2.1677578491830499E-2</v>
      </c>
      <c r="BE963" s="65">
        <v>68</v>
      </c>
    </row>
    <row r="964" spans="1:57" x14ac:dyDescent="0.2">
      <c r="A964" s="104">
        <v>41604</v>
      </c>
      <c r="B964" s="58">
        <v>1802.75</v>
      </c>
      <c r="C964" s="77">
        <v>1.4980445507073399E-4</v>
      </c>
      <c r="D964" s="58">
        <v>0.01</v>
      </c>
      <c r="E964" s="58">
        <v>0.61799999999999999</v>
      </c>
      <c r="F964" s="77">
        <v>-1.61550888529882E-3</v>
      </c>
      <c r="G964" s="58">
        <v>64.327987670898395</v>
      </c>
      <c r="H964" s="58">
        <v>525.78527832031205</v>
      </c>
      <c r="I964" s="58">
        <v>32.857692718505803</v>
      </c>
      <c r="J964" s="58">
        <v>381.36999511718699</v>
      </c>
      <c r="K964" s="58">
        <v>15.9409170150756</v>
      </c>
      <c r="L964" s="58">
        <v>20.183900833129801</v>
      </c>
      <c r="M964" s="58">
        <v>12.810000419616699</v>
      </c>
      <c r="N964" s="77">
        <v>1.8443868710624901E-2</v>
      </c>
      <c r="O964" s="58">
        <v>3.2461211953308098</v>
      </c>
      <c r="P964" s="77">
        <v>5.0462035466396701E-2</v>
      </c>
      <c r="Q964" s="58">
        <v>63.7455024719238</v>
      </c>
      <c r="R964" s="77">
        <v>1.19320230849921E-2</v>
      </c>
      <c r="S964" s="58">
        <v>36.204770564312398</v>
      </c>
      <c r="T964" s="77">
        <v>6.8858471427676995E-2</v>
      </c>
      <c r="U964" s="58">
        <v>522.68542480468705</v>
      </c>
      <c r="V964" s="77">
        <v>-7.7047788637455402E-3</v>
      </c>
      <c r="W964" s="58">
        <v>1.81553406322186</v>
      </c>
      <c r="X964" s="77">
        <v>5.52544598543687E-2</v>
      </c>
      <c r="Y964" s="58">
        <v>32.985256195068303</v>
      </c>
      <c r="Z964" s="77">
        <v>1.25583588699811E-2</v>
      </c>
      <c r="AA964" s="58">
        <v>27.0616854644908</v>
      </c>
      <c r="AB964" s="77">
        <v>7.0959136300629194E-2</v>
      </c>
      <c r="AC964" s="58">
        <v>379.00500488281199</v>
      </c>
      <c r="AD964" s="77">
        <v>1.4475854094509501E-2</v>
      </c>
      <c r="AE964" s="58">
        <v>0.72837261305553802</v>
      </c>
      <c r="AF964" s="77">
        <v>4.5692014604096998E-2</v>
      </c>
      <c r="AG964" s="58">
        <v>15.8271842002868</v>
      </c>
      <c r="AH964" s="77">
        <v>-4.2107198658800603E-3</v>
      </c>
      <c r="AI964" s="58">
        <v>0.630769555584476</v>
      </c>
      <c r="AJ964" s="77">
        <v>3.12511224068803E-2</v>
      </c>
      <c r="AK964" s="58">
        <v>20.226574897766099</v>
      </c>
      <c r="AL964" s="69">
        <v>41604</v>
      </c>
      <c r="AM964" s="105">
        <v>1</v>
      </c>
      <c r="AN964" s="124">
        <v>65.352617713161195</v>
      </c>
      <c r="AO964" s="125">
        <v>72.015033364842395</v>
      </c>
      <c r="AP964" s="125">
        <v>66.945992464399296</v>
      </c>
      <c r="AQ964" s="125">
        <v>53.450084888368501</v>
      </c>
      <c r="AR964" s="125">
        <v>43.392464830030903</v>
      </c>
      <c r="AS964" s="125">
        <v>60.531249903872798</v>
      </c>
      <c r="AV964" s="63">
        <v>-336.08289800786503</v>
      </c>
      <c r="AW964" s="63">
        <v>22278.331363924</v>
      </c>
      <c r="AX964" s="63">
        <v>22278.331363924</v>
      </c>
      <c r="AY964" s="63">
        <v>21942.248465916098</v>
      </c>
      <c r="AZ964" s="77">
        <v>1.1717686906444501E-2</v>
      </c>
      <c r="BA964" s="77">
        <v>1.1942248465916101</v>
      </c>
      <c r="BB964" s="77">
        <v>0.59114380139146205</v>
      </c>
      <c r="BC964" s="58">
        <v>-226.428710851934</v>
      </c>
      <c r="BD964" s="130">
        <v>-1.02139026630431E-2</v>
      </c>
      <c r="BE964" s="65">
        <v>69</v>
      </c>
    </row>
    <row r="965" spans="1:57" x14ac:dyDescent="0.2">
      <c r="A965" s="104">
        <v>41605</v>
      </c>
      <c r="B965" s="58">
        <v>1807.22998046875</v>
      </c>
      <c r="C965" s="77">
        <v>2.4850813860768299E-3</v>
      </c>
      <c r="D965" s="58">
        <v>0.01</v>
      </c>
      <c r="E965" s="58">
        <v>0.61439999999999995</v>
      </c>
      <c r="F965" s="77">
        <v>-5.8252427184466403E-3</v>
      </c>
      <c r="G965" s="58">
        <v>65.842750549316307</v>
      </c>
      <c r="H965" s="58">
        <v>528.1201171875</v>
      </c>
      <c r="I965" s="58">
        <v>33.077621459960902</v>
      </c>
      <c r="J965" s="58">
        <v>386.70999145507801</v>
      </c>
      <c r="K965" s="58">
        <v>15.786237716674799</v>
      </c>
      <c r="L965" s="58">
        <v>20.397262573242099</v>
      </c>
      <c r="M965" s="58">
        <v>12.9799995422363</v>
      </c>
      <c r="N965" s="77">
        <v>2.3547493606786901E-2</v>
      </c>
      <c r="O965" s="58">
        <v>3.3710136741757601</v>
      </c>
      <c r="P965" s="77">
        <v>5.1197947322247202E-2</v>
      </c>
      <c r="Q965" s="58">
        <v>65.085369110107393</v>
      </c>
      <c r="R965" s="77">
        <v>4.4406699150010198E-3</v>
      </c>
      <c r="S965" s="58">
        <v>36.5776445078953</v>
      </c>
      <c r="T965" s="77">
        <v>6.9260085570474597E-2</v>
      </c>
      <c r="U965" s="58">
        <v>526.95269775390602</v>
      </c>
      <c r="V965" s="77">
        <v>6.6933714226142804E-3</v>
      </c>
      <c r="W965" s="58">
        <v>1.8048895658228801</v>
      </c>
      <c r="X965" s="77">
        <v>5.4565276648069198E-2</v>
      </c>
      <c r="Y965" s="58">
        <v>32.967657089233398</v>
      </c>
      <c r="Z965" s="77">
        <v>1.40021407196697E-2</v>
      </c>
      <c r="AA965" s="58">
        <v>27.585563363761501</v>
      </c>
      <c r="AB965" s="77">
        <v>7.1333981467520596E-2</v>
      </c>
      <c r="AC965" s="58">
        <v>384.03999328613202</v>
      </c>
      <c r="AD965" s="77">
        <v>-9.7032873488141994E-3</v>
      </c>
      <c r="AE965" s="58">
        <v>0.70301704007767796</v>
      </c>
      <c r="AF965" s="77">
        <v>4.4533539447153297E-2</v>
      </c>
      <c r="AG965" s="58">
        <v>15.8635773658752</v>
      </c>
      <c r="AH965" s="77">
        <v>1.05708872569414E-2</v>
      </c>
      <c r="AI965" s="58">
        <v>0.62011908059839704</v>
      </c>
      <c r="AJ965" s="77">
        <v>3.0402073727868201E-2</v>
      </c>
      <c r="AK965" s="58">
        <v>20.290581703186</v>
      </c>
      <c r="AL965" s="69">
        <v>41605</v>
      </c>
      <c r="AM965" s="105">
        <v>2</v>
      </c>
      <c r="AN965" s="124">
        <v>66.768876729305603</v>
      </c>
      <c r="AO965" s="125">
        <v>73.174010682693506</v>
      </c>
      <c r="AP965" s="125">
        <v>72.221382478770707</v>
      </c>
      <c r="AQ965" s="125">
        <v>49.735601821147696</v>
      </c>
      <c r="AR965" s="125">
        <v>47.5041443524537</v>
      </c>
      <c r="AS965" s="125">
        <v>62.608537120601397</v>
      </c>
      <c r="AT965" s="109" t="s">
        <v>619</v>
      </c>
      <c r="AV965" s="63">
        <v>-336.08289800786503</v>
      </c>
      <c r="AW965" s="63">
        <v>22093.559349609299</v>
      </c>
      <c r="AX965" s="63">
        <v>22093.559349609299</v>
      </c>
      <c r="AY965" s="63">
        <v>21757.476451601498</v>
      </c>
      <c r="AZ965" s="77">
        <v>-8.4208331977314501E-3</v>
      </c>
      <c r="BA965" s="77">
        <v>1.1757476451601501</v>
      </c>
      <c r="BB965" s="77">
        <v>0.59509792323487198</v>
      </c>
      <c r="BC965" s="58">
        <v>-411.20072516659201</v>
      </c>
      <c r="BD965" s="130">
        <v>-1.8548726290151099E-2</v>
      </c>
      <c r="BE965" s="65">
        <v>70</v>
      </c>
    </row>
    <row r="966" spans="1:57" x14ac:dyDescent="0.2">
      <c r="A966" s="104">
        <v>41607</v>
      </c>
      <c r="B966" s="58">
        <v>1805.81005859375</v>
      </c>
      <c r="C966" s="77">
        <v>-7.8568964124403596E-4</v>
      </c>
      <c r="D966" s="58">
        <v>0.01</v>
      </c>
      <c r="E966" s="58">
        <v>0.61040000000000005</v>
      </c>
      <c r="F966" s="77">
        <v>-6.51041666666651E-3</v>
      </c>
      <c r="G966" s="58">
        <v>67.061981201171804</v>
      </c>
      <c r="H966" s="58">
        <v>526.37145996093705</v>
      </c>
      <c r="I966" s="58">
        <v>33.543876647949197</v>
      </c>
      <c r="J966" s="58">
        <v>393.61999511718699</v>
      </c>
      <c r="K966" s="58">
        <v>15.7407455444335</v>
      </c>
      <c r="L966" s="58">
        <v>20.3460597991943</v>
      </c>
      <c r="M966" s="58">
        <v>13.699999809265099</v>
      </c>
      <c r="N966" s="77">
        <v>1.8517310435600402E-2</v>
      </c>
      <c r="O966" s="58">
        <v>3.5271656121997998</v>
      </c>
      <c r="P966" s="77">
        <v>5.2595607064143297E-2</v>
      </c>
      <c r="Q966" s="58">
        <v>66.452365875244098</v>
      </c>
      <c r="R966" s="77">
        <v>-3.31109755082792E-3</v>
      </c>
      <c r="S966" s="58">
        <v>36.906613820026898</v>
      </c>
      <c r="T966" s="77">
        <v>7.0115149903389101E-2</v>
      </c>
      <c r="U966" s="58">
        <v>527.24578857421795</v>
      </c>
      <c r="V966" s="77">
        <v>1.40957894615445E-2</v>
      </c>
      <c r="W966" s="58">
        <v>1.8019697163544399</v>
      </c>
      <c r="X966" s="77">
        <v>5.3719781266385401E-2</v>
      </c>
      <c r="Y966" s="58">
        <v>33.310749053955</v>
      </c>
      <c r="Z966" s="77">
        <v>1.78686969946368E-2</v>
      </c>
      <c r="AA966" s="58">
        <v>28.259389650152599</v>
      </c>
      <c r="AB966" s="77">
        <v>7.1793582644955098E-2</v>
      </c>
      <c r="AC966" s="58">
        <v>390.16499328613202</v>
      </c>
      <c r="AD966" s="77">
        <v>-2.8817615101004398E-3</v>
      </c>
      <c r="AE966" s="58">
        <v>0.67745057991588298</v>
      </c>
      <c r="AF966" s="77">
        <v>4.30380237075524E-2</v>
      </c>
      <c r="AG966" s="58">
        <v>15.763491630554199</v>
      </c>
      <c r="AH966" s="77">
        <v>-2.5102767522844301E-3</v>
      </c>
      <c r="AI966" s="58">
        <v>0.60725288128933896</v>
      </c>
      <c r="AJ966" s="77">
        <v>2.9846215300781999E-2</v>
      </c>
      <c r="AK966" s="58">
        <v>20.371661186218201</v>
      </c>
      <c r="AL966" s="69">
        <v>41607</v>
      </c>
      <c r="AM966" s="105">
        <v>4</v>
      </c>
      <c r="AN966" s="124">
        <v>65.850117266694795</v>
      </c>
      <c r="AO966" s="125">
        <v>70.808799990488495</v>
      </c>
      <c r="AP966" s="125">
        <v>75.597316434540502</v>
      </c>
      <c r="AQ966" s="125">
        <v>48.664450151636998</v>
      </c>
      <c r="AR966" s="125">
        <v>46.628835717247398</v>
      </c>
      <c r="AS966" s="125">
        <v>66.619613300632807</v>
      </c>
      <c r="AT966" s="109" t="s">
        <v>619</v>
      </c>
      <c r="AV966" s="63">
        <v>-336.08289800786503</v>
      </c>
      <c r="AW966" s="63">
        <v>21881.623116522202</v>
      </c>
      <c r="AX966" s="63">
        <v>21881.623116522202</v>
      </c>
      <c r="AY966" s="63">
        <v>21545.540218514299</v>
      </c>
      <c r="AZ966" s="77">
        <v>-9.74084625846172E-3</v>
      </c>
      <c r="BA966" s="77">
        <v>1.1545540218514301</v>
      </c>
      <c r="BB966" s="77">
        <v>0.593844671319816</v>
      </c>
      <c r="BC966" s="58">
        <v>-623.13695825374396</v>
      </c>
      <c r="BD966" s="130">
        <v>-2.8108892257530198E-2</v>
      </c>
      <c r="BE966" s="65">
        <v>71</v>
      </c>
    </row>
    <row r="967" spans="1:57" x14ac:dyDescent="0.2">
      <c r="A967" s="104">
        <v>41610</v>
      </c>
      <c r="B967" s="58">
        <v>1800.90002441406</v>
      </c>
      <c r="C967" s="77">
        <v>-2.7190202847309202E-3</v>
      </c>
      <c r="D967" s="58">
        <v>0.01</v>
      </c>
      <c r="E967" s="58">
        <v>0.6109</v>
      </c>
      <c r="F967" s="77">
        <v>8.19134993446768E-4</v>
      </c>
      <c r="G967" s="58">
        <v>66.478302001953097</v>
      </c>
      <c r="H967" s="58">
        <v>523.83294677734295</v>
      </c>
      <c r="I967" s="58">
        <v>33.825386047363203</v>
      </c>
      <c r="J967" s="58">
        <v>392.29998779296801</v>
      </c>
      <c r="K967" s="58">
        <v>15.5678701400756</v>
      </c>
      <c r="L967" s="58">
        <v>20.226577758788999</v>
      </c>
      <c r="M967" s="58">
        <v>14.2299995422363</v>
      </c>
      <c r="N967" s="77">
        <v>-8.7035782236714009E-3</v>
      </c>
      <c r="O967" s="58">
        <v>3.65147571038192</v>
      </c>
      <c r="P967" s="77">
        <v>5.4927331180550397E-2</v>
      </c>
      <c r="Q967" s="58">
        <v>66.7701416015625</v>
      </c>
      <c r="R967" s="77">
        <v>-4.8226649366248601E-3</v>
      </c>
      <c r="S967" s="58">
        <v>37.115120616854199</v>
      </c>
      <c r="T967" s="77">
        <v>7.0852971057259698E-2</v>
      </c>
      <c r="U967" s="58">
        <v>525.10220336914006</v>
      </c>
      <c r="V967" s="77">
        <v>8.3922738677037999E-3</v>
      </c>
      <c r="W967" s="58">
        <v>1.7987741987328401</v>
      </c>
      <c r="X967" s="77">
        <v>5.3178231172710103E-2</v>
      </c>
      <c r="Y967" s="58">
        <v>33.6846313476562</v>
      </c>
      <c r="Z967" s="77">
        <v>-3.3535067846990302E-3</v>
      </c>
      <c r="AA967" s="58">
        <v>28.8173378290466</v>
      </c>
      <c r="AB967" s="77">
        <v>7.3457401798989103E-2</v>
      </c>
      <c r="AC967" s="58">
        <v>392.95999145507801</v>
      </c>
      <c r="AD967" s="77">
        <v>-1.0982669395798899E-2</v>
      </c>
      <c r="AE967" s="58">
        <v>0.64359218527833495</v>
      </c>
      <c r="AF967" s="77">
        <v>4.1341055615665999E-2</v>
      </c>
      <c r="AG967" s="58">
        <v>15.6543078422546</v>
      </c>
      <c r="AH967" s="77">
        <v>-5.8724903782107997E-3</v>
      </c>
      <c r="AI967" s="58">
        <v>0.59453925353595205</v>
      </c>
      <c r="AJ967" s="77">
        <v>2.93939617777212E-2</v>
      </c>
      <c r="AK967" s="58">
        <v>20.286318778991699</v>
      </c>
      <c r="AL967" s="69">
        <v>41610</v>
      </c>
      <c r="AM967" s="105">
        <v>0</v>
      </c>
      <c r="AN967" s="124">
        <v>62.640257647977599</v>
      </c>
      <c r="AO967" s="125">
        <v>67.4027575263339</v>
      </c>
      <c r="AP967" s="125">
        <v>71.140031530893694</v>
      </c>
      <c r="AQ967" s="125">
        <v>44.722668879389097</v>
      </c>
      <c r="AR967" s="125">
        <v>44.5652619436351</v>
      </c>
      <c r="AS967" s="125">
        <v>68.796077607572997</v>
      </c>
      <c r="AT967" s="109" t="s">
        <v>618</v>
      </c>
      <c r="AV967" s="63">
        <v>-336.08289800786503</v>
      </c>
      <c r="AW967" s="63">
        <v>21728.3600900292</v>
      </c>
      <c r="AX967" s="63">
        <v>21728.3600900292</v>
      </c>
      <c r="AY967" s="63">
        <v>21392.277192021302</v>
      </c>
      <c r="AZ967" s="77">
        <v>-7.1134455176610203E-3</v>
      </c>
      <c r="BA967" s="77">
        <v>1.1392277192021301</v>
      </c>
      <c r="BB967" s="77">
        <v>0.58951097532778796</v>
      </c>
      <c r="BC967" s="58">
        <v>-776.39998474671995</v>
      </c>
      <c r="BD967" s="130">
        <v>-3.5022386701555497E-2</v>
      </c>
      <c r="BE967" s="65">
        <v>72</v>
      </c>
    </row>
    <row r="968" spans="1:57" x14ac:dyDescent="0.2">
      <c r="A968" s="104">
        <v>41611</v>
      </c>
      <c r="B968" s="58">
        <v>1795.15002441406</v>
      </c>
      <c r="C968" s="77">
        <v>-3.1928479771501299E-3</v>
      </c>
      <c r="D968" s="58">
        <v>0.01</v>
      </c>
      <c r="E968" s="58">
        <v>0.60919999999999996</v>
      </c>
      <c r="F968" s="77">
        <v>-2.7827795056474202E-3</v>
      </c>
      <c r="G968" s="58">
        <v>68.298156738281193</v>
      </c>
      <c r="H968" s="58">
        <v>523.22692871093705</v>
      </c>
      <c r="I968" s="58">
        <v>33.702232360839801</v>
      </c>
      <c r="J968" s="58">
        <v>384.66000366210898</v>
      </c>
      <c r="K968" s="58">
        <v>15.576968193054199</v>
      </c>
      <c r="L968" s="58">
        <v>20.0985603332519</v>
      </c>
      <c r="M968" s="58">
        <v>14.550000190734799</v>
      </c>
      <c r="N968" s="77">
        <v>2.7375168762202501E-2</v>
      </c>
      <c r="O968" s="58">
        <v>3.8363426632889501</v>
      </c>
      <c r="P968" s="77">
        <v>5.6170515377008297E-2</v>
      </c>
      <c r="Q968" s="58">
        <v>67.388229370117102</v>
      </c>
      <c r="R968" s="77">
        <v>-1.15689184908018E-3</v>
      </c>
      <c r="S968" s="58">
        <v>37.325648656109799</v>
      </c>
      <c r="T968" s="77">
        <v>7.1337399908043997E-2</v>
      </c>
      <c r="U968" s="58">
        <v>523.52993774414006</v>
      </c>
      <c r="V968" s="77">
        <v>-3.6408656608085599E-3</v>
      </c>
      <c r="W968" s="58">
        <v>1.79900943604471</v>
      </c>
      <c r="X968" s="77">
        <v>5.3379533343169999E-2</v>
      </c>
      <c r="Y968" s="58">
        <v>33.763809204101499</v>
      </c>
      <c r="Z968" s="77">
        <v>-1.9474851818989398E-2</v>
      </c>
      <c r="AA968" s="58">
        <v>29.132128014862602</v>
      </c>
      <c r="AB968" s="77">
        <v>7.5734746886896895E-2</v>
      </c>
      <c r="AC968" s="58">
        <v>388.47999572753901</v>
      </c>
      <c r="AD968" s="77">
        <v>5.8441218333982095E-4</v>
      </c>
      <c r="AE968" s="58">
        <v>0.61000145415802898</v>
      </c>
      <c r="AF968" s="77">
        <v>3.9160473758303602E-2</v>
      </c>
      <c r="AG968" s="58">
        <v>15.572419166564901</v>
      </c>
      <c r="AH968" s="77">
        <v>-6.3291688324034201E-3</v>
      </c>
      <c r="AI968" s="58">
        <v>0.58611563110154297</v>
      </c>
      <c r="AJ968" s="77">
        <v>2.91620703862976E-2</v>
      </c>
      <c r="AK968" s="58">
        <v>20.162569046020501</v>
      </c>
      <c r="AL968" s="69">
        <v>41611</v>
      </c>
      <c r="AM968" s="105">
        <v>1</v>
      </c>
      <c r="AN968" s="124">
        <v>59.012474453137301</v>
      </c>
      <c r="AO968" s="125">
        <v>66.579390500498405</v>
      </c>
      <c r="AP968" s="125">
        <v>75.909381171163602</v>
      </c>
      <c r="AQ968" s="125">
        <v>44.975271901501301</v>
      </c>
      <c r="AR968" s="125">
        <v>42.400132889575801</v>
      </c>
      <c r="AS968" s="125">
        <v>66.745751174512506</v>
      </c>
      <c r="AT968" s="109" t="s">
        <v>618</v>
      </c>
      <c r="AV968" s="63">
        <v>10832.3383782324</v>
      </c>
      <c r="AW968" s="63">
        <v>10504.864348691901</v>
      </c>
      <c r="AX968" s="63">
        <v>10504.864348691901</v>
      </c>
      <c r="AY968" s="63">
        <v>21337.202726924301</v>
      </c>
      <c r="AZ968" s="77">
        <v>-2.5745022188455799E-3</v>
      </c>
      <c r="BA968" s="77">
        <v>1.13372027269243</v>
      </c>
      <c r="BB968" s="77">
        <v>0.58443590842555404</v>
      </c>
      <c r="BC968" s="58">
        <v>-831.47444984373897</v>
      </c>
      <c r="BD968" s="130">
        <v>-3.7506723708128603E-2</v>
      </c>
      <c r="BE968" s="65">
        <v>73</v>
      </c>
    </row>
    <row r="969" spans="1:57" x14ac:dyDescent="0.2">
      <c r="A969" s="104">
        <v>41612</v>
      </c>
      <c r="B969" s="58">
        <v>1792.81005859375</v>
      </c>
      <c r="C969" s="77">
        <v>-1.3034931835718101E-3</v>
      </c>
      <c r="D969" s="58">
        <v>0.01</v>
      </c>
      <c r="E969" s="58">
        <v>0.61180000000000001</v>
      </c>
      <c r="F969" s="77">
        <v>4.2678923177938899E-3</v>
      </c>
      <c r="G969" s="58">
        <v>68.138954162597599</v>
      </c>
      <c r="H969" s="58">
        <v>525.67102050781205</v>
      </c>
      <c r="I969" s="58">
        <v>34.256450653076101</v>
      </c>
      <c r="J969" s="58">
        <v>385.95999145507801</v>
      </c>
      <c r="K969" s="58">
        <v>15.112936019897401</v>
      </c>
      <c r="L969" s="58">
        <v>20.260719299316399</v>
      </c>
      <c r="M969" s="58">
        <v>14.699999809265099</v>
      </c>
      <c r="N969" s="77">
        <v>-2.3309937381422699E-3</v>
      </c>
      <c r="O969" s="58">
        <v>3.99112984212824</v>
      </c>
      <c r="P969" s="77">
        <v>5.8573394487452003E-2</v>
      </c>
      <c r="Q969" s="58">
        <v>68.218555450439396</v>
      </c>
      <c r="R969" s="77">
        <v>4.6711888527917102E-3</v>
      </c>
      <c r="S969" s="58">
        <v>37.540063969670797</v>
      </c>
      <c r="T969" s="77">
        <v>7.1413607570388907E-2</v>
      </c>
      <c r="U969" s="58">
        <v>524.448974609375</v>
      </c>
      <c r="V969" s="77">
        <v>1.64445573308757E-2</v>
      </c>
      <c r="W969" s="58">
        <v>1.82692499911511</v>
      </c>
      <c r="X969" s="77">
        <v>5.3330831545184101E-2</v>
      </c>
      <c r="Y969" s="58">
        <v>33.979341506958001</v>
      </c>
      <c r="Z969" s="77">
        <v>3.37957619870121E-3</v>
      </c>
      <c r="AA969" s="58">
        <v>29.423926916241101</v>
      </c>
      <c r="AB969" s="77">
        <v>7.6235691697764299E-2</v>
      </c>
      <c r="AC969" s="58">
        <v>385.30999755859301</v>
      </c>
      <c r="AD969" s="77">
        <v>-2.9789633477177599E-2</v>
      </c>
      <c r="AE969" s="58">
        <v>0.59300681169226199</v>
      </c>
      <c r="AF969" s="77">
        <v>3.9238359172004598E-2</v>
      </c>
      <c r="AG969" s="58">
        <v>15.3449521064758</v>
      </c>
      <c r="AH969" s="77">
        <v>8.0681881376434197E-3</v>
      </c>
      <c r="AI969" s="58">
        <v>0.57873044551888098</v>
      </c>
      <c r="AJ969" s="77">
        <v>2.8564160875492999E-2</v>
      </c>
      <c r="AK969" s="58">
        <v>20.179639816284102</v>
      </c>
      <c r="AL969" s="69">
        <v>41612</v>
      </c>
      <c r="AM969" s="105">
        <v>2</v>
      </c>
      <c r="AN969" s="124">
        <v>57.551735645574098</v>
      </c>
      <c r="AO969" s="125">
        <v>68.263209613346902</v>
      </c>
      <c r="AP969" s="125">
        <v>74.745664208628995</v>
      </c>
      <c r="AQ969" s="125">
        <v>35.9514219906414</v>
      </c>
      <c r="AR969" s="125">
        <v>45.980243984318498</v>
      </c>
      <c r="AS969" s="125">
        <v>70.942691884417499</v>
      </c>
      <c r="AT969" s="109" t="s">
        <v>618</v>
      </c>
      <c r="AV969" s="63">
        <v>2317.5596844183301</v>
      </c>
      <c r="AW969" s="63">
        <v>18739.658422431501</v>
      </c>
      <c r="AX969" s="63">
        <v>18739.658422431501</v>
      </c>
      <c r="AY969" s="63">
        <v>21057.218106849799</v>
      </c>
      <c r="AZ969" s="77">
        <v>-1.31218990444873E-2</v>
      </c>
      <c r="BA969" s="77">
        <v>1.10572181068498</v>
      </c>
      <c r="BB969" s="77">
        <v>0.58237060701911503</v>
      </c>
      <c r="BC969" s="58">
        <v>-1111.4590699181999</v>
      </c>
      <c r="BD969" s="130">
        <v>-5.0136463310628397E-2</v>
      </c>
      <c r="BE969" s="65">
        <v>74</v>
      </c>
    </row>
    <row r="970" spans="1:57" x14ac:dyDescent="0.2">
      <c r="A970" s="104">
        <v>41613</v>
      </c>
      <c r="B970" s="58">
        <v>1785.03002929687</v>
      </c>
      <c r="C970" s="77">
        <v>-4.3395725384191E-3</v>
      </c>
      <c r="D970" s="58">
        <v>0.01</v>
      </c>
      <c r="E970" s="58">
        <v>0.61270000000000002</v>
      </c>
      <c r="F970" s="77">
        <v>1.4710689767898301E-3</v>
      </c>
      <c r="G970" s="58">
        <v>68.488700866699205</v>
      </c>
      <c r="H970" s="58">
        <v>525.25372314453102</v>
      </c>
      <c r="I970" s="58">
        <v>33.429500579833899</v>
      </c>
      <c r="J970" s="58">
        <v>384.489990234375</v>
      </c>
      <c r="K970" s="58">
        <v>15.0128507614135</v>
      </c>
      <c r="L970" s="58">
        <v>20.704504013061499</v>
      </c>
      <c r="M970" s="58">
        <v>15.079999923706</v>
      </c>
      <c r="N970" s="77">
        <v>5.1328452043302103E-3</v>
      </c>
      <c r="O970" s="58">
        <v>4.0925547497013799</v>
      </c>
      <c r="P970" s="77">
        <v>5.9755181481202201E-2</v>
      </c>
      <c r="Q970" s="58">
        <v>68.313827514648395</v>
      </c>
      <c r="R970" s="77">
        <v>-7.9383748961137004E-4</v>
      </c>
      <c r="S970" s="58">
        <v>37.7532117567618</v>
      </c>
      <c r="T970" s="77">
        <v>7.18761430775684E-2</v>
      </c>
      <c r="U970" s="58">
        <v>525.46237182617097</v>
      </c>
      <c r="V970" s="77">
        <v>-2.41399811561601E-2</v>
      </c>
      <c r="W970" s="58">
        <v>1.8335979028681499</v>
      </c>
      <c r="X970" s="77">
        <v>5.4849694762543297E-2</v>
      </c>
      <c r="Y970" s="58">
        <v>33.842975616455</v>
      </c>
      <c r="Z970" s="77">
        <v>-3.8086880849001999E-3</v>
      </c>
      <c r="AA970" s="58">
        <v>29.5883317663056</v>
      </c>
      <c r="AB970" s="77">
        <v>7.6954751795409199E-2</v>
      </c>
      <c r="AC970" s="58">
        <v>385.22499084472599</v>
      </c>
      <c r="AD970" s="77">
        <v>-6.6224893926710698E-3</v>
      </c>
      <c r="AE970" s="58">
        <v>0.57550897922950295</v>
      </c>
      <c r="AF970" s="77">
        <v>3.8334423513267102E-2</v>
      </c>
      <c r="AG970" s="58">
        <v>15.0628933906555</v>
      </c>
      <c r="AH970" s="77">
        <v>2.19036998237318E-2</v>
      </c>
      <c r="AI970" s="58">
        <v>0.57144656120837101</v>
      </c>
      <c r="AJ970" s="77">
        <v>2.7600108693638398E-2</v>
      </c>
      <c r="AK970" s="58">
        <v>20.482611656188901</v>
      </c>
      <c r="AL970" s="69">
        <v>41613</v>
      </c>
      <c r="AM970" s="105">
        <v>3</v>
      </c>
      <c r="AN970" s="124">
        <v>52.866160433211903</v>
      </c>
      <c r="AO970" s="125">
        <v>67.636630600722896</v>
      </c>
      <c r="AP970" s="125">
        <v>75.629564796411003</v>
      </c>
      <c r="AQ970" s="125">
        <v>34.350543448116198</v>
      </c>
      <c r="AR970" s="125">
        <v>54.343797877694001</v>
      </c>
      <c r="AS970" s="125">
        <v>58.981267234844204</v>
      </c>
      <c r="AT970" s="109" t="s">
        <v>618</v>
      </c>
      <c r="AV970" s="63">
        <v>12654.9672318874</v>
      </c>
      <c r="AW970" s="63">
        <v>8560.4575122894294</v>
      </c>
      <c r="AX970" s="63">
        <v>8560.4575122894294</v>
      </c>
      <c r="AY970" s="63">
        <v>21215.424744176798</v>
      </c>
      <c r="AZ970" s="77">
        <v>7.5131784514057501E-3</v>
      </c>
      <c r="BA970" s="77">
        <v>1.1215424744176801</v>
      </c>
      <c r="BB970" s="77">
        <v>0.57550379498729398</v>
      </c>
      <c r="BC970" s="58">
        <v>-953.25243259126705</v>
      </c>
      <c r="BD970" s="130">
        <v>-4.2999969054997901E-2</v>
      </c>
      <c r="BE970" s="65">
        <v>75</v>
      </c>
    </row>
    <row r="971" spans="1:57" x14ac:dyDescent="0.2">
      <c r="A971" s="104">
        <v>41614</v>
      </c>
      <c r="B971" s="58">
        <v>1805.08996582031</v>
      </c>
      <c r="C971" s="77">
        <v>1.12378706207756E-2</v>
      </c>
      <c r="D971" s="58">
        <v>0.01</v>
      </c>
      <c r="E971" s="58">
        <v>0.61150000000000004</v>
      </c>
      <c r="F971" s="77">
        <v>-1.95854414884932E-3</v>
      </c>
      <c r="G971" s="58">
        <v>67.538375854492102</v>
      </c>
      <c r="H971" s="58">
        <v>531.478271484375</v>
      </c>
      <c r="I971" s="58">
        <v>33.746204376220597</v>
      </c>
      <c r="J971" s="58">
        <v>386.95001220703102</v>
      </c>
      <c r="K971" s="58">
        <v>15.3131084442138</v>
      </c>
      <c r="L971" s="58">
        <v>21.182428359985298</v>
      </c>
      <c r="M971" s="58">
        <v>13.789999961853001</v>
      </c>
      <c r="N971" s="77">
        <v>-1.38756466421616E-2</v>
      </c>
      <c r="O971" s="58">
        <v>4.1595127784513997</v>
      </c>
      <c r="P971" s="77">
        <v>6.15873971771672E-2</v>
      </c>
      <c r="Q971" s="58">
        <v>68.013538360595703</v>
      </c>
      <c r="R971" s="77">
        <v>1.18505553898398E-2</v>
      </c>
      <c r="S971" s="58">
        <v>38.022352951823102</v>
      </c>
      <c r="T971" s="77">
        <v>7.1540747744267705E-2</v>
      </c>
      <c r="U971" s="58">
        <v>528.36599731445301</v>
      </c>
      <c r="V971" s="77">
        <v>9.4737818661210192E-3</v>
      </c>
      <c r="W971" s="58">
        <v>1.84326810633504</v>
      </c>
      <c r="X971" s="77">
        <v>5.4621494191918703E-2</v>
      </c>
      <c r="Y971" s="58">
        <v>33.587852478027301</v>
      </c>
      <c r="Z971" s="77">
        <v>6.3981430860051702E-3</v>
      </c>
      <c r="AA971" s="58">
        <v>29.727875728035801</v>
      </c>
      <c r="AB971" s="77">
        <v>7.6826139786062106E-2</v>
      </c>
      <c r="AC971" s="58">
        <v>385.72000122070301</v>
      </c>
      <c r="AD971" s="77">
        <v>2.0000044466706099E-2</v>
      </c>
      <c r="AE971" s="58">
        <v>0.55210537802227799</v>
      </c>
      <c r="AF971" s="77">
        <v>3.6054428794363699E-2</v>
      </c>
      <c r="AG971" s="58">
        <v>15.162979602813699</v>
      </c>
      <c r="AH971" s="77">
        <v>2.3083110159138599E-2</v>
      </c>
      <c r="AI971" s="58">
        <v>0.568992901832861</v>
      </c>
      <c r="AJ971" s="77">
        <v>2.6861552045077002E-2</v>
      </c>
      <c r="AK971" s="58">
        <v>20.943466186523398</v>
      </c>
      <c r="AL971" s="69">
        <v>41614</v>
      </c>
      <c r="AM971" s="105">
        <v>4</v>
      </c>
      <c r="AN971" s="124">
        <v>61.556886272323503</v>
      </c>
      <c r="AO971" s="125">
        <v>71.795325992124603</v>
      </c>
      <c r="AP971" s="125">
        <v>68.603429455276896</v>
      </c>
      <c r="AQ971" s="125">
        <v>42.607269821521101</v>
      </c>
      <c r="AR971" s="125">
        <v>61.293872454748502</v>
      </c>
      <c r="AS971" s="125">
        <v>61.648243595486903</v>
      </c>
      <c r="AT971" s="109" t="s">
        <v>618</v>
      </c>
      <c r="AV971" s="63">
        <v>12654.9672318874</v>
      </c>
      <c r="AW971" s="63">
        <v>8425.1422343444792</v>
      </c>
      <c r="AX971" s="63">
        <v>8425.1422343444792</v>
      </c>
      <c r="AY971" s="63">
        <v>21080.109466231799</v>
      </c>
      <c r="AZ971" s="77">
        <v>-6.3781554966080203E-3</v>
      </c>
      <c r="BA971" s="77">
        <v>1.10801094662318</v>
      </c>
      <c r="BB971" s="77">
        <v>0.59320910279790195</v>
      </c>
      <c r="BC971" s="58">
        <v>-1088.5677105362099</v>
      </c>
      <c r="BD971" s="130">
        <v>-4.9103864062623799E-2</v>
      </c>
      <c r="BE971" s="65">
        <v>76</v>
      </c>
    </row>
    <row r="972" spans="1:57" x14ac:dyDescent="0.2">
      <c r="A972" s="104">
        <v>41617</v>
      </c>
      <c r="B972" s="58">
        <v>1808.36999511718</v>
      </c>
      <c r="C972" s="77">
        <v>1.8171001772671E-3</v>
      </c>
      <c r="D972" s="58">
        <v>0.01</v>
      </c>
      <c r="E972" s="58">
        <v>0.61019999999999996</v>
      </c>
      <c r="F972" s="77">
        <v>-2.1259198691743102E-3</v>
      </c>
      <c r="G972" s="58">
        <v>68.311424255371094</v>
      </c>
      <c r="H972" s="58">
        <v>535.58654785156205</v>
      </c>
      <c r="I972" s="58">
        <v>34.054107666015597</v>
      </c>
      <c r="J972" s="58">
        <v>384.89001464843699</v>
      </c>
      <c r="K972" s="58">
        <v>15.3131084442138</v>
      </c>
      <c r="L972" s="58">
        <v>21.276311874389599</v>
      </c>
      <c r="M972" s="58">
        <v>13.4899997711181</v>
      </c>
      <c r="N972" s="77">
        <v>1.1446061459108901E-2</v>
      </c>
      <c r="O972" s="58">
        <v>4.2168989072862999</v>
      </c>
      <c r="P972" s="77">
        <v>6.1730507792109701E-2</v>
      </c>
      <c r="Q972" s="58">
        <v>67.924900054931598</v>
      </c>
      <c r="R972" s="77">
        <v>7.7299046595327098E-3</v>
      </c>
      <c r="S972" s="58">
        <v>38.289294275183899</v>
      </c>
      <c r="T972" s="77">
        <v>7.1490395770350504E-2</v>
      </c>
      <c r="U972" s="58">
        <v>533.53240966796795</v>
      </c>
      <c r="V972" s="77">
        <v>9.1240865598471999E-3</v>
      </c>
      <c r="W972" s="58">
        <v>1.8631631861940401</v>
      </c>
      <c r="X972" s="77">
        <v>5.4711848698751599E-2</v>
      </c>
      <c r="Y972" s="58">
        <v>33.9001560211181</v>
      </c>
      <c r="Z972" s="77">
        <v>-5.3236787533464903E-3</v>
      </c>
      <c r="AA972" s="58">
        <v>29.718606545967301</v>
      </c>
      <c r="AB972" s="77">
        <v>7.7213243822687003E-2</v>
      </c>
      <c r="AC972" s="58">
        <v>385.92001342773398</v>
      </c>
      <c r="AD972" s="77">
        <v>0</v>
      </c>
      <c r="AE972" s="58">
        <v>0.52644391999635298</v>
      </c>
      <c r="AF972" s="77">
        <v>3.4378645061791599E-2</v>
      </c>
      <c r="AG972" s="58">
        <v>15.3131084442138</v>
      </c>
      <c r="AH972" s="77">
        <v>4.4321412450352097E-3</v>
      </c>
      <c r="AI972" s="58">
        <v>0.58271159405862305</v>
      </c>
      <c r="AJ972" s="77">
        <v>2.7387810326282801E-2</v>
      </c>
      <c r="AK972" s="58">
        <v>21.2293701171875</v>
      </c>
      <c r="AL972" s="69">
        <v>41617</v>
      </c>
      <c r="AM972" s="105">
        <v>0</v>
      </c>
      <c r="AN972" s="124">
        <v>62.7658075497054</v>
      </c>
      <c r="AO972" s="125">
        <v>74.155818636514994</v>
      </c>
      <c r="AP972" s="125">
        <v>70.966333085831494</v>
      </c>
      <c r="AQ972" s="125">
        <v>42.607269821521101</v>
      </c>
      <c r="AR972" s="125">
        <v>62.501460761653497</v>
      </c>
      <c r="AS972" s="125">
        <v>64.092611068978997</v>
      </c>
      <c r="AT972" s="109" t="s">
        <v>619</v>
      </c>
      <c r="AV972" s="63">
        <v>5817.5660279201102</v>
      </c>
      <c r="AW972" s="63">
        <v>15366.573881927399</v>
      </c>
      <c r="AX972" s="63">
        <v>15366.573881927399</v>
      </c>
      <c r="AY972" s="63">
        <v>21184.139909847599</v>
      </c>
      <c r="AZ972" s="77">
        <v>4.93500490509157E-3</v>
      </c>
      <c r="BA972" s="77">
        <v>1.1184139909847599</v>
      </c>
      <c r="BB972" s="77">
        <v>0.59610412334101903</v>
      </c>
      <c r="BC972" s="58">
        <v>-984.53726692048804</v>
      </c>
      <c r="BD972" s="130">
        <v>-4.4411186967540102E-2</v>
      </c>
      <c r="BE972" s="65">
        <v>77</v>
      </c>
    </row>
    <row r="973" spans="1:57" x14ac:dyDescent="0.2">
      <c r="A973" s="104">
        <v>41618</v>
      </c>
      <c r="B973" s="58">
        <v>1802.61999511718</v>
      </c>
      <c r="C973" s="77">
        <v>-3.1796590385405601E-3</v>
      </c>
      <c r="D973" s="58">
        <v>0.01</v>
      </c>
      <c r="E973" s="58">
        <v>0.60880000000000001</v>
      </c>
      <c r="F973" s="77">
        <v>-2.2943297279579499E-3</v>
      </c>
      <c r="G973" s="58">
        <v>68.205307006835895</v>
      </c>
      <c r="H973" s="58">
        <v>538.825439453125</v>
      </c>
      <c r="I973" s="58">
        <v>33.526279449462798</v>
      </c>
      <c r="J973" s="58">
        <v>387.77999877929602</v>
      </c>
      <c r="K973" s="58">
        <v>15.3131084442138</v>
      </c>
      <c r="L973" s="58">
        <v>21.182428359985298</v>
      </c>
      <c r="M973" s="58">
        <v>13.9099998474121</v>
      </c>
      <c r="N973" s="77">
        <v>-1.5534334072506699E-3</v>
      </c>
      <c r="O973" s="58">
        <v>4.2047569867101</v>
      </c>
      <c r="P973" s="77">
        <v>6.1648531048891397E-2</v>
      </c>
      <c r="Q973" s="58">
        <v>68.258365631103501</v>
      </c>
      <c r="R973" s="77">
        <v>6.0473729494418997E-3</v>
      </c>
      <c r="S973" s="58">
        <v>38.552266454604798</v>
      </c>
      <c r="T973" s="77">
        <v>7.1548712499047998E-2</v>
      </c>
      <c r="U973" s="58">
        <v>537.20599365234295</v>
      </c>
      <c r="V973" s="77">
        <v>-1.5499693068730201E-2</v>
      </c>
      <c r="W973" s="58">
        <v>1.86176462980122</v>
      </c>
      <c r="X973" s="77">
        <v>5.5531501269254199E-2</v>
      </c>
      <c r="Y973" s="58">
        <v>33.790193557739201</v>
      </c>
      <c r="Z973" s="77">
        <v>7.5085973157789001E-3</v>
      </c>
      <c r="AA973" s="58">
        <v>29.657812408099701</v>
      </c>
      <c r="AB973" s="77">
        <v>7.6481026616794096E-2</v>
      </c>
      <c r="AC973" s="58">
        <v>386.33500671386702</v>
      </c>
      <c r="AD973" s="77">
        <v>0</v>
      </c>
      <c r="AE973" s="58">
        <v>0.50064172012872099</v>
      </c>
      <c r="AF973" s="77">
        <v>3.2693670390474598E-2</v>
      </c>
      <c r="AG973" s="58">
        <v>15.3131084442138</v>
      </c>
      <c r="AH973" s="77">
        <v>-4.4125840492733603E-3</v>
      </c>
      <c r="AI973" s="58">
        <v>0.591956673224736</v>
      </c>
      <c r="AJ973" s="77">
        <v>2.79456473622718E-2</v>
      </c>
      <c r="AK973" s="58">
        <v>21.2293701171875</v>
      </c>
      <c r="AL973" s="69">
        <v>41618</v>
      </c>
      <c r="AM973" s="105">
        <v>1</v>
      </c>
      <c r="AN973" s="124">
        <v>59.248337266087198</v>
      </c>
      <c r="AO973" s="125">
        <v>75.870381703258005</v>
      </c>
      <c r="AP973" s="125">
        <v>70.185469831153597</v>
      </c>
      <c r="AQ973" s="125">
        <v>42.607269821521101</v>
      </c>
      <c r="AR973" s="125">
        <v>60.469749315656301</v>
      </c>
      <c r="AS973" s="125">
        <v>57.345143041249898</v>
      </c>
      <c r="AT973" s="109" t="s">
        <v>619</v>
      </c>
      <c r="AV973" s="63">
        <v>5817.5660279201102</v>
      </c>
      <c r="AW973" s="63">
        <v>15359.5472230957</v>
      </c>
      <c r="AX973" s="63">
        <v>15359.5472230957</v>
      </c>
      <c r="AY973" s="63">
        <v>21177.113251015799</v>
      </c>
      <c r="AZ973" s="77">
        <v>-3.3169431762125601E-4</v>
      </c>
      <c r="BA973" s="77">
        <v>1.11771132510158</v>
      </c>
      <c r="BB973" s="77">
        <v>0.591029056438786</v>
      </c>
      <c r="BC973" s="58">
        <v>-991.56392575227801</v>
      </c>
      <c r="BD973" s="130">
        <v>-4.4728150346805398E-2</v>
      </c>
      <c r="BE973" s="65">
        <v>78</v>
      </c>
    </row>
    <row r="974" spans="1:57" x14ac:dyDescent="0.2">
      <c r="A974" s="104">
        <v>41619</v>
      </c>
      <c r="B974" s="58">
        <v>1782.21997070312</v>
      </c>
      <c r="C974" s="77">
        <v>-1.1316874587722601E-2</v>
      </c>
      <c r="D974" s="58">
        <v>0.01</v>
      </c>
      <c r="E974" s="58">
        <v>0.6109</v>
      </c>
      <c r="F974" s="77">
        <v>3.4494086727989699E-3</v>
      </c>
      <c r="G974" s="58">
        <v>67.699981689453097</v>
      </c>
      <c r="H974" s="58">
        <v>535.16424560546795</v>
      </c>
      <c r="I974" s="58">
        <v>33.086418151855398</v>
      </c>
      <c r="J974" s="58">
        <v>382.19000244140602</v>
      </c>
      <c r="K974" s="58">
        <v>15.3131084442138</v>
      </c>
      <c r="L974" s="58">
        <v>20.8410530090332</v>
      </c>
      <c r="M974" s="58">
        <v>15.420000076293899</v>
      </c>
      <c r="N974" s="77">
        <v>-7.4088856066900598E-3</v>
      </c>
      <c r="O974" s="58">
        <v>4.1805641227944896</v>
      </c>
      <c r="P974" s="77">
        <v>6.1751333138776503E-2</v>
      </c>
      <c r="Q974" s="58">
        <v>67.952644348144503</v>
      </c>
      <c r="R974" s="77">
        <v>-6.7947679890022396E-3</v>
      </c>
      <c r="S974" s="58">
        <v>38.6459887167332</v>
      </c>
      <c r="T974" s="77">
        <v>7.2213323356477899E-2</v>
      </c>
      <c r="U974" s="58">
        <v>536.99484252929597</v>
      </c>
      <c r="V974" s="77">
        <v>-1.3119895939257499E-2</v>
      </c>
      <c r="W974" s="58">
        <v>1.8510192440497699</v>
      </c>
      <c r="X974" s="77">
        <v>5.5944987322417802E-2</v>
      </c>
      <c r="Y974" s="58">
        <v>33.306348800659102</v>
      </c>
      <c r="Z974" s="77">
        <v>-1.4415380771281299E-2</v>
      </c>
      <c r="AA974" s="58">
        <v>29.599099480653098</v>
      </c>
      <c r="AB974" s="77">
        <v>7.7446032841194001E-2</v>
      </c>
      <c r="AC974" s="58">
        <v>384.98500061035099</v>
      </c>
      <c r="AD974" s="77">
        <v>0</v>
      </c>
      <c r="AE974" s="58">
        <v>0.47074030776731401</v>
      </c>
      <c r="AF974" s="77">
        <v>3.0741002682912799E-2</v>
      </c>
      <c r="AG974" s="58">
        <v>15.3131084442138</v>
      </c>
      <c r="AH974" s="77">
        <v>-1.6115968629782901E-2</v>
      </c>
      <c r="AI974" s="58">
        <v>0.596057931642617</v>
      </c>
      <c r="AJ974" s="77">
        <v>2.86001830802055E-2</v>
      </c>
      <c r="AK974" s="58">
        <v>21.011740684509199</v>
      </c>
      <c r="AL974" s="69">
        <v>41619</v>
      </c>
      <c r="AM974" s="105">
        <v>2</v>
      </c>
      <c r="AN974" s="124">
        <v>48.7994554337035</v>
      </c>
      <c r="AO974" s="125">
        <v>70.200887919816907</v>
      </c>
      <c r="AP974" s="125">
        <v>66.436604748658795</v>
      </c>
      <c r="AQ974" s="125">
        <v>42.607269821521101</v>
      </c>
      <c r="AR974" s="125">
        <v>53.641626806811097</v>
      </c>
      <c r="AS974" s="125">
        <v>52.394866714736096</v>
      </c>
      <c r="AT974" s="109" t="s">
        <v>619</v>
      </c>
      <c r="AV974" s="63">
        <v>5817.5660279201102</v>
      </c>
      <c r="AW974" s="63">
        <v>15302.5840285217</v>
      </c>
      <c r="AX974" s="63">
        <v>15302.5840285217</v>
      </c>
      <c r="AY974" s="63">
        <v>21120.150056441798</v>
      </c>
      <c r="AZ974" s="77">
        <v>-2.68984700127827E-3</v>
      </c>
      <c r="BA974" s="77">
        <v>1.11201500564418</v>
      </c>
      <c r="BB974" s="77">
        <v>0.57302358014164501</v>
      </c>
      <c r="BC974" s="58">
        <v>-1048.52712032625</v>
      </c>
      <c r="BD974" s="130">
        <v>-4.7297685467000597E-2</v>
      </c>
      <c r="BE974" s="65">
        <v>79</v>
      </c>
    </row>
    <row r="975" spans="1:57" x14ac:dyDescent="0.2">
      <c r="A975" s="104">
        <v>41620</v>
      </c>
      <c r="B975" s="58">
        <v>1775.5</v>
      </c>
      <c r="C975" s="77">
        <v>-3.7705618911193502E-3</v>
      </c>
      <c r="D975" s="58">
        <v>0.01</v>
      </c>
      <c r="E975" s="58">
        <v>0.61260000000000003</v>
      </c>
      <c r="F975" s="77">
        <v>2.7827795056474202E-3</v>
      </c>
      <c r="G975" s="58">
        <v>67.601097106933594</v>
      </c>
      <c r="H975" s="58">
        <v>531.52294921875</v>
      </c>
      <c r="I975" s="58">
        <v>32.743316650390597</v>
      </c>
      <c r="J975" s="58">
        <v>381.25</v>
      </c>
      <c r="K975" s="58">
        <v>15.2130222320556</v>
      </c>
      <c r="L975" s="58">
        <v>20.883726119995099</v>
      </c>
      <c r="M975" s="58">
        <v>15.539999961853001</v>
      </c>
      <c r="N975" s="77">
        <v>-1.4606293835217601E-3</v>
      </c>
      <c r="O975" s="58">
        <v>4.17231514268172</v>
      </c>
      <c r="P975" s="77">
        <v>6.17196365331441E-2</v>
      </c>
      <c r="Q975" s="58">
        <v>67.650539398193303</v>
      </c>
      <c r="R975" s="77">
        <v>-6.8040726125102504E-3</v>
      </c>
      <c r="S975" s="58">
        <v>38.7627222759156</v>
      </c>
      <c r="T975" s="77">
        <v>7.2927655020146101E-2</v>
      </c>
      <c r="U975" s="58">
        <v>533.34359741210903</v>
      </c>
      <c r="V975" s="77">
        <v>-1.0369859314783601E-2</v>
      </c>
      <c r="W975" s="58">
        <v>1.83963826533264</v>
      </c>
      <c r="X975" s="77">
        <v>5.6183626264100499E-2</v>
      </c>
      <c r="Y975" s="58">
        <v>32.914867401122997</v>
      </c>
      <c r="Z975" s="77">
        <v>-2.4595160401936701E-3</v>
      </c>
      <c r="AA975" s="58">
        <v>29.6354440421877</v>
      </c>
      <c r="AB975" s="77">
        <v>7.7732312241804005E-2</v>
      </c>
      <c r="AC975" s="58">
        <v>381.72000122070301</v>
      </c>
      <c r="AD975" s="77">
        <v>-6.5359827185199598E-3</v>
      </c>
      <c r="AE975" s="58">
        <v>0.453725810335455</v>
      </c>
      <c r="AF975" s="77">
        <v>2.9824830557297202E-2</v>
      </c>
      <c r="AG975" s="58">
        <v>15.2630653381347</v>
      </c>
      <c r="AH975" s="77">
        <v>2.0475506176882399E-3</v>
      </c>
      <c r="AI975" s="58">
        <v>0.60110926485544702</v>
      </c>
      <c r="AJ975" s="77">
        <v>2.8783621342357801E-2</v>
      </c>
      <c r="AK975" s="58">
        <v>20.8623895645141</v>
      </c>
      <c r="AL975" s="69">
        <v>41620</v>
      </c>
      <c r="AM975" s="105">
        <v>3</v>
      </c>
      <c r="AN975" s="124">
        <v>45.926191888487999</v>
      </c>
      <c r="AO975" s="125">
        <v>64.998604191230797</v>
      </c>
      <c r="AP975" s="125">
        <v>65.697099929369699</v>
      </c>
      <c r="AQ975" s="125">
        <v>40.3329298397163</v>
      </c>
      <c r="AR975" s="125">
        <v>54.335765331462703</v>
      </c>
      <c r="AS975" s="125">
        <v>48.852365937311298</v>
      </c>
      <c r="AT975" s="109" t="s">
        <v>619</v>
      </c>
      <c r="AV975" s="63">
        <v>5817.5660279201102</v>
      </c>
      <c r="AW975" s="63">
        <v>15285.966278411801</v>
      </c>
      <c r="AX975" s="63">
        <v>15285.966278411801</v>
      </c>
      <c r="AY975" s="63">
        <v>21103.532306331901</v>
      </c>
      <c r="AZ975" s="77">
        <v>-7.86819698981866E-4</v>
      </c>
      <c r="BA975" s="77">
        <v>1.11035323063319</v>
      </c>
      <c r="BB975" s="77">
        <v>0.56709239737653105</v>
      </c>
      <c r="BC975" s="58">
        <v>-1065.1448704361101</v>
      </c>
      <c r="BD975" s="130">
        <v>-4.8047290415340699E-2</v>
      </c>
      <c r="BE975" s="65">
        <v>80</v>
      </c>
    </row>
    <row r="976" spans="1:57" x14ac:dyDescent="0.2">
      <c r="A976" s="104">
        <v>41621</v>
      </c>
      <c r="B976" s="58">
        <v>1775.31994628906</v>
      </c>
      <c r="C976" s="77">
        <v>-1.0141014414954899E-4</v>
      </c>
      <c r="D976" s="58">
        <v>0.01</v>
      </c>
      <c r="E976" s="58">
        <v>0.61439999999999995</v>
      </c>
      <c r="F976" s="77">
        <v>2.9382957884425101E-3</v>
      </c>
      <c r="G976" s="58">
        <v>66.864219665527301</v>
      </c>
      <c r="H976" s="58">
        <v>526.96759033203102</v>
      </c>
      <c r="I976" s="58">
        <v>32.277069091796797</v>
      </c>
      <c r="J976" s="58">
        <v>384.239990234375</v>
      </c>
      <c r="K976" s="58">
        <v>15.19482421875</v>
      </c>
      <c r="L976" s="58">
        <v>20.730110168456999</v>
      </c>
      <c r="M976" s="58">
        <v>15.7600002288818</v>
      </c>
      <c r="N976" s="77">
        <v>-1.09003769604604E-2</v>
      </c>
      <c r="O976" s="58">
        <v>4.1578126238481001</v>
      </c>
      <c r="P976" s="77">
        <v>6.2182923013931697E-2</v>
      </c>
      <c r="Q976" s="58">
        <v>67.232658386230398</v>
      </c>
      <c r="R976" s="77">
        <v>-8.5703898456586103E-3</v>
      </c>
      <c r="S976" s="58">
        <v>38.704677990043201</v>
      </c>
      <c r="T976" s="77">
        <v>7.3447928677466107E-2</v>
      </c>
      <c r="U976" s="58">
        <v>529.24526977539006</v>
      </c>
      <c r="V976" s="77">
        <v>-1.42394725486121E-2</v>
      </c>
      <c r="W976" s="58">
        <v>1.8265423269565999</v>
      </c>
      <c r="X976" s="77">
        <v>5.6589472909137503E-2</v>
      </c>
      <c r="Y976" s="58">
        <v>32.5101928710937</v>
      </c>
      <c r="Z976" s="77">
        <v>7.8425973360656195E-3</v>
      </c>
      <c r="AA976" s="58">
        <v>29.6869661543004</v>
      </c>
      <c r="AB976" s="77">
        <v>7.7261521207598105E-2</v>
      </c>
      <c r="AC976" s="58">
        <v>382.74499511718699</v>
      </c>
      <c r="AD976" s="77">
        <v>-1.1962128910401001E-3</v>
      </c>
      <c r="AE976" s="58">
        <v>0.431237057255626</v>
      </c>
      <c r="AF976" s="77">
        <v>2.8380522936454301E-2</v>
      </c>
      <c r="AG976" s="58">
        <v>15.2039232254028</v>
      </c>
      <c r="AH976" s="77">
        <v>-7.3557731343263299E-3</v>
      </c>
      <c r="AI976" s="58">
        <v>0.60373250415055402</v>
      </c>
      <c r="AJ976" s="77">
        <v>2.91234585462644E-2</v>
      </c>
      <c r="AK976" s="58">
        <v>20.806918144226</v>
      </c>
      <c r="AL976" s="69">
        <v>41621</v>
      </c>
      <c r="AM976" s="105">
        <v>4</v>
      </c>
      <c r="AN976" s="124">
        <v>45.848298053493998</v>
      </c>
      <c r="AO976" s="125">
        <v>59.098259651516202</v>
      </c>
      <c r="AP976" s="125">
        <v>60.3097809521459</v>
      </c>
      <c r="AQ976" s="125">
        <v>39.915724266008503</v>
      </c>
      <c r="AR976" s="125">
        <v>51.354743093973497</v>
      </c>
      <c r="AS976" s="125">
        <v>44.453821801965901</v>
      </c>
      <c r="AV976" s="63">
        <v>5817.5660279201102</v>
      </c>
      <c r="AW976" s="63">
        <v>15179.747456249899</v>
      </c>
      <c r="AX976" s="63">
        <v>15179.747456249899</v>
      </c>
      <c r="AY976" s="63">
        <v>20997.313484170099</v>
      </c>
      <c r="AZ976" s="77">
        <v>-5.0332247995280499E-3</v>
      </c>
      <c r="BA976" s="77">
        <v>1.0997313484170099</v>
      </c>
      <c r="BB976" s="77">
        <v>0.56693347831061802</v>
      </c>
      <c r="BC976" s="58">
        <v>-1171.3636925979799</v>
      </c>
      <c r="BD976" s="130">
        <v>-5.2838682401200099E-2</v>
      </c>
      <c r="BE976" s="65">
        <v>81</v>
      </c>
    </row>
    <row r="977" spans="1:57" x14ac:dyDescent="0.2">
      <c r="A977" s="104">
        <v>41624</v>
      </c>
      <c r="B977" s="58">
        <v>1786.5400390625</v>
      </c>
      <c r="C977" s="77">
        <v>6.3200398310685399E-3</v>
      </c>
      <c r="D977" s="58">
        <v>0.01</v>
      </c>
      <c r="E977" s="58">
        <v>0.61350000000000005</v>
      </c>
      <c r="F977" s="77">
        <v>-1.4648437499998801E-3</v>
      </c>
      <c r="G977" s="58">
        <v>67.234466552734304</v>
      </c>
      <c r="H977" s="58">
        <v>533.023193359375</v>
      </c>
      <c r="I977" s="58">
        <v>32.4530220031738</v>
      </c>
      <c r="J977" s="58">
        <v>388.97000122070301</v>
      </c>
      <c r="K977" s="58">
        <v>15.1584272384643</v>
      </c>
      <c r="L977" s="58">
        <v>20.86665725708</v>
      </c>
      <c r="M977" s="58">
        <v>16.030000686645501</v>
      </c>
      <c r="N977" s="77">
        <v>5.5372946705893799E-3</v>
      </c>
      <c r="O977" s="58">
        <v>4.1254639954753598</v>
      </c>
      <c r="P977" s="77">
        <v>6.1359362347875701E-2</v>
      </c>
      <c r="Q977" s="58">
        <v>67.049343109130803</v>
      </c>
      <c r="R977" s="77">
        <v>1.1491414535623299E-2</v>
      </c>
      <c r="S977" s="58">
        <v>38.748275133553499</v>
      </c>
      <c r="T977" s="77">
        <v>7.2695289091160895E-2</v>
      </c>
      <c r="U977" s="58">
        <v>529.99539184570301</v>
      </c>
      <c r="V977" s="77">
        <v>5.4513286468649202E-3</v>
      </c>
      <c r="W977" s="58">
        <v>1.7969724462869201</v>
      </c>
      <c r="X977" s="77">
        <v>5.5371498103048297E-2</v>
      </c>
      <c r="Y977" s="58">
        <v>32.365045547485302</v>
      </c>
      <c r="Z977" s="77">
        <v>1.2310043479448699E-2</v>
      </c>
      <c r="AA977" s="58">
        <v>29.8749367651025</v>
      </c>
      <c r="AB977" s="77">
        <v>7.6805246346366401E-2</v>
      </c>
      <c r="AC977" s="58">
        <v>386.60499572753901</v>
      </c>
      <c r="AD977" s="77">
        <v>-2.3953538232269699E-3</v>
      </c>
      <c r="AE977" s="58">
        <v>0.40013307993432801</v>
      </c>
      <c r="AF977" s="77">
        <v>2.6396741142048999E-2</v>
      </c>
      <c r="AG977" s="58">
        <v>15.1766257286071</v>
      </c>
      <c r="AH977" s="77">
        <v>6.5868964281152699E-3</v>
      </c>
      <c r="AI977" s="58">
        <v>0.60760245996064899</v>
      </c>
      <c r="AJ977" s="77">
        <v>2.9118341882693698E-2</v>
      </c>
      <c r="AK977" s="58">
        <v>20.798383712768501</v>
      </c>
      <c r="AL977" s="69">
        <v>41624</v>
      </c>
      <c r="AM977" s="105">
        <v>0</v>
      </c>
      <c r="AN977" s="124">
        <v>51.382034667108499</v>
      </c>
      <c r="AO977" s="125">
        <v>63.802326483423897</v>
      </c>
      <c r="AP977" s="125">
        <v>61.996084200850298</v>
      </c>
      <c r="AQ977" s="125">
        <v>39.045781836989903</v>
      </c>
      <c r="AR977" s="125">
        <v>53.782029964146297</v>
      </c>
      <c r="AS977" s="125">
        <v>46.414625827938401</v>
      </c>
      <c r="AV977" s="63">
        <v>5817.5660279201102</v>
      </c>
      <c r="AW977" s="63">
        <v>15281.866738586399</v>
      </c>
      <c r="AX977" s="63">
        <v>15281.866738586399</v>
      </c>
      <c r="AY977" s="63">
        <v>21099.432766506499</v>
      </c>
      <c r="AZ977" s="77">
        <v>4.8634451456570603E-3</v>
      </c>
      <c r="BA977" s="77">
        <v>1.1099432766506501</v>
      </c>
      <c r="BB977" s="77">
        <v>0.57683656030617603</v>
      </c>
      <c r="BC977" s="58">
        <v>-1069.24441026155</v>
      </c>
      <c r="BD977" s="130">
        <v>-4.8232215288970003E-2</v>
      </c>
      <c r="BE977" s="65">
        <v>82</v>
      </c>
    </row>
    <row r="978" spans="1:57" x14ac:dyDescent="0.2">
      <c r="A978" s="104">
        <v>41625</v>
      </c>
      <c r="B978" s="58">
        <v>1781</v>
      </c>
      <c r="C978" s="77">
        <v>-3.1009879103561701E-3</v>
      </c>
      <c r="D978" s="58">
        <v>0.01</v>
      </c>
      <c r="E978" s="58">
        <v>0.61570000000000003</v>
      </c>
      <c r="F978" s="77">
        <v>3.58598207008964E-3</v>
      </c>
      <c r="G978" s="58">
        <v>66.931770324707003</v>
      </c>
      <c r="H978" s="58">
        <v>531.47326660156205</v>
      </c>
      <c r="I978" s="58">
        <v>32.127517700195298</v>
      </c>
      <c r="J978" s="58">
        <v>387.64999389648398</v>
      </c>
      <c r="K978" s="58">
        <v>15.2858123779296</v>
      </c>
      <c r="L978" s="58">
        <v>21.045877456665</v>
      </c>
      <c r="M978" s="58">
        <v>16.209999084472599</v>
      </c>
      <c r="N978" s="77">
        <v>-4.5020990504913696E-3</v>
      </c>
      <c r="O978" s="58">
        <v>4.14202267876116</v>
      </c>
      <c r="P978" s="77">
        <v>6.1884254049562902E-2</v>
      </c>
      <c r="Q978" s="58">
        <v>67.083118438720703</v>
      </c>
      <c r="R978" s="77">
        <v>-2.9078035948943899E-3</v>
      </c>
      <c r="S978" s="58">
        <v>38.541235710684703</v>
      </c>
      <c r="T978" s="77">
        <v>7.2517731620127798E-2</v>
      </c>
      <c r="U978" s="58">
        <v>532.24822998046795</v>
      </c>
      <c r="V978" s="77">
        <v>-1.00300151692095E-2</v>
      </c>
      <c r="W978" s="58">
        <v>1.7607744215994801</v>
      </c>
      <c r="X978" s="77">
        <v>5.4805803486921101E-2</v>
      </c>
      <c r="Y978" s="58">
        <v>32.290269851684499</v>
      </c>
      <c r="Z978" s="77">
        <v>-3.3935967300207002E-3</v>
      </c>
      <c r="AA978" s="58">
        <v>29.884548658495099</v>
      </c>
      <c r="AB978" s="77">
        <v>7.7091575207080598E-2</v>
      </c>
      <c r="AC978" s="58">
        <v>388.30999755859301</v>
      </c>
      <c r="AD978" s="77">
        <v>8.40358550800668E-3</v>
      </c>
      <c r="AE978" s="58">
        <v>0.365915029608053</v>
      </c>
      <c r="AF978" s="77">
        <v>2.3938212805514801E-2</v>
      </c>
      <c r="AG978" s="58">
        <v>15.222119808197</v>
      </c>
      <c r="AH978" s="77">
        <v>8.5888313291844192E-3</v>
      </c>
      <c r="AI978" s="58">
        <v>0.61329455782849096</v>
      </c>
      <c r="AJ978" s="77">
        <v>2.91408404848554E-2</v>
      </c>
      <c r="AK978" s="58">
        <v>20.956267356872502</v>
      </c>
      <c r="AL978" s="69">
        <v>41625</v>
      </c>
      <c r="AM978" s="105">
        <v>1</v>
      </c>
      <c r="AN978" s="124">
        <v>48.733908460164599</v>
      </c>
      <c r="AO978" s="125">
        <v>61.841889406657998</v>
      </c>
      <c r="AP978" s="125">
        <v>59.760620830442598</v>
      </c>
      <c r="AQ978" s="125">
        <v>43.672815306458503</v>
      </c>
      <c r="AR978" s="125">
        <v>56.826993484404802</v>
      </c>
      <c r="AS978" s="125">
        <v>43.364883476213798</v>
      </c>
      <c r="AV978" s="63">
        <v>5817.5660279201102</v>
      </c>
      <c r="AW978" s="63">
        <v>15278.607656918301</v>
      </c>
      <c r="AX978" s="63">
        <v>15278.607656918301</v>
      </c>
      <c r="AY978" s="63">
        <v>21096.173684838399</v>
      </c>
      <c r="AZ978" s="77">
        <v>-1.5446299927379599E-4</v>
      </c>
      <c r="BA978" s="77">
        <v>1.10961736848384</v>
      </c>
      <c r="BB978" s="77">
        <v>0.571946809196059</v>
      </c>
      <c r="BC978" s="58">
        <v>-1072.5034919296399</v>
      </c>
      <c r="BD978" s="130">
        <v>-4.8379228195608602E-2</v>
      </c>
      <c r="BE978" s="65">
        <v>83</v>
      </c>
    </row>
    <row r="979" spans="1:57" x14ac:dyDescent="0.2">
      <c r="A979" s="104">
        <v>41626</v>
      </c>
      <c r="B979" s="58">
        <v>1810.65002441406</v>
      </c>
      <c r="C979" s="77">
        <v>1.66479642976207E-2</v>
      </c>
      <c r="D979" s="58">
        <v>0.01</v>
      </c>
      <c r="E979" s="58">
        <v>0.61009999999999998</v>
      </c>
      <c r="F979" s="77">
        <v>-9.0953386389476202E-3</v>
      </c>
      <c r="G979" s="58">
        <v>66.422836303710895</v>
      </c>
      <c r="H979" s="58">
        <v>538.87017822265602</v>
      </c>
      <c r="I979" s="58">
        <v>32.180305480957003</v>
      </c>
      <c r="J979" s="58">
        <v>395.95999145507801</v>
      </c>
      <c r="K979" s="58">
        <v>15.4950857162475</v>
      </c>
      <c r="L979" s="58">
        <v>21.464069366455</v>
      </c>
      <c r="M979" s="58">
        <v>13.800000190734799</v>
      </c>
      <c r="N979" s="77">
        <v>-7.6037734924251296E-3</v>
      </c>
      <c r="O979" s="58">
        <v>4.1374765990064404</v>
      </c>
      <c r="P979" s="77">
        <v>6.22899717815164E-2</v>
      </c>
      <c r="Q979" s="58">
        <v>66.677303314208899</v>
      </c>
      <c r="R979" s="77">
        <v>1.39177491812376E-2</v>
      </c>
      <c r="S979" s="58">
        <v>38.4122671428172</v>
      </c>
      <c r="T979" s="77">
        <v>7.1282970732415601E-2</v>
      </c>
      <c r="U979" s="58">
        <v>535.17172241210903</v>
      </c>
      <c r="V979" s="77">
        <v>1.6430706304273401E-3</v>
      </c>
      <c r="W979" s="58">
        <v>1.7144425895720401</v>
      </c>
      <c r="X979" s="77">
        <v>5.3276144025002498E-2</v>
      </c>
      <c r="Y979" s="58">
        <v>32.153911590576101</v>
      </c>
      <c r="Z979" s="77">
        <v>2.14368571893046E-2</v>
      </c>
      <c r="AA979" s="58">
        <v>30.087180887723399</v>
      </c>
      <c r="AB979" s="77">
        <v>7.5985406447653295E-2</v>
      </c>
      <c r="AC979" s="58">
        <v>391.80499267578102</v>
      </c>
      <c r="AD979" s="77">
        <v>1.3690691285732999E-2</v>
      </c>
      <c r="AE979" s="58">
        <v>0.36830190544052799</v>
      </c>
      <c r="AF979" s="77">
        <v>2.3768949212997301E-2</v>
      </c>
      <c r="AG979" s="58">
        <v>15.3904490470886</v>
      </c>
      <c r="AH979" s="77">
        <v>1.98704905818789E-2</v>
      </c>
      <c r="AI979" s="58">
        <v>0.62934523554295196</v>
      </c>
      <c r="AJ979" s="77">
        <v>2.9320872235277001E-2</v>
      </c>
      <c r="AK979" s="58">
        <v>21.254973411560002</v>
      </c>
      <c r="AL979" s="69">
        <v>41626</v>
      </c>
      <c r="AM979" s="105">
        <v>2</v>
      </c>
      <c r="AN979" s="124">
        <v>60.474743583222299</v>
      </c>
      <c r="AO979" s="125">
        <v>67.046020176806294</v>
      </c>
      <c r="AP979" s="125">
        <v>56.098016836390698</v>
      </c>
      <c r="AQ979" s="125">
        <v>50.341934664330701</v>
      </c>
      <c r="AR979" s="125">
        <v>62.959298933309199</v>
      </c>
      <c r="AS979" s="125">
        <v>44.007423379660104</v>
      </c>
      <c r="AV979" s="63">
        <v>5817.5660279201102</v>
      </c>
      <c r="AW979" s="63">
        <v>15171.071385900799</v>
      </c>
      <c r="AX979" s="63">
        <v>15171.071385900799</v>
      </c>
      <c r="AY979" s="63">
        <v>20988.637413820899</v>
      </c>
      <c r="AZ979" s="77">
        <v>-5.0974301133453999E-3</v>
      </c>
      <c r="BA979" s="77">
        <v>1.0988637413820901</v>
      </c>
      <c r="BB979" s="77">
        <v>0.59811652355331302</v>
      </c>
      <c r="BC979" s="58">
        <v>-1180.0397629470999</v>
      </c>
      <c r="BD979" s="130">
        <v>-5.3230048574289299E-2</v>
      </c>
      <c r="BE979" s="65">
        <v>84</v>
      </c>
    </row>
    <row r="980" spans="1:57" x14ac:dyDescent="0.2">
      <c r="A980" s="104">
        <v>41627</v>
      </c>
      <c r="B980" s="58">
        <v>1809.59997558593</v>
      </c>
      <c r="C980" s="77">
        <v>-5.7992920441096696E-4</v>
      </c>
      <c r="D980" s="58">
        <v>0.01</v>
      </c>
      <c r="E980" s="58">
        <v>0.61109999999999998</v>
      </c>
      <c r="F980" s="77">
        <v>1.6390755613833101E-3</v>
      </c>
      <c r="G980" s="58">
        <v>65.661865234375</v>
      </c>
      <c r="H980" s="58">
        <v>539.60040283203102</v>
      </c>
      <c r="I980" s="58">
        <v>31.889991760253899</v>
      </c>
      <c r="J980" s="58">
        <v>395.19000244140602</v>
      </c>
      <c r="K980" s="58">
        <v>15.358598709106399</v>
      </c>
      <c r="L980" s="58">
        <v>21.455532073974599</v>
      </c>
      <c r="M980" s="58">
        <v>14.149999618530201</v>
      </c>
      <c r="N980" s="77">
        <v>-1.1456467559688099E-2</v>
      </c>
      <c r="O980" s="58">
        <v>4.0925565615496202</v>
      </c>
      <c r="P980" s="77">
        <v>6.2327753665564499E-2</v>
      </c>
      <c r="Q980" s="58">
        <v>66.042350769042898</v>
      </c>
      <c r="R980" s="77">
        <v>1.35510302645336E-3</v>
      </c>
      <c r="S980" s="58">
        <v>38.104833481525297</v>
      </c>
      <c r="T980" s="77">
        <v>7.0616762481155296E-2</v>
      </c>
      <c r="U980" s="58">
        <v>539.23529052734295</v>
      </c>
      <c r="V980" s="77">
        <v>-9.0214718712014995E-3</v>
      </c>
      <c r="W980" s="58">
        <v>1.6646986241686099</v>
      </c>
      <c r="X980" s="77">
        <v>5.2201287372027803E-2</v>
      </c>
      <c r="Y980" s="58">
        <v>32.035148620605398</v>
      </c>
      <c r="Z980" s="77">
        <v>-1.9446131687250699E-3</v>
      </c>
      <c r="AA980" s="58">
        <v>30.174755585840199</v>
      </c>
      <c r="AB980" s="77">
        <v>7.6355058071880602E-2</v>
      </c>
      <c r="AC980" s="58">
        <v>395.57499694824202</v>
      </c>
      <c r="AD980" s="77">
        <v>-8.8084060740625195E-3</v>
      </c>
      <c r="AE980" s="58">
        <v>0.37052234637361697</v>
      </c>
      <c r="AF980" s="77">
        <v>2.4124749489934001E-2</v>
      </c>
      <c r="AG980" s="58">
        <v>15.426842212677</v>
      </c>
      <c r="AH980" s="77">
        <v>-3.9774808470438501E-4</v>
      </c>
      <c r="AI980" s="58">
        <v>0.64386262738189104</v>
      </c>
      <c r="AJ980" s="77">
        <v>3.0009166175044E-2</v>
      </c>
      <c r="AK980" s="58">
        <v>21.459800720214801</v>
      </c>
      <c r="AL980" s="69">
        <v>41627</v>
      </c>
      <c r="AM980" s="105">
        <v>3</v>
      </c>
      <c r="AN980" s="124">
        <v>59.951100868578997</v>
      </c>
      <c r="AO980" s="125">
        <v>67.517006293233095</v>
      </c>
      <c r="AP980" s="125">
        <v>51.059077032887103</v>
      </c>
      <c r="AQ980" s="125">
        <v>46.476930428917797</v>
      </c>
      <c r="AR980" s="125">
        <v>62.763303255243599</v>
      </c>
      <c r="AS980" s="125">
        <v>41.236557238117101</v>
      </c>
      <c r="AV980" s="63">
        <v>5817.5660279201102</v>
      </c>
      <c r="AW980" s="63">
        <v>15110.4429619079</v>
      </c>
      <c r="AX980" s="63">
        <v>15110.4429619079</v>
      </c>
      <c r="AY980" s="63">
        <v>20928.008989827998</v>
      </c>
      <c r="AZ980" s="77">
        <v>-2.8886307766219301E-3</v>
      </c>
      <c r="BA980" s="77">
        <v>1.0928008989828</v>
      </c>
      <c r="BB980" s="77">
        <v>0.59718972910925305</v>
      </c>
      <c r="BC980" s="58">
        <v>-1240.66818694002</v>
      </c>
      <c r="BD980" s="130">
        <v>-5.59649173943585E-2</v>
      </c>
      <c r="BE980" s="65">
        <v>85</v>
      </c>
    </row>
    <row r="981" spans="1:57" x14ac:dyDescent="0.2">
      <c r="A981" s="104">
        <v>41628</v>
      </c>
      <c r="B981" s="58">
        <v>1818.31994628906</v>
      </c>
      <c r="C981" s="77">
        <v>4.8187283492318001E-3</v>
      </c>
      <c r="D981" s="58">
        <v>0.01</v>
      </c>
      <c r="E981" s="58">
        <v>0.61140000000000005</v>
      </c>
      <c r="F981" s="77">
        <v>4.90918016691432E-4</v>
      </c>
      <c r="G981" s="58">
        <v>66.211784362792898</v>
      </c>
      <c r="H981" s="58">
        <v>546.75390625</v>
      </c>
      <c r="I981" s="58">
        <v>32.3738403320312</v>
      </c>
      <c r="J981" s="58">
        <v>402.20001220703102</v>
      </c>
      <c r="K981" s="58">
        <v>15.6406641006469</v>
      </c>
      <c r="L981" s="58">
        <v>21.387254714965799</v>
      </c>
      <c r="M981" s="58">
        <v>13.789999961853001</v>
      </c>
      <c r="N981" s="77">
        <v>8.3750153373662803E-3</v>
      </c>
      <c r="O981" s="58">
        <v>4.0629348925922502</v>
      </c>
      <c r="P981" s="77">
        <v>6.1362715590479899E-2</v>
      </c>
      <c r="Q981" s="58">
        <v>65.936824798583899</v>
      </c>
      <c r="R981" s="77">
        <v>1.32570386908987E-2</v>
      </c>
      <c r="S981" s="58">
        <v>37.875082162295897</v>
      </c>
      <c r="T981" s="77">
        <v>6.9272632036720697E-2</v>
      </c>
      <c r="U981" s="58">
        <v>543.17715454101506</v>
      </c>
      <c r="V981" s="77">
        <v>1.51724269926085E-2</v>
      </c>
      <c r="W981" s="58">
        <v>1.62123988249759</v>
      </c>
      <c r="X981" s="77">
        <v>5.0078701379567603E-2</v>
      </c>
      <c r="Y981" s="58">
        <v>32.1319160461425</v>
      </c>
      <c r="Z981" s="77">
        <v>1.7738327696344699E-2</v>
      </c>
      <c r="AA981" s="58">
        <v>30.491299994568099</v>
      </c>
      <c r="AB981" s="77">
        <v>7.5811285602032305E-2</v>
      </c>
      <c r="AC981" s="58">
        <v>398.69500732421801</v>
      </c>
      <c r="AD981" s="77">
        <v>1.8365307726497498E-2</v>
      </c>
      <c r="AE981" s="58">
        <v>0.36938902103009102</v>
      </c>
      <c r="AF981" s="77">
        <v>2.3617221024189901E-2</v>
      </c>
      <c r="AG981" s="58">
        <v>15.4996314048767</v>
      </c>
      <c r="AH981" s="77">
        <v>-3.18227293424289E-3</v>
      </c>
      <c r="AI981" s="58">
        <v>0.65232649635902196</v>
      </c>
      <c r="AJ981" s="77">
        <v>3.0500711991920799E-2</v>
      </c>
      <c r="AK981" s="58">
        <v>21.421393394470201</v>
      </c>
      <c r="AL981" s="69">
        <v>41628</v>
      </c>
      <c r="AM981" s="105">
        <v>4</v>
      </c>
      <c r="AN981" s="124">
        <v>62.829491589511498</v>
      </c>
      <c r="AO981" s="125">
        <v>71.773093566651198</v>
      </c>
      <c r="AP981" s="125">
        <v>54.256749982981098</v>
      </c>
      <c r="AQ981" s="125">
        <v>54.2877383339803</v>
      </c>
      <c r="AR981" s="125">
        <v>61.124439912469199</v>
      </c>
      <c r="AS981" s="125">
        <v>47.203122900578997</v>
      </c>
      <c r="AV981" s="63">
        <v>5817.5660279201102</v>
      </c>
      <c r="AW981" s="63">
        <v>15278.2966356262</v>
      </c>
      <c r="AX981" s="63">
        <v>15278.2966356262</v>
      </c>
      <c r="AY981" s="63">
        <v>21095.862663546301</v>
      </c>
      <c r="AZ981" s="77">
        <v>8.0205276001099595E-3</v>
      </c>
      <c r="BA981" s="77">
        <v>1.1095862663546301</v>
      </c>
      <c r="BB981" s="77">
        <v>0.60488615253601397</v>
      </c>
      <c r="BC981" s="58">
        <v>-1072.8145132217601</v>
      </c>
      <c r="BD981" s="130">
        <v>-4.8393257958847802E-2</v>
      </c>
      <c r="BE981" s="65">
        <v>86</v>
      </c>
    </row>
    <row r="982" spans="1:57" x14ac:dyDescent="0.2">
      <c r="A982" s="104">
        <v>41631</v>
      </c>
      <c r="B982" s="58">
        <v>1827.98999023437</v>
      </c>
      <c r="C982" s="77">
        <v>5.3181201498930797E-3</v>
      </c>
      <c r="D982" s="58">
        <v>0.01</v>
      </c>
      <c r="E982" s="58">
        <v>0.61140000000000005</v>
      </c>
      <c r="F982" s="77">
        <v>0</v>
      </c>
      <c r="G982" s="58">
        <v>68.752830505371094</v>
      </c>
      <c r="H982" s="58">
        <v>553.94708251953102</v>
      </c>
      <c r="I982" s="58">
        <v>32.215492248535099</v>
      </c>
      <c r="J982" s="58">
        <v>402.92001342773398</v>
      </c>
      <c r="K982" s="58">
        <v>15.931820869445801</v>
      </c>
      <c r="L982" s="58">
        <v>21.609151840209901</v>
      </c>
      <c r="M982" s="58">
        <v>13.039999961853001</v>
      </c>
      <c r="N982" s="77">
        <v>3.8377551172084898E-2</v>
      </c>
      <c r="O982" s="58">
        <v>4.0717255418531302</v>
      </c>
      <c r="P982" s="77">
        <v>5.9222660535191297E-2</v>
      </c>
      <c r="Q982" s="58">
        <v>67.482307434082003</v>
      </c>
      <c r="R982" s="77">
        <v>1.31561497545882E-2</v>
      </c>
      <c r="S982" s="58">
        <v>37.693441793279298</v>
      </c>
      <c r="T982" s="77">
        <v>6.8045203202149407E-2</v>
      </c>
      <c r="U982" s="58">
        <v>550.35049438476506</v>
      </c>
      <c r="V982" s="77">
        <v>-4.8912356974657404E-3</v>
      </c>
      <c r="W982" s="58">
        <v>1.5864837732460699</v>
      </c>
      <c r="X982" s="77">
        <v>4.9245988886549102E-2</v>
      </c>
      <c r="Y982" s="58">
        <v>32.294666290283203</v>
      </c>
      <c r="Z982" s="77">
        <v>1.79015713289554E-3</v>
      </c>
      <c r="AA982" s="58">
        <v>30.713576230637301</v>
      </c>
      <c r="AB982" s="77">
        <v>7.6227477432430704E-2</v>
      </c>
      <c r="AC982" s="58">
        <v>402.56001281738202</v>
      </c>
      <c r="AD982" s="77">
        <v>1.8615371248001202E-2</v>
      </c>
      <c r="AE982" s="58">
        <v>0.36946409648372902</v>
      </c>
      <c r="AF982" s="77">
        <v>2.31903245405106E-2</v>
      </c>
      <c r="AG982" s="58">
        <v>15.7862424850463</v>
      </c>
      <c r="AH982" s="77">
        <v>1.0375203746410201E-2</v>
      </c>
      <c r="AI982" s="58">
        <v>0.65801012187055496</v>
      </c>
      <c r="AJ982" s="77">
        <v>3.0450529791092501E-2</v>
      </c>
      <c r="AK982" s="58">
        <v>21.498203277587798</v>
      </c>
      <c r="AL982" s="69">
        <v>41631</v>
      </c>
      <c r="AM982" s="105">
        <v>0</v>
      </c>
      <c r="AN982" s="124">
        <v>65.767766984003302</v>
      </c>
      <c r="AO982" s="125">
        <v>75.280462246007602</v>
      </c>
      <c r="AP982" s="125">
        <v>65.480242712785099</v>
      </c>
      <c r="AQ982" s="125">
        <v>60.668306620165197</v>
      </c>
      <c r="AR982" s="125">
        <v>64.379758193541306</v>
      </c>
      <c r="AS982" s="125">
        <v>45.572302282831103</v>
      </c>
      <c r="AT982" s="109" t="s">
        <v>619</v>
      </c>
      <c r="AV982" s="63">
        <v>5817.5660279201102</v>
      </c>
      <c r="AW982" s="63">
        <v>15687.5862077819</v>
      </c>
      <c r="AX982" s="63">
        <v>15687.5862077819</v>
      </c>
      <c r="AY982" s="63">
        <v>21505.152235702099</v>
      </c>
      <c r="AZ982" s="77">
        <v>1.94014143286502E-2</v>
      </c>
      <c r="BA982" s="77">
        <v>1.1505152235702101</v>
      </c>
      <c r="BB982" s="77">
        <v>0.61342112992209996</v>
      </c>
      <c r="BC982" s="58">
        <v>-663.52494106599602</v>
      </c>
      <c r="BD982" s="130">
        <v>-2.99307412785704E-2</v>
      </c>
      <c r="BE982" s="65">
        <v>87</v>
      </c>
    </row>
    <row r="983" spans="1:57" x14ac:dyDescent="0.2">
      <c r="A983" s="104">
        <v>41632</v>
      </c>
      <c r="B983" s="58">
        <v>1833.31994628906</v>
      </c>
      <c r="C983" s="77">
        <v>2.91574684935991E-3</v>
      </c>
      <c r="D983" s="58">
        <v>0.01</v>
      </c>
      <c r="E983" s="58">
        <v>0.61119999999999997</v>
      </c>
      <c r="F983" s="77">
        <v>-3.2711808963048402E-4</v>
      </c>
      <c r="G983" s="58">
        <v>68.460952758789006</v>
      </c>
      <c r="H983" s="58">
        <v>552.32763671875</v>
      </c>
      <c r="I983" s="58">
        <v>32.620170593261697</v>
      </c>
      <c r="J983" s="58">
        <v>399.20001220703102</v>
      </c>
      <c r="K983" s="58">
        <v>15.822634696960399</v>
      </c>
      <c r="L983" s="58">
        <v>21.7030315399169</v>
      </c>
      <c r="M983" s="58">
        <v>12.4799995422363</v>
      </c>
      <c r="N983" s="77">
        <v>-4.2453197117352497E-3</v>
      </c>
      <c r="O983" s="58">
        <v>4.0412799047493699</v>
      </c>
      <c r="P983" s="77">
        <v>5.9030436210669703E-2</v>
      </c>
      <c r="Q983" s="58">
        <v>68.606891632080007</v>
      </c>
      <c r="R983" s="77">
        <v>-2.9234666123980602E-3</v>
      </c>
      <c r="S983" s="58">
        <v>37.359497056064399</v>
      </c>
      <c r="T983" s="77">
        <v>6.7640100861163704E-2</v>
      </c>
      <c r="U983" s="58">
        <v>553.13735961914006</v>
      </c>
      <c r="V983" s="77">
        <v>1.25616067451197E-2</v>
      </c>
      <c r="W983" s="58">
        <v>1.5523206172809001</v>
      </c>
      <c r="X983" s="77">
        <v>4.7587752885681303E-2</v>
      </c>
      <c r="Y983" s="58">
        <v>32.417831420898402</v>
      </c>
      <c r="Z983" s="77">
        <v>-9.2326047273160097E-3</v>
      </c>
      <c r="AA983" s="58">
        <v>30.695762191373401</v>
      </c>
      <c r="AB983" s="77">
        <v>7.6893189510861396E-2</v>
      </c>
      <c r="AC983" s="58">
        <v>401.06001281738202</v>
      </c>
      <c r="AD983" s="77">
        <v>-6.8533391995857498E-3</v>
      </c>
      <c r="AE983" s="58">
        <v>0.36939803543401001</v>
      </c>
      <c r="AF983" s="77">
        <v>2.3346177328164699E-2</v>
      </c>
      <c r="AG983" s="58">
        <v>15.8772277832031</v>
      </c>
      <c r="AH983" s="77">
        <v>4.34444166995673E-3</v>
      </c>
      <c r="AI983" s="58">
        <v>0.66307078721445301</v>
      </c>
      <c r="AJ983" s="77">
        <v>3.05519892921369E-2</v>
      </c>
      <c r="AK983" s="58">
        <v>21.656091690063398</v>
      </c>
      <c r="AL983" s="69">
        <v>41632</v>
      </c>
      <c r="AM983" s="105">
        <v>1</v>
      </c>
      <c r="AN983" s="124">
        <v>67.302012573209296</v>
      </c>
      <c r="AO983" s="125">
        <v>73.078852921833999</v>
      </c>
      <c r="AP983" s="125">
        <v>63.551389498636397</v>
      </c>
      <c r="AQ983" s="125">
        <v>57.430896767730403</v>
      </c>
      <c r="AR983" s="125">
        <v>65.688811288469296</v>
      </c>
      <c r="AS983" s="125">
        <v>50.298250656459899</v>
      </c>
      <c r="AT983" s="109" t="s">
        <v>619</v>
      </c>
      <c r="AV983" s="63">
        <v>5817.5660279201102</v>
      </c>
      <c r="AW983" s="63">
        <v>15625.275885351501</v>
      </c>
      <c r="AX983" s="63">
        <v>15625.275885351501</v>
      </c>
      <c r="AY983" s="63">
        <v>21442.841913271601</v>
      </c>
      <c r="AZ983" s="77">
        <v>-2.8974601875628699E-3</v>
      </c>
      <c r="BA983" s="77">
        <v>1.14428419132716</v>
      </c>
      <c r="BB983" s="77">
        <v>0.61812545749836101</v>
      </c>
      <c r="BC983" s="58">
        <v>-725.83526349642102</v>
      </c>
      <c r="BD983" s="130">
        <v>-3.2741478334894401E-2</v>
      </c>
      <c r="BE983" s="65">
        <v>88</v>
      </c>
    </row>
    <row r="984" spans="1:57" x14ac:dyDescent="0.2">
      <c r="A984" s="104">
        <v>41635</v>
      </c>
      <c r="B984" s="58">
        <v>1841.40002441406</v>
      </c>
      <c r="C984" s="77">
        <v>-3.3658435338035299E-4</v>
      </c>
      <c r="D984" s="58">
        <v>0.01</v>
      </c>
      <c r="E984" s="58">
        <v>0.60629999999999995</v>
      </c>
      <c r="F984" s="77">
        <v>-8.0170157068063502E-3</v>
      </c>
      <c r="G984" s="58">
        <v>67.546821594238196</v>
      </c>
      <c r="H984" s="58">
        <v>555.58642578125</v>
      </c>
      <c r="I984" s="58">
        <v>32.804908752441399</v>
      </c>
      <c r="J984" s="58">
        <v>398.079986572265</v>
      </c>
      <c r="K984" s="58">
        <v>15.859025001525801</v>
      </c>
      <c r="L984" s="58">
        <v>21.8481140136718</v>
      </c>
      <c r="M984" s="58">
        <v>12.4600000381469</v>
      </c>
      <c r="N984" s="77">
        <v>-1.33525919186601E-2</v>
      </c>
      <c r="O984" s="58">
        <v>4.0151650192889203</v>
      </c>
      <c r="P984" s="77">
        <v>5.9442693594207799E-2</v>
      </c>
      <c r="Q984" s="58">
        <v>68.003887176513601</v>
      </c>
      <c r="R984" s="77">
        <v>5.9001013997048704E-3</v>
      </c>
      <c r="S984" s="58">
        <v>37.157691879647103</v>
      </c>
      <c r="T984" s="77">
        <v>6.6880129094941496E-2</v>
      </c>
      <c r="U984" s="58">
        <v>553.95703125</v>
      </c>
      <c r="V984" s="77">
        <v>5.6633106393948404E-3</v>
      </c>
      <c r="W984" s="58">
        <v>1.5245462387777</v>
      </c>
      <c r="X984" s="77">
        <v>4.64731132246861E-2</v>
      </c>
      <c r="Y984" s="58">
        <v>32.712539672851499</v>
      </c>
      <c r="Z984" s="77">
        <v>-2.8056753519955999E-3</v>
      </c>
      <c r="AA984" s="58">
        <v>30.774793400855401</v>
      </c>
      <c r="AB984" s="77">
        <v>7.7308064808399204E-2</v>
      </c>
      <c r="AC984" s="58">
        <v>398.63999938964798</v>
      </c>
      <c r="AD984" s="77">
        <v>2.2998890679326498E-3</v>
      </c>
      <c r="AE984" s="58">
        <v>0.36948814607944802</v>
      </c>
      <c r="AF984" s="77">
        <v>2.3298288895054899E-2</v>
      </c>
      <c r="AG984" s="58">
        <v>15.8408298492431</v>
      </c>
      <c r="AH984" s="77">
        <v>6.6848943885115999E-3</v>
      </c>
      <c r="AI984" s="58">
        <v>0.66817709434431305</v>
      </c>
      <c r="AJ984" s="77">
        <v>3.05828271459123E-2</v>
      </c>
      <c r="AK984" s="58">
        <v>21.775572776794402</v>
      </c>
      <c r="AL984" s="69">
        <v>41635</v>
      </c>
      <c r="AM984" s="105">
        <v>4</v>
      </c>
      <c r="AN984" s="124">
        <v>69.531415405006598</v>
      </c>
      <c r="AO984" s="125">
        <v>74.683349309981807</v>
      </c>
      <c r="AP984" s="125">
        <v>57.807990534390299</v>
      </c>
      <c r="AQ984" s="125">
        <v>58.230903467848002</v>
      </c>
      <c r="AR984" s="125">
        <v>67.666427587966496</v>
      </c>
      <c r="AS984" s="125">
        <v>52.333032540951898</v>
      </c>
      <c r="AT984" s="109" t="s">
        <v>619</v>
      </c>
      <c r="AV984" s="63">
        <v>5817.5660279201102</v>
      </c>
      <c r="AW984" s="63">
        <v>15428.4351872222</v>
      </c>
      <c r="AX984" s="63">
        <v>15428.4351872222</v>
      </c>
      <c r="AY984" s="63">
        <v>21246.001215142402</v>
      </c>
      <c r="AZ984" s="77">
        <v>-9.1797859129596395E-3</v>
      </c>
      <c r="BA984" s="77">
        <v>1.12460012151424</v>
      </c>
      <c r="BB984" s="77">
        <v>0.625257098726126</v>
      </c>
      <c r="BC984" s="58">
        <v>-922.67596162569305</v>
      </c>
      <c r="BD984" s="130">
        <v>-4.1620704486265897E-2</v>
      </c>
      <c r="BE984" s="65">
        <v>89</v>
      </c>
    </row>
    <row r="985" spans="1:57" x14ac:dyDescent="0.2">
      <c r="A985" s="104">
        <v>41638</v>
      </c>
      <c r="B985" s="58">
        <v>1841.06994628906</v>
      </c>
      <c r="C985" s="77">
        <v>-1.7925389411521599E-4</v>
      </c>
      <c r="D985" s="58">
        <v>0.01</v>
      </c>
      <c r="E985" s="58">
        <v>0.60509999999999997</v>
      </c>
      <c r="F985" s="77">
        <v>-1.9792182088075299E-3</v>
      </c>
      <c r="G985" s="58">
        <v>66.875091552734304</v>
      </c>
      <c r="H985" s="58">
        <v>551.14532470703102</v>
      </c>
      <c r="I985" s="58">
        <v>32.804908752441399</v>
      </c>
      <c r="J985" s="58">
        <v>393.36999511718699</v>
      </c>
      <c r="K985" s="58">
        <v>15.913621902465801</v>
      </c>
      <c r="L985" s="58">
        <v>22.061477661132798</v>
      </c>
      <c r="M985" s="58">
        <v>13.560000419616699</v>
      </c>
      <c r="N985" s="77">
        <v>-9.9446580260882309E-3</v>
      </c>
      <c r="O985" s="58">
        <v>3.9725775262781302</v>
      </c>
      <c r="P985" s="77">
        <v>5.9402947106929199E-2</v>
      </c>
      <c r="Q985" s="58">
        <v>67.2109565734863</v>
      </c>
      <c r="R985" s="77">
        <v>-7.9935377614272999E-3</v>
      </c>
      <c r="S985" s="58">
        <v>36.768807263473498</v>
      </c>
      <c r="T985" s="77">
        <v>6.67134521789121E-2</v>
      </c>
      <c r="U985" s="58">
        <v>553.36587524414006</v>
      </c>
      <c r="V985" s="77">
        <v>0</v>
      </c>
      <c r="W985" s="58">
        <v>1.50202943914192</v>
      </c>
      <c r="X985" s="77">
        <v>4.5786728153302203E-2</v>
      </c>
      <c r="Y985" s="58">
        <v>32.804908752441399</v>
      </c>
      <c r="Z985" s="77">
        <v>-1.18317715382636E-2</v>
      </c>
      <c r="AA985" s="58">
        <v>30.695767900162998</v>
      </c>
      <c r="AB985" s="77">
        <v>7.8032814605035E-2</v>
      </c>
      <c r="AC985" s="58">
        <v>395.72499084472599</v>
      </c>
      <c r="AD985" s="77">
        <v>3.4426391871307201E-3</v>
      </c>
      <c r="AE985" s="58">
        <v>0.36976109318133099</v>
      </c>
      <c r="AF985" s="77">
        <v>2.3235508261261101E-2</v>
      </c>
      <c r="AG985" s="58">
        <v>15.8863234519958</v>
      </c>
      <c r="AH985" s="77">
        <v>9.7657695912525197E-3</v>
      </c>
      <c r="AI985" s="58">
        <v>0.67955482285411095</v>
      </c>
      <c r="AJ985" s="77">
        <v>3.0802779092686399E-2</v>
      </c>
      <c r="AK985" s="58">
        <v>21.954795837402301</v>
      </c>
      <c r="AL985" s="69">
        <v>41638</v>
      </c>
      <c r="AM985" s="105">
        <v>0</v>
      </c>
      <c r="AN985" s="124">
        <v>69.323477466969294</v>
      </c>
      <c r="AO985" s="125">
        <v>68.676173240428895</v>
      </c>
      <c r="AP985" s="125">
        <v>53.9496255345694</v>
      </c>
      <c r="AQ985" s="125">
        <v>59.461824813072802</v>
      </c>
      <c r="AR985" s="125">
        <v>70.371084499464601</v>
      </c>
      <c r="AS985" s="125">
        <v>52.333032540951898</v>
      </c>
      <c r="AT985" s="109" t="s">
        <v>619</v>
      </c>
      <c r="AV985" s="63">
        <v>5817.5660279201102</v>
      </c>
      <c r="AW985" s="63">
        <v>15258.546806890799</v>
      </c>
      <c r="AX985" s="63">
        <v>15258.546806890799</v>
      </c>
      <c r="AY985" s="63">
        <v>21076.112834810901</v>
      </c>
      <c r="AZ985" s="77">
        <v>-7.9962520293154205E-3</v>
      </c>
      <c r="BA985" s="77">
        <v>1.1076112834810901</v>
      </c>
      <c r="BB985" s="77">
        <v>0.624965765062241</v>
      </c>
      <c r="BC985" s="58">
        <v>-1092.5643419571099</v>
      </c>
      <c r="BD985" s="130">
        <v>-4.9284146872871498E-2</v>
      </c>
      <c r="BE985" s="65">
        <v>90</v>
      </c>
    </row>
    <row r="986" spans="1:57" x14ac:dyDescent="0.2">
      <c r="A986" s="104">
        <v>41639</v>
      </c>
      <c r="B986" s="58">
        <v>1848.35998535156</v>
      </c>
      <c r="C986" s="77">
        <v>3.9596752297183999E-3</v>
      </c>
      <c r="D986" s="58">
        <v>0.01</v>
      </c>
      <c r="E986" s="58">
        <v>0.60499999999999998</v>
      </c>
      <c r="F986" s="77">
        <v>-1.6526194017518701E-4</v>
      </c>
      <c r="G986" s="58">
        <v>67.658981323242102</v>
      </c>
      <c r="H986" s="58">
        <v>556.73400878906205</v>
      </c>
      <c r="I986" s="58">
        <v>32.910476684570298</v>
      </c>
      <c r="J986" s="58">
        <v>398.79000854492102</v>
      </c>
      <c r="K986" s="58">
        <v>16.086498260498001</v>
      </c>
      <c r="L986" s="58">
        <v>22.155351638793899</v>
      </c>
      <c r="M986" s="58">
        <v>13.7200002670288</v>
      </c>
      <c r="N986" s="77">
        <v>1.1721700147350999E-2</v>
      </c>
      <c r="O986" s="58">
        <v>3.9157503604968</v>
      </c>
      <c r="P986" s="77">
        <v>5.78748051465513E-2</v>
      </c>
      <c r="Q986" s="58">
        <v>67.267036437988196</v>
      </c>
      <c r="R986" s="77">
        <v>1.01401278963983E-2</v>
      </c>
      <c r="S986" s="58">
        <v>36.215715111703702</v>
      </c>
      <c r="T986" s="77">
        <v>6.5050301472467195E-2</v>
      </c>
      <c r="U986" s="58">
        <v>553.93966674804597</v>
      </c>
      <c r="V986" s="77">
        <v>3.2180529117014E-3</v>
      </c>
      <c r="W986" s="58">
        <v>1.4769582634879099</v>
      </c>
      <c r="X986" s="77">
        <v>4.4878057453976897E-2</v>
      </c>
      <c r="Y986" s="58">
        <v>32.857692718505803</v>
      </c>
      <c r="Z986" s="77">
        <v>1.37784108981664E-2</v>
      </c>
      <c r="AA986" s="58">
        <v>30.535775295078398</v>
      </c>
      <c r="AB986" s="77">
        <v>7.6571064070775893E-2</v>
      </c>
      <c r="AC986" s="58">
        <v>396.08000183105401</v>
      </c>
      <c r="AD986" s="77">
        <v>1.0863419973892801E-2</v>
      </c>
      <c r="AE986" s="58">
        <v>0.37125678973204601</v>
      </c>
      <c r="AF986" s="77">
        <v>2.3078782201077501E-2</v>
      </c>
      <c r="AG986" s="58">
        <v>16.000060081481902</v>
      </c>
      <c r="AH986" s="77">
        <v>4.2551083432875699E-3</v>
      </c>
      <c r="AI986" s="58">
        <v>0.68284985286240096</v>
      </c>
      <c r="AJ986" s="77">
        <v>3.0820989167544201E-2</v>
      </c>
      <c r="AK986" s="58">
        <v>22.108414649963301</v>
      </c>
      <c r="AL986" s="69">
        <v>41639</v>
      </c>
      <c r="AM986" s="105">
        <v>1</v>
      </c>
      <c r="AN986" s="124">
        <v>71.360587829007102</v>
      </c>
      <c r="AO986" s="125">
        <v>71.755041473349806</v>
      </c>
      <c r="AP986" s="125">
        <v>57.513415984933602</v>
      </c>
      <c r="AQ986" s="125">
        <v>63.16355862356</v>
      </c>
      <c r="AR986" s="125">
        <v>71.5006287438936</v>
      </c>
      <c r="AS986" s="125">
        <v>53.592195614962101</v>
      </c>
      <c r="AT986" s="109" t="s">
        <v>620</v>
      </c>
      <c r="AV986" s="63">
        <v>5817.5660279201102</v>
      </c>
      <c r="AW986" s="63">
        <v>15423.7770565795</v>
      </c>
      <c r="AX986" s="63">
        <v>15423.7770565795</v>
      </c>
      <c r="AY986" s="63">
        <v>21241.343084499698</v>
      </c>
      <c r="AZ986" s="77">
        <v>7.8396927831878502E-3</v>
      </c>
      <c r="BA986" s="77">
        <v>1.12413430844997</v>
      </c>
      <c r="BB986" s="77">
        <v>0.63140010175129802</v>
      </c>
      <c r="BC986" s="58">
        <v>-927.33409226839206</v>
      </c>
      <c r="BD986" s="130">
        <v>-4.1830826660248399E-2</v>
      </c>
      <c r="BE986" s="65">
        <v>91</v>
      </c>
    </row>
    <row r="987" spans="1:57" x14ac:dyDescent="0.2">
      <c r="A987" s="104">
        <v>41641</v>
      </c>
      <c r="B987" s="58">
        <v>1831.97998046875</v>
      </c>
      <c r="C987" s="77">
        <v>-8.8619127294605696E-3</v>
      </c>
      <c r="D987" s="58">
        <v>0.01</v>
      </c>
      <c r="E987" s="58">
        <v>0.60840000000000005</v>
      </c>
      <c r="F987" s="77">
        <v>5.6198347107438897E-3</v>
      </c>
      <c r="G987" s="58">
        <v>66.707435607910099</v>
      </c>
      <c r="H987" s="58">
        <v>552.96350097656205</v>
      </c>
      <c r="I987" s="58">
        <v>32.690540313720597</v>
      </c>
      <c r="J987" s="58">
        <v>397.97000122070301</v>
      </c>
      <c r="K987" s="58">
        <v>15.9682083129882</v>
      </c>
      <c r="L987" s="58">
        <v>22.010271072387599</v>
      </c>
      <c r="M987" s="58">
        <v>14.2299995422363</v>
      </c>
      <c r="N987" s="77">
        <v>-1.40638492735503E-2</v>
      </c>
      <c r="O987" s="58">
        <v>3.8298832332693702</v>
      </c>
      <c r="P987" s="77">
        <v>5.7413138406046303E-2</v>
      </c>
      <c r="Q987" s="58">
        <v>67.183208465576101</v>
      </c>
      <c r="R987" s="77">
        <v>-6.7725480264824098E-3</v>
      </c>
      <c r="S987" s="58">
        <v>35.387695994925103</v>
      </c>
      <c r="T987" s="77">
        <v>6.3996440872550506E-2</v>
      </c>
      <c r="U987" s="58">
        <v>554.84875488281205</v>
      </c>
      <c r="V987" s="77">
        <v>-6.6828679802357601E-3</v>
      </c>
      <c r="W987" s="58">
        <v>1.4476430862427501</v>
      </c>
      <c r="X987" s="77">
        <v>4.4283241339855103E-2</v>
      </c>
      <c r="Y987" s="58">
        <v>32.800508499145501</v>
      </c>
      <c r="Z987" s="77">
        <v>-2.0562383877438199E-3</v>
      </c>
      <c r="AA987" s="58">
        <v>30.401099810546398</v>
      </c>
      <c r="AB987" s="77">
        <v>7.6390430729191702E-2</v>
      </c>
      <c r="AC987" s="58">
        <v>398.38000488281199</v>
      </c>
      <c r="AD987" s="77">
        <v>-7.3533683710543798E-3</v>
      </c>
      <c r="AE987" s="58">
        <v>0.371690435848751</v>
      </c>
      <c r="AF987" s="77">
        <v>2.3276902991453598E-2</v>
      </c>
      <c r="AG987" s="58">
        <v>16.0273532867431</v>
      </c>
      <c r="AH987" s="77">
        <v>-6.5483305691351702E-3</v>
      </c>
      <c r="AI987" s="58">
        <v>0.683635286430061</v>
      </c>
      <c r="AJ987" s="77">
        <v>3.10598303938062E-2</v>
      </c>
      <c r="AK987" s="58">
        <v>22.082811355590799</v>
      </c>
      <c r="AL987" s="69">
        <v>41641</v>
      </c>
      <c r="AM987" s="105">
        <v>3</v>
      </c>
      <c r="AN987" s="124">
        <v>61.481404082955002</v>
      </c>
      <c r="AO987" s="125">
        <v>66.972201683154694</v>
      </c>
      <c r="AP987" s="125">
        <v>52.229518753908302</v>
      </c>
      <c r="AQ987" s="125">
        <v>59.181360589131501</v>
      </c>
      <c r="AR987" s="125">
        <v>67.234551551087193</v>
      </c>
      <c r="AS987" s="125">
        <v>50.593653055077098</v>
      </c>
      <c r="AT987" s="109" t="s">
        <v>619</v>
      </c>
      <c r="AV987" s="63">
        <v>5817.5660279201102</v>
      </c>
      <c r="AW987" s="63">
        <v>15344.182853942801</v>
      </c>
      <c r="AX987" s="63">
        <v>15344.182853942801</v>
      </c>
      <c r="AY987" s="63">
        <v>21161.748881862899</v>
      </c>
      <c r="AZ987" s="77">
        <v>-3.7471360600922401E-3</v>
      </c>
      <c r="BA987" s="77">
        <v>1.1161748881862901</v>
      </c>
      <c r="BB987" s="77">
        <v>0.61694277642274498</v>
      </c>
      <c r="BC987" s="58">
        <v>-1006.92829490511</v>
      </c>
      <c r="BD987" s="130">
        <v>-4.5421216921338603E-2</v>
      </c>
      <c r="BE987" s="65">
        <v>92</v>
      </c>
    </row>
    <row r="988" spans="1:57" x14ac:dyDescent="0.2">
      <c r="A988" s="104">
        <v>41642</v>
      </c>
      <c r="B988" s="58">
        <v>1831.36999511718</v>
      </c>
      <c r="C988" s="77">
        <v>-3.3296507498215E-4</v>
      </c>
      <c r="D988" s="58">
        <v>0.01</v>
      </c>
      <c r="E988" s="58">
        <v>0.60809999999999997</v>
      </c>
      <c r="F988" s="77">
        <v>-4.9309664694296897E-4</v>
      </c>
      <c r="G988" s="58">
        <v>65.242164611816307</v>
      </c>
      <c r="H988" s="58">
        <v>548.92974853515602</v>
      </c>
      <c r="I988" s="58">
        <v>32.470615386962798</v>
      </c>
      <c r="J988" s="58">
        <v>396.44000244140602</v>
      </c>
      <c r="K988" s="58">
        <v>15.931820869445801</v>
      </c>
      <c r="L988" s="58">
        <v>22.001733779907202</v>
      </c>
      <c r="M988" s="58">
        <v>13.7600002288818</v>
      </c>
      <c r="N988" s="77">
        <v>-2.1965632207873599E-2</v>
      </c>
      <c r="O988" s="58">
        <v>3.7336895829904</v>
      </c>
      <c r="P988" s="77">
        <v>5.7228168397008797E-2</v>
      </c>
      <c r="Q988" s="58">
        <v>65.974800109863196</v>
      </c>
      <c r="R988" s="77">
        <v>-7.2947896819275304E-3</v>
      </c>
      <c r="S988" s="58">
        <v>34.214386078867797</v>
      </c>
      <c r="T988" s="77">
        <v>6.2329261932279001E-2</v>
      </c>
      <c r="U988" s="58">
        <v>550.94662475585903</v>
      </c>
      <c r="V988" s="77">
        <v>-6.7274791009036498E-3</v>
      </c>
      <c r="W988" s="58">
        <v>1.39785042098443</v>
      </c>
      <c r="X988" s="77">
        <v>4.3049705228120599E-2</v>
      </c>
      <c r="Y988" s="58">
        <v>32.580577850341797</v>
      </c>
      <c r="Z988" s="77">
        <v>-3.8445078136638499E-3</v>
      </c>
      <c r="AA988" s="58">
        <v>29.929415384608099</v>
      </c>
      <c r="AB988" s="77">
        <v>7.5495447483334199E-2</v>
      </c>
      <c r="AC988" s="58">
        <v>397.20500183105401</v>
      </c>
      <c r="AD988" s="77">
        <v>-2.2787430392476799E-3</v>
      </c>
      <c r="AE988" s="58">
        <v>0.37041683304565398</v>
      </c>
      <c r="AF988" s="77">
        <v>2.32501253987887E-2</v>
      </c>
      <c r="AG988" s="58">
        <v>15.950014591217</v>
      </c>
      <c r="AH988" s="77">
        <v>-3.8787766186010298E-4</v>
      </c>
      <c r="AI988" s="58">
        <v>0.68166741202010095</v>
      </c>
      <c r="AJ988" s="77">
        <v>3.09824406948612E-2</v>
      </c>
      <c r="AK988" s="58">
        <v>22.006002426147401</v>
      </c>
      <c r="AL988" s="69">
        <v>41642</v>
      </c>
      <c r="AM988" s="105">
        <v>4</v>
      </c>
      <c r="AN988" s="124">
        <v>61.141941484231403</v>
      </c>
      <c r="AO988" s="125">
        <v>62.195925533578198</v>
      </c>
      <c r="AP988" s="125">
        <v>45.3241366090894</v>
      </c>
      <c r="AQ988" s="125">
        <v>57.9706159157125</v>
      </c>
      <c r="AR988" s="125">
        <v>66.981290758164505</v>
      </c>
      <c r="AS988" s="125">
        <v>47.718521436087897</v>
      </c>
      <c r="AV988" s="63">
        <v>5817.5660279201102</v>
      </c>
      <c r="AW988" s="63">
        <v>15103.334883059601</v>
      </c>
      <c r="AX988" s="63">
        <v>15103.334883059601</v>
      </c>
      <c r="AY988" s="63">
        <v>20920.900910979799</v>
      </c>
      <c r="AZ988" s="77">
        <v>-1.13812885800569E-2</v>
      </c>
      <c r="BA988" s="77">
        <v>1.0920900910979801</v>
      </c>
      <c r="BB988" s="77">
        <v>0.61640439094995203</v>
      </c>
      <c r="BC988" s="58">
        <v>-1247.7762657882899</v>
      </c>
      <c r="BD988" s="130">
        <v>-5.6285553523956401E-2</v>
      </c>
      <c r="BE988" s="65">
        <v>93</v>
      </c>
    </row>
    <row r="989" spans="1:57" x14ac:dyDescent="0.2">
      <c r="A989" s="104">
        <v>41645</v>
      </c>
      <c r="B989" s="58">
        <v>1826.77001953125</v>
      </c>
      <c r="C989" s="77">
        <v>-2.5117674736410099E-3</v>
      </c>
      <c r="D989" s="58">
        <v>0.01</v>
      </c>
      <c r="E989" s="58">
        <v>0.60929999999999995</v>
      </c>
      <c r="F989" s="77">
        <v>1.9733596447952802E-3</v>
      </c>
      <c r="G989" s="58">
        <v>65.597923278808594</v>
      </c>
      <c r="H989" s="58">
        <v>555.04992675781205</v>
      </c>
      <c r="I989" s="58">
        <v>31.784431457519499</v>
      </c>
      <c r="J989" s="58">
        <v>393.63000488281199</v>
      </c>
      <c r="K989" s="58">
        <v>15.731650352478001</v>
      </c>
      <c r="L989" s="58">
        <v>21.728633880615199</v>
      </c>
      <c r="M989" s="58">
        <v>13.550000190734799</v>
      </c>
      <c r="N989" s="77">
        <v>5.4528949048355804E-3</v>
      </c>
      <c r="O989" s="58">
        <v>3.60454630693881</v>
      </c>
      <c r="P989" s="77">
        <v>5.4949091781740303E-2</v>
      </c>
      <c r="Q989" s="58">
        <v>65.4200439453125</v>
      </c>
      <c r="R989" s="77">
        <v>1.11492923074187E-2</v>
      </c>
      <c r="S989" s="58">
        <v>32.736325151958297</v>
      </c>
      <c r="T989" s="77">
        <v>5.8979063997322799E-2</v>
      </c>
      <c r="U989" s="58">
        <v>551.98983764648403</v>
      </c>
      <c r="V989" s="77">
        <v>-2.1132458417122E-2</v>
      </c>
      <c r="W989" s="58">
        <v>1.33336366828949</v>
      </c>
      <c r="X989" s="77">
        <v>4.1950212954778097E-2</v>
      </c>
      <c r="Y989" s="58">
        <v>32.127523422241197</v>
      </c>
      <c r="Z989" s="77">
        <v>-7.0880777451541796E-3</v>
      </c>
      <c r="AA989" s="58">
        <v>29.0991295226174</v>
      </c>
      <c r="AB989" s="77">
        <v>7.3925079799951998E-2</v>
      </c>
      <c r="AC989" s="58">
        <v>395.03500366210898</v>
      </c>
      <c r="AD989" s="77">
        <v>-1.2564195807125899E-2</v>
      </c>
      <c r="AE989" s="58">
        <v>0.37050438665313201</v>
      </c>
      <c r="AF989" s="77">
        <v>2.35515269124177E-2</v>
      </c>
      <c r="AG989" s="58">
        <v>15.8317356109619</v>
      </c>
      <c r="AH989" s="77">
        <v>-1.24126535673928E-2</v>
      </c>
      <c r="AI989" s="58">
        <v>0.65692466083190504</v>
      </c>
      <c r="AJ989" s="77">
        <v>3.0233132208922101E-2</v>
      </c>
      <c r="AK989" s="58">
        <v>21.865183830261198</v>
      </c>
      <c r="AL989" s="69">
        <v>41645</v>
      </c>
      <c r="AM989" s="105">
        <v>0</v>
      </c>
      <c r="AN989" s="124">
        <v>58.517975206752801</v>
      </c>
      <c r="AO989" s="125">
        <v>66.1414335467786</v>
      </c>
      <c r="AP989" s="125">
        <v>47.151100081247499</v>
      </c>
      <c r="AQ989" s="125">
        <v>51.704103770162803</v>
      </c>
      <c r="AR989" s="125">
        <v>59.2877465044131</v>
      </c>
      <c r="AS989" s="125">
        <v>40.067717604362102</v>
      </c>
      <c r="AV989" s="63">
        <v>5817.5660279201102</v>
      </c>
      <c r="AW989" s="63">
        <v>15255.668517214899</v>
      </c>
      <c r="AX989" s="63">
        <v>15255.668517214899</v>
      </c>
      <c r="AY989" s="63">
        <v>21073.234545135001</v>
      </c>
      <c r="AZ989" s="77">
        <v>7.2814089031571997E-3</v>
      </c>
      <c r="BA989" s="77">
        <v>1.1073234545135</v>
      </c>
      <c r="BB989" s="77">
        <v>0.61234435897651296</v>
      </c>
      <c r="BC989" s="58">
        <v>-1095.44263163301</v>
      </c>
      <c r="BD989" s="130">
        <v>-4.9413982751347597E-2</v>
      </c>
      <c r="BE989" s="65">
        <v>94</v>
      </c>
    </row>
    <row r="990" spans="1:57" x14ac:dyDescent="0.2">
      <c r="A990" s="104">
        <v>41646</v>
      </c>
      <c r="B990" s="58">
        <v>1837.88000488281</v>
      </c>
      <c r="C990" s="77">
        <v>6.0817646626438703E-3</v>
      </c>
      <c r="D990" s="58">
        <v>0.01</v>
      </c>
      <c r="E990" s="58">
        <v>0.60980000000000001</v>
      </c>
      <c r="F990" s="77">
        <v>8.2061381913689502E-4</v>
      </c>
      <c r="G990" s="58">
        <v>65.128776550292898</v>
      </c>
      <c r="H990" s="58">
        <v>565.75036621093705</v>
      </c>
      <c r="I990" s="58">
        <v>32.030742645263601</v>
      </c>
      <c r="J990" s="58">
        <v>398.02999877929602</v>
      </c>
      <c r="K990" s="58">
        <v>15.804435729980399</v>
      </c>
      <c r="L990" s="58">
        <v>21.83957862854</v>
      </c>
      <c r="M990" s="58">
        <v>12.920000076293899</v>
      </c>
      <c r="N990" s="77">
        <v>-7.1518533676995198E-3</v>
      </c>
      <c r="O990" s="58">
        <v>3.4832096357457201</v>
      </c>
      <c r="P990" s="77">
        <v>5.3481883435288501E-2</v>
      </c>
      <c r="Q990" s="58">
        <v>65.363349914550696</v>
      </c>
      <c r="R990" s="77">
        <v>1.9278336843730301E-2</v>
      </c>
      <c r="S990" s="58">
        <v>31.3488730027758</v>
      </c>
      <c r="T990" s="77">
        <v>5.5411140451807499E-2</v>
      </c>
      <c r="U990" s="58">
        <v>560.400146484375</v>
      </c>
      <c r="V990" s="77">
        <v>7.7494287753216897E-3</v>
      </c>
      <c r="W990" s="58">
        <v>1.2652000251130999</v>
      </c>
      <c r="X990" s="77">
        <v>3.9499553261222502E-2</v>
      </c>
      <c r="Y990" s="58">
        <v>31.907587051391602</v>
      </c>
      <c r="Z990" s="77">
        <v>1.1177994161787301E-2</v>
      </c>
      <c r="AA990" s="58">
        <v>28.040604207517202</v>
      </c>
      <c r="AB990" s="77">
        <v>7.0448469445805295E-2</v>
      </c>
      <c r="AC990" s="58">
        <v>395.83000183105401</v>
      </c>
      <c r="AD990" s="77">
        <v>4.62668416037947E-3</v>
      </c>
      <c r="AE990" s="58">
        <v>0.37018118510429099</v>
      </c>
      <c r="AF990" s="77">
        <v>2.3422613209914799E-2</v>
      </c>
      <c r="AG990" s="58">
        <v>15.7680430412292</v>
      </c>
      <c r="AH990" s="77">
        <v>5.1059237563839599E-3</v>
      </c>
      <c r="AI990" s="58">
        <v>0.63518111150850198</v>
      </c>
      <c r="AJ990" s="77">
        <v>2.9083945359570498E-2</v>
      </c>
      <c r="AK990" s="58">
        <v>21.784106254577601</v>
      </c>
      <c r="AL990" s="69">
        <v>41646</v>
      </c>
      <c r="AM990" s="105">
        <v>1</v>
      </c>
      <c r="AN990" s="124">
        <v>62.683438281991997</v>
      </c>
      <c r="AO990" s="125">
        <v>71.702248853601404</v>
      </c>
      <c r="AP990" s="125">
        <v>45.014963566072502</v>
      </c>
      <c r="AQ990" s="125">
        <v>53.665438592173103</v>
      </c>
      <c r="AR990" s="125">
        <v>61.235683756048999</v>
      </c>
      <c r="AS990" s="125">
        <v>43.565501982526399</v>
      </c>
      <c r="AV990" s="63">
        <v>5817.5660279201102</v>
      </c>
      <c r="AW990" s="63">
        <v>15346.8537394592</v>
      </c>
      <c r="AX990" s="63">
        <v>15346.8537394592</v>
      </c>
      <c r="AY990" s="63">
        <v>21164.419767379299</v>
      </c>
      <c r="AZ990" s="77">
        <v>4.3270634153935702E-3</v>
      </c>
      <c r="BA990" s="77">
        <v>1.1164419767379301</v>
      </c>
      <c r="BB990" s="77">
        <v>0.62215025792294998</v>
      </c>
      <c r="BC990" s="58">
        <v>-1004.25740938875</v>
      </c>
      <c r="BD990" s="130">
        <v>-4.5300736772926301E-2</v>
      </c>
      <c r="BE990" s="65">
        <v>95</v>
      </c>
    </row>
    <row r="991" spans="1:57" x14ac:dyDescent="0.2">
      <c r="A991" s="104">
        <v>41647</v>
      </c>
      <c r="B991" s="58">
        <v>1837.48999023437</v>
      </c>
      <c r="C991" s="77">
        <v>-2.1220898393869899E-4</v>
      </c>
      <c r="D991" s="58">
        <v>0.01</v>
      </c>
      <c r="E991" s="58">
        <v>0.60719999999999996</v>
      </c>
      <c r="F991" s="77">
        <v>-4.2636930141029998E-3</v>
      </c>
      <c r="G991" s="58">
        <v>65.541244506835895</v>
      </c>
      <c r="H991" s="58">
        <v>566.92767333984295</v>
      </c>
      <c r="I991" s="58">
        <v>31.4589328765869</v>
      </c>
      <c r="J991" s="58">
        <v>401.92001342773398</v>
      </c>
      <c r="K991" s="58">
        <v>15.8499307632446</v>
      </c>
      <c r="L991" s="58">
        <v>21.7030315399169</v>
      </c>
      <c r="M991" s="58">
        <v>12.869999885559</v>
      </c>
      <c r="N991" s="77">
        <v>6.3331138459887804E-3</v>
      </c>
      <c r="O991" s="58">
        <v>3.36715944516253</v>
      </c>
      <c r="P991" s="77">
        <v>5.1374664465081002E-2</v>
      </c>
      <c r="Q991" s="58">
        <v>65.335010528564396</v>
      </c>
      <c r="R991" s="77">
        <v>2.0809657389904098E-3</v>
      </c>
      <c r="S991" s="58">
        <v>30.054001052850101</v>
      </c>
      <c r="T991" s="77">
        <v>5.30120550930211E-2</v>
      </c>
      <c r="U991" s="58">
        <v>566.33901977539006</v>
      </c>
      <c r="V991" s="77">
        <v>-1.7851904809372598E-2</v>
      </c>
      <c r="W991" s="58">
        <v>1.21968484097955</v>
      </c>
      <c r="X991" s="77">
        <v>3.8770699748919099E-2</v>
      </c>
      <c r="Y991" s="58">
        <v>31.744837760925201</v>
      </c>
      <c r="Z991" s="77">
        <v>9.7731695107596793E-3</v>
      </c>
      <c r="AA991" s="58">
        <v>27.203449382370799</v>
      </c>
      <c r="AB991" s="77">
        <v>6.7683739235498405E-2</v>
      </c>
      <c r="AC991" s="58">
        <v>399.975006103515</v>
      </c>
      <c r="AD991" s="77">
        <v>2.8786243331584398E-3</v>
      </c>
      <c r="AE991" s="58">
        <v>0.36690899712691799</v>
      </c>
      <c r="AF991" s="77">
        <v>2.3148933746623399E-2</v>
      </c>
      <c r="AG991" s="58">
        <v>15.827183246612501</v>
      </c>
      <c r="AH991" s="77">
        <v>-6.2522767011908799E-3</v>
      </c>
      <c r="AI991" s="58">
        <v>0.62371168279203404</v>
      </c>
      <c r="AJ991" s="77">
        <v>2.8738459032549499E-2</v>
      </c>
      <c r="AK991" s="58">
        <v>21.771305084228501</v>
      </c>
      <c r="AL991" s="69">
        <v>41647</v>
      </c>
      <c r="AM991" s="105">
        <v>2</v>
      </c>
      <c r="AN991" s="124">
        <v>62.446375871001202</v>
      </c>
      <c r="AO991" s="125">
        <v>72.242411417677005</v>
      </c>
      <c r="AP991" s="125">
        <v>47.276520095257901</v>
      </c>
      <c r="AQ991" s="125">
        <v>54.898368238503203</v>
      </c>
      <c r="AR991" s="125">
        <v>57.583850785616697</v>
      </c>
      <c r="AS991" s="125">
        <v>38.018266049970599</v>
      </c>
      <c r="AT991" s="109" t="s">
        <v>619</v>
      </c>
      <c r="AV991" s="63">
        <v>5817.5660279201102</v>
      </c>
      <c r="AW991" s="63">
        <v>15347.5234558593</v>
      </c>
      <c r="AX991" s="63">
        <v>15347.5234558593</v>
      </c>
      <c r="AY991" s="63">
        <v>21165.0894837794</v>
      </c>
      <c r="AZ991" s="77">
        <v>3.1643503932921002E-5</v>
      </c>
      <c r="BA991" s="77">
        <v>1.11650894837794</v>
      </c>
      <c r="BB991" s="77">
        <v>0.62180602306492005</v>
      </c>
      <c r="BC991" s="58">
        <v>-1003.5876929886</v>
      </c>
      <c r="BD991" s="130">
        <v>-4.5270526743035701E-2</v>
      </c>
      <c r="BE991" s="65">
        <v>96</v>
      </c>
    </row>
    <row r="992" spans="1:57" x14ac:dyDescent="0.2">
      <c r="A992" s="104">
        <v>41648</v>
      </c>
      <c r="B992" s="58">
        <v>1838.13000488281</v>
      </c>
      <c r="C992" s="77">
        <v>3.4830918907791098E-4</v>
      </c>
      <c r="D992" s="58">
        <v>0.01</v>
      </c>
      <c r="E992" s="58">
        <v>0.60740000000000005</v>
      </c>
      <c r="F992" s="77">
        <v>3.2938076416355599E-4</v>
      </c>
      <c r="G992" s="58">
        <v>64.704292297363196</v>
      </c>
      <c r="H992" s="58">
        <v>561.46820068359295</v>
      </c>
      <c r="I992" s="58">
        <v>31.256597518920898</v>
      </c>
      <c r="J992" s="58">
        <v>401.010009765625</v>
      </c>
      <c r="K992" s="58">
        <v>15.8317317962646</v>
      </c>
      <c r="L992" s="58">
        <v>21.6006164550781</v>
      </c>
      <c r="M992" s="58">
        <v>12.890000343322701</v>
      </c>
      <c r="N992" s="77">
        <v>-1.27698553143182E-2</v>
      </c>
      <c r="O992" s="58">
        <v>3.2485648498177202</v>
      </c>
      <c r="P992" s="77">
        <v>5.02063268830482E-2</v>
      </c>
      <c r="Q992" s="58">
        <v>65.122768402099595</v>
      </c>
      <c r="R992" s="77">
        <v>-9.6299279660973999E-3</v>
      </c>
      <c r="S992" s="58">
        <v>28.471788567312501</v>
      </c>
      <c r="T992" s="77">
        <v>5.0709530001250003E-2</v>
      </c>
      <c r="U992" s="58">
        <v>564.19793701171795</v>
      </c>
      <c r="V992" s="77">
        <v>-6.4317298510975203E-3</v>
      </c>
      <c r="W992" s="58">
        <v>1.18577483582688</v>
      </c>
      <c r="X992" s="77">
        <v>3.7936785509333902E-2</v>
      </c>
      <c r="Y992" s="58">
        <v>31.357765197753899</v>
      </c>
      <c r="Z992" s="77">
        <v>-2.2641412015005301E-3</v>
      </c>
      <c r="AA992" s="58">
        <v>26.448797064139601</v>
      </c>
      <c r="AB992" s="77">
        <v>6.5955453529945404E-2</v>
      </c>
      <c r="AC992" s="58">
        <v>401.46501159667901</v>
      </c>
      <c r="AD992" s="77">
        <v>-1.1482048251075701E-3</v>
      </c>
      <c r="AE992" s="58">
        <v>0.36143607727145999</v>
      </c>
      <c r="AF992" s="77">
        <v>2.2829850955202301E-2</v>
      </c>
      <c r="AG992" s="58">
        <v>15.8408312797546</v>
      </c>
      <c r="AH992" s="77">
        <v>-4.7189299177168298E-3</v>
      </c>
      <c r="AI992" s="58">
        <v>0.61236682831729095</v>
      </c>
      <c r="AJ992" s="77">
        <v>2.83495070425792E-2</v>
      </c>
      <c r="AK992" s="58">
        <v>21.651823997497502</v>
      </c>
      <c r="AL992" s="69">
        <v>41648</v>
      </c>
      <c r="AM992" s="105">
        <v>3</v>
      </c>
      <c r="AN992" s="124">
        <v>62.695698944943999</v>
      </c>
      <c r="AO992" s="125">
        <v>65.955079182649399</v>
      </c>
      <c r="AP992" s="125">
        <v>43.377770969235399</v>
      </c>
      <c r="AQ992" s="125">
        <v>54.276196784977799</v>
      </c>
      <c r="AR992" s="125">
        <v>54.937534981813499</v>
      </c>
      <c r="AS992" s="125">
        <v>36.258910715278503</v>
      </c>
      <c r="AT992" s="109" t="s">
        <v>619</v>
      </c>
      <c r="AV992" s="63">
        <v>5817.5660279201102</v>
      </c>
      <c r="AW992" s="63">
        <v>15179.234463848799</v>
      </c>
      <c r="AX992" s="63">
        <v>15179.234463848799</v>
      </c>
      <c r="AY992" s="63">
        <v>20996.8004917689</v>
      </c>
      <c r="AZ992" s="77">
        <v>-7.95125350825787E-3</v>
      </c>
      <c r="BA992" s="77">
        <v>1.0996800491768901</v>
      </c>
      <c r="BB992" s="77">
        <v>0.62237091300565595</v>
      </c>
      <c r="BC992" s="58">
        <v>-1171.8766849991</v>
      </c>
      <c r="BD992" s="130">
        <v>-5.2861822816707399E-2</v>
      </c>
      <c r="BE992" s="65">
        <v>97</v>
      </c>
    </row>
    <row r="993" spans="1:57" x14ac:dyDescent="0.2">
      <c r="A993" s="104">
        <v>41649</v>
      </c>
      <c r="B993" s="58">
        <v>1842.36999511718</v>
      </c>
      <c r="C993" s="77">
        <v>2.3066868083931802E-3</v>
      </c>
      <c r="D993" s="58">
        <v>0.01</v>
      </c>
      <c r="E993" s="58">
        <v>0.60660000000000003</v>
      </c>
      <c r="F993" s="77">
        <v>-1.3170892327956001E-3</v>
      </c>
      <c r="G993" s="58">
        <v>64.272544860839801</v>
      </c>
      <c r="H993" s="58">
        <v>561.43835449218705</v>
      </c>
      <c r="I993" s="58">
        <v>31.705253601074201</v>
      </c>
      <c r="J993" s="58">
        <v>397.66000366210898</v>
      </c>
      <c r="K993" s="58">
        <v>15.8954248428344</v>
      </c>
      <c r="L993" s="58">
        <v>21.788375854492099</v>
      </c>
      <c r="M993" s="58">
        <v>12.140000343322701</v>
      </c>
      <c r="N993" s="77">
        <v>-6.6726243529446798E-3</v>
      </c>
      <c r="O993" s="58">
        <v>3.13300498932922</v>
      </c>
      <c r="P993" s="77">
        <v>4.8745619083742101E-2</v>
      </c>
      <c r="Q993" s="58">
        <v>64.488418579101506</v>
      </c>
      <c r="R993" s="77">
        <v>-5.3157402983838803E-5</v>
      </c>
      <c r="S993" s="58">
        <v>26.735401936219301</v>
      </c>
      <c r="T993" s="77">
        <v>4.7619479008342902E-2</v>
      </c>
      <c r="U993" s="58">
        <v>561.45327758789006</v>
      </c>
      <c r="V993" s="77">
        <v>1.4353964211291001E-2</v>
      </c>
      <c r="W993" s="58">
        <v>1.1548500996122499</v>
      </c>
      <c r="X993" s="77">
        <v>3.6424565913994997E-2</v>
      </c>
      <c r="Y993" s="58">
        <v>31.480925559997502</v>
      </c>
      <c r="Z993" s="77">
        <v>-8.3539214032925992E-3</v>
      </c>
      <c r="AA993" s="58">
        <v>25.512785279343301</v>
      </c>
      <c r="AB993" s="77">
        <v>6.4157282714862804E-2</v>
      </c>
      <c r="AC993" s="58">
        <v>399.33500671386702</v>
      </c>
      <c r="AD993" s="77">
        <v>4.02312566871887E-3</v>
      </c>
      <c r="AE993" s="58">
        <v>0.353616277802143</v>
      </c>
      <c r="AF993" s="77">
        <v>2.22464187839276E-2</v>
      </c>
      <c r="AG993" s="58">
        <v>15.8635783195495</v>
      </c>
      <c r="AH993" s="77">
        <v>8.6923167125594301E-3</v>
      </c>
      <c r="AI993" s="58">
        <v>0.60843664998396496</v>
      </c>
      <c r="AJ993" s="77">
        <v>2.7924828084812101E-2</v>
      </c>
      <c r="AK993" s="58">
        <v>21.694496154785099</v>
      </c>
      <c r="AL993" s="69">
        <v>41649</v>
      </c>
      <c r="AM993" s="105">
        <v>4</v>
      </c>
      <c r="AN993" s="124">
        <v>64.382758908972903</v>
      </c>
      <c r="AO993" s="125">
        <v>65.921302043685301</v>
      </c>
      <c r="AP993" s="125">
        <v>41.477539253035999</v>
      </c>
      <c r="AQ993" s="125">
        <v>56.149281118380898</v>
      </c>
      <c r="AR993" s="125">
        <v>58.6860569049364</v>
      </c>
      <c r="AS993" s="125">
        <v>42.6017850144571</v>
      </c>
      <c r="AV993" s="63">
        <v>5817.5660279201102</v>
      </c>
      <c r="AW993" s="63">
        <v>15105.4346679016</v>
      </c>
      <c r="AX993" s="63">
        <v>15105.4346679016</v>
      </c>
      <c r="AY993" s="63">
        <v>20923.000695821702</v>
      </c>
      <c r="AZ993" s="77">
        <v>-3.5148115055053599E-3</v>
      </c>
      <c r="BA993" s="77">
        <v>1.0923000695821701</v>
      </c>
      <c r="BB993" s="77">
        <v>0.62611321458900704</v>
      </c>
      <c r="BC993" s="58">
        <v>-1245.67648094637</v>
      </c>
      <c r="BD993" s="130">
        <v>-5.6190834979174598E-2</v>
      </c>
      <c r="BE993" s="65">
        <v>98</v>
      </c>
    </row>
    <row r="994" spans="1:57" x14ac:dyDescent="0.2">
      <c r="A994" s="104">
        <v>41652</v>
      </c>
      <c r="B994" s="58">
        <v>1819.19995117187</v>
      </c>
      <c r="C994" s="77">
        <v>-1.25762165073898E-2</v>
      </c>
      <c r="D994" s="58">
        <v>0.01</v>
      </c>
      <c r="E994" s="58">
        <v>0.61040000000000005</v>
      </c>
      <c r="F994" s="77">
        <v>6.2644246620509004E-3</v>
      </c>
      <c r="G994" s="58">
        <v>64.609001159667898</v>
      </c>
      <c r="H994" s="58">
        <v>557.86163330078102</v>
      </c>
      <c r="I994" s="58">
        <v>30.772743225097599</v>
      </c>
      <c r="J994" s="58">
        <v>390.98001098632801</v>
      </c>
      <c r="K994" s="58">
        <v>15.758942604064901</v>
      </c>
      <c r="L994" s="58">
        <v>21.762773513793899</v>
      </c>
      <c r="M994" s="58">
        <v>13.279999732971101</v>
      </c>
      <c r="N994" s="77">
        <v>5.2348370452206501E-3</v>
      </c>
      <c r="O994" s="58">
        <v>3.02046541675276</v>
      </c>
      <c r="P994" s="77">
        <v>4.6749916614378502E-2</v>
      </c>
      <c r="Q994" s="58">
        <v>64.440773010253906</v>
      </c>
      <c r="R994" s="77">
        <v>-6.3706392033750997E-3</v>
      </c>
      <c r="S994" s="58">
        <v>24.7838091244775</v>
      </c>
      <c r="T994" s="77">
        <v>4.4426444919388998E-2</v>
      </c>
      <c r="U994" s="58">
        <v>559.64999389648403</v>
      </c>
      <c r="V994" s="77">
        <v>-2.9411856713392401E-2</v>
      </c>
      <c r="W994" s="58">
        <v>1.1374887556534301</v>
      </c>
      <c r="X994" s="77">
        <v>3.6964164921303298E-2</v>
      </c>
      <c r="Y994" s="58">
        <v>31.238998413085898</v>
      </c>
      <c r="Z994" s="77">
        <v>-1.67982513057994E-2</v>
      </c>
      <c r="AA994" s="58">
        <v>24.1610767477815</v>
      </c>
      <c r="AB994" s="77">
        <v>6.1796194354873199E-2</v>
      </c>
      <c r="AC994" s="58">
        <v>394.32000732421801</v>
      </c>
      <c r="AD994" s="77">
        <v>-8.5862592613281594E-3</v>
      </c>
      <c r="AE994" s="58">
        <v>0.35087448379345798</v>
      </c>
      <c r="AF994" s="77">
        <v>2.2265103224816101E-2</v>
      </c>
      <c r="AG994" s="58">
        <v>15.8271837234497</v>
      </c>
      <c r="AH994" s="77">
        <v>-1.1750458533128501E-3</v>
      </c>
      <c r="AI994" s="58">
        <v>0.60046001088553902</v>
      </c>
      <c r="AJ994" s="77">
        <v>2.7591152869598502E-2</v>
      </c>
      <c r="AK994" s="58">
        <v>21.775574684142999</v>
      </c>
      <c r="AL994" s="69">
        <v>41652</v>
      </c>
      <c r="AM994" s="105">
        <v>0</v>
      </c>
      <c r="AN994" s="124">
        <v>50.849436187575002</v>
      </c>
      <c r="AO994" s="125">
        <v>61.834476013842703</v>
      </c>
      <c r="AP994" s="125">
        <v>43.5527660895984</v>
      </c>
      <c r="AQ994" s="125">
        <v>51.299757333095599</v>
      </c>
      <c r="AR994" s="125">
        <v>57.977834327251699</v>
      </c>
      <c r="AS994" s="125">
        <v>34.841345202366</v>
      </c>
      <c r="AV994" s="63">
        <v>5817.5660279201102</v>
      </c>
      <c r="AW994" s="63">
        <v>15196.109759106401</v>
      </c>
      <c r="AX994" s="63">
        <v>15196.109759106401</v>
      </c>
      <c r="AY994" s="63">
        <v>21013.675787026499</v>
      </c>
      <c r="AZ994" s="77">
        <v>4.3337517654886597E-3</v>
      </c>
      <c r="BA994" s="77">
        <v>1.10136757870265</v>
      </c>
      <c r="BB994" s="77">
        <v>0.60566286273680803</v>
      </c>
      <c r="BC994" s="58">
        <v>-1155.0013897415299</v>
      </c>
      <c r="BD994" s="130">
        <v>-5.2100600343981202E-2</v>
      </c>
      <c r="BE994" s="65">
        <v>99</v>
      </c>
    </row>
    <row r="995" spans="1:57" x14ac:dyDescent="0.2">
      <c r="A995" s="104">
        <v>41653</v>
      </c>
      <c r="B995" s="58">
        <v>1838.88000488281</v>
      </c>
      <c r="C995" s="77">
        <v>1.0817971767347501E-2</v>
      </c>
      <c r="D995" s="58">
        <v>0.01</v>
      </c>
      <c r="E995" s="58">
        <v>0.60750000000000004</v>
      </c>
      <c r="F995" s="77">
        <v>-4.7509829619921604E-3</v>
      </c>
      <c r="G995" s="58">
        <v>65.894607543945298</v>
      </c>
      <c r="H995" s="58">
        <v>570.98626708984295</v>
      </c>
      <c r="I995" s="58">
        <v>31.476518630981399</v>
      </c>
      <c r="J995" s="58">
        <v>397.54000854492102</v>
      </c>
      <c r="K995" s="58">
        <v>16.041002273559499</v>
      </c>
      <c r="L995" s="58">
        <v>22.624750137329102</v>
      </c>
      <c r="M995" s="58">
        <v>12.279999732971101</v>
      </c>
      <c r="N995" s="77">
        <v>1.98982550604711E-2</v>
      </c>
      <c r="O995" s="58">
        <v>2.91669776172338</v>
      </c>
      <c r="P995" s="77">
        <v>4.42630720545414E-2</v>
      </c>
      <c r="Q995" s="58">
        <v>65.251804351806598</v>
      </c>
      <c r="R995" s="77">
        <v>2.3526682972274199E-2</v>
      </c>
      <c r="S995" s="58">
        <v>23.352676280574499</v>
      </c>
      <c r="T995" s="77">
        <v>4.0898840526579598E-2</v>
      </c>
      <c r="U995" s="58">
        <v>564.42395019531205</v>
      </c>
      <c r="V995" s="77">
        <v>2.2870089960319299E-2</v>
      </c>
      <c r="W995" s="58">
        <v>1.11188484818425</v>
      </c>
      <c r="X995" s="77">
        <v>3.5324263817722801E-2</v>
      </c>
      <c r="Y995" s="58">
        <v>31.124630928039501</v>
      </c>
      <c r="Z995" s="77">
        <v>1.6778345118065599E-2</v>
      </c>
      <c r="AA995" s="58">
        <v>22.937851255375001</v>
      </c>
      <c r="AB995" s="77">
        <v>5.7699478699847699E-2</v>
      </c>
      <c r="AC995" s="58">
        <v>394.260009765625</v>
      </c>
      <c r="AD995" s="77">
        <v>1.78983880188683E-2</v>
      </c>
      <c r="AE995" s="58">
        <v>0.347236281129431</v>
      </c>
      <c r="AF995" s="77">
        <v>2.16467945835144E-2</v>
      </c>
      <c r="AG995" s="58">
        <v>15.899972438812201</v>
      </c>
      <c r="AH995" s="77">
        <v>3.9607847914642197E-2</v>
      </c>
      <c r="AI995" s="58">
        <v>0.62763220539714004</v>
      </c>
      <c r="AJ995" s="77">
        <v>2.7740956323826699E-2</v>
      </c>
      <c r="AK995" s="58">
        <v>22.193761825561499</v>
      </c>
      <c r="AL995" s="69">
        <v>41653</v>
      </c>
      <c r="AM995" s="105">
        <v>1</v>
      </c>
      <c r="AN995" s="124">
        <v>58.775757059638003</v>
      </c>
      <c r="AO995" s="125">
        <v>69.344697845380693</v>
      </c>
      <c r="AP995" s="125">
        <v>50.740572861546397</v>
      </c>
      <c r="AQ995" s="125">
        <v>59.151719697447902</v>
      </c>
      <c r="AR995" s="125">
        <v>70.768362539138494</v>
      </c>
      <c r="AS995" s="125">
        <v>43.244318405543702</v>
      </c>
      <c r="AV995" s="63">
        <v>5817.5660279201102</v>
      </c>
      <c r="AW995" s="63">
        <v>15450.676015319799</v>
      </c>
      <c r="AX995" s="63">
        <v>15450.676015319799</v>
      </c>
      <c r="AY995" s="63">
        <v>21268.242043239901</v>
      </c>
      <c r="AZ995" s="77">
        <v>1.21143134972387E-2</v>
      </c>
      <c r="BA995" s="77">
        <v>1.12682420432399</v>
      </c>
      <c r="BB995" s="77">
        <v>0.62303287825377296</v>
      </c>
      <c r="BC995" s="58">
        <v>-900.43513352815705</v>
      </c>
      <c r="BD995" s="130">
        <v>-4.0617449852703699E-2</v>
      </c>
      <c r="BE995" s="65">
        <v>100</v>
      </c>
    </row>
    <row r="996" spans="1:57" x14ac:dyDescent="0.2">
      <c r="A996" s="104">
        <v>41654</v>
      </c>
      <c r="B996" s="58">
        <v>1848.38000488281</v>
      </c>
      <c r="C996" s="77">
        <v>5.1661881007865002E-3</v>
      </c>
      <c r="D996" s="58">
        <v>0.01</v>
      </c>
      <c r="E996" s="58">
        <v>0.61160000000000003</v>
      </c>
      <c r="F996" s="77">
        <v>6.7489711934156597E-3</v>
      </c>
      <c r="G996" s="58">
        <v>67.217575073242102</v>
      </c>
      <c r="H996" s="58">
        <v>570.59881591796795</v>
      </c>
      <c r="I996" s="58">
        <v>32.338645935058501</v>
      </c>
      <c r="J996" s="58">
        <v>395.86999511718699</v>
      </c>
      <c r="K996" s="58">
        <v>16.31396484375</v>
      </c>
      <c r="L996" s="58">
        <v>22.7613010406494</v>
      </c>
      <c r="M996" s="58">
        <v>12.279999732971101</v>
      </c>
      <c r="N996" s="77">
        <v>2.0077022667061E-2</v>
      </c>
      <c r="O996" s="58">
        <v>2.83441358499124</v>
      </c>
      <c r="P996" s="77">
        <v>4.21677452943338E-2</v>
      </c>
      <c r="Q996" s="58">
        <v>66.556091308593693</v>
      </c>
      <c r="R996" s="77">
        <v>-6.7856478203886996E-4</v>
      </c>
      <c r="S996" s="58">
        <v>21.307045372927899</v>
      </c>
      <c r="T996" s="77">
        <v>3.7341552030123903E-2</v>
      </c>
      <c r="U996" s="58">
        <v>570.79254150390602</v>
      </c>
      <c r="V996" s="77">
        <v>2.7389538029424201E-2</v>
      </c>
      <c r="W996" s="58">
        <v>1.08761831488369</v>
      </c>
      <c r="X996" s="77">
        <v>3.36321538343878E-2</v>
      </c>
      <c r="Y996" s="58">
        <v>31.907582283020002</v>
      </c>
      <c r="Z996" s="77">
        <v>-4.2008688228563004E-3</v>
      </c>
      <c r="AA996" s="58">
        <v>21.533222363752099</v>
      </c>
      <c r="AB996" s="77">
        <v>5.4394681661533099E-2</v>
      </c>
      <c r="AC996" s="58">
        <v>396.70500183105401</v>
      </c>
      <c r="AD996" s="77">
        <v>1.7016553301058598E-2</v>
      </c>
      <c r="AE996" s="58">
        <v>0.34589830923881698</v>
      </c>
      <c r="AF996" s="77">
        <v>2.12025900847354E-2</v>
      </c>
      <c r="AG996" s="58">
        <v>16.1774835586547</v>
      </c>
      <c r="AH996" s="77">
        <v>6.0354656953762699E-3</v>
      </c>
      <c r="AI996" s="58">
        <v>0.66094669959798302</v>
      </c>
      <c r="AJ996" s="77">
        <v>2.90381774933514E-2</v>
      </c>
      <c r="AK996" s="58">
        <v>22.693025588989201</v>
      </c>
      <c r="AL996" s="69">
        <v>41654</v>
      </c>
      <c r="AM996" s="105">
        <v>2</v>
      </c>
      <c r="AN996" s="124">
        <v>61.964464598498097</v>
      </c>
      <c r="AO996" s="125">
        <v>68.913575249699406</v>
      </c>
      <c r="AP996" s="125">
        <v>56.832275959597602</v>
      </c>
      <c r="AQ996" s="125">
        <v>65.028137151805495</v>
      </c>
      <c r="AR996" s="125">
        <v>72.211345937045493</v>
      </c>
      <c r="AS996" s="125">
        <v>51.496291628480897</v>
      </c>
      <c r="AT996" s="109" t="s">
        <v>620</v>
      </c>
      <c r="AV996" s="63">
        <v>5817.5660279201102</v>
      </c>
      <c r="AW996" s="63">
        <v>15715.0378107421</v>
      </c>
      <c r="AX996" s="63">
        <v>15715.0378107421</v>
      </c>
      <c r="AY996" s="63">
        <v>21532.6038386623</v>
      </c>
      <c r="AZ996" s="77">
        <v>1.24298846554828E-2</v>
      </c>
      <c r="BA996" s="77">
        <v>1.1532603838662301</v>
      </c>
      <c r="BB996" s="77">
        <v>0.63141777139659305</v>
      </c>
      <c r="BC996" s="58">
        <v>-636.07333810579405</v>
      </c>
      <c r="BD996" s="130">
        <v>-2.86924354138899E-2</v>
      </c>
      <c r="BE996" s="65">
        <v>101</v>
      </c>
    </row>
    <row r="997" spans="1:57" x14ac:dyDescent="0.2">
      <c r="A997" s="104">
        <v>41655</v>
      </c>
      <c r="B997" s="58">
        <v>1845.89001464843</v>
      </c>
      <c r="C997" s="77">
        <v>-1.34712030415684E-3</v>
      </c>
      <c r="D997" s="58">
        <v>0.01</v>
      </c>
      <c r="E997" s="58">
        <v>0.61180000000000001</v>
      </c>
      <c r="F997" s="77">
        <v>3.2701111837796199E-4</v>
      </c>
      <c r="G997" s="58">
        <v>66.842506408691307</v>
      </c>
      <c r="H997" s="58">
        <v>574.374267578125</v>
      </c>
      <c r="I997" s="58">
        <v>32.4530220031738</v>
      </c>
      <c r="J997" s="58">
        <v>395.79998779296801</v>
      </c>
      <c r="K997" s="58">
        <v>16.041002273559499</v>
      </c>
      <c r="L997" s="58">
        <v>22.650356292724599</v>
      </c>
      <c r="M997" s="58">
        <v>12.529999732971101</v>
      </c>
      <c r="N997" s="77">
        <v>-5.5799195990350299E-3</v>
      </c>
      <c r="O997" s="58">
        <v>2.7546359419659798</v>
      </c>
      <c r="P997" s="77">
        <v>4.1210841573226797E-2</v>
      </c>
      <c r="Q997" s="58">
        <v>67.030040740966797</v>
      </c>
      <c r="R997" s="77">
        <v>6.61664825588959E-3</v>
      </c>
      <c r="S997" s="58">
        <v>21.860088425340798</v>
      </c>
      <c r="T997" s="77">
        <v>3.8058962003146297E-2</v>
      </c>
      <c r="U997" s="58">
        <v>572.48654174804597</v>
      </c>
      <c r="V997" s="77">
        <v>3.5368230427743601E-3</v>
      </c>
      <c r="W997" s="58">
        <v>1.0630470456009</v>
      </c>
      <c r="X997" s="77">
        <v>3.2756488609810799E-2</v>
      </c>
      <c r="Y997" s="58">
        <v>32.395833969116197</v>
      </c>
      <c r="Z997" s="77">
        <v>-1.7684422937380701E-4</v>
      </c>
      <c r="AA997" s="58">
        <v>20.7900910392244</v>
      </c>
      <c r="AB997" s="77">
        <v>5.2526760182971699E-2</v>
      </c>
      <c r="AC997" s="58">
        <v>395.83499145507801</v>
      </c>
      <c r="AD997" s="77">
        <v>-1.6731835136631599E-2</v>
      </c>
      <c r="AE997" s="58">
        <v>0.34007431785018999</v>
      </c>
      <c r="AF997" s="77">
        <v>2.1200316043264701E-2</v>
      </c>
      <c r="AG997" s="58">
        <v>16.1774835586547</v>
      </c>
      <c r="AH997" s="77">
        <v>-4.8742709270732602E-3</v>
      </c>
      <c r="AI997" s="58">
        <v>0.68481323523348303</v>
      </c>
      <c r="AJ997" s="77">
        <v>3.02341043285685E-2</v>
      </c>
      <c r="AK997" s="58">
        <v>22.705828666687001</v>
      </c>
      <c r="AL997" s="69">
        <v>41655</v>
      </c>
      <c r="AM997" s="105">
        <v>3</v>
      </c>
      <c r="AN997" s="124">
        <v>60.640478750515697</v>
      </c>
      <c r="AO997" s="125">
        <v>70.817487071309301</v>
      </c>
      <c r="AP997" s="125">
        <v>54.764539929693498</v>
      </c>
      <c r="AQ997" s="125">
        <v>56.305038126167503</v>
      </c>
      <c r="AR997" s="125">
        <v>69.221518213909107</v>
      </c>
      <c r="AS997" s="125">
        <v>52.483349758004202</v>
      </c>
      <c r="AT997" s="109" t="s">
        <v>620</v>
      </c>
      <c r="AV997" s="63">
        <v>5817.5660279201102</v>
      </c>
      <c r="AW997" s="63">
        <v>15721.871780841</v>
      </c>
      <c r="AX997" s="63">
        <v>15721.871780841</v>
      </c>
      <c r="AY997" s="63">
        <v>21539.4378087611</v>
      </c>
      <c r="AZ997" s="77">
        <v>3.1737778440898902E-4</v>
      </c>
      <c r="BA997" s="77">
        <v>1.1539437808761099</v>
      </c>
      <c r="BB997" s="77">
        <v>0.62922005539218295</v>
      </c>
      <c r="BC997" s="58">
        <v>-629.23936800692104</v>
      </c>
      <c r="BD997" s="130">
        <v>-2.8384163971061801E-2</v>
      </c>
      <c r="BE997" s="65">
        <v>102</v>
      </c>
    </row>
    <row r="998" spans="1:57" x14ac:dyDescent="0.2">
      <c r="A998" s="104">
        <v>41656</v>
      </c>
      <c r="B998" s="58">
        <v>1838.69995117187</v>
      </c>
      <c r="C998" s="77">
        <v>-3.8951743709019198E-3</v>
      </c>
      <c r="D998" s="58">
        <v>0.01</v>
      </c>
      <c r="E998" s="58">
        <v>0.60809999999999997</v>
      </c>
      <c r="F998" s="77">
        <v>-6.04772801569142E-3</v>
      </c>
      <c r="G998" s="58">
        <v>65.204780578613196</v>
      </c>
      <c r="H998" s="58">
        <v>571.547607421875</v>
      </c>
      <c r="I998" s="58">
        <v>32.004356384277301</v>
      </c>
      <c r="J998" s="58">
        <v>399.60998535156199</v>
      </c>
      <c r="K998" s="58">
        <v>15.9682083129882</v>
      </c>
      <c r="L998" s="58">
        <v>22.061477661132798</v>
      </c>
      <c r="M998" s="58">
        <v>12.439999580383301</v>
      </c>
      <c r="N998" s="77">
        <v>-2.4501263014655002E-2</v>
      </c>
      <c r="O998" s="58">
        <v>2.6982857272232499</v>
      </c>
      <c r="P998" s="77">
        <v>4.13817162373563E-2</v>
      </c>
      <c r="Q998" s="58">
        <v>66.023643493652301</v>
      </c>
      <c r="R998" s="77">
        <v>-4.9212861992734497E-3</v>
      </c>
      <c r="S998" s="58">
        <v>22.150393389934301</v>
      </c>
      <c r="T998" s="77">
        <v>3.8755115238518503E-2</v>
      </c>
      <c r="U998" s="58">
        <v>572.9609375</v>
      </c>
      <c r="V998" s="77">
        <v>-1.3825079798504E-2</v>
      </c>
      <c r="W998" s="58">
        <v>1.0384723893229699</v>
      </c>
      <c r="X998" s="77">
        <v>3.2447844813812299E-2</v>
      </c>
      <c r="Y998" s="58">
        <v>32.228689193725501</v>
      </c>
      <c r="Z998" s="77">
        <v>9.6260679032324995E-3</v>
      </c>
      <c r="AA998" s="58">
        <v>19.913699640775299</v>
      </c>
      <c r="AB998" s="77">
        <v>4.9832837943866601E-2</v>
      </c>
      <c r="AC998" s="58">
        <v>397.704986572265</v>
      </c>
      <c r="AD998" s="77">
        <v>-4.5379932830803497E-3</v>
      </c>
      <c r="AE998" s="58">
        <v>0.33714866767236501</v>
      </c>
      <c r="AF998" s="77">
        <v>2.11137443264773E-2</v>
      </c>
      <c r="AG998" s="58">
        <v>16.004605293273901</v>
      </c>
      <c r="AH998" s="77">
        <v>-2.5998647614251798E-2</v>
      </c>
      <c r="AI998" s="58">
        <v>0.69158212097530603</v>
      </c>
      <c r="AJ998" s="77">
        <v>3.1347951012080801E-2</v>
      </c>
      <c r="AK998" s="58">
        <v>22.3559169769287</v>
      </c>
      <c r="AL998" s="69">
        <v>41656</v>
      </c>
      <c r="AM998" s="105">
        <v>4</v>
      </c>
      <c r="AN998" s="124">
        <v>56.862281019719902</v>
      </c>
      <c r="AO998" s="125">
        <v>67.484969293171105</v>
      </c>
      <c r="AP998" s="125">
        <v>46.763881995787003</v>
      </c>
      <c r="AQ998" s="125">
        <v>54.216335635873897</v>
      </c>
      <c r="AR998" s="125">
        <v>55.974091903070899</v>
      </c>
      <c r="AS998" s="125">
        <v>48.328604928236103</v>
      </c>
      <c r="AT998" s="109" t="s">
        <v>619</v>
      </c>
      <c r="AV998" s="63">
        <v>5817.5660279201102</v>
      </c>
      <c r="AW998" s="63">
        <v>15387.529623788399</v>
      </c>
      <c r="AX998" s="63">
        <v>15387.529623788399</v>
      </c>
      <c r="AY998" s="63">
        <v>21205.0956517085</v>
      </c>
      <c r="AZ998" s="77">
        <v>-1.55223251424237E-2</v>
      </c>
      <c r="BA998" s="77">
        <v>1.1205095651708501</v>
      </c>
      <c r="BB998" s="77">
        <v>0.62287395918786004</v>
      </c>
      <c r="BC998" s="58">
        <v>-963.58152505952899</v>
      </c>
      <c r="BD998" s="130">
        <v>-4.3465900891430903E-2</v>
      </c>
      <c r="BE998" s="65">
        <v>103</v>
      </c>
    </row>
    <row r="999" spans="1:57" x14ac:dyDescent="0.2">
      <c r="A999" s="104">
        <v>41660</v>
      </c>
      <c r="B999" s="58">
        <v>1843.80004882812</v>
      </c>
      <c r="C999" s="77">
        <v>2.77375199417373E-3</v>
      </c>
      <c r="D999" s="58">
        <v>0.01</v>
      </c>
      <c r="E999" s="58">
        <v>0.60740000000000005</v>
      </c>
      <c r="F999" s="77">
        <v>-1.1511264594638001E-3</v>
      </c>
      <c r="G999" s="58">
        <v>66.217788696289006</v>
      </c>
      <c r="H999" s="58">
        <v>578.090087890625</v>
      </c>
      <c r="I999" s="58">
        <v>31.8196086883544</v>
      </c>
      <c r="J999" s="58">
        <v>407.04998779296801</v>
      </c>
      <c r="K999" s="58">
        <v>16.0228061676025</v>
      </c>
      <c r="L999" s="58">
        <v>21.83957862854</v>
      </c>
      <c r="M999" s="58">
        <v>12.869999885559</v>
      </c>
      <c r="N999" s="77">
        <v>1.55357952083661E-2</v>
      </c>
      <c r="O999" s="58">
        <v>2.6394273943746001</v>
      </c>
      <c r="P999" s="77">
        <v>3.9859793664817997E-2</v>
      </c>
      <c r="Q999" s="58">
        <v>65.711284637451101</v>
      </c>
      <c r="R999" s="77">
        <v>1.14469562706449E-2</v>
      </c>
      <c r="S999" s="58">
        <v>22.626870102429798</v>
      </c>
      <c r="T999" s="77">
        <v>3.9140733557623097E-2</v>
      </c>
      <c r="U999" s="58">
        <v>574.81884765625</v>
      </c>
      <c r="V999" s="77">
        <v>-5.7725796358653004E-3</v>
      </c>
      <c r="W999" s="58">
        <v>1.0021178800036401</v>
      </c>
      <c r="X999" s="77">
        <v>3.1493721051648403E-2</v>
      </c>
      <c r="Y999" s="58">
        <v>31.9119825363159</v>
      </c>
      <c r="Z999" s="77">
        <v>1.86181594908367E-2</v>
      </c>
      <c r="AA999" s="58">
        <v>19.344785969731198</v>
      </c>
      <c r="AB999" s="77">
        <v>4.7524349710999697E-2</v>
      </c>
      <c r="AC999" s="58">
        <v>403.329986572265</v>
      </c>
      <c r="AD999" s="77">
        <v>3.4191597168637899E-3</v>
      </c>
      <c r="AE999" s="58">
        <v>0.330266295891955</v>
      </c>
      <c r="AF999" s="77">
        <v>2.0612263072853E-2</v>
      </c>
      <c r="AG999" s="58">
        <v>15.995507240295399</v>
      </c>
      <c r="AH999" s="77">
        <v>-1.00582126003148E-2</v>
      </c>
      <c r="AI999" s="58">
        <v>0.69157599697391903</v>
      </c>
      <c r="AJ999" s="77">
        <v>3.1666178580486197E-2</v>
      </c>
      <c r="AK999" s="58">
        <v>21.950528144836401</v>
      </c>
      <c r="AL999" s="69">
        <v>41660</v>
      </c>
      <c r="AM999" s="105">
        <v>1</v>
      </c>
      <c r="AN999" s="124">
        <v>58.822103220372099</v>
      </c>
      <c r="AO999" s="125">
        <v>70.898479210140096</v>
      </c>
      <c r="AP999" s="125">
        <v>51.485137202665499</v>
      </c>
      <c r="AQ999" s="125">
        <v>55.548270248622202</v>
      </c>
      <c r="AR999" s="125">
        <v>51.940337468853002</v>
      </c>
      <c r="AS999" s="125">
        <v>46.689586776311202</v>
      </c>
      <c r="AV999" s="63">
        <v>5817.5660279201102</v>
      </c>
      <c r="AW999" s="63">
        <v>15578.7900173217</v>
      </c>
      <c r="AX999" s="63">
        <v>15578.7900173217</v>
      </c>
      <c r="AY999" s="63">
        <v>21396.356045241799</v>
      </c>
      <c r="AZ999" s="77">
        <v>9.0195487289828E-3</v>
      </c>
      <c r="BA999" s="77">
        <v>1.13963560452418</v>
      </c>
      <c r="BB999" s="77">
        <v>0.62737540906844902</v>
      </c>
      <c r="BC999" s="58">
        <v>-772.32113152620104</v>
      </c>
      <c r="BD999" s="130">
        <v>-3.48383949735874E-2</v>
      </c>
      <c r="BE999" s="65">
        <v>104</v>
      </c>
    </row>
    <row r="1000" spans="1:57" x14ac:dyDescent="0.2">
      <c r="A1000" s="104">
        <v>41661</v>
      </c>
      <c r="B1000" s="58">
        <v>1844.85998535156</v>
      </c>
      <c r="C1000" s="77">
        <v>5.7486522148164599E-4</v>
      </c>
      <c r="D1000" s="58">
        <v>0.01</v>
      </c>
      <c r="E1000" s="58">
        <v>0.60309999999999997</v>
      </c>
      <c r="F1000" s="77">
        <v>-7.07935462627606E-3</v>
      </c>
      <c r="G1000" s="58">
        <v>66.512077331542898</v>
      </c>
      <c r="H1000" s="58">
        <v>578.74578857421795</v>
      </c>
      <c r="I1000" s="58">
        <v>31.608476638793899</v>
      </c>
      <c r="J1000" s="58">
        <v>404.54000854492102</v>
      </c>
      <c r="K1000" s="58">
        <v>16.0682983398437</v>
      </c>
      <c r="L1000" s="58">
        <v>21.6006164550781</v>
      </c>
      <c r="M1000" s="58">
        <v>12.8400001525878</v>
      </c>
      <c r="N1000" s="77">
        <v>4.4442534407735899E-3</v>
      </c>
      <c r="O1000" s="58">
        <v>2.5951454425286999</v>
      </c>
      <c r="P1000" s="77">
        <v>3.9017657343532797E-2</v>
      </c>
      <c r="Q1000" s="58">
        <v>66.364933013916001</v>
      </c>
      <c r="R1000" s="77">
        <v>1.13425346209683E-3</v>
      </c>
      <c r="S1000" s="58">
        <v>23.277499010490899</v>
      </c>
      <c r="T1000" s="77">
        <v>4.02205933417445E-2</v>
      </c>
      <c r="U1000" s="58">
        <v>578.41793823242097</v>
      </c>
      <c r="V1000" s="77">
        <v>-6.6352811446677099E-3</v>
      </c>
      <c r="W1000" s="58">
        <v>0.93342094285710997</v>
      </c>
      <c r="X1000" s="77">
        <v>2.95307158748516E-2</v>
      </c>
      <c r="Y1000" s="58">
        <v>31.714042663574201</v>
      </c>
      <c r="Z1000" s="77">
        <v>-6.1662678376581603E-3</v>
      </c>
      <c r="AA1000" s="58">
        <v>18.3475081419693</v>
      </c>
      <c r="AB1000" s="77">
        <v>4.5354001469379901E-2</v>
      </c>
      <c r="AC1000" s="58">
        <v>405.79499816894503</v>
      </c>
      <c r="AD1000" s="77">
        <v>2.8392137909771702E-3</v>
      </c>
      <c r="AE1000" s="58">
        <v>0.33264866537168403</v>
      </c>
      <c r="AF1000" s="77">
        <v>2.0702171339875598E-2</v>
      </c>
      <c r="AG1000" s="58">
        <v>16.045552253723098</v>
      </c>
      <c r="AH1000" s="77">
        <v>-1.09417025633286E-2</v>
      </c>
      <c r="AI1000" s="58">
        <v>0.68084789308820604</v>
      </c>
      <c r="AJ1000" s="77">
        <v>3.1519836228013902E-2</v>
      </c>
      <c r="AK1000" s="58">
        <v>21.720097541809</v>
      </c>
      <c r="AL1000" s="69">
        <v>41661</v>
      </c>
      <c r="AM1000" s="105">
        <v>2</v>
      </c>
      <c r="AN1000" s="124">
        <v>59.236595072546798</v>
      </c>
      <c r="AO1000" s="125">
        <v>71.224531525256097</v>
      </c>
      <c r="AP1000" s="125">
        <v>52.794878338274401</v>
      </c>
      <c r="AQ1000" s="125">
        <v>56.679146644211301</v>
      </c>
      <c r="AR1000" s="125">
        <v>47.934196005056698</v>
      </c>
      <c r="AS1000" s="125">
        <v>44.818902324550699</v>
      </c>
      <c r="AT1000" s="109" t="s">
        <v>619</v>
      </c>
      <c r="AV1000" s="63">
        <v>5817.5660279201102</v>
      </c>
      <c r="AW1000" s="63">
        <v>15513.0137899566</v>
      </c>
      <c r="AX1000" s="63">
        <v>15513.0137899566</v>
      </c>
      <c r="AY1000" s="63">
        <v>21330.5798178767</v>
      </c>
      <c r="AZ1000" s="77">
        <v>-3.0741789501930101E-3</v>
      </c>
      <c r="BA1000" s="77">
        <v>1.13305798178767</v>
      </c>
      <c r="BB1000" s="77">
        <v>0.62831093059341703</v>
      </c>
      <c r="BC1000" s="58">
        <v>-838.09735889131798</v>
      </c>
      <c r="BD1000" s="130">
        <v>-3.7805474463294103E-2</v>
      </c>
      <c r="BE1000" s="65">
        <v>105</v>
      </c>
    </row>
    <row r="1001" spans="1:57" x14ac:dyDescent="0.2">
      <c r="A1001" s="104">
        <v>41662</v>
      </c>
      <c r="B1001" s="58">
        <v>1828.4599609375</v>
      </c>
      <c r="C1001" s="77">
        <v>-8.8895767398506909E-3</v>
      </c>
      <c r="D1001" s="58">
        <v>0.01</v>
      </c>
      <c r="E1001" s="58">
        <v>0.60129999999999995</v>
      </c>
      <c r="F1001" s="77">
        <v>-2.98457967169629E-3</v>
      </c>
      <c r="G1001" s="58">
        <v>67.075271606445298</v>
      </c>
      <c r="H1001" s="58">
        <v>576.30169677734295</v>
      </c>
      <c r="I1001" s="58">
        <v>31.7228469848632</v>
      </c>
      <c r="J1001" s="58">
        <v>399.86999511718699</v>
      </c>
      <c r="K1001" s="58">
        <v>15.9500169754028</v>
      </c>
      <c r="L1001" s="58">
        <v>21.446996688842699</v>
      </c>
      <c r="M1001" s="58">
        <v>13.770000457763601</v>
      </c>
      <c r="N1001" s="77">
        <v>8.4675490151206994E-3</v>
      </c>
      <c r="O1001" s="58">
        <v>2.5735607091589299</v>
      </c>
      <c r="P1001" s="77">
        <v>3.8368248797543997E-2</v>
      </c>
      <c r="Q1001" s="58">
        <v>66.793674468994098</v>
      </c>
      <c r="R1001" s="77">
        <v>-4.2230835111495202E-3</v>
      </c>
      <c r="S1001" s="58">
        <v>23.734716654518699</v>
      </c>
      <c r="T1001" s="77">
        <v>4.1184533703860902E-2</v>
      </c>
      <c r="U1001" s="58">
        <v>577.52374267578102</v>
      </c>
      <c r="V1001" s="77">
        <v>3.61834413522377E-3</v>
      </c>
      <c r="W1001" s="58">
        <v>0.85394804538146296</v>
      </c>
      <c r="X1001" s="77">
        <v>2.69190229297178E-2</v>
      </c>
      <c r="Y1001" s="58">
        <v>31.665661811828599</v>
      </c>
      <c r="Z1001" s="77">
        <v>-1.1544008822592801E-2</v>
      </c>
      <c r="AA1001" s="58">
        <v>17.3794947295812</v>
      </c>
      <c r="AB1001" s="77">
        <v>4.3462862784910801E-2</v>
      </c>
      <c r="AC1001" s="58">
        <v>402.20500183105401</v>
      </c>
      <c r="AD1001" s="77">
        <v>-7.36116307646728E-3</v>
      </c>
      <c r="AE1001" s="58">
        <v>0.33032199269367801</v>
      </c>
      <c r="AF1001" s="77">
        <v>2.0709820760885699E-2</v>
      </c>
      <c r="AG1001" s="58">
        <v>16.009157657623199</v>
      </c>
      <c r="AH1001" s="77">
        <v>-7.1118232461017099E-3</v>
      </c>
      <c r="AI1001" s="58">
        <v>0.66845283512607501</v>
      </c>
      <c r="AJ1001" s="77">
        <v>3.116766626228E-2</v>
      </c>
      <c r="AK1001" s="58">
        <v>21.523806571960399</v>
      </c>
      <c r="AL1001" s="69">
        <v>41662</v>
      </c>
      <c r="AM1001" s="105">
        <v>3</v>
      </c>
      <c r="AN1001" s="124">
        <v>50.728150291948403</v>
      </c>
      <c r="AO1001" s="125">
        <v>68.159097356398902</v>
      </c>
      <c r="AP1001" s="125">
        <v>55.282897599937598</v>
      </c>
      <c r="AQ1001" s="125">
        <v>52.910117187733398</v>
      </c>
      <c r="AR1001" s="125">
        <v>45.504359017716098</v>
      </c>
      <c r="AS1001" s="125">
        <v>46.079221701871099</v>
      </c>
      <c r="AT1001" s="109" t="s">
        <v>619</v>
      </c>
      <c r="AV1001" s="63">
        <v>5817.5660279201102</v>
      </c>
      <c r="AW1001" s="63">
        <v>15504.936022375399</v>
      </c>
      <c r="AX1001" s="63">
        <v>15504.936022375399</v>
      </c>
      <c r="AY1001" s="63">
        <v>21322.502050295599</v>
      </c>
      <c r="AZ1001" s="77">
        <v>-3.7869423382519402E-4</v>
      </c>
      <c r="BA1001" s="77">
        <v>1.13225020502956</v>
      </c>
      <c r="BB1001" s="77">
        <v>0.61383593561956995</v>
      </c>
      <c r="BC1001" s="58">
        <v>-846.17512647249498</v>
      </c>
      <c r="BD1001" s="130">
        <v>-3.8169851981932998E-2</v>
      </c>
      <c r="BE1001" s="65">
        <v>106</v>
      </c>
    </row>
    <row r="1002" spans="1:57" x14ac:dyDescent="0.2">
      <c r="A1002" s="104">
        <v>41663</v>
      </c>
      <c r="B1002" s="58">
        <v>1790.2900390625</v>
      </c>
      <c r="C1002" s="77">
        <v>-2.0875448568985398E-2</v>
      </c>
      <c r="D1002" s="58">
        <v>0.01</v>
      </c>
      <c r="E1002" s="58">
        <v>0.60599999999999998</v>
      </c>
      <c r="F1002" s="77">
        <v>7.8163978047565107E-3</v>
      </c>
      <c r="G1002" s="58">
        <v>65.856002807617102</v>
      </c>
      <c r="H1002" s="58">
        <v>558.28387451171795</v>
      </c>
      <c r="I1002" s="58">
        <v>32.382640838622997</v>
      </c>
      <c r="J1002" s="58">
        <v>387.600006103515</v>
      </c>
      <c r="K1002" s="58">
        <v>15.622460365295399</v>
      </c>
      <c r="L1002" s="58">
        <v>21.1738967895507</v>
      </c>
      <c r="M1002" s="58">
        <v>18.139999389648398</v>
      </c>
      <c r="N1002" s="77">
        <v>-1.8177620002525E-2</v>
      </c>
      <c r="O1002" s="58">
        <v>2.5190699874943498</v>
      </c>
      <c r="P1002" s="77">
        <v>3.8251182581688498E-2</v>
      </c>
      <c r="Q1002" s="58">
        <v>66.465637207031193</v>
      </c>
      <c r="R1002" s="77">
        <v>-3.1264565706434398E-2</v>
      </c>
      <c r="S1002" s="58">
        <v>23.6149663505233</v>
      </c>
      <c r="T1002" s="77">
        <v>4.2299209109661701E-2</v>
      </c>
      <c r="U1002" s="58">
        <v>567.29278564453102</v>
      </c>
      <c r="V1002" s="77">
        <v>2.0798696096683701E-2</v>
      </c>
      <c r="W1002" s="58">
        <v>0.83830776375050098</v>
      </c>
      <c r="X1002" s="77">
        <v>2.5887566363971298E-2</v>
      </c>
      <c r="Y1002" s="58">
        <v>32.0527439117431</v>
      </c>
      <c r="Z1002" s="77">
        <v>-3.06849455160445E-2</v>
      </c>
      <c r="AA1002" s="58">
        <v>17.227977051515001</v>
      </c>
      <c r="AB1002" s="77">
        <v>4.4447824510389602E-2</v>
      </c>
      <c r="AC1002" s="58">
        <v>393.73500061035099</v>
      </c>
      <c r="AD1002" s="77">
        <v>-2.0536442726835899E-2</v>
      </c>
      <c r="AE1002" s="58">
        <v>0.32918358455832403</v>
      </c>
      <c r="AF1002" s="77">
        <v>2.1071174249197699E-2</v>
      </c>
      <c r="AG1002" s="58">
        <v>15.7862386703491</v>
      </c>
      <c r="AH1002" s="77">
        <v>-1.27337129414518E-2</v>
      </c>
      <c r="AI1002" s="58">
        <v>0.66280488708324603</v>
      </c>
      <c r="AJ1002" s="77">
        <v>3.1302924240678098E-2</v>
      </c>
      <c r="AK1002" s="58">
        <v>21.310446739196699</v>
      </c>
      <c r="AL1002" s="69">
        <v>41663</v>
      </c>
      <c r="AM1002" s="105">
        <v>4</v>
      </c>
      <c r="AN1002" s="124">
        <v>37.299677260793899</v>
      </c>
      <c r="AO1002" s="125">
        <v>50.800940344713197</v>
      </c>
      <c r="AP1002" s="125">
        <v>49.233014817742102</v>
      </c>
      <c r="AQ1002" s="125">
        <v>44.153672875704601</v>
      </c>
      <c r="AR1002" s="125">
        <v>41.4788777302536</v>
      </c>
      <c r="AS1002" s="125">
        <v>52.779601760422501</v>
      </c>
      <c r="AV1002" s="63">
        <v>13110.601672257</v>
      </c>
      <c r="AW1002" s="63">
        <v>8141.3824910888598</v>
      </c>
      <c r="AX1002" s="63">
        <v>8141.3824910888598</v>
      </c>
      <c r="AY1002" s="63">
        <v>21251.9841633459</v>
      </c>
      <c r="AZ1002" s="77">
        <v>-3.3072050729943099E-3</v>
      </c>
      <c r="BA1002" s="77">
        <v>1.1251984163345901</v>
      </c>
      <c r="BB1002" s="77">
        <v>0.58014638654676298</v>
      </c>
      <c r="BC1002" s="58">
        <v>-916.693013422165</v>
      </c>
      <c r="BD1002" s="130">
        <v>-4.1350821526817301E-2</v>
      </c>
      <c r="BE1002" s="65">
        <v>107</v>
      </c>
    </row>
    <row r="1003" spans="1:57" x14ac:dyDescent="0.2">
      <c r="A1003" s="104">
        <v>41666</v>
      </c>
      <c r="B1003" s="58">
        <v>1781.56005859375</v>
      </c>
      <c r="C1003" s="77">
        <v>-4.87629394023858E-3</v>
      </c>
      <c r="D1003" s="58">
        <v>0.01</v>
      </c>
      <c r="E1003" s="58">
        <v>0.60340000000000005</v>
      </c>
      <c r="F1003" s="77">
        <v>-4.2904290429042202E-3</v>
      </c>
      <c r="G1003" s="58">
        <v>66.390274047851506</v>
      </c>
      <c r="H1003" s="58">
        <v>547.05694580078102</v>
      </c>
      <c r="I1003" s="58">
        <v>31.696458816528299</v>
      </c>
      <c r="J1003" s="58">
        <v>386.27999877929602</v>
      </c>
      <c r="K1003" s="58">
        <v>15.2130222320556</v>
      </c>
      <c r="L1003" s="58">
        <v>21.097084045410099</v>
      </c>
      <c r="M1003" s="58">
        <v>17.420000076293899</v>
      </c>
      <c r="N1003" s="77">
        <v>8.1127189239700304E-3</v>
      </c>
      <c r="O1003" s="58">
        <v>2.4767636635570902</v>
      </c>
      <c r="P1003" s="77">
        <v>3.7306122004737201E-2</v>
      </c>
      <c r="Q1003" s="58">
        <v>66.123138427734304</v>
      </c>
      <c r="R1003" s="77">
        <v>-2.0109713397609499E-2</v>
      </c>
      <c r="S1003" s="58">
        <v>23.318897762532</v>
      </c>
      <c r="T1003" s="77">
        <v>4.2626088456655803E-2</v>
      </c>
      <c r="U1003" s="58">
        <v>552.67041015625</v>
      </c>
      <c r="V1003" s="77">
        <v>-2.1189810476368399E-2</v>
      </c>
      <c r="W1003" s="58">
        <v>0.82412921290689201</v>
      </c>
      <c r="X1003" s="77">
        <v>2.6000671484385E-2</v>
      </c>
      <c r="Y1003" s="58">
        <v>32.039549827575598</v>
      </c>
      <c r="Z1003" s="77">
        <v>-3.4055915981234799E-3</v>
      </c>
      <c r="AA1003" s="58">
        <v>16.9462442278423</v>
      </c>
      <c r="AB1003" s="77">
        <v>4.3870364195389498E-2</v>
      </c>
      <c r="AC1003" s="58">
        <v>386.94000244140602</v>
      </c>
      <c r="AD1003" s="77">
        <v>-2.6208300335924899E-2</v>
      </c>
      <c r="AE1003" s="58">
        <v>0.33439539982827898</v>
      </c>
      <c r="AF1003" s="77">
        <v>2.19808657824523E-2</v>
      </c>
      <c r="AG1003" s="58">
        <v>15.4177412986755</v>
      </c>
      <c r="AH1003" s="77">
        <v>-3.6277093868960402E-3</v>
      </c>
      <c r="AI1003" s="58">
        <v>0.65864241213174002</v>
      </c>
      <c r="AJ1003" s="77">
        <v>3.1219594647016301E-2</v>
      </c>
      <c r="AK1003" s="58">
        <v>21.135490417480401</v>
      </c>
      <c r="AL1003" s="69">
        <v>41666</v>
      </c>
      <c r="AM1003" s="105">
        <v>0</v>
      </c>
      <c r="AN1003" s="124">
        <v>35.016562218359503</v>
      </c>
      <c r="AO1003" s="125">
        <v>43.386509135403003</v>
      </c>
      <c r="AP1003" s="125">
        <v>51.725982374074299</v>
      </c>
      <c r="AQ1003" s="125">
        <v>36.109261417455301</v>
      </c>
      <c r="AR1003" s="125">
        <v>40.396436584955403</v>
      </c>
      <c r="AS1003" s="125">
        <v>46.331454166683301</v>
      </c>
      <c r="AV1003" s="63">
        <v>13110.601672257</v>
      </c>
      <c r="AW1003" s="63">
        <v>8172.2178375366202</v>
      </c>
      <c r="AX1003" s="63">
        <v>8172.2178375366202</v>
      </c>
      <c r="AY1003" s="63">
        <v>21282.8195097936</v>
      </c>
      <c r="AZ1003" s="77">
        <v>1.4509396492463601E-3</v>
      </c>
      <c r="BA1003" s="77">
        <v>1.12828195097936</v>
      </c>
      <c r="BB1003" s="77">
        <v>0.57244112829735505</v>
      </c>
      <c r="BC1003" s="58">
        <v>-885.85766697440999</v>
      </c>
      <c r="BD1003" s="130">
        <v>-3.9959879424052998E-2</v>
      </c>
      <c r="BE1003" s="65">
        <v>108</v>
      </c>
    </row>
    <row r="1004" spans="1:57" x14ac:dyDescent="0.2">
      <c r="A1004" s="104">
        <v>41667</v>
      </c>
      <c r="B1004" s="58">
        <v>1792.5</v>
      </c>
      <c r="C1004" s="77">
        <v>6.1406526002190098E-3</v>
      </c>
      <c r="D1004" s="58">
        <v>0.01</v>
      </c>
      <c r="E1004" s="58">
        <v>0.60299999999999998</v>
      </c>
      <c r="F1004" s="77">
        <v>-6.6291017567132705E-4</v>
      </c>
      <c r="G1004" s="58">
        <v>61.083873748779297</v>
      </c>
      <c r="H1004" s="58">
        <v>557.87652587890602</v>
      </c>
      <c r="I1004" s="58">
        <v>31.907588958740199</v>
      </c>
      <c r="J1004" s="58">
        <v>394.42999267578102</v>
      </c>
      <c r="K1004" s="58">
        <v>15.2403202056884</v>
      </c>
      <c r="L1004" s="58">
        <v>21.250705718994102</v>
      </c>
      <c r="M1004" s="58">
        <v>15.800000190734799</v>
      </c>
      <c r="N1004" s="77">
        <v>-7.9927374531510595E-2</v>
      </c>
      <c r="O1004" s="58">
        <v>2.4344876175435202</v>
      </c>
      <c r="P1004" s="77">
        <v>3.9854833495921997E-2</v>
      </c>
      <c r="Q1004" s="58">
        <v>63.737073898315401</v>
      </c>
      <c r="R1004" s="77">
        <v>1.97777949099746E-2</v>
      </c>
      <c r="S1004" s="58">
        <v>23.331421810662899</v>
      </c>
      <c r="T1004" s="77">
        <v>4.1821838217525699E-2</v>
      </c>
      <c r="U1004" s="58">
        <v>552.46673583984295</v>
      </c>
      <c r="V1004" s="77">
        <v>6.6610009475827001E-3</v>
      </c>
      <c r="W1004" s="58">
        <v>0.80522662083413399</v>
      </c>
      <c r="X1004" s="77">
        <v>2.5236210165405198E-2</v>
      </c>
      <c r="Y1004" s="58">
        <v>31.802023887634199</v>
      </c>
      <c r="Z1004" s="77">
        <v>2.1098669157708399E-2</v>
      </c>
      <c r="AA1004" s="58">
        <v>16.810691713592799</v>
      </c>
      <c r="AB1004" s="77">
        <v>4.2620216580261702E-2</v>
      </c>
      <c r="AC1004" s="58">
        <v>390.35499572753901</v>
      </c>
      <c r="AD1004" s="77">
        <v>1.79438202458492E-3</v>
      </c>
      <c r="AE1004" s="58">
        <v>0.33268658212173702</v>
      </c>
      <c r="AF1004" s="77">
        <v>2.18293695691224E-2</v>
      </c>
      <c r="AG1004" s="58">
        <v>15.226671218871999</v>
      </c>
      <c r="AH1004" s="77">
        <v>7.2816543392120103E-3</v>
      </c>
      <c r="AI1004" s="58">
        <v>0.65612277395249596</v>
      </c>
      <c r="AJ1004" s="77">
        <v>3.0875340453566401E-2</v>
      </c>
      <c r="AK1004" s="58">
        <v>21.173894882202099</v>
      </c>
      <c r="AL1004" s="69">
        <v>41667</v>
      </c>
      <c r="AM1004" s="105">
        <v>1</v>
      </c>
      <c r="AN1004" s="124">
        <v>39.974962342961398</v>
      </c>
      <c r="AO1004" s="125">
        <v>50.833927182806903</v>
      </c>
      <c r="AP1004" s="125">
        <v>33.913330215483299</v>
      </c>
      <c r="AQ1004" s="125">
        <v>36.934249759566903</v>
      </c>
      <c r="AR1004" s="125">
        <v>43.568229783542698</v>
      </c>
      <c r="AS1004" s="125">
        <v>48.4195460664968</v>
      </c>
      <c r="AV1004" s="63">
        <v>21030.705122911699</v>
      </c>
      <c r="AW1004" s="63">
        <v>0</v>
      </c>
      <c r="AX1004" s="63">
        <v>0</v>
      </c>
      <c r="AY1004" s="63">
        <v>21030.705122911699</v>
      </c>
      <c r="AZ1004" s="77">
        <v>-1.18459110535573E-2</v>
      </c>
      <c r="BA1004" s="77">
        <v>1.1030705122911699</v>
      </c>
      <c r="BB1004" s="77">
        <v>0.58209694300052495</v>
      </c>
      <c r="BC1004" s="58">
        <v>-1137.9720538563399</v>
      </c>
      <c r="BD1004" s="130">
        <v>-5.1332429300242198E-2</v>
      </c>
      <c r="BE1004" s="65">
        <v>109</v>
      </c>
    </row>
    <row r="1005" spans="1:57" x14ac:dyDescent="0.2">
      <c r="A1005" s="104">
        <v>41668</v>
      </c>
      <c r="B1005" s="58">
        <v>1774.19995117187</v>
      </c>
      <c r="C1005" s="77">
        <v>-1.0209232261157501E-2</v>
      </c>
      <c r="D1005" s="58">
        <v>0.01</v>
      </c>
      <c r="E1005" s="58">
        <v>0.60419999999999996</v>
      </c>
      <c r="F1005" s="77">
        <v>1.9900497512437198E-3</v>
      </c>
      <c r="G1005" s="58">
        <v>60.390422821044901</v>
      </c>
      <c r="H1005" s="58">
        <v>549.883544921875</v>
      </c>
      <c r="I1005" s="58">
        <v>32.250679016113203</v>
      </c>
      <c r="J1005" s="58">
        <v>384.20001220703102</v>
      </c>
      <c r="K1005" s="58">
        <v>15.2221202850341</v>
      </c>
      <c r="L1005" s="58">
        <v>21.0629482269287</v>
      </c>
      <c r="M1005" s="58">
        <v>17.350000381469702</v>
      </c>
      <c r="N1005" s="77">
        <v>-1.1352438625394701E-2</v>
      </c>
      <c r="O1005" s="58">
        <v>2.4453070308780398</v>
      </c>
      <c r="P1005" s="77">
        <v>4.0491636200730402E-2</v>
      </c>
      <c r="Q1005" s="58">
        <v>60.737148284912102</v>
      </c>
      <c r="R1005" s="77">
        <v>-1.43275090208153E-2</v>
      </c>
      <c r="S1005" s="58">
        <v>23.173022173675999</v>
      </c>
      <c r="T1005" s="77">
        <v>4.21416905227966E-2</v>
      </c>
      <c r="U1005" s="58">
        <v>553.88003540039006</v>
      </c>
      <c r="V1005" s="77">
        <v>1.07526161822097E-2</v>
      </c>
      <c r="W1005" s="58">
        <v>0.78301664172279695</v>
      </c>
      <c r="X1005" s="77">
        <v>2.42790745996877E-2</v>
      </c>
      <c r="Y1005" s="58">
        <v>32.079133987426701</v>
      </c>
      <c r="Z1005" s="77">
        <v>-2.5936112006469499E-2</v>
      </c>
      <c r="AA1005" s="58">
        <v>16.560898068700901</v>
      </c>
      <c r="AB1005" s="77">
        <v>4.3104886888386901E-2</v>
      </c>
      <c r="AC1005" s="58">
        <v>389.31500244140602</v>
      </c>
      <c r="AD1005" s="77">
        <v>-1.19419542428655E-3</v>
      </c>
      <c r="AE1005" s="58">
        <v>0.33361440661129799</v>
      </c>
      <c r="AF1005" s="77">
        <v>2.1916421652461601E-2</v>
      </c>
      <c r="AG1005" s="58">
        <v>15.2312202453613</v>
      </c>
      <c r="AH1005" s="77">
        <v>-8.8353532606500994E-3</v>
      </c>
      <c r="AI1005" s="58">
        <v>0.65344125450409796</v>
      </c>
      <c r="AJ1005" s="77">
        <v>3.1023256927949001E-2</v>
      </c>
      <c r="AK1005" s="58">
        <v>21.156826972961401</v>
      </c>
      <c r="AL1005" s="69">
        <v>41668</v>
      </c>
      <c r="AM1005" s="105">
        <v>2</v>
      </c>
      <c r="AN1005" s="124">
        <v>35.144211612999499</v>
      </c>
      <c r="AO1005" s="125">
        <v>46.017832533992099</v>
      </c>
      <c r="AP1005" s="125">
        <v>32.345723492123398</v>
      </c>
      <c r="AQ1005" s="125">
        <v>36.594972233294797</v>
      </c>
      <c r="AR1005" s="125">
        <v>40.716351657960999</v>
      </c>
      <c r="AS1005" s="125">
        <v>51.707686570403297</v>
      </c>
      <c r="AV1005" s="63">
        <v>21030.705122911699</v>
      </c>
      <c r="AW1005" s="63">
        <v>0</v>
      </c>
      <c r="AX1005" s="63">
        <v>0</v>
      </c>
      <c r="AY1005" s="63">
        <v>21030.705122911699</v>
      </c>
      <c r="AZ1005" s="77">
        <v>0</v>
      </c>
      <c r="BA1005" s="77">
        <v>1.1030705122911699</v>
      </c>
      <c r="BB1005" s="77">
        <v>0.56594494784976501</v>
      </c>
      <c r="BC1005" s="58">
        <v>-1137.9720538563399</v>
      </c>
      <c r="BD1005" s="130">
        <v>-5.1332429300242198E-2</v>
      </c>
      <c r="BE1005" s="65">
        <v>110</v>
      </c>
    </row>
    <row r="1006" spans="1:57" x14ac:dyDescent="0.2">
      <c r="A1006" s="104">
        <v>41669</v>
      </c>
      <c r="B1006" s="58">
        <v>1794.18994140625</v>
      </c>
      <c r="C1006" s="77">
        <v>1.12670447438414E-2</v>
      </c>
      <c r="D1006" s="58">
        <v>0.01</v>
      </c>
      <c r="E1006" s="58">
        <v>0.60609999999999997</v>
      </c>
      <c r="F1006" s="77">
        <v>3.14465408805042E-3</v>
      </c>
      <c r="G1006" s="58">
        <v>60.273429870605398</v>
      </c>
      <c r="H1006" s="58">
        <v>564.02655029296795</v>
      </c>
      <c r="I1006" s="58">
        <v>32.426628112792898</v>
      </c>
      <c r="J1006" s="58">
        <v>403.010009765625</v>
      </c>
      <c r="K1006" s="58">
        <v>15.267614364624</v>
      </c>
      <c r="L1006" s="58">
        <v>21.1141548156738</v>
      </c>
      <c r="M1006" s="58">
        <v>17.290000915527301</v>
      </c>
      <c r="N1006" s="77">
        <v>-1.9372765576777199E-3</v>
      </c>
      <c r="O1006" s="58">
        <v>2.4519853197923598</v>
      </c>
      <c r="P1006" s="77">
        <v>4.0681031841995202E-2</v>
      </c>
      <c r="Q1006" s="58">
        <v>60.331926345825103</v>
      </c>
      <c r="R1006" s="77">
        <v>2.5720001083326002E-2</v>
      </c>
      <c r="S1006" s="58">
        <v>23.1974785285379</v>
      </c>
      <c r="T1006" s="77">
        <v>4.1128344962641498E-2</v>
      </c>
      <c r="U1006" s="58">
        <v>556.95504760742097</v>
      </c>
      <c r="V1006" s="77">
        <v>5.4556710756936602E-3</v>
      </c>
      <c r="W1006" s="58">
        <v>0.754923018651386</v>
      </c>
      <c r="X1006" s="77">
        <v>2.3280959587455598E-2</v>
      </c>
      <c r="Y1006" s="58">
        <v>32.338653564453097</v>
      </c>
      <c r="Z1006" s="77">
        <v>4.8958867675562998E-2</v>
      </c>
      <c r="AA1006" s="58">
        <v>16.549970331401902</v>
      </c>
      <c r="AB1006" s="77">
        <v>4.1065903899078701E-2</v>
      </c>
      <c r="AC1006" s="58">
        <v>393.60501098632801</v>
      </c>
      <c r="AD1006" s="77">
        <v>2.9886821768563198E-3</v>
      </c>
      <c r="AE1006" s="58">
        <v>0.33317175019715101</v>
      </c>
      <c r="AF1006" s="77">
        <v>2.1822122450848001E-2</v>
      </c>
      <c r="AG1006" s="58">
        <v>15.2448673248291</v>
      </c>
      <c r="AH1006" s="77">
        <v>2.4311216166619199E-3</v>
      </c>
      <c r="AI1006" s="58">
        <v>0.65022569531232399</v>
      </c>
      <c r="AJ1006" s="77">
        <v>3.0795724526450699E-2</v>
      </c>
      <c r="AK1006" s="58">
        <v>21.088551521301198</v>
      </c>
      <c r="AL1006" s="69">
        <v>41669</v>
      </c>
      <c r="AM1006" s="105">
        <v>3</v>
      </c>
      <c r="AN1006" s="124">
        <v>43.2164523288697</v>
      </c>
      <c r="AO1006" s="125">
        <v>54.273093131859397</v>
      </c>
      <c r="AP1006" s="125">
        <v>32.076334370481099</v>
      </c>
      <c r="AQ1006" s="125">
        <v>38.125040509285697</v>
      </c>
      <c r="AR1006" s="125">
        <v>41.834601911449703</v>
      </c>
      <c r="AS1006" s="125">
        <v>53.350089146566098</v>
      </c>
      <c r="AV1006" s="63">
        <v>21030.705122911699</v>
      </c>
      <c r="AW1006" s="63">
        <v>0</v>
      </c>
      <c r="AX1006" s="63">
        <v>0</v>
      </c>
      <c r="AY1006" s="63">
        <v>21030.705122911699</v>
      </c>
      <c r="AZ1006" s="77">
        <v>0</v>
      </c>
      <c r="BA1006" s="77">
        <v>1.1030705122911699</v>
      </c>
      <c r="BB1006" s="77">
        <v>0.58358851964358105</v>
      </c>
      <c r="BC1006" s="58">
        <v>-1137.9720538563399</v>
      </c>
      <c r="BD1006" s="130">
        <v>-5.1332429300242198E-2</v>
      </c>
      <c r="BE1006" s="65">
        <v>111</v>
      </c>
    </row>
    <row r="1007" spans="1:57" x14ac:dyDescent="0.2">
      <c r="A1007" s="104">
        <v>41670</v>
      </c>
      <c r="B1007" s="58">
        <v>1782.58996582031</v>
      </c>
      <c r="C1007" s="77">
        <v>-6.46529964204667E-3</v>
      </c>
      <c r="D1007" s="58">
        <v>0.01</v>
      </c>
      <c r="E1007" s="58">
        <v>0.60850000000000004</v>
      </c>
      <c r="F1007" s="77">
        <v>3.9597426167299297E-3</v>
      </c>
      <c r="G1007" s="58">
        <v>60.372318267822202</v>
      </c>
      <c r="H1007" s="58">
        <v>586.66931152343705</v>
      </c>
      <c r="I1007" s="58">
        <v>33.288745880126903</v>
      </c>
      <c r="J1007" s="58">
        <v>358.69000244140602</v>
      </c>
      <c r="K1007" s="58">
        <v>15.304009437561</v>
      </c>
      <c r="L1007" s="58">
        <v>20.943466186523398</v>
      </c>
      <c r="M1007" s="58">
        <v>18.409999847412099</v>
      </c>
      <c r="N1007" s="77">
        <v>1.6406631815890601E-3</v>
      </c>
      <c r="O1007" s="58">
        <v>2.44508635229524</v>
      </c>
      <c r="P1007" s="77">
        <v>4.0500123607120901E-2</v>
      </c>
      <c r="Q1007" s="58">
        <v>60.322874069213803</v>
      </c>
      <c r="R1007" s="77">
        <v>4.0144849952023602E-2</v>
      </c>
      <c r="S1007" s="58">
        <v>23.750353401500501</v>
      </c>
      <c r="T1007" s="77">
        <v>4.0483374424045898E-2</v>
      </c>
      <c r="U1007" s="58">
        <v>575.34793090820301</v>
      </c>
      <c r="V1007" s="77">
        <v>2.6586722626083099E-2</v>
      </c>
      <c r="W1007" s="58">
        <v>0.73469177518108297</v>
      </c>
      <c r="X1007" s="77">
        <v>2.2070274976014801E-2</v>
      </c>
      <c r="Y1007" s="58">
        <v>32.857686996459897</v>
      </c>
      <c r="Z1007" s="77">
        <v>-0.10997247276809199</v>
      </c>
      <c r="AA1007" s="58">
        <v>16.557991315760599</v>
      </c>
      <c r="AB1007" s="77">
        <v>4.6162399852405903E-2</v>
      </c>
      <c r="AC1007" s="58">
        <v>380.850006103515</v>
      </c>
      <c r="AD1007" s="77">
        <v>2.3838087646057501E-3</v>
      </c>
      <c r="AE1007" s="58">
        <v>0.33428524472221099</v>
      </c>
      <c r="AF1007" s="77">
        <v>2.1842984747628701E-2</v>
      </c>
      <c r="AG1007" s="58">
        <v>15.285811901092501</v>
      </c>
      <c r="AH1007" s="77">
        <v>-8.0840853276152799E-3</v>
      </c>
      <c r="AI1007" s="58">
        <v>0.64592054489447903</v>
      </c>
      <c r="AJ1007" s="77">
        <v>3.0841148219778E-2</v>
      </c>
      <c r="AK1007" s="58">
        <v>21.028810501098601</v>
      </c>
      <c r="AL1007" s="69">
        <v>41670</v>
      </c>
      <c r="AM1007" s="105">
        <v>4</v>
      </c>
      <c r="AN1007" s="124">
        <v>40.097612629091003</v>
      </c>
      <c r="AO1007" s="125">
        <v>63.814065289513501</v>
      </c>
      <c r="AP1007" s="125">
        <v>32.5873975652678</v>
      </c>
      <c r="AQ1007" s="125">
        <v>39.385236015156899</v>
      </c>
      <c r="AR1007" s="125">
        <v>39.181530683425599</v>
      </c>
      <c r="AS1007" s="125">
        <v>60.448052003126598</v>
      </c>
      <c r="AV1007" s="63">
        <v>21030.705122911699</v>
      </c>
      <c r="AW1007" s="63">
        <v>0</v>
      </c>
      <c r="AX1007" s="63">
        <v>0</v>
      </c>
      <c r="AY1007" s="63">
        <v>21030.705122911699</v>
      </c>
      <c r="AZ1007" s="77">
        <v>0</v>
      </c>
      <c r="BA1007" s="77">
        <v>1.1030705122911699</v>
      </c>
      <c r="BB1007" s="77">
        <v>0.573350145354381</v>
      </c>
      <c r="BC1007" s="58">
        <v>-1137.9720538563399</v>
      </c>
      <c r="BD1007" s="130">
        <v>-5.1332429300242198E-2</v>
      </c>
      <c r="BE1007" s="65">
        <v>112</v>
      </c>
    </row>
    <row r="1008" spans="1:57" x14ac:dyDescent="0.2">
      <c r="A1008" s="104">
        <v>41673</v>
      </c>
      <c r="B1008" s="58">
        <v>1741.89001464843</v>
      </c>
      <c r="C1008" s="77">
        <v>-2.28319198201846E-2</v>
      </c>
      <c r="D1008" s="58">
        <v>0.01</v>
      </c>
      <c r="E1008" s="58">
        <v>0.61229999999999996</v>
      </c>
      <c r="F1008" s="77">
        <v>6.2448644207064802E-3</v>
      </c>
      <c r="G1008" s="58">
        <v>60.484481811523402</v>
      </c>
      <c r="H1008" s="58">
        <v>563.05285644531205</v>
      </c>
      <c r="I1008" s="58">
        <v>32.092327117919901</v>
      </c>
      <c r="J1008" s="58">
        <v>346.14999389648398</v>
      </c>
      <c r="K1008" s="58">
        <v>15.249412536621</v>
      </c>
      <c r="L1008" s="58">
        <v>20.439933776855401</v>
      </c>
      <c r="M1008" s="58">
        <v>21.440000534057599</v>
      </c>
      <c r="N1008" s="77">
        <v>1.8578637845843001E-3</v>
      </c>
      <c r="O1008" s="58">
        <v>2.4591356897238699</v>
      </c>
      <c r="P1008" s="77">
        <v>4.0657299460493401E-2</v>
      </c>
      <c r="Q1008" s="58">
        <v>60.428400039672802</v>
      </c>
      <c r="R1008" s="77">
        <v>-4.0255139674510602E-2</v>
      </c>
      <c r="S1008" s="58">
        <v>23.631839176214701</v>
      </c>
      <c r="T1008" s="77">
        <v>4.1970907181624398E-2</v>
      </c>
      <c r="U1008" s="58">
        <v>574.861083984375</v>
      </c>
      <c r="V1008" s="77">
        <v>-3.5940637911543297E-2</v>
      </c>
      <c r="W1008" s="58">
        <v>0.72080646012377902</v>
      </c>
      <c r="X1008" s="77">
        <v>2.2460398632833601E-2</v>
      </c>
      <c r="Y1008" s="58">
        <v>32.690536499023402</v>
      </c>
      <c r="Z1008" s="77">
        <v>-3.4960574478153497E-2</v>
      </c>
      <c r="AA1008" s="58">
        <v>16.959887137186801</v>
      </c>
      <c r="AB1008" s="77">
        <v>4.89957747688382E-2</v>
      </c>
      <c r="AC1008" s="58">
        <v>352.41999816894503</v>
      </c>
      <c r="AD1008" s="77">
        <v>-3.5674900203563802E-3</v>
      </c>
      <c r="AE1008" s="58">
        <v>0.335229899012915</v>
      </c>
      <c r="AF1008" s="77">
        <v>2.1983135298351199E-2</v>
      </c>
      <c r="AG1008" s="58">
        <v>15.276710987091001</v>
      </c>
      <c r="AH1008" s="77">
        <v>-2.4042458167310501E-2</v>
      </c>
      <c r="AI1008" s="58">
        <v>0.64730224495097699</v>
      </c>
      <c r="AJ1008" s="77">
        <v>3.1668509889397498E-2</v>
      </c>
      <c r="AK1008" s="58">
        <v>20.6916999816894</v>
      </c>
      <c r="AL1008" s="69">
        <v>41673</v>
      </c>
      <c r="AM1008" s="105">
        <v>0</v>
      </c>
      <c r="AN1008" s="124">
        <v>31.506248413332699</v>
      </c>
      <c r="AO1008" s="125">
        <v>51.697933417133903</v>
      </c>
      <c r="AP1008" s="125">
        <v>33.201318506632703</v>
      </c>
      <c r="AQ1008" s="125">
        <v>38.130630852102598</v>
      </c>
      <c r="AR1008" s="125">
        <v>32.611195682873202</v>
      </c>
      <c r="AS1008" s="125">
        <v>49.248992387831002</v>
      </c>
      <c r="AV1008" s="63">
        <v>21030.705122911699</v>
      </c>
      <c r="AW1008" s="63">
        <v>0</v>
      </c>
      <c r="AX1008" s="63">
        <v>0</v>
      </c>
      <c r="AY1008" s="63">
        <v>21030.705122911699</v>
      </c>
      <c r="AZ1008" s="77">
        <v>0</v>
      </c>
      <c r="BA1008" s="77">
        <v>1.1030705122911699</v>
      </c>
      <c r="BB1008" s="77">
        <v>0.53742754098657297</v>
      </c>
      <c r="BC1008" s="58">
        <v>-1137.9720538563399</v>
      </c>
      <c r="BD1008" s="130">
        <v>-5.1332429300242198E-2</v>
      </c>
      <c r="BE1008" s="65">
        <v>113</v>
      </c>
    </row>
    <row r="1009" spans="1:57" x14ac:dyDescent="0.2">
      <c r="A1009" s="104">
        <v>41674</v>
      </c>
      <c r="B1009" s="58">
        <v>1755.19995117187</v>
      </c>
      <c r="C1009" s="77">
        <v>7.6410889387432601E-3</v>
      </c>
      <c r="D1009" s="58">
        <v>0.01</v>
      </c>
      <c r="E1009" s="58">
        <v>0.61360000000000003</v>
      </c>
      <c r="F1009" s="77">
        <v>2.1231422505310002E-3</v>
      </c>
      <c r="G1009" s="58">
        <v>61.360065460205</v>
      </c>
      <c r="H1009" s="58">
        <v>565.402587890625</v>
      </c>
      <c r="I1009" s="58">
        <v>31.9779663085937</v>
      </c>
      <c r="J1009" s="58">
        <v>347.95001220703102</v>
      </c>
      <c r="K1009" s="58">
        <v>15.267614364624</v>
      </c>
      <c r="L1009" s="58">
        <v>20.328987121581999</v>
      </c>
      <c r="M1009" s="58">
        <v>19.110000610351499</v>
      </c>
      <c r="N1009" s="77">
        <v>1.44761701259186E-2</v>
      </c>
      <c r="O1009" s="58">
        <v>2.4432822940783399</v>
      </c>
      <c r="P1009" s="77">
        <v>3.9818769353545197E-2</v>
      </c>
      <c r="Q1009" s="58">
        <v>60.922273635864201</v>
      </c>
      <c r="R1009" s="77">
        <v>4.1731986942521396E-3</v>
      </c>
      <c r="S1009" s="58">
        <v>23.465037235020599</v>
      </c>
      <c r="T1009" s="77">
        <v>4.1501467693246398E-2</v>
      </c>
      <c r="U1009" s="58">
        <v>564.22772216796795</v>
      </c>
      <c r="V1009" s="77">
        <v>-3.5634938191289002E-3</v>
      </c>
      <c r="W1009" s="58">
        <v>0.72098094653642497</v>
      </c>
      <c r="X1009" s="77">
        <v>2.2546178815088299E-2</v>
      </c>
      <c r="Y1009" s="58">
        <v>32.0351467132568</v>
      </c>
      <c r="Z1009" s="77">
        <v>5.2001107678343299E-3</v>
      </c>
      <c r="AA1009" s="58">
        <v>17.2889777307659</v>
      </c>
      <c r="AB1009" s="77">
        <v>4.9688107843718E-2</v>
      </c>
      <c r="AC1009" s="58">
        <v>347.05000305175702</v>
      </c>
      <c r="AD1009" s="77">
        <v>1.1936084724062301E-3</v>
      </c>
      <c r="AE1009" s="58">
        <v>0.334887568460012</v>
      </c>
      <c r="AF1009" s="77">
        <v>2.19345053170826E-2</v>
      </c>
      <c r="AG1009" s="58">
        <v>15.2585134506225</v>
      </c>
      <c r="AH1009" s="77">
        <v>-5.4279361413129799E-3</v>
      </c>
      <c r="AI1009" s="58">
        <v>0.65096219169247105</v>
      </c>
      <c r="AJ1009" s="77">
        <v>3.20213785270878E-2</v>
      </c>
      <c r="AK1009" s="58">
        <v>20.3844604492187</v>
      </c>
      <c r="AL1009" s="69">
        <v>41674</v>
      </c>
      <c r="AM1009" s="105">
        <v>1</v>
      </c>
      <c r="AN1009" s="124">
        <v>36.312068804652903</v>
      </c>
      <c r="AO1009" s="125">
        <v>52.660996845360103</v>
      </c>
      <c r="AP1009" s="125">
        <v>37.9517341130368</v>
      </c>
      <c r="AQ1009" s="125">
        <v>38.830218678878197</v>
      </c>
      <c r="AR1009" s="125">
        <v>31.363241818837899</v>
      </c>
      <c r="AS1009" s="125">
        <v>48.3273323484702</v>
      </c>
      <c r="AV1009" s="63">
        <v>21030.705122911699</v>
      </c>
      <c r="AW1009" s="63">
        <v>0</v>
      </c>
      <c r="AX1009" s="63">
        <v>0</v>
      </c>
      <c r="AY1009" s="63">
        <v>21030.705122911699</v>
      </c>
      <c r="AZ1009" s="77">
        <v>0</v>
      </c>
      <c r="BA1009" s="77">
        <v>1.1030705122911699</v>
      </c>
      <c r="BB1009" s="77">
        <v>0.54917516156412505</v>
      </c>
      <c r="BC1009" s="58">
        <v>-1137.9720538563399</v>
      </c>
      <c r="BD1009" s="130">
        <v>-5.1332429300242198E-2</v>
      </c>
      <c r="BE1009" s="65">
        <v>114</v>
      </c>
    </row>
    <row r="1010" spans="1:57" x14ac:dyDescent="0.2">
      <c r="A1010" s="104">
        <v>41675</v>
      </c>
      <c r="B1010" s="58">
        <v>1751.64001464843</v>
      </c>
      <c r="C1010" s="77">
        <v>-2.0282227794392498E-3</v>
      </c>
      <c r="D1010" s="58">
        <v>0.01</v>
      </c>
      <c r="E1010" s="58">
        <v>0.61329999999999996</v>
      </c>
      <c r="F1010" s="77">
        <v>-4.8891786179938702E-4</v>
      </c>
      <c r="G1010" s="58">
        <v>61.818325042724602</v>
      </c>
      <c r="H1010" s="58">
        <v>567.90631103515602</v>
      </c>
      <c r="I1010" s="58">
        <v>31.511705398559499</v>
      </c>
      <c r="J1010" s="58">
        <v>346.45001220703102</v>
      </c>
      <c r="K1010" s="58">
        <v>15.3677005767822</v>
      </c>
      <c r="L1010" s="58">
        <v>20.2643718719482</v>
      </c>
      <c r="M1010" s="58">
        <v>19.9500007629394</v>
      </c>
      <c r="N1010" s="77">
        <v>7.4683685403942298E-3</v>
      </c>
      <c r="O1010" s="58">
        <v>2.46276255086631</v>
      </c>
      <c r="P1010" s="77">
        <v>3.9838713668871199E-2</v>
      </c>
      <c r="Q1010" s="58">
        <v>61.589195251464801</v>
      </c>
      <c r="R1010" s="77">
        <v>4.4282130965689302E-3</v>
      </c>
      <c r="S1010" s="58">
        <v>23.316594787426801</v>
      </c>
      <c r="T1010" s="77">
        <v>4.1057115116270401E-2</v>
      </c>
      <c r="U1010" s="58">
        <v>566.65444946289006</v>
      </c>
      <c r="V1010" s="77">
        <v>-1.45806930163935E-2</v>
      </c>
      <c r="W1010" s="58">
        <v>0.72692011069380102</v>
      </c>
      <c r="X1010" s="77">
        <v>2.3068256747761699E-2</v>
      </c>
      <c r="Y1010" s="58">
        <v>31.7448358535766</v>
      </c>
      <c r="Z1010" s="77">
        <v>-4.3109640677566601E-3</v>
      </c>
      <c r="AA1010" s="58">
        <v>17.594618006494201</v>
      </c>
      <c r="AB1010" s="77">
        <v>5.0785444902741401E-2</v>
      </c>
      <c r="AC1010" s="58">
        <v>347.20001220703102</v>
      </c>
      <c r="AD1010" s="77">
        <v>6.5554584866975799E-3</v>
      </c>
      <c r="AE1010" s="58">
        <v>0.32887513697316501</v>
      </c>
      <c r="AF1010" s="77">
        <v>2.1400412854870099E-2</v>
      </c>
      <c r="AG1010" s="58">
        <v>15.3176574707031</v>
      </c>
      <c r="AH1010" s="77">
        <v>-3.1784785561300702E-3</v>
      </c>
      <c r="AI1010" s="58">
        <v>0.65895301410693097</v>
      </c>
      <c r="AJ1010" s="77">
        <v>3.2517810977359299E-2</v>
      </c>
      <c r="AK1010" s="58">
        <v>20.296679496765101</v>
      </c>
      <c r="AL1010" s="69">
        <v>41675</v>
      </c>
      <c r="AM1010" s="105">
        <v>2</v>
      </c>
      <c r="AN1010" s="124">
        <v>35.592737555832699</v>
      </c>
      <c r="AO1010" s="125">
        <v>53.719852289113597</v>
      </c>
      <c r="AP1010" s="125">
        <v>40.342978053090498</v>
      </c>
      <c r="AQ1010" s="125">
        <v>42.669054932438499</v>
      </c>
      <c r="AR1010" s="125">
        <v>30.628122759755598</v>
      </c>
      <c r="AS1010" s="125">
        <v>44.657827462719297</v>
      </c>
      <c r="AV1010" s="63">
        <v>21030.705122911699</v>
      </c>
      <c r="AW1010" s="63">
        <v>0</v>
      </c>
      <c r="AX1010" s="63">
        <v>0</v>
      </c>
      <c r="AY1010" s="63">
        <v>21030.705122911699</v>
      </c>
      <c r="AZ1010" s="77">
        <v>0</v>
      </c>
      <c r="BA1010" s="77">
        <v>1.1030705122911699</v>
      </c>
      <c r="BB1010" s="77">
        <v>0.54603308921209903</v>
      </c>
      <c r="BC1010" s="58">
        <v>-1137.9720538563399</v>
      </c>
      <c r="BD1010" s="130">
        <v>-5.1332429300242198E-2</v>
      </c>
      <c r="BE1010" s="65">
        <v>115</v>
      </c>
    </row>
    <row r="1011" spans="1:57" x14ac:dyDescent="0.2">
      <c r="A1011" s="104">
        <v>41676</v>
      </c>
      <c r="B1011" s="58">
        <v>1773.43005371093</v>
      </c>
      <c r="C1011" s="77">
        <v>1.24397929256447E-2</v>
      </c>
      <c r="D1011" s="58">
        <v>0.01</v>
      </c>
      <c r="E1011" s="58">
        <v>0.61260000000000003</v>
      </c>
      <c r="F1011" s="77">
        <v>-1.1413663786074E-3</v>
      </c>
      <c r="G1011" s="58">
        <v>64.494964599609304</v>
      </c>
      <c r="H1011" s="58">
        <v>576.232177734375</v>
      </c>
      <c r="I1011" s="58">
        <v>31.828405380248999</v>
      </c>
      <c r="J1011" s="58">
        <v>354.58999633789</v>
      </c>
      <c r="K1011" s="58">
        <v>15.513276100158601</v>
      </c>
      <c r="L1011" s="58">
        <v>20.6693115234375</v>
      </c>
      <c r="M1011" s="58">
        <v>17.2299995422363</v>
      </c>
      <c r="N1011" s="77">
        <v>4.3298480750406397E-2</v>
      </c>
      <c r="O1011" s="58">
        <v>2.42565120696143</v>
      </c>
      <c r="P1011" s="77">
        <v>3.7609931597297398E-2</v>
      </c>
      <c r="Q1011" s="58">
        <v>63.156644821166999</v>
      </c>
      <c r="R1011" s="77">
        <v>1.4660634223350399E-2</v>
      </c>
      <c r="S1011" s="58">
        <v>23.092394082326301</v>
      </c>
      <c r="T1011" s="77">
        <v>4.0074808340486698E-2</v>
      </c>
      <c r="U1011" s="58">
        <v>572.06924438476506</v>
      </c>
      <c r="V1011" s="77">
        <v>1.0050233006555401E-2</v>
      </c>
      <c r="W1011" s="58">
        <v>0.73232440884616701</v>
      </c>
      <c r="X1011" s="77">
        <v>2.3008517080802499E-2</v>
      </c>
      <c r="Y1011" s="58">
        <v>31.670055389404201</v>
      </c>
      <c r="Z1011" s="77">
        <v>2.3495407256603301E-2</v>
      </c>
      <c r="AA1011" s="58">
        <v>17.223316859382901</v>
      </c>
      <c r="AB1011" s="77">
        <v>4.85724838186656E-2</v>
      </c>
      <c r="AC1011" s="58">
        <v>350.52000427246003</v>
      </c>
      <c r="AD1011" s="77">
        <v>9.4728240343520103E-3</v>
      </c>
      <c r="AE1011" s="58">
        <v>0.32918529687568998</v>
      </c>
      <c r="AF1011" s="77">
        <v>2.1219586033946899E-2</v>
      </c>
      <c r="AG1011" s="58">
        <v>15.4404883384704</v>
      </c>
      <c r="AH1011" s="77">
        <v>1.9982837565758201E-2</v>
      </c>
      <c r="AI1011" s="58">
        <v>0.65688804287073699</v>
      </c>
      <c r="AJ1011" s="77">
        <v>3.1780838085771403E-2</v>
      </c>
      <c r="AK1011" s="58">
        <v>20.4668416976928</v>
      </c>
      <c r="AL1011" s="69">
        <v>41676</v>
      </c>
      <c r="AM1011" s="105">
        <v>3</v>
      </c>
      <c r="AN1011" s="124">
        <v>43.031688880329199</v>
      </c>
      <c r="AO1011" s="125">
        <v>57.152073042324098</v>
      </c>
      <c r="AP1011" s="125">
        <v>51.982967162010198</v>
      </c>
      <c r="AQ1011" s="125">
        <v>47.8003720757658</v>
      </c>
      <c r="AR1011" s="125">
        <v>40.103154025642802</v>
      </c>
      <c r="AS1011" s="125">
        <v>47.569880049388097</v>
      </c>
      <c r="AV1011" s="63">
        <v>21030.705122911699</v>
      </c>
      <c r="AW1011" s="63">
        <v>0</v>
      </c>
      <c r="AX1011" s="63">
        <v>0</v>
      </c>
      <c r="AY1011" s="63">
        <v>21030.705122911699</v>
      </c>
      <c r="AZ1011" s="77">
        <v>0</v>
      </c>
      <c r="BA1011" s="77">
        <v>1.1030705122911699</v>
      </c>
      <c r="BB1011" s="77">
        <v>0.56526542069809305</v>
      </c>
      <c r="BC1011" s="58">
        <v>-1137.9720538563399</v>
      </c>
      <c r="BD1011" s="130">
        <v>-5.1332429300242198E-2</v>
      </c>
      <c r="BE1011" s="65">
        <v>116</v>
      </c>
    </row>
    <row r="1012" spans="1:57" x14ac:dyDescent="0.2">
      <c r="A1012" s="104">
        <v>41677</v>
      </c>
      <c r="B1012" s="58">
        <v>1797.02001953125</v>
      </c>
      <c r="C1012" s="77">
        <v>1.33018867989465E-2</v>
      </c>
      <c r="D1012" s="58">
        <v>0.01</v>
      </c>
      <c r="E1012" s="58">
        <v>0.61</v>
      </c>
      <c r="F1012" s="77">
        <v>-4.2442050277506898E-3</v>
      </c>
      <c r="G1012" s="58">
        <v>65.397247314453097</v>
      </c>
      <c r="H1012" s="58">
        <v>584.91571044921795</v>
      </c>
      <c r="I1012" s="58">
        <v>32.162712097167898</v>
      </c>
      <c r="J1012" s="58">
        <v>361.079986572265</v>
      </c>
      <c r="K1012" s="58">
        <v>15.631564140319799</v>
      </c>
      <c r="L1012" s="58">
        <v>20.858861923217699</v>
      </c>
      <c r="M1012" s="58">
        <v>15.289999961853001</v>
      </c>
      <c r="N1012" s="77">
        <v>1.39899714721167E-2</v>
      </c>
      <c r="O1012" s="58">
        <v>2.40550340680677</v>
      </c>
      <c r="P1012" s="77">
        <v>3.6782945851531898E-2</v>
      </c>
      <c r="Q1012" s="58">
        <v>64.946105957031193</v>
      </c>
      <c r="R1012" s="77">
        <v>1.50695033189323E-2</v>
      </c>
      <c r="S1012" s="58">
        <v>23.150377711573</v>
      </c>
      <c r="T1012" s="77">
        <v>3.9578997961592401E-2</v>
      </c>
      <c r="U1012" s="58">
        <v>580.57394409179597</v>
      </c>
      <c r="V1012" s="77">
        <v>1.0503407661333701E-2</v>
      </c>
      <c r="W1012" s="58">
        <v>0.73138980672989795</v>
      </c>
      <c r="X1012" s="77">
        <v>2.2740302637422698E-2</v>
      </c>
      <c r="Y1012" s="58">
        <v>31.9955587387084</v>
      </c>
      <c r="Z1012" s="77">
        <v>1.83028012673844E-2</v>
      </c>
      <c r="AA1012" s="58">
        <v>16.922469898743699</v>
      </c>
      <c r="AB1012" s="77">
        <v>4.6866263786561002E-2</v>
      </c>
      <c r="AC1012" s="58">
        <v>357.83499145507801</v>
      </c>
      <c r="AD1012" s="77">
        <v>7.6249555153551302E-3</v>
      </c>
      <c r="AE1012" s="58">
        <v>0.324604163253645</v>
      </c>
      <c r="AF1012" s="77">
        <v>2.0765942572334498E-2</v>
      </c>
      <c r="AG1012" s="58">
        <v>15.572420120239199</v>
      </c>
      <c r="AH1012" s="77">
        <v>9.1706199098764395E-3</v>
      </c>
      <c r="AI1012" s="58">
        <v>0.65310960778815697</v>
      </c>
      <c r="AJ1012" s="77">
        <v>3.1310893671585599E-2</v>
      </c>
      <c r="AK1012" s="58">
        <v>20.764086723327601</v>
      </c>
      <c r="AL1012" s="69">
        <v>41677</v>
      </c>
      <c r="AM1012" s="105">
        <v>4</v>
      </c>
      <c r="AN1012" s="124">
        <v>49.792509010769599</v>
      </c>
      <c r="AO1012" s="125">
        <v>60.446760414365698</v>
      </c>
      <c r="AP1012" s="125">
        <v>55.159127973892403</v>
      </c>
      <c r="AQ1012" s="125">
        <v>51.591743698248003</v>
      </c>
      <c r="AR1012" s="125">
        <v>43.961513483719898</v>
      </c>
      <c r="AS1012" s="125">
        <v>50.529082782934701</v>
      </c>
      <c r="AV1012" s="63">
        <v>21030.705122911699</v>
      </c>
      <c r="AW1012" s="63">
        <v>0</v>
      </c>
      <c r="AX1012" s="63">
        <v>0</v>
      </c>
      <c r="AY1012" s="63">
        <v>21030.705122911699</v>
      </c>
      <c r="AZ1012" s="77">
        <v>0</v>
      </c>
      <c r="BA1012" s="77">
        <v>1.1030705122911699</v>
      </c>
      <c r="BB1012" s="77">
        <v>0.58608640413452395</v>
      </c>
      <c r="BC1012" s="58">
        <v>-1137.9720538563399</v>
      </c>
      <c r="BD1012" s="130">
        <v>-5.1332429300242198E-2</v>
      </c>
      <c r="BE1012" s="65">
        <v>117</v>
      </c>
    </row>
    <row r="1013" spans="1:57" x14ac:dyDescent="0.2">
      <c r="A1013" s="104">
        <v>41680</v>
      </c>
      <c r="B1013" s="58">
        <v>1799.83996582031</v>
      </c>
      <c r="C1013" s="77">
        <v>1.5692347655637999E-3</v>
      </c>
      <c r="D1013" s="58">
        <v>0.01</v>
      </c>
      <c r="E1013" s="58">
        <v>0.60980000000000001</v>
      </c>
      <c r="F1013" s="77">
        <v>-3.27868852458945E-4</v>
      </c>
      <c r="G1013" s="58">
        <v>66.568817138671804</v>
      </c>
      <c r="H1013" s="58">
        <v>582.67523193359295</v>
      </c>
      <c r="I1013" s="58">
        <v>32.3738403320312</v>
      </c>
      <c r="J1013" s="58">
        <v>360.86999511718699</v>
      </c>
      <c r="K1013" s="58">
        <v>15.695254325866699</v>
      </c>
      <c r="L1013" s="58">
        <v>20.927789688110298</v>
      </c>
      <c r="M1013" s="58">
        <v>15.2600002288818</v>
      </c>
      <c r="N1013" s="77">
        <v>1.7914665713458101E-2</v>
      </c>
      <c r="O1013" s="58">
        <v>2.3870454336946398</v>
      </c>
      <c r="P1013" s="77">
        <v>3.5858312289402797E-2</v>
      </c>
      <c r="Q1013" s="58">
        <v>65.9830322265625</v>
      </c>
      <c r="R1013" s="77">
        <v>-3.8304297108112599E-3</v>
      </c>
      <c r="S1013" s="58">
        <v>22.982962584752698</v>
      </c>
      <c r="T1013" s="77">
        <v>3.9443863966011197E-2</v>
      </c>
      <c r="U1013" s="58">
        <v>583.79547119140602</v>
      </c>
      <c r="V1013" s="77">
        <v>6.5643790929519304E-3</v>
      </c>
      <c r="W1013" s="58">
        <v>0.73053934357615802</v>
      </c>
      <c r="X1013" s="77">
        <v>2.2565730110596399E-2</v>
      </c>
      <c r="Y1013" s="58">
        <v>32.268276214599602</v>
      </c>
      <c r="Z1013" s="77">
        <v>-5.8156492435812402E-4</v>
      </c>
      <c r="AA1013" s="58">
        <v>16.7503029117584</v>
      </c>
      <c r="AB1013" s="77">
        <v>4.6416446749248198E-2</v>
      </c>
      <c r="AC1013" s="58">
        <v>360.97499084472599</v>
      </c>
      <c r="AD1013" s="77">
        <v>4.0744601739881496E-3</v>
      </c>
      <c r="AE1013" s="58">
        <v>0.31884390484397002</v>
      </c>
      <c r="AF1013" s="77">
        <v>2.03146695315728E-2</v>
      </c>
      <c r="AG1013" s="58">
        <v>15.6634092330932</v>
      </c>
      <c r="AH1013" s="77">
        <v>3.30448349225886E-3</v>
      </c>
      <c r="AI1013" s="58">
        <v>0.64979894693387397</v>
      </c>
      <c r="AJ1013" s="77">
        <v>3.1049573634765699E-2</v>
      </c>
      <c r="AK1013" s="58">
        <v>20.893325805663999</v>
      </c>
      <c r="AL1013" s="69">
        <v>41680</v>
      </c>
      <c r="AM1013" s="105">
        <v>0</v>
      </c>
      <c r="AN1013" s="124">
        <v>50.548032242146903</v>
      </c>
      <c r="AO1013" s="125">
        <v>59.1822999428814</v>
      </c>
      <c r="AP1013" s="125">
        <v>58.955528733696198</v>
      </c>
      <c r="AQ1013" s="125">
        <v>53.548103621361697</v>
      </c>
      <c r="AR1013" s="125">
        <v>45.340371603379403</v>
      </c>
      <c r="AS1013" s="125">
        <v>52.3579014619026</v>
      </c>
      <c r="AV1013" s="63">
        <v>21030.705122911699</v>
      </c>
      <c r="AW1013" s="63">
        <v>0</v>
      </c>
      <c r="AX1013" s="63">
        <v>0</v>
      </c>
      <c r="AY1013" s="63">
        <v>21030.705122911699</v>
      </c>
      <c r="AZ1013" s="77">
        <v>0</v>
      </c>
      <c r="BA1013" s="77">
        <v>1.1030705122911699</v>
      </c>
      <c r="BB1013" s="77">
        <v>0.58857534606107997</v>
      </c>
      <c r="BC1013" s="58">
        <v>-1137.9720538563399</v>
      </c>
      <c r="BD1013" s="130">
        <v>-5.1332429300242198E-2</v>
      </c>
      <c r="BE1013" s="65">
        <v>118</v>
      </c>
    </row>
    <row r="1014" spans="1:57" x14ac:dyDescent="0.2">
      <c r="A1014" s="104">
        <v>41681</v>
      </c>
      <c r="B1014" s="58">
        <v>1819.75</v>
      </c>
      <c r="C1014" s="77">
        <v>1.1062113608869099E-2</v>
      </c>
      <c r="D1014" s="58">
        <v>0.01</v>
      </c>
      <c r="E1014" s="58">
        <v>0.60660000000000003</v>
      </c>
      <c r="F1014" s="77">
        <v>-5.2476221712036697E-3</v>
      </c>
      <c r="G1014" s="58">
        <v>67.445953369140597</v>
      </c>
      <c r="H1014" s="58">
        <v>591.24450683593705</v>
      </c>
      <c r="I1014" s="58">
        <v>32.699333190917898</v>
      </c>
      <c r="J1014" s="58">
        <v>361.79000854492102</v>
      </c>
      <c r="K1014" s="58">
        <v>16.177486419677699</v>
      </c>
      <c r="L1014" s="58">
        <v>21.082868576049801</v>
      </c>
      <c r="M1014" s="58">
        <v>14.5100002288818</v>
      </c>
      <c r="N1014" s="77">
        <v>1.3176382999888899E-2</v>
      </c>
      <c r="O1014" s="58">
        <v>2.37919695667836</v>
      </c>
      <c r="P1014" s="77">
        <v>3.5275607176262998E-2</v>
      </c>
      <c r="Q1014" s="58">
        <v>67.007385253906193</v>
      </c>
      <c r="R1014" s="77">
        <v>1.4706777348175199E-2</v>
      </c>
      <c r="S1014" s="58">
        <v>23.005462022632901</v>
      </c>
      <c r="T1014" s="77">
        <v>3.8910233848509397E-2</v>
      </c>
      <c r="U1014" s="58">
        <v>586.95986938476506</v>
      </c>
      <c r="V1014" s="77">
        <v>1.0054193618934599E-2</v>
      </c>
      <c r="W1014" s="58">
        <v>0.73081405529601495</v>
      </c>
      <c r="X1014" s="77">
        <v>2.2349509423604801E-2</v>
      </c>
      <c r="Y1014" s="58">
        <v>32.536586761474602</v>
      </c>
      <c r="Z1014" s="77">
        <v>2.5494317626368799E-3</v>
      </c>
      <c r="AA1014" s="58">
        <v>16.3932767561468</v>
      </c>
      <c r="AB1014" s="77">
        <v>4.5311579559863202E-2</v>
      </c>
      <c r="AC1014" s="58">
        <v>361.33000183105401</v>
      </c>
      <c r="AD1014" s="77">
        <v>3.07247072139691E-2</v>
      </c>
      <c r="AE1014" s="58">
        <v>0.324002154562332</v>
      </c>
      <c r="AF1014" s="77">
        <v>2.0027966406958399E-2</v>
      </c>
      <c r="AG1014" s="58">
        <v>15.936370372772201</v>
      </c>
      <c r="AH1014" s="77">
        <v>7.4101895255358399E-3</v>
      </c>
      <c r="AI1014" s="58">
        <v>0.64833705562502497</v>
      </c>
      <c r="AJ1014" s="77">
        <v>3.0751842581874099E-2</v>
      </c>
      <c r="AK1014" s="58">
        <v>21.00532913208</v>
      </c>
      <c r="AL1014" s="69">
        <v>41681</v>
      </c>
      <c r="AM1014" s="105">
        <v>1</v>
      </c>
      <c r="AN1014" s="124">
        <v>55.625305445874297</v>
      </c>
      <c r="AO1014" s="125">
        <v>62.4202770641906</v>
      </c>
      <c r="AP1014" s="125">
        <v>61.578287097693497</v>
      </c>
      <c r="AQ1014" s="125">
        <v>65.061468035006797</v>
      </c>
      <c r="AR1014" s="125">
        <v>48.415715986122798</v>
      </c>
      <c r="AS1014" s="125">
        <v>55.112904142310001</v>
      </c>
      <c r="AV1014" s="63">
        <v>21030.705122911699</v>
      </c>
      <c r="AW1014" s="63">
        <v>0</v>
      </c>
      <c r="AX1014" s="63">
        <v>0</v>
      </c>
      <c r="AY1014" s="63">
        <v>21030.705122911699</v>
      </c>
      <c r="AZ1014" s="77">
        <v>0</v>
      </c>
      <c r="BA1014" s="77">
        <v>1.1030705122911699</v>
      </c>
      <c r="BB1014" s="77">
        <v>0.60614834701545695</v>
      </c>
      <c r="BC1014" s="58">
        <v>-1137.9720538563399</v>
      </c>
      <c r="BD1014" s="130">
        <v>-5.1332429300242198E-2</v>
      </c>
      <c r="BE1014" s="65">
        <v>119</v>
      </c>
    </row>
    <row r="1015" spans="1:57" x14ac:dyDescent="0.2">
      <c r="A1015" s="104">
        <v>41682</v>
      </c>
      <c r="B1015" s="58">
        <v>1819.26000976562</v>
      </c>
      <c r="C1015" s="77">
        <v>-2.6926239009483701E-4</v>
      </c>
      <c r="D1015" s="58">
        <v>0.01</v>
      </c>
      <c r="E1015" s="58">
        <v>0.60299999999999998</v>
      </c>
      <c r="F1015" s="77">
        <v>-5.9347181008902999E-3</v>
      </c>
      <c r="G1015" s="58">
        <v>67.440925598144503</v>
      </c>
      <c r="H1015" s="58">
        <v>589.51080322265602</v>
      </c>
      <c r="I1015" s="58">
        <v>32.963260650634702</v>
      </c>
      <c r="J1015" s="58">
        <v>349.25</v>
      </c>
      <c r="K1015" s="58">
        <v>16.2957668304443</v>
      </c>
      <c r="L1015" s="58">
        <v>21.151792526245099</v>
      </c>
      <c r="M1015" s="58">
        <v>14.300000190734799</v>
      </c>
      <c r="N1015" s="77">
        <v>-7.4545183883167806E-5</v>
      </c>
      <c r="O1015" s="58">
        <v>2.37001381765789</v>
      </c>
      <c r="P1015" s="77">
        <v>3.51420713259471E-2</v>
      </c>
      <c r="Q1015" s="58">
        <v>67.443439483642507</v>
      </c>
      <c r="R1015" s="77">
        <v>-2.9322955109709601E-3</v>
      </c>
      <c r="S1015" s="58">
        <v>23.187599977833599</v>
      </c>
      <c r="T1015" s="77">
        <v>3.9333630276281402E-2</v>
      </c>
      <c r="U1015" s="58">
        <v>590.37765502929597</v>
      </c>
      <c r="V1015" s="77">
        <v>8.0713407266086393E-3</v>
      </c>
      <c r="W1015" s="58">
        <v>0.72560944287439999</v>
      </c>
      <c r="X1015" s="77">
        <v>2.2012671943011399E-2</v>
      </c>
      <c r="Y1015" s="58">
        <v>32.831296920776303</v>
      </c>
      <c r="Z1015" s="77">
        <v>-3.4661013982548498E-2</v>
      </c>
      <c r="AA1015" s="58">
        <v>16.6183134877536</v>
      </c>
      <c r="AB1015" s="77">
        <v>4.7582858948471501E-2</v>
      </c>
      <c r="AC1015" s="58">
        <v>355.52000427246003</v>
      </c>
      <c r="AD1015" s="77">
        <v>7.3114208040829798E-3</v>
      </c>
      <c r="AE1015" s="58">
        <v>0.33223288682059599</v>
      </c>
      <c r="AF1015" s="77">
        <v>2.0387680449618799E-2</v>
      </c>
      <c r="AG1015" s="58">
        <v>16.236626625061</v>
      </c>
      <c r="AH1015" s="77">
        <v>3.2691922328640299E-3</v>
      </c>
      <c r="AI1015" s="58">
        <v>0.64777720755933699</v>
      </c>
      <c r="AJ1015" s="77">
        <v>3.06251683754734E-2</v>
      </c>
      <c r="AK1015" s="58">
        <v>21.117330551147401</v>
      </c>
      <c r="AL1015" s="69">
        <v>41682</v>
      </c>
      <c r="AM1015" s="105">
        <v>2</v>
      </c>
      <c r="AN1015" s="124">
        <v>55.4743532948468</v>
      </c>
      <c r="AO1015" s="125">
        <v>61.359743917774601</v>
      </c>
      <c r="AP1015" s="125">
        <v>61.554006852656499</v>
      </c>
      <c r="AQ1015" s="125">
        <v>67.208328201057896</v>
      </c>
      <c r="AR1015" s="125">
        <v>49.768430028707598</v>
      </c>
      <c r="AS1015" s="125">
        <v>57.270578744423602</v>
      </c>
      <c r="AV1015" s="63">
        <v>21030.705122911699</v>
      </c>
      <c r="AW1015" s="63">
        <v>0</v>
      </c>
      <c r="AX1015" s="63">
        <v>0</v>
      </c>
      <c r="AY1015" s="63">
        <v>21030.705122911699</v>
      </c>
      <c r="AZ1015" s="77">
        <v>0</v>
      </c>
      <c r="BA1015" s="77">
        <v>1.1030705122911699</v>
      </c>
      <c r="BB1015" s="77">
        <v>0.60571587167269203</v>
      </c>
      <c r="BC1015" s="58">
        <v>-1137.9720538563399</v>
      </c>
      <c r="BD1015" s="130">
        <v>-5.1332429300242198E-2</v>
      </c>
      <c r="BE1015" s="65">
        <v>120</v>
      </c>
    </row>
    <row r="1016" spans="1:57" x14ac:dyDescent="0.2">
      <c r="A1016" s="104">
        <v>41683</v>
      </c>
      <c r="B1016" s="58">
        <v>1829.82995605468</v>
      </c>
      <c r="C1016" s="77">
        <v>5.8100250829040603E-3</v>
      </c>
      <c r="D1016" s="58">
        <v>0.01</v>
      </c>
      <c r="E1016" s="58">
        <v>0.60109999999999997</v>
      </c>
      <c r="F1016" s="77">
        <v>-3.1509121061360501E-3</v>
      </c>
      <c r="G1016" s="58">
        <v>68.511817932128807</v>
      </c>
      <c r="H1016" s="58">
        <v>596.07312011718705</v>
      </c>
      <c r="I1016" s="58">
        <v>33.086418151855398</v>
      </c>
      <c r="J1016" s="58">
        <v>357.20001220703102</v>
      </c>
      <c r="K1016" s="58">
        <v>17.169237136840799</v>
      </c>
      <c r="L1016" s="58">
        <v>21.281038284301701</v>
      </c>
      <c r="M1016" s="58">
        <v>14.140000343322701</v>
      </c>
      <c r="N1016" s="77">
        <v>1.5878968511870699E-2</v>
      </c>
      <c r="O1016" s="58">
        <v>2.3917519816953599</v>
      </c>
      <c r="P1016" s="77">
        <v>3.4910064480623497E-2</v>
      </c>
      <c r="Q1016" s="58">
        <v>67.976371765136705</v>
      </c>
      <c r="R1016" s="77">
        <v>1.1131800907900599E-2</v>
      </c>
      <c r="S1016" s="58">
        <v>23.536933821600599</v>
      </c>
      <c r="T1016" s="77">
        <v>3.9486655289829801E-2</v>
      </c>
      <c r="U1016" s="58">
        <v>592.79196166992097</v>
      </c>
      <c r="V1016" s="77">
        <v>3.7362050595053302E-3</v>
      </c>
      <c r="W1016" s="58">
        <v>0.72399080988120601</v>
      </c>
      <c r="X1016" s="77">
        <v>2.1881812850165099E-2</v>
      </c>
      <c r="Y1016" s="58">
        <v>33.024839401245103</v>
      </c>
      <c r="Z1016" s="77">
        <v>2.2763098660075001E-2</v>
      </c>
      <c r="AA1016" s="58">
        <v>16.842893997681202</v>
      </c>
      <c r="AB1016" s="77">
        <v>4.7152557172700102E-2</v>
      </c>
      <c r="AC1016" s="58">
        <v>353.225006103515</v>
      </c>
      <c r="AD1016" s="77">
        <v>5.36010557517696E-2</v>
      </c>
      <c r="AE1016" s="58">
        <v>0.38580706663229403</v>
      </c>
      <c r="AF1016" s="77">
        <v>2.2470833360700101E-2</v>
      </c>
      <c r="AG1016" s="58">
        <v>16.7325019836425</v>
      </c>
      <c r="AH1016" s="77">
        <v>6.1103926722179099E-3</v>
      </c>
      <c r="AI1016" s="58">
        <v>0.64574677610165998</v>
      </c>
      <c r="AJ1016" s="77">
        <v>3.0343762718476198E-2</v>
      </c>
      <c r="AK1016" s="58">
        <v>21.216415405273398</v>
      </c>
      <c r="AL1016" s="69">
        <v>41683</v>
      </c>
      <c r="AM1016" s="105">
        <v>3</v>
      </c>
      <c r="AN1016" s="124">
        <v>58.114915097382301</v>
      </c>
      <c r="AO1016" s="125">
        <v>63.862527818799897</v>
      </c>
      <c r="AP1016" s="125">
        <v>64.742813043559096</v>
      </c>
      <c r="AQ1016" s="125">
        <v>77.972561591030797</v>
      </c>
      <c r="AR1016" s="125">
        <v>52.294734718723298</v>
      </c>
      <c r="AS1016" s="125">
        <v>58.278406474428998</v>
      </c>
      <c r="AV1016" s="63">
        <v>21030.705122911699</v>
      </c>
      <c r="AW1016" s="63">
        <v>0</v>
      </c>
      <c r="AX1016" s="63">
        <v>0</v>
      </c>
      <c r="AY1016" s="63">
        <v>21030.705122911699</v>
      </c>
      <c r="AZ1016" s="77">
        <v>0</v>
      </c>
      <c r="BA1016" s="77">
        <v>1.1030705122911699</v>
      </c>
      <c r="BB1016" s="77">
        <v>0.61504512116312804</v>
      </c>
      <c r="BC1016" s="58">
        <v>-1137.9720538563399</v>
      </c>
      <c r="BD1016" s="130">
        <v>-5.1332429300242198E-2</v>
      </c>
      <c r="BE1016" s="65">
        <v>121</v>
      </c>
    </row>
    <row r="1017" spans="1:57" x14ac:dyDescent="0.2">
      <c r="A1017" s="104">
        <v>41684</v>
      </c>
      <c r="B1017" s="58">
        <v>1838.63000488281</v>
      </c>
      <c r="C1017" s="77">
        <v>4.8092167247599698E-3</v>
      </c>
      <c r="D1017" s="58">
        <v>0.01</v>
      </c>
      <c r="E1017" s="58">
        <v>0.59760000000000002</v>
      </c>
      <c r="F1017" s="77">
        <v>-5.8226584594908096E-3</v>
      </c>
      <c r="G1017" s="58">
        <v>68.456474304199205</v>
      </c>
      <c r="H1017" s="58">
        <v>597.51373291015602</v>
      </c>
      <c r="I1017" s="58">
        <v>33.095218658447202</v>
      </c>
      <c r="J1017" s="58">
        <v>357.350006103515</v>
      </c>
      <c r="K1017" s="58">
        <v>17.343032836913999</v>
      </c>
      <c r="L1017" s="58">
        <v>21.332729339599599</v>
      </c>
      <c r="M1017" s="58">
        <v>13.569999694824199</v>
      </c>
      <c r="N1017" s="77">
        <v>-8.0779680936948696E-4</v>
      </c>
      <c r="O1017" s="58">
        <v>2.40383103776729</v>
      </c>
      <c r="P1017" s="77">
        <v>3.5114736220352397E-2</v>
      </c>
      <c r="Q1017" s="58">
        <v>68.484146118164006</v>
      </c>
      <c r="R1017" s="77">
        <v>2.41683904935285E-3</v>
      </c>
      <c r="S1017" s="58">
        <v>23.8263281313661</v>
      </c>
      <c r="T1017" s="77">
        <v>3.9875783298438001E-2</v>
      </c>
      <c r="U1017" s="58">
        <v>596.79342651367097</v>
      </c>
      <c r="V1017" s="77">
        <v>2.6598547329625901E-4</v>
      </c>
      <c r="W1017" s="58">
        <v>0.72474031490601398</v>
      </c>
      <c r="X1017" s="77">
        <v>2.1898641081225498E-2</v>
      </c>
      <c r="Y1017" s="58">
        <v>33.090818405151303</v>
      </c>
      <c r="Z1017" s="77">
        <v>4.1991570929011902E-4</v>
      </c>
      <c r="AA1017" s="58">
        <v>17.086051996753501</v>
      </c>
      <c r="AB1017" s="77">
        <v>4.7813213110185798E-2</v>
      </c>
      <c r="AC1017" s="58">
        <v>357.27500915527298</v>
      </c>
      <c r="AD1017" s="77">
        <v>1.01225056587004E-2</v>
      </c>
      <c r="AE1017" s="58">
        <v>0.44261635164832602</v>
      </c>
      <c r="AF1017" s="77">
        <v>2.55212773804032E-2</v>
      </c>
      <c r="AG1017" s="58">
        <v>17.256134986877399</v>
      </c>
      <c r="AH1017" s="77">
        <v>2.4289724311044002E-3</v>
      </c>
      <c r="AI1017" s="58">
        <v>0.64476100038337503</v>
      </c>
      <c r="AJ1017" s="77">
        <v>3.0224027601874402E-2</v>
      </c>
      <c r="AK1017" s="58">
        <v>21.306883811950598</v>
      </c>
      <c r="AL1017" s="69">
        <v>41684</v>
      </c>
      <c r="AM1017" s="105">
        <v>4</v>
      </c>
      <c r="AN1017" s="124">
        <v>60.229587885393002</v>
      </c>
      <c r="AO1017" s="125">
        <v>64.407552243080403</v>
      </c>
      <c r="AP1017" s="125">
        <v>64.445321289632801</v>
      </c>
      <c r="AQ1017" s="125">
        <v>79.420125771595707</v>
      </c>
      <c r="AR1017" s="125">
        <v>53.306202276714401</v>
      </c>
      <c r="AS1017" s="125">
        <v>58.353996433843697</v>
      </c>
      <c r="AT1017" s="109" t="s">
        <v>565</v>
      </c>
      <c r="AV1017" s="63">
        <v>10037.2316810553</v>
      </c>
      <c r="AW1017" s="63">
        <v>11048.233387280199</v>
      </c>
      <c r="AX1017" s="63">
        <v>11048.233387280199</v>
      </c>
      <c r="AY1017" s="63">
        <v>21085.465068335601</v>
      </c>
      <c r="AZ1017" s="77">
        <v>2.60380929235837E-3</v>
      </c>
      <c r="BA1017" s="77">
        <v>1.10854650683356</v>
      </c>
      <c r="BB1017" s="77">
        <v>0.62281222317106699</v>
      </c>
      <c r="BC1017" s="58">
        <v>-1083.2121084324499</v>
      </c>
      <c r="BD1017" s="130">
        <v>-4.8862279864294998E-2</v>
      </c>
      <c r="BE1017" s="65">
        <v>122</v>
      </c>
    </row>
    <row r="1018" spans="1:57" x14ac:dyDescent="0.2">
      <c r="A1018" s="104">
        <v>41688</v>
      </c>
      <c r="B1018" s="58">
        <v>1840.76000976562</v>
      </c>
      <c r="C1018" s="77">
        <v>1.15847390565582E-3</v>
      </c>
      <c r="D1018" s="58">
        <v>0.01</v>
      </c>
      <c r="E1018" s="58">
        <v>0.59889999999999999</v>
      </c>
      <c r="F1018" s="77">
        <v>2.1753681392235802E-3</v>
      </c>
      <c r="G1018" s="58">
        <v>68.708137512207003</v>
      </c>
      <c r="H1018" s="58">
        <v>601.52764892578102</v>
      </c>
      <c r="I1018" s="58">
        <v>33.166122436523402</v>
      </c>
      <c r="J1018" s="58">
        <v>353.64999389648398</v>
      </c>
      <c r="K1018" s="58">
        <v>17.242416381835898</v>
      </c>
      <c r="L1018" s="58">
        <v>21.332729339599599</v>
      </c>
      <c r="M1018" s="58">
        <v>13.869999885559</v>
      </c>
      <c r="N1018" s="77">
        <v>3.6762513782042602E-3</v>
      </c>
      <c r="O1018" s="58">
        <v>2.4029797575238798</v>
      </c>
      <c r="P1018" s="77">
        <v>3.4973728651820302E-2</v>
      </c>
      <c r="Q1018" s="58">
        <v>68.582305908203097</v>
      </c>
      <c r="R1018" s="77">
        <v>6.7176966729709502E-3</v>
      </c>
      <c r="S1018" s="58">
        <v>24.133239153002499</v>
      </c>
      <c r="T1018" s="77">
        <v>4.0119916675650798E-2</v>
      </c>
      <c r="U1018" s="58">
        <v>599.52069091796795</v>
      </c>
      <c r="V1018" s="77">
        <v>2.1424175742099602E-3</v>
      </c>
      <c r="W1018" s="58">
        <v>0.72972639057746602</v>
      </c>
      <c r="X1018" s="77">
        <v>2.2002161753279601E-2</v>
      </c>
      <c r="Y1018" s="58">
        <v>33.130670547485302</v>
      </c>
      <c r="Z1018" s="77">
        <v>-1.0354028666112401E-2</v>
      </c>
      <c r="AA1018" s="58">
        <v>17.378533271603299</v>
      </c>
      <c r="AB1018" s="77">
        <v>4.9140487972665202E-2</v>
      </c>
      <c r="AC1018" s="58">
        <v>355.5</v>
      </c>
      <c r="AD1018" s="77">
        <v>-5.8015490153467903E-3</v>
      </c>
      <c r="AE1018" s="58">
        <v>0.48384502397886398</v>
      </c>
      <c r="AF1018" s="77">
        <v>2.80613234980551E-2</v>
      </c>
      <c r="AG1018" s="58">
        <v>17.292724609375</v>
      </c>
      <c r="AH1018" s="77">
        <v>0</v>
      </c>
      <c r="AI1018" s="58">
        <v>0.64418819000168703</v>
      </c>
      <c r="AJ1018" s="77">
        <v>3.0197176355014701E-2</v>
      </c>
      <c r="AK1018" s="58">
        <v>21.332729339599599</v>
      </c>
      <c r="AL1018" s="69">
        <v>41688</v>
      </c>
      <c r="AM1018" s="105">
        <v>1</v>
      </c>
      <c r="AN1018" s="124">
        <v>60.746177805813602</v>
      </c>
      <c r="AO1018" s="125">
        <v>65.948541498480594</v>
      </c>
      <c r="AP1018" s="125">
        <v>65.227764393471404</v>
      </c>
      <c r="AQ1018" s="125">
        <v>76.294190573550196</v>
      </c>
      <c r="AR1018" s="125">
        <v>53.306202276714401</v>
      </c>
      <c r="AS1018" s="125">
        <v>58.998535114322102</v>
      </c>
      <c r="AT1018" s="109" t="s">
        <v>565</v>
      </c>
      <c r="AV1018" s="63">
        <v>10037.2316810553</v>
      </c>
      <c r="AW1018" s="63">
        <v>11008.031060372899</v>
      </c>
      <c r="AX1018" s="63">
        <v>11008.031060372899</v>
      </c>
      <c r="AY1018" s="63">
        <v>21045.2627414282</v>
      </c>
      <c r="AZ1018" s="77">
        <v>-1.9066369547484599E-3</v>
      </c>
      <c r="BA1018" s="77">
        <v>1.1045262741428199</v>
      </c>
      <c r="BB1018" s="77">
        <v>0.62469220878539</v>
      </c>
      <c r="BC1018" s="58">
        <v>-1123.4144353398001</v>
      </c>
      <c r="BD1018" s="130">
        <v>-5.0675754190561001E-2</v>
      </c>
      <c r="BE1018" s="65">
        <v>123</v>
      </c>
    </row>
    <row r="1019" spans="1:57" x14ac:dyDescent="0.2">
      <c r="A1019" s="104">
        <v>41689</v>
      </c>
      <c r="B1019" s="58">
        <v>1828.75</v>
      </c>
      <c r="C1019" s="77">
        <v>-6.5244842901351898E-3</v>
      </c>
      <c r="D1019" s="58">
        <v>0.01</v>
      </c>
      <c r="E1019" s="58">
        <v>0.59830000000000005</v>
      </c>
      <c r="F1019" s="77">
        <v>-1.0018367006177E-3</v>
      </c>
      <c r="G1019" s="58">
        <v>67.623382568359304</v>
      </c>
      <c r="H1019" s="58">
        <v>597.28521728515602</v>
      </c>
      <c r="I1019" s="58">
        <v>33.245891571044901</v>
      </c>
      <c r="J1019" s="58">
        <v>347.38000488281199</v>
      </c>
      <c r="K1019" s="58">
        <v>17.1509475708007</v>
      </c>
      <c r="L1019" s="58">
        <v>21.108715057373001</v>
      </c>
      <c r="M1019" s="58">
        <v>15.5</v>
      </c>
      <c r="N1019" s="77">
        <v>-1.57878671016939E-2</v>
      </c>
      <c r="O1019" s="58">
        <v>2.38189957633847</v>
      </c>
      <c r="P1019" s="77">
        <v>3.5223017333252303E-2</v>
      </c>
      <c r="Q1019" s="58">
        <v>68.165760040283203</v>
      </c>
      <c r="R1019" s="77">
        <v>-7.0527624926322004E-3</v>
      </c>
      <c r="S1019" s="58">
        <v>24.114692912074201</v>
      </c>
      <c r="T1019" s="77">
        <v>4.0373831821391599E-2</v>
      </c>
      <c r="U1019" s="58">
        <v>599.40643310546795</v>
      </c>
      <c r="V1019" s="77">
        <v>2.4051389991142E-3</v>
      </c>
      <c r="W1019" s="58">
        <v>0.73526497146880798</v>
      </c>
      <c r="X1019" s="77">
        <v>2.2115964912463801E-2</v>
      </c>
      <c r="Y1019" s="58">
        <v>33.206007003784102</v>
      </c>
      <c r="Z1019" s="77">
        <v>-1.7729362708562998E-2</v>
      </c>
      <c r="AA1019" s="58">
        <v>17.838894479994</v>
      </c>
      <c r="AB1019" s="77">
        <v>5.1352680722115698E-2</v>
      </c>
      <c r="AC1019" s="58">
        <v>350.51499938964798</v>
      </c>
      <c r="AD1019" s="77">
        <v>-5.3048719512143096E-3</v>
      </c>
      <c r="AE1019" s="58">
        <v>0.51521528799522498</v>
      </c>
      <c r="AF1019" s="77">
        <v>3.0040047983842601E-2</v>
      </c>
      <c r="AG1019" s="58">
        <v>17.196681976318299</v>
      </c>
      <c r="AH1019" s="77">
        <v>-1.05009667849077E-2</v>
      </c>
      <c r="AI1019" s="58">
        <v>0.64408488184921497</v>
      </c>
      <c r="AJ1019" s="77">
        <v>3.0512746990927899E-2</v>
      </c>
      <c r="AK1019" s="58">
        <v>21.2207221984863</v>
      </c>
      <c r="AL1019" s="69">
        <v>41689</v>
      </c>
      <c r="AM1019" s="105">
        <v>2</v>
      </c>
      <c r="AN1019" s="124">
        <v>56.305169818141401</v>
      </c>
      <c r="AO1019" s="125">
        <v>62.851217045507703</v>
      </c>
      <c r="AP1019" s="125">
        <v>59.182113409180403</v>
      </c>
      <c r="AQ1019" s="125">
        <v>73.463391283306606</v>
      </c>
      <c r="AR1019" s="125">
        <v>48.172672780487297</v>
      </c>
      <c r="AS1019" s="125">
        <v>59.753205207194398</v>
      </c>
      <c r="AT1019" s="109" t="s">
        <v>565</v>
      </c>
      <c r="AV1019" s="63">
        <v>10037.2316810553</v>
      </c>
      <c r="AW1019" s="63">
        <v>10938.6651190963</v>
      </c>
      <c r="AX1019" s="63">
        <v>10938.6651190963</v>
      </c>
      <c r="AY1019" s="63">
        <v>20975.896800151699</v>
      </c>
      <c r="AZ1019" s="77">
        <v>-3.2960358883998798E-3</v>
      </c>
      <c r="BA1019" s="77">
        <v>1.0975896800151701</v>
      </c>
      <c r="BB1019" s="77">
        <v>0.61409192999286499</v>
      </c>
      <c r="BC1019" s="58">
        <v>-1192.7803766163499</v>
      </c>
      <c r="BD1019" s="130">
        <v>-5.3804760974476999E-2</v>
      </c>
      <c r="BE1019" s="65">
        <v>124</v>
      </c>
    </row>
    <row r="1020" spans="1:57" x14ac:dyDescent="0.2">
      <c r="A1020" s="104">
        <v>41690</v>
      </c>
      <c r="B1020" s="58">
        <v>1839.78002929687</v>
      </c>
      <c r="C1020" s="77">
        <v>6.0314582621325804E-3</v>
      </c>
      <c r="D1020" s="58">
        <v>0.01</v>
      </c>
      <c r="E1020" s="58">
        <v>0.60029999999999994</v>
      </c>
      <c r="F1020" s="77">
        <v>3.3428046130701198E-3</v>
      </c>
      <c r="G1020" s="58">
        <v>66.840667724609304</v>
      </c>
      <c r="H1020" s="58">
        <v>598.16448974609295</v>
      </c>
      <c r="I1020" s="58">
        <v>33.458606719970597</v>
      </c>
      <c r="J1020" s="58">
        <v>349.79998779296801</v>
      </c>
      <c r="K1020" s="58">
        <v>17.3704814910888</v>
      </c>
      <c r="L1020" s="58">
        <v>21.3154983520507</v>
      </c>
      <c r="M1020" s="58">
        <v>14.789999961853001</v>
      </c>
      <c r="N1020" s="77">
        <v>-1.15746183349932E-2</v>
      </c>
      <c r="O1020" s="58">
        <v>2.33614835952601</v>
      </c>
      <c r="P1020" s="77">
        <v>3.4951002721145499E-2</v>
      </c>
      <c r="Q1020" s="58">
        <v>67.232025146484304</v>
      </c>
      <c r="R1020" s="77">
        <v>1.4721148883176599E-3</v>
      </c>
      <c r="S1020" s="58">
        <v>23.983313195768901</v>
      </c>
      <c r="T1020" s="77">
        <v>4.0094846161712598E-2</v>
      </c>
      <c r="U1020" s="58">
        <v>597.724853515625</v>
      </c>
      <c r="V1020" s="77">
        <v>6.3982386657073197E-3</v>
      </c>
      <c r="W1020" s="58">
        <v>0.74486668856913796</v>
      </c>
      <c r="X1020" s="77">
        <v>2.2262334316645101E-2</v>
      </c>
      <c r="Y1020" s="58">
        <v>33.352249145507798</v>
      </c>
      <c r="Z1020" s="77">
        <v>6.9663851578694001E-3</v>
      </c>
      <c r="AA1020" s="58">
        <v>18.163044570941199</v>
      </c>
      <c r="AB1020" s="77">
        <v>5.1924085776958798E-2</v>
      </c>
      <c r="AC1020" s="58">
        <v>348.58999633789</v>
      </c>
      <c r="AD1020" s="77">
        <v>1.28001044479806E-2</v>
      </c>
      <c r="AE1020" s="58">
        <v>0.55322866277832305</v>
      </c>
      <c r="AF1020" s="77">
        <v>3.1848781109615802E-2</v>
      </c>
      <c r="AG1020" s="58">
        <v>17.260714530944799</v>
      </c>
      <c r="AH1020" s="77">
        <v>9.79611000080771E-3</v>
      </c>
      <c r="AI1020" s="58">
        <v>0.64318414307357796</v>
      </c>
      <c r="AJ1020" s="77">
        <v>3.017448301938E-2</v>
      </c>
      <c r="AK1020" s="58">
        <v>21.2121067047119</v>
      </c>
      <c r="AL1020" s="69">
        <v>41690</v>
      </c>
      <c r="AM1020" s="105">
        <v>3</v>
      </c>
      <c r="AN1020" s="124">
        <v>59.251568316302098</v>
      </c>
      <c r="AO1020" s="125">
        <v>63.236598221745197</v>
      </c>
      <c r="AP1020" s="125">
        <v>55.206045167869</v>
      </c>
      <c r="AQ1020" s="125">
        <v>75.785616354340704</v>
      </c>
      <c r="AR1020" s="125">
        <v>52.700780208533203</v>
      </c>
      <c r="AS1020" s="125">
        <v>61.7737464770995</v>
      </c>
      <c r="AT1020" s="109" t="s">
        <v>565</v>
      </c>
      <c r="AV1020" s="63">
        <v>10037.2316810553</v>
      </c>
      <c r="AW1020" s="63">
        <v>11115.7150416812</v>
      </c>
      <c r="AX1020" s="63">
        <v>11115.7150416812</v>
      </c>
      <c r="AY1020" s="63">
        <v>21152.9467227366</v>
      </c>
      <c r="AZ1020" s="77">
        <v>8.4406366160056905E-3</v>
      </c>
      <c r="BA1020" s="77">
        <v>1.1152946722736601</v>
      </c>
      <c r="BB1020" s="77">
        <v>0.62382725809986195</v>
      </c>
      <c r="BC1020" s="58">
        <v>-1015.73045403143</v>
      </c>
      <c r="BD1020" s="130">
        <v>-4.5818270794068E-2</v>
      </c>
      <c r="BE1020" s="65">
        <v>125</v>
      </c>
    </row>
    <row r="1021" spans="1:57" x14ac:dyDescent="0.2">
      <c r="A1021" s="104">
        <v>41691</v>
      </c>
      <c r="B1021" s="58">
        <v>1836.25</v>
      </c>
      <c r="C1021" s="77">
        <v>-1.9187235651341101E-3</v>
      </c>
      <c r="D1021" s="58">
        <v>0.01</v>
      </c>
      <c r="E1021" s="58">
        <v>0.59930000000000005</v>
      </c>
      <c r="F1021" s="77">
        <v>-1.66583374979156E-3</v>
      </c>
      <c r="G1021" s="58">
        <v>66.098175048828097</v>
      </c>
      <c r="H1021" s="58">
        <v>598.00555419921795</v>
      </c>
      <c r="I1021" s="58">
        <v>33.662464141845597</v>
      </c>
      <c r="J1021" s="58">
        <v>346.760009765625</v>
      </c>
      <c r="K1021" s="58">
        <v>17.4710979461669</v>
      </c>
      <c r="L1021" s="58">
        <v>21.0397930145263</v>
      </c>
      <c r="M1021" s="58">
        <v>14.6800003051757</v>
      </c>
      <c r="N1021" s="77">
        <v>-1.1108397044153199E-2</v>
      </c>
      <c r="O1021" s="58">
        <v>2.30259658432204</v>
      </c>
      <c r="P1021" s="77">
        <v>3.4836008446845403E-2</v>
      </c>
      <c r="Q1021" s="58">
        <v>66.469421386718693</v>
      </c>
      <c r="R1021" s="77">
        <v>-2.65705419829398E-4</v>
      </c>
      <c r="S1021" s="58">
        <v>23.942895986313001</v>
      </c>
      <c r="T1021" s="77">
        <v>4.0037915732028001E-2</v>
      </c>
      <c r="U1021" s="58">
        <v>598.08502197265602</v>
      </c>
      <c r="V1021" s="77">
        <v>6.0928245931208798E-3</v>
      </c>
      <c r="W1021" s="58">
        <v>0.757388299406629</v>
      </c>
      <c r="X1021" s="77">
        <v>2.2499490715093599E-2</v>
      </c>
      <c r="Y1021" s="58">
        <v>33.560535430908097</v>
      </c>
      <c r="Z1021" s="77">
        <v>-8.6906178771595198E-3</v>
      </c>
      <c r="AA1021" s="58">
        <v>18.6731219795717</v>
      </c>
      <c r="AB1021" s="77">
        <v>5.3850275273070999E-2</v>
      </c>
      <c r="AC1021" s="58">
        <v>348.27999877929602</v>
      </c>
      <c r="AD1021" s="77">
        <v>5.7923814679370304E-3</v>
      </c>
      <c r="AE1021" s="58">
        <v>0.59480234184393899</v>
      </c>
      <c r="AF1021" s="77">
        <v>3.4044932017248099E-2</v>
      </c>
      <c r="AG1021" s="58">
        <v>17.420789718627901</v>
      </c>
      <c r="AH1021" s="77">
        <v>-1.2934501130154799E-2</v>
      </c>
      <c r="AI1021" s="58">
        <v>0.64249801206398305</v>
      </c>
      <c r="AJ1021" s="77">
        <v>3.0537278176661999E-2</v>
      </c>
      <c r="AK1021" s="58">
        <v>21.1776456832885</v>
      </c>
      <c r="AL1021" s="69">
        <v>41691</v>
      </c>
      <c r="AM1021" s="105">
        <v>4</v>
      </c>
      <c r="AN1021" s="124">
        <v>57.905801446300202</v>
      </c>
      <c r="AO1021" s="125">
        <v>63.109153891848798</v>
      </c>
      <c r="AP1021" s="125">
        <v>51.660406567664701</v>
      </c>
      <c r="AQ1021" s="125">
        <v>76.788198130618994</v>
      </c>
      <c r="AR1021" s="125">
        <v>46.826387565662699</v>
      </c>
      <c r="AS1021" s="125">
        <v>63.656840054727198</v>
      </c>
      <c r="AT1021" s="109" t="s">
        <v>565</v>
      </c>
      <c r="AV1021" s="63">
        <v>10037.2316810553</v>
      </c>
      <c r="AW1021" s="63">
        <v>11161.477313080901</v>
      </c>
      <c r="AX1021" s="63">
        <v>11161.477313080901</v>
      </c>
      <c r="AY1021" s="63">
        <v>21198.708994136301</v>
      </c>
      <c r="AZ1021" s="77">
        <v>2.1633993598868498E-3</v>
      </c>
      <c r="BA1021" s="77">
        <v>1.1198708994136299</v>
      </c>
      <c r="BB1021" s="77">
        <v>0.62071158247403901</v>
      </c>
      <c r="BC1021" s="58">
        <v>-969.968182631746</v>
      </c>
      <c r="BD1021" s="130">
        <v>-4.3753994651888103E-2</v>
      </c>
      <c r="BE1021" s="65">
        <v>126</v>
      </c>
    </row>
    <row r="1022" spans="1:57" x14ac:dyDescent="0.2">
      <c r="A1022" s="104">
        <v>41694</v>
      </c>
      <c r="B1022" s="58">
        <v>1847.60998535156</v>
      </c>
      <c r="C1022" s="77">
        <v>6.1865134657930199E-3</v>
      </c>
      <c r="D1022" s="58">
        <v>0.01</v>
      </c>
      <c r="E1022" s="58">
        <v>0.60129999999999995</v>
      </c>
      <c r="F1022" s="77">
        <v>3.3372267645583801E-3</v>
      </c>
      <c r="G1022" s="58">
        <v>66.387634277343693</v>
      </c>
      <c r="H1022" s="58">
        <v>602.33740234375</v>
      </c>
      <c r="I1022" s="58">
        <v>33.405426025390597</v>
      </c>
      <c r="J1022" s="58">
        <v>351.77999877929602</v>
      </c>
      <c r="K1022" s="58">
        <v>17.443656921386701</v>
      </c>
      <c r="L1022" s="58">
        <v>21.220724105834901</v>
      </c>
      <c r="M1022" s="58">
        <v>14.2299995422363</v>
      </c>
      <c r="N1022" s="77">
        <v>4.3792317760937803E-3</v>
      </c>
      <c r="O1022" s="58">
        <v>2.2639477169266802</v>
      </c>
      <c r="P1022" s="77">
        <v>3.4101948978460597E-2</v>
      </c>
      <c r="Q1022" s="58">
        <v>66.242904663085895</v>
      </c>
      <c r="R1022" s="77">
        <v>7.2438259379245997E-3</v>
      </c>
      <c r="S1022" s="58">
        <v>23.910885807133301</v>
      </c>
      <c r="T1022" s="77">
        <v>3.96968305705305E-2</v>
      </c>
      <c r="U1022" s="58">
        <v>600.17147827148403</v>
      </c>
      <c r="V1022" s="77">
        <v>-7.6357486894593702E-3</v>
      </c>
      <c r="W1022" s="58">
        <v>0.76265193557337096</v>
      </c>
      <c r="X1022" s="77">
        <v>2.2830181390103999E-2</v>
      </c>
      <c r="Y1022" s="58">
        <v>33.5339450836181</v>
      </c>
      <c r="Z1022" s="77">
        <v>1.44768395209842E-2</v>
      </c>
      <c r="AA1022" s="58">
        <v>19.050426477708299</v>
      </c>
      <c r="AB1022" s="77">
        <v>5.41543764392938E-2</v>
      </c>
      <c r="AC1022" s="58">
        <v>349.27000427246003</v>
      </c>
      <c r="AD1022" s="77">
        <v>-1.5706525637267899E-3</v>
      </c>
      <c r="AE1022" s="58">
        <v>0.63101712594035497</v>
      </c>
      <c r="AF1022" s="77">
        <v>3.6174589352688899E-2</v>
      </c>
      <c r="AG1022" s="58">
        <v>17.457377433776799</v>
      </c>
      <c r="AH1022" s="77">
        <v>8.5994710681647196E-3</v>
      </c>
      <c r="AI1022" s="58">
        <v>0.63256568435060001</v>
      </c>
      <c r="AJ1022" s="77">
        <v>2.98088642590978E-2</v>
      </c>
      <c r="AK1022" s="58">
        <v>21.1302585601806</v>
      </c>
      <c r="AL1022" s="69">
        <v>41694</v>
      </c>
      <c r="AM1022" s="105">
        <v>0</v>
      </c>
      <c r="AN1022" s="124">
        <v>60.9774385222265</v>
      </c>
      <c r="AO1022" s="125">
        <v>65.169537682003295</v>
      </c>
      <c r="AP1022" s="125">
        <v>52.929622233121002</v>
      </c>
      <c r="AQ1022" s="125">
        <v>75.865611100543802</v>
      </c>
      <c r="AR1022" s="125">
        <v>50.709349958102699</v>
      </c>
      <c r="AS1022" s="125">
        <v>59.665754917076299</v>
      </c>
      <c r="AT1022" s="109" t="s">
        <v>565</v>
      </c>
      <c r="AV1022" s="63">
        <v>10037.2316810553</v>
      </c>
      <c r="AW1022" s="63">
        <v>11181.1363866806</v>
      </c>
      <c r="AX1022" s="63">
        <v>11181.1363866806</v>
      </c>
      <c r="AY1022" s="63">
        <v>21218.368067735901</v>
      </c>
      <c r="AZ1022" s="77">
        <v>9.2737126610220599E-4</v>
      </c>
      <c r="BA1022" s="77">
        <v>1.12183680677359</v>
      </c>
      <c r="BB1022" s="77">
        <v>0.630738136503181</v>
      </c>
      <c r="BC1022" s="58">
        <v>-950.309109032121</v>
      </c>
      <c r="BD1022" s="130">
        <v>-4.2867199583203203E-2</v>
      </c>
      <c r="BE1022" s="65">
        <v>127</v>
      </c>
    </row>
    <row r="1023" spans="1:57" x14ac:dyDescent="0.2">
      <c r="A1023" s="104">
        <v>41695</v>
      </c>
      <c r="B1023" s="58">
        <v>1845.11999511718</v>
      </c>
      <c r="C1023" s="77">
        <v>-1.3476817370097201E-3</v>
      </c>
      <c r="D1023" s="58">
        <v>0.01</v>
      </c>
      <c r="E1023" s="58">
        <v>0.59940000000000004</v>
      </c>
      <c r="F1023" s="77">
        <v>-3.1598203891566299E-3</v>
      </c>
      <c r="G1023" s="58">
        <v>65.696746826171804</v>
      </c>
      <c r="H1023" s="58">
        <v>606.05816650390602</v>
      </c>
      <c r="I1023" s="58">
        <v>33.272476196288999</v>
      </c>
      <c r="J1023" s="58">
        <v>358.32000732421801</v>
      </c>
      <c r="K1023" s="58">
        <v>17.3979167938232</v>
      </c>
      <c r="L1023" s="58">
        <v>21.212108612060501</v>
      </c>
      <c r="M1023" s="58">
        <v>13.670000076293899</v>
      </c>
      <c r="N1023" s="77">
        <v>-1.0406869572812E-2</v>
      </c>
      <c r="O1023" s="58">
        <v>2.2340247807994702</v>
      </c>
      <c r="P1023" s="77">
        <v>3.4005105103765802E-2</v>
      </c>
      <c r="Q1023" s="58">
        <v>66.042190551757798</v>
      </c>
      <c r="R1023" s="77">
        <v>6.17720922804787E-3</v>
      </c>
      <c r="S1023" s="58">
        <v>24.116916771405201</v>
      </c>
      <c r="T1023" s="77">
        <v>3.9793072850623501E-2</v>
      </c>
      <c r="U1023" s="58">
        <v>604.19778442382801</v>
      </c>
      <c r="V1023" s="77">
        <v>-3.9798872494700701E-3</v>
      </c>
      <c r="W1023" s="58">
        <v>0.76487128008648497</v>
      </c>
      <c r="X1023" s="77">
        <v>2.2988108115974602E-2</v>
      </c>
      <c r="Y1023" s="58">
        <v>33.338951110839801</v>
      </c>
      <c r="Z1023" s="77">
        <v>1.85911892876688E-2</v>
      </c>
      <c r="AA1023" s="58">
        <v>19.288430610498601</v>
      </c>
      <c r="AB1023" s="77">
        <v>5.3830180331085602E-2</v>
      </c>
      <c r="AC1023" s="58">
        <v>355.05000305175702</v>
      </c>
      <c r="AD1023" s="77">
        <v>-2.6221639057462101E-3</v>
      </c>
      <c r="AE1023" s="58">
        <v>0.66221760377281003</v>
      </c>
      <c r="AF1023" s="77">
        <v>3.8063040053618102E-2</v>
      </c>
      <c r="AG1023" s="58">
        <v>17.420786857604899</v>
      </c>
      <c r="AH1023" s="77">
        <v>-4.0599433513421797E-4</v>
      </c>
      <c r="AI1023" s="58">
        <v>0.61953559659647195</v>
      </c>
      <c r="AJ1023" s="77">
        <v>2.9206695474122898E-2</v>
      </c>
      <c r="AK1023" s="58">
        <v>21.216416358947701</v>
      </c>
      <c r="AL1023" s="69">
        <v>41695</v>
      </c>
      <c r="AM1023" s="105">
        <v>1</v>
      </c>
      <c r="AN1023" s="124">
        <v>59.944904234440997</v>
      </c>
      <c r="AO1023" s="125">
        <v>66.880561579956094</v>
      </c>
      <c r="AP1023" s="125">
        <v>49.583266169910999</v>
      </c>
      <c r="AQ1023" s="125">
        <v>74.263942729272003</v>
      </c>
      <c r="AR1023" s="125">
        <v>50.520166376055101</v>
      </c>
      <c r="AS1023" s="125">
        <v>57.6523197973344</v>
      </c>
      <c r="AT1023" s="109" t="s">
        <v>565</v>
      </c>
      <c r="AV1023" s="63">
        <v>10037.2316810553</v>
      </c>
      <c r="AW1023" s="63">
        <v>11116.579873748</v>
      </c>
      <c r="AX1023" s="63">
        <v>11116.579873748</v>
      </c>
      <c r="AY1023" s="63">
        <v>21153.811554803298</v>
      </c>
      <c r="AZ1023" s="77">
        <v>-3.0424824720969301E-3</v>
      </c>
      <c r="BA1023" s="77">
        <v>1.1153811554803299</v>
      </c>
      <c r="BB1023" s="77">
        <v>0.62854042049877101</v>
      </c>
      <c r="BC1023" s="58">
        <v>-1014.8656219647</v>
      </c>
      <c r="BD1023" s="130">
        <v>-4.5779259351940403E-2</v>
      </c>
      <c r="BE1023" s="65">
        <v>128</v>
      </c>
    </row>
    <row r="1024" spans="1:57" x14ac:dyDescent="0.2">
      <c r="A1024" s="104">
        <v>41696</v>
      </c>
      <c r="B1024" s="58">
        <v>1845.16003417968</v>
      </c>
      <c r="C1024" s="77">
        <v>2.16999775657367E-5</v>
      </c>
      <c r="D1024" s="58">
        <v>0.01</v>
      </c>
      <c r="E1024" s="58">
        <v>0.60089999999999999</v>
      </c>
      <c r="F1024" s="77">
        <v>2.5025025025024999E-3</v>
      </c>
      <c r="G1024" s="58">
        <v>65.104049682617102</v>
      </c>
      <c r="H1024" s="58">
        <v>606.14263916015602</v>
      </c>
      <c r="I1024" s="58">
        <v>33.210437774658097</v>
      </c>
      <c r="J1024" s="58">
        <v>359.79998779296801</v>
      </c>
      <c r="K1024" s="58">
        <v>17.4710979461669</v>
      </c>
      <c r="L1024" s="58">
        <v>21.3671970367431</v>
      </c>
      <c r="M1024" s="58">
        <v>14.3500003814697</v>
      </c>
      <c r="N1024" s="77">
        <v>-9.0217122184592605E-3</v>
      </c>
      <c r="O1024" s="58">
        <v>2.2263072358684299</v>
      </c>
      <c r="P1024" s="77">
        <v>3.4196140589129301E-2</v>
      </c>
      <c r="Q1024" s="58">
        <v>65.400398254394503</v>
      </c>
      <c r="R1024" s="77">
        <v>1.39380443856307E-4</v>
      </c>
      <c r="S1024" s="58">
        <v>24.404775896371</v>
      </c>
      <c r="T1024" s="77">
        <v>4.0262430523259597E-2</v>
      </c>
      <c r="U1024" s="58">
        <v>606.10040283203102</v>
      </c>
      <c r="V1024" s="77">
        <v>-1.8645567965806999E-3</v>
      </c>
      <c r="W1024" s="58">
        <v>0.76848608092878401</v>
      </c>
      <c r="X1024" s="77">
        <v>2.31398961417843E-2</v>
      </c>
      <c r="Y1024" s="58">
        <v>33.241456985473597</v>
      </c>
      <c r="Z1024" s="77">
        <v>4.1303316546621397E-3</v>
      </c>
      <c r="AA1024" s="58">
        <v>19.5006086746744</v>
      </c>
      <c r="AB1024" s="77">
        <v>5.41984695282847E-2</v>
      </c>
      <c r="AC1024" s="58">
        <v>359.05999755859301</v>
      </c>
      <c r="AD1024" s="77">
        <v>4.2063169522532596E-3</v>
      </c>
      <c r="AE1024" s="58">
        <v>0.69396958802526998</v>
      </c>
      <c r="AF1024" s="77">
        <v>3.9721006096100603E-2</v>
      </c>
      <c r="AG1024" s="58">
        <v>17.434507369995099</v>
      </c>
      <c r="AH1024" s="77">
        <v>7.31131579226596E-3</v>
      </c>
      <c r="AI1024" s="58">
        <v>0.60335472176657101</v>
      </c>
      <c r="AJ1024" s="77">
        <v>2.8237429585595001E-2</v>
      </c>
      <c r="AK1024" s="58">
        <v>21.289652824401799</v>
      </c>
      <c r="AL1024" s="69">
        <v>41696</v>
      </c>
      <c r="AM1024" s="105">
        <v>2</v>
      </c>
      <c r="AN1024" s="124">
        <v>59.956646088833601</v>
      </c>
      <c r="AO1024" s="125">
        <v>66.920292368967793</v>
      </c>
      <c r="AP1024" s="125">
        <v>46.846958260282904</v>
      </c>
      <c r="AQ1024" s="125">
        <v>75.167257034830698</v>
      </c>
      <c r="AR1024" s="125">
        <v>53.857362360152599</v>
      </c>
      <c r="AS1024" s="125">
        <v>56.690964365382399</v>
      </c>
      <c r="AT1024" s="109" t="s">
        <v>565</v>
      </c>
      <c r="AV1024" s="63">
        <v>10037.2316810553</v>
      </c>
      <c r="AW1024" s="63">
        <v>11191.2760177379</v>
      </c>
      <c r="AX1024" s="63">
        <v>11191.2760177379</v>
      </c>
      <c r="AY1024" s="63">
        <v>21228.507698793299</v>
      </c>
      <c r="AZ1024" s="77">
        <v>3.5310962185906001E-3</v>
      </c>
      <c r="BA1024" s="77">
        <v>1.12285076987933</v>
      </c>
      <c r="BB1024" s="77">
        <v>0.62857575978935998</v>
      </c>
      <c r="BC1024" s="58">
        <v>-940.16947797476303</v>
      </c>
      <c r="BD1024" s="130">
        <v>-4.2409814102937197E-2</v>
      </c>
      <c r="BE1024" s="65">
        <v>129</v>
      </c>
    </row>
    <row r="1025" spans="1:57" x14ac:dyDescent="0.2">
      <c r="A1025" s="104">
        <v>41697</v>
      </c>
      <c r="B1025" s="58">
        <v>1854.2900390625</v>
      </c>
      <c r="C1025" s="77">
        <v>4.9480829378962801E-3</v>
      </c>
      <c r="D1025" s="58">
        <v>0.01</v>
      </c>
      <c r="E1025" s="58">
        <v>0.5998</v>
      </c>
      <c r="F1025" s="77">
        <v>-1.8305874521550301E-3</v>
      </c>
      <c r="G1025" s="58">
        <v>66.402717590332003</v>
      </c>
      <c r="H1025" s="58">
        <v>605.66571044921795</v>
      </c>
      <c r="I1025" s="58">
        <v>33.556098937988203</v>
      </c>
      <c r="J1025" s="58">
        <v>360.13000488281199</v>
      </c>
      <c r="K1025" s="58">
        <v>17.388774871826101</v>
      </c>
      <c r="L1025" s="58">
        <v>21.332729339599599</v>
      </c>
      <c r="M1025" s="58">
        <v>14.039999961853001</v>
      </c>
      <c r="N1025" s="77">
        <v>1.9947574905798598E-2</v>
      </c>
      <c r="O1025" s="58">
        <v>2.22667846616099</v>
      </c>
      <c r="P1025" s="77">
        <v>3.3532941827748103E-2</v>
      </c>
      <c r="Q1025" s="58">
        <v>65.753383636474595</v>
      </c>
      <c r="R1025" s="77">
        <v>-7.8682587253442395E-4</v>
      </c>
      <c r="S1025" s="58">
        <v>24.6587657849376</v>
      </c>
      <c r="T1025" s="77">
        <v>4.07134915507242E-2</v>
      </c>
      <c r="U1025" s="58">
        <v>605.90417480468705</v>
      </c>
      <c r="V1025" s="77">
        <v>1.04082085781431E-2</v>
      </c>
      <c r="W1025" s="58">
        <v>0.77624981168079499</v>
      </c>
      <c r="X1025" s="77">
        <v>2.3132897930576098E-2</v>
      </c>
      <c r="Y1025" s="58">
        <v>33.3832683563232</v>
      </c>
      <c r="Z1025" s="77">
        <v>9.1722373829994299E-4</v>
      </c>
      <c r="AA1025" s="58">
        <v>19.685009348135701</v>
      </c>
      <c r="AB1025" s="77">
        <v>5.4660842143773501E-2</v>
      </c>
      <c r="AC1025" s="58">
        <v>359.96499633789</v>
      </c>
      <c r="AD1025" s="77">
        <v>-4.7119576911811498E-3</v>
      </c>
      <c r="AE1025" s="58">
        <v>0.72030278400798298</v>
      </c>
      <c r="AF1025" s="77">
        <v>4.1423434906563701E-2</v>
      </c>
      <c r="AG1025" s="58">
        <v>17.4299364089965</v>
      </c>
      <c r="AH1025" s="77">
        <v>-1.61311271124064E-3</v>
      </c>
      <c r="AI1025" s="58">
        <v>0.59217421290911698</v>
      </c>
      <c r="AJ1025" s="77">
        <v>2.7758952147293799E-2</v>
      </c>
      <c r="AK1025" s="58">
        <v>21.349963188171301</v>
      </c>
      <c r="AL1025" s="69">
        <v>41697</v>
      </c>
      <c r="AM1025" s="105">
        <v>3</v>
      </c>
      <c r="AN1025" s="124">
        <v>62.645652651021699</v>
      </c>
      <c r="AO1025" s="125">
        <v>66.435709781034106</v>
      </c>
      <c r="AP1025" s="125">
        <v>52.971092254995</v>
      </c>
      <c r="AQ1025" s="125">
        <v>72.1014291690053</v>
      </c>
      <c r="AR1025" s="125">
        <v>53.001780616950903</v>
      </c>
      <c r="AS1025" s="125">
        <v>60.630142090741899</v>
      </c>
      <c r="AT1025" s="109" t="s">
        <v>565</v>
      </c>
      <c r="AV1025" s="63">
        <v>10037.2316810553</v>
      </c>
      <c r="AW1025" s="63">
        <v>11118.153121217299</v>
      </c>
      <c r="AX1025" s="63">
        <v>11118.153121217299</v>
      </c>
      <c r="AY1025" s="63">
        <v>21155.3848022727</v>
      </c>
      <c r="AZ1025" s="77">
        <v>-3.4445613209436099E-3</v>
      </c>
      <c r="BA1025" s="77">
        <v>1.1155384802272701</v>
      </c>
      <c r="BB1025" s="77">
        <v>0.63663408771944496</v>
      </c>
      <c r="BC1025" s="58">
        <v>-1013.29237449538</v>
      </c>
      <c r="BD1025" s="130">
        <v>-4.5708292218593398E-2</v>
      </c>
      <c r="BE1025" s="65">
        <v>130</v>
      </c>
    </row>
    <row r="1026" spans="1:57" x14ac:dyDescent="0.2">
      <c r="A1026" s="104">
        <v>41698</v>
      </c>
      <c r="B1026" s="58">
        <v>1859.44995117187</v>
      </c>
      <c r="C1026" s="77">
        <v>2.78268879230125E-3</v>
      </c>
      <c r="D1026" s="58">
        <v>0.01</v>
      </c>
      <c r="E1026" s="58">
        <v>0.59670000000000001</v>
      </c>
      <c r="F1026" s="77">
        <v>-5.1683894631543402E-3</v>
      </c>
      <c r="G1026" s="58">
        <v>66.2227783203125</v>
      </c>
      <c r="H1026" s="58">
        <v>603.897216796875</v>
      </c>
      <c r="I1026" s="58">
        <v>33.954948425292898</v>
      </c>
      <c r="J1026" s="58">
        <v>362.100006103515</v>
      </c>
      <c r="K1026" s="58">
        <v>17.343032836913999</v>
      </c>
      <c r="L1026" s="58">
        <v>21.332729339599599</v>
      </c>
      <c r="M1026" s="58">
        <v>14</v>
      </c>
      <c r="N1026" s="77">
        <v>-2.7098178591071702E-3</v>
      </c>
      <c r="O1026" s="58">
        <v>2.2227844538161401</v>
      </c>
      <c r="P1026" s="77">
        <v>3.3565255191571199E-2</v>
      </c>
      <c r="Q1026" s="58">
        <v>66.312747955322195</v>
      </c>
      <c r="R1026" s="77">
        <v>-2.9199170793936498E-3</v>
      </c>
      <c r="S1026" s="58">
        <v>24.748648692719001</v>
      </c>
      <c r="T1026" s="77">
        <v>4.0981557795527097E-2</v>
      </c>
      <c r="U1026" s="58">
        <v>604.78146362304597</v>
      </c>
      <c r="V1026" s="77">
        <v>1.1886050522194399E-2</v>
      </c>
      <c r="W1026" s="58">
        <v>0.78663291357395604</v>
      </c>
      <c r="X1026" s="77">
        <v>2.3166959458197699E-2</v>
      </c>
      <c r="Y1026" s="58">
        <v>33.755523681640597</v>
      </c>
      <c r="Z1026" s="77">
        <v>5.4702501707519701E-3</v>
      </c>
      <c r="AA1026" s="58">
        <v>19.768840517379601</v>
      </c>
      <c r="AB1026" s="77">
        <v>5.4594974272737802E-2</v>
      </c>
      <c r="AC1026" s="58">
        <v>361.11500549316401</v>
      </c>
      <c r="AD1026" s="77">
        <v>-2.6305496073919499E-3</v>
      </c>
      <c r="AE1026" s="58">
        <v>0.74306415712858098</v>
      </c>
      <c r="AF1026" s="77">
        <v>4.2845110432299598E-2</v>
      </c>
      <c r="AG1026" s="58">
        <v>17.365903854370099</v>
      </c>
      <c r="AH1026" s="77">
        <v>0</v>
      </c>
      <c r="AI1026" s="58">
        <v>0.57894735635378802</v>
      </c>
      <c r="AJ1026" s="77">
        <v>2.7138925691945901E-2</v>
      </c>
      <c r="AK1026" s="58">
        <v>21.332729339599599</v>
      </c>
      <c r="AL1026" s="69">
        <v>41698</v>
      </c>
      <c r="AM1026" s="105">
        <v>4</v>
      </c>
      <c r="AN1026" s="124">
        <v>64.112421084264696</v>
      </c>
      <c r="AO1026" s="125">
        <v>64.568615826165001</v>
      </c>
      <c r="AP1026" s="125">
        <v>52.0757995664923</v>
      </c>
      <c r="AQ1026" s="125">
        <v>70.383641885463106</v>
      </c>
      <c r="AR1026" s="125">
        <v>53.001780616950903</v>
      </c>
      <c r="AS1026" s="125">
        <v>64.628020331145606</v>
      </c>
      <c r="AT1026" s="109" t="s">
        <v>565</v>
      </c>
      <c r="AV1026" s="63">
        <v>10037.2316810553</v>
      </c>
      <c r="AW1026" s="63">
        <v>11031.5944815765</v>
      </c>
      <c r="AX1026" s="63">
        <v>11031.5944815765</v>
      </c>
      <c r="AY1026" s="63">
        <v>21068.8261626319</v>
      </c>
      <c r="AZ1026" s="77">
        <v>-4.09156536030053E-3</v>
      </c>
      <c r="BA1026" s="77">
        <v>1.10688261626319</v>
      </c>
      <c r="BB1026" s="77">
        <v>0.64118833105244</v>
      </c>
      <c r="BC1026" s="58">
        <v>-1099.8510141361801</v>
      </c>
      <c r="BD1026" s="130">
        <v>-4.9612839113773899E-2</v>
      </c>
      <c r="BE1026" s="65">
        <v>131</v>
      </c>
    </row>
    <row r="1027" spans="1:57" x14ac:dyDescent="0.2">
      <c r="A1027" s="104">
        <v>41701</v>
      </c>
      <c r="B1027" s="58">
        <v>1845.72998046875</v>
      </c>
      <c r="C1027" s="77">
        <v>-7.3785103462872198E-3</v>
      </c>
      <c r="D1027" s="58">
        <v>0.01</v>
      </c>
      <c r="E1027" s="58">
        <v>0.59819999999999995</v>
      </c>
      <c r="F1027" s="77">
        <v>2.5138260432377899E-3</v>
      </c>
      <c r="G1027" s="58">
        <v>66.414054870605398</v>
      </c>
      <c r="H1027" s="58">
        <v>597.45910644531205</v>
      </c>
      <c r="I1027" s="58">
        <v>33.485191345214801</v>
      </c>
      <c r="J1027" s="58">
        <v>359.77999877929602</v>
      </c>
      <c r="K1027" s="58">
        <v>17.114362716674801</v>
      </c>
      <c r="L1027" s="58">
        <v>21.108715057373001</v>
      </c>
      <c r="M1027" s="58">
        <v>16</v>
      </c>
      <c r="N1027" s="77">
        <v>2.8883800279080299E-3</v>
      </c>
      <c r="O1027" s="58">
        <v>2.2225784980033301</v>
      </c>
      <c r="P1027" s="77">
        <v>3.3465484110759197E-2</v>
      </c>
      <c r="Q1027" s="58">
        <v>66.318416595458899</v>
      </c>
      <c r="R1027" s="77">
        <v>-1.0660937279543699E-2</v>
      </c>
      <c r="S1027" s="58">
        <v>24.5431755645354</v>
      </c>
      <c r="T1027" s="77">
        <v>4.1079255968762898E-2</v>
      </c>
      <c r="U1027" s="58">
        <v>600.67816162109295</v>
      </c>
      <c r="V1027" s="77">
        <v>-1.3834716348094999E-2</v>
      </c>
      <c r="W1027" s="58">
        <v>0.77875155258575401</v>
      </c>
      <c r="X1027" s="77">
        <v>2.3256595566596299E-2</v>
      </c>
      <c r="Y1027" s="58">
        <v>33.720069885253899</v>
      </c>
      <c r="Z1027" s="77">
        <v>-6.4070899892653098E-3</v>
      </c>
      <c r="AA1027" s="58">
        <v>19.8906379174995</v>
      </c>
      <c r="AB1027" s="77">
        <v>5.5285557799173997E-2</v>
      </c>
      <c r="AC1027" s="58">
        <v>360.94000244140602</v>
      </c>
      <c r="AD1027" s="77">
        <v>-1.31851287136204E-2</v>
      </c>
      <c r="AE1027" s="58">
        <v>0.75656588357044796</v>
      </c>
      <c r="AF1027" s="77">
        <v>4.4206488789285403E-2</v>
      </c>
      <c r="AG1027" s="58">
        <v>17.228697776794402</v>
      </c>
      <c r="AH1027" s="77">
        <v>-1.05009667849077E-2</v>
      </c>
      <c r="AI1027" s="58">
        <v>0.56189805455166297</v>
      </c>
      <c r="AJ1027" s="77">
        <v>2.66192448486057E-2</v>
      </c>
      <c r="AK1027" s="58">
        <v>21.2207221984863</v>
      </c>
      <c r="AL1027" s="69">
        <v>41701</v>
      </c>
      <c r="AM1027" s="105">
        <v>0</v>
      </c>
      <c r="AN1027" s="124">
        <v>57.632316149181001</v>
      </c>
      <c r="AO1027" s="125">
        <v>58.160473864078099</v>
      </c>
      <c r="AP1027" s="125">
        <v>52.985458881176001</v>
      </c>
      <c r="AQ1027" s="125">
        <v>62.3822561068204</v>
      </c>
      <c r="AR1027" s="125">
        <v>47.333890326895599</v>
      </c>
      <c r="AS1027" s="125">
        <v>57.253756340994599</v>
      </c>
      <c r="AT1027" s="109" t="s">
        <v>565</v>
      </c>
      <c r="AV1027" s="63">
        <v>10037.2316810553</v>
      </c>
      <c r="AW1027" s="63">
        <v>10913.507354404401</v>
      </c>
      <c r="AX1027" s="63">
        <v>10913.507354404401</v>
      </c>
      <c r="AY1027" s="63">
        <v>20950.739035459799</v>
      </c>
      <c r="AZ1027" s="77">
        <v>-5.60482706822706E-3</v>
      </c>
      <c r="BA1027" s="77">
        <v>1.09507390354598</v>
      </c>
      <c r="BB1027" s="77">
        <v>0.62907880597156396</v>
      </c>
      <c r="BC1027" s="58">
        <v>-1217.9381413082699</v>
      </c>
      <c r="BD1027" s="130">
        <v>-5.4939594798404497E-2</v>
      </c>
      <c r="BE1027" s="65">
        <v>132</v>
      </c>
    </row>
    <row r="1028" spans="1:57" x14ac:dyDescent="0.2">
      <c r="A1028" s="104">
        <v>41702</v>
      </c>
      <c r="B1028" s="58">
        <v>1873.91003417968</v>
      </c>
      <c r="C1028" s="77">
        <v>1.5267701131332599E-2</v>
      </c>
      <c r="D1028" s="58">
        <v>0.01</v>
      </c>
      <c r="E1028" s="58">
        <v>0.5998</v>
      </c>
      <c r="F1028" s="77">
        <v>2.67469073888348E-3</v>
      </c>
      <c r="G1028" s="58">
        <v>66.851982116699205</v>
      </c>
      <c r="H1028" s="58">
        <v>603.52960205078102</v>
      </c>
      <c r="I1028" s="58">
        <v>34.043571472167898</v>
      </c>
      <c r="J1028" s="58">
        <v>363.89999389648398</v>
      </c>
      <c r="K1028" s="58">
        <v>17.233272552490199</v>
      </c>
      <c r="L1028" s="58">
        <v>21.2034912109375</v>
      </c>
      <c r="M1028" s="58">
        <v>14.1000003814697</v>
      </c>
      <c r="N1028" s="77">
        <v>6.5938941229679504E-3</v>
      </c>
      <c r="O1028" s="58">
        <v>2.2052863922803301</v>
      </c>
      <c r="P1028" s="77">
        <v>3.2987599207315997E-2</v>
      </c>
      <c r="Q1028" s="58">
        <v>66.633018493652301</v>
      </c>
      <c r="R1028" s="77">
        <v>1.01605206782875E-2</v>
      </c>
      <c r="S1028" s="58">
        <v>24.398086067953098</v>
      </c>
      <c r="T1028" s="77">
        <v>4.0425665924337301E-2</v>
      </c>
      <c r="U1028" s="58">
        <v>600.49435424804597</v>
      </c>
      <c r="V1028" s="77">
        <v>1.6675434857054101E-2</v>
      </c>
      <c r="W1028" s="58">
        <v>0.78825801350782099</v>
      </c>
      <c r="X1028" s="77">
        <v>2.3154386552898899E-2</v>
      </c>
      <c r="Y1028" s="58">
        <v>33.764381408691399</v>
      </c>
      <c r="Z1028" s="77">
        <v>1.1451429015415701E-2</v>
      </c>
      <c r="AA1028" s="58">
        <v>19.991178301320801</v>
      </c>
      <c r="AB1028" s="77">
        <v>5.4935912713995803E-2</v>
      </c>
      <c r="AC1028" s="58">
        <v>361.83999633789</v>
      </c>
      <c r="AD1028" s="77">
        <v>6.9479558067080298E-3</v>
      </c>
      <c r="AE1028" s="58">
        <v>0.77212193228546999</v>
      </c>
      <c r="AF1028" s="77">
        <v>4.4804138618111597E-2</v>
      </c>
      <c r="AG1028" s="58">
        <v>17.173817634582502</v>
      </c>
      <c r="AH1028" s="77">
        <v>4.4899063399572699E-3</v>
      </c>
      <c r="AI1028" s="58">
        <v>0.53863121642315903</v>
      </c>
      <c r="AJ1028" s="77">
        <v>2.54029494984917E-2</v>
      </c>
      <c r="AK1028" s="58">
        <v>21.156103134155199</v>
      </c>
      <c r="AL1028" s="69">
        <v>41702</v>
      </c>
      <c r="AM1028" s="105">
        <v>1</v>
      </c>
      <c r="AN1028" s="124">
        <v>65.373709648345994</v>
      </c>
      <c r="AO1028" s="125">
        <v>61.990912484440997</v>
      </c>
      <c r="AP1028" s="125">
        <v>55.087383656353097</v>
      </c>
      <c r="AQ1028" s="125">
        <v>64.633773185529904</v>
      </c>
      <c r="AR1028" s="125">
        <v>49.780751013604302</v>
      </c>
      <c r="AS1028" s="125">
        <v>62.701651403104798</v>
      </c>
      <c r="AV1028" s="63">
        <v>10037.2316810553</v>
      </c>
      <c r="AW1028" s="63">
        <v>11018.726990864499</v>
      </c>
      <c r="AX1028" s="63">
        <v>11018.726990864499</v>
      </c>
      <c r="AY1028" s="63">
        <v>21055.9586719199</v>
      </c>
      <c r="AZ1028" s="77">
        <v>5.0222398494881304E-3</v>
      </c>
      <c r="BA1028" s="77">
        <v>1.1055958671919901</v>
      </c>
      <c r="BB1028" s="77">
        <v>0.653951094300526</v>
      </c>
      <c r="BC1028" s="58">
        <v>-1112.7185048481599</v>
      </c>
      <c r="BD1028" s="130">
        <v>-5.0193274771227502E-2</v>
      </c>
      <c r="BE1028" s="65">
        <v>133</v>
      </c>
    </row>
    <row r="1029" spans="1:57" x14ac:dyDescent="0.2">
      <c r="A1029" s="104">
        <v>41703</v>
      </c>
      <c r="B1029" s="58">
        <v>1873.81005859375</v>
      </c>
      <c r="C1029" s="77">
        <v>-5.3351326431916299E-5</v>
      </c>
      <c r="D1029" s="58">
        <v>0.01</v>
      </c>
      <c r="E1029" s="58">
        <v>0.59770000000000001</v>
      </c>
      <c r="F1029" s="77">
        <v>-3.5011670556852601E-3</v>
      </c>
      <c r="G1029" s="58">
        <v>66.992919921875</v>
      </c>
      <c r="H1029" s="58">
        <v>605.19378662109295</v>
      </c>
      <c r="I1029" s="58">
        <v>33.777687072753899</v>
      </c>
      <c r="J1029" s="58">
        <v>372.36999511718699</v>
      </c>
      <c r="K1029" s="58">
        <v>17.535129547119102</v>
      </c>
      <c r="L1029" s="58">
        <v>21.108715057373001</v>
      </c>
      <c r="M1029" s="58">
        <v>13.890000343322701</v>
      </c>
      <c r="N1029" s="77">
        <v>2.1082068281799101E-3</v>
      </c>
      <c r="O1029" s="58">
        <v>2.19137567599001</v>
      </c>
      <c r="P1029" s="77">
        <v>3.27105562579676E-2</v>
      </c>
      <c r="Q1029" s="58">
        <v>66.922451019287095</v>
      </c>
      <c r="R1029" s="77">
        <v>2.7574199586195502E-3</v>
      </c>
      <c r="S1029" s="58">
        <v>24.2936553573007</v>
      </c>
      <c r="T1029" s="77">
        <v>4.0141944438882297E-2</v>
      </c>
      <c r="U1029" s="58">
        <v>604.36169433593705</v>
      </c>
      <c r="V1029" s="77">
        <v>-7.8101206164997699E-3</v>
      </c>
      <c r="W1029" s="58">
        <v>0.77336808430539405</v>
      </c>
      <c r="X1029" s="77">
        <v>2.2895827136998202E-2</v>
      </c>
      <c r="Y1029" s="58">
        <v>33.910629272460902</v>
      </c>
      <c r="Z1029" s="77">
        <v>2.3275628916642699E-2</v>
      </c>
      <c r="AA1029" s="58">
        <v>19.99724477997</v>
      </c>
      <c r="AB1029" s="77">
        <v>5.3702621162257498E-2</v>
      </c>
      <c r="AC1029" s="58">
        <v>368.13499450683503</v>
      </c>
      <c r="AD1029" s="77">
        <v>1.75159415432843E-2</v>
      </c>
      <c r="AE1029" s="58">
        <v>0.78835286437626395</v>
      </c>
      <c r="AF1029" s="77">
        <v>4.4958485322726498E-2</v>
      </c>
      <c r="AG1029" s="58">
        <v>17.384201049804599</v>
      </c>
      <c r="AH1029" s="77">
        <v>-4.46983718962112E-3</v>
      </c>
      <c r="AI1029" s="58">
        <v>0.52055035053112597</v>
      </c>
      <c r="AJ1029" s="77">
        <v>2.46604470767776E-2</v>
      </c>
      <c r="AK1029" s="58">
        <v>21.156103134155199</v>
      </c>
      <c r="AL1029" s="69">
        <v>41703</v>
      </c>
      <c r="AM1029" s="105">
        <v>2</v>
      </c>
      <c r="AN1029" s="124">
        <v>65.328103720292205</v>
      </c>
      <c r="AO1029" s="125">
        <v>62.991208815178801</v>
      </c>
      <c r="AP1029" s="125">
        <v>55.772691495374502</v>
      </c>
      <c r="AQ1029" s="125">
        <v>69.606861749459199</v>
      </c>
      <c r="AR1029" s="125">
        <v>47.408717116745599</v>
      </c>
      <c r="AS1029" s="125">
        <v>58.8551754502029</v>
      </c>
      <c r="AV1029" s="63">
        <v>10037.2316810553</v>
      </c>
      <c r="AW1029" s="63">
        <v>11172.4762277137</v>
      </c>
      <c r="AX1029" s="63">
        <v>11172.4762277137</v>
      </c>
      <c r="AY1029" s="63">
        <v>21209.707908769102</v>
      </c>
      <c r="AZ1029" s="77">
        <v>7.3019347750835602E-3</v>
      </c>
      <c r="BA1029" s="77">
        <v>1.12097079087691</v>
      </c>
      <c r="BB1029" s="77">
        <v>0.65386285381579201</v>
      </c>
      <c r="BC1029" s="58">
        <v>-958.96926799894902</v>
      </c>
      <c r="BD1029" s="130">
        <v>-4.3257848014671398E-2</v>
      </c>
      <c r="BE1029" s="65">
        <v>134</v>
      </c>
    </row>
    <row r="1030" spans="1:57" x14ac:dyDescent="0.2">
      <c r="A1030" s="104">
        <v>41704</v>
      </c>
      <c r="B1030" s="58">
        <v>1877.03002929687</v>
      </c>
      <c r="C1030" s="77">
        <v>1.7184082710823799E-3</v>
      </c>
      <c r="D1030" s="58">
        <v>0.01</v>
      </c>
      <c r="E1030" s="58">
        <v>0.59819999999999995</v>
      </c>
      <c r="F1030" s="77">
        <v>8.3654007026923096E-4</v>
      </c>
      <c r="G1030" s="58">
        <v>66.790321350097599</v>
      </c>
      <c r="H1030" s="58">
        <v>605.86444091796795</v>
      </c>
      <c r="I1030" s="58">
        <v>33.813140869140597</v>
      </c>
      <c r="J1030" s="58">
        <v>372.16000366210898</v>
      </c>
      <c r="K1030" s="58">
        <v>17.727218627929599</v>
      </c>
      <c r="L1030" s="58">
        <v>21.220724105834901</v>
      </c>
      <c r="M1030" s="58">
        <v>14.2100000381469</v>
      </c>
      <c r="N1030" s="77">
        <v>-3.0241788537297399E-3</v>
      </c>
      <c r="O1030" s="58">
        <v>2.1693061093366399</v>
      </c>
      <c r="P1030" s="77">
        <v>3.2479348287092397E-2</v>
      </c>
      <c r="Q1030" s="58">
        <v>66.8916206359863</v>
      </c>
      <c r="R1030" s="77">
        <v>1.10816454448325E-3</v>
      </c>
      <c r="S1030" s="58">
        <v>24.119015448242902</v>
      </c>
      <c r="T1030" s="77">
        <v>3.9809260651936101E-2</v>
      </c>
      <c r="U1030" s="58">
        <v>605.52911376953102</v>
      </c>
      <c r="V1030" s="77">
        <v>1.0496217905731E-3</v>
      </c>
      <c r="W1030" s="58">
        <v>0.78204505384156298</v>
      </c>
      <c r="X1030" s="77">
        <v>2.31284356832787E-2</v>
      </c>
      <c r="Y1030" s="58">
        <v>33.795413970947202</v>
      </c>
      <c r="Z1030" s="77">
        <v>-5.6393226584228098E-4</v>
      </c>
      <c r="AA1030" s="58">
        <v>20.009265477006799</v>
      </c>
      <c r="AB1030" s="77">
        <v>5.3765222700216803E-2</v>
      </c>
      <c r="AC1030" s="58">
        <v>372.26499938964798</v>
      </c>
      <c r="AD1030" s="77">
        <v>1.09545287529457E-2</v>
      </c>
      <c r="AE1030" s="58">
        <v>0.80633587353015002</v>
      </c>
      <c r="AF1030" s="77">
        <v>4.54857521901234E-2</v>
      </c>
      <c r="AG1030" s="58">
        <v>17.6311740875244</v>
      </c>
      <c r="AH1030" s="77">
        <v>5.3062940191990196E-3</v>
      </c>
      <c r="AI1030" s="58">
        <v>0.51378834321415401</v>
      </c>
      <c r="AJ1030" s="77">
        <v>2.42116310759103E-2</v>
      </c>
      <c r="AK1030" s="58">
        <v>21.164719581604</v>
      </c>
      <c r="AL1030" s="69">
        <v>41704</v>
      </c>
      <c r="AM1030" s="105">
        <v>3</v>
      </c>
      <c r="AN1030" s="124">
        <v>66.147237669402003</v>
      </c>
      <c r="AO1030" s="125">
        <v>63.409131412827399</v>
      </c>
      <c r="AP1030" s="125">
        <v>54.485648580285797</v>
      </c>
      <c r="AQ1030" s="125">
        <v>72.278290478173602</v>
      </c>
      <c r="AR1030" s="125">
        <v>50.415774349387803</v>
      </c>
      <c r="AS1030" s="125">
        <v>59.214465158922302</v>
      </c>
      <c r="AV1030" s="63">
        <v>10037.2316810553</v>
      </c>
      <c r="AW1030" s="63">
        <v>11304.3140473205</v>
      </c>
      <c r="AX1030" s="63">
        <v>11304.3140473205</v>
      </c>
      <c r="AY1030" s="63">
        <v>21341.545728375899</v>
      </c>
      <c r="AZ1030" s="77">
        <v>6.2159186809107496E-3</v>
      </c>
      <c r="BA1030" s="77">
        <v>1.1341545728375899</v>
      </c>
      <c r="BB1030" s="77">
        <v>0.65670486542302497</v>
      </c>
      <c r="BC1030" s="58">
        <v>-827.13144839217</v>
      </c>
      <c r="BD1030" s="130">
        <v>-3.7310816599330998E-2</v>
      </c>
      <c r="BE1030" s="65">
        <v>135</v>
      </c>
    </row>
    <row r="1031" spans="1:57" x14ac:dyDescent="0.2">
      <c r="A1031" s="104">
        <v>41705</v>
      </c>
      <c r="B1031" s="58">
        <v>1878.0400390625</v>
      </c>
      <c r="C1031" s="77">
        <v>5.38089295248678E-4</v>
      </c>
      <c r="D1031" s="58">
        <v>0.01</v>
      </c>
      <c r="E1031" s="58">
        <v>0.59799999999999998</v>
      </c>
      <c r="F1031" s="77">
        <v>-3.34336342360352E-4</v>
      </c>
      <c r="G1031" s="58">
        <v>66.751296997070298</v>
      </c>
      <c r="H1031" s="58">
        <v>603.47003173828102</v>
      </c>
      <c r="I1031" s="58">
        <v>33.591560363769503</v>
      </c>
      <c r="J1031" s="58">
        <v>372.05999755859301</v>
      </c>
      <c r="K1031" s="58">
        <v>17.965044021606399</v>
      </c>
      <c r="L1031" s="58">
        <v>21.229341506958001</v>
      </c>
      <c r="M1031" s="58">
        <v>14.1099996566772</v>
      </c>
      <c r="N1031" s="77">
        <v>-5.8428155814360596E-4</v>
      </c>
      <c r="O1031" s="58">
        <v>2.1619285240675801</v>
      </c>
      <c r="P1031" s="77">
        <v>3.23878129912962E-2</v>
      </c>
      <c r="Q1031" s="58">
        <v>66.770809173583899</v>
      </c>
      <c r="R1031" s="77">
        <v>-3.9520543177276003E-3</v>
      </c>
      <c r="S1031" s="58">
        <v>23.994712391972602</v>
      </c>
      <c r="T1031" s="77">
        <v>3.9761232753938697E-2</v>
      </c>
      <c r="U1031" s="58">
        <v>604.667236328125</v>
      </c>
      <c r="V1031" s="77">
        <v>-6.5530885234420496E-3</v>
      </c>
      <c r="W1031" s="58">
        <v>0.77840532184723799</v>
      </c>
      <c r="X1031" s="77">
        <v>2.317264555197E-2</v>
      </c>
      <c r="Y1031" s="58">
        <v>33.702350616455</v>
      </c>
      <c r="Z1031" s="77">
        <v>-2.6871803130790103E-4</v>
      </c>
      <c r="AA1031" s="58">
        <v>20.006033137613901</v>
      </c>
      <c r="AB1031" s="77">
        <v>5.3770986585203497E-2</v>
      </c>
      <c r="AC1031" s="58">
        <v>372.11000061035099</v>
      </c>
      <c r="AD1031" s="77">
        <v>1.3415832380047199E-2</v>
      </c>
      <c r="AE1031" s="58">
        <v>0.83567993537363705</v>
      </c>
      <c r="AF1031" s="77">
        <v>4.65169990325974E-2</v>
      </c>
      <c r="AG1031" s="58">
        <v>17.846131324767999</v>
      </c>
      <c r="AH1031" s="77">
        <v>4.06084216545421E-4</v>
      </c>
      <c r="AI1031" s="58">
        <v>0.51353894295300395</v>
      </c>
      <c r="AJ1031" s="77">
        <v>2.4190055201885999E-2</v>
      </c>
      <c r="AK1031" s="58">
        <v>21.225032806396399</v>
      </c>
      <c r="AL1031" s="69">
        <v>41705</v>
      </c>
      <c r="AM1031" s="105">
        <v>4</v>
      </c>
      <c r="AN1031" s="124">
        <v>66.415264088766406</v>
      </c>
      <c r="AO1031" s="125">
        <v>60.770561857571899</v>
      </c>
      <c r="AP1031" s="125">
        <v>54.2260731419208</v>
      </c>
      <c r="AQ1031" s="125">
        <v>75.186323847741207</v>
      </c>
      <c r="AR1031" s="125">
        <v>50.649564817400503</v>
      </c>
      <c r="AS1031" s="125">
        <v>55.927404535465598</v>
      </c>
      <c r="AT1031" s="109" t="s">
        <v>565</v>
      </c>
      <c r="AV1031" s="63">
        <v>10037.2316810553</v>
      </c>
      <c r="AW1031" s="63">
        <v>11452.1406823654</v>
      </c>
      <c r="AX1031" s="63">
        <v>11452.1406823654</v>
      </c>
      <c r="AY1031" s="63">
        <v>21489.372363420702</v>
      </c>
      <c r="AZ1031" s="77">
        <v>6.9267070401706201E-3</v>
      </c>
      <c r="BA1031" s="77">
        <v>1.14893723634207</v>
      </c>
      <c r="BB1031" s="77">
        <v>0.65759632057649497</v>
      </c>
      <c r="BC1031" s="58">
        <v>-679.30481334730496</v>
      </c>
      <c r="BD1031" s="130">
        <v>-3.06425506551735E-2</v>
      </c>
      <c r="BE1031" s="65">
        <v>136</v>
      </c>
    </row>
    <row r="1032" spans="1:57" x14ac:dyDescent="0.2">
      <c r="A1032" s="104">
        <v>41708</v>
      </c>
      <c r="B1032" s="58">
        <v>1877.17004394531</v>
      </c>
      <c r="C1032" s="77">
        <v>-4.6324630949923202E-4</v>
      </c>
      <c r="D1032" s="58">
        <v>0.01</v>
      </c>
      <c r="E1032" s="58">
        <v>0.60119999999999996</v>
      </c>
      <c r="F1032" s="77">
        <v>5.3511705685618197E-3</v>
      </c>
      <c r="G1032" s="58">
        <v>66.811698913574205</v>
      </c>
      <c r="H1032" s="58">
        <v>601.87042236328102</v>
      </c>
      <c r="I1032" s="58">
        <v>33.520652770996001</v>
      </c>
      <c r="J1032" s="58">
        <v>370.52999877929602</v>
      </c>
      <c r="K1032" s="58">
        <v>17.727218627929599</v>
      </c>
      <c r="L1032" s="58">
        <v>21.401659011840799</v>
      </c>
      <c r="M1032" s="58">
        <v>14.199999809265099</v>
      </c>
      <c r="N1032" s="77">
        <v>9.0488004310329496E-4</v>
      </c>
      <c r="O1032" s="58">
        <v>2.14263723526871</v>
      </c>
      <c r="P1032" s="77">
        <v>3.20697912208514E-2</v>
      </c>
      <c r="Q1032" s="58">
        <v>66.781497955322195</v>
      </c>
      <c r="R1032" s="77">
        <v>-2.6506856859028699E-3</v>
      </c>
      <c r="S1032" s="58">
        <v>23.884492593390799</v>
      </c>
      <c r="T1032" s="77">
        <v>3.9683778610696399E-2</v>
      </c>
      <c r="U1032" s="58">
        <v>602.67022705078102</v>
      </c>
      <c r="V1032" s="77">
        <v>-2.1108752319205499E-3</v>
      </c>
      <c r="W1032" s="58">
        <v>0.76424871382929704</v>
      </c>
      <c r="X1032" s="77">
        <v>2.2799338636106899E-2</v>
      </c>
      <c r="Y1032" s="58">
        <v>33.556106567382798</v>
      </c>
      <c r="Z1032" s="77">
        <v>-4.1122367073496103E-3</v>
      </c>
      <c r="AA1032" s="58">
        <v>20.021781626836098</v>
      </c>
      <c r="AB1032" s="77">
        <v>5.4035521260889702E-2</v>
      </c>
      <c r="AC1032" s="58">
        <v>371.29499816894503</v>
      </c>
      <c r="AD1032" s="77">
        <v>-1.32382304986687E-2</v>
      </c>
      <c r="AE1032" s="58">
        <v>0.853836841537989</v>
      </c>
      <c r="AF1032" s="77">
        <v>4.8165302152518498E-2</v>
      </c>
      <c r="AG1032" s="58">
        <v>17.846131324767999</v>
      </c>
      <c r="AH1032" s="77">
        <v>8.1169500630218199E-3</v>
      </c>
      <c r="AI1032" s="58">
        <v>0.51341709719096995</v>
      </c>
      <c r="AJ1032" s="77">
        <v>2.3989593372500399E-2</v>
      </c>
      <c r="AK1032" s="58">
        <v>21.3155002593994</v>
      </c>
      <c r="AL1032" s="69">
        <v>41708</v>
      </c>
      <c r="AM1032" s="105">
        <v>0</v>
      </c>
      <c r="AN1032" s="124">
        <v>65.931036730620505</v>
      </c>
      <c r="AO1032" s="125">
        <v>59.004120045049397</v>
      </c>
      <c r="AP1032" s="125">
        <v>54.586705070491497</v>
      </c>
      <c r="AQ1032" s="125">
        <v>67.554657783370999</v>
      </c>
      <c r="AR1032" s="125">
        <v>55.198536544232802</v>
      </c>
      <c r="AS1032" s="125">
        <v>54.877570482192098</v>
      </c>
      <c r="AT1032" s="109" t="s">
        <v>565</v>
      </c>
      <c r="AV1032" s="63">
        <v>10037.2316810553</v>
      </c>
      <c r="AW1032" s="63">
        <v>11361.005692492599</v>
      </c>
      <c r="AX1032" s="63">
        <v>11361.005692492599</v>
      </c>
      <c r="AY1032" s="63">
        <v>21398.237373548</v>
      </c>
      <c r="AZ1032" s="77">
        <v>-4.2409330682859903E-3</v>
      </c>
      <c r="BA1032" s="77">
        <v>1.1398237373547999</v>
      </c>
      <c r="BB1032" s="77">
        <v>0.65682844519834904</v>
      </c>
      <c r="BC1032" s="58">
        <v>-770.439803220047</v>
      </c>
      <c r="BD1032" s="130">
        <v>-3.4753530717089302E-2</v>
      </c>
      <c r="BE1032" s="65">
        <v>137</v>
      </c>
    </row>
    <row r="1033" spans="1:57" x14ac:dyDescent="0.2">
      <c r="A1033" s="104">
        <v>41709</v>
      </c>
      <c r="B1033" s="58">
        <v>1867.63000488281</v>
      </c>
      <c r="C1033" s="77">
        <v>-5.0821389853683502E-3</v>
      </c>
      <c r="D1033" s="58">
        <v>0.01</v>
      </c>
      <c r="E1033" s="58">
        <v>0.60140000000000005</v>
      </c>
      <c r="F1033" s="77">
        <v>3.3266799733877502E-4</v>
      </c>
      <c r="G1033" s="58">
        <v>67.462303161621094</v>
      </c>
      <c r="H1033" s="58">
        <v>596.11779785156205</v>
      </c>
      <c r="I1033" s="58">
        <v>33.697914123535099</v>
      </c>
      <c r="J1033" s="58">
        <v>368.82000732421801</v>
      </c>
      <c r="K1033" s="58">
        <v>17.498540878295898</v>
      </c>
      <c r="L1033" s="58">
        <v>21.306884765625</v>
      </c>
      <c r="M1033" s="58">
        <v>14.800000190734799</v>
      </c>
      <c r="N1033" s="77">
        <v>9.7378791233626496E-3</v>
      </c>
      <c r="O1033" s="58">
        <v>2.13129683196144</v>
      </c>
      <c r="P1033" s="77">
        <v>3.15924113479411E-2</v>
      </c>
      <c r="Q1033" s="58">
        <v>67.137001037597599</v>
      </c>
      <c r="R1033" s="77">
        <v>-9.5579119657196402E-3</v>
      </c>
      <c r="S1033" s="58">
        <v>23.695287411524198</v>
      </c>
      <c r="T1033" s="77">
        <v>3.9749337290252401E-2</v>
      </c>
      <c r="U1033" s="58">
        <v>598.99411010742097</v>
      </c>
      <c r="V1033" s="77">
        <v>5.2881235264146103E-3</v>
      </c>
      <c r="W1033" s="58">
        <v>0.76817983181263805</v>
      </c>
      <c r="X1033" s="77">
        <v>2.2796064735535901E-2</v>
      </c>
      <c r="Y1033" s="58">
        <v>33.609283447265597</v>
      </c>
      <c r="Z1033" s="77">
        <v>-4.61498788414327E-3</v>
      </c>
      <c r="AA1033" s="58">
        <v>20.028639251786</v>
      </c>
      <c r="AB1033" s="77">
        <v>5.4304644146323203E-2</v>
      </c>
      <c r="AC1033" s="58">
        <v>369.67500305175702</v>
      </c>
      <c r="AD1033" s="77">
        <v>-1.28998098592577E-2</v>
      </c>
      <c r="AE1033" s="58">
        <v>0.86342218139969495</v>
      </c>
      <c r="AF1033" s="77">
        <v>4.9342524465604401E-2</v>
      </c>
      <c r="AG1033" s="58">
        <v>17.612879753112701</v>
      </c>
      <c r="AH1033" s="77">
        <v>-4.4283597903968996E-3</v>
      </c>
      <c r="AI1033" s="58">
        <v>0.51289972879304302</v>
      </c>
      <c r="AJ1033" s="77">
        <v>2.40720187129616E-2</v>
      </c>
      <c r="AK1033" s="58">
        <v>21.354271888732899</v>
      </c>
      <c r="AL1033" s="69">
        <v>41709</v>
      </c>
      <c r="AM1033" s="105">
        <v>1</v>
      </c>
      <c r="AN1033" s="124">
        <v>60.704429975041101</v>
      </c>
      <c r="AO1033" s="125">
        <v>53.033824855030197</v>
      </c>
      <c r="AP1033" s="125">
        <v>58.389475053513102</v>
      </c>
      <c r="AQ1033" s="125">
        <v>61.1295278041909</v>
      </c>
      <c r="AR1033" s="125">
        <v>52.3408870808939</v>
      </c>
      <c r="AS1033" s="125">
        <v>57.048188843494302</v>
      </c>
      <c r="AV1033" s="63">
        <v>10037.2316810553</v>
      </c>
      <c r="AW1033" s="63">
        <v>11218.1815681648</v>
      </c>
      <c r="AX1033" s="63">
        <v>11218.1815681648</v>
      </c>
      <c r="AY1033" s="63">
        <v>21255.413249220201</v>
      </c>
      <c r="AZ1033" s="77">
        <v>-6.6745742574294501E-3</v>
      </c>
      <c r="BA1033" s="77">
        <v>1.1255413249220201</v>
      </c>
      <c r="BB1033" s="77">
        <v>0.64840821276493898</v>
      </c>
      <c r="BC1033" s="58">
        <v>-913.26392754789697</v>
      </c>
      <c r="BD1033" s="130">
        <v>-4.11961399530398E-2</v>
      </c>
      <c r="BE1033" s="65">
        <v>138</v>
      </c>
    </row>
    <row r="1034" spans="1:57" x14ac:dyDescent="0.2">
      <c r="A1034" s="104">
        <v>41710</v>
      </c>
      <c r="B1034" s="58">
        <v>1868.19995117187</v>
      </c>
      <c r="C1034" s="77">
        <v>3.0517087837122998E-4</v>
      </c>
      <c r="D1034" s="58">
        <v>0.01</v>
      </c>
      <c r="E1034" s="58">
        <v>0.60219999999999996</v>
      </c>
      <c r="F1034" s="77">
        <v>1.3302294645824899E-3</v>
      </c>
      <c r="G1034" s="58">
        <v>67.527748107910099</v>
      </c>
      <c r="H1034" s="58">
        <v>599.74920654296795</v>
      </c>
      <c r="I1034" s="58">
        <v>33.919490814208899</v>
      </c>
      <c r="J1034" s="58">
        <v>370.64001464843699</v>
      </c>
      <c r="K1034" s="58">
        <v>17.846132278442301</v>
      </c>
      <c r="L1034" s="58">
        <v>21.332729339599599</v>
      </c>
      <c r="M1034" s="58">
        <v>14.4700002670288</v>
      </c>
      <c r="N1034" s="77">
        <v>9.7009653127710905E-4</v>
      </c>
      <c r="O1034" s="58">
        <v>2.12895056352983</v>
      </c>
      <c r="P1034" s="77">
        <v>3.1527048112543997E-2</v>
      </c>
      <c r="Q1034" s="58">
        <v>67.495025634765597</v>
      </c>
      <c r="R1034" s="77">
        <v>6.0917635817854202E-3</v>
      </c>
      <c r="S1034" s="58">
        <v>23.4320772253241</v>
      </c>
      <c r="T1034" s="77">
        <v>3.9069792789538801E-2</v>
      </c>
      <c r="U1034" s="58">
        <v>597.93350219726506</v>
      </c>
      <c r="V1034" s="77">
        <v>6.5753829706352001E-3</v>
      </c>
      <c r="W1034" s="58">
        <v>0.78487033820755003</v>
      </c>
      <c r="X1034" s="77">
        <v>2.3139213454193799E-2</v>
      </c>
      <c r="Y1034" s="58">
        <v>33.808702468871999</v>
      </c>
      <c r="Z1034" s="77">
        <v>4.9346762325146402E-3</v>
      </c>
      <c r="AA1034" s="58">
        <v>20.048745060281401</v>
      </c>
      <c r="AB1034" s="77">
        <v>5.4092230379653598E-2</v>
      </c>
      <c r="AC1034" s="58">
        <v>369.73001098632801</v>
      </c>
      <c r="AD1034" s="77">
        <v>1.9864021952688399E-2</v>
      </c>
      <c r="AE1034" s="58">
        <v>0.88097851924116899</v>
      </c>
      <c r="AF1034" s="77">
        <v>4.9365235306776598E-2</v>
      </c>
      <c r="AG1034" s="58">
        <v>17.672336578369102</v>
      </c>
      <c r="AH1034" s="77">
        <v>1.21296821468264E-3</v>
      </c>
      <c r="AI1034" s="58">
        <v>0.50818636465633105</v>
      </c>
      <c r="AJ1034" s="77">
        <v>2.38219102941034E-2</v>
      </c>
      <c r="AK1034" s="58">
        <v>21.319807052612301</v>
      </c>
      <c r="AL1034" s="69">
        <v>41710</v>
      </c>
      <c r="AM1034" s="105">
        <v>2</v>
      </c>
      <c r="AN1034" s="124">
        <v>60.903833374650198</v>
      </c>
      <c r="AO1034" s="125">
        <v>56.056567861643202</v>
      </c>
      <c r="AP1034" s="125">
        <v>58.763535998180302</v>
      </c>
      <c r="AQ1034" s="125">
        <v>66.365959665443199</v>
      </c>
      <c r="AR1034" s="125">
        <v>53.0546236322825</v>
      </c>
      <c r="AS1034" s="125">
        <v>59.660450847975802</v>
      </c>
      <c r="AV1034" s="63">
        <v>10037.2316810553</v>
      </c>
      <c r="AW1034" s="63">
        <v>11456.2389547111</v>
      </c>
      <c r="AX1034" s="63">
        <v>11456.2389547111</v>
      </c>
      <c r="AY1034" s="63">
        <v>21493.470635766502</v>
      </c>
      <c r="AZ1034" s="77">
        <v>1.11998474814438E-2</v>
      </c>
      <c r="BA1034" s="77">
        <v>1.1493470635766501</v>
      </c>
      <c r="BB1034" s="77">
        <v>0.64891125894714297</v>
      </c>
      <c r="BC1034" s="58">
        <v>-675.20654100157105</v>
      </c>
      <c r="BD1034" s="130">
        <v>-3.04576829558942E-2</v>
      </c>
      <c r="BE1034" s="65">
        <v>139</v>
      </c>
    </row>
    <row r="1035" spans="1:57" x14ac:dyDescent="0.2">
      <c r="A1035" s="104">
        <v>41711</v>
      </c>
      <c r="B1035" s="58">
        <v>1846.33996582031</v>
      </c>
      <c r="C1035" s="77">
        <v>-1.1701095130556101E-2</v>
      </c>
      <c r="D1035" s="58">
        <v>0.01</v>
      </c>
      <c r="E1035" s="58">
        <v>0.59960000000000002</v>
      </c>
      <c r="F1035" s="77">
        <v>-4.3175024908666997E-3</v>
      </c>
      <c r="G1035" s="58">
        <v>66.777732849121094</v>
      </c>
      <c r="H1035" s="58">
        <v>590.68817138671795</v>
      </c>
      <c r="I1035" s="58">
        <v>33.582691192626903</v>
      </c>
      <c r="J1035" s="58">
        <v>371.510009765625</v>
      </c>
      <c r="K1035" s="58">
        <v>17.269861221313398</v>
      </c>
      <c r="L1035" s="58">
        <v>21.169033050537099</v>
      </c>
      <c r="M1035" s="58">
        <v>16.2199993133544</v>
      </c>
      <c r="N1035" s="77">
        <v>-1.11067713614633E-2</v>
      </c>
      <c r="O1035" s="58">
        <v>2.12043890506451</v>
      </c>
      <c r="P1035" s="77">
        <v>3.1753682172101699E-2</v>
      </c>
      <c r="Q1035" s="58">
        <v>67.152740478515597</v>
      </c>
      <c r="R1035" s="77">
        <v>-1.5108040256491401E-2</v>
      </c>
      <c r="S1035" s="58">
        <v>22.8668448205804</v>
      </c>
      <c r="T1035" s="77">
        <v>3.8712210483066598E-2</v>
      </c>
      <c r="U1035" s="58">
        <v>595.21868896484295</v>
      </c>
      <c r="V1035" s="77">
        <v>-9.9293831805090608E-3</v>
      </c>
      <c r="W1035" s="58">
        <v>0.79502794206685701</v>
      </c>
      <c r="X1035" s="77">
        <v>2.36737412587531E-2</v>
      </c>
      <c r="Y1035" s="58">
        <v>33.751091003417898</v>
      </c>
      <c r="Z1035" s="77">
        <v>2.34727790525446E-3</v>
      </c>
      <c r="AA1035" s="58">
        <v>20.064512737297399</v>
      </c>
      <c r="AB1035" s="77">
        <v>5.40080003495884E-2</v>
      </c>
      <c r="AC1035" s="58">
        <v>371.07501220703102</v>
      </c>
      <c r="AD1035" s="77">
        <v>-3.2291089639912202E-2</v>
      </c>
      <c r="AE1035" s="58">
        <v>0.88019621856559305</v>
      </c>
      <c r="AF1035" s="77">
        <v>5.0967185392277799E-2</v>
      </c>
      <c r="AG1035" s="58">
        <v>17.557996749877901</v>
      </c>
      <c r="AH1035" s="77">
        <v>-7.6734808029760198E-3</v>
      </c>
      <c r="AI1035" s="58">
        <v>0.50478987074679404</v>
      </c>
      <c r="AJ1035" s="77">
        <v>2.38456744595609E-2</v>
      </c>
      <c r="AK1035" s="58">
        <v>21.250881195068299</v>
      </c>
      <c r="AL1035" s="69">
        <v>41711</v>
      </c>
      <c r="AM1035" s="105">
        <v>3</v>
      </c>
      <c r="AN1035" s="124">
        <v>50.350425368185398</v>
      </c>
      <c r="AO1035" s="125">
        <v>47.791376043871601</v>
      </c>
      <c r="AP1035" s="125">
        <v>52.894967318500903</v>
      </c>
      <c r="AQ1035" s="125">
        <v>53.498335237911498</v>
      </c>
      <c r="AR1035" s="125">
        <v>48.137309671079997</v>
      </c>
      <c r="AS1035" s="125">
        <v>54.258674050802199</v>
      </c>
      <c r="AV1035" s="63">
        <v>10037.2316810553</v>
      </c>
      <c r="AW1035" s="63">
        <v>11038.439368327299</v>
      </c>
      <c r="AX1035" s="63">
        <v>11038.439368327299</v>
      </c>
      <c r="AY1035" s="63">
        <v>21075.671049382701</v>
      </c>
      <c r="AZ1035" s="77">
        <v>-1.94384421885117E-2</v>
      </c>
      <c r="BA1035" s="77">
        <v>1.10756710493827</v>
      </c>
      <c r="BB1035" s="77">
        <v>0.62961719144435702</v>
      </c>
      <c r="BC1035" s="58">
        <v>-1093.0061273853901</v>
      </c>
      <c r="BD1035" s="130">
        <v>-4.9304075235071798E-2</v>
      </c>
      <c r="BE1035" s="65">
        <v>140</v>
      </c>
    </row>
    <row r="1036" spans="1:57" x14ac:dyDescent="0.2">
      <c r="A1036" s="104">
        <v>41712</v>
      </c>
      <c r="B1036" s="58">
        <v>1841.13000488281</v>
      </c>
      <c r="C1036" s="77">
        <v>-2.8217776974703802E-3</v>
      </c>
      <c r="D1036" s="58">
        <v>0.01</v>
      </c>
      <c r="E1036" s="58">
        <v>0.60140000000000005</v>
      </c>
      <c r="F1036" s="77">
        <v>3.0020013342229E-3</v>
      </c>
      <c r="G1036" s="58">
        <v>66.027702331542898</v>
      </c>
      <c r="H1036" s="58">
        <v>582.61065673828102</v>
      </c>
      <c r="I1036" s="58">
        <v>33.414291381835902</v>
      </c>
      <c r="J1036" s="58">
        <v>373.739990234375</v>
      </c>
      <c r="K1036" s="58">
        <v>17.123508453369102</v>
      </c>
      <c r="L1036" s="58">
        <v>21.108715057373001</v>
      </c>
      <c r="M1036" s="58">
        <v>17.819999694824201</v>
      </c>
      <c r="N1036" s="77">
        <v>-1.1231745756819501E-2</v>
      </c>
      <c r="O1036" s="58">
        <v>2.1166491278723401</v>
      </c>
      <c r="P1036" s="77">
        <v>3.2056985979067899E-2</v>
      </c>
      <c r="Q1036" s="58">
        <v>66.402717590332003</v>
      </c>
      <c r="R1036" s="77">
        <v>-1.3674752669372899E-2</v>
      </c>
      <c r="S1036" s="58">
        <v>22.012772280577501</v>
      </c>
      <c r="T1036" s="77">
        <v>3.7782989421812199E-2</v>
      </c>
      <c r="U1036" s="58">
        <v>586.6494140625</v>
      </c>
      <c r="V1036" s="77">
        <v>-5.0144823065273398E-3</v>
      </c>
      <c r="W1036" s="58">
        <v>0.80058989130476998</v>
      </c>
      <c r="X1036" s="77">
        <v>2.3959505295389E-2</v>
      </c>
      <c r="Y1036" s="58">
        <v>33.498491287231403</v>
      </c>
      <c r="Z1036" s="77">
        <v>6.00247748413784E-3</v>
      </c>
      <c r="AA1036" s="58">
        <v>20.056856829615398</v>
      </c>
      <c r="AB1036" s="77">
        <v>5.3665268244475602E-2</v>
      </c>
      <c r="AC1036" s="58">
        <v>372.625</v>
      </c>
      <c r="AD1036" s="77">
        <v>-8.4744611475923107E-3</v>
      </c>
      <c r="AE1036" s="58">
        <v>0.87515881361082803</v>
      </c>
      <c r="AF1036" s="77">
        <v>5.1108615736901501E-2</v>
      </c>
      <c r="AG1036" s="58">
        <v>17.196684837341301</v>
      </c>
      <c r="AH1036" s="77">
        <v>-2.8493504176626502E-3</v>
      </c>
      <c r="AI1036" s="58">
        <v>0.49880188695569799</v>
      </c>
      <c r="AJ1036" s="77">
        <v>2.3630139759808402E-2</v>
      </c>
      <c r="AK1036" s="58">
        <v>21.138874053955</v>
      </c>
      <c r="AL1036" s="69">
        <v>41712</v>
      </c>
      <c r="AM1036" s="105">
        <v>4</v>
      </c>
      <c r="AN1036" s="124">
        <v>48.206437034876402</v>
      </c>
      <c r="AO1036" s="125">
        <v>41.865323394057697</v>
      </c>
      <c r="AP1036" s="125">
        <v>47.758457944297596</v>
      </c>
      <c r="AQ1036" s="125">
        <v>50.804246901448003</v>
      </c>
      <c r="AR1036" s="125">
        <v>46.429682157723001</v>
      </c>
      <c r="AS1036" s="125">
        <v>51.7363516790289</v>
      </c>
      <c r="AV1036" s="63">
        <v>10037.2316810553</v>
      </c>
      <c r="AW1036" s="63">
        <v>10977.751130790701</v>
      </c>
      <c r="AX1036" s="63">
        <v>10977.751130790701</v>
      </c>
      <c r="AY1036" s="63">
        <v>21014.982811845999</v>
      </c>
      <c r="AZ1036" s="77">
        <v>-2.8795399868606301E-3</v>
      </c>
      <c r="BA1036" s="77">
        <v>1.1014982811845999</v>
      </c>
      <c r="BB1036" s="77">
        <v>0.625018773998125</v>
      </c>
      <c r="BC1036" s="58">
        <v>-1153.69436492201</v>
      </c>
      <c r="BD1036" s="130">
        <v>-5.20416421657778E-2</v>
      </c>
      <c r="BE1036" s="65">
        <v>141</v>
      </c>
    </row>
    <row r="1037" spans="1:57" x14ac:dyDescent="0.2">
      <c r="A1037" s="104">
        <v>41715</v>
      </c>
      <c r="B1037" s="58">
        <v>1858.82995605468</v>
      </c>
      <c r="C1037" s="77">
        <v>9.6136346292403606E-3</v>
      </c>
      <c r="D1037" s="58">
        <v>0.01</v>
      </c>
      <c r="E1037" s="58">
        <v>0.6008</v>
      </c>
      <c r="F1037" s="77">
        <v>-9.9767209843704108E-4</v>
      </c>
      <c r="G1037" s="58">
        <v>66.285697937011705</v>
      </c>
      <c r="H1037" s="58">
        <v>592.19830322265602</v>
      </c>
      <c r="I1037" s="58">
        <v>33.724494934082003</v>
      </c>
      <c r="J1037" s="58">
        <v>375.04000854492102</v>
      </c>
      <c r="K1037" s="58">
        <v>17.361331939697202</v>
      </c>
      <c r="L1037" s="58">
        <v>21.281038284301701</v>
      </c>
      <c r="M1037" s="58">
        <v>15.640000343322701</v>
      </c>
      <c r="N1037" s="77">
        <v>3.9073842699126598E-3</v>
      </c>
      <c r="O1037" s="58">
        <v>2.1098364912137</v>
      </c>
      <c r="P1037" s="77">
        <v>3.1829437674754303E-2</v>
      </c>
      <c r="Q1037" s="58">
        <v>66.156700134277301</v>
      </c>
      <c r="R1037" s="77">
        <v>1.6456352752026501E-2</v>
      </c>
      <c r="S1037" s="58">
        <v>21.3908616740136</v>
      </c>
      <c r="T1037" s="77">
        <v>3.6121112738094201E-2</v>
      </c>
      <c r="U1037" s="58">
        <v>587.40447998046795</v>
      </c>
      <c r="V1037" s="77">
        <v>9.2835592022972799E-3</v>
      </c>
      <c r="W1037" s="58">
        <v>0.81269817111998599</v>
      </c>
      <c r="X1037" s="77">
        <v>2.40981569244695E-2</v>
      </c>
      <c r="Y1037" s="58">
        <v>33.569393157958899</v>
      </c>
      <c r="Z1037" s="77">
        <v>3.4784030195207298E-3</v>
      </c>
      <c r="AA1037" s="58">
        <v>20.008752280350301</v>
      </c>
      <c r="AB1037" s="77">
        <v>5.3350980760639703E-2</v>
      </c>
      <c r="AC1037" s="58">
        <v>374.38999938964798</v>
      </c>
      <c r="AD1037" s="77">
        <v>1.3888712524992601E-2</v>
      </c>
      <c r="AE1037" s="58">
        <v>0.87221155016920904</v>
      </c>
      <c r="AF1037" s="77">
        <v>5.02387462666311E-2</v>
      </c>
      <c r="AG1037" s="58">
        <v>17.2424201965332</v>
      </c>
      <c r="AH1037" s="77">
        <v>8.1636057173704001E-3</v>
      </c>
      <c r="AI1037" s="58">
        <v>0.49426962690910098</v>
      </c>
      <c r="AJ1037" s="77">
        <v>2.3225822927714201E-2</v>
      </c>
      <c r="AK1037" s="58">
        <v>21.194876670837399</v>
      </c>
      <c r="AL1037" s="69">
        <v>41715</v>
      </c>
      <c r="AM1037" s="105">
        <v>0</v>
      </c>
      <c r="AN1037" s="124">
        <v>55.187766706262401</v>
      </c>
      <c r="AO1037" s="125">
        <v>49.8190995105548</v>
      </c>
      <c r="AP1037" s="125">
        <v>49.572467245079402</v>
      </c>
      <c r="AQ1037" s="125">
        <v>54.788601552810498</v>
      </c>
      <c r="AR1037" s="125">
        <v>51.701130040273299</v>
      </c>
      <c r="AS1037" s="125">
        <v>55.811389225145803</v>
      </c>
      <c r="AV1037" s="63">
        <v>10037.2316810553</v>
      </c>
      <c r="AW1037" s="63">
        <v>11119.1136525085</v>
      </c>
      <c r="AX1037" s="63">
        <v>11119.1136525085</v>
      </c>
      <c r="AY1037" s="63">
        <v>21156.345333563899</v>
      </c>
      <c r="AZ1037" s="77">
        <v>6.7267493380078697E-3</v>
      </c>
      <c r="BA1037" s="77">
        <v>1.11563453335639</v>
      </c>
      <c r="BB1037" s="77">
        <v>0.64064111075700003</v>
      </c>
      <c r="BC1037" s="58">
        <v>-1012.33184320417</v>
      </c>
      <c r="BD1037" s="130">
        <v>-4.5664963909757397E-2</v>
      </c>
      <c r="BE1037" s="65">
        <v>142</v>
      </c>
    </row>
    <row r="1038" spans="1:57" x14ac:dyDescent="0.2">
      <c r="A1038" s="104">
        <v>41716</v>
      </c>
      <c r="B1038" s="58">
        <v>1872.25</v>
      </c>
      <c r="C1038" s="77">
        <v>7.2196189337276799E-3</v>
      </c>
      <c r="D1038" s="58">
        <v>0.01</v>
      </c>
      <c r="E1038" s="58">
        <v>0.60340000000000005</v>
      </c>
      <c r="F1038" s="77">
        <v>4.3275632490013998E-3</v>
      </c>
      <c r="G1038" s="58">
        <v>66.872116088867102</v>
      </c>
      <c r="H1038" s="58">
        <v>601.71643066406205</v>
      </c>
      <c r="I1038" s="58">
        <v>35.053981781005803</v>
      </c>
      <c r="J1038" s="58">
        <v>378.76998901367102</v>
      </c>
      <c r="K1038" s="58">
        <v>17.718070983886701</v>
      </c>
      <c r="L1038" s="58">
        <v>21.384424209594702</v>
      </c>
      <c r="M1038" s="58">
        <v>14.520000457763601</v>
      </c>
      <c r="N1038" s="77">
        <v>8.8468277487658807E-3</v>
      </c>
      <c r="O1038" s="58">
        <v>2.1093353820066398</v>
      </c>
      <c r="P1038" s="77">
        <v>3.1542823905908998E-2</v>
      </c>
      <c r="Q1038" s="58">
        <v>66.578907012939396</v>
      </c>
      <c r="R1038" s="77">
        <v>1.6072534131911401E-2</v>
      </c>
      <c r="S1038" s="58">
        <v>20.795327229019001</v>
      </c>
      <c r="T1038" s="77">
        <v>3.4560012273670199E-2</v>
      </c>
      <c r="U1038" s="58">
        <v>596.95736694335903</v>
      </c>
      <c r="V1038" s="77">
        <v>3.9421994295909903E-2</v>
      </c>
      <c r="W1038" s="58">
        <v>0.86704498185274903</v>
      </c>
      <c r="X1038" s="77">
        <v>2.4734564742729399E-2</v>
      </c>
      <c r="Y1038" s="58">
        <v>34.389238357543903</v>
      </c>
      <c r="Z1038" s="77">
        <v>9.9455534976695594E-3</v>
      </c>
      <c r="AA1038" s="58">
        <v>19.967513627136601</v>
      </c>
      <c r="AB1038" s="77">
        <v>5.2716725734086402E-2</v>
      </c>
      <c r="AC1038" s="58">
        <v>376.90499877929602</v>
      </c>
      <c r="AD1038" s="77">
        <v>2.05479075815466E-2</v>
      </c>
      <c r="AE1038" s="58">
        <v>0.87854425375051604</v>
      </c>
      <c r="AF1038" s="77">
        <v>4.9584644657394497E-2</v>
      </c>
      <c r="AG1038" s="58">
        <v>17.5397014617919</v>
      </c>
      <c r="AH1038" s="77">
        <v>4.8581241155525303E-3</v>
      </c>
      <c r="AI1038" s="58">
        <v>0.49211269154536302</v>
      </c>
      <c r="AJ1038" s="77">
        <v>2.3012669722692902E-2</v>
      </c>
      <c r="AK1038" s="58">
        <v>21.3327312469482</v>
      </c>
      <c r="AL1038" s="69">
        <v>41716</v>
      </c>
      <c r="AM1038" s="105">
        <v>1</v>
      </c>
      <c r="AN1038" s="124">
        <v>59.630795274653302</v>
      </c>
      <c r="AO1038" s="125">
        <v>56.222533181808402</v>
      </c>
      <c r="AP1038" s="125">
        <v>53.522880295215998</v>
      </c>
      <c r="AQ1038" s="125">
        <v>60.019317807448097</v>
      </c>
      <c r="AR1038" s="125">
        <v>54.588321173897398</v>
      </c>
      <c r="AS1038" s="125">
        <v>68.202831883243206</v>
      </c>
      <c r="AV1038" s="63">
        <v>10037.2316810553</v>
      </c>
      <c r="AW1038" s="63">
        <v>11396.6955777679</v>
      </c>
      <c r="AX1038" s="63">
        <v>11396.6955777679</v>
      </c>
      <c r="AY1038" s="63">
        <v>21433.9272588233</v>
      </c>
      <c r="AZ1038" s="77">
        <v>1.3120504552316101E-2</v>
      </c>
      <c r="BA1038" s="77">
        <v>1.14339272588233</v>
      </c>
      <c r="BB1038" s="77">
        <v>0.65248591438367298</v>
      </c>
      <c r="BC1038" s="58">
        <v>-734.74991794478001</v>
      </c>
      <c r="BD1038" s="130">
        <v>-3.3143606724300598E-2</v>
      </c>
      <c r="BE1038" s="65">
        <v>143</v>
      </c>
    </row>
    <row r="1039" spans="1:57" x14ac:dyDescent="0.2">
      <c r="A1039" s="104">
        <v>41717</v>
      </c>
      <c r="B1039" s="58">
        <v>1860.77001953125</v>
      </c>
      <c r="C1039" s="77">
        <v>-6.1316493356923197E-3</v>
      </c>
      <c r="D1039" s="58">
        <v>0.01</v>
      </c>
      <c r="E1039" s="58">
        <v>0.60140000000000005</v>
      </c>
      <c r="F1039" s="77">
        <v>-3.3145508783559699E-3</v>
      </c>
      <c r="G1039" s="58">
        <v>66.854507446289006</v>
      </c>
      <c r="H1039" s="58">
        <v>595.750244140625</v>
      </c>
      <c r="I1039" s="58">
        <v>34.805812835693303</v>
      </c>
      <c r="J1039" s="58">
        <v>373.23001098632801</v>
      </c>
      <c r="K1039" s="58">
        <v>17.809543609619102</v>
      </c>
      <c r="L1039" s="58">
        <v>21.5567417144775</v>
      </c>
      <c r="M1039" s="58">
        <v>15.119999885559</v>
      </c>
      <c r="N1039" s="77">
        <v>-2.6331816021385403E-4</v>
      </c>
      <c r="O1039" s="58">
        <v>2.1120362812150999</v>
      </c>
      <c r="P1039" s="77">
        <v>3.1591531549490702E-2</v>
      </c>
      <c r="Q1039" s="58">
        <v>66.863311767578097</v>
      </c>
      <c r="R1039" s="77">
        <v>-9.9152793897503404E-3</v>
      </c>
      <c r="S1039" s="58">
        <v>20.283947022944002</v>
      </c>
      <c r="T1039" s="77">
        <v>3.40477359807108E-2</v>
      </c>
      <c r="U1039" s="58">
        <v>598.73333740234295</v>
      </c>
      <c r="V1039" s="77">
        <v>-7.0796221343097897E-3</v>
      </c>
      <c r="W1039" s="58">
        <v>0.906010690847874</v>
      </c>
      <c r="X1039" s="77">
        <v>2.6030441958785702E-2</v>
      </c>
      <c r="Y1039" s="58">
        <v>34.929897308349602</v>
      </c>
      <c r="Z1039" s="77">
        <v>-1.4626232774592201E-2</v>
      </c>
      <c r="AA1039" s="58">
        <v>19.8295655122858</v>
      </c>
      <c r="AB1039" s="77">
        <v>5.3129611576203703E-2</v>
      </c>
      <c r="AC1039" s="58">
        <v>376</v>
      </c>
      <c r="AD1039" s="77">
        <v>5.1626740752765904E-3</v>
      </c>
      <c r="AE1039" s="58">
        <v>0.88942921660712104</v>
      </c>
      <c r="AF1039" s="77">
        <v>4.9941157174107999E-2</v>
      </c>
      <c r="AG1039" s="58">
        <v>17.763807296752901</v>
      </c>
      <c r="AH1039" s="77">
        <v>8.0580848562430401E-3</v>
      </c>
      <c r="AI1039" s="58">
        <v>0.49245177029089898</v>
      </c>
      <c r="AJ1039" s="77">
        <v>2.28444435997564E-2</v>
      </c>
      <c r="AK1039" s="58">
        <v>21.470582962036101</v>
      </c>
      <c r="AL1039" s="69">
        <v>41717</v>
      </c>
      <c r="AM1039" s="105">
        <v>2</v>
      </c>
      <c r="AN1039" s="124">
        <v>54.6400489901336</v>
      </c>
      <c r="AO1039" s="125">
        <v>51.763619209742103</v>
      </c>
      <c r="AP1039" s="125">
        <v>53.387636099551003</v>
      </c>
      <c r="AQ1039" s="125">
        <v>61.257062166754103</v>
      </c>
      <c r="AR1039" s="125">
        <v>58.988742982205302</v>
      </c>
      <c r="AS1039" s="125">
        <v>64.563301677247196</v>
      </c>
      <c r="AV1039" s="63">
        <v>10037.2316810553</v>
      </c>
      <c r="AW1039" s="63">
        <v>11417.563055595399</v>
      </c>
      <c r="AX1039" s="63">
        <v>11417.563055595399</v>
      </c>
      <c r="AY1039" s="63">
        <v>21454.7947366507</v>
      </c>
      <c r="AZ1039" s="77">
        <v>9.73572298509362E-4</v>
      </c>
      <c r="BA1039" s="77">
        <v>1.14547947366507</v>
      </c>
      <c r="BB1039" s="77">
        <v>0.64235345022450097</v>
      </c>
      <c r="BC1039" s="58">
        <v>-713.88244011732604</v>
      </c>
      <c r="BD1039" s="130">
        <v>-3.2202302123170698E-2</v>
      </c>
      <c r="BE1039" s="65">
        <v>144</v>
      </c>
    </row>
    <row r="1040" spans="1:57" x14ac:dyDescent="0.2">
      <c r="A1040" s="104">
        <v>41718</v>
      </c>
      <c r="B1040" s="58">
        <v>1872.01000976562</v>
      </c>
      <c r="C1040" s="77">
        <v>6.0405047998390799E-3</v>
      </c>
      <c r="D1040" s="58">
        <v>0.01</v>
      </c>
      <c r="E1040" s="58">
        <v>0.60570000000000002</v>
      </c>
      <c r="F1040" s="77">
        <v>7.1499833721315699E-3</v>
      </c>
      <c r="G1040" s="58">
        <v>66.532341003417898</v>
      </c>
      <c r="H1040" s="58">
        <v>594.71197509765602</v>
      </c>
      <c r="I1040" s="58">
        <v>35.745307922363203</v>
      </c>
      <c r="J1040" s="58">
        <v>368.97000122070301</v>
      </c>
      <c r="K1040" s="58">
        <v>18.468141555786101</v>
      </c>
      <c r="L1040" s="58">
        <v>21.909990310668899</v>
      </c>
      <c r="M1040" s="58">
        <v>14.520000457763601</v>
      </c>
      <c r="N1040" s="77">
        <v>-4.81891880109841E-3</v>
      </c>
      <c r="O1040" s="58">
        <v>2.11361965538801</v>
      </c>
      <c r="P1040" s="77">
        <v>3.1768304309019099E-2</v>
      </c>
      <c r="Q1040" s="58">
        <v>66.693424224853501</v>
      </c>
      <c r="R1040" s="77">
        <v>-1.74279247584108E-3</v>
      </c>
      <c r="S1040" s="58">
        <v>19.724433311127498</v>
      </c>
      <c r="T1040" s="77">
        <v>3.316636310861E-2</v>
      </c>
      <c r="U1040" s="58">
        <v>595.23110961914006</v>
      </c>
      <c r="V1040" s="77">
        <v>2.6992476547091901E-2</v>
      </c>
      <c r="W1040" s="58">
        <v>0.97860489298678299</v>
      </c>
      <c r="X1040" s="77">
        <v>2.7377156607861799E-2</v>
      </c>
      <c r="Y1040" s="58">
        <v>35.275560379028299</v>
      </c>
      <c r="Z1040" s="77">
        <v>-1.1413899312027799E-2</v>
      </c>
      <c r="AA1040" s="58">
        <v>19.7167847716251</v>
      </c>
      <c r="AB1040" s="77">
        <v>5.34373653857875E-2</v>
      </c>
      <c r="AC1040" s="58">
        <v>371.100006103515</v>
      </c>
      <c r="AD1040" s="77">
        <v>3.6980057468248298E-2</v>
      </c>
      <c r="AE1040" s="58">
        <v>0.91634742127188196</v>
      </c>
      <c r="AF1040" s="77">
        <v>4.9617738661137098E-2</v>
      </c>
      <c r="AG1040" s="58">
        <v>18.138842582702601</v>
      </c>
      <c r="AH1040" s="77">
        <v>1.6386919733521799E-2</v>
      </c>
      <c r="AI1040" s="58">
        <v>0.49672010055940602</v>
      </c>
      <c r="AJ1040" s="77">
        <v>2.2670941133074302E-2</v>
      </c>
      <c r="AK1040" s="58">
        <v>21.7333660125732</v>
      </c>
      <c r="AL1040" s="69">
        <v>41718</v>
      </c>
      <c r="AM1040" s="105">
        <v>3</v>
      </c>
      <c r="AN1040" s="124">
        <v>58.318365526100401</v>
      </c>
      <c r="AO1040" s="125">
        <v>51.0055069596173</v>
      </c>
      <c r="AP1040" s="125">
        <v>50.85567133528</v>
      </c>
      <c r="AQ1040" s="125">
        <v>68.756856985945603</v>
      </c>
      <c r="AR1040" s="125">
        <v>66.216000687144302</v>
      </c>
      <c r="AS1040" s="125">
        <v>70.895264291910607</v>
      </c>
      <c r="AV1040" s="63">
        <v>10037.2316810553</v>
      </c>
      <c r="AW1040" s="63">
        <v>11924.439460801999</v>
      </c>
      <c r="AX1040" s="63">
        <v>11924.439460801999</v>
      </c>
      <c r="AY1040" s="63">
        <v>21961.671141857401</v>
      </c>
      <c r="AZ1040" s="77">
        <v>2.3625320653419799E-2</v>
      </c>
      <c r="BA1040" s="77">
        <v>1.19616711418574</v>
      </c>
      <c r="BB1040" s="77">
        <v>0.65227409412361403</v>
      </c>
      <c r="BC1040" s="58">
        <v>-207.00603491064601</v>
      </c>
      <c r="BD1040" s="130">
        <v>-9.3377711831890507E-3</v>
      </c>
      <c r="BE1040" s="65">
        <v>145</v>
      </c>
    </row>
    <row r="1041" spans="1:57" x14ac:dyDescent="0.2">
      <c r="A1041" s="104">
        <v>41719</v>
      </c>
      <c r="B1041" s="58">
        <v>1866.52001953125</v>
      </c>
      <c r="C1041" s="77">
        <v>-2.93267140973374E-3</v>
      </c>
      <c r="D1041" s="58">
        <v>0.01</v>
      </c>
      <c r="E1041" s="58">
        <v>0.60629999999999995</v>
      </c>
      <c r="F1041" s="77">
        <v>9.9058940069340906E-4</v>
      </c>
      <c r="G1041" s="58">
        <v>67.057106018066307</v>
      </c>
      <c r="H1041" s="58">
        <v>587.69757080078102</v>
      </c>
      <c r="I1041" s="58">
        <v>35.594627380371001</v>
      </c>
      <c r="J1041" s="58">
        <v>360.61999511718699</v>
      </c>
      <c r="K1041" s="58">
        <v>18.449844360351499</v>
      </c>
      <c r="L1041" s="58">
        <v>21.685976028442301</v>
      </c>
      <c r="M1041" s="58">
        <v>15</v>
      </c>
      <c r="N1041" s="77">
        <v>7.8873673575001694E-3</v>
      </c>
      <c r="O1041" s="58">
        <v>2.1186961326185201</v>
      </c>
      <c r="P1041" s="77">
        <v>3.1595400673087602E-2</v>
      </c>
      <c r="Q1041" s="58">
        <v>66.794723510742102</v>
      </c>
      <c r="R1041" s="77">
        <v>-1.17946242729065E-2</v>
      </c>
      <c r="S1041" s="58">
        <v>19.271956606416801</v>
      </c>
      <c r="T1041" s="77">
        <v>3.2792302646678297E-2</v>
      </c>
      <c r="U1041" s="58">
        <v>591.20477294921795</v>
      </c>
      <c r="V1041" s="77">
        <v>-4.2153935929005702E-3</v>
      </c>
      <c r="W1041" s="58">
        <v>1.0410148356359099</v>
      </c>
      <c r="X1041" s="77">
        <v>2.92464035235269E-2</v>
      </c>
      <c r="Y1041" s="58">
        <v>35.669967651367102</v>
      </c>
      <c r="Z1041" s="77">
        <v>-2.26305826378577E-2</v>
      </c>
      <c r="AA1041" s="58">
        <v>19.540388025345202</v>
      </c>
      <c r="AB1041" s="77">
        <v>5.4185536825254003E-2</v>
      </c>
      <c r="AC1041" s="58">
        <v>364.79499816894503</v>
      </c>
      <c r="AD1041" s="77">
        <v>-9.9074372910257203E-4</v>
      </c>
      <c r="AE1041" s="58">
        <v>0.94417563706935903</v>
      </c>
      <c r="AF1041" s="77">
        <v>5.1175262979365699E-2</v>
      </c>
      <c r="AG1041" s="58">
        <v>18.458992958068801</v>
      </c>
      <c r="AH1041" s="77">
        <v>-1.02242985528604E-2</v>
      </c>
      <c r="AI1041" s="58">
        <v>0.49795848918727997</v>
      </c>
      <c r="AJ1041" s="77">
        <v>2.2962235526506999E-2</v>
      </c>
      <c r="AK1041" s="58">
        <v>21.7979831695556</v>
      </c>
      <c r="AL1041" s="69">
        <v>41719</v>
      </c>
      <c r="AM1041" s="105">
        <v>4</v>
      </c>
      <c r="AN1041" s="124">
        <v>55.932578434875303</v>
      </c>
      <c r="AO1041" s="125">
        <v>46.093958234405399</v>
      </c>
      <c r="AP1041" s="125">
        <v>54.630122635915299</v>
      </c>
      <c r="AQ1041" s="125">
        <v>68.360931333234305</v>
      </c>
      <c r="AR1041" s="125">
        <v>59.102896471418603</v>
      </c>
      <c r="AS1041" s="125">
        <v>68.772758524339807</v>
      </c>
      <c r="AT1041" s="109" t="s">
        <v>617</v>
      </c>
      <c r="AV1041" s="63">
        <v>-949.73892355277997</v>
      </c>
      <c r="AW1041" s="63">
        <v>22887.585388641299</v>
      </c>
      <c r="AX1041" s="63">
        <v>22887.585388641299</v>
      </c>
      <c r="AY1041" s="63">
        <v>21937.8464650885</v>
      </c>
      <c r="AZ1041" s="77">
        <v>-1.08482986631519E-3</v>
      </c>
      <c r="BA1041" s="77">
        <v>1.19378464650885</v>
      </c>
      <c r="BB1041" s="77">
        <v>0.64742851712673399</v>
      </c>
      <c r="BC1041" s="58">
        <v>-230.830711679525</v>
      </c>
      <c r="BD1041" s="130">
        <v>-1.04124711564399E-2</v>
      </c>
      <c r="BE1041" s="65">
        <v>146</v>
      </c>
    </row>
    <row r="1042" spans="1:57" x14ac:dyDescent="0.2">
      <c r="A1042" s="104">
        <v>41722</v>
      </c>
      <c r="B1042" s="58">
        <v>1857.43994140625</v>
      </c>
      <c r="C1042" s="77">
        <v>-4.86470974325814E-3</v>
      </c>
      <c r="D1042" s="58">
        <v>0.01</v>
      </c>
      <c r="E1042" s="58">
        <v>0.60650000000000004</v>
      </c>
      <c r="F1042" s="77">
        <v>3.2986970146797702E-4</v>
      </c>
      <c r="G1042" s="58">
        <v>67.852424621582003</v>
      </c>
      <c r="H1042" s="58">
        <v>575.22369384765602</v>
      </c>
      <c r="I1042" s="58">
        <v>35.895988464355398</v>
      </c>
      <c r="J1042" s="58">
        <v>351.850006103515</v>
      </c>
      <c r="K1042" s="58">
        <v>18.385814666748001</v>
      </c>
      <c r="L1042" s="58">
        <v>21.642898559570298</v>
      </c>
      <c r="M1042" s="58">
        <v>15.0900001525878</v>
      </c>
      <c r="N1042" s="77">
        <v>1.18603180295517E-2</v>
      </c>
      <c r="O1042" s="58">
        <v>2.1012037806909198</v>
      </c>
      <c r="P1042" s="77">
        <v>3.09672615593251E-2</v>
      </c>
      <c r="Q1042" s="58">
        <v>67.454765319824205</v>
      </c>
      <c r="R1042" s="77">
        <v>-2.1224993215691601E-2</v>
      </c>
      <c r="S1042" s="58">
        <v>18.9726306308288</v>
      </c>
      <c r="T1042" s="77">
        <v>3.2983047871205297E-2</v>
      </c>
      <c r="U1042" s="58">
        <v>581.46063232421795</v>
      </c>
      <c r="V1042" s="77">
        <v>8.4664767175104405E-3</v>
      </c>
      <c r="W1042" s="58">
        <v>1.1088250297426101</v>
      </c>
      <c r="X1042" s="77">
        <v>3.0889942781313202E-2</v>
      </c>
      <c r="Y1042" s="58">
        <v>35.745307922363203</v>
      </c>
      <c r="Z1042" s="77">
        <v>-2.43191978604013E-2</v>
      </c>
      <c r="AA1042" s="58">
        <v>19.466710960159801</v>
      </c>
      <c r="AB1042" s="77">
        <v>5.5326731909826003E-2</v>
      </c>
      <c r="AC1042" s="58">
        <v>356.23500061035099</v>
      </c>
      <c r="AD1042" s="77">
        <v>-3.47047337380856E-3</v>
      </c>
      <c r="AE1042" s="58">
        <v>0.97082168473195796</v>
      </c>
      <c r="AF1042" s="77">
        <v>5.2802755946830697E-2</v>
      </c>
      <c r="AG1042" s="58">
        <v>18.417829513549801</v>
      </c>
      <c r="AH1042" s="77">
        <v>-1.9864205703988801E-3</v>
      </c>
      <c r="AI1042" s="58">
        <v>0.498197677145298</v>
      </c>
      <c r="AJ1042" s="77">
        <v>2.30189905374296E-2</v>
      </c>
      <c r="AK1042" s="58">
        <v>21.664437294006301</v>
      </c>
      <c r="AL1042" s="69">
        <v>41722</v>
      </c>
      <c r="AM1042" s="105">
        <v>0</v>
      </c>
      <c r="AN1042" s="124">
        <v>52.133763677901101</v>
      </c>
      <c r="AO1042" s="125">
        <v>38.917060432333002</v>
      </c>
      <c r="AP1042" s="125">
        <v>59.683939072306202</v>
      </c>
      <c r="AQ1042" s="125">
        <v>66.908942189023506</v>
      </c>
      <c r="AR1042" s="125">
        <v>57.816696049308199</v>
      </c>
      <c r="AS1042" s="125">
        <v>70.664410146846095</v>
      </c>
      <c r="AV1042" s="63">
        <v>-949.73892355277997</v>
      </c>
      <c r="AW1042" s="63">
        <v>22946.5882085228</v>
      </c>
      <c r="AX1042" s="63">
        <v>22946.5882085228</v>
      </c>
      <c r="AY1042" s="63">
        <v>21996.849284970001</v>
      </c>
      <c r="AZ1042" s="77">
        <v>2.6895447543286901E-3</v>
      </c>
      <c r="BA1042" s="77">
        <v>1.1996849284969999</v>
      </c>
      <c r="BB1042" s="77">
        <v>0.63941425556814702</v>
      </c>
      <c r="BC1042" s="58">
        <v>-171.82789179807801</v>
      </c>
      <c r="BD1042" s="130">
        <v>-7.7509312092896299E-3</v>
      </c>
      <c r="BE1042" s="65">
        <v>147</v>
      </c>
    </row>
    <row r="1043" spans="1:57" x14ac:dyDescent="0.2">
      <c r="A1043" s="104">
        <v>41723</v>
      </c>
      <c r="B1043" s="58">
        <v>1865.61999511718</v>
      </c>
      <c r="C1043" s="77">
        <v>4.4039398144655097E-3</v>
      </c>
      <c r="D1043" s="58">
        <v>0.01</v>
      </c>
      <c r="E1043" s="58">
        <v>0.60580000000000001</v>
      </c>
      <c r="F1043" s="77">
        <v>-1.15416323165706E-3</v>
      </c>
      <c r="G1043" s="58">
        <v>68.582298278808594</v>
      </c>
      <c r="H1043" s="58">
        <v>575.61614990234295</v>
      </c>
      <c r="I1043" s="58">
        <v>35.754177093505803</v>
      </c>
      <c r="J1043" s="58">
        <v>354.70999145507801</v>
      </c>
      <c r="K1043" s="58">
        <v>18.623643875121999</v>
      </c>
      <c r="L1043" s="58">
        <v>21.935836791992099</v>
      </c>
      <c r="M1043" s="58">
        <v>14.020000457763601</v>
      </c>
      <c r="N1043" s="77">
        <v>1.0756780782663801E-2</v>
      </c>
      <c r="O1043" s="58">
        <v>2.1037901180546501</v>
      </c>
      <c r="P1043" s="77">
        <v>3.0675409994311901E-2</v>
      </c>
      <c r="Q1043" s="58">
        <v>68.217361450195298</v>
      </c>
      <c r="R1043" s="77">
        <v>6.8226684485539404E-4</v>
      </c>
      <c r="S1043" s="58">
        <v>18.618623471488</v>
      </c>
      <c r="T1043" s="77">
        <v>3.2345554367518597E-2</v>
      </c>
      <c r="U1043" s="58">
        <v>575.419921875</v>
      </c>
      <c r="V1043" s="77">
        <v>-3.9506189108130503E-3</v>
      </c>
      <c r="W1043" s="58">
        <v>1.1668582832171199</v>
      </c>
      <c r="X1043" s="77">
        <v>3.2635579338478701E-2</v>
      </c>
      <c r="Y1043" s="58">
        <v>35.8250827789306</v>
      </c>
      <c r="Z1043" s="77">
        <v>8.1284220603965399E-3</v>
      </c>
      <c r="AA1043" s="58">
        <v>19.388056172380502</v>
      </c>
      <c r="AB1043" s="77">
        <v>5.4658894983046699E-2</v>
      </c>
      <c r="AC1043" s="58">
        <v>353.27999877929602</v>
      </c>
      <c r="AD1043" s="77">
        <v>1.2935472954818301E-2</v>
      </c>
      <c r="AE1043" s="58">
        <v>1.0013425050209499</v>
      </c>
      <c r="AF1043" s="77">
        <v>5.3767270880784701E-2</v>
      </c>
      <c r="AG1043" s="58">
        <v>18.504729270935002</v>
      </c>
      <c r="AH1043" s="77">
        <v>1.35350739465689E-2</v>
      </c>
      <c r="AI1043" s="58">
        <v>0.50135161570720999</v>
      </c>
      <c r="AJ1043" s="77">
        <v>2.28553677008679E-2</v>
      </c>
      <c r="AK1043" s="58">
        <v>21.7893676757812</v>
      </c>
      <c r="AL1043" s="69">
        <v>41723</v>
      </c>
      <c r="AM1043" s="105">
        <v>1</v>
      </c>
      <c r="AN1043" s="124">
        <v>55.092801346800002</v>
      </c>
      <c r="AO1043" s="125">
        <v>39.237614898536798</v>
      </c>
      <c r="AP1043" s="125">
        <v>63.682129418705202</v>
      </c>
      <c r="AQ1043" s="125">
        <v>69.500256181450197</v>
      </c>
      <c r="AR1043" s="125">
        <v>63.615366759941502</v>
      </c>
      <c r="AS1043" s="125">
        <v>68.559734236041507</v>
      </c>
      <c r="AT1043" s="109" t="s">
        <v>617</v>
      </c>
      <c r="AV1043" s="63">
        <v>-949.73892355277997</v>
      </c>
      <c r="AW1043" s="63">
        <v>23030.048173367999</v>
      </c>
      <c r="AX1043" s="63">
        <v>23030.048173367999</v>
      </c>
      <c r="AY1043" s="63">
        <v>22080.3092498152</v>
      </c>
      <c r="AZ1043" s="77">
        <v>3.7941781463355301E-3</v>
      </c>
      <c r="BA1043" s="77">
        <v>1.20803092498152</v>
      </c>
      <c r="BB1043" s="77">
        <v>0.646634137280645</v>
      </c>
      <c r="BC1043" s="58">
        <v>-88.367926952807395</v>
      </c>
      <c r="BD1043" s="130">
        <v>-3.9861614767620597E-3</v>
      </c>
      <c r="BE1043" s="65">
        <v>148</v>
      </c>
    </row>
    <row r="1044" spans="1:57" x14ac:dyDescent="0.2">
      <c r="A1044" s="104">
        <v>41724</v>
      </c>
      <c r="B1044" s="58">
        <v>1852.56005859375</v>
      </c>
      <c r="C1044" s="77">
        <v>-7.0003197637347097E-3</v>
      </c>
      <c r="D1044" s="58">
        <v>0.01</v>
      </c>
      <c r="E1044" s="58">
        <v>0.60370000000000001</v>
      </c>
      <c r="F1044" s="77">
        <v>-3.46649059095405E-3</v>
      </c>
      <c r="G1044" s="58">
        <v>67.926651000976506</v>
      </c>
      <c r="H1044" s="58">
        <v>562.32757568359295</v>
      </c>
      <c r="I1044" s="58">
        <v>35.266696929931598</v>
      </c>
      <c r="J1044" s="58">
        <v>343.41000366210898</v>
      </c>
      <c r="K1044" s="58">
        <v>18.166280746459901</v>
      </c>
      <c r="L1044" s="58">
        <v>21.866909027099599</v>
      </c>
      <c r="M1044" s="58">
        <v>14.9300003051757</v>
      </c>
      <c r="N1044" s="77">
        <v>-9.5600073821765497E-3</v>
      </c>
      <c r="O1044" s="58">
        <v>2.1094585117143301</v>
      </c>
      <c r="P1044" s="77">
        <v>3.1054946484613301E-2</v>
      </c>
      <c r="Q1044" s="58">
        <v>68.254474639892507</v>
      </c>
      <c r="R1044" s="77">
        <v>-2.3085825894572799E-2</v>
      </c>
      <c r="S1044" s="58">
        <v>18.4823683968499</v>
      </c>
      <c r="T1044" s="77">
        <v>3.28676187974275E-2</v>
      </c>
      <c r="U1044" s="58">
        <v>568.97186279296795</v>
      </c>
      <c r="V1044" s="77">
        <v>-1.3634215725321801E-2</v>
      </c>
      <c r="W1044" s="58">
        <v>1.2036499667964899</v>
      </c>
      <c r="X1044" s="77">
        <v>3.4129931963515603E-2</v>
      </c>
      <c r="Y1044" s="58">
        <v>35.5104370117187</v>
      </c>
      <c r="Z1044" s="77">
        <v>-3.1856976305105901E-2</v>
      </c>
      <c r="AA1044" s="58">
        <v>19.547850404002698</v>
      </c>
      <c r="AB1044" s="77">
        <v>5.6922775095498902E-2</v>
      </c>
      <c r="AC1044" s="58">
        <v>349.05999755859301</v>
      </c>
      <c r="AD1044" s="77">
        <v>-2.4558197725906099E-2</v>
      </c>
      <c r="AE1044" s="58">
        <v>1.01610847361849</v>
      </c>
      <c r="AF1044" s="77">
        <v>5.5933764747993699E-2</v>
      </c>
      <c r="AG1044" s="58">
        <v>18.394962310791001</v>
      </c>
      <c r="AH1044" s="77">
        <v>-3.1422446085002101E-3</v>
      </c>
      <c r="AI1044" s="58">
        <v>0.50162822687365705</v>
      </c>
      <c r="AJ1044" s="77">
        <v>2.2940060995908899E-2</v>
      </c>
      <c r="AK1044" s="58">
        <v>21.901372909545898</v>
      </c>
      <c r="AL1044" s="69">
        <v>41724</v>
      </c>
      <c r="AM1044" s="105">
        <v>2</v>
      </c>
      <c r="AN1044" s="124">
        <v>49.799619307919599</v>
      </c>
      <c r="AO1044" s="125">
        <v>32.935111636054799</v>
      </c>
      <c r="AP1044" s="125">
        <v>58.107396714261903</v>
      </c>
      <c r="AQ1044" s="125">
        <v>59.801767695570199</v>
      </c>
      <c r="AR1044" s="125">
        <v>61.474042437203103</v>
      </c>
      <c r="AS1044" s="125">
        <v>61.7511033528463</v>
      </c>
      <c r="AV1044" s="63">
        <v>-949.73892355277997</v>
      </c>
      <c r="AW1044" s="63">
        <v>22506.381117748599</v>
      </c>
      <c r="AX1044" s="63">
        <v>22506.381117748599</v>
      </c>
      <c r="AY1044" s="63">
        <v>21556.6421941958</v>
      </c>
      <c r="AZ1044" s="77">
        <v>-2.3716472885170699E-2</v>
      </c>
      <c r="BA1044" s="77">
        <v>1.1556642194195801</v>
      </c>
      <c r="BB1044" s="77">
        <v>0.63510717178579901</v>
      </c>
      <c r="BC1044" s="58">
        <v>-612.034982572236</v>
      </c>
      <c r="BD1044" s="130">
        <v>-2.7608096671353201E-2</v>
      </c>
      <c r="BE1044" s="65">
        <v>149</v>
      </c>
    </row>
    <row r="1045" spans="1:57" x14ac:dyDescent="0.2">
      <c r="A1045" s="104">
        <v>41725</v>
      </c>
      <c r="B1045" s="58">
        <v>1849.0400390625</v>
      </c>
      <c r="C1045" s="77">
        <v>-1.90008389467388E-3</v>
      </c>
      <c r="D1045" s="58">
        <v>0.01</v>
      </c>
      <c r="E1045" s="58">
        <v>0.60199999999999998</v>
      </c>
      <c r="F1045" s="77">
        <v>-2.8159681961239498E-3</v>
      </c>
      <c r="G1045" s="58">
        <v>67.634696960449205</v>
      </c>
      <c r="H1045" s="58">
        <v>555.40606689453102</v>
      </c>
      <c r="I1045" s="58">
        <v>34.885581970214801</v>
      </c>
      <c r="J1045" s="58">
        <v>338.47000122070301</v>
      </c>
      <c r="K1045" s="58">
        <v>18.010784149169901</v>
      </c>
      <c r="L1045" s="58">
        <v>21.80659866333</v>
      </c>
      <c r="M1045" s="58">
        <v>14.619999885559</v>
      </c>
      <c r="N1045" s="77">
        <v>-4.2980779447399E-3</v>
      </c>
      <c r="O1045" s="58">
        <v>2.11776413898182</v>
      </c>
      <c r="P1045" s="77">
        <v>3.1311800512985599E-2</v>
      </c>
      <c r="Q1045" s="58">
        <v>67.780673980712805</v>
      </c>
      <c r="R1045" s="77">
        <v>-1.23086775188796E-2</v>
      </c>
      <c r="S1045" s="58">
        <v>18.373050940099201</v>
      </c>
      <c r="T1045" s="77">
        <v>3.30803929507456E-2</v>
      </c>
      <c r="U1045" s="58">
        <v>558.86682128906205</v>
      </c>
      <c r="V1045" s="77">
        <v>-1.0806653100345599E-2</v>
      </c>
      <c r="W1045" s="58">
        <v>1.2273451580033601</v>
      </c>
      <c r="X1045" s="77">
        <v>3.51820175753772E-2</v>
      </c>
      <c r="Y1045" s="58">
        <v>35.0761394500732</v>
      </c>
      <c r="Z1045" s="77">
        <v>-1.43851442553398E-2</v>
      </c>
      <c r="AA1045" s="58">
        <v>19.890864793907401</v>
      </c>
      <c r="AB1045" s="77">
        <v>5.8766994776997698E-2</v>
      </c>
      <c r="AC1045" s="58">
        <v>340.94000244140602</v>
      </c>
      <c r="AD1045" s="77">
        <v>-8.5596275572444799E-3</v>
      </c>
      <c r="AE1045" s="58">
        <v>1.0263321688837199</v>
      </c>
      <c r="AF1045" s="77">
        <v>5.6984313419303503E-2</v>
      </c>
      <c r="AG1045" s="58">
        <v>18.088532447814899</v>
      </c>
      <c r="AH1045" s="77">
        <v>-2.7580653349217302E-3</v>
      </c>
      <c r="AI1045" s="58">
        <v>0.49718245472851802</v>
      </c>
      <c r="AJ1045" s="77">
        <v>2.2799633377239101E-2</v>
      </c>
      <c r="AK1045" s="58">
        <v>21.836753845214801</v>
      </c>
      <c r="AL1045" s="69">
        <v>41725</v>
      </c>
      <c r="AM1045" s="105">
        <v>3</v>
      </c>
      <c r="AN1045" s="124">
        <v>48.448508171651902</v>
      </c>
      <c r="AO1045" s="125">
        <v>30.2129685531986</v>
      </c>
      <c r="AP1045" s="125">
        <v>55.766362813783203</v>
      </c>
      <c r="AQ1045" s="125">
        <v>56.894835395429801</v>
      </c>
      <c r="AR1045" s="125">
        <v>59.5841647147654</v>
      </c>
      <c r="AS1045" s="125">
        <v>56.986301267785997</v>
      </c>
      <c r="AV1045" s="63">
        <v>-949.73892355277997</v>
      </c>
      <c r="AW1045" s="63">
        <v>22226.6656694183</v>
      </c>
      <c r="AX1045" s="63">
        <v>22226.6656694183</v>
      </c>
      <c r="AY1045" s="63">
        <v>21276.926745865501</v>
      </c>
      <c r="AZ1045" s="77">
        <v>-1.29758357452174E-2</v>
      </c>
      <c r="BA1045" s="77">
        <v>1.1276926745865501</v>
      </c>
      <c r="BB1045" s="77">
        <v>0.63200033098262398</v>
      </c>
      <c r="BC1045" s="58">
        <v>-891.75043090254599</v>
      </c>
      <c r="BD1045" s="130">
        <v>-4.0225694288925098E-2</v>
      </c>
      <c r="BE1045" s="65">
        <v>150</v>
      </c>
    </row>
    <row r="1046" spans="1:57" x14ac:dyDescent="0.2">
      <c r="A1046" s="104">
        <v>41726</v>
      </c>
      <c r="B1046" s="58">
        <v>1857.61999511718</v>
      </c>
      <c r="C1046" s="77">
        <v>4.6402218845611404E-3</v>
      </c>
      <c r="D1046" s="58">
        <v>0.01</v>
      </c>
      <c r="E1046" s="58">
        <v>0.60109999999999997</v>
      </c>
      <c r="F1046" s="77">
        <v>-1.4950166112956899E-3</v>
      </c>
      <c r="G1046" s="58">
        <v>67.559219360351506</v>
      </c>
      <c r="H1046" s="58">
        <v>556.927734375</v>
      </c>
      <c r="I1046" s="58">
        <v>35.718719482421797</v>
      </c>
      <c r="J1046" s="58">
        <v>338.29000854492102</v>
      </c>
      <c r="K1046" s="58">
        <v>18.4589958190918</v>
      </c>
      <c r="L1046" s="58">
        <v>22.073694229125898</v>
      </c>
      <c r="M1046" s="58">
        <v>14.4099998474121</v>
      </c>
      <c r="N1046" s="77">
        <v>-1.1159597586692901E-3</v>
      </c>
      <c r="O1046" s="58">
        <v>2.1163966082946</v>
      </c>
      <c r="P1046" s="77">
        <v>3.1326540305417601E-2</v>
      </c>
      <c r="Q1046" s="58">
        <v>67.596958160400305</v>
      </c>
      <c r="R1046" s="77">
        <v>2.7397386726022402E-3</v>
      </c>
      <c r="S1046" s="58">
        <v>18.368693956584199</v>
      </c>
      <c r="T1046" s="77">
        <v>3.2982185699905998E-2</v>
      </c>
      <c r="U1046" s="58">
        <v>556.16690063476506</v>
      </c>
      <c r="V1046" s="77">
        <v>2.38820012496383E-2</v>
      </c>
      <c r="W1046" s="58">
        <v>1.2747247388988501</v>
      </c>
      <c r="X1046" s="77">
        <v>3.5687862201392202E-2</v>
      </c>
      <c r="Y1046" s="58">
        <v>35.302150726318303</v>
      </c>
      <c r="Z1046" s="77">
        <v>-5.3178324558189605E-4</v>
      </c>
      <c r="AA1046" s="58">
        <v>20.080064433310401</v>
      </c>
      <c r="AB1046" s="77">
        <v>5.9357545082931201E-2</v>
      </c>
      <c r="AC1046" s="58">
        <v>338.38000488281199</v>
      </c>
      <c r="AD1046" s="77">
        <v>2.4885738800136399E-2</v>
      </c>
      <c r="AE1046" s="58">
        <v>1.0483129466771499</v>
      </c>
      <c r="AF1046" s="77">
        <v>5.6791439629283902E-2</v>
      </c>
      <c r="AG1046" s="58">
        <v>18.234889984130799</v>
      </c>
      <c r="AH1046" s="77">
        <v>1.22483826991801E-2</v>
      </c>
      <c r="AI1046" s="58">
        <v>0.495237730819376</v>
      </c>
      <c r="AJ1046" s="77">
        <v>2.2435652395959901E-2</v>
      </c>
      <c r="AK1046" s="58">
        <v>21.940146446227999</v>
      </c>
      <c r="AL1046" s="69">
        <v>41726</v>
      </c>
      <c r="AM1046" s="105">
        <v>4</v>
      </c>
      <c r="AN1046" s="124">
        <v>51.875815926817999</v>
      </c>
      <c r="AO1046" s="125">
        <v>31.5523794645901</v>
      </c>
      <c r="AP1046" s="125">
        <v>55.147787402459301</v>
      </c>
      <c r="AQ1046" s="125">
        <v>62.546317694797096</v>
      </c>
      <c r="AR1046" s="125">
        <v>64.752281904943302</v>
      </c>
      <c r="AS1046" s="125">
        <v>63.598743557054704</v>
      </c>
      <c r="AV1046" s="63">
        <v>-949.73892355277997</v>
      </c>
      <c r="AW1046" s="63">
        <v>22735.044063077501</v>
      </c>
      <c r="AX1046" s="63">
        <v>22735.044063077501</v>
      </c>
      <c r="AY1046" s="63">
        <v>21785.305139524698</v>
      </c>
      <c r="AZ1046" s="77">
        <v>2.3893412790829901E-2</v>
      </c>
      <c r="BA1046" s="77">
        <v>1.17853051395247</v>
      </c>
      <c r="BB1046" s="77">
        <v>0.63957317463406005</v>
      </c>
      <c r="BC1046" s="58">
        <v>-383.37203724333</v>
      </c>
      <c r="BD1046" s="130">
        <v>-1.7293410616538201E-2</v>
      </c>
      <c r="BE1046" s="65">
        <v>151</v>
      </c>
    </row>
    <row r="1047" spans="1:57" x14ac:dyDescent="0.2">
      <c r="A1047" s="104">
        <v>41729</v>
      </c>
      <c r="B1047" s="58">
        <v>1872.33996582031</v>
      </c>
      <c r="C1047" s="77">
        <v>7.9241022070266603E-3</v>
      </c>
      <c r="D1047" s="58">
        <v>0.01</v>
      </c>
      <c r="E1047" s="58">
        <v>0.5998</v>
      </c>
      <c r="F1047" s="77">
        <v>-2.1627017135251699E-3</v>
      </c>
      <c r="G1047" s="58">
        <v>67.544097900390597</v>
      </c>
      <c r="H1047" s="58">
        <v>553.92425537109295</v>
      </c>
      <c r="I1047" s="58">
        <v>36.330291748046797</v>
      </c>
      <c r="J1047" s="58">
        <v>336.36999511718699</v>
      </c>
      <c r="K1047" s="58">
        <v>18.678522109985298</v>
      </c>
      <c r="L1047" s="58">
        <v>22.237388610839801</v>
      </c>
      <c r="M1047" s="58">
        <v>13.8800001144409</v>
      </c>
      <c r="N1047" s="77">
        <v>-2.23825261809085E-4</v>
      </c>
      <c r="O1047" s="58">
        <v>2.12457375304573</v>
      </c>
      <c r="P1047" s="77">
        <v>3.1454617340198998E-2</v>
      </c>
      <c r="Q1047" s="58">
        <v>67.551658630371094</v>
      </c>
      <c r="R1047" s="77">
        <v>-5.3929420614627901E-3</v>
      </c>
      <c r="S1047" s="58">
        <v>18.344055910846301</v>
      </c>
      <c r="T1047" s="77">
        <v>3.3116542077683497E-2</v>
      </c>
      <c r="U1047" s="58">
        <v>555.42599487304597</v>
      </c>
      <c r="V1047" s="77">
        <v>1.7121897830799201E-2</v>
      </c>
      <c r="W1047" s="58">
        <v>1.3401873200529899</v>
      </c>
      <c r="X1047" s="77">
        <v>3.6888977642879697E-2</v>
      </c>
      <c r="Y1047" s="58">
        <v>36.024505615234297</v>
      </c>
      <c r="Z1047" s="77">
        <v>-5.6756433215183703E-3</v>
      </c>
      <c r="AA1047" s="58">
        <v>20.289038000099598</v>
      </c>
      <c r="AB1047" s="77">
        <v>6.0317621353328903E-2</v>
      </c>
      <c r="AC1047" s="58">
        <v>337.33000183105401</v>
      </c>
      <c r="AD1047" s="77">
        <v>1.18926453554151E-2</v>
      </c>
      <c r="AE1047" s="58">
        <v>1.07322626103813</v>
      </c>
      <c r="AF1047" s="77">
        <v>5.7457771804354497E-2</v>
      </c>
      <c r="AG1047" s="58">
        <v>18.5687589645385</v>
      </c>
      <c r="AH1047" s="77">
        <v>7.4158126870251797E-3</v>
      </c>
      <c r="AI1047" s="58">
        <v>0.50069020613885296</v>
      </c>
      <c r="AJ1047" s="77">
        <v>2.2515692597771399E-2</v>
      </c>
      <c r="AK1047" s="58">
        <v>22.155541419982899</v>
      </c>
      <c r="AL1047" s="69">
        <v>41729</v>
      </c>
      <c r="AM1047" s="105">
        <v>0</v>
      </c>
      <c r="AN1047" s="124">
        <v>57.140426768779797</v>
      </c>
      <c r="AO1047" s="125">
        <v>30.315593065666601</v>
      </c>
      <c r="AP1047" s="125">
        <v>55.016122314381903</v>
      </c>
      <c r="AQ1047" s="125">
        <v>64.968881013241301</v>
      </c>
      <c r="AR1047" s="125">
        <v>67.495591605437994</v>
      </c>
      <c r="AS1047" s="125">
        <v>67.543114296174295</v>
      </c>
      <c r="AV1047" s="63">
        <v>-949.73892355277997</v>
      </c>
      <c r="AW1047" s="63">
        <v>23012.582247795799</v>
      </c>
      <c r="AX1047" s="63">
        <v>23012.582247795799</v>
      </c>
      <c r="AY1047" s="63">
        <v>22062.843324243</v>
      </c>
      <c r="AZ1047" s="77">
        <v>1.2739696916835399E-2</v>
      </c>
      <c r="BA1047" s="77">
        <v>1.2062843324243</v>
      </c>
      <c r="BB1047" s="77">
        <v>0.65256532004575996</v>
      </c>
      <c r="BC1047" s="58">
        <v>-105.833852525007</v>
      </c>
      <c r="BD1047" s="130">
        <v>-4.7740265096158701E-3</v>
      </c>
      <c r="BE1047" s="65">
        <v>152</v>
      </c>
    </row>
    <row r="1048" spans="1:57" x14ac:dyDescent="0.2">
      <c r="A1048" s="104">
        <v>41730</v>
      </c>
      <c r="B1048" s="58">
        <v>1885.52001953125</v>
      </c>
      <c r="C1048" s="77">
        <v>7.0393485966973E-3</v>
      </c>
      <c r="D1048" s="58">
        <v>0.01</v>
      </c>
      <c r="E1048" s="58">
        <v>0.60109999999999997</v>
      </c>
      <c r="F1048" s="77">
        <v>2.1673891297098102E-3</v>
      </c>
      <c r="G1048" s="58">
        <v>68.161979675292898</v>
      </c>
      <c r="H1048" s="58">
        <v>564.05853271484295</v>
      </c>
      <c r="I1048" s="58">
        <v>36.711402893066399</v>
      </c>
      <c r="J1048" s="58">
        <v>342.989990234375</v>
      </c>
      <c r="K1048" s="58">
        <v>18.861467361450099</v>
      </c>
      <c r="L1048" s="58">
        <v>22.392471313476499</v>
      </c>
      <c r="M1048" s="58">
        <v>13.1000003814697</v>
      </c>
      <c r="N1048" s="77">
        <v>9.1478277763596908E-3</v>
      </c>
      <c r="O1048" s="58">
        <v>2.1423826676381501</v>
      </c>
      <c r="P1048" s="77">
        <v>3.1430757701638702E-2</v>
      </c>
      <c r="Q1048" s="58">
        <v>67.853038787841797</v>
      </c>
      <c r="R1048" s="77">
        <v>1.8295420800738399E-2</v>
      </c>
      <c r="S1048" s="58">
        <v>17.9932344297765</v>
      </c>
      <c r="T1048" s="77">
        <v>3.1899587341005398E-2</v>
      </c>
      <c r="U1048" s="58">
        <v>558.99139404296795</v>
      </c>
      <c r="V1048" s="77">
        <v>1.0490175737165999E-2</v>
      </c>
      <c r="W1048" s="58">
        <v>1.4133976840286</v>
      </c>
      <c r="X1048" s="77">
        <v>3.85002362384671E-2</v>
      </c>
      <c r="Y1048" s="58">
        <v>36.520847320556598</v>
      </c>
      <c r="Z1048" s="77">
        <v>1.9680694512841799E-2</v>
      </c>
      <c r="AA1048" s="58">
        <v>20.3129683780218</v>
      </c>
      <c r="AB1048" s="77">
        <v>5.9223210462035401E-2</v>
      </c>
      <c r="AC1048" s="58">
        <v>339.67999267578102</v>
      </c>
      <c r="AD1048" s="77">
        <v>9.7944179088473807E-3</v>
      </c>
      <c r="AE1048" s="58">
        <v>1.1007071544332201</v>
      </c>
      <c r="AF1048" s="77">
        <v>5.83574508462101E-2</v>
      </c>
      <c r="AG1048" s="58">
        <v>18.769994735717699</v>
      </c>
      <c r="AH1048" s="77">
        <v>6.9739619768627303E-3</v>
      </c>
      <c r="AI1048" s="58">
        <v>0.510818319760035</v>
      </c>
      <c r="AJ1048" s="77">
        <v>2.28120564545552E-2</v>
      </c>
      <c r="AK1048" s="58">
        <v>22.3149299621582</v>
      </c>
      <c r="AL1048" s="69">
        <v>41730</v>
      </c>
      <c r="AM1048" s="105">
        <v>1</v>
      </c>
      <c r="AN1048" s="124">
        <v>61.230133087902203</v>
      </c>
      <c r="AO1048" s="125">
        <v>39.003591203119399</v>
      </c>
      <c r="AP1048" s="125">
        <v>59.292832049595802</v>
      </c>
      <c r="AQ1048" s="125">
        <v>66.890856506912499</v>
      </c>
      <c r="AR1048" s="125">
        <v>69.8867876814775</v>
      </c>
      <c r="AS1048" s="125">
        <v>69.743357264682004</v>
      </c>
      <c r="AV1048" s="63">
        <v>-949.73892355277997</v>
      </c>
      <c r="AW1048" s="63">
        <v>23296.0614147548</v>
      </c>
      <c r="AX1048" s="63">
        <v>23296.0614147548</v>
      </c>
      <c r="AY1048" s="63">
        <v>22346.322491202001</v>
      </c>
      <c r="AZ1048" s="77">
        <v>1.28487141386486E-2</v>
      </c>
      <c r="BA1048" s="77">
        <v>1.2346322491202</v>
      </c>
      <c r="BB1048" s="77">
        <v>0.66419830341237396</v>
      </c>
      <c r="BC1048" s="58">
        <v>0</v>
      </c>
      <c r="BD1048" s="130">
        <v>0</v>
      </c>
      <c r="BE1048" s="65">
        <v>0</v>
      </c>
    </row>
    <row r="1049" spans="1:57" x14ac:dyDescent="0.2">
      <c r="A1049" s="104">
        <v>41731</v>
      </c>
      <c r="B1049" s="58">
        <v>1890.90002441406</v>
      </c>
      <c r="C1049" s="77">
        <v>2.8533268419763599E-3</v>
      </c>
      <c r="D1049" s="58">
        <v>0.01</v>
      </c>
      <c r="E1049" s="58">
        <v>0.60109999999999997</v>
      </c>
      <c r="F1049" s="77">
        <v>0</v>
      </c>
      <c r="G1049" s="58">
        <v>68.275245666503807</v>
      </c>
      <c r="H1049" s="58">
        <v>563.89935302734295</v>
      </c>
      <c r="I1049" s="58">
        <v>36.649364471435497</v>
      </c>
      <c r="J1049" s="58">
        <v>341.95999145507801</v>
      </c>
      <c r="K1049" s="58">
        <v>19.016971588134702</v>
      </c>
      <c r="L1049" s="58">
        <v>22.3063144683837</v>
      </c>
      <c r="M1049" s="58">
        <v>13.0900001525878</v>
      </c>
      <c r="N1049" s="77">
        <v>1.6617180391544899E-3</v>
      </c>
      <c r="O1049" s="58">
        <v>2.1625292510743499</v>
      </c>
      <c r="P1049" s="77">
        <v>3.1673694176618597E-2</v>
      </c>
      <c r="Q1049" s="58">
        <v>68.218612670898395</v>
      </c>
      <c r="R1049" s="77">
        <v>-2.8220420092550598E-4</v>
      </c>
      <c r="S1049" s="58">
        <v>17.808253188209498</v>
      </c>
      <c r="T1049" s="77">
        <v>3.1580552615647302E-2</v>
      </c>
      <c r="U1049" s="58">
        <v>563.97894287109295</v>
      </c>
      <c r="V1049" s="77">
        <v>-1.6898951481523199E-3</v>
      </c>
      <c r="W1049" s="58">
        <v>1.4679046058390799</v>
      </c>
      <c r="X1049" s="77">
        <v>4.0052661949518099E-2</v>
      </c>
      <c r="Y1049" s="58">
        <v>36.680383682250898</v>
      </c>
      <c r="Z1049" s="77">
        <v>-3.0029995294995602E-3</v>
      </c>
      <c r="AA1049" s="58">
        <v>20.3809847178129</v>
      </c>
      <c r="AB1049" s="77">
        <v>5.9600494873945697E-2</v>
      </c>
      <c r="AC1049" s="58">
        <v>342.47499084472599</v>
      </c>
      <c r="AD1049" s="77">
        <v>8.24454554381048E-3</v>
      </c>
      <c r="AE1049" s="58">
        <v>1.12707400423809</v>
      </c>
      <c r="AF1049" s="77">
        <v>5.9266744918592199E-2</v>
      </c>
      <c r="AG1049" s="58">
        <v>18.939219474792399</v>
      </c>
      <c r="AH1049" s="77">
        <v>-3.8475809072899799E-3</v>
      </c>
      <c r="AI1049" s="58">
        <v>0.52192515493178504</v>
      </c>
      <c r="AJ1049" s="77">
        <v>2.3398090064207702E-2</v>
      </c>
      <c r="AK1049" s="58">
        <v>22.349392890930101</v>
      </c>
      <c r="AL1049" s="69">
        <v>41731</v>
      </c>
      <c r="AM1049" s="105">
        <v>2</v>
      </c>
      <c r="AN1049" s="124">
        <v>62.790919209690799</v>
      </c>
      <c r="AO1049" s="125">
        <v>38.921508184900503</v>
      </c>
      <c r="AP1049" s="125">
        <v>60.042772975547798</v>
      </c>
      <c r="AQ1049" s="125">
        <v>68.474167195510205</v>
      </c>
      <c r="AR1049" s="125">
        <v>66.940514066025301</v>
      </c>
      <c r="AS1049" s="125">
        <v>68.924270798995593</v>
      </c>
      <c r="AV1049" s="63">
        <v>-949.73892355277997</v>
      </c>
      <c r="AW1049" s="63">
        <v>23376.760284415399</v>
      </c>
      <c r="AX1049" s="63">
        <v>23376.760284415399</v>
      </c>
      <c r="AY1049" s="63">
        <v>22427.0213608626</v>
      </c>
      <c r="AZ1049" s="77">
        <v>3.6112818873144099E-3</v>
      </c>
      <c r="BA1049" s="77">
        <v>1.24270213608626</v>
      </c>
      <c r="BB1049" s="77">
        <v>0.66894680510187299</v>
      </c>
      <c r="BC1049" s="58">
        <v>0</v>
      </c>
      <c r="BD1049" s="130">
        <v>0</v>
      </c>
      <c r="BE1049" s="65">
        <v>0</v>
      </c>
    </row>
    <row r="1050" spans="1:57" x14ac:dyDescent="0.2">
      <c r="A1050" s="104">
        <v>41732</v>
      </c>
      <c r="B1050" s="58">
        <v>1888.77001953125</v>
      </c>
      <c r="C1050" s="77">
        <v>-1.1264502910314201E-3</v>
      </c>
      <c r="D1050" s="58">
        <v>0.01</v>
      </c>
      <c r="E1050" s="58">
        <v>0.60289999999999999</v>
      </c>
      <c r="F1050" s="77">
        <v>2.99451006488116E-3</v>
      </c>
      <c r="G1050" s="58">
        <v>67.802070617675696</v>
      </c>
      <c r="H1050" s="58">
        <v>566.62438964843705</v>
      </c>
      <c r="I1050" s="58">
        <v>36.348003387451101</v>
      </c>
      <c r="J1050" s="58">
        <v>333.61999511718699</v>
      </c>
      <c r="K1050" s="58">
        <v>19.062707901000898</v>
      </c>
      <c r="L1050" s="58">
        <v>22.754339218139599</v>
      </c>
      <c r="M1050" s="58">
        <v>13.369999885559</v>
      </c>
      <c r="N1050" s="77">
        <v>-6.9304041927490401E-3</v>
      </c>
      <c r="O1050" s="58">
        <v>2.17172610090135</v>
      </c>
      <c r="P1050" s="77">
        <v>3.2030380209880999E-2</v>
      </c>
      <c r="Q1050" s="58">
        <v>68.038658142089801</v>
      </c>
      <c r="R1050" s="77">
        <v>4.8324875821619201E-3</v>
      </c>
      <c r="S1050" s="58">
        <v>17.7954004310605</v>
      </c>
      <c r="T1050" s="77">
        <v>3.1405990910666003E-2</v>
      </c>
      <c r="U1050" s="58">
        <v>565.26187133789006</v>
      </c>
      <c r="V1050" s="77">
        <v>-8.2228188218449409E-3</v>
      </c>
      <c r="W1050" s="58">
        <v>1.50959870979538</v>
      </c>
      <c r="X1050" s="77">
        <v>4.1531819332793297E-2</v>
      </c>
      <c r="Y1050" s="58">
        <v>36.498683929443303</v>
      </c>
      <c r="Z1050" s="77">
        <v>-2.43888073057991E-2</v>
      </c>
      <c r="AA1050" s="58">
        <v>20.518870849110801</v>
      </c>
      <c r="AB1050" s="77">
        <v>6.1503720248851999E-2</v>
      </c>
      <c r="AC1050" s="58">
        <v>337.78999328613202</v>
      </c>
      <c r="AD1050" s="77">
        <v>2.40502609231141E-3</v>
      </c>
      <c r="AE1050" s="58">
        <v>1.15285484284363</v>
      </c>
      <c r="AF1050" s="77">
        <v>6.04769715210869E-2</v>
      </c>
      <c r="AG1050" s="58">
        <v>19.0398397445678</v>
      </c>
      <c r="AH1050" s="77">
        <v>2.0085108653465401E-2</v>
      </c>
      <c r="AI1050" s="58">
        <v>0.546672048276305</v>
      </c>
      <c r="AJ1050" s="77">
        <v>2.4024958186458799E-2</v>
      </c>
      <c r="AK1050" s="58">
        <v>22.530326843261701</v>
      </c>
      <c r="AL1050" s="69">
        <v>41732</v>
      </c>
      <c r="AM1050" s="105">
        <v>3</v>
      </c>
      <c r="AN1050" s="124">
        <v>61.731330470041399</v>
      </c>
      <c r="AO1050" s="125">
        <v>41.2027691670664</v>
      </c>
      <c r="AP1050" s="125">
        <v>55.447169632611597</v>
      </c>
      <c r="AQ1050" s="125">
        <v>68.944558773146298</v>
      </c>
      <c r="AR1050" s="125">
        <v>73.254758891738902</v>
      </c>
      <c r="AS1050" s="125">
        <v>64.934798011186501</v>
      </c>
      <c r="AV1050" s="63">
        <v>-949.73892355277997</v>
      </c>
      <c r="AW1050" s="63">
        <v>23383.8577397708</v>
      </c>
      <c r="AX1050" s="63">
        <v>23383.8577397708</v>
      </c>
      <c r="AY1050" s="63">
        <v>22434.118816218099</v>
      </c>
      <c r="AZ1050" s="77">
        <v>3.1646892564340902E-4</v>
      </c>
      <c r="BA1050" s="77">
        <v>1.24341188162181</v>
      </c>
      <c r="BB1050" s="77">
        <v>0.66706681948754998</v>
      </c>
      <c r="BC1050" s="58">
        <v>0</v>
      </c>
      <c r="BD1050" s="130">
        <v>0</v>
      </c>
      <c r="BE1050" s="65">
        <v>0</v>
      </c>
    </row>
    <row r="1051" spans="1:57" x14ac:dyDescent="0.2">
      <c r="A1051" s="104">
        <v>41733</v>
      </c>
      <c r="B1051" s="58">
        <v>1865.08996582031</v>
      </c>
      <c r="C1051" s="77">
        <v>-1.25372880054578E-2</v>
      </c>
      <c r="D1051" s="58">
        <v>0.01</v>
      </c>
      <c r="E1051" s="58">
        <v>0.6028</v>
      </c>
      <c r="F1051" s="77">
        <v>-1.6586498590143099E-4</v>
      </c>
      <c r="G1051" s="58">
        <v>66.924995422363196</v>
      </c>
      <c r="H1051" s="58">
        <v>540.16986083984295</v>
      </c>
      <c r="I1051" s="58">
        <v>35.337604522705</v>
      </c>
      <c r="J1051" s="58">
        <v>323</v>
      </c>
      <c r="K1051" s="58">
        <v>18.523025512695298</v>
      </c>
      <c r="L1051" s="58">
        <v>22.5389404296875</v>
      </c>
      <c r="M1051" s="58">
        <v>13.9600000381469</v>
      </c>
      <c r="N1051" s="77">
        <v>-1.29358172593013E-2</v>
      </c>
      <c r="O1051" s="58">
        <v>2.1736018243167998</v>
      </c>
      <c r="P1051" s="77">
        <v>3.24781766602927E-2</v>
      </c>
      <c r="Q1051" s="58">
        <v>67.363533020019503</v>
      </c>
      <c r="R1051" s="77">
        <v>-4.6687945827759703E-2</v>
      </c>
      <c r="S1051" s="58">
        <v>18.491992164072101</v>
      </c>
      <c r="T1051" s="77">
        <v>3.4233661491815198E-2</v>
      </c>
      <c r="U1051" s="58">
        <v>553.39712524414006</v>
      </c>
      <c r="V1051" s="77">
        <v>-2.7797919296302299E-2</v>
      </c>
      <c r="W1051" s="58">
        <v>1.5091143332342301</v>
      </c>
      <c r="X1051" s="77">
        <v>4.2705620644562903E-2</v>
      </c>
      <c r="Y1051" s="58">
        <v>35.842803955078097</v>
      </c>
      <c r="Z1051" s="77">
        <v>-3.1832609773455298E-2</v>
      </c>
      <c r="AA1051" s="58">
        <v>20.826446362114201</v>
      </c>
      <c r="AB1051" s="77">
        <v>6.4478162111808804E-2</v>
      </c>
      <c r="AC1051" s="58">
        <v>328.30999755859301</v>
      </c>
      <c r="AD1051" s="77">
        <v>-2.8310898488736001E-2</v>
      </c>
      <c r="AE1051" s="58">
        <v>1.1620789403787699</v>
      </c>
      <c r="AF1051" s="77">
        <v>6.2736993996056895E-2</v>
      </c>
      <c r="AG1051" s="58">
        <v>18.792866706848098</v>
      </c>
      <c r="AH1051" s="77">
        <v>-9.4662730649823692E-3</v>
      </c>
      <c r="AI1051" s="58">
        <v>0.56357391307122595</v>
      </c>
      <c r="AJ1051" s="77">
        <v>2.5004454616194199E-2</v>
      </c>
      <c r="AK1051" s="58">
        <v>22.6466398239135</v>
      </c>
      <c r="AL1051" s="69">
        <v>41733</v>
      </c>
      <c r="AM1051" s="105">
        <v>4</v>
      </c>
      <c r="AN1051" s="124">
        <v>51.355671810104703</v>
      </c>
      <c r="AO1051" s="125">
        <v>29.632042649464498</v>
      </c>
      <c r="AP1051" s="125">
        <v>48.0984371602352</v>
      </c>
      <c r="AQ1051" s="125">
        <v>57.955735904789698</v>
      </c>
      <c r="AR1051" s="125">
        <v>66.662519386033495</v>
      </c>
      <c r="AS1051" s="125">
        <v>53.709779624112102</v>
      </c>
      <c r="AT1051" s="109" t="s">
        <v>620</v>
      </c>
      <c r="AV1051" s="63">
        <v>11141.016474157401</v>
      </c>
      <c r="AW1051" s="63">
        <v>10821.166067193601</v>
      </c>
      <c r="AX1051" s="63">
        <v>10821.166067193601</v>
      </c>
      <c r="AY1051" s="63">
        <v>21962.182541351001</v>
      </c>
      <c r="AZ1051" s="77">
        <v>-2.1036541650383801E-2</v>
      </c>
      <c r="BA1051" s="77">
        <v>1.1962182541351001</v>
      </c>
      <c r="BB1051" s="77">
        <v>0.64616632264729201</v>
      </c>
      <c r="BC1051" s="58">
        <v>-471.93627486703099</v>
      </c>
      <c r="BD1051" s="130">
        <v>-2.1036541650383801E-2</v>
      </c>
      <c r="BE1051" s="65">
        <v>1</v>
      </c>
    </row>
    <row r="1052" spans="1:57" x14ac:dyDescent="0.2">
      <c r="A1052" s="104">
        <v>41736</v>
      </c>
      <c r="B1052" s="58">
        <v>1845.0400390625</v>
      </c>
      <c r="C1052" s="77">
        <v>-1.0750112394172799E-2</v>
      </c>
      <c r="D1052" s="58">
        <v>0.01</v>
      </c>
      <c r="E1052" s="58">
        <v>0.60199999999999998</v>
      </c>
      <c r="F1052" s="77">
        <v>-1.32714001327138E-3</v>
      </c>
      <c r="G1052" s="58">
        <v>65.874198913574205</v>
      </c>
      <c r="H1052" s="58">
        <v>535.20715332031205</v>
      </c>
      <c r="I1052" s="58">
        <v>35.275562286376903</v>
      </c>
      <c r="J1052" s="58">
        <v>317.760009765625</v>
      </c>
      <c r="K1052" s="58">
        <v>18.321784973144499</v>
      </c>
      <c r="L1052" s="58">
        <v>22.823259353637599</v>
      </c>
      <c r="M1052" s="58">
        <v>15.569999694824199</v>
      </c>
      <c r="N1052" s="77">
        <v>-1.57011069206279E-2</v>
      </c>
      <c r="O1052" s="58">
        <v>2.1663702272032102</v>
      </c>
      <c r="P1052" s="77">
        <v>3.2886475477985698E-2</v>
      </c>
      <c r="Q1052" s="58">
        <v>66.399597167968693</v>
      </c>
      <c r="R1052" s="77">
        <v>-9.1873091768124304E-3</v>
      </c>
      <c r="S1052" s="58">
        <v>19.261557927496099</v>
      </c>
      <c r="T1052" s="77">
        <v>3.5988976993303397E-2</v>
      </c>
      <c r="U1052" s="58">
        <v>537.68850708007801</v>
      </c>
      <c r="V1052" s="77">
        <v>-1.7557001151071699E-3</v>
      </c>
      <c r="W1052" s="58">
        <v>1.4996452616017899</v>
      </c>
      <c r="X1052" s="77">
        <v>4.2512299291709403E-2</v>
      </c>
      <c r="Y1052" s="58">
        <v>35.306583404541001</v>
      </c>
      <c r="Z1052" s="77">
        <v>-1.6222879982584999E-2</v>
      </c>
      <c r="AA1052" s="58">
        <v>21.2607476577457</v>
      </c>
      <c r="AB1052" s="77">
        <v>6.69081917306944E-2</v>
      </c>
      <c r="AC1052" s="58">
        <v>320.38000488281199</v>
      </c>
      <c r="AD1052" s="77">
        <v>-1.08643449966019E-2</v>
      </c>
      <c r="AE1052" s="58">
        <v>1.16508600396416</v>
      </c>
      <c r="AF1052" s="77">
        <v>6.3590201810135E-2</v>
      </c>
      <c r="AG1052" s="58">
        <v>18.422405242919901</v>
      </c>
      <c r="AH1052" s="77">
        <v>1.2614564772339401E-2</v>
      </c>
      <c r="AI1052" s="58">
        <v>0.590017881541119</v>
      </c>
      <c r="AJ1052" s="77">
        <v>2.58516048211615E-2</v>
      </c>
      <c r="AK1052" s="58">
        <v>22.681099891662502</v>
      </c>
      <c r="AL1052" s="69">
        <v>41736</v>
      </c>
      <c r="AM1052" s="105">
        <v>0</v>
      </c>
      <c r="AN1052" s="124">
        <v>44.530924979001</v>
      </c>
      <c r="AO1052" s="125">
        <v>28.041175990468599</v>
      </c>
      <c r="AP1052" s="125">
        <v>41.074621551926398</v>
      </c>
      <c r="AQ1052" s="125">
        <v>54.469426785048398</v>
      </c>
      <c r="AR1052" s="125">
        <v>70.443445062251996</v>
      </c>
      <c r="AS1052" s="125">
        <v>53.1027555679795</v>
      </c>
      <c r="AU1052" s="109" t="s">
        <v>619</v>
      </c>
      <c r="AV1052" s="63">
        <v>21822.1343558103</v>
      </c>
      <c r="AW1052" s="63">
        <v>155.40604830932699</v>
      </c>
      <c r="AX1052" s="63">
        <v>21420.256664031898</v>
      </c>
      <c r="AY1052" s="63">
        <v>21977.540404119602</v>
      </c>
      <c r="AZ1052" s="77">
        <v>6.9928672797625602E-4</v>
      </c>
      <c r="BA1052" s="77">
        <v>1.19775404041196</v>
      </c>
      <c r="BB1052" s="77">
        <v>0.62846984965933095</v>
      </c>
      <c r="BC1052" s="58">
        <v>-456.57841209847498</v>
      </c>
      <c r="BD1052" s="130">
        <v>-2.0351965496786299E-2</v>
      </c>
      <c r="BE1052" s="65">
        <v>2</v>
      </c>
    </row>
    <row r="1053" spans="1:57" x14ac:dyDescent="0.2">
      <c r="A1053" s="104">
        <v>41737</v>
      </c>
      <c r="B1053" s="58">
        <v>1851.9599609375</v>
      </c>
      <c r="C1053" s="77">
        <v>3.7505537703756901E-3</v>
      </c>
      <c r="D1053" s="58">
        <v>0.01</v>
      </c>
      <c r="E1053" s="58">
        <v>0.59709999999999996</v>
      </c>
      <c r="F1053" s="77">
        <v>-8.1395348837209804E-3</v>
      </c>
      <c r="G1053" s="58">
        <v>65.870407104492102</v>
      </c>
      <c r="H1053" s="58">
        <v>551.86553955078102</v>
      </c>
      <c r="I1053" s="58">
        <v>35.2932929992675</v>
      </c>
      <c r="J1053" s="58">
        <v>327.07000732421801</v>
      </c>
      <c r="K1053" s="58">
        <v>18.1571350097656</v>
      </c>
      <c r="L1053" s="58">
        <v>23.1851291656494</v>
      </c>
      <c r="M1053" s="58">
        <v>14.890000343322701</v>
      </c>
      <c r="N1053" s="77">
        <v>-5.7561369163794301E-5</v>
      </c>
      <c r="O1053" s="58">
        <v>2.1534274013339498</v>
      </c>
      <c r="P1053" s="77">
        <v>3.2691879342994001E-2</v>
      </c>
      <c r="Q1053" s="58">
        <v>65.872303009033203</v>
      </c>
      <c r="R1053" s="77">
        <v>3.1125118801427602E-2</v>
      </c>
      <c r="S1053" s="58">
        <v>19.462876758452602</v>
      </c>
      <c r="T1053" s="77">
        <v>3.5267425420865001E-2</v>
      </c>
      <c r="U1053" s="58">
        <v>543.53634643554597</v>
      </c>
      <c r="V1053" s="77">
        <v>5.0263445120113295E-4</v>
      </c>
      <c r="W1053" s="58">
        <v>1.4980498216468101</v>
      </c>
      <c r="X1053" s="77">
        <v>4.2445736692178299E-2</v>
      </c>
      <c r="Y1053" s="58">
        <v>35.284427642822202</v>
      </c>
      <c r="Z1053" s="77">
        <v>2.9298833309643502E-2</v>
      </c>
      <c r="AA1053" s="58">
        <v>21.3850370747999</v>
      </c>
      <c r="AB1053" s="77">
        <v>6.5383668926882896E-2</v>
      </c>
      <c r="AC1053" s="58">
        <v>322.41500854492102</v>
      </c>
      <c r="AD1053" s="77">
        <v>-8.9865678273293101E-3</v>
      </c>
      <c r="AE1053" s="58">
        <v>1.1648500366750301</v>
      </c>
      <c r="AF1053" s="77">
        <v>6.4153845639663407E-2</v>
      </c>
      <c r="AG1053" s="58">
        <v>18.239459991455</v>
      </c>
      <c r="AH1053" s="77">
        <v>1.58553082364216E-2</v>
      </c>
      <c r="AI1053" s="58">
        <v>0.62844973800243498</v>
      </c>
      <c r="AJ1053" s="77">
        <v>2.7105725118561401E-2</v>
      </c>
      <c r="AK1053" s="58">
        <v>23.004194259643501</v>
      </c>
      <c r="AL1053" s="69">
        <v>41737</v>
      </c>
      <c r="AM1053" s="105">
        <v>1</v>
      </c>
      <c r="AN1053" s="124">
        <v>47.141785687105298</v>
      </c>
      <c r="AO1053" s="125">
        <v>39.736797992819298</v>
      </c>
      <c r="AP1053" s="125">
        <v>41.051325525732103</v>
      </c>
      <c r="AQ1053" s="125">
        <v>51.727704138736001</v>
      </c>
      <c r="AR1053" s="125">
        <v>74.419922252584001</v>
      </c>
      <c r="AS1053" s="125">
        <v>53.265316162174301</v>
      </c>
      <c r="AT1053" s="109" t="s">
        <v>620</v>
      </c>
      <c r="AU1053" s="109" t="s">
        <v>619</v>
      </c>
      <c r="AV1053" s="63">
        <v>21822.1343558103</v>
      </c>
      <c r="AW1053" s="63">
        <v>-168.72252404022001</v>
      </c>
      <c r="AX1053" s="63">
        <v>21579.525777900599</v>
      </c>
      <c r="AY1053" s="63">
        <v>21653.411831770001</v>
      </c>
      <c r="AZ1053" s="77">
        <v>-1.47481731981613E-2</v>
      </c>
      <c r="BA1053" s="77">
        <v>1.165341183177</v>
      </c>
      <c r="BB1053" s="77">
        <v>0.63457751339391399</v>
      </c>
      <c r="BC1053" s="58">
        <v>-780.70698444802099</v>
      </c>
      <c r="BD1053" s="130">
        <v>-3.4799984382877999E-2</v>
      </c>
      <c r="BE1053" s="65">
        <v>3</v>
      </c>
    </row>
    <row r="1054" spans="1:57" x14ac:dyDescent="0.2">
      <c r="A1054" s="104">
        <v>41738</v>
      </c>
      <c r="B1054" s="58">
        <v>1872.18005371093</v>
      </c>
      <c r="C1054" s="77">
        <v>1.09182127043403E-2</v>
      </c>
      <c r="D1054" s="58">
        <v>0.01</v>
      </c>
      <c r="E1054" s="58">
        <v>0.59709999999999996</v>
      </c>
      <c r="F1054" s="77">
        <v>0</v>
      </c>
      <c r="G1054" s="58">
        <v>66.736213684082003</v>
      </c>
      <c r="H1054" s="58">
        <v>561.05499267578102</v>
      </c>
      <c r="I1054" s="58">
        <v>35.8694038391113</v>
      </c>
      <c r="J1054" s="58">
        <v>331.80999755859301</v>
      </c>
      <c r="K1054" s="58">
        <v>18.285194396972599</v>
      </c>
      <c r="L1054" s="58">
        <v>23.245439529418899</v>
      </c>
      <c r="M1054" s="58">
        <v>13.819999694824199</v>
      </c>
      <c r="N1054" s="77">
        <v>1.3144090307752199E-2</v>
      </c>
      <c r="O1054" s="58">
        <v>2.14567595997329</v>
      </c>
      <c r="P1054" s="77">
        <v>3.2151598682696597E-2</v>
      </c>
      <c r="Q1054" s="58">
        <v>66.303310394287095</v>
      </c>
      <c r="R1054" s="77">
        <v>1.6651616139105398E-2</v>
      </c>
      <c r="S1054" s="58">
        <v>19.403929751477101</v>
      </c>
      <c r="T1054" s="77">
        <v>3.4584719866649703E-2</v>
      </c>
      <c r="U1054" s="58">
        <v>556.46026611328102</v>
      </c>
      <c r="V1054" s="77">
        <v>1.63235218616666E-2</v>
      </c>
      <c r="W1054" s="58">
        <v>1.4812389458525601</v>
      </c>
      <c r="X1054" s="77">
        <v>4.1295332158195697E-2</v>
      </c>
      <c r="Y1054" s="58">
        <v>35.581348419189403</v>
      </c>
      <c r="Z1054" s="77">
        <v>1.44922803321319E-2</v>
      </c>
      <c r="AA1054" s="58">
        <v>21.483468702839499</v>
      </c>
      <c r="AB1054" s="77">
        <v>6.47462971607594E-2</v>
      </c>
      <c r="AC1054" s="58">
        <v>329.44000244140602</v>
      </c>
      <c r="AD1054" s="77">
        <v>7.0528410532915099E-3</v>
      </c>
      <c r="AE1054" s="58">
        <v>1.16296346864294</v>
      </c>
      <c r="AF1054" s="77">
        <v>6.3601372968476094E-2</v>
      </c>
      <c r="AG1054" s="58">
        <v>18.221164703369102</v>
      </c>
      <c r="AH1054" s="77">
        <v>2.6012520067772902E-3</v>
      </c>
      <c r="AI1054" s="58">
        <v>0.66657602552800899</v>
      </c>
      <c r="AJ1054" s="77">
        <v>2.8675561272326299E-2</v>
      </c>
      <c r="AK1054" s="58">
        <v>23.215284347534102</v>
      </c>
      <c r="AL1054" s="69">
        <v>41738</v>
      </c>
      <c r="AM1054" s="105">
        <v>2</v>
      </c>
      <c r="AN1054" s="124">
        <v>53.960876324666202</v>
      </c>
      <c r="AO1054" s="125">
        <v>45.043222036823202</v>
      </c>
      <c r="AP1054" s="125">
        <v>48.266389220113901</v>
      </c>
      <c r="AQ1054" s="125">
        <v>53.680552618220702</v>
      </c>
      <c r="AR1054" s="125">
        <v>75.023048719324507</v>
      </c>
      <c r="AS1054" s="125">
        <v>58.320687191221801</v>
      </c>
      <c r="AT1054" s="109" t="s">
        <v>620</v>
      </c>
      <c r="AV1054" s="63">
        <v>21822.1343558103</v>
      </c>
      <c r="AW1054" s="63">
        <v>-175.04440775603999</v>
      </c>
      <c r="AX1054" s="63">
        <v>21935.3473766067</v>
      </c>
      <c r="AY1054" s="63">
        <v>21647.089948054199</v>
      </c>
      <c r="AZ1054" s="77">
        <v>-2.9195785703128798E-4</v>
      </c>
      <c r="BA1054" s="77">
        <v>1.1647089948054199</v>
      </c>
      <c r="BB1054" s="77">
        <v>0.65242417836688005</v>
      </c>
      <c r="BC1054" s="58">
        <v>-787.02886816384103</v>
      </c>
      <c r="BD1054" s="130">
        <v>-3.50817821110442E-2</v>
      </c>
      <c r="BE1054" s="65">
        <v>4</v>
      </c>
    </row>
    <row r="1055" spans="1:57" x14ac:dyDescent="0.2">
      <c r="A1055" s="104">
        <v>41739</v>
      </c>
      <c r="B1055" s="58">
        <v>1833.07995605468</v>
      </c>
      <c r="C1055" s="77">
        <v>-2.0884795550912699E-2</v>
      </c>
      <c r="D1055" s="58">
        <v>0.01</v>
      </c>
      <c r="E1055" s="58">
        <v>0.59609999999999996</v>
      </c>
      <c r="F1055" s="77">
        <v>-1.67476134650812E-3</v>
      </c>
      <c r="G1055" s="58">
        <v>65.875473022460895</v>
      </c>
      <c r="H1055" s="58">
        <v>537.99182128906205</v>
      </c>
      <c r="I1055" s="58">
        <v>34.885581970214801</v>
      </c>
      <c r="J1055" s="58">
        <v>317.10998535156199</v>
      </c>
      <c r="K1055" s="58">
        <v>17.4619541168212</v>
      </c>
      <c r="L1055" s="58">
        <v>22.7715740203857</v>
      </c>
      <c r="M1055" s="58">
        <v>15.890000343322701</v>
      </c>
      <c r="N1055" s="77">
        <v>-1.2897655022739001E-2</v>
      </c>
      <c r="O1055" s="58">
        <v>2.1457163571710098</v>
      </c>
      <c r="P1055" s="77">
        <v>3.2572310432433797E-2</v>
      </c>
      <c r="Q1055" s="58">
        <v>66.305843353271399</v>
      </c>
      <c r="R1055" s="77">
        <v>-4.1106792895159602E-2</v>
      </c>
      <c r="S1055" s="58">
        <v>20.136150744308601</v>
      </c>
      <c r="T1055" s="77">
        <v>3.7428358475898697E-2</v>
      </c>
      <c r="U1055" s="58">
        <v>549.52340698242097</v>
      </c>
      <c r="V1055" s="77">
        <v>-2.74278845923763E-2</v>
      </c>
      <c r="W1055" s="58">
        <v>1.46157306712202</v>
      </c>
      <c r="X1055" s="77">
        <v>4.1896192770122402E-2</v>
      </c>
      <c r="Y1055" s="58">
        <v>35.377492904663001</v>
      </c>
      <c r="Z1055" s="77">
        <v>-4.4302499367685197E-2</v>
      </c>
      <c r="AA1055" s="58">
        <v>21.799083564969401</v>
      </c>
      <c r="AB1055" s="77">
        <v>6.8742974273742902E-2</v>
      </c>
      <c r="AC1055" s="58">
        <v>324.45999145507801</v>
      </c>
      <c r="AD1055" s="77">
        <v>-4.5022232866589899E-2</v>
      </c>
      <c r="AE1055" s="58">
        <v>1.15559323314617</v>
      </c>
      <c r="AF1055" s="77">
        <v>6.6177772854927694E-2</v>
      </c>
      <c r="AG1055" s="58">
        <v>17.873574256896902</v>
      </c>
      <c r="AH1055" s="77">
        <v>-2.0385310780356901E-2</v>
      </c>
      <c r="AI1055" s="58">
        <v>0.67090331049908702</v>
      </c>
      <c r="AJ1055" s="77">
        <v>2.9462316039219501E-2</v>
      </c>
      <c r="AK1055" s="58">
        <v>23.008506774902301</v>
      </c>
      <c r="AL1055" s="69">
        <v>41739</v>
      </c>
      <c r="AM1055" s="105">
        <v>3</v>
      </c>
      <c r="AN1055" s="124">
        <v>42.533957340197603</v>
      </c>
      <c r="AO1055" s="125">
        <v>36.384074751801698</v>
      </c>
      <c r="AP1055" s="125">
        <v>42.674361922686401</v>
      </c>
      <c r="AQ1055" s="125">
        <v>41.935556453786198</v>
      </c>
      <c r="AR1055" s="125">
        <v>62.544993266218199</v>
      </c>
      <c r="AS1055" s="125">
        <v>48.643787904538698</v>
      </c>
      <c r="AT1055" s="109" t="s">
        <v>620</v>
      </c>
      <c r="AV1055" s="63">
        <v>21822.1343558103</v>
      </c>
      <c r="AW1055" s="63">
        <v>-18.9884446014402</v>
      </c>
      <c r="AX1055" s="63">
        <v>21147.008583645598</v>
      </c>
      <c r="AY1055" s="63">
        <v>21803.145911208801</v>
      </c>
      <c r="AZ1055" s="77">
        <v>7.2090966281879096E-3</v>
      </c>
      <c r="BA1055" s="77">
        <v>1.1803145911208801</v>
      </c>
      <c r="BB1055" s="77">
        <v>0.61791363723830295</v>
      </c>
      <c r="BC1055" s="58">
        <v>-630.97290500924203</v>
      </c>
      <c r="BD1055" s="130">
        <v>-2.81255934399838E-2</v>
      </c>
      <c r="BE1055" s="65">
        <v>5</v>
      </c>
    </row>
    <row r="1056" spans="1:57" x14ac:dyDescent="0.2">
      <c r="A1056" s="104">
        <v>41740</v>
      </c>
      <c r="B1056" s="58">
        <v>1815.68994140625</v>
      </c>
      <c r="C1056" s="77">
        <v>-9.4867736625443497E-3</v>
      </c>
      <c r="D1056" s="58">
        <v>0.01</v>
      </c>
      <c r="E1056" s="58">
        <v>0.59809999999999997</v>
      </c>
      <c r="F1056" s="77">
        <v>3.3551417547390502E-3</v>
      </c>
      <c r="G1056" s="58">
        <v>65.388435363769503</v>
      </c>
      <c r="H1056" s="58">
        <v>527.69842529296795</v>
      </c>
      <c r="I1056" s="58">
        <v>34.752632141113203</v>
      </c>
      <c r="J1056" s="58">
        <v>311.73001098632801</v>
      </c>
      <c r="K1056" s="58">
        <v>17.489395141601499</v>
      </c>
      <c r="L1056" s="58">
        <v>22.556177139282202</v>
      </c>
      <c r="M1056" s="58">
        <v>17.030000686645501</v>
      </c>
      <c r="N1056" s="77">
        <v>-7.3933079543178001E-3</v>
      </c>
      <c r="O1056" s="58">
        <v>2.1433151916216402</v>
      </c>
      <c r="P1056" s="77">
        <v>3.2778199687726599E-2</v>
      </c>
      <c r="Q1056" s="58">
        <v>65.631954193115206</v>
      </c>
      <c r="R1056" s="77">
        <v>-1.91329971735072E-2</v>
      </c>
      <c r="S1056" s="58">
        <v>21.212154733434598</v>
      </c>
      <c r="T1056" s="77">
        <v>4.0197494850696298E-2</v>
      </c>
      <c r="U1056" s="58">
        <v>532.84512329101506</v>
      </c>
      <c r="V1056" s="77">
        <v>-3.8110251167681099E-3</v>
      </c>
      <c r="W1056" s="58">
        <v>1.45639244784849</v>
      </c>
      <c r="X1056" s="77">
        <v>4.1907399759960801E-2</v>
      </c>
      <c r="Y1056" s="58">
        <v>34.819107055663999</v>
      </c>
      <c r="Z1056" s="77">
        <v>-1.6965641618853101E-2</v>
      </c>
      <c r="AA1056" s="58">
        <v>22.2628214148728</v>
      </c>
      <c r="AB1056" s="77">
        <v>7.1416997498675999E-2</v>
      </c>
      <c r="AC1056" s="58">
        <v>314.41999816894503</v>
      </c>
      <c r="AD1056" s="77">
        <v>1.5714750248849701E-3</v>
      </c>
      <c r="AE1056" s="58">
        <v>1.1516869103359599</v>
      </c>
      <c r="AF1056" s="77">
        <v>6.5850585512616105E-2</v>
      </c>
      <c r="AG1056" s="58">
        <v>17.475674629211401</v>
      </c>
      <c r="AH1056" s="77">
        <v>-9.4590246994207192E-3</v>
      </c>
      <c r="AI1056" s="58">
        <v>0.66505354050202103</v>
      </c>
      <c r="AJ1056" s="77">
        <v>2.9484319811614298E-2</v>
      </c>
      <c r="AK1056" s="58">
        <v>22.663875579833899</v>
      </c>
      <c r="AL1056" s="69">
        <v>41740</v>
      </c>
      <c r="AM1056" s="105">
        <v>4</v>
      </c>
      <c r="AN1056" s="124">
        <v>38.617109447559997</v>
      </c>
      <c r="AO1056" s="125">
        <v>33.306562257420502</v>
      </c>
      <c r="AP1056" s="125">
        <v>39.8602619183537</v>
      </c>
      <c r="AQ1056" s="125">
        <v>42.3880442982395</v>
      </c>
      <c r="AR1056" s="125">
        <v>57.8360864567466</v>
      </c>
      <c r="AS1056" s="125">
        <v>47.496864219731599</v>
      </c>
      <c r="AV1056" s="63">
        <v>21822.1343558103</v>
      </c>
      <c r="AW1056" s="63">
        <v>143.716906533811</v>
      </c>
      <c r="AX1056" s="63">
        <v>20974.401165603598</v>
      </c>
      <c r="AY1056" s="63">
        <v>21965.851262344098</v>
      </c>
      <c r="AZ1056" s="77">
        <v>7.4624713239939099E-3</v>
      </c>
      <c r="BA1056" s="77">
        <v>1.19658512623441</v>
      </c>
      <c r="BB1056" s="77">
        <v>0.60256485675627902</v>
      </c>
      <c r="BC1056" s="58">
        <v>-468.26755387399299</v>
      </c>
      <c r="BD1056" s="130">
        <v>-2.0873008550506202E-2</v>
      </c>
      <c r="BE1056" s="65">
        <v>6</v>
      </c>
    </row>
    <row r="1057" spans="1:57" x14ac:dyDescent="0.2">
      <c r="A1057" s="104">
        <v>41743</v>
      </c>
      <c r="B1057" s="58">
        <v>1830.60998535156</v>
      </c>
      <c r="C1057" s="77">
        <v>8.21728622550876E-3</v>
      </c>
      <c r="D1057" s="58">
        <v>0.01</v>
      </c>
      <c r="E1057" s="58">
        <v>0.59760000000000002</v>
      </c>
      <c r="F1057" s="77">
        <v>-8.3598060524991903E-4</v>
      </c>
      <c r="G1057" s="58">
        <v>65.64892578125</v>
      </c>
      <c r="H1057" s="58">
        <v>529.60791015625</v>
      </c>
      <c r="I1057" s="58">
        <v>34.726039886474602</v>
      </c>
      <c r="J1057" s="58">
        <v>315.91000366210898</v>
      </c>
      <c r="K1057" s="58">
        <v>17.3979167938232</v>
      </c>
      <c r="L1057" s="58">
        <v>22.883577346801701</v>
      </c>
      <c r="M1057" s="58">
        <v>16.110000610351499</v>
      </c>
      <c r="N1057" s="77">
        <v>3.9837383480934001E-3</v>
      </c>
      <c r="O1057" s="58">
        <v>2.1420500734687198</v>
      </c>
      <c r="P1057" s="77">
        <v>3.2628867083161199E-2</v>
      </c>
      <c r="Q1057" s="58">
        <v>65.518680572509695</v>
      </c>
      <c r="R1057" s="77">
        <v>3.6185153712009399E-3</v>
      </c>
      <c r="S1057" s="58">
        <v>22.157606385476399</v>
      </c>
      <c r="T1057" s="77">
        <v>4.1837755744507897E-2</v>
      </c>
      <c r="U1057" s="58">
        <v>528.65316772460903</v>
      </c>
      <c r="V1057" s="77">
        <v>-7.6518677867887198E-4</v>
      </c>
      <c r="W1057" s="58">
        <v>1.45162574276488</v>
      </c>
      <c r="X1057" s="77">
        <v>4.1802225290027098E-2</v>
      </c>
      <c r="Y1057" s="58">
        <v>34.739336013793903</v>
      </c>
      <c r="Z1057" s="77">
        <v>1.34090159062822E-2</v>
      </c>
      <c r="AA1057" s="58">
        <v>22.489270713284501</v>
      </c>
      <c r="AB1057" s="77">
        <v>7.11888526877376E-2</v>
      </c>
      <c r="AC1057" s="58">
        <v>313.82000732421801</v>
      </c>
      <c r="AD1057" s="77">
        <v>-5.2305038017422803E-3</v>
      </c>
      <c r="AE1057" s="58">
        <v>1.14307737575323</v>
      </c>
      <c r="AF1057" s="77">
        <v>6.5701968189608898E-2</v>
      </c>
      <c r="AG1057" s="58">
        <v>17.443655967712399</v>
      </c>
      <c r="AH1057" s="77">
        <v>1.451488013673E-2</v>
      </c>
      <c r="AI1057" s="58">
        <v>0.67233585683475405</v>
      </c>
      <c r="AJ1057" s="77">
        <v>2.9380714677843801E-2</v>
      </c>
      <c r="AK1057" s="58">
        <v>22.7198772430419</v>
      </c>
      <c r="AL1057" s="69">
        <v>41743</v>
      </c>
      <c r="AM1057" s="105">
        <v>0</v>
      </c>
      <c r="AN1057" s="124">
        <v>43.430367136860397</v>
      </c>
      <c r="AO1057" s="125">
        <v>34.414809091095599</v>
      </c>
      <c r="AP1057" s="125">
        <v>42.060946394255602</v>
      </c>
      <c r="AQ1057" s="125">
        <v>41.2344334023839</v>
      </c>
      <c r="AR1057" s="125">
        <v>62.462240750097301</v>
      </c>
      <c r="AS1057" s="125">
        <v>47.256857151957902</v>
      </c>
      <c r="AV1057" s="63">
        <v>21822.1343558103</v>
      </c>
      <c r="AW1057" s="63">
        <v>97.867294958496103</v>
      </c>
      <c r="AX1057" s="63">
        <v>20986.450644177199</v>
      </c>
      <c r="AY1057" s="63">
        <v>21920.0016507687</v>
      </c>
      <c r="AZ1057" s="77">
        <v>-2.0873132130287898E-3</v>
      </c>
      <c r="BA1057" s="77">
        <v>1.1920001650768799</v>
      </c>
      <c r="BB1057" s="77">
        <v>0.615733590879187</v>
      </c>
      <c r="BC1057" s="58">
        <v>-514.117165449308</v>
      </c>
      <c r="BD1057" s="130">
        <v>-2.2916753256991801E-2</v>
      </c>
      <c r="BE1057" s="65">
        <v>7</v>
      </c>
    </row>
    <row r="1058" spans="1:57" x14ac:dyDescent="0.2">
      <c r="A1058" s="104">
        <v>41744</v>
      </c>
      <c r="B1058" s="58">
        <v>1842.97998046875</v>
      </c>
      <c r="C1058" s="77">
        <v>6.7573077914855296E-3</v>
      </c>
      <c r="D1058" s="58">
        <v>0.01</v>
      </c>
      <c r="E1058" s="58">
        <v>0.59770000000000001</v>
      </c>
      <c r="F1058" s="77">
        <v>1.6733601070950601E-4</v>
      </c>
      <c r="G1058" s="58">
        <v>65.180801391601506</v>
      </c>
      <c r="H1058" s="58">
        <v>533.50646972656205</v>
      </c>
      <c r="I1058" s="58">
        <v>35.231239318847599</v>
      </c>
      <c r="J1058" s="58">
        <v>316.079986572265</v>
      </c>
      <c r="K1058" s="58">
        <v>17.251569747924801</v>
      </c>
      <c r="L1058" s="58">
        <v>23.064510345458899</v>
      </c>
      <c r="M1058" s="58">
        <v>15.6099996566772</v>
      </c>
      <c r="N1058" s="77">
        <v>-7.13072428950756E-3</v>
      </c>
      <c r="O1058" s="58">
        <v>2.14222249671761</v>
      </c>
      <c r="P1058" s="77">
        <v>3.2865850848431397E-2</v>
      </c>
      <c r="Q1058" s="58">
        <v>65.414863586425696</v>
      </c>
      <c r="R1058" s="77">
        <v>7.3612185459281899E-3</v>
      </c>
      <c r="S1058" s="58">
        <v>22.895906802283299</v>
      </c>
      <c r="T1058" s="77">
        <v>4.2915893436152902E-2</v>
      </c>
      <c r="U1058" s="58">
        <v>531.55718994140602</v>
      </c>
      <c r="V1058" s="77">
        <v>1.4548144102368901E-2</v>
      </c>
      <c r="W1058" s="58">
        <v>1.44416661019413</v>
      </c>
      <c r="X1058" s="77">
        <v>4.09910817250628E-2</v>
      </c>
      <c r="Y1058" s="58">
        <v>34.978639602661097</v>
      </c>
      <c r="Z1058" s="77">
        <v>5.3807384440429597E-4</v>
      </c>
      <c r="AA1058" s="58">
        <v>22.5138255621846</v>
      </c>
      <c r="AB1058" s="77">
        <v>7.1228253981962406E-2</v>
      </c>
      <c r="AC1058" s="58">
        <v>315.99499511718699</v>
      </c>
      <c r="AD1058" s="77">
        <v>-8.4117568576023097E-3</v>
      </c>
      <c r="AE1058" s="58">
        <v>1.1323497971316601</v>
      </c>
      <c r="AF1058" s="77">
        <v>6.5637493496374197E-2</v>
      </c>
      <c r="AG1058" s="58">
        <v>17.324743270873999</v>
      </c>
      <c r="AH1058" s="77">
        <v>7.90667455158677E-3</v>
      </c>
      <c r="AI1058" s="58">
        <v>0.69759335172755699</v>
      </c>
      <c r="AJ1058" s="77">
        <v>3.0245313743020801E-2</v>
      </c>
      <c r="AK1058" s="58">
        <v>22.9740438461303</v>
      </c>
      <c r="AL1058" s="69">
        <v>41744</v>
      </c>
      <c r="AM1058" s="105">
        <v>1</v>
      </c>
      <c r="AN1058" s="124">
        <v>47.131804257960702</v>
      </c>
      <c r="AO1058" s="125">
        <v>36.726593086008599</v>
      </c>
      <c r="AP1058" s="125">
        <v>39.279226629630301</v>
      </c>
      <c r="AQ1058" s="125">
        <v>39.387607719781201</v>
      </c>
      <c r="AR1058" s="125">
        <v>64.763151496710805</v>
      </c>
      <c r="AS1058" s="125">
        <v>52.198723169839297</v>
      </c>
      <c r="AV1058" s="63">
        <v>21822.1343558103</v>
      </c>
      <c r="AW1058" s="63">
        <v>174.382604830932</v>
      </c>
      <c r="AX1058" s="63">
        <v>21220.2525238983</v>
      </c>
      <c r="AY1058" s="63">
        <v>21996.516960641198</v>
      </c>
      <c r="AZ1058" s="77">
        <v>3.4906616838579199E-3</v>
      </c>
      <c r="BA1058" s="77">
        <v>1.1996516960641199</v>
      </c>
      <c r="BB1058" s="77">
        <v>0.62665160006179998</v>
      </c>
      <c r="BC1058" s="58">
        <v>-437.60185557686702</v>
      </c>
      <c r="BD1058" s="130">
        <v>-1.9506086205646499E-2</v>
      </c>
      <c r="BE1058" s="65">
        <v>8</v>
      </c>
    </row>
    <row r="1059" spans="1:57" x14ac:dyDescent="0.2">
      <c r="A1059" s="104">
        <v>41745</v>
      </c>
      <c r="B1059" s="58">
        <v>1862.31005859375</v>
      </c>
      <c r="C1059" s="77">
        <v>1.04884905586892E-2</v>
      </c>
      <c r="D1059" s="58">
        <v>0.01</v>
      </c>
      <c r="E1059" s="58">
        <v>0.59560000000000002</v>
      </c>
      <c r="F1059" s="77">
        <v>-3.5134682951313201E-3</v>
      </c>
      <c r="G1059" s="58">
        <v>65.312942504882798</v>
      </c>
      <c r="H1059" s="58">
        <v>553.49658203125</v>
      </c>
      <c r="I1059" s="58">
        <v>35.807357788085902</v>
      </c>
      <c r="J1059" s="58">
        <v>323.67999267578102</v>
      </c>
      <c r="K1059" s="58">
        <v>17.3064460754394</v>
      </c>
      <c r="L1059" s="58">
        <v>23.202363967895501</v>
      </c>
      <c r="M1059" s="58">
        <v>14.1800003051757</v>
      </c>
      <c r="N1059" s="77">
        <v>2.0273011448164102E-3</v>
      </c>
      <c r="O1059" s="58">
        <v>2.1445727468612499</v>
      </c>
      <c r="P1059" s="77">
        <v>3.2835341122487698E-2</v>
      </c>
      <c r="Q1059" s="58">
        <v>65.246871948242102</v>
      </c>
      <c r="R1059" s="77">
        <v>3.7469296885814699E-2</v>
      </c>
      <c r="S1059" s="58">
        <v>23.113460424768501</v>
      </c>
      <c r="T1059" s="77">
        <v>4.1758993957913201E-2</v>
      </c>
      <c r="U1059" s="58">
        <v>543.50152587890602</v>
      </c>
      <c r="V1059" s="77">
        <v>1.6352489449046301E-2</v>
      </c>
      <c r="W1059" s="58">
        <v>1.4412665274226</v>
      </c>
      <c r="X1059" s="77">
        <v>4.0250569057685398E-2</v>
      </c>
      <c r="Y1059" s="58">
        <v>35.519298553466797</v>
      </c>
      <c r="Z1059" s="77">
        <v>2.4044566016134101E-2</v>
      </c>
      <c r="AA1059" s="58">
        <v>21.972535977746201</v>
      </c>
      <c r="AB1059" s="77">
        <v>6.7883516049616704E-2</v>
      </c>
      <c r="AC1059" s="58">
        <v>319.87998962402298</v>
      </c>
      <c r="AD1059" s="77">
        <v>3.1809469118744202E-3</v>
      </c>
      <c r="AE1059" s="58">
        <v>1.1221639402333301</v>
      </c>
      <c r="AF1059" s="77">
        <v>6.48408076009237E-2</v>
      </c>
      <c r="AG1059" s="58">
        <v>17.2790079116821</v>
      </c>
      <c r="AH1059" s="77">
        <v>5.9768718421402403E-3</v>
      </c>
      <c r="AI1059" s="58">
        <v>0.72855718631913202</v>
      </c>
      <c r="AJ1059" s="77">
        <v>3.1400127475252802E-2</v>
      </c>
      <c r="AK1059" s="58">
        <v>23.1334371566772</v>
      </c>
      <c r="AL1059" s="69">
        <v>41745</v>
      </c>
      <c r="AM1059" s="105">
        <v>2</v>
      </c>
      <c r="AN1059" s="124">
        <v>52.375812436847397</v>
      </c>
      <c r="AO1059" s="125">
        <v>47.035688108019002</v>
      </c>
      <c r="AP1059" s="125">
        <v>40.475934906693503</v>
      </c>
      <c r="AQ1059" s="125">
        <v>40.464391325063701</v>
      </c>
      <c r="AR1059" s="125">
        <v>66.450491767612405</v>
      </c>
      <c r="AS1059" s="125">
        <v>57.131555101543398</v>
      </c>
      <c r="AV1059" s="63">
        <v>21822.1343558103</v>
      </c>
      <c r="AW1059" s="63">
        <v>-44.818572827149097</v>
      </c>
      <c r="AX1059" s="63">
        <v>21712.9106681884</v>
      </c>
      <c r="AY1059" s="63">
        <v>21777.3157829831</v>
      </c>
      <c r="AZ1059" s="77">
        <v>-9.9652675944243898E-3</v>
      </c>
      <c r="BA1059" s="77">
        <v>1.17773157829831</v>
      </c>
      <c r="BB1059" s="77">
        <v>0.64371272001132496</v>
      </c>
      <c r="BC1059" s="58">
        <v>-656.80303323495104</v>
      </c>
      <c r="BD1059" s="130">
        <v>-2.9276970431311701E-2</v>
      </c>
      <c r="BE1059" s="65">
        <v>9</v>
      </c>
    </row>
    <row r="1060" spans="1:57" x14ac:dyDescent="0.2">
      <c r="A1060" s="104">
        <v>41746</v>
      </c>
      <c r="B1060" s="58">
        <v>1864.84997558593</v>
      </c>
      <c r="C1060" s="77">
        <v>1.36385290970575E-3</v>
      </c>
      <c r="D1060" s="58">
        <v>0.01</v>
      </c>
      <c r="E1060" s="58">
        <v>0.59499999999999997</v>
      </c>
      <c r="F1060" s="77">
        <v>-1.0073875083950099E-3</v>
      </c>
      <c r="G1060" s="58">
        <v>66.059173583984304</v>
      </c>
      <c r="H1060" s="58">
        <v>533.16833496093705</v>
      </c>
      <c r="I1060" s="58">
        <v>35.4616889953613</v>
      </c>
      <c r="J1060" s="58">
        <v>324.91000366210898</v>
      </c>
      <c r="K1060" s="58">
        <v>17.3704814910888</v>
      </c>
      <c r="L1060" s="58">
        <v>23.297136306762599</v>
      </c>
      <c r="M1060" s="58">
        <v>13.3599996566772</v>
      </c>
      <c r="N1060" s="77">
        <v>1.1425470212826199E-2</v>
      </c>
      <c r="O1060" s="58">
        <v>2.1438456223197799</v>
      </c>
      <c r="P1060" s="77">
        <v>3.24534126905811E-2</v>
      </c>
      <c r="Q1060" s="58">
        <v>65.686058044433594</v>
      </c>
      <c r="R1060" s="77">
        <v>-3.6726960437065102E-2</v>
      </c>
      <c r="S1060" s="58">
        <v>23.813348269316801</v>
      </c>
      <c r="T1060" s="77">
        <v>4.4663845745943502E-2</v>
      </c>
      <c r="U1060" s="58">
        <v>543.33245849609295</v>
      </c>
      <c r="V1060" s="77">
        <v>-9.65356882153489E-3</v>
      </c>
      <c r="W1060" s="58">
        <v>1.42276662831801</v>
      </c>
      <c r="X1060" s="77">
        <v>4.0121231352068902E-2</v>
      </c>
      <c r="Y1060" s="58">
        <v>35.634523391723597</v>
      </c>
      <c r="Z1060" s="77">
        <v>3.8000834594684699E-3</v>
      </c>
      <c r="AA1060" s="58">
        <v>21.397511764653</v>
      </c>
      <c r="AB1060" s="77">
        <v>6.5856734244801596E-2</v>
      </c>
      <c r="AC1060" s="58">
        <v>324.29499816894503</v>
      </c>
      <c r="AD1060" s="77">
        <v>3.7000904385731102E-3</v>
      </c>
      <c r="AE1060" s="58">
        <v>1.1123948040106999</v>
      </c>
      <c r="AF1060" s="77">
        <v>6.40393764894409E-2</v>
      </c>
      <c r="AG1060" s="58">
        <v>17.3384637832641</v>
      </c>
      <c r="AH1060" s="77">
        <v>4.08459840550357E-3</v>
      </c>
      <c r="AI1060" s="58">
        <v>0.76168010354119997</v>
      </c>
      <c r="AJ1060" s="77">
        <v>3.26941514833348E-2</v>
      </c>
      <c r="AK1060" s="58">
        <v>23.249750137329102</v>
      </c>
      <c r="AL1060" s="69">
        <v>41746</v>
      </c>
      <c r="AM1060" s="105">
        <v>3</v>
      </c>
      <c r="AN1060" s="124">
        <v>53.035007170465697</v>
      </c>
      <c r="AO1060" s="125">
        <v>39.913846843001103</v>
      </c>
      <c r="AP1060" s="125">
        <v>46.846827011058203</v>
      </c>
      <c r="AQ1060" s="125">
        <v>41.7644854716659</v>
      </c>
      <c r="AR1060" s="125">
        <v>67.5991992633558</v>
      </c>
      <c r="AS1060" s="125">
        <v>53.560207438464502</v>
      </c>
      <c r="AV1060" s="63">
        <v>21822.1343558103</v>
      </c>
      <c r="AW1060" s="63">
        <v>249.889858779908</v>
      </c>
      <c r="AX1060" s="63">
        <v>21187.4103726959</v>
      </c>
      <c r="AY1060" s="63">
        <v>22072.024214590201</v>
      </c>
      <c r="AZ1060" s="77">
        <v>1.35328171085871E-2</v>
      </c>
      <c r="BA1060" s="77">
        <v>1.20720242145902</v>
      </c>
      <c r="BB1060" s="77">
        <v>0.64595450238723295</v>
      </c>
      <c r="BC1060" s="58">
        <v>-362.09460162789401</v>
      </c>
      <c r="BD1060" s="130">
        <v>-1.6140353209065102E-2</v>
      </c>
      <c r="BE1060" s="65">
        <v>10</v>
      </c>
    </row>
    <row r="1061" spans="1:57" x14ac:dyDescent="0.2">
      <c r="A1061" s="104">
        <v>41751</v>
      </c>
      <c r="B1061" s="58">
        <v>1879.55004882812</v>
      </c>
      <c r="C1061" s="77">
        <v>4.09213902512672E-3</v>
      </c>
      <c r="D1061" s="58">
        <v>0.01</v>
      </c>
      <c r="E1061" s="58">
        <v>0.59440000000000004</v>
      </c>
      <c r="F1061" s="77">
        <v>-1.00840336134444E-3</v>
      </c>
      <c r="G1061" s="58">
        <v>66.909858703613196</v>
      </c>
      <c r="H1061" s="58">
        <v>531.88543701171795</v>
      </c>
      <c r="I1061" s="58">
        <v>35.4439697265625</v>
      </c>
      <c r="J1061" s="58">
        <v>329.32000732421801</v>
      </c>
      <c r="K1061" s="58">
        <v>17.708925247192301</v>
      </c>
      <c r="L1061" s="58">
        <v>23.124814987182599</v>
      </c>
      <c r="M1061" s="58">
        <v>13.189999580383301</v>
      </c>
      <c r="N1061" s="77">
        <v>1.28776227959825E-2</v>
      </c>
      <c r="O1061" s="58">
        <v>2.1426484402412602</v>
      </c>
      <c r="P1061" s="77">
        <v>3.2022910849840901E-2</v>
      </c>
      <c r="Q1061" s="58">
        <v>66.4845161437988</v>
      </c>
      <c r="R1061" s="77">
        <v>-2.40617805877885E-3</v>
      </c>
      <c r="S1061" s="58">
        <v>24.510383296145001</v>
      </c>
      <c r="T1061" s="77">
        <v>4.6082072549027103E-2</v>
      </c>
      <c r="U1061" s="58">
        <v>532.52688598632801</v>
      </c>
      <c r="V1061" s="77">
        <v>-4.9967357169999795E-4</v>
      </c>
      <c r="W1061" s="58">
        <v>1.4040052620806001</v>
      </c>
      <c r="X1061" s="77">
        <v>3.9611964261114102E-2</v>
      </c>
      <c r="Y1061" s="58">
        <v>35.4528293609619</v>
      </c>
      <c r="Z1061" s="77">
        <v>1.35730005613972E-2</v>
      </c>
      <c r="AA1061" s="58">
        <v>20.810485648596199</v>
      </c>
      <c r="AB1061" s="77">
        <v>6.3192290737768997E-2</v>
      </c>
      <c r="AC1061" s="58">
        <v>327.11500549316401</v>
      </c>
      <c r="AD1061" s="77">
        <v>1.94838442605718E-2</v>
      </c>
      <c r="AE1061" s="58">
        <v>1.1013530362355</v>
      </c>
      <c r="AF1061" s="77">
        <v>6.2191974999166899E-2</v>
      </c>
      <c r="AG1061" s="58">
        <v>17.5397033691406</v>
      </c>
      <c r="AH1061" s="77">
        <v>-7.3966738791864097E-3</v>
      </c>
      <c r="AI1061" s="58">
        <v>0.78619665069493105</v>
      </c>
      <c r="AJ1061" s="77">
        <v>3.3997965005588E-2</v>
      </c>
      <c r="AK1061" s="58">
        <v>23.210975646972599</v>
      </c>
      <c r="AL1061" s="69">
        <v>41751</v>
      </c>
      <c r="AM1061" s="105">
        <v>1</v>
      </c>
      <c r="AN1061" s="124">
        <v>56.764986352701897</v>
      </c>
      <c r="AO1061" s="125">
        <v>39.507292208538601</v>
      </c>
      <c r="AP1061" s="125">
        <v>53.019904759399303</v>
      </c>
      <c r="AQ1061" s="125">
        <v>48.202576585257397</v>
      </c>
      <c r="AR1061" s="125">
        <v>63.351788412544202</v>
      </c>
      <c r="AS1061" s="125">
        <v>53.376014687020998</v>
      </c>
      <c r="AV1061" s="63">
        <v>21822.1343558103</v>
      </c>
      <c r="AW1061" s="63">
        <v>269.45174350585597</v>
      </c>
      <c r="AX1061" s="63">
        <v>21135.530191650301</v>
      </c>
      <c r="AY1061" s="63">
        <v>22091.5860993161</v>
      </c>
      <c r="AZ1061" s="77">
        <v>8.86275066380948E-4</v>
      </c>
      <c r="BA1061" s="77">
        <v>1.2091586099316101</v>
      </c>
      <c r="BB1061" s="77">
        <v>0.65892908589537802</v>
      </c>
      <c r="BC1061" s="58">
        <v>-342.53271690194299</v>
      </c>
      <c r="BD1061" s="130">
        <v>-1.52683829352958E-2</v>
      </c>
      <c r="BE1061" s="65">
        <v>11</v>
      </c>
    </row>
    <row r="1062" spans="1:57" x14ac:dyDescent="0.2">
      <c r="A1062" s="104">
        <v>41752</v>
      </c>
      <c r="B1062" s="58">
        <v>1875.39001464843</v>
      </c>
      <c r="C1062" s="77">
        <v>-2.21331386322032E-3</v>
      </c>
      <c r="D1062" s="58">
        <v>0.01</v>
      </c>
      <c r="E1062" s="58">
        <v>0.59599999999999997</v>
      </c>
      <c r="F1062" s="77">
        <v>2.6917900403766698E-3</v>
      </c>
      <c r="G1062" s="58">
        <v>66.035263061523395</v>
      </c>
      <c r="H1062" s="58">
        <v>524.05847167968705</v>
      </c>
      <c r="I1062" s="58">
        <v>35.178062438964801</v>
      </c>
      <c r="J1062" s="58">
        <v>324.579986572265</v>
      </c>
      <c r="K1062" s="58">
        <v>17.608308792114201</v>
      </c>
      <c r="L1062" s="58">
        <v>23.047273635864201</v>
      </c>
      <c r="M1062" s="58">
        <v>13.270000457763601</v>
      </c>
      <c r="N1062" s="77">
        <v>-1.3071252264393299E-2</v>
      </c>
      <c r="O1062" s="58">
        <v>2.1424614672548401</v>
      </c>
      <c r="P1062" s="77">
        <v>3.24442028081081E-2</v>
      </c>
      <c r="Q1062" s="58">
        <v>66.472560882568303</v>
      </c>
      <c r="R1062" s="77">
        <v>-1.4715509745868299E-2</v>
      </c>
      <c r="S1062" s="58">
        <v>25.316910295451098</v>
      </c>
      <c r="T1062" s="77">
        <v>4.83093236033501E-2</v>
      </c>
      <c r="U1062" s="58">
        <v>527.97195434570301</v>
      </c>
      <c r="V1062" s="77">
        <v>-7.5021869629455697E-3</v>
      </c>
      <c r="W1062" s="58">
        <v>1.3945990053915001</v>
      </c>
      <c r="X1062" s="77">
        <v>3.9643997102204898E-2</v>
      </c>
      <c r="Y1062" s="58">
        <v>35.311016082763601</v>
      </c>
      <c r="Z1062" s="77">
        <v>-1.4393357969552399E-2</v>
      </c>
      <c r="AA1062" s="58">
        <v>20.6575603390664</v>
      </c>
      <c r="AB1062" s="77">
        <v>6.3643974347343701E-2</v>
      </c>
      <c r="AC1062" s="58">
        <v>326.94999694824202</v>
      </c>
      <c r="AD1062" s="77">
        <v>-5.68168049012918E-3</v>
      </c>
      <c r="AE1062" s="58">
        <v>1.0811422953725101</v>
      </c>
      <c r="AF1062" s="77">
        <v>6.1399553366345498E-2</v>
      </c>
      <c r="AG1062" s="58">
        <v>17.658617019653299</v>
      </c>
      <c r="AH1062" s="77">
        <v>-3.3531663436588898E-3</v>
      </c>
      <c r="AI1062" s="58">
        <v>0.80465145265672999</v>
      </c>
      <c r="AJ1062" s="77">
        <v>3.4913086266507402E-2</v>
      </c>
      <c r="AK1062" s="58">
        <v>23.086044311523398</v>
      </c>
      <c r="AL1062" s="69">
        <v>41752</v>
      </c>
      <c r="AM1062" s="105">
        <v>2</v>
      </c>
      <c r="AN1062" s="124">
        <v>55.4234942081249</v>
      </c>
      <c r="AO1062" s="125">
        <v>37.029156255003301</v>
      </c>
      <c r="AP1062" s="125">
        <v>46.9790309651275</v>
      </c>
      <c r="AQ1062" s="125">
        <v>46.554790732785499</v>
      </c>
      <c r="AR1062" s="125">
        <v>61.4798374487467</v>
      </c>
      <c r="AS1062" s="125">
        <v>50.565697041243098</v>
      </c>
      <c r="AV1062" s="63">
        <v>21822.1343558103</v>
      </c>
      <c r="AW1062" s="63">
        <v>343.60958752441297</v>
      </c>
      <c r="AX1062" s="63">
        <v>20957.9736295166</v>
      </c>
      <c r="AY1062" s="63">
        <v>22165.743943334699</v>
      </c>
      <c r="AZ1062" s="77">
        <v>3.3568365659743999E-3</v>
      </c>
      <c r="BA1062" s="77">
        <v>1.2165743943334699</v>
      </c>
      <c r="BB1062" s="77">
        <v>0.65525735515146599</v>
      </c>
      <c r="BC1062" s="58">
        <v>-268.37487288338798</v>
      </c>
      <c r="BD1062" s="130">
        <v>-1.1962799835462E-2</v>
      </c>
      <c r="BE1062" s="65">
        <v>12</v>
      </c>
    </row>
    <row r="1063" spans="1:57" x14ac:dyDescent="0.2">
      <c r="A1063" s="104">
        <v>41753</v>
      </c>
      <c r="B1063" s="58">
        <v>1878.60998535156</v>
      </c>
      <c r="C1063" s="77">
        <v>1.71696056712167E-3</v>
      </c>
      <c r="D1063" s="58">
        <v>0.01</v>
      </c>
      <c r="E1063" s="58">
        <v>0.59519999999999995</v>
      </c>
      <c r="F1063" s="77">
        <v>-1.3422818791947099E-3</v>
      </c>
      <c r="G1063" s="58">
        <v>71.448944091796804</v>
      </c>
      <c r="H1063" s="58">
        <v>522.28820800781205</v>
      </c>
      <c r="I1063" s="58">
        <v>35.328739166259702</v>
      </c>
      <c r="J1063" s="58">
        <v>337.14999389648398</v>
      </c>
      <c r="K1063" s="58">
        <v>17.718070983886701</v>
      </c>
      <c r="L1063" s="58">
        <v>23.047273635864201</v>
      </c>
      <c r="M1063" s="58">
        <v>13.319999694824199</v>
      </c>
      <c r="N1063" s="77">
        <v>8.1981668267598895E-2</v>
      </c>
      <c r="O1063" s="58">
        <v>2.2516715893253698</v>
      </c>
      <c r="P1063" s="77">
        <v>3.1514413795009397E-2</v>
      </c>
      <c r="Q1063" s="58">
        <v>68.742103576660099</v>
      </c>
      <c r="R1063" s="77">
        <v>-3.3779888457885401E-3</v>
      </c>
      <c r="S1063" s="58">
        <v>25.9821606172118</v>
      </c>
      <c r="T1063" s="77">
        <v>4.9746787729167297E-2</v>
      </c>
      <c r="U1063" s="58">
        <v>523.17333984375</v>
      </c>
      <c r="V1063" s="77">
        <v>4.2832582822422902E-3</v>
      </c>
      <c r="W1063" s="58">
        <v>1.36789552937847</v>
      </c>
      <c r="X1063" s="77">
        <v>3.8719058807647998E-2</v>
      </c>
      <c r="Y1063" s="58">
        <v>35.253400802612298</v>
      </c>
      <c r="Z1063" s="77">
        <v>3.8726994405799901E-2</v>
      </c>
      <c r="AA1063" s="58">
        <v>20.2698423367335</v>
      </c>
      <c r="AB1063" s="77">
        <v>6.0121141046074099E-2</v>
      </c>
      <c r="AC1063" s="58">
        <v>330.864990234375</v>
      </c>
      <c r="AD1063" s="77">
        <v>6.2335453715813803E-3</v>
      </c>
      <c r="AE1063" s="58">
        <v>1.0475326107063501</v>
      </c>
      <c r="AF1063" s="77">
        <v>5.9122271925595403E-2</v>
      </c>
      <c r="AG1063" s="58">
        <v>17.663189888000399</v>
      </c>
      <c r="AH1063" s="77">
        <v>0</v>
      </c>
      <c r="AI1063" s="58">
        <v>0.82059804091502697</v>
      </c>
      <c r="AJ1063" s="77">
        <v>3.5604994060472302E-2</v>
      </c>
      <c r="AK1063" s="58">
        <v>23.047273635864201</v>
      </c>
      <c r="AL1063" s="69">
        <v>41753</v>
      </c>
      <c r="AM1063" s="105">
        <v>3</v>
      </c>
      <c r="AN1063" s="124">
        <v>56.284649093577997</v>
      </c>
      <c r="AO1063" s="125">
        <v>36.471924605013697</v>
      </c>
      <c r="AP1063" s="125">
        <v>69.865980814750003</v>
      </c>
      <c r="AQ1063" s="125">
        <v>48.6183045849953</v>
      </c>
      <c r="AR1063" s="125">
        <v>61.4798374487467</v>
      </c>
      <c r="AS1063" s="125">
        <v>52.104574108375601</v>
      </c>
      <c r="AV1063" s="63">
        <v>21822.1343558103</v>
      </c>
      <c r="AW1063" s="63">
        <v>423.47803388672003</v>
      </c>
      <c r="AX1063" s="63">
        <v>20940.6301666992</v>
      </c>
      <c r="AY1063" s="63">
        <v>22245.612389696998</v>
      </c>
      <c r="AZ1063" s="77">
        <v>3.6032377964161301E-3</v>
      </c>
      <c r="BA1063" s="77">
        <v>1.2245612389697</v>
      </c>
      <c r="BB1063" s="77">
        <v>0.65809936675869896</v>
      </c>
      <c r="BC1063" s="58">
        <v>-188.50642652108201</v>
      </c>
      <c r="BD1063" s="130">
        <v>-8.4026668515639093E-3</v>
      </c>
      <c r="BE1063" s="65">
        <v>13</v>
      </c>
    </row>
    <row r="1064" spans="1:57" x14ac:dyDescent="0.2">
      <c r="A1064" s="104">
        <v>41754</v>
      </c>
      <c r="B1064" s="58">
        <v>1863.40002441406</v>
      </c>
      <c r="C1064" s="77">
        <v>-8.0963909784891302E-3</v>
      </c>
      <c r="D1064" s="58">
        <v>0.01</v>
      </c>
      <c r="E1064" s="58">
        <v>0.5948</v>
      </c>
      <c r="F1064" s="77">
        <v>-6.7204301075263196E-4</v>
      </c>
      <c r="G1064" s="58">
        <v>71.973709106445298</v>
      </c>
      <c r="H1064" s="58">
        <v>513.35729980468705</v>
      </c>
      <c r="I1064" s="58">
        <v>35.373058319091797</v>
      </c>
      <c r="J1064" s="58">
        <v>303.829986572265</v>
      </c>
      <c r="K1064" s="58">
        <v>17.032039642333899</v>
      </c>
      <c r="L1064" s="58">
        <v>22.625102996826101</v>
      </c>
      <c r="M1064" s="58">
        <v>14.060000419616699</v>
      </c>
      <c r="N1064" s="77">
        <v>7.3446153938150297E-3</v>
      </c>
      <c r="O1064" s="58">
        <v>2.2740822354949901</v>
      </c>
      <c r="P1064" s="77">
        <v>3.1596012818121501E-2</v>
      </c>
      <c r="Q1064" s="58">
        <v>71.711326599121094</v>
      </c>
      <c r="R1064" s="77">
        <v>-1.7099578482138299E-2</v>
      </c>
      <c r="S1064" s="58">
        <v>27.094564205986199</v>
      </c>
      <c r="T1064" s="77">
        <v>5.2779154433558698E-2</v>
      </c>
      <c r="U1064" s="58">
        <v>517.82275390625</v>
      </c>
      <c r="V1064" s="77">
        <v>1.2544787580290801E-3</v>
      </c>
      <c r="W1064" s="58">
        <v>1.3449214471180599</v>
      </c>
      <c r="X1064" s="77">
        <v>3.8021067756874402E-2</v>
      </c>
      <c r="Y1064" s="58">
        <v>35.350898742675703</v>
      </c>
      <c r="Z1064" s="77">
        <v>-9.8828438165266597E-2</v>
      </c>
      <c r="AA1064" s="58">
        <v>20.412710796133702</v>
      </c>
      <c r="AB1064" s="77">
        <v>6.7184648317385895E-2</v>
      </c>
      <c r="AC1064" s="58">
        <v>320.489990234375</v>
      </c>
      <c r="AD1064" s="77">
        <v>-3.8719302015249202E-2</v>
      </c>
      <c r="AE1064" s="58">
        <v>1.0119159502297801</v>
      </c>
      <c r="AF1064" s="77">
        <v>5.9412493833951301E-2</v>
      </c>
      <c r="AG1064" s="58">
        <v>17.375055313110298</v>
      </c>
      <c r="AH1064" s="77">
        <v>-1.8317595638780201E-2</v>
      </c>
      <c r="AI1064" s="58">
        <v>0.82710320963671102</v>
      </c>
      <c r="AJ1064" s="77">
        <v>3.6556881520174098E-2</v>
      </c>
      <c r="AK1064" s="58">
        <v>22.836188316345201</v>
      </c>
      <c r="AL1064" s="69">
        <v>41754</v>
      </c>
      <c r="AM1064" s="105">
        <v>4</v>
      </c>
      <c r="AN1064" s="124">
        <v>51.248302670531302</v>
      </c>
      <c r="AO1064" s="125">
        <v>33.715395574515398</v>
      </c>
      <c r="AP1064" s="125">
        <v>71.165290656826002</v>
      </c>
      <c r="AQ1064" s="125">
        <v>38.589601559550097</v>
      </c>
      <c r="AR1064" s="125">
        <v>51.812738515845098</v>
      </c>
      <c r="AS1064" s="125">
        <v>52.572242542813498</v>
      </c>
      <c r="AV1064" s="63">
        <v>21822.1343558103</v>
      </c>
      <c r="AW1064" s="63">
        <v>611.88428131713897</v>
      </c>
      <c r="AX1064" s="63">
        <v>20764.6491282897</v>
      </c>
      <c r="AY1064" s="63">
        <v>22434.018637127399</v>
      </c>
      <c r="AZ1064" s="77">
        <v>8.4693666386850205E-3</v>
      </c>
      <c r="BA1064" s="77">
        <v>1.24340186371274</v>
      </c>
      <c r="BB1064" s="77">
        <v>0.64467474600423502</v>
      </c>
      <c r="BC1064" s="58">
        <v>-0.100179090663004</v>
      </c>
      <c r="BD1064" s="130">
        <v>-4.4654791874679398E-6</v>
      </c>
      <c r="BE1064" s="65">
        <v>14</v>
      </c>
    </row>
    <row r="1065" spans="1:57" x14ac:dyDescent="0.2">
      <c r="A1065" s="104">
        <v>41757</v>
      </c>
      <c r="B1065" s="58">
        <v>1869.43005371093</v>
      </c>
      <c r="C1065" s="77">
        <v>3.2360358580389901E-3</v>
      </c>
      <c r="D1065" s="58">
        <v>0.01</v>
      </c>
      <c r="E1065" s="58">
        <v>0.59499999999999997</v>
      </c>
      <c r="F1065" s="77">
        <v>3.3624747814386898E-4</v>
      </c>
      <c r="G1065" s="58">
        <v>74.761116027832003</v>
      </c>
      <c r="H1065" s="58">
        <v>514.32196044921795</v>
      </c>
      <c r="I1065" s="58">
        <v>36.223926544189403</v>
      </c>
      <c r="J1065" s="58">
        <v>296.579986572265</v>
      </c>
      <c r="K1065" s="58">
        <v>17.0777683258056</v>
      </c>
      <c r="L1065" s="58">
        <v>22.6854133605957</v>
      </c>
      <c r="M1065" s="58">
        <v>13.9700002670288</v>
      </c>
      <c r="N1065" s="77">
        <v>3.8728126645026499E-2</v>
      </c>
      <c r="O1065" s="58">
        <v>2.3901415053274699</v>
      </c>
      <c r="P1065" s="77">
        <v>3.19703828984799E-2</v>
      </c>
      <c r="Q1065" s="58">
        <v>73.367412567138601</v>
      </c>
      <c r="R1065" s="77">
        <v>1.8791213155016E-3</v>
      </c>
      <c r="S1065" s="58">
        <v>28.012676270387701</v>
      </c>
      <c r="T1065" s="77">
        <v>5.4465254110326003E-2</v>
      </c>
      <c r="U1065" s="58">
        <v>513.83963012695301</v>
      </c>
      <c r="V1065" s="77">
        <v>2.4054132312286401E-2</v>
      </c>
      <c r="W1065" s="58">
        <v>1.3451442119319399</v>
      </c>
      <c r="X1065" s="77">
        <v>3.7134135922316701E-2</v>
      </c>
      <c r="Y1065" s="58">
        <v>35.798492431640597</v>
      </c>
      <c r="Z1065" s="77">
        <v>-2.3862029162403299E-2</v>
      </c>
      <c r="AA1065" s="58">
        <v>21.0676980820319</v>
      </c>
      <c r="AB1065" s="77">
        <v>7.1035467785681303E-2</v>
      </c>
      <c r="AC1065" s="58">
        <v>300.204986572265</v>
      </c>
      <c r="AD1065" s="77">
        <v>2.6848624376154501E-3</v>
      </c>
      <c r="AE1065" s="58">
        <v>0.97311867289109799</v>
      </c>
      <c r="AF1065" s="77">
        <v>5.6981606397637399E-2</v>
      </c>
      <c r="AG1065" s="58">
        <v>17.054903984069799</v>
      </c>
      <c r="AH1065" s="77">
        <v>2.6656393024151398E-3</v>
      </c>
      <c r="AI1065" s="58">
        <v>0.83179003298818699</v>
      </c>
      <c r="AJ1065" s="77">
        <v>3.66662938764429E-2</v>
      </c>
      <c r="AK1065" s="58">
        <v>22.655258178710898</v>
      </c>
      <c r="AL1065" s="69">
        <v>41757</v>
      </c>
      <c r="AM1065" s="105">
        <v>0</v>
      </c>
      <c r="AN1065" s="124">
        <v>53.0422469389258</v>
      </c>
      <c r="AO1065" s="125">
        <v>34.293064123486801</v>
      </c>
      <c r="AP1065" s="125">
        <v>76.870189270803095</v>
      </c>
      <c r="AQ1065" s="125">
        <v>39.485652581970299</v>
      </c>
      <c r="AR1065" s="125">
        <v>52.950898703994</v>
      </c>
      <c r="AS1065" s="125">
        <v>60.538787064012297</v>
      </c>
      <c r="AT1065" s="109" t="s">
        <v>618</v>
      </c>
      <c r="AV1065" s="63">
        <v>21822.1343558103</v>
      </c>
      <c r="AW1065" s="63">
        <v>850.332343826292</v>
      </c>
      <c r="AX1065" s="63">
        <v>21047.755730667101</v>
      </c>
      <c r="AY1065" s="63">
        <v>22672.466699636501</v>
      </c>
      <c r="AZ1065" s="77">
        <v>1.06288608548505E-2</v>
      </c>
      <c r="BA1065" s="77">
        <v>1.26724666996365</v>
      </c>
      <c r="BB1065" s="77">
        <v>0.64999697245711696</v>
      </c>
      <c r="BC1065" s="58">
        <v>0</v>
      </c>
      <c r="BD1065" s="130">
        <v>0</v>
      </c>
      <c r="BE1065" s="65">
        <v>0</v>
      </c>
    </row>
    <row r="1066" spans="1:57" x14ac:dyDescent="0.2">
      <c r="A1066" s="104">
        <v>41758</v>
      </c>
      <c r="B1066" s="58">
        <v>1878.32995605468</v>
      </c>
      <c r="C1066" s="77">
        <v>4.7607570692913496E-3</v>
      </c>
      <c r="D1066" s="58">
        <v>0.01</v>
      </c>
      <c r="E1066" s="58">
        <v>0.59370000000000001</v>
      </c>
      <c r="F1066" s="77">
        <v>-2.1848739495797698E-3</v>
      </c>
      <c r="G1066" s="58">
        <v>74.539627075195298</v>
      </c>
      <c r="H1066" s="58">
        <v>524.81427001953102</v>
      </c>
      <c r="I1066" s="58">
        <v>35.9048461914062</v>
      </c>
      <c r="J1066" s="58">
        <v>300.38000488281199</v>
      </c>
      <c r="K1066" s="58">
        <v>17.443656921386701</v>
      </c>
      <c r="L1066" s="58">
        <v>22.8146438598632</v>
      </c>
      <c r="M1066" s="58">
        <v>13.7100000381469</v>
      </c>
      <c r="N1066" s="77">
        <v>-2.9626223417299402E-3</v>
      </c>
      <c r="O1066" s="58">
        <v>2.4602672673860502</v>
      </c>
      <c r="P1066" s="77">
        <v>3.3006165497771398E-2</v>
      </c>
      <c r="Q1066" s="58">
        <v>74.650371551513601</v>
      </c>
      <c r="R1066" s="77">
        <v>2.04002752694987E-2</v>
      </c>
      <c r="S1066" s="58">
        <v>28.693158698715798</v>
      </c>
      <c r="T1066" s="77">
        <v>5.4672977351869601E-2</v>
      </c>
      <c r="U1066" s="58">
        <v>519.568115234375</v>
      </c>
      <c r="V1066" s="77">
        <v>-8.8085523360907896E-3</v>
      </c>
      <c r="W1066" s="58">
        <v>1.3394693455365101</v>
      </c>
      <c r="X1066" s="77">
        <v>3.7306087829923999E-2</v>
      </c>
      <c r="Y1066" s="58">
        <v>36.064386367797802</v>
      </c>
      <c r="Z1066" s="77">
        <v>1.28127941283757E-2</v>
      </c>
      <c r="AA1066" s="58">
        <v>20.756342460425099</v>
      </c>
      <c r="AB1066" s="77">
        <v>6.9100280055334806E-2</v>
      </c>
      <c r="AC1066" s="58">
        <v>298.47999572753901</v>
      </c>
      <c r="AD1066" s="77">
        <v>2.1424848294034599E-2</v>
      </c>
      <c r="AE1066" s="58">
        <v>0.93238576660062</v>
      </c>
      <c r="AF1066" s="77">
        <v>5.3451278639714099E-2</v>
      </c>
      <c r="AG1066" s="58">
        <v>17.260712623596099</v>
      </c>
      <c r="AH1066" s="77">
        <v>5.6966340975761398E-3</v>
      </c>
      <c r="AI1066" s="58">
        <v>0.83882524739004805</v>
      </c>
      <c r="AJ1066" s="77">
        <v>3.6766966538791898E-2</v>
      </c>
      <c r="AK1066" s="58">
        <v>22.7500286102294</v>
      </c>
      <c r="AL1066" s="69">
        <v>41758</v>
      </c>
      <c r="AM1066" s="105">
        <v>1</v>
      </c>
      <c r="AN1066" s="124">
        <v>55.636969423754898</v>
      </c>
      <c r="AO1066" s="125">
        <v>40.379243585849402</v>
      </c>
      <c r="AP1066" s="125">
        <v>75.5904089542028</v>
      </c>
      <c r="AQ1066" s="125">
        <v>46.244305715227803</v>
      </c>
      <c r="AR1066" s="125">
        <v>55.382721782351503</v>
      </c>
      <c r="AS1066" s="125">
        <v>56.692966469942903</v>
      </c>
      <c r="AT1066" s="109" t="s">
        <v>618</v>
      </c>
      <c r="AV1066" s="63">
        <v>21822.1343558103</v>
      </c>
      <c r="AW1066" s="63">
        <v>546.67358973999205</v>
      </c>
      <c r="AX1066" s="63">
        <v>21111.100909039302</v>
      </c>
      <c r="AY1066" s="63">
        <v>22368.807945550201</v>
      </c>
      <c r="AZ1066" s="77">
        <v>-1.3393282614950999E-2</v>
      </c>
      <c r="BA1066" s="77">
        <v>1.23688079455502</v>
      </c>
      <c r="BB1066" s="77">
        <v>0.65785220720805104</v>
      </c>
      <c r="BC1066" s="58">
        <v>-303.65875408630001</v>
      </c>
      <c r="BD1066" s="130">
        <v>-1.3393282614950999E-2</v>
      </c>
      <c r="BE1066" s="65">
        <v>1</v>
      </c>
    </row>
    <row r="1067" spans="1:57" x14ac:dyDescent="0.2">
      <c r="A1067" s="104">
        <v>41759</v>
      </c>
      <c r="B1067" s="58">
        <v>1883.94995117187</v>
      </c>
      <c r="C1067" s="77">
        <v>2.9920169771406801E-3</v>
      </c>
      <c r="D1067" s="58">
        <v>0.01</v>
      </c>
      <c r="E1067" s="58">
        <v>0.59219999999999995</v>
      </c>
      <c r="F1067" s="77">
        <v>-2.52652854977275E-3</v>
      </c>
      <c r="G1067" s="58">
        <v>74.257759094238196</v>
      </c>
      <c r="H1067" s="58">
        <v>523.77996826171795</v>
      </c>
      <c r="I1067" s="58">
        <v>35.807357788085902</v>
      </c>
      <c r="J1067" s="58">
        <v>304.13000488281199</v>
      </c>
      <c r="K1067" s="58">
        <v>17.434513092041001</v>
      </c>
      <c r="L1067" s="58">
        <v>22.995580673217699</v>
      </c>
      <c r="M1067" s="58">
        <v>13.4099998474121</v>
      </c>
      <c r="N1067" s="77">
        <v>-3.78145145095354E-3</v>
      </c>
      <c r="O1067" s="58">
        <v>2.4960947110917302</v>
      </c>
      <c r="P1067" s="77">
        <v>3.3613924545231801E-2</v>
      </c>
      <c r="Q1067" s="58">
        <v>74.398693084716797</v>
      </c>
      <c r="R1067" s="77">
        <v>-1.9707957974804901E-3</v>
      </c>
      <c r="S1067" s="58">
        <v>29.331512073036201</v>
      </c>
      <c r="T1067" s="77">
        <v>5.5999682787372398E-2</v>
      </c>
      <c r="U1067" s="58">
        <v>524.297119140625</v>
      </c>
      <c r="V1067" s="77">
        <v>-2.71518788301194E-3</v>
      </c>
      <c r="W1067" s="58">
        <v>1.3459274201274201</v>
      </c>
      <c r="X1067" s="77">
        <v>3.7588012723330497E-2</v>
      </c>
      <c r="Y1067" s="58">
        <v>35.856101989746001</v>
      </c>
      <c r="Z1067" s="77">
        <v>1.24841864939144E-2</v>
      </c>
      <c r="AA1067" s="58">
        <v>21.424219912925999</v>
      </c>
      <c r="AB1067" s="77">
        <v>7.0444282277183495E-2</v>
      </c>
      <c r="AC1067" s="58">
        <v>302.25500488281199</v>
      </c>
      <c r="AD1067" s="77">
        <v>-5.2419222568500501E-4</v>
      </c>
      <c r="AE1067" s="58">
        <v>0.88979942070203599</v>
      </c>
      <c r="AF1067" s="77">
        <v>5.1036665951298403E-2</v>
      </c>
      <c r="AG1067" s="58">
        <v>17.4390850067138</v>
      </c>
      <c r="AH1067" s="77">
        <v>7.9307314401169098E-3</v>
      </c>
      <c r="AI1067" s="58">
        <v>0.84616329584419903</v>
      </c>
      <c r="AJ1067" s="77">
        <v>3.6796778818883998E-2</v>
      </c>
      <c r="AK1067" s="58">
        <v>22.905112266540499</v>
      </c>
      <c r="AL1067" s="69">
        <v>41759</v>
      </c>
      <c r="AM1067" s="105">
        <v>2</v>
      </c>
      <c r="AN1067" s="124">
        <v>57.243614587839502</v>
      </c>
      <c r="AO1067" s="125">
        <v>39.986053165166197</v>
      </c>
      <c r="AP1067" s="125">
        <v>73.904148512118397</v>
      </c>
      <c r="AQ1067" s="125">
        <v>46.1057193423093</v>
      </c>
      <c r="AR1067" s="125">
        <v>58.608526888595399</v>
      </c>
      <c r="AS1067" s="125">
        <v>55.532218568780699</v>
      </c>
      <c r="AT1067" s="109" t="s">
        <v>618</v>
      </c>
      <c r="AV1067" s="63">
        <v>21822.1343558103</v>
      </c>
      <c r="AW1067" s="63">
        <v>536.17717155761397</v>
      </c>
      <c r="AX1067" s="63">
        <v>21008.2219870605</v>
      </c>
      <c r="AY1067" s="63">
        <v>22358.3115273679</v>
      </c>
      <c r="AZ1067" s="77">
        <v>-4.6924352017008099E-4</v>
      </c>
      <c r="BA1067" s="77">
        <v>1.23583115273679</v>
      </c>
      <c r="BB1067" s="77">
        <v>0.66281252915760802</v>
      </c>
      <c r="BC1067" s="58">
        <v>-314.15517226867797</v>
      </c>
      <c r="BD1067" s="130">
        <v>-1.3856241424040201E-2</v>
      </c>
      <c r="BE1067" s="65">
        <v>2</v>
      </c>
    </row>
    <row r="1068" spans="1:57" x14ac:dyDescent="0.2">
      <c r="A1068" s="104">
        <v>41760</v>
      </c>
      <c r="B1068" s="58">
        <v>1883.68005371093</v>
      </c>
      <c r="C1068" s="77">
        <v>-1.4326148142618201E-4</v>
      </c>
      <c r="D1068" s="58">
        <v>0.01</v>
      </c>
      <c r="E1068" s="58">
        <v>0.59189999999999998</v>
      </c>
      <c r="F1068" s="77">
        <v>-5.0658561296856798E-4</v>
      </c>
      <c r="G1068" s="58">
        <v>74.432655334472599</v>
      </c>
      <c r="H1068" s="58">
        <v>528.4443359375</v>
      </c>
      <c r="I1068" s="58">
        <v>35.452823638916001</v>
      </c>
      <c r="J1068" s="58">
        <v>307.89001464843699</v>
      </c>
      <c r="K1068" s="58">
        <v>17.269861221313398</v>
      </c>
      <c r="L1068" s="58">
        <v>22.7888069152832</v>
      </c>
      <c r="M1068" s="58">
        <v>13.25</v>
      </c>
      <c r="N1068" s="77">
        <v>2.3552587954132E-3</v>
      </c>
      <c r="O1068" s="58">
        <v>2.5233033143514398</v>
      </c>
      <c r="P1068" s="77">
        <v>3.3900487669191098E-2</v>
      </c>
      <c r="Q1068" s="58">
        <v>74.345207214355398</v>
      </c>
      <c r="R1068" s="77">
        <v>8.9052043957711293E-3</v>
      </c>
      <c r="S1068" s="58">
        <v>29.847696432207801</v>
      </c>
      <c r="T1068" s="77">
        <v>5.6482195762881597E-2</v>
      </c>
      <c r="U1068" s="58">
        <v>526.11215209960903</v>
      </c>
      <c r="V1068" s="77">
        <v>-9.9011535916197994E-3</v>
      </c>
      <c r="W1068" s="58">
        <v>1.3193712916500999</v>
      </c>
      <c r="X1068" s="77">
        <v>3.7214843733965802E-2</v>
      </c>
      <c r="Y1068" s="58">
        <v>35.630090713500898</v>
      </c>
      <c r="Z1068" s="77">
        <v>1.23631660975831E-2</v>
      </c>
      <c r="AA1068" s="58">
        <v>21.987331038396899</v>
      </c>
      <c r="AB1068" s="77">
        <v>7.1412939661271602E-2</v>
      </c>
      <c r="AC1068" s="58">
        <v>306.010009765625</v>
      </c>
      <c r="AD1068" s="77">
        <v>-9.4440188755662204E-3</v>
      </c>
      <c r="AE1068" s="58">
        <v>0.84159020809434304</v>
      </c>
      <c r="AF1068" s="77">
        <v>4.8731729647931397E-2</v>
      </c>
      <c r="AG1068" s="58">
        <v>17.3521871566772</v>
      </c>
      <c r="AH1068" s="77">
        <v>-8.9918911321682504E-3</v>
      </c>
      <c r="AI1068" s="58">
        <v>0.836030173716793</v>
      </c>
      <c r="AJ1068" s="77">
        <v>3.66860001414165E-2</v>
      </c>
      <c r="AK1068" s="58">
        <v>22.892193794250399</v>
      </c>
      <c r="AL1068" s="69">
        <v>41760</v>
      </c>
      <c r="AM1068" s="105">
        <v>3</v>
      </c>
      <c r="AN1068" s="124">
        <v>57.136595641919897</v>
      </c>
      <c r="AO1068" s="125">
        <v>42.695994723604301</v>
      </c>
      <c r="AP1068" s="125">
        <v>74.2874343588811</v>
      </c>
      <c r="AQ1068" s="125">
        <v>43.573463468518099</v>
      </c>
      <c r="AR1068" s="125">
        <v>53.819696426358398</v>
      </c>
      <c r="AS1068" s="125">
        <v>51.409867199984902</v>
      </c>
      <c r="AT1068" s="109" t="s">
        <v>618</v>
      </c>
      <c r="AV1068" s="63">
        <v>21822.1343558103</v>
      </c>
      <c r="AW1068" s="63">
        <v>338.19468586578199</v>
      </c>
      <c r="AX1068" s="63">
        <v>20982.084046998501</v>
      </c>
      <c r="AY1068" s="63">
        <v>22160.329041675999</v>
      </c>
      <c r="AZ1068" s="77">
        <v>-8.8549837696594302E-3</v>
      </c>
      <c r="BA1068" s="77">
        <v>1.2160329041675999</v>
      </c>
      <c r="BB1068" s="77">
        <v>0.66257431217134699</v>
      </c>
      <c r="BC1068" s="58">
        <v>-512.13765796050905</v>
      </c>
      <c r="BD1068" s="130">
        <v>-2.25885284007812E-2</v>
      </c>
      <c r="BE1068" s="65">
        <v>3</v>
      </c>
    </row>
    <row r="1069" spans="1:57" x14ac:dyDescent="0.2">
      <c r="A1069" s="104">
        <v>41761</v>
      </c>
      <c r="B1069" s="58">
        <v>1881.14001464843</v>
      </c>
      <c r="C1069" s="77">
        <v>-1.34844505970954E-3</v>
      </c>
      <c r="D1069" s="58">
        <v>0.01</v>
      </c>
      <c r="E1069" s="58">
        <v>0.5927</v>
      </c>
      <c r="F1069" s="77">
        <v>1.3515796587262299E-3</v>
      </c>
      <c r="G1069" s="58">
        <v>74.571075439453097</v>
      </c>
      <c r="H1069" s="58">
        <v>525.04302978515602</v>
      </c>
      <c r="I1069" s="58">
        <v>35.178062438964801</v>
      </c>
      <c r="J1069" s="58">
        <v>308.010009765625</v>
      </c>
      <c r="K1069" s="58">
        <v>17.343032836913999</v>
      </c>
      <c r="L1069" s="58">
        <v>22.754339218139599</v>
      </c>
      <c r="M1069" s="58">
        <v>12.9099998474121</v>
      </c>
      <c r="N1069" s="77">
        <v>1.8596690438956701E-3</v>
      </c>
      <c r="O1069" s="58">
        <v>2.5733456261876602</v>
      </c>
      <c r="P1069" s="77">
        <v>3.4508629666700402E-2</v>
      </c>
      <c r="Q1069" s="58">
        <v>74.501865386962805</v>
      </c>
      <c r="R1069" s="77">
        <v>-6.4364511473279304E-3</v>
      </c>
      <c r="S1069" s="58">
        <v>30.436379137147298</v>
      </c>
      <c r="T1069" s="77">
        <v>5.79693042484569E-2</v>
      </c>
      <c r="U1069" s="58">
        <v>526.74368286132801</v>
      </c>
      <c r="V1069" s="77">
        <v>-7.7500512441431796E-3</v>
      </c>
      <c r="W1069" s="58">
        <v>1.2830833131022701</v>
      </c>
      <c r="X1069" s="77">
        <v>3.6473962013356197E-2</v>
      </c>
      <c r="Y1069" s="58">
        <v>35.315443038940401</v>
      </c>
      <c r="Z1069" s="77">
        <v>3.8973370839756599E-4</v>
      </c>
      <c r="AA1069" s="58">
        <v>22.511766532184399</v>
      </c>
      <c r="AB1069" s="77">
        <v>7.3087775781424794E-2</v>
      </c>
      <c r="AC1069" s="58">
        <v>307.95001220703102</v>
      </c>
      <c r="AD1069" s="77">
        <v>4.2369544643638896E-3</v>
      </c>
      <c r="AE1069" s="58">
        <v>0.78952335426817299</v>
      </c>
      <c r="AF1069" s="77">
        <v>4.55239496858761E-2</v>
      </c>
      <c r="AG1069" s="58">
        <v>17.306447029113698</v>
      </c>
      <c r="AH1069" s="77">
        <v>-1.51248361845746E-3</v>
      </c>
      <c r="AI1069" s="58">
        <v>0.81981520497384897</v>
      </c>
      <c r="AJ1069" s="77">
        <v>3.6028961206673801E-2</v>
      </c>
      <c r="AK1069" s="58">
        <v>22.771573066711401</v>
      </c>
      <c r="AL1069" s="69">
        <v>41761</v>
      </c>
      <c r="AM1069" s="105">
        <v>4</v>
      </c>
      <c r="AN1069" s="124">
        <v>56.074111874082902</v>
      </c>
      <c r="AO1069" s="125">
        <v>41.233821087196802</v>
      </c>
      <c r="AP1069" s="125">
        <v>74.605339178008194</v>
      </c>
      <c r="AQ1069" s="125">
        <v>45.018666007346901</v>
      </c>
      <c r="AR1069" s="125">
        <v>53.041682309186903</v>
      </c>
      <c r="AS1069" s="125">
        <v>48.410552504064803</v>
      </c>
      <c r="AT1069" s="109" t="s">
        <v>618</v>
      </c>
      <c r="AV1069" s="63">
        <v>21822.1343558103</v>
      </c>
      <c r="AW1069" s="63">
        <v>322.44998077698</v>
      </c>
      <c r="AX1069" s="63">
        <v>20861.1882285186</v>
      </c>
      <c r="AY1069" s="63">
        <v>22144.584336587199</v>
      </c>
      <c r="AZ1069" s="77">
        <v>-7.1049058248140397E-4</v>
      </c>
      <c r="BA1069" s="77">
        <v>1.2144584336587201</v>
      </c>
      <c r="BB1069" s="77">
        <v>0.66033242205369902</v>
      </c>
      <c r="BC1069" s="58">
        <v>-527.88236304930899</v>
      </c>
      <c r="BD1069" s="130">
        <v>-2.32829700465618E-2</v>
      </c>
      <c r="BE1069" s="65">
        <v>4</v>
      </c>
    </row>
    <row r="1070" spans="1:57" x14ac:dyDescent="0.2">
      <c r="A1070" s="104">
        <v>41765</v>
      </c>
      <c r="B1070" s="58">
        <v>1867.71997070312</v>
      </c>
      <c r="C1070" s="77">
        <v>-8.9883921605711202E-3</v>
      </c>
      <c r="D1070" s="58">
        <v>0.01</v>
      </c>
      <c r="E1070" s="58">
        <v>0.58850000000000002</v>
      </c>
      <c r="F1070" s="77">
        <v>-7.0862156234182596E-3</v>
      </c>
      <c r="G1070" s="58">
        <v>74.801399230957003</v>
      </c>
      <c r="H1070" s="58">
        <v>512.322998046875</v>
      </c>
      <c r="I1070" s="58">
        <v>34.619693756103501</v>
      </c>
      <c r="J1070" s="58">
        <v>297.38000488281199</v>
      </c>
      <c r="K1070" s="58">
        <v>17.251569747924801</v>
      </c>
      <c r="L1070" s="58">
        <v>22.7673740386962</v>
      </c>
      <c r="M1070" s="58">
        <v>13.800000190734799</v>
      </c>
      <c r="N1070" s="77">
        <v>3.0886478456504298E-3</v>
      </c>
      <c r="O1070" s="58">
        <v>2.6321496614883899</v>
      </c>
      <c r="P1070" s="77">
        <v>3.5188508350777699E-2</v>
      </c>
      <c r="Q1070" s="58">
        <v>74.686237335205007</v>
      </c>
      <c r="R1070" s="77">
        <v>-2.42266462302833E-2</v>
      </c>
      <c r="S1070" s="58">
        <v>31.358664886481598</v>
      </c>
      <c r="T1070" s="77">
        <v>6.1208778458179798E-2</v>
      </c>
      <c r="U1070" s="58">
        <v>518.68301391601506</v>
      </c>
      <c r="V1070" s="77">
        <v>-1.5872638916088901E-2</v>
      </c>
      <c r="W1070" s="58">
        <v>1.2227304254294999</v>
      </c>
      <c r="X1070" s="77">
        <v>3.5318926679238201E-2</v>
      </c>
      <c r="Y1070" s="58">
        <v>34.898878097534102</v>
      </c>
      <c r="Z1070" s="77">
        <v>-3.4511881256395503E-2</v>
      </c>
      <c r="AA1070" s="58">
        <v>23.330362987203699</v>
      </c>
      <c r="AB1070" s="77">
        <v>7.8453031825046302E-2</v>
      </c>
      <c r="AC1070" s="58">
        <v>302.69500732421801</v>
      </c>
      <c r="AD1070" s="77">
        <v>-5.2737655431627202E-3</v>
      </c>
      <c r="AE1070" s="58">
        <v>0.73785282103591798</v>
      </c>
      <c r="AF1070" s="77">
        <v>4.2770184500148099E-2</v>
      </c>
      <c r="AG1070" s="58">
        <v>17.297301292419402</v>
      </c>
      <c r="AH1070" s="77">
        <v>5.7284988290273698E-4</v>
      </c>
      <c r="AI1070" s="58">
        <v>0.79919646176522596</v>
      </c>
      <c r="AJ1070" s="77">
        <v>3.5102707075786603E-2</v>
      </c>
      <c r="AK1070" s="58">
        <v>22.760856628417901</v>
      </c>
      <c r="AL1070" s="69">
        <v>41765</v>
      </c>
      <c r="AM1070" s="105">
        <v>1</v>
      </c>
      <c r="AN1070" s="124">
        <v>50.708861100384503</v>
      </c>
      <c r="AO1070" s="125">
        <v>36.236015042767797</v>
      </c>
      <c r="AP1070" s="125">
        <v>75.155768517883402</v>
      </c>
      <c r="AQ1070" s="125">
        <v>43.518273512369298</v>
      </c>
      <c r="AR1070" s="125">
        <v>53.316526692482597</v>
      </c>
      <c r="AS1070" s="125">
        <v>42.929301316251198</v>
      </c>
      <c r="AT1070" s="109" t="s">
        <v>618</v>
      </c>
      <c r="AV1070" s="63">
        <v>21822.1343558103</v>
      </c>
      <c r="AW1070" s="63">
        <v>400.26562236785998</v>
      </c>
      <c r="AX1070" s="63">
        <v>20299.403189506502</v>
      </c>
      <c r="AY1070" s="63">
        <v>22222.399978178099</v>
      </c>
      <c r="AZ1070" s="77">
        <v>3.51398068295694E-3</v>
      </c>
      <c r="BA1070" s="77">
        <v>1.22223999781781</v>
      </c>
      <c r="BB1070" s="77">
        <v>0.64848761842702596</v>
      </c>
      <c r="BC1070" s="58">
        <v>-450.066721458431</v>
      </c>
      <c r="BD1070" s="130">
        <v>-1.98508052705904E-2</v>
      </c>
      <c r="BE1070" s="65">
        <v>5</v>
      </c>
    </row>
    <row r="1071" spans="1:57" x14ac:dyDescent="0.2">
      <c r="A1071" s="104">
        <v>41766</v>
      </c>
      <c r="B1071" s="58">
        <v>1878.2099609375</v>
      </c>
      <c r="C1071" s="77">
        <v>5.61646842081242E-3</v>
      </c>
      <c r="D1071" s="58">
        <v>0.01</v>
      </c>
      <c r="E1071" s="58">
        <v>0.58940000000000003</v>
      </c>
      <c r="F1071" s="77">
        <v>1.5293118096857401E-3</v>
      </c>
      <c r="G1071" s="58">
        <v>74.539627075195298</v>
      </c>
      <c r="H1071" s="58">
        <v>507.171295166015</v>
      </c>
      <c r="I1071" s="58">
        <v>34.938758850097599</v>
      </c>
      <c r="J1071" s="58">
        <v>292.70999145507801</v>
      </c>
      <c r="K1071" s="58">
        <v>17.3704814910888</v>
      </c>
      <c r="L1071" s="58">
        <v>22.9151000976562</v>
      </c>
      <c r="M1071" s="58">
        <v>13.399999618530201</v>
      </c>
      <c r="N1071" s="77">
        <v>-3.4995622869763402E-3</v>
      </c>
      <c r="O1071" s="58">
        <v>2.7405881668163299</v>
      </c>
      <c r="P1071" s="77">
        <v>3.6766861793548197E-2</v>
      </c>
      <c r="Q1071" s="58">
        <v>74.670513153076101</v>
      </c>
      <c r="R1071" s="77">
        <v>-1.0055576073100699E-2</v>
      </c>
      <c r="S1071" s="58">
        <v>32.373303471657898</v>
      </c>
      <c r="T1071" s="77">
        <v>6.3831103574308004E-2</v>
      </c>
      <c r="U1071" s="58">
        <v>509.74714660644503</v>
      </c>
      <c r="V1071" s="77">
        <v>9.2162887471494096E-3</v>
      </c>
      <c r="W1071" s="58">
        <v>1.1712275854698</v>
      </c>
      <c r="X1071" s="77">
        <v>3.3522300849176602E-2</v>
      </c>
      <c r="Y1071" s="58">
        <v>34.779226303100501</v>
      </c>
      <c r="Z1071" s="77">
        <v>-1.57038581984511E-2</v>
      </c>
      <c r="AA1071" s="58">
        <v>24.208463016957399</v>
      </c>
      <c r="AB1071" s="77">
        <v>8.2704600880263004E-2</v>
      </c>
      <c r="AC1071" s="58">
        <v>295.04499816894503</v>
      </c>
      <c r="AD1071" s="77">
        <v>6.8928071417018099E-3</v>
      </c>
      <c r="AE1071" s="58">
        <v>0.68774000236965604</v>
      </c>
      <c r="AF1071" s="77">
        <v>3.9592454747006803E-2</v>
      </c>
      <c r="AG1071" s="58">
        <v>17.3110256195068</v>
      </c>
      <c r="AH1071" s="77">
        <v>6.4884979141150902E-3</v>
      </c>
      <c r="AI1071" s="58">
        <v>0.79169914431428701</v>
      </c>
      <c r="AJ1071" s="77">
        <v>3.4549233515905997E-2</v>
      </c>
      <c r="AK1071" s="58">
        <v>22.841237068176198</v>
      </c>
      <c r="AL1071" s="69">
        <v>41766</v>
      </c>
      <c r="AM1071" s="105">
        <v>2</v>
      </c>
      <c r="AN1071" s="124">
        <v>54.383036025245701</v>
      </c>
      <c r="AO1071" s="125">
        <v>34.416563014601998</v>
      </c>
      <c r="AP1071" s="125">
        <v>73.213454739650601</v>
      </c>
      <c r="AQ1071" s="125">
        <v>46.0363955609239</v>
      </c>
      <c r="AR1071" s="125">
        <v>56.4290198449687</v>
      </c>
      <c r="AS1071" s="125">
        <v>46.646737907227099</v>
      </c>
      <c r="AT1071" s="109" t="s">
        <v>618</v>
      </c>
      <c r="AV1071" s="63">
        <v>21822.1343558103</v>
      </c>
      <c r="AW1071" s="63">
        <v>596.61234361572303</v>
      </c>
      <c r="AX1071" s="63">
        <v>20325.778594091698</v>
      </c>
      <c r="AY1071" s="63">
        <v>22418.746699425999</v>
      </c>
      <c r="AZ1071" s="77">
        <v>8.8355317805757193E-3</v>
      </c>
      <c r="BA1071" s="77">
        <v>1.2418746699426</v>
      </c>
      <c r="BB1071" s="77">
        <v>0.65774629707802201</v>
      </c>
      <c r="BC1071" s="58">
        <v>-253.72000021057099</v>
      </c>
      <c r="BD1071" s="130">
        <v>-1.1190665910852901E-2</v>
      </c>
      <c r="BE1071" s="65">
        <v>6</v>
      </c>
    </row>
    <row r="1072" spans="1:57" x14ac:dyDescent="0.2">
      <c r="A1072" s="104">
        <v>41767</v>
      </c>
      <c r="B1072" s="58">
        <v>1875.63000488281</v>
      </c>
      <c r="C1072" s="77">
        <v>-1.37362494521098E-3</v>
      </c>
      <c r="D1072" s="58">
        <v>0.01</v>
      </c>
      <c r="E1072" s="58">
        <v>0.58989999999999998</v>
      </c>
      <c r="F1072" s="77">
        <v>8.4832032575499195E-4</v>
      </c>
      <c r="G1072" s="58">
        <v>76.986740112304602</v>
      </c>
      <c r="H1072" s="58">
        <v>508.20562744140602</v>
      </c>
      <c r="I1072" s="58">
        <v>35.133750915527301</v>
      </c>
      <c r="J1072" s="58">
        <v>288.32000732421801</v>
      </c>
      <c r="K1072" s="58">
        <v>17.672336578369102</v>
      </c>
      <c r="L1072" s="58">
        <v>22.8890285491943</v>
      </c>
      <c r="M1072" s="58">
        <v>13.4300003051757</v>
      </c>
      <c r="N1072" s="77">
        <v>3.2829692515643202E-2</v>
      </c>
      <c r="O1072" s="58">
        <v>2.9614422152073399</v>
      </c>
      <c r="P1072" s="77">
        <v>3.8466912755200797E-2</v>
      </c>
      <c r="Q1072" s="58">
        <v>75.76318359375</v>
      </c>
      <c r="R1072" s="77">
        <v>2.0394140702544301E-3</v>
      </c>
      <c r="S1072" s="58">
        <v>33.227463375841097</v>
      </c>
      <c r="T1072" s="77">
        <v>6.5381927278387195E-2</v>
      </c>
      <c r="U1072" s="58">
        <v>507.68846130371003</v>
      </c>
      <c r="V1072" s="77">
        <v>5.5809671507305297E-3</v>
      </c>
      <c r="W1072" s="58">
        <v>1.12940277160044</v>
      </c>
      <c r="X1072" s="77">
        <v>3.2145806871457801E-2</v>
      </c>
      <c r="Y1072" s="58">
        <v>35.0362548828125</v>
      </c>
      <c r="Z1072" s="77">
        <v>-1.49977255953461E-2</v>
      </c>
      <c r="AA1072" s="58">
        <v>25.095337625432801</v>
      </c>
      <c r="AB1072" s="77">
        <v>8.7039875790558094E-2</v>
      </c>
      <c r="AC1072" s="58">
        <v>290.51499938964798</v>
      </c>
      <c r="AD1072" s="77">
        <v>1.7377473815859801E-2</v>
      </c>
      <c r="AE1072" s="58">
        <v>0.63778520428873797</v>
      </c>
      <c r="AF1072" s="77">
        <v>3.6089466803692703E-2</v>
      </c>
      <c r="AG1072" s="58">
        <v>17.521409034729</v>
      </c>
      <c r="AH1072" s="77">
        <v>-1.13774534480781E-3</v>
      </c>
      <c r="AI1072" s="58">
        <v>0.78687881575405205</v>
      </c>
      <c r="AJ1072" s="77">
        <v>3.4377990925340003E-2</v>
      </c>
      <c r="AK1072" s="58">
        <v>22.902064323425201</v>
      </c>
      <c r="AL1072" s="69">
        <v>41767</v>
      </c>
      <c r="AM1072" s="105">
        <v>3</v>
      </c>
      <c r="AN1072" s="124">
        <v>53.330139710860898</v>
      </c>
      <c r="AO1072" s="125">
        <v>35.120929606400701</v>
      </c>
      <c r="AP1072" s="125">
        <v>78.743857779673604</v>
      </c>
      <c r="AQ1072" s="125">
        <v>51.898888848554598</v>
      </c>
      <c r="AR1072" s="125">
        <v>55.722908132599102</v>
      </c>
      <c r="AS1072" s="125">
        <v>48.839964705478003</v>
      </c>
      <c r="AT1072" s="109" t="s">
        <v>618</v>
      </c>
      <c r="AV1072" s="63">
        <v>21822.1343558103</v>
      </c>
      <c r="AW1072" s="63">
        <v>635.41654214172195</v>
      </c>
      <c r="AX1072" s="63">
        <v>20421.5895175689</v>
      </c>
      <c r="AY1072" s="63">
        <v>22457.550897951998</v>
      </c>
      <c r="AZ1072" s="77">
        <v>1.73088170566604E-3</v>
      </c>
      <c r="BA1072" s="77">
        <v>1.2457550897952001</v>
      </c>
      <c r="BB1072" s="77">
        <v>0.65546917541152405</v>
      </c>
      <c r="BC1072" s="58">
        <v>-214.91580168457199</v>
      </c>
      <c r="BD1072" s="130">
        <v>-9.4791539240861207E-3</v>
      </c>
      <c r="BE1072" s="65">
        <v>7</v>
      </c>
    </row>
    <row r="1073" spans="1:57" x14ac:dyDescent="0.2">
      <c r="A1073" s="104">
        <v>41768</v>
      </c>
      <c r="B1073" s="58">
        <v>1878.47998046875</v>
      </c>
      <c r="C1073" s="77">
        <v>1.51947643112881E-3</v>
      </c>
      <c r="D1073" s="58">
        <v>0.01</v>
      </c>
      <c r="E1073" s="58">
        <v>0.59379999999999999</v>
      </c>
      <c r="F1073" s="77">
        <v>6.6112900491608296E-3</v>
      </c>
      <c r="G1073" s="58">
        <v>76.665977478027301</v>
      </c>
      <c r="H1073" s="58">
        <v>515.893310546875</v>
      </c>
      <c r="I1073" s="58">
        <v>35.045120239257798</v>
      </c>
      <c r="J1073" s="58">
        <v>292.239990234375</v>
      </c>
      <c r="K1073" s="58">
        <v>17.663188934326101</v>
      </c>
      <c r="L1073" s="58">
        <v>22.854270935058501</v>
      </c>
      <c r="M1073" s="58">
        <v>12.920000076293899</v>
      </c>
      <c r="N1073" s="77">
        <v>-4.1664659889407698E-3</v>
      </c>
      <c r="O1073" s="58">
        <v>3.1545281915222501</v>
      </c>
      <c r="P1073" s="77">
        <v>4.1146389771477797E-2</v>
      </c>
      <c r="Q1073" s="58">
        <v>76.826358795166001</v>
      </c>
      <c r="R1073" s="77">
        <v>1.51271113312396E-2</v>
      </c>
      <c r="S1073" s="58">
        <v>33.822671562718298</v>
      </c>
      <c r="T1073" s="77">
        <v>6.5561368738944303E-2</v>
      </c>
      <c r="U1073" s="58">
        <v>512.04946899414006</v>
      </c>
      <c r="V1073" s="77">
        <v>-2.5226647869917001E-3</v>
      </c>
      <c r="W1073" s="58">
        <v>1.0910197157936601</v>
      </c>
      <c r="X1073" s="77">
        <v>3.1131858254305301E-2</v>
      </c>
      <c r="Y1073" s="58">
        <v>35.0894355773925</v>
      </c>
      <c r="Z1073" s="77">
        <v>1.3595944820257101E-2</v>
      </c>
      <c r="AA1073" s="58">
        <v>25.767491495041298</v>
      </c>
      <c r="AB1073" s="77">
        <v>8.8172366397822305E-2</v>
      </c>
      <c r="AC1073" s="58">
        <v>290.27999877929602</v>
      </c>
      <c r="AD1073" s="77">
        <v>-5.1762504649022201E-4</v>
      </c>
      <c r="AE1073" s="58">
        <v>0.58524160139423798</v>
      </c>
      <c r="AF1073" s="77">
        <v>3.3133405500571603E-2</v>
      </c>
      <c r="AG1073" s="58">
        <v>17.667762756347599</v>
      </c>
      <c r="AH1073" s="77">
        <v>-1.5185272743680699E-3</v>
      </c>
      <c r="AI1073" s="58">
        <v>0.78161380369309597</v>
      </c>
      <c r="AJ1073" s="77">
        <v>3.4199901012554101E-2</v>
      </c>
      <c r="AK1073" s="58">
        <v>22.871649742126401</v>
      </c>
      <c r="AL1073" s="69">
        <v>41768</v>
      </c>
      <c r="AM1073" s="105">
        <v>4</v>
      </c>
      <c r="AN1073" s="124">
        <v>54.380849703693897</v>
      </c>
      <c r="AO1073" s="125">
        <v>40.256789996538899</v>
      </c>
      <c r="AP1073" s="125">
        <v>76.513908979638501</v>
      </c>
      <c r="AQ1073" s="125">
        <v>51.715531701462098</v>
      </c>
      <c r="AR1073" s="125">
        <v>54.739487200195498</v>
      </c>
      <c r="AS1073" s="125">
        <v>47.876584903407</v>
      </c>
      <c r="AT1073" s="109" t="s">
        <v>618</v>
      </c>
      <c r="AV1073" s="63">
        <v>11788.624829197901</v>
      </c>
      <c r="AW1073" s="63">
        <v>10571.3745382202</v>
      </c>
      <c r="AX1073" s="63">
        <v>10571.3745382202</v>
      </c>
      <c r="AY1073" s="63">
        <v>22359.999367418099</v>
      </c>
      <c r="AZ1073" s="77">
        <v>-4.34381874395695E-3</v>
      </c>
      <c r="BA1073" s="77">
        <v>1.23599993674181</v>
      </c>
      <c r="BB1073" s="77">
        <v>0.65798462180602302</v>
      </c>
      <c r="BC1073" s="58">
        <v>-312.46733221846398</v>
      </c>
      <c r="BD1073" s="130">
        <v>-1.37817969415508E-2</v>
      </c>
      <c r="BE1073" s="65">
        <v>8</v>
      </c>
    </row>
    <row r="1074" spans="1:57" x14ac:dyDescent="0.2">
      <c r="A1074" s="104">
        <v>41771</v>
      </c>
      <c r="B1074" s="58">
        <v>1896.65002441406</v>
      </c>
      <c r="C1074" s="77">
        <v>9.67273760393139E-3</v>
      </c>
      <c r="D1074" s="58">
        <v>0.01</v>
      </c>
      <c r="E1074" s="58">
        <v>0.5927</v>
      </c>
      <c r="F1074" s="77">
        <v>-1.8524755810036501E-3</v>
      </c>
      <c r="G1074" s="58">
        <v>77.6204833984375</v>
      </c>
      <c r="H1074" s="58">
        <v>527.02215576171795</v>
      </c>
      <c r="I1074" s="58">
        <v>35.426235198974602</v>
      </c>
      <c r="J1074" s="58">
        <v>302.85998535156199</v>
      </c>
      <c r="K1074" s="58">
        <v>17.809543609619102</v>
      </c>
      <c r="L1074" s="58">
        <v>22.9151000976562</v>
      </c>
      <c r="M1074" s="58">
        <v>12.2299995422363</v>
      </c>
      <c r="N1074" s="77">
        <v>1.2450189142683501E-2</v>
      </c>
      <c r="O1074" s="58">
        <v>3.3761823005382401</v>
      </c>
      <c r="P1074" s="77">
        <v>4.34960226053707E-2</v>
      </c>
      <c r="Q1074" s="58">
        <v>77.143230438232393</v>
      </c>
      <c r="R1074" s="77">
        <v>2.15719897647959E-2</v>
      </c>
      <c r="S1074" s="58">
        <v>34.037243568916402</v>
      </c>
      <c r="T1074" s="77">
        <v>6.4584084742550396E-2</v>
      </c>
      <c r="U1074" s="58">
        <v>521.45773315429597</v>
      </c>
      <c r="V1074" s="77">
        <v>1.08749793727309E-2</v>
      </c>
      <c r="W1074" s="58">
        <v>1.0638717064735901</v>
      </c>
      <c r="X1074" s="77">
        <v>3.0030617154159001E-2</v>
      </c>
      <c r="Y1074" s="58">
        <v>35.235677719116197</v>
      </c>
      <c r="Z1074" s="77">
        <v>3.6339979031173301E-2</v>
      </c>
      <c r="AA1074" s="58">
        <v>26.070471304880598</v>
      </c>
      <c r="AB1074" s="77">
        <v>8.6080936953813303E-2</v>
      </c>
      <c r="AC1074" s="58">
        <v>297.54998779296801</v>
      </c>
      <c r="AD1074" s="77">
        <v>8.2858579975073603E-3</v>
      </c>
      <c r="AE1074" s="58">
        <v>0.552215268853538</v>
      </c>
      <c r="AF1074" s="77">
        <v>3.1006705222658301E-2</v>
      </c>
      <c r="AG1074" s="58">
        <v>17.736366271972599</v>
      </c>
      <c r="AH1074" s="77">
        <v>2.6616102859069401E-3</v>
      </c>
      <c r="AI1074" s="58">
        <v>0.77963168398207905</v>
      </c>
      <c r="AJ1074" s="77">
        <v>3.4022617429535898E-2</v>
      </c>
      <c r="AK1074" s="58">
        <v>22.884685516357401</v>
      </c>
      <c r="AL1074" s="69">
        <v>41771</v>
      </c>
      <c r="AM1074" s="105">
        <v>0</v>
      </c>
      <c r="AN1074" s="124">
        <v>60.488441993992197</v>
      </c>
      <c r="AO1074" s="125">
        <v>46.819730100535303</v>
      </c>
      <c r="AP1074" s="125">
        <v>78.467988963249994</v>
      </c>
      <c r="AQ1074" s="125">
        <v>54.486081964099803</v>
      </c>
      <c r="AR1074" s="125">
        <v>56.196492479918497</v>
      </c>
      <c r="AS1074" s="125">
        <v>52.239232277678497</v>
      </c>
      <c r="AT1074" s="109" t="s">
        <v>618</v>
      </c>
      <c r="AV1074" s="63">
        <v>814.56188582023594</v>
      </c>
      <c r="AW1074" s="63">
        <v>21707.9003604965</v>
      </c>
      <c r="AX1074" s="63">
        <v>21707.9003604965</v>
      </c>
      <c r="AY1074" s="63">
        <v>22522.4622463167</v>
      </c>
      <c r="AZ1074" s="77">
        <v>7.2657819094288298E-3</v>
      </c>
      <c r="BA1074" s="77">
        <v>1.2522462246316699</v>
      </c>
      <c r="BB1074" s="77">
        <v>0.67402187200410602</v>
      </c>
      <c r="BC1074" s="58">
        <v>-150.00445331983701</v>
      </c>
      <c r="BD1074" s="130">
        <v>-6.6161505630193398E-3</v>
      </c>
      <c r="BE1074" s="65">
        <v>9</v>
      </c>
    </row>
    <row r="1075" spans="1:57" x14ac:dyDescent="0.2">
      <c r="A1075" s="104">
        <v>41772</v>
      </c>
      <c r="B1075" s="58">
        <v>1897.44995117187</v>
      </c>
      <c r="C1075" s="77">
        <v>4.21757703063629E-4</v>
      </c>
      <c r="D1075" s="58">
        <v>0.01</v>
      </c>
      <c r="E1075" s="58">
        <v>0.59389999999999998</v>
      </c>
      <c r="F1075" s="77">
        <v>2.0246330352622298E-3</v>
      </c>
      <c r="G1075" s="58">
        <v>77.742240905761705</v>
      </c>
      <c r="H1075" s="58">
        <v>530.1748046875</v>
      </c>
      <c r="I1075" s="58">
        <v>36.077816009521399</v>
      </c>
      <c r="J1075" s="58">
        <v>304.64001464843699</v>
      </c>
      <c r="K1075" s="58">
        <v>17.480247497558501</v>
      </c>
      <c r="L1075" s="58">
        <v>22.9846172332763</v>
      </c>
      <c r="M1075" s="58">
        <v>12.1300001144409</v>
      </c>
      <c r="N1075" s="77">
        <v>1.5686259862517299E-3</v>
      </c>
      <c r="O1075" s="58">
        <v>3.58120098039198</v>
      </c>
      <c r="P1075" s="77">
        <v>4.6065059852507702E-2</v>
      </c>
      <c r="Q1075" s="58">
        <v>77.681362152099595</v>
      </c>
      <c r="R1075" s="77">
        <v>5.9820045349412397E-3</v>
      </c>
      <c r="S1075" s="58">
        <v>34.183166446010198</v>
      </c>
      <c r="T1075" s="77">
        <v>6.4475275218253206E-2</v>
      </c>
      <c r="U1075" s="58">
        <v>528.59848022460903</v>
      </c>
      <c r="V1075" s="77">
        <v>1.8392606690697401E-2</v>
      </c>
      <c r="W1075" s="58">
        <v>1.0527083982080401</v>
      </c>
      <c r="X1075" s="77">
        <v>2.9178828284123898E-2</v>
      </c>
      <c r="Y1075" s="58">
        <v>35.752025604247997</v>
      </c>
      <c r="Z1075" s="77">
        <v>5.8774000626353696E-3</v>
      </c>
      <c r="AA1075" s="58">
        <v>26.427062882412201</v>
      </c>
      <c r="AB1075" s="77">
        <v>8.6748495311457299E-2</v>
      </c>
      <c r="AC1075" s="58">
        <v>303.75</v>
      </c>
      <c r="AD1075" s="77">
        <v>-1.8489868088628899E-2</v>
      </c>
      <c r="AE1075" s="58">
        <v>0.52201442367345496</v>
      </c>
      <c r="AF1075" s="77">
        <v>2.9863102553116701E-2</v>
      </c>
      <c r="AG1075" s="58">
        <v>17.6448955535888</v>
      </c>
      <c r="AH1075" s="77">
        <v>3.0336823895100698E-3</v>
      </c>
      <c r="AI1075" s="58">
        <v>0.77918743657563705</v>
      </c>
      <c r="AJ1075" s="77">
        <v>3.3900387753577801E-2</v>
      </c>
      <c r="AK1075" s="58">
        <v>22.949858665466301</v>
      </c>
      <c r="AL1075" s="69">
        <v>41772</v>
      </c>
      <c r="AM1075" s="105">
        <v>1</v>
      </c>
      <c r="AN1075" s="124">
        <v>60.737659166947601</v>
      </c>
      <c r="AO1075" s="125">
        <v>48.544195374502102</v>
      </c>
      <c r="AP1075" s="125">
        <v>78.711311485366394</v>
      </c>
      <c r="AQ1075" s="125">
        <v>47.835312669769301</v>
      </c>
      <c r="AR1075" s="125">
        <v>57.865817645645997</v>
      </c>
      <c r="AS1075" s="125">
        <v>58.6165863925021</v>
      </c>
      <c r="AT1075" s="109" t="s">
        <v>618</v>
      </c>
      <c r="AV1075" s="63">
        <v>814.56188582023594</v>
      </c>
      <c r="AW1075" s="63">
        <v>21965.788433195499</v>
      </c>
      <c r="AX1075" s="63">
        <v>21965.788433195499</v>
      </c>
      <c r="AY1075" s="63">
        <v>22780.350319015699</v>
      </c>
      <c r="AZ1075" s="77">
        <v>1.14502610717508E-2</v>
      </c>
      <c r="BA1075" s="77">
        <v>1.2780350319015701</v>
      </c>
      <c r="BB1075" s="77">
        <v>0.67472790362372104</v>
      </c>
      <c r="BC1075" s="58">
        <v>0</v>
      </c>
      <c r="BD1075" s="130">
        <v>0</v>
      </c>
      <c r="BE1075" s="65">
        <v>0</v>
      </c>
    </row>
    <row r="1076" spans="1:57" x14ac:dyDescent="0.2">
      <c r="A1076" s="104">
        <v>41773</v>
      </c>
      <c r="B1076" s="58">
        <v>1888.53002929687</v>
      </c>
      <c r="C1076" s="77">
        <v>-4.7010050881663903E-3</v>
      </c>
      <c r="D1076" s="58">
        <v>0.01</v>
      </c>
      <c r="E1076" s="58">
        <v>0.59609999999999996</v>
      </c>
      <c r="F1076" s="77">
        <v>3.7043273278329898E-3</v>
      </c>
      <c r="G1076" s="58">
        <v>77.756607055664006</v>
      </c>
      <c r="H1076" s="58">
        <v>523.77001953125</v>
      </c>
      <c r="I1076" s="58">
        <v>35.917152404785099</v>
      </c>
      <c r="J1076" s="58">
        <v>297.61999511718699</v>
      </c>
      <c r="K1076" s="58">
        <v>17.3338928222656</v>
      </c>
      <c r="L1076" s="58">
        <v>22.8803386688232</v>
      </c>
      <c r="M1076" s="58">
        <v>12.170000076293899</v>
      </c>
      <c r="N1076" s="77">
        <v>1.84792073587791E-4</v>
      </c>
      <c r="O1076" s="58">
        <v>3.7714858306431598</v>
      </c>
      <c r="P1076" s="77">
        <v>4.8503734582236099E-2</v>
      </c>
      <c r="Q1076" s="58">
        <v>77.749423980712805</v>
      </c>
      <c r="R1076" s="77">
        <v>-1.2080515897063699E-2</v>
      </c>
      <c r="S1076" s="58">
        <v>34.318181410403902</v>
      </c>
      <c r="T1076" s="77">
        <v>6.5521469596746207E-2</v>
      </c>
      <c r="U1076" s="58">
        <v>526.972412109375</v>
      </c>
      <c r="V1076" s="77">
        <v>-4.4532519566575701E-3</v>
      </c>
      <c r="W1076" s="58">
        <v>1.0393105892919901</v>
      </c>
      <c r="X1076" s="77">
        <v>2.8936330407794999E-2</v>
      </c>
      <c r="Y1076" s="58">
        <v>35.997484207153299</v>
      </c>
      <c r="Z1076" s="77">
        <v>-2.3043655441493099E-2</v>
      </c>
      <c r="AA1076" s="58">
        <v>26.845840713842499</v>
      </c>
      <c r="AB1076" s="77">
        <v>9.0201737632822895E-2</v>
      </c>
      <c r="AC1076" s="58">
        <v>301.13000488281199</v>
      </c>
      <c r="AD1076" s="77">
        <v>-8.3725745481242307E-3</v>
      </c>
      <c r="AE1076" s="58">
        <v>0.51957255674758795</v>
      </c>
      <c r="AF1076" s="77">
        <v>2.99743722933483E-2</v>
      </c>
      <c r="AG1076" s="58">
        <v>17.407070159912099</v>
      </c>
      <c r="AH1076" s="77">
        <v>-4.5368849694029604E-3</v>
      </c>
      <c r="AI1076" s="58">
        <v>0.77823840101699304</v>
      </c>
      <c r="AJ1076" s="77">
        <v>3.40134126632234E-2</v>
      </c>
      <c r="AK1076" s="58">
        <v>22.932477951049801</v>
      </c>
      <c r="AL1076" s="69">
        <v>41773</v>
      </c>
      <c r="AM1076" s="105">
        <v>2</v>
      </c>
      <c r="AN1076" s="124">
        <v>56.461061828694397</v>
      </c>
      <c r="AO1076" s="125">
        <v>45.328403193427398</v>
      </c>
      <c r="AP1076" s="125">
        <v>78.741836282879106</v>
      </c>
      <c r="AQ1076" s="125">
        <v>45.194850563816701</v>
      </c>
      <c r="AR1076" s="125">
        <v>54.510016452165097</v>
      </c>
      <c r="AS1076" s="125">
        <v>56.609382209071399</v>
      </c>
      <c r="AT1076" s="109" t="s">
        <v>618</v>
      </c>
      <c r="AV1076" s="63">
        <v>814.56188582023594</v>
      </c>
      <c r="AW1076" s="63">
        <v>22000.560222445602</v>
      </c>
      <c r="AX1076" s="63">
        <v>22000.560222445602</v>
      </c>
      <c r="AY1076" s="63">
        <v>22815.122108265899</v>
      </c>
      <c r="AZ1076" s="77">
        <v>1.5263939651159999E-3</v>
      </c>
      <c r="BA1076" s="77">
        <v>1.2815122108265899</v>
      </c>
      <c r="BB1076" s="77">
        <v>0.66685499922749103</v>
      </c>
      <c r="BC1076" s="58">
        <v>0</v>
      </c>
      <c r="BD1076" s="130">
        <v>0</v>
      </c>
      <c r="BE1076" s="65">
        <v>0</v>
      </c>
    </row>
    <row r="1077" spans="1:57" x14ac:dyDescent="0.2">
      <c r="A1077" s="104">
        <v>41774</v>
      </c>
      <c r="B1077" s="58">
        <v>1870.84997558593</v>
      </c>
      <c r="C1077" s="77">
        <v>-9.3618070333360004E-3</v>
      </c>
      <c r="D1077" s="58">
        <v>0.01</v>
      </c>
      <c r="E1077" s="58">
        <v>0.59540000000000004</v>
      </c>
      <c r="F1077" s="77">
        <v>-1.1742996141586E-3</v>
      </c>
      <c r="G1077" s="58">
        <v>77.095413208007798</v>
      </c>
      <c r="H1077" s="58">
        <v>517.13653564453102</v>
      </c>
      <c r="I1077" s="58">
        <v>35.345901489257798</v>
      </c>
      <c r="J1077" s="58">
        <v>295.19000244140602</v>
      </c>
      <c r="K1077" s="58">
        <v>17.096063613891499</v>
      </c>
      <c r="L1077" s="58">
        <v>22.602266311645501</v>
      </c>
      <c r="M1077" s="58">
        <v>13.170000076293899</v>
      </c>
      <c r="N1077" s="77">
        <v>-8.5033783326337008E-3</v>
      </c>
      <c r="O1077" s="58">
        <v>3.9221117521897901</v>
      </c>
      <c r="P1077" s="77">
        <v>5.0873477279481098E-2</v>
      </c>
      <c r="Q1077" s="58">
        <v>77.426010131835895</v>
      </c>
      <c r="R1077" s="77">
        <v>-1.2664878934184699E-2</v>
      </c>
      <c r="S1077" s="58">
        <v>34.519947798546099</v>
      </c>
      <c r="T1077" s="77">
        <v>6.6752096243833006E-2</v>
      </c>
      <c r="U1077" s="58">
        <v>520.45327758789006</v>
      </c>
      <c r="V1077" s="77">
        <v>-1.5904682784686298E-2</v>
      </c>
      <c r="W1077" s="58">
        <v>1.0164619110058499</v>
      </c>
      <c r="X1077" s="77">
        <v>2.8757560797106001E-2</v>
      </c>
      <c r="Y1077" s="58">
        <v>35.631526947021399</v>
      </c>
      <c r="Z1077" s="77">
        <v>-8.1647493973798693E-3</v>
      </c>
      <c r="AA1077" s="58">
        <v>27.280747471432001</v>
      </c>
      <c r="AB1077" s="77">
        <v>9.2417586116748898E-2</v>
      </c>
      <c r="AC1077" s="58">
        <v>296.40499877929602</v>
      </c>
      <c r="AD1077" s="77">
        <v>-1.3720472995456199E-2</v>
      </c>
      <c r="AE1077" s="58">
        <v>0.52348146328579703</v>
      </c>
      <c r="AF1077" s="77">
        <v>3.06199997325955E-2</v>
      </c>
      <c r="AG1077" s="58">
        <v>17.214978218078599</v>
      </c>
      <c r="AH1077" s="77">
        <v>-1.21533322212852E-2</v>
      </c>
      <c r="AI1077" s="58">
        <v>0.77368062022216999</v>
      </c>
      <c r="AJ1077" s="77">
        <v>3.4230223180033097E-2</v>
      </c>
      <c r="AK1077" s="58">
        <v>22.7413024902343</v>
      </c>
      <c r="AL1077" s="69">
        <v>41774</v>
      </c>
      <c r="AM1077" s="105">
        <v>3</v>
      </c>
      <c r="AN1077" s="124">
        <v>49.083940223664499</v>
      </c>
      <c r="AO1077" s="125">
        <v>42.209628554693701</v>
      </c>
      <c r="AP1077" s="125">
        <v>73.517089100254495</v>
      </c>
      <c r="AQ1077" s="125">
        <v>41.213636482392801</v>
      </c>
      <c r="AR1077" s="125">
        <v>46.7278980578226</v>
      </c>
      <c r="AS1077" s="125">
        <v>50.0472452069613</v>
      </c>
      <c r="AT1077" s="109" t="s">
        <v>618</v>
      </c>
      <c r="AV1077" s="63">
        <v>814.56188582023594</v>
      </c>
      <c r="AW1077" s="63">
        <v>21707.460637097101</v>
      </c>
      <c r="AX1077" s="63">
        <v>21707.460637097101</v>
      </c>
      <c r="AY1077" s="63">
        <v>22522.022522917399</v>
      </c>
      <c r="AZ1077" s="77">
        <v>-1.28467243768252E-2</v>
      </c>
      <c r="BA1077" s="77">
        <v>1.25220225229174</v>
      </c>
      <c r="BB1077" s="77">
        <v>0.65125022437217195</v>
      </c>
      <c r="BC1077" s="58">
        <v>-293.09958534850301</v>
      </c>
      <c r="BD1077" s="130">
        <v>-1.28467243768252E-2</v>
      </c>
      <c r="BE1077" s="65">
        <v>1</v>
      </c>
    </row>
    <row r="1078" spans="1:57" x14ac:dyDescent="0.2">
      <c r="A1078" s="104">
        <v>41775</v>
      </c>
      <c r="B1078" s="58">
        <v>1877.85998535156</v>
      </c>
      <c r="C1078" s="77">
        <v>3.74696520677964E-3</v>
      </c>
      <c r="D1078" s="58">
        <v>0.01</v>
      </c>
      <c r="E1078" s="58">
        <v>0.59419999999999995</v>
      </c>
      <c r="F1078" s="77">
        <v>-2.0154517971113701E-3</v>
      </c>
      <c r="G1078" s="58">
        <v>78.233215332031193</v>
      </c>
      <c r="H1078" s="58">
        <v>517.782958984375</v>
      </c>
      <c r="I1078" s="58">
        <v>35.551193237304602</v>
      </c>
      <c r="J1078" s="58">
        <v>297.70001220703102</v>
      </c>
      <c r="K1078" s="58">
        <v>18.4864292144775</v>
      </c>
      <c r="L1078" s="58">
        <v>22.437160491943299</v>
      </c>
      <c r="M1078" s="58">
        <v>12.439999580383301</v>
      </c>
      <c r="N1078" s="77">
        <v>1.4758363392561201E-2</v>
      </c>
      <c r="O1078" s="58">
        <v>4.1031852875462498</v>
      </c>
      <c r="P1078" s="77">
        <v>5.2448122835445699E-2</v>
      </c>
      <c r="Q1078" s="58">
        <v>77.664314270019503</v>
      </c>
      <c r="R1078" s="77">
        <v>1.2500051636037399E-3</v>
      </c>
      <c r="S1078" s="58">
        <v>34.577455768608303</v>
      </c>
      <c r="T1078" s="77">
        <v>6.6779825733221401E-2</v>
      </c>
      <c r="U1078" s="58">
        <v>517.45974731445301</v>
      </c>
      <c r="V1078" s="77">
        <v>5.8080778646787401E-3</v>
      </c>
      <c r="W1078" s="58">
        <v>0.99572100009556996</v>
      </c>
      <c r="X1078" s="77">
        <v>2.8008089445806201E-2</v>
      </c>
      <c r="Y1078" s="58">
        <v>35.4485473632812</v>
      </c>
      <c r="Z1078" s="77">
        <v>8.5030310812210796E-3</v>
      </c>
      <c r="AA1078" s="58">
        <v>27.653014500598701</v>
      </c>
      <c r="AB1078" s="77">
        <v>9.2888859142430294E-2</v>
      </c>
      <c r="AC1078" s="58">
        <v>296.44500732421801</v>
      </c>
      <c r="AD1078" s="77">
        <v>8.1326651092721899E-2</v>
      </c>
      <c r="AE1078" s="58">
        <v>0.52947090800336505</v>
      </c>
      <c r="AF1078" s="77">
        <v>2.8641058901126899E-2</v>
      </c>
      <c r="AG1078" s="58">
        <v>17.791246414184499</v>
      </c>
      <c r="AH1078" s="77">
        <v>-7.3048347199184899E-3</v>
      </c>
      <c r="AI1078" s="58">
        <v>0.767200758290012</v>
      </c>
      <c r="AJ1078" s="77">
        <v>3.4193308844294001E-2</v>
      </c>
      <c r="AK1078" s="58">
        <v>22.519713401794402</v>
      </c>
      <c r="AL1078" s="69">
        <v>41775</v>
      </c>
      <c r="AM1078" s="105">
        <v>4</v>
      </c>
      <c r="AN1078" s="124">
        <v>51.774451421656501</v>
      </c>
      <c r="AO1078" s="125">
        <v>42.6239185936412</v>
      </c>
      <c r="AP1078" s="125">
        <v>76.4169807248621</v>
      </c>
      <c r="AQ1078" s="125">
        <v>62.185388911007202</v>
      </c>
      <c r="AR1078" s="125">
        <v>42.819058199618503</v>
      </c>
      <c r="AS1078" s="125">
        <v>52.192042886165503</v>
      </c>
      <c r="AT1078" s="109" t="s">
        <v>618</v>
      </c>
      <c r="AV1078" s="63">
        <v>814.56188582023594</v>
      </c>
      <c r="AW1078" s="63">
        <v>21887.9380350463</v>
      </c>
      <c r="AX1078" s="63">
        <v>21887.9380350463</v>
      </c>
      <c r="AY1078" s="63">
        <v>22702.499920866601</v>
      </c>
      <c r="AZ1078" s="77">
        <v>8.0133743657153592E-3</v>
      </c>
      <c r="BA1078" s="77">
        <v>1.2702499920866599</v>
      </c>
      <c r="BB1078" s="77">
        <v>0.65743740151058205</v>
      </c>
      <c r="BC1078" s="58">
        <v>-112.62218739929</v>
      </c>
      <c r="BD1078" s="130">
        <v>-4.9362956229144104E-3</v>
      </c>
      <c r="BE1078" s="65">
        <v>2</v>
      </c>
    </row>
    <row r="1079" spans="1:57" x14ac:dyDescent="0.2">
      <c r="A1079" s="104">
        <v>41778</v>
      </c>
      <c r="B1079" s="58">
        <v>1885.07995605468</v>
      </c>
      <c r="C1079" s="77">
        <v>3.8447864907102899E-3</v>
      </c>
      <c r="D1079" s="58">
        <v>0.01</v>
      </c>
      <c r="E1079" s="58">
        <v>0.59430000000000005</v>
      </c>
      <c r="F1079" s="77">
        <v>1.68293503870931E-4</v>
      </c>
      <c r="G1079" s="58">
        <v>79.160240173339801</v>
      </c>
      <c r="H1079" s="58">
        <v>525.96795654296795</v>
      </c>
      <c r="I1079" s="58">
        <v>35.479789733886697</v>
      </c>
      <c r="J1079" s="58">
        <v>296.760009765625</v>
      </c>
      <c r="K1079" s="58">
        <v>18.404109954833899</v>
      </c>
      <c r="L1079" s="58">
        <v>22.6283359527587</v>
      </c>
      <c r="M1079" s="58">
        <v>12.420000076293899</v>
      </c>
      <c r="N1079" s="77">
        <v>1.18495045534583E-2</v>
      </c>
      <c r="O1079" s="58">
        <v>4.3007833041543497</v>
      </c>
      <c r="P1079" s="77">
        <v>5.4330094182847101E-2</v>
      </c>
      <c r="Q1079" s="58">
        <v>78.696727752685504</v>
      </c>
      <c r="R1079" s="77">
        <v>1.5807777016548698E-2</v>
      </c>
      <c r="S1079" s="58">
        <v>34.512242491779297</v>
      </c>
      <c r="T1079" s="77">
        <v>6.56166256184465E-2</v>
      </c>
      <c r="U1079" s="58">
        <v>521.87545776367097</v>
      </c>
      <c r="V1079" s="77">
        <v>-2.0084699532122402E-3</v>
      </c>
      <c r="W1079" s="58">
        <v>0.97456299225106002</v>
      </c>
      <c r="X1079" s="77">
        <v>2.7468116343436301E-2</v>
      </c>
      <c r="Y1079" s="58">
        <v>35.515491485595703</v>
      </c>
      <c r="Z1079" s="77">
        <v>-3.1575492202282601E-3</v>
      </c>
      <c r="AA1079" s="58">
        <v>28.068721685601499</v>
      </c>
      <c r="AB1079" s="77">
        <v>9.4583908754314897E-2</v>
      </c>
      <c r="AC1079" s="58">
        <v>297.23001098632801</v>
      </c>
      <c r="AD1079" s="77">
        <v>-4.4529562030879398E-3</v>
      </c>
      <c r="AE1079" s="58">
        <v>0.53114702230628996</v>
      </c>
      <c r="AF1079" s="77">
        <v>2.88602395665855E-2</v>
      </c>
      <c r="AG1079" s="58">
        <v>18.445269584655701</v>
      </c>
      <c r="AH1079" s="77">
        <v>8.52048372538383E-3</v>
      </c>
      <c r="AI1079" s="58">
        <v>0.75689266875119698</v>
      </c>
      <c r="AJ1079" s="77">
        <v>3.3448887727818899E-2</v>
      </c>
      <c r="AK1079" s="58">
        <v>22.532748222351</v>
      </c>
      <c r="AL1079" s="69">
        <v>41778</v>
      </c>
      <c r="AM1079" s="105">
        <v>0</v>
      </c>
      <c r="AN1079" s="124">
        <v>54.4445183910574</v>
      </c>
      <c r="AO1079" s="125">
        <v>47.733213960708298</v>
      </c>
      <c r="AP1079" s="125">
        <v>78.484184003122394</v>
      </c>
      <c r="AQ1079" s="125">
        <v>60.802346209239097</v>
      </c>
      <c r="AR1079" s="125">
        <v>48.220209787453101</v>
      </c>
      <c r="AS1079" s="125">
        <v>51.3659386901654</v>
      </c>
      <c r="AT1079" s="109" t="s">
        <v>618</v>
      </c>
      <c r="AV1079" s="63">
        <v>814.56188582023594</v>
      </c>
      <c r="AW1079" s="63">
        <v>22002.288008138999</v>
      </c>
      <c r="AX1079" s="63">
        <v>22002.288008138999</v>
      </c>
      <c r="AY1079" s="63">
        <v>22816.849893959199</v>
      </c>
      <c r="AZ1079" s="77">
        <v>5.0368890426710699E-3</v>
      </c>
      <c r="BA1079" s="77">
        <v>1.2816849893959199</v>
      </c>
      <c r="BB1079" s="77">
        <v>0.66380989444110705</v>
      </c>
      <c r="BC1079" s="58">
        <v>0</v>
      </c>
      <c r="BD1079" s="130">
        <v>0</v>
      </c>
      <c r="BE1079" s="65">
        <v>0</v>
      </c>
    </row>
    <row r="1080" spans="1:57" x14ac:dyDescent="0.2">
      <c r="A1080" s="104">
        <v>41779</v>
      </c>
      <c r="B1080" s="58">
        <v>1872.82995605468</v>
      </c>
      <c r="C1080" s="77">
        <v>-6.4983980974675504E-3</v>
      </c>
      <c r="D1080" s="58">
        <v>0.01</v>
      </c>
      <c r="E1080" s="58">
        <v>0.59360000000000002</v>
      </c>
      <c r="F1080" s="77">
        <v>-1.17785630153122E-3</v>
      </c>
      <c r="G1080" s="58">
        <v>79.175926208496094</v>
      </c>
      <c r="H1080" s="58">
        <v>526.87298583984295</v>
      </c>
      <c r="I1080" s="58">
        <v>35.417308807372997</v>
      </c>
      <c r="J1080" s="58">
        <v>301.19000244140602</v>
      </c>
      <c r="K1080" s="58">
        <v>18.266222000121999</v>
      </c>
      <c r="L1080" s="58">
        <v>22.6283359527587</v>
      </c>
      <c r="M1080" s="58">
        <v>12.9600000381469</v>
      </c>
      <c r="N1080" s="77">
        <v>1.9815547706647499E-4</v>
      </c>
      <c r="O1080" s="58">
        <v>4.4753455958101798</v>
      </c>
      <c r="P1080" s="77">
        <v>5.6524070006142201E-2</v>
      </c>
      <c r="Q1080" s="58">
        <v>79.168083190917898</v>
      </c>
      <c r="R1080" s="77">
        <v>1.720692839966E-3</v>
      </c>
      <c r="S1080" s="58">
        <v>34.373870040171703</v>
      </c>
      <c r="T1080" s="77">
        <v>6.52412838843488E-2</v>
      </c>
      <c r="U1080" s="58">
        <v>526.42047119140602</v>
      </c>
      <c r="V1080" s="77">
        <v>-1.7610286583518099E-3</v>
      </c>
      <c r="W1080" s="58">
        <v>0.95702088582969203</v>
      </c>
      <c r="X1080" s="77">
        <v>2.7021276264515601E-2</v>
      </c>
      <c r="Y1080" s="58">
        <v>35.448549270629798</v>
      </c>
      <c r="Z1080" s="77">
        <v>1.49278626836546E-2</v>
      </c>
      <c r="AA1080" s="58">
        <v>28.3388602932914</v>
      </c>
      <c r="AB1080" s="77">
        <v>9.4089644621602297E-2</v>
      </c>
      <c r="AC1080" s="58">
        <v>298.975006103515</v>
      </c>
      <c r="AD1080" s="77">
        <v>-7.4922370628249801E-3</v>
      </c>
      <c r="AE1080" s="58">
        <v>0.53299498116754196</v>
      </c>
      <c r="AF1080" s="77">
        <v>2.9179267675821501E-2</v>
      </c>
      <c r="AG1080" s="58">
        <v>18.335165977477999</v>
      </c>
      <c r="AH1080" s="77">
        <v>0</v>
      </c>
      <c r="AI1080" s="58">
        <v>0.75024304725472502</v>
      </c>
      <c r="AJ1080" s="77">
        <v>3.3155025134018197E-2</v>
      </c>
      <c r="AK1080" s="58">
        <v>22.6283359527587</v>
      </c>
      <c r="AL1080" s="69">
        <v>41779</v>
      </c>
      <c r="AM1080" s="105">
        <v>1</v>
      </c>
      <c r="AN1080" s="124">
        <v>49.442652156122001</v>
      </c>
      <c r="AO1080" s="125">
        <v>48.2816219705119</v>
      </c>
      <c r="AP1080" s="125">
        <v>78.518496707203496</v>
      </c>
      <c r="AQ1080" s="125">
        <v>58.457070843794</v>
      </c>
      <c r="AR1080" s="125">
        <v>48.220209787453101</v>
      </c>
      <c r="AS1080" s="125">
        <v>50.611040436684398</v>
      </c>
      <c r="AT1080" s="109" t="s">
        <v>618</v>
      </c>
      <c r="AV1080" s="63">
        <v>814.56188582023594</v>
      </c>
      <c r="AW1080" s="63">
        <v>21959.766121459899</v>
      </c>
      <c r="AX1080" s="63">
        <v>21959.766121459899</v>
      </c>
      <c r="AY1080" s="63">
        <v>22774.328007280099</v>
      </c>
      <c r="AZ1080" s="77">
        <v>-1.8636177595372501E-3</v>
      </c>
      <c r="BA1080" s="77">
        <v>1.27743280072801</v>
      </c>
      <c r="BB1080" s="77">
        <v>0.65299779538852398</v>
      </c>
      <c r="BC1080" s="58">
        <v>-42.5218866790783</v>
      </c>
      <c r="BD1080" s="130">
        <v>-1.8636177595372501E-3</v>
      </c>
      <c r="BE1080" s="65">
        <v>1</v>
      </c>
    </row>
    <row r="1081" spans="1:57" x14ac:dyDescent="0.2">
      <c r="A1081" s="104">
        <v>41780</v>
      </c>
      <c r="B1081" s="58">
        <v>1888.03002929687</v>
      </c>
      <c r="C1081" s="77">
        <v>8.1160989512405399E-3</v>
      </c>
      <c r="D1081" s="58">
        <v>0.01</v>
      </c>
      <c r="E1081" s="58">
        <v>0.59250000000000003</v>
      </c>
      <c r="F1081" s="77">
        <v>-1.85309973045821E-3</v>
      </c>
      <c r="G1081" s="58">
        <v>79.385437011718693</v>
      </c>
      <c r="H1081" s="58">
        <v>535.99279785156205</v>
      </c>
      <c r="I1081" s="58">
        <v>36.015331268310497</v>
      </c>
      <c r="J1081" s="58">
        <v>305.010009765625</v>
      </c>
      <c r="K1081" s="58">
        <v>18.385723114013601</v>
      </c>
      <c r="L1081" s="58">
        <v>22.7673740386962</v>
      </c>
      <c r="M1081" s="58">
        <v>11.9099998474121</v>
      </c>
      <c r="N1081" s="77">
        <v>2.6461427514083901E-3</v>
      </c>
      <c r="O1081" s="58">
        <v>4.63278845200779</v>
      </c>
      <c r="P1081" s="77">
        <v>5.8358165255472598E-2</v>
      </c>
      <c r="Q1081" s="58">
        <v>79.280681610107393</v>
      </c>
      <c r="R1081" s="77">
        <v>1.7309317913085799E-2</v>
      </c>
      <c r="S1081" s="58">
        <v>34.081049940427</v>
      </c>
      <c r="T1081" s="77">
        <v>6.3584902776744695E-2</v>
      </c>
      <c r="U1081" s="58">
        <v>531.43289184570301</v>
      </c>
      <c r="V1081" s="77">
        <v>1.6885033930443799E-2</v>
      </c>
      <c r="W1081" s="58">
        <v>0.95094622931291295</v>
      </c>
      <c r="X1081" s="77">
        <v>2.64039284333791E-2</v>
      </c>
      <c r="Y1081" s="58">
        <v>35.716320037841797</v>
      </c>
      <c r="Z1081" s="77">
        <v>1.26830482195765E-2</v>
      </c>
      <c r="AA1081" s="58">
        <v>28.540511547965998</v>
      </c>
      <c r="AB1081" s="77">
        <v>9.3572376755428704E-2</v>
      </c>
      <c r="AC1081" s="58">
        <v>303.100006103515</v>
      </c>
      <c r="AD1081" s="77">
        <v>6.5421910393295103E-3</v>
      </c>
      <c r="AE1081" s="58">
        <v>0.53762082091260099</v>
      </c>
      <c r="AF1081" s="77">
        <v>2.92412116498602E-2</v>
      </c>
      <c r="AG1081" s="58">
        <v>18.3259725570678</v>
      </c>
      <c r="AH1081" s="77">
        <v>6.1444237980101601E-3</v>
      </c>
      <c r="AI1081" s="58">
        <v>0.73769313577697604</v>
      </c>
      <c r="AJ1081" s="77">
        <v>3.2401327202828199E-2</v>
      </c>
      <c r="AK1081" s="58">
        <v>22.6978549957275</v>
      </c>
      <c r="AL1081" s="69">
        <v>41780</v>
      </c>
      <c r="AM1081" s="105">
        <v>2</v>
      </c>
      <c r="AN1081" s="124">
        <v>54.970650011516803</v>
      </c>
      <c r="AO1081" s="125">
        <v>53.568492876396199</v>
      </c>
      <c r="AP1081" s="125">
        <v>79.000211480633396</v>
      </c>
      <c r="AQ1081" s="125">
        <v>59.900651736167902</v>
      </c>
      <c r="AR1081" s="125">
        <v>52.0411873387866</v>
      </c>
      <c r="AS1081" s="125">
        <v>57.1084422999634</v>
      </c>
      <c r="AT1081" s="109" t="s">
        <v>618</v>
      </c>
      <c r="AV1081" s="63">
        <v>814.56188582023594</v>
      </c>
      <c r="AW1081" s="63">
        <v>22128.8637015151</v>
      </c>
      <c r="AX1081" s="63">
        <v>22128.8637015151</v>
      </c>
      <c r="AY1081" s="63">
        <v>22943.425587335401</v>
      </c>
      <c r="AZ1081" s="77">
        <v>7.4249207265821796E-3</v>
      </c>
      <c r="BA1081" s="77">
        <v>1.29434255873354</v>
      </c>
      <c r="BB1081" s="77">
        <v>0.66641368906207998</v>
      </c>
      <c r="BC1081" s="58">
        <v>0</v>
      </c>
      <c r="BD1081" s="130">
        <v>0</v>
      </c>
      <c r="BE1081" s="65">
        <v>0</v>
      </c>
    </row>
    <row r="1082" spans="1:57" x14ac:dyDescent="0.2">
      <c r="A1082" s="104">
        <v>41781</v>
      </c>
      <c r="B1082" s="58">
        <v>1892.48999023437</v>
      </c>
      <c r="C1082" s="77">
        <v>2.3622298736216598E-3</v>
      </c>
      <c r="D1082" s="58">
        <v>0.01</v>
      </c>
      <c r="E1082" s="58">
        <v>0.59319999999999995</v>
      </c>
      <c r="F1082" s="77">
        <v>1.1814345991560901E-3</v>
      </c>
      <c r="G1082" s="58">
        <v>79.511116027832003</v>
      </c>
      <c r="H1082" s="58">
        <v>542.079345703125</v>
      </c>
      <c r="I1082" s="58">
        <v>35.792186737060497</v>
      </c>
      <c r="J1082" s="58">
        <v>304.91000366210898</v>
      </c>
      <c r="K1082" s="58">
        <v>18.284601211547798</v>
      </c>
      <c r="L1082" s="58">
        <v>22.7239265441894</v>
      </c>
      <c r="M1082" s="58">
        <v>12.029999732971101</v>
      </c>
      <c r="N1082" s="77">
        <v>1.5831495151275E-3</v>
      </c>
      <c r="O1082" s="58">
        <v>4.7826241578465796</v>
      </c>
      <c r="P1082" s="77">
        <v>6.0150383956030402E-2</v>
      </c>
      <c r="Q1082" s="58">
        <v>79.448276519775305</v>
      </c>
      <c r="R1082" s="77">
        <v>1.1355652307194E-2</v>
      </c>
      <c r="S1082" s="58">
        <v>33.605331863381402</v>
      </c>
      <c r="T1082" s="77">
        <v>6.19933818356284E-2</v>
      </c>
      <c r="U1082" s="58">
        <v>539.03607177734295</v>
      </c>
      <c r="V1082" s="77">
        <v>-6.1958205961676303E-3</v>
      </c>
      <c r="W1082" s="58">
        <v>0.93269547111106799</v>
      </c>
      <c r="X1082" s="77">
        <v>2.6058633353779399E-2</v>
      </c>
      <c r="Y1082" s="58">
        <v>35.903759002685497</v>
      </c>
      <c r="Z1082" s="77">
        <v>-3.2787810338574802E-4</v>
      </c>
      <c r="AA1082" s="58">
        <v>28.676739427681799</v>
      </c>
      <c r="AB1082" s="77">
        <v>9.4049847769049802E-2</v>
      </c>
      <c r="AC1082" s="58">
        <v>304.96000671386702</v>
      </c>
      <c r="AD1082" s="77">
        <v>-5.5000231341864004E-3</v>
      </c>
      <c r="AE1082" s="58">
        <v>0.53975938068817697</v>
      </c>
      <c r="AF1082" s="77">
        <v>2.9519888043677198E-2</v>
      </c>
      <c r="AG1082" s="58">
        <v>18.335162162780701</v>
      </c>
      <c r="AH1082" s="77">
        <v>-1.90832260378359E-3</v>
      </c>
      <c r="AI1082" s="58">
        <v>0.72806175452450494</v>
      </c>
      <c r="AJ1082" s="77">
        <v>3.2039434430871698E-2</v>
      </c>
      <c r="AK1082" s="58">
        <v>22.7456502914428</v>
      </c>
      <c r="AL1082" s="69">
        <v>41781</v>
      </c>
      <c r="AM1082" s="105">
        <v>3</v>
      </c>
      <c r="AN1082" s="124">
        <v>56.474476209253702</v>
      </c>
      <c r="AO1082" s="125">
        <v>56.746432084028001</v>
      </c>
      <c r="AP1082" s="125">
        <v>79.300082804593799</v>
      </c>
      <c r="AQ1082" s="125">
        <v>58.062022624302401</v>
      </c>
      <c r="AR1082" s="125">
        <v>50.780161693216897</v>
      </c>
      <c r="AS1082" s="125">
        <v>54.241023285879201</v>
      </c>
      <c r="AT1082" s="109" t="s">
        <v>618</v>
      </c>
      <c r="AV1082" s="63">
        <v>814.56188582023594</v>
      </c>
      <c r="AW1082" s="63">
        <v>22105.656554241901</v>
      </c>
      <c r="AX1082" s="63">
        <v>22105.656554241901</v>
      </c>
      <c r="AY1082" s="63">
        <v>22920.218440062101</v>
      </c>
      <c r="AZ1082" s="77">
        <v>-1.0114944337722401E-3</v>
      </c>
      <c r="BA1082" s="77">
        <v>1.2920218440062099</v>
      </c>
      <c r="BB1082" s="77">
        <v>0.67035014126019399</v>
      </c>
      <c r="BC1082" s="58">
        <v>-23.207147273256801</v>
      </c>
      <c r="BD1082" s="130">
        <v>-1.0114944337722099E-3</v>
      </c>
      <c r="BE1082" s="65">
        <v>1</v>
      </c>
    </row>
    <row r="1083" spans="1:57" x14ac:dyDescent="0.2">
      <c r="A1083" s="104">
        <v>41782</v>
      </c>
      <c r="B1083" s="58">
        <v>1900.53002929687</v>
      </c>
      <c r="C1083" s="77">
        <v>4.2483918562254896E-3</v>
      </c>
      <c r="D1083" s="58">
        <v>0.01</v>
      </c>
      <c r="E1083" s="58">
        <v>0.59379999999999999</v>
      </c>
      <c r="F1083" s="77">
        <v>1.01146325016854E-3</v>
      </c>
      <c r="G1083" s="58">
        <v>80.409317016601506</v>
      </c>
      <c r="H1083" s="58">
        <v>549.67755126953102</v>
      </c>
      <c r="I1083" s="58">
        <v>35.810043334960902</v>
      </c>
      <c r="J1083" s="58">
        <v>312.239990234375</v>
      </c>
      <c r="K1083" s="58">
        <v>18.422498703002901</v>
      </c>
      <c r="L1083" s="58">
        <v>22.8455810546875</v>
      </c>
      <c r="M1083" s="58">
        <v>11.3599996566772</v>
      </c>
      <c r="N1083" s="77">
        <v>1.1296546113817901E-2</v>
      </c>
      <c r="O1083" s="58">
        <v>4.9387338809646897</v>
      </c>
      <c r="P1083" s="77">
        <v>6.1419920777899803E-2</v>
      </c>
      <c r="Q1083" s="58">
        <v>79.960216522216797</v>
      </c>
      <c r="R1083" s="77">
        <v>1.4016777482179501E-2</v>
      </c>
      <c r="S1083" s="58">
        <v>32.962350216066703</v>
      </c>
      <c r="T1083" s="77">
        <v>5.9966702551226797E-2</v>
      </c>
      <c r="U1083" s="58">
        <v>545.87844848632801</v>
      </c>
      <c r="V1083" s="77">
        <v>4.9889653380419396E-4</v>
      </c>
      <c r="W1083" s="58">
        <v>0.90823498884770903</v>
      </c>
      <c r="X1083" s="77">
        <v>2.53625772064065E-2</v>
      </c>
      <c r="Y1083" s="58">
        <v>35.8011150360107</v>
      </c>
      <c r="Z1083" s="77">
        <v>2.4039836293427898E-2</v>
      </c>
      <c r="AA1083" s="58">
        <v>28.600279064333598</v>
      </c>
      <c r="AB1083" s="77">
        <v>9.1597104659353806E-2</v>
      </c>
      <c r="AC1083" s="58">
        <v>308.57499694824202</v>
      </c>
      <c r="AD1083" s="77">
        <v>7.5417281383194298E-3</v>
      </c>
      <c r="AE1083" s="58">
        <v>0.54333029837344804</v>
      </c>
      <c r="AF1083" s="77">
        <v>2.9492758128672501E-2</v>
      </c>
      <c r="AG1083" s="58">
        <v>18.353549957275298</v>
      </c>
      <c r="AH1083" s="77">
        <v>5.3535866814864398E-3</v>
      </c>
      <c r="AI1083" s="58">
        <v>0.71862054021413102</v>
      </c>
      <c r="AJ1083" s="77">
        <v>3.1455559764223297E-2</v>
      </c>
      <c r="AK1083" s="58">
        <v>22.784753799438398</v>
      </c>
      <c r="AL1083" s="69">
        <v>41782</v>
      </c>
      <c r="AM1083" s="105">
        <v>4</v>
      </c>
      <c r="AN1083" s="124">
        <v>59.1246550736439</v>
      </c>
      <c r="AO1083" s="125">
        <v>60.391040856259899</v>
      </c>
      <c r="AP1083" s="125">
        <v>81.349821282660201</v>
      </c>
      <c r="AQ1083" s="125">
        <v>59.870934653161598</v>
      </c>
      <c r="AR1083" s="125">
        <v>54.131652111358598</v>
      </c>
      <c r="AS1083" s="125">
        <v>54.4381698270588</v>
      </c>
      <c r="AT1083" s="109" t="s">
        <v>618</v>
      </c>
      <c r="AV1083" s="63">
        <v>814.56188582023594</v>
      </c>
      <c r="AW1083" s="63">
        <v>22261.406482678201</v>
      </c>
      <c r="AX1083" s="63">
        <v>22261.406482678201</v>
      </c>
      <c r="AY1083" s="63">
        <v>23075.968368498401</v>
      </c>
      <c r="AZ1083" s="77">
        <v>6.7953073328501602E-3</v>
      </c>
      <c r="BA1083" s="77">
        <v>1.3075968368498401</v>
      </c>
      <c r="BB1083" s="77">
        <v>0.67744644319736902</v>
      </c>
      <c r="BC1083" s="58">
        <v>0</v>
      </c>
      <c r="BD1083" s="130">
        <v>0</v>
      </c>
      <c r="BE1083" s="65">
        <v>0</v>
      </c>
    </row>
    <row r="1084" spans="1:57" x14ac:dyDescent="0.2">
      <c r="A1084" s="104">
        <v>41786</v>
      </c>
      <c r="B1084" s="58">
        <v>1911.91003417968</v>
      </c>
      <c r="C1084" s="77">
        <v>5.9878058790907504E-3</v>
      </c>
      <c r="D1084" s="58">
        <v>0.01</v>
      </c>
      <c r="E1084" s="58">
        <v>0.59509999999999996</v>
      </c>
      <c r="F1084" s="77">
        <v>2.1892893230042098E-3</v>
      </c>
      <c r="G1084" s="58">
        <v>81.9150390625</v>
      </c>
      <c r="H1084" s="58">
        <v>562.85510253906205</v>
      </c>
      <c r="I1084" s="58">
        <v>35.872528076171797</v>
      </c>
      <c r="J1084" s="58">
        <v>310.82000732421801</v>
      </c>
      <c r="K1084" s="58">
        <v>18.918909072875898</v>
      </c>
      <c r="L1084" s="58">
        <v>23.210556030273398</v>
      </c>
      <c r="M1084" s="58">
        <v>11.5100002288818</v>
      </c>
      <c r="N1084" s="77">
        <v>1.8725716145400799E-2</v>
      </c>
      <c r="O1084" s="58">
        <v>5.1220690345608704</v>
      </c>
      <c r="P1084" s="77">
        <v>6.2529043423306105E-2</v>
      </c>
      <c r="Q1084" s="58">
        <v>81.162178039550696</v>
      </c>
      <c r="R1084" s="77">
        <v>2.39732389272522E-2</v>
      </c>
      <c r="S1084" s="58">
        <v>32.290951064536301</v>
      </c>
      <c r="T1084" s="77">
        <v>5.7369917975106703E-2</v>
      </c>
      <c r="U1084" s="58">
        <v>556.26632690429597</v>
      </c>
      <c r="V1084" s="77">
        <v>1.74489431991098E-3</v>
      </c>
      <c r="W1084" s="58">
        <v>0.87963686827148702</v>
      </c>
      <c r="X1084" s="77">
        <v>2.4521184188737999E-2</v>
      </c>
      <c r="Y1084" s="58">
        <v>35.841285705566399</v>
      </c>
      <c r="Z1084" s="77">
        <v>-4.5477291652820098E-3</v>
      </c>
      <c r="AA1084" s="58">
        <v>28.494839130783198</v>
      </c>
      <c r="AB1084" s="77">
        <v>9.1676335047055205E-2</v>
      </c>
      <c r="AC1084" s="58">
        <v>311.52999877929602</v>
      </c>
      <c r="AD1084" s="77">
        <v>2.6945876228620901E-2</v>
      </c>
      <c r="AE1084" s="58">
        <v>0.56003498615941405</v>
      </c>
      <c r="AF1084" s="77">
        <v>2.9601864674234101E-2</v>
      </c>
      <c r="AG1084" s="58">
        <v>18.6707038879394</v>
      </c>
      <c r="AH1084" s="77">
        <v>1.5975736170258301E-2</v>
      </c>
      <c r="AI1084" s="58">
        <v>0.71794158924734597</v>
      </c>
      <c r="AJ1084" s="77">
        <v>3.0931684200539499E-2</v>
      </c>
      <c r="AK1084" s="58">
        <v>23.028068542480401</v>
      </c>
      <c r="AL1084" s="69">
        <v>41786</v>
      </c>
      <c r="AM1084" s="105">
        <v>1</v>
      </c>
      <c r="AN1084" s="124">
        <v>62.596149449513099</v>
      </c>
      <c r="AO1084" s="125">
        <v>65.7769181375253</v>
      </c>
      <c r="AP1084" s="125">
        <v>84.178222868239402</v>
      </c>
      <c r="AQ1084" s="125">
        <v>65.619861135788497</v>
      </c>
      <c r="AR1084" s="125">
        <v>62.402910398833903</v>
      </c>
      <c r="AS1084" s="125">
        <v>55.166082839015701</v>
      </c>
      <c r="AT1084" s="109" t="s">
        <v>618</v>
      </c>
      <c r="AV1084" s="63">
        <v>814.56188582023594</v>
      </c>
      <c r="AW1084" s="63">
        <v>22544.0861997924</v>
      </c>
      <c r="AX1084" s="63">
        <v>22544.0861997924</v>
      </c>
      <c r="AY1084" s="63">
        <v>23358.648085612698</v>
      </c>
      <c r="AZ1084" s="77">
        <v>1.22499611977346E-2</v>
      </c>
      <c r="BA1084" s="77">
        <v>1.3358648085612701</v>
      </c>
      <c r="BB1084" s="77">
        <v>0.68749066687180704</v>
      </c>
      <c r="BC1084" s="58">
        <v>0</v>
      </c>
      <c r="BD1084" s="130">
        <v>0</v>
      </c>
      <c r="BE1084" s="65">
        <v>0</v>
      </c>
    </row>
    <row r="1085" spans="1:57" x14ac:dyDescent="0.2">
      <c r="A1085" s="104">
        <v>41787</v>
      </c>
      <c r="B1085" s="58">
        <v>1909.78002929687</v>
      </c>
      <c r="C1085" s="77">
        <v>-1.11407171087229E-3</v>
      </c>
      <c r="D1085" s="58">
        <v>0.01</v>
      </c>
      <c r="E1085" s="58">
        <v>0.59860000000000002</v>
      </c>
      <c r="F1085" s="77">
        <v>5.88136447655873E-3</v>
      </c>
      <c r="G1085" s="58">
        <v>81.702926635742102</v>
      </c>
      <c r="H1085" s="58">
        <v>558.60845947265602</v>
      </c>
      <c r="I1085" s="58">
        <v>35.711864471435497</v>
      </c>
      <c r="J1085" s="58">
        <v>310.16000366210898</v>
      </c>
      <c r="K1085" s="58">
        <v>18.882139205932599</v>
      </c>
      <c r="L1085" s="58">
        <v>23.358282089233398</v>
      </c>
      <c r="M1085" s="58">
        <v>11.6800003051757</v>
      </c>
      <c r="N1085" s="77">
        <v>-2.5894198328584301E-3</v>
      </c>
      <c r="O1085" s="58">
        <v>5.2969152842295699</v>
      </c>
      <c r="P1085" s="77">
        <v>6.4831402035877103E-2</v>
      </c>
      <c r="Q1085" s="58">
        <v>81.808982849121094</v>
      </c>
      <c r="R1085" s="77">
        <v>-7.5448246755684904E-3</v>
      </c>
      <c r="S1085" s="58">
        <v>31.585529645389101</v>
      </c>
      <c r="T1085" s="77">
        <v>5.6543235444745897E-2</v>
      </c>
      <c r="U1085" s="58">
        <v>560.73178100585903</v>
      </c>
      <c r="V1085" s="77">
        <v>-4.4787366085594603E-3</v>
      </c>
      <c r="W1085" s="58">
        <v>0.85801025919859997</v>
      </c>
      <c r="X1085" s="77">
        <v>2.4025916089732199E-2</v>
      </c>
      <c r="Y1085" s="58">
        <v>35.792196273803697</v>
      </c>
      <c r="Z1085" s="77">
        <v>-2.12342721368297E-3</v>
      </c>
      <c r="AA1085" s="58">
        <v>28.3671780482643</v>
      </c>
      <c r="AB1085" s="77">
        <v>9.1459819813413806E-2</v>
      </c>
      <c r="AC1085" s="58">
        <v>310.49000549316401</v>
      </c>
      <c r="AD1085" s="77">
        <v>-1.9435511213529101E-3</v>
      </c>
      <c r="AE1085" s="58">
        <v>0.57305788000365299</v>
      </c>
      <c r="AF1085" s="77">
        <v>3.0349203220766601E-2</v>
      </c>
      <c r="AG1085" s="58">
        <v>18.900524139404201</v>
      </c>
      <c r="AH1085" s="77">
        <v>6.3646066370523996E-3</v>
      </c>
      <c r="AI1085" s="58">
        <v>0.71836128367518004</v>
      </c>
      <c r="AJ1085" s="77">
        <v>3.0754028953451799E-2</v>
      </c>
      <c r="AK1085" s="58">
        <v>23.2844190597534</v>
      </c>
      <c r="AL1085" s="69">
        <v>41787</v>
      </c>
      <c r="AM1085" s="105">
        <v>2</v>
      </c>
      <c r="AN1085" s="124">
        <v>61.5426028978478</v>
      </c>
      <c r="AO1085" s="125">
        <v>62.812725720576204</v>
      </c>
      <c r="AP1085" s="125">
        <v>82.285072470149302</v>
      </c>
      <c r="AQ1085" s="125">
        <v>64.878441615067601</v>
      </c>
      <c r="AR1085" s="125">
        <v>65.142780267015496</v>
      </c>
      <c r="AS1085" s="125">
        <v>52.828975160151899</v>
      </c>
      <c r="AT1085" s="109" t="s">
        <v>618</v>
      </c>
      <c r="AV1085" s="63">
        <v>814.56188582023594</v>
      </c>
      <c r="AW1085" s="63">
        <v>22597.347265078701</v>
      </c>
      <c r="AX1085" s="63">
        <v>22597.347265078701</v>
      </c>
      <c r="AY1085" s="63">
        <v>23411.9091508989</v>
      </c>
      <c r="AZ1085" s="77">
        <v>2.2801433152743701E-3</v>
      </c>
      <c r="BA1085" s="77">
        <v>1.34119091508989</v>
      </c>
      <c r="BB1085" s="77">
        <v>0.68561068125748403</v>
      </c>
      <c r="BC1085" s="58">
        <v>0</v>
      </c>
      <c r="BD1085" s="130">
        <v>0</v>
      </c>
      <c r="BE1085" s="65">
        <v>0</v>
      </c>
    </row>
    <row r="1086" spans="1:57" x14ac:dyDescent="0.2">
      <c r="A1086" s="104">
        <v>41788</v>
      </c>
      <c r="B1086" s="58">
        <v>1920.03002929687</v>
      </c>
      <c r="C1086" s="77">
        <v>5.3671102654548799E-3</v>
      </c>
      <c r="D1086" s="58">
        <v>0.01</v>
      </c>
      <c r="E1086" s="58">
        <v>0.59819999999999995</v>
      </c>
      <c r="F1086" s="77">
        <v>-6.6822586034087595E-4</v>
      </c>
      <c r="G1086" s="58">
        <v>83.191627502441406</v>
      </c>
      <c r="H1086" s="58">
        <v>557.01721191406205</v>
      </c>
      <c r="I1086" s="58">
        <v>36.0064086914062</v>
      </c>
      <c r="J1086" s="58">
        <v>313.77999877929602</v>
      </c>
      <c r="K1086" s="58">
        <v>18.643129348754801</v>
      </c>
      <c r="L1086" s="58">
        <v>23.427799224853501</v>
      </c>
      <c r="M1086" s="58">
        <v>11.569999694824199</v>
      </c>
      <c r="N1086" s="77">
        <v>1.82209001317215E-2</v>
      </c>
      <c r="O1086" s="58">
        <v>5.5044925247238998</v>
      </c>
      <c r="P1086" s="77">
        <v>6.6166424314302003E-2</v>
      </c>
      <c r="Q1086" s="58">
        <v>82.447277069091797</v>
      </c>
      <c r="R1086" s="77">
        <v>-2.8485919459505498E-3</v>
      </c>
      <c r="S1086" s="58">
        <v>30.889822490326999</v>
      </c>
      <c r="T1086" s="77">
        <v>5.54557773613156E-2</v>
      </c>
      <c r="U1086" s="58">
        <v>557.81283569335903</v>
      </c>
      <c r="V1086" s="77">
        <v>8.2477973169476897E-3</v>
      </c>
      <c r="W1086" s="58">
        <v>0.84975995204417099</v>
      </c>
      <c r="X1086" s="77">
        <v>2.36002418160349E-2</v>
      </c>
      <c r="Y1086" s="58">
        <v>35.859136581420898</v>
      </c>
      <c r="Z1086" s="77">
        <v>1.1671379528132599E-2</v>
      </c>
      <c r="AA1086" s="58">
        <v>28.138188852066001</v>
      </c>
      <c r="AB1086" s="77">
        <v>8.9674896301652401E-2</v>
      </c>
      <c r="AC1086" s="58">
        <v>311.97000122070301</v>
      </c>
      <c r="AD1086" s="77">
        <v>-1.2657986183188001E-2</v>
      </c>
      <c r="AE1086" s="58">
        <v>0.57787644991211196</v>
      </c>
      <c r="AF1086" s="77">
        <v>3.0996751623713101E-2</v>
      </c>
      <c r="AG1086" s="58">
        <v>18.7626342773437</v>
      </c>
      <c r="AH1086" s="77">
        <v>2.9761236444765201E-3</v>
      </c>
      <c r="AI1086" s="58">
        <v>0.71881587489176002</v>
      </c>
      <c r="AJ1086" s="77">
        <v>3.0682176673650099E-2</v>
      </c>
      <c r="AK1086" s="58">
        <v>23.3930406570434</v>
      </c>
      <c r="AL1086" s="69">
        <v>41788</v>
      </c>
      <c r="AM1086" s="105">
        <v>3</v>
      </c>
      <c r="AN1086" s="124">
        <v>64.627886368479196</v>
      </c>
      <c r="AO1086" s="125">
        <v>61.690886661871303</v>
      </c>
      <c r="AP1086" s="125">
        <v>84.858846115129296</v>
      </c>
      <c r="AQ1086" s="125">
        <v>60.123132566563697</v>
      </c>
      <c r="AR1086" s="125">
        <v>66.384255014054204</v>
      </c>
      <c r="AS1086" s="125">
        <v>56.4699170776003</v>
      </c>
      <c r="AT1086" s="109" t="s">
        <v>618</v>
      </c>
      <c r="AV1086" s="63">
        <v>814.56188582023594</v>
      </c>
      <c r="AW1086" s="63">
        <v>22885.484686303698</v>
      </c>
      <c r="AX1086" s="63">
        <v>22885.484686303698</v>
      </c>
      <c r="AY1086" s="63">
        <v>23700.046572123902</v>
      </c>
      <c r="AZ1086" s="77">
        <v>1.2307301355383301E-2</v>
      </c>
      <c r="BA1086" s="77">
        <v>1.3700046572123901</v>
      </c>
      <c r="BB1086" s="77">
        <v>0.69465753964842103</v>
      </c>
      <c r="BC1086" s="58">
        <v>0</v>
      </c>
      <c r="BD1086" s="130">
        <v>0</v>
      </c>
      <c r="BE1086" s="65">
        <v>0</v>
      </c>
    </row>
    <row r="1087" spans="1:57" x14ac:dyDescent="0.2">
      <c r="A1087" s="104">
        <v>41789</v>
      </c>
      <c r="B1087" s="58">
        <v>1923.56994628906</v>
      </c>
      <c r="C1087" s="77">
        <v>1.84367793116435E-3</v>
      </c>
      <c r="D1087" s="58">
        <v>0.01</v>
      </c>
      <c r="E1087" s="58">
        <v>0.59619999999999995</v>
      </c>
      <c r="F1087" s="77">
        <v>-3.3433634236041902E-3</v>
      </c>
      <c r="G1087" s="58">
        <v>82.8800048828125</v>
      </c>
      <c r="H1087" s="58">
        <v>556.82824707031205</v>
      </c>
      <c r="I1087" s="58">
        <v>36.541954040527301</v>
      </c>
      <c r="J1087" s="58">
        <v>312.54998779296801</v>
      </c>
      <c r="K1087" s="58">
        <v>18.560388565063398</v>
      </c>
      <c r="L1087" s="58">
        <v>23.7406311035156</v>
      </c>
      <c r="M1087" s="58">
        <v>11.399999618530201</v>
      </c>
      <c r="N1087" s="77">
        <v>-3.7458411258964801E-3</v>
      </c>
      <c r="O1087" s="58">
        <v>5.6820779768922796</v>
      </c>
      <c r="P1087" s="77">
        <v>6.8557886608795596E-2</v>
      </c>
      <c r="Q1087" s="58">
        <v>83.035816192626896</v>
      </c>
      <c r="R1087" s="77">
        <v>-3.39244173623742E-4</v>
      </c>
      <c r="S1087" s="58">
        <v>30.3326527083854</v>
      </c>
      <c r="T1087" s="77">
        <v>5.4473983437401403E-2</v>
      </c>
      <c r="U1087" s="58">
        <v>556.92272949218705</v>
      </c>
      <c r="V1087" s="77">
        <v>1.48736119092296E-2</v>
      </c>
      <c r="W1087" s="58">
        <v>0.83671702565147799</v>
      </c>
      <c r="X1087" s="77">
        <v>2.28974352253715E-2</v>
      </c>
      <c r="Y1087" s="58">
        <v>36.274181365966797</v>
      </c>
      <c r="Z1087" s="77">
        <v>-3.9199789378330198E-3</v>
      </c>
      <c r="AA1087" s="58">
        <v>27.940605619239498</v>
      </c>
      <c r="AB1087" s="77">
        <v>8.9395638171476194E-2</v>
      </c>
      <c r="AC1087" s="58">
        <v>313.16499328613202</v>
      </c>
      <c r="AD1087" s="77">
        <v>-4.4381381550051497E-3</v>
      </c>
      <c r="AE1087" s="58">
        <v>0.57563483200094201</v>
      </c>
      <c r="AF1087" s="77">
        <v>3.1014158458108398E-2</v>
      </c>
      <c r="AG1087" s="58">
        <v>18.601758956909102</v>
      </c>
      <c r="AH1087" s="77">
        <v>1.33530203012084E-2</v>
      </c>
      <c r="AI1087" s="58">
        <v>0.71969759410800405</v>
      </c>
      <c r="AJ1087" s="77">
        <v>3.03150152567522E-2</v>
      </c>
      <c r="AK1087" s="58">
        <v>23.584215164184499</v>
      </c>
      <c r="AL1087" s="69">
        <v>41789</v>
      </c>
      <c r="AM1087" s="105">
        <v>4</v>
      </c>
      <c r="AN1087" s="124">
        <v>65.652738476889596</v>
      </c>
      <c r="AO1087" s="125">
        <v>61.550300995528097</v>
      </c>
      <c r="AP1087" s="125">
        <v>82.167693772065206</v>
      </c>
      <c r="AQ1087" s="125">
        <v>58.523941316946797</v>
      </c>
      <c r="AR1087" s="125">
        <v>71.332379425156802</v>
      </c>
      <c r="AS1087" s="125">
        <v>62.185119329686302</v>
      </c>
      <c r="AT1087" s="109" t="s">
        <v>618</v>
      </c>
      <c r="AV1087" s="63">
        <v>814.56188582023594</v>
      </c>
      <c r="AW1087" s="63">
        <v>22926.5811421447</v>
      </c>
      <c r="AX1087" s="63">
        <v>22926.5811421447</v>
      </c>
      <c r="AY1087" s="63">
        <v>23741.143027965001</v>
      </c>
      <c r="AZ1087" s="77">
        <v>1.73402426514224E-3</v>
      </c>
      <c r="BA1087" s="77">
        <v>1.3741143027964999</v>
      </c>
      <c r="BB1087" s="77">
        <v>0.69778194235515201</v>
      </c>
      <c r="BC1087" s="58">
        <v>0</v>
      </c>
      <c r="BD1087" s="130">
        <v>0</v>
      </c>
      <c r="BE1087" s="65">
        <v>0</v>
      </c>
    </row>
    <row r="1088" spans="1:57" x14ac:dyDescent="0.2">
      <c r="A1088" s="104">
        <v>41792</v>
      </c>
      <c r="B1088" s="58">
        <v>1924.96997070312</v>
      </c>
      <c r="C1088" s="77">
        <v>7.2782610102817204E-4</v>
      </c>
      <c r="D1088" s="58">
        <v>0.01</v>
      </c>
      <c r="E1088" s="58">
        <v>0.5968</v>
      </c>
      <c r="F1088" s="77">
        <v>1.0063737001006999E-3</v>
      </c>
      <c r="G1088" s="58">
        <v>82.310455322265597</v>
      </c>
      <c r="H1088" s="58">
        <v>550.90087890625</v>
      </c>
      <c r="I1088" s="58">
        <v>36.408069610595703</v>
      </c>
      <c r="J1088" s="58">
        <v>308.83999633789</v>
      </c>
      <c r="K1088" s="58">
        <v>18.863752365112301</v>
      </c>
      <c r="L1088" s="58">
        <v>23.688493728637599</v>
      </c>
      <c r="M1088" s="58">
        <v>11.579999923706</v>
      </c>
      <c r="N1088" s="77">
        <v>-6.8719778835942798E-3</v>
      </c>
      <c r="O1088" s="58">
        <v>5.8289912754731503</v>
      </c>
      <c r="P1088" s="77">
        <v>7.0817142884840298E-2</v>
      </c>
      <c r="Q1088" s="58">
        <v>82.595230102539006</v>
      </c>
      <c r="R1088" s="77">
        <v>-1.0644876935120701E-2</v>
      </c>
      <c r="S1088" s="58">
        <v>29.569775902991999</v>
      </c>
      <c r="T1088" s="77">
        <v>5.3675310813987798E-2</v>
      </c>
      <c r="U1088" s="58">
        <v>553.86456298828102</v>
      </c>
      <c r="V1088" s="77">
        <v>-3.6638552438425999E-3</v>
      </c>
      <c r="W1088" s="58">
        <v>0.83454866850006604</v>
      </c>
      <c r="X1088" s="77">
        <v>2.2922079567140499E-2</v>
      </c>
      <c r="Y1088" s="58">
        <v>36.475011825561502</v>
      </c>
      <c r="Z1088" s="77">
        <v>-1.18700739080994E-2</v>
      </c>
      <c r="AA1088" s="58">
        <v>27.6728509128559</v>
      </c>
      <c r="AB1088" s="77">
        <v>8.9602549025353695E-2</v>
      </c>
      <c r="AC1088" s="58">
        <v>310.69499206542901</v>
      </c>
      <c r="AD1088" s="77">
        <v>1.6344690144033301E-2</v>
      </c>
      <c r="AE1088" s="58">
        <v>0.58197296512683305</v>
      </c>
      <c r="AF1088" s="77">
        <v>3.08513891543215E-2</v>
      </c>
      <c r="AG1088" s="58">
        <v>18.712070465087798</v>
      </c>
      <c r="AH1088" s="77">
        <v>-2.1961242163529501E-3</v>
      </c>
      <c r="AI1088" s="58">
        <v>0.719281666901749</v>
      </c>
      <c r="AJ1088" s="77">
        <v>3.0364179130232701E-2</v>
      </c>
      <c r="AK1088" s="58">
        <v>23.7145624160766</v>
      </c>
      <c r="AL1088" s="69">
        <v>41792</v>
      </c>
      <c r="AM1088" s="105">
        <v>0</v>
      </c>
      <c r="AN1088" s="124">
        <v>66.071428846769393</v>
      </c>
      <c r="AO1088" s="125">
        <v>57.150757681069599</v>
      </c>
      <c r="AP1088" s="125">
        <v>77.340074861872395</v>
      </c>
      <c r="AQ1088" s="125">
        <v>62.465912750681397</v>
      </c>
      <c r="AR1088" s="125">
        <v>69.496337355531594</v>
      </c>
      <c r="AS1088" s="125">
        <v>60.062066104103998</v>
      </c>
      <c r="AT1088" s="109" t="s">
        <v>618</v>
      </c>
      <c r="AV1088" s="63">
        <v>814.56188582023594</v>
      </c>
      <c r="AW1088" s="63">
        <v>22827.485796069301</v>
      </c>
      <c r="AX1088" s="63">
        <v>22827.485796069301</v>
      </c>
      <c r="AY1088" s="63">
        <v>23642.0476818895</v>
      </c>
      <c r="AZ1088" s="77">
        <v>-4.1739922108514601E-3</v>
      </c>
      <c r="BA1088" s="77">
        <v>1.36420476818895</v>
      </c>
      <c r="BB1088" s="77">
        <v>0.69901763236665204</v>
      </c>
      <c r="BC1088" s="58">
        <v>-99.095346075435302</v>
      </c>
      <c r="BD1088" s="130">
        <v>-4.1739922108514097E-3</v>
      </c>
      <c r="BE1088" s="65">
        <v>1</v>
      </c>
    </row>
    <row r="1089" spans="1:57" x14ac:dyDescent="0.2">
      <c r="A1089" s="104">
        <v>41793</v>
      </c>
      <c r="B1089" s="58">
        <v>1924.23999023437</v>
      </c>
      <c r="C1089" s="77">
        <v>-3.7921654875650002E-4</v>
      </c>
      <c r="D1089" s="58">
        <v>0.01</v>
      </c>
      <c r="E1089" s="58">
        <v>0.59740000000000004</v>
      </c>
      <c r="F1089" s="77">
        <v>1.0053619302949901E-3</v>
      </c>
      <c r="G1089" s="58">
        <v>83.474418640136705</v>
      </c>
      <c r="H1089" s="58">
        <v>541.96002197265602</v>
      </c>
      <c r="I1089" s="58">
        <v>35.961776733398402</v>
      </c>
      <c r="J1089" s="58">
        <v>307.19000244140602</v>
      </c>
      <c r="K1089" s="58">
        <v>19.6911106109619</v>
      </c>
      <c r="L1089" s="58">
        <v>24.036085128784102</v>
      </c>
      <c r="M1089" s="58">
        <v>11.869999885559</v>
      </c>
      <c r="N1089" s="77">
        <v>1.41411356955065E-2</v>
      </c>
      <c r="O1089" s="58">
        <v>5.9996667037244702</v>
      </c>
      <c r="P1089" s="77">
        <v>7.1874315526405705E-2</v>
      </c>
      <c r="Q1089" s="58">
        <v>82.892436981201101</v>
      </c>
      <c r="R1089" s="77">
        <v>-1.62295201840028E-2</v>
      </c>
      <c r="S1089" s="58">
        <v>28.7261938131333</v>
      </c>
      <c r="T1089" s="77">
        <v>5.3004267194052601E-2</v>
      </c>
      <c r="U1089" s="58">
        <v>546.43045043945301</v>
      </c>
      <c r="V1089" s="77">
        <v>-1.2258075804913801E-2</v>
      </c>
      <c r="W1089" s="58">
        <v>0.81483372765587903</v>
      </c>
      <c r="X1089" s="77">
        <v>2.26583278600672E-2</v>
      </c>
      <c r="Y1089" s="58">
        <v>36.184923171996999</v>
      </c>
      <c r="Z1089" s="77">
        <v>-5.3425525063119901E-3</v>
      </c>
      <c r="AA1089" s="58">
        <v>27.1737136900596</v>
      </c>
      <c r="AB1089" s="77">
        <v>8.8458978072513197E-2</v>
      </c>
      <c r="AC1089" s="58">
        <v>308.01499938964798</v>
      </c>
      <c r="AD1089" s="77">
        <v>4.3859685487590103E-2</v>
      </c>
      <c r="AE1089" s="58">
        <v>0.62237616430915199</v>
      </c>
      <c r="AF1089" s="77">
        <v>3.1606960958447901E-2</v>
      </c>
      <c r="AG1089" s="58">
        <v>19.277431488037099</v>
      </c>
      <c r="AH1089" s="77">
        <v>1.46734277041125E-2</v>
      </c>
      <c r="AI1089" s="58">
        <v>0.72438190460023699</v>
      </c>
      <c r="AJ1089" s="77">
        <v>3.0137266560633001E-2</v>
      </c>
      <c r="AK1089" s="58">
        <v>23.862289428710898</v>
      </c>
      <c r="AL1089" s="69">
        <v>41793</v>
      </c>
      <c r="AM1089" s="105">
        <v>1</v>
      </c>
      <c r="AN1089" s="124">
        <v>65.622257199898101</v>
      </c>
      <c r="AO1089" s="125">
        <v>51.205190034692997</v>
      </c>
      <c r="AP1089" s="125">
        <v>79.934675527807897</v>
      </c>
      <c r="AQ1089" s="125">
        <v>70.656903884840105</v>
      </c>
      <c r="AR1089" s="125">
        <v>74.254153340187898</v>
      </c>
      <c r="AS1089" s="125">
        <v>53.504545624176899</v>
      </c>
      <c r="AT1089" s="109" t="s">
        <v>618</v>
      </c>
      <c r="AV1089" s="63">
        <v>814.56188582023594</v>
      </c>
      <c r="AW1089" s="63">
        <v>22881.879480578598</v>
      </c>
      <c r="AX1089" s="63">
        <v>22881.879480578598</v>
      </c>
      <c r="AY1089" s="63">
        <v>23696.441366398802</v>
      </c>
      <c r="AZ1089" s="77">
        <v>2.3007179936849198E-3</v>
      </c>
      <c r="BA1089" s="77">
        <v>1.3696441366398799</v>
      </c>
      <c r="BB1089" s="77">
        <v>0.69837333676382995</v>
      </c>
      <c r="BC1089" s="58">
        <v>-44.701661566155899</v>
      </c>
      <c r="BD1089" s="130">
        <v>-1.88287739615153E-3</v>
      </c>
      <c r="BE1089" s="65">
        <v>2</v>
      </c>
    </row>
    <row r="1090" spans="1:57" x14ac:dyDescent="0.2">
      <c r="A1090" s="104">
        <v>41794</v>
      </c>
      <c r="B1090" s="58">
        <v>1927.88000488281</v>
      </c>
      <c r="C1090" s="77">
        <v>1.8916635486794201E-3</v>
      </c>
      <c r="D1090" s="58">
        <v>0.01</v>
      </c>
      <c r="E1090" s="58">
        <v>0.59689999999999999</v>
      </c>
      <c r="F1090" s="77">
        <v>-8.3696016069645298E-4</v>
      </c>
      <c r="G1090" s="58">
        <v>84.427619934082003</v>
      </c>
      <c r="H1090" s="58">
        <v>541.68151855468705</v>
      </c>
      <c r="I1090" s="58">
        <v>35.988555908203097</v>
      </c>
      <c r="J1090" s="58">
        <v>306.77999877929602</v>
      </c>
      <c r="K1090" s="58">
        <v>19.819810867309499</v>
      </c>
      <c r="L1090" s="58">
        <v>23.983945846557599</v>
      </c>
      <c r="M1090" s="58">
        <v>12.079999923706</v>
      </c>
      <c r="N1090" s="77">
        <v>1.14190827498257E-2</v>
      </c>
      <c r="O1090" s="58">
        <v>6.1814910973011203</v>
      </c>
      <c r="P1090" s="77">
        <v>7.32164557300964E-2</v>
      </c>
      <c r="Q1090" s="58">
        <v>83.951019287109304</v>
      </c>
      <c r="R1090" s="77">
        <v>-5.1388184861855802E-4</v>
      </c>
      <c r="S1090" s="58">
        <v>27.794636976665799</v>
      </c>
      <c r="T1090" s="77">
        <v>5.1311769046186603E-2</v>
      </c>
      <c r="U1090" s="58">
        <v>541.82077026367097</v>
      </c>
      <c r="V1090" s="77">
        <v>7.4465661146883E-4</v>
      </c>
      <c r="W1090" s="58">
        <v>0.79446917944128104</v>
      </c>
      <c r="X1090" s="77">
        <v>2.2075605963955601E-2</v>
      </c>
      <c r="Y1090" s="58">
        <v>35.975166320800703</v>
      </c>
      <c r="Z1090" s="77">
        <v>-1.3346907739537599E-3</v>
      </c>
      <c r="AA1090" s="58">
        <v>26.6313064465289</v>
      </c>
      <c r="AB1090" s="77">
        <v>8.68091353820232E-2</v>
      </c>
      <c r="AC1090" s="58">
        <v>306.98500061035099</v>
      </c>
      <c r="AD1090" s="77">
        <v>6.5359572088334802E-3</v>
      </c>
      <c r="AE1090" s="58">
        <v>0.66591830472406499</v>
      </c>
      <c r="AF1090" s="77">
        <v>3.35986205510376E-2</v>
      </c>
      <c r="AG1090" s="58">
        <v>19.7554607391357</v>
      </c>
      <c r="AH1090" s="77">
        <v>-2.1692085856414001E-3</v>
      </c>
      <c r="AI1090" s="58">
        <v>0.72803938373421595</v>
      </c>
      <c r="AJ1090" s="77">
        <v>3.0355279668825199E-2</v>
      </c>
      <c r="AK1090" s="58">
        <v>24.010015487670898</v>
      </c>
      <c r="AL1090" s="69">
        <v>41794</v>
      </c>
      <c r="AM1090" s="105">
        <v>2</v>
      </c>
      <c r="AN1090" s="124">
        <v>66.833079362347107</v>
      </c>
      <c r="AO1090" s="125">
        <v>51.027112803112402</v>
      </c>
      <c r="AP1090" s="125">
        <v>81.775058514754605</v>
      </c>
      <c r="AQ1090" s="125">
        <v>71.691792162937503</v>
      </c>
      <c r="AR1090" s="125">
        <v>72.429207034468206</v>
      </c>
      <c r="AS1090" s="125">
        <v>53.830276241273801</v>
      </c>
      <c r="AT1090" s="109" t="s">
        <v>618</v>
      </c>
      <c r="AV1090" s="63">
        <v>814.56188582023594</v>
      </c>
      <c r="AW1090" s="63">
        <v>23007.4001842529</v>
      </c>
      <c r="AX1090" s="63">
        <v>23007.4001842529</v>
      </c>
      <c r="AY1090" s="63">
        <v>23821.962070073099</v>
      </c>
      <c r="AZ1090" s="77">
        <v>5.2970275888049E-3</v>
      </c>
      <c r="BA1090" s="77">
        <v>1.3821962070073099</v>
      </c>
      <c r="BB1090" s="77">
        <v>0.70158608769703501</v>
      </c>
      <c r="BC1090" s="58">
        <v>0</v>
      </c>
      <c r="BD1090" s="130">
        <v>0</v>
      </c>
      <c r="BE1090" s="65">
        <v>0</v>
      </c>
    </row>
    <row r="1091" spans="1:57" x14ac:dyDescent="0.2">
      <c r="A1091" s="104">
        <v>41795</v>
      </c>
      <c r="B1091" s="58">
        <v>1940.4599609375</v>
      </c>
      <c r="C1091" s="77">
        <v>6.5252795935566398E-3</v>
      </c>
      <c r="D1091" s="58">
        <v>0.01</v>
      </c>
      <c r="E1091" s="58">
        <v>0.59550000000000003</v>
      </c>
      <c r="F1091" s="77">
        <v>-2.3454514994135601E-3</v>
      </c>
      <c r="G1091" s="58">
        <v>84.758872985839801</v>
      </c>
      <c r="H1091" s="58">
        <v>550.87103271484295</v>
      </c>
      <c r="I1091" s="58">
        <v>36.782947540283203</v>
      </c>
      <c r="J1091" s="58">
        <v>323.57000732421801</v>
      </c>
      <c r="K1091" s="58">
        <v>20.0220527648925</v>
      </c>
      <c r="L1091" s="58">
        <v>24.036085128784102</v>
      </c>
      <c r="M1091" s="58">
        <v>11.6800003051757</v>
      </c>
      <c r="N1091" s="77">
        <v>3.9235152195033996E-3</v>
      </c>
      <c r="O1091" s="58">
        <v>6.3545285127781996</v>
      </c>
      <c r="P1091" s="77">
        <v>7.4971838214977396E-2</v>
      </c>
      <c r="Q1091" s="58">
        <v>84.593246459960895</v>
      </c>
      <c r="R1091" s="77">
        <v>1.6964791755634801E-2</v>
      </c>
      <c r="S1091" s="58">
        <v>26.862599243905201</v>
      </c>
      <c r="T1091" s="77">
        <v>4.8763862408083003E-2</v>
      </c>
      <c r="U1091" s="58">
        <v>546.27627563476506</v>
      </c>
      <c r="V1091" s="77">
        <v>2.2073451185603301E-2</v>
      </c>
      <c r="W1091" s="58">
        <v>0.78054384748016203</v>
      </c>
      <c r="X1091" s="77">
        <v>2.12202637275151E-2</v>
      </c>
      <c r="Y1091" s="58">
        <v>36.3857517242431</v>
      </c>
      <c r="Z1091" s="77">
        <v>5.4729801850611902E-2</v>
      </c>
      <c r="AA1091" s="58">
        <v>25.928843271264199</v>
      </c>
      <c r="AB1091" s="77">
        <v>8.0133642440114602E-2</v>
      </c>
      <c r="AC1091" s="58">
        <v>315.17500305175702</v>
      </c>
      <c r="AD1091" s="77">
        <v>1.02040276235217E-2</v>
      </c>
      <c r="AE1091" s="58">
        <v>0.71520621844154098</v>
      </c>
      <c r="AF1091" s="77">
        <v>3.5720923665510003E-2</v>
      </c>
      <c r="AG1091" s="58">
        <v>19.920931816101</v>
      </c>
      <c r="AH1091" s="77">
        <v>2.17392428085605E-3</v>
      </c>
      <c r="AI1091" s="58">
        <v>0.73069233855424498</v>
      </c>
      <c r="AJ1091" s="77">
        <v>3.0399806567468501E-2</v>
      </c>
      <c r="AK1091" s="58">
        <v>24.010015487670898</v>
      </c>
      <c r="AL1091" s="69">
        <v>41795</v>
      </c>
      <c r="AM1091" s="105">
        <v>3</v>
      </c>
      <c r="AN1091" s="124">
        <v>70.6769817461808</v>
      </c>
      <c r="AO1091" s="125">
        <v>56.413450831884198</v>
      </c>
      <c r="AP1091" s="125">
        <v>82.379884877471298</v>
      </c>
      <c r="AQ1091" s="125">
        <v>73.286200638697196</v>
      </c>
      <c r="AR1091" s="125">
        <v>73.140122642459303</v>
      </c>
      <c r="AS1091" s="125">
        <v>62.273634351065297</v>
      </c>
      <c r="AT1091" s="109" t="s">
        <v>618</v>
      </c>
      <c r="AV1091" s="63">
        <v>814.56188582023594</v>
      </c>
      <c r="AW1091" s="63">
        <v>23241.094719337401</v>
      </c>
      <c r="AX1091" s="63">
        <v>23241.094719337401</v>
      </c>
      <c r="AY1091" s="63">
        <v>24055.656605157699</v>
      </c>
      <c r="AZ1091" s="77">
        <v>9.8100456375975701E-3</v>
      </c>
      <c r="BA1091" s="77">
        <v>1.40556566051577</v>
      </c>
      <c r="BB1091" s="77">
        <v>0.712689412671764</v>
      </c>
      <c r="BC1091" s="58">
        <v>0</v>
      </c>
      <c r="BD1091" s="130">
        <v>0</v>
      </c>
      <c r="BE1091" s="65">
        <v>0</v>
      </c>
    </row>
    <row r="1092" spans="1:57" x14ac:dyDescent="0.2">
      <c r="A1092" s="104">
        <v>41796</v>
      </c>
      <c r="B1092" s="58">
        <v>1949.43994140625</v>
      </c>
      <c r="C1092" s="77">
        <v>4.6277587012986104E-3</v>
      </c>
      <c r="D1092" s="58">
        <v>0.01</v>
      </c>
      <c r="E1092" s="58">
        <v>0.59560000000000002</v>
      </c>
      <c r="F1092" s="77">
        <v>1.67926112510485E-4</v>
      </c>
      <c r="G1092" s="58">
        <v>84.525825500488196</v>
      </c>
      <c r="H1092" s="58">
        <v>553.28771972656205</v>
      </c>
      <c r="I1092" s="58">
        <v>37.023937225341797</v>
      </c>
      <c r="J1092" s="58">
        <v>329.67001342773398</v>
      </c>
      <c r="K1092" s="58">
        <v>20.058820724487301</v>
      </c>
      <c r="L1092" s="58">
        <v>24.479269027709901</v>
      </c>
      <c r="M1092" s="58">
        <v>10.7299995422363</v>
      </c>
      <c r="N1092" s="77">
        <v>-2.7495349706985099E-3</v>
      </c>
      <c r="O1092" s="58">
        <v>6.5025608755723701</v>
      </c>
      <c r="P1092" s="77">
        <v>7.6929871279811504E-2</v>
      </c>
      <c r="Q1092" s="58">
        <v>84.642349243164006</v>
      </c>
      <c r="R1092" s="77">
        <v>4.3870286658722604E-3</v>
      </c>
      <c r="S1092" s="58">
        <v>25.932316322388299</v>
      </c>
      <c r="T1092" s="77">
        <v>4.68694955586655E-2</v>
      </c>
      <c r="U1092" s="58">
        <v>552.07937622070301</v>
      </c>
      <c r="V1092" s="77">
        <v>6.5516686718667299E-3</v>
      </c>
      <c r="W1092" s="58">
        <v>0.76723299839292103</v>
      </c>
      <c r="X1092" s="77">
        <v>2.07226204421007E-2</v>
      </c>
      <c r="Y1092" s="58">
        <v>36.9034423828125</v>
      </c>
      <c r="Z1092" s="77">
        <v>1.8852198799140699E-2</v>
      </c>
      <c r="AA1092" s="58">
        <v>25.238795526934101</v>
      </c>
      <c r="AB1092" s="77">
        <v>7.6557753204528706E-2</v>
      </c>
      <c r="AC1092" s="58">
        <v>326.62001037597599</v>
      </c>
      <c r="AD1092" s="77">
        <v>1.83637312449813E-3</v>
      </c>
      <c r="AE1092" s="58">
        <v>0.76016035181894204</v>
      </c>
      <c r="AF1092" s="77">
        <v>3.7896562428067201E-2</v>
      </c>
      <c r="AG1092" s="58">
        <v>20.040436744689899</v>
      </c>
      <c r="AH1092" s="77">
        <v>1.8438272977950601E-2</v>
      </c>
      <c r="AI1092" s="58">
        <v>0.75176146093117402</v>
      </c>
      <c r="AJ1092" s="77">
        <v>3.0710127009111101E-2</v>
      </c>
      <c r="AK1092" s="58">
        <v>24.257677078246999</v>
      </c>
      <c r="AL1092" s="69">
        <v>41796</v>
      </c>
      <c r="AM1092" s="105">
        <v>4</v>
      </c>
      <c r="AN1092" s="124">
        <v>73.075767608114006</v>
      </c>
      <c r="AO1092" s="125">
        <v>57.730134069322801</v>
      </c>
      <c r="AP1092" s="125">
        <v>80.3593325259599</v>
      </c>
      <c r="AQ1092" s="125">
        <v>73.5775694522397</v>
      </c>
      <c r="AR1092" s="125">
        <v>78.269284721655296</v>
      </c>
      <c r="AS1092" s="125">
        <v>64.400547374193394</v>
      </c>
      <c r="AT1092" s="109" t="s">
        <v>618</v>
      </c>
      <c r="AV1092" s="63">
        <v>814.56188582023594</v>
      </c>
      <c r="AW1092" s="63">
        <v>23284.599762139798</v>
      </c>
      <c r="AX1092" s="63">
        <v>23284.599762139798</v>
      </c>
      <c r="AY1092" s="63">
        <v>24099.1616479601</v>
      </c>
      <c r="AZ1092" s="77">
        <v>1.8085161222787199E-3</v>
      </c>
      <c r="BA1092" s="77">
        <v>1.4099161647960099</v>
      </c>
      <c r="BB1092" s="77">
        <v>0.72061532600387801</v>
      </c>
      <c r="BC1092" s="58">
        <v>0</v>
      </c>
      <c r="BD1092" s="130">
        <v>0</v>
      </c>
      <c r="BE1092" s="65">
        <v>0</v>
      </c>
    </row>
    <row r="1093" spans="1:57" x14ac:dyDescent="0.2">
      <c r="A1093" s="104">
        <v>41799</v>
      </c>
      <c r="B1093" s="58">
        <v>1951.27001953125</v>
      </c>
      <c r="C1093" s="77">
        <v>9.3877122661178904E-4</v>
      </c>
      <c r="D1093" s="58">
        <v>0.01</v>
      </c>
      <c r="E1093" s="58">
        <v>0.59550000000000003</v>
      </c>
      <c r="F1093" s="77">
        <v>-1.67897918065818E-4</v>
      </c>
      <c r="G1093" s="58">
        <v>85.878341674804602</v>
      </c>
      <c r="H1093" s="58">
        <v>559.04608154296795</v>
      </c>
      <c r="I1093" s="58">
        <v>36.836502075195298</v>
      </c>
      <c r="J1093" s="58">
        <v>327.5</v>
      </c>
      <c r="K1093" s="58">
        <v>20.14155960083</v>
      </c>
      <c r="L1093" s="58">
        <v>24.253330230712798</v>
      </c>
      <c r="M1093" s="58">
        <v>11.149999618530201</v>
      </c>
      <c r="N1093" s="77">
        <v>1.60012181638922E-2</v>
      </c>
      <c r="O1093" s="58">
        <v>6.6857510143548504</v>
      </c>
      <c r="P1093" s="77">
        <v>7.7851421953066699E-2</v>
      </c>
      <c r="Q1093" s="58">
        <v>85.202083587646399</v>
      </c>
      <c r="R1093" s="77">
        <v>1.04075359186575E-2</v>
      </c>
      <c r="S1093" s="58">
        <v>25.181484118173898</v>
      </c>
      <c r="T1093" s="77">
        <v>4.5043664466215202E-2</v>
      </c>
      <c r="U1093" s="58">
        <v>556.16690063476506</v>
      </c>
      <c r="V1093" s="77">
        <v>-5.0625396484896799E-3</v>
      </c>
      <c r="W1093" s="58">
        <v>0.75083888407831001</v>
      </c>
      <c r="X1093" s="77">
        <v>2.03830125494978E-2</v>
      </c>
      <c r="Y1093" s="58">
        <v>36.930219650268498</v>
      </c>
      <c r="Z1093" s="77">
        <v>-6.5823803784024098E-3</v>
      </c>
      <c r="AA1093" s="58">
        <v>24.557061260990402</v>
      </c>
      <c r="AB1093" s="77">
        <v>7.4983393163329595E-2</v>
      </c>
      <c r="AC1093" s="58">
        <v>328.58500671386702</v>
      </c>
      <c r="AD1093" s="77">
        <v>4.1248125938813099E-3</v>
      </c>
      <c r="AE1093" s="58">
        <v>0.80173204848602897</v>
      </c>
      <c r="AF1093" s="77">
        <v>3.9804864388604103E-2</v>
      </c>
      <c r="AG1093" s="58">
        <v>20.100190162658599</v>
      </c>
      <c r="AH1093" s="77">
        <v>-9.2298016228062798E-3</v>
      </c>
      <c r="AI1093" s="58">
        <v>0.75763962812185204</v>
      </c>
      <c r="AJ1093" s="77">
        <v>3.12385812964532E-2</v>
      </c>
      <c r="AK1093" s="58">
        <v>24.366299629211401</v>
      </c>
      <c r="AL1093" s="69">
        <v>41799</v>
      </c>
      <c r="AM1093" s="105">
        <v>0</v>
      </c>
      <c r="AN1093" s="124">
        <v>73.550639975782502</v>
      </c>
      <c r="AO1093" s="125">
        <v>60.7710130595569</v>
      </c>
      <c r="AP1093" s="125">
        <v>82.969972613809105</v>
      </c>
      <c r="AQ1093" s="125">
        <v>74.257985744969801</v>
      </c>
      <c r="AR1093" s="125">
        <v>70.842082659865099</v>
      </c>
      <c r="AS1093" s="125">
        <v>61.496571956202501</v>
      </c>
      <c r="AT1093" s="109" t="s">
        <v>618</v>
      </c>
      <c r="AV1093" s="63">
        <v>814.56188582023594</v>
      </c>
      <c r="AW1093" s="63">
        <v>23417.2901809387</v>
      </c>
      <c r="AX1093" s="63">
        <v>23417.2901809387</v>
      </c>
      <c r="AY1093" s="63">
        <v>24231.8520667589</v>
      </c>
      <c r="AZ1093" s="77">
        <v>5.5060180406756301E-3</v>
      </c>
      <c r="BA1093" s="77">
        <v>1.4231852066758901</v>
      </c>
      <c r="BB1093" s="77">
        <v>0.72223059016399804</v>
      </c>
      <c r="BC1093" s="58">
        <v>0</v>
      </c>
      <c r="BD1093" s="130">
        <v>0</v>
      </c>
      <c r="BE1093" s="65">
        <v>0</v>
      </c>
    </row>
    <row r="1094" spans="1:57" x14ac:dyDescent="0.2">
      <c r="A1094" s="104">
        <v>41800</v>
      </c>
      <c r="B1094" s="58">
        <v>1950.7900390625</v>
      </c>
      <c r="C1094" s="77">
        <v>-2.4598362294592203E-4</v>
      </c>
      <c r="D1094" s="58">
        <v>0.01</v>
      </c>
      <c r="E1094" s="58">
        <v>0.59660000000000002</v>
      </c>
      <c r="F1094" s="77">
        <v>1.8471872376153401E-3</v>
      </c>
      <c r="G1094" s="58">
        <v>86.382438659667898</v>
      </c>
      <c r="H1094" s="58">
        <v>557.484619140625</v>
      </c>
      <c r="I1094" s="58">
        <v>36.693691253662102</v>
      </c>
      <c r="J1094" s="58">
        <v>332.41000366210898</v>
      </c>
      <c r="K1094" s="58">
        <v>20.123176574706999</v>
      </c>
      <c r="L1094" s="58">
        <v>24.540096282958899</v>
      </c>
      <c r="M1094" s="58">
        <v>10.9899997711181</v>
      </c>
      <c r="N1094" s="77">
        <v>5.86989658896941E-3</v>
      </c>
      <c r="O1094" s="58">
        <v>6.8670430078293698</v>
      </c>
      <c r="P1094" s="77">
        <v>7.94958224655401E-2</v>
      </c>
      <c r="Q1094" s="58">
        <v>86.1303901672363</v>
      </c>
      <c r="R1094" s="77">
        <v>-2.7930835290611499E-3</v>
      </c>
      <c r="S1094" s="58">
        <v>24.2471319617825</v>
      </c>
      <c r="T1094" s="77">
        <v>4.3493813334545502E-2</v>
      </c>
      <c r="U1094" s="58">
        <v>558.26535034179597</v>
      </c>
      <c r="V1094" s="77">
        <v>-3.8768833490672098E-3</v>
      </c>
      <c r="W1094" s="58">
        <v>0.73541206615335497</v>
      </c>
      <c r="X1094" s="77">
        <v>2.0041921132149899E-2</v>
      </c>
      <c r="Y1094" s="58">
        <v>36.765096664428697</v>
      </c>
      <c r="Z1094" s="77">
        <v>1.4992377594227099E-2</v>
      </c>
      <c r="AA1094" s="58">
        <v>23.799589663634599</v>
      </c>
      <c r="AB1094" s="77">
        <v>7.1597092149568997E-2</v>
      </c>
      <c r="AC1094" s="58">
        <v>329.95500183105401</v>
      </c>
      <c r="AD1094" s="77">
        <v>-9.1269129537963002E-4</v>
      </c>
      <c r="AE1094" s="58">
        <v>0.84157868662584101</v>
      </c>
      <c r="AF1094" s="77">
        <v>4.1821363714694401E-2</v>
      </c>
      <c r="AG1094" s="58">
        <v>20.132368087768501</v>
      </c>
      <c r="AH1094" s="77">
        <v>1.1823780467185199E-2</v>
      </c>
      <c r="AI1094" s="58">
        <v>0.77142376932422696</v>
      </c>
      <c r="AJ1094" s="77">
        <v>3.1435238086653897E-2</v>
      </c>
      <c r="AK1094" s="58">
        <v>24.396713256835898</v>
      </c>
      <c r="AL1094" s="69">
        <v>41800</v>
      </c>
      <c r="AM1094" s="105">
        <v>1</v>
      </c>
      <c r="AN1094" s="124">
        <v>73.186053531810401</v>
      </c>
      <c r="AO1094" s="125">
        <v>59.520601881885803</v>
      </c>
      <c r="AP1094" s="125">
        <v>83.832532150945298</v>
      </c>
      <c r="AQ1094" s="125">
        <v>73.803239175353696</v>
      </c>
      <c r="AR1094" s="125">
        <v>74.189786840536101</v>
      </c>
      <c r="AS1094" s="125">
        <v>59.302401221238803</v>
      </c>
      <c r="AT1094" s="109" t="s">
        <v>618</v>
      </c>
      <c r="AV1094" s="63">
        <v>814.56188582023594</v>
      </c>
      <c r="AW1094" s="63">
        <v>23489.442847628699</v>
      </c>
      <c r="AX1094" s="63">
        <v>23489.442847628699</v>
      </c>
      <c r="AY1094" s="63">
        <v>24304.004733449001</v>
      </c>
      <c r="AZ1094" s="77">
        <v>2.9775960372853101E-3</v>
      </c>
      <c r="BA1094" s="77">
        <v>1.4304004733449001</v>
      </c>
      <c r="BB1094" s="77">
        <v>0.72180694964388104</v>
      </c>
      <c r="BC1094" s="58">
        <v>0</v>
      </c>
      <c r="BD1094" s="130">
        <v>0</v>
      </c>
      <c r="BE1094" s="65">
        <v>0</v>
      </c>
    </row>
    <row r="1095" spans="1:57" x14ac:dyDescent="0.2">
      <c r="A1095" s="104">
        <v>41801</v>
      </c>
      <c r="B1095" s="58">
        <v>1943.89001464843</v>
      </c>
      <c r="C1095" s="77">
        <v>-3.53704103255458E-3</v>
      </c>
      <c r="D1095" s="58">
        <v>0.01</v>
      </c>
      <c r="E1095" s="58">
        <v>0.59570000000000001</v>
      </c>
      <c r="F1095" s="77">
        <v>-1.5085484411666501E-3</v>
      </c>
      <c r="G1095" s="58">
        <v>86.024993896484304</v>
      </c>
      <c r="H1095" s="58">
        <v>555.78399658203102</v>
      </c>
      <c r="I1095" s="58">
        <v>36.470550537109297</v>
      </c>
      <c r="J1095" s="58">
        <v>335.20001220703102</v>
      </c>
      <c r="K1095" s="58">
        <v>20.123176574706999</v>
      </c>
      <c r="L1095" s="58">
        <v>24.2707118988037</v>
      </c>
      <c r="M1095" s="58">
        <v>11.6000003814697</v>
      </c>
      <c r="N1095" s="77">
        <v>-4.1379332272831696E-3</v>
      </c>
      <c r="O1095" s="58">
        <v>7.0068541852071196</v>
      </c>
      <c r="P1095" s="77">
        <v>8.1451376720103094E-2</v>
      </c>
      <c r="Q1095" s="58">
        <v>86.203716278076101</v>
      </c>
      <c r="R1095" s="77">
        <v>-3.0505282122678099E-3</v>
      </c>
      <c r="S1095" s="58">
        <v>23.5666774512564</v>
      </c>
      <c r="T1095" s="77">
        <v>4.2402583730706697E-2</v>
      </c>
      <c r="U1095" s="58">
        <v>556.63430786132801</v>
      </c>
      <c r="V1095" s="77">
        <v>-6.0811738729191697E-3</v>
      </c>
      <c r="W1095" s="58">
        <v>0.69637429409486096</v>
      </c>
      <c r="X1095" s="77">
        <v>1.9094153607203901E-2</v>
      </c>
      <c r="Y1095" s="58">
        <v>36.5821208953857</v>
      </c>
      <c r="Z1095" s="77">
        <v>8.3932749140662698E-3</v>
      </c>
      <c r="AA1095" s="58">
        <v>22.991612817443599</v>
      </c>
      <c r="AB1095" s="77">
        <v>6.8590727864422593E-2</v>
      </c>
      <c r="AC1095" s="58">
        <v>333.80500793457003</v>
      </c>
      <c r="AD1095" s="77">
        <v>0</v>
      </c>
      <c r="AE1095" s="58">
        <v>0.87080560231244697</v>
      </c>
      <c r="AF1095" s="77">
        <v>4.3273764411875602E-2</v>
      </c>
      <c r="AG1095" s="58">
        <v>20.123176574706999</v>
      </c>
      <c r="AH1095" s="77">
        <v>-1.0977315697915E-2</v>
      </c>
      <c r="AI1095" s="58">
        <v>0.76627780134092105</v>
      </c>
      <c r="AJ1095" s="77">
        <v>3.1572118878749902E-2</v>
      </c>
      <c r="AK1095" s="58">
        <v>24.405404090881301</v>
      </c>
      <c r="AL1095" s="69">
        <v>41801</v>
      </c>
      <c r="AM1095" s="105">
        <v>2</v>
      </c>
      <c r="AN1095" s="124">
        <v>67.969988443435298</v>
      </c>
      <c r="AO1095" s="125">
        <v>58.1180198607249</v>
      </c>
      <c r="AP1095" s="125">
        <v>80.710874240031004</v>
      </c>
      <c r="AQ1095" s="125">
        <v>73.803239175353696</v>
      </c>
      <c r="AR1095" s="125">
        <v>66.469358059211601</v>
      </c>
      <c r="AS1095" s="125">
        <v>55.943687492290501</v>
      </c>
      <c r="AT1095" s="109" t="s">
        <v>618</v>
      </c>
      <c r="AV1095" s="63">
        <v>814.56188582023594</v>
      </c>
      <c r="AW1095" s="63">
        <v>23335.378860510202</v>
      </c>
      <c r="AX1095" s="63">
        <v>23335.378860510202</v>
      </c>
      <c r="AY1095" s="63">
        <v>24149.940746330401</v>
      </c>
      <c r="AZ1095" s="77">
        <v>-6.3390370767373297E-3</v>
      </c>
      <c r="BA1095" s="77">
        <v>1.4149940746330401</v>
      </c>
      <c r="BB1095" s="77">
        <v>0.71571684781285305</v>
      </c>
      <c r="BC1095" s="58">
        <v>-154.06398711853399</v>
      </c>
      <c r="BD1095" s="130">
        <v>-6.3390370767373704E-3</v>
      </c>
      <c r="BE1095" s="65">
        <v>1</v>
      </c>
    </row>
    <row r="1096" spans="1:57" x14ac:dyDescent="0.2">
      <c r="A1096" s="104">
        <v>41802</v>
      </c>
      <c r="B1096" s="58">
        <v>1930.10998535156</v>
      </c>
      <c r="C1096" s="77">
        <v>-7.0888935037649497E-3</v>
      </c>
      <c r="D1096" s="58">
        <v>0.01</v>
      </c>
      <c r="E1096" s="58">
        <v>0.59379999999999999</v>
      </c>
      <c r="F1096" s="77">
        <v>-3.1895249286554199E-3</v>
      </c>
      <c r="G1096" s="58">
        <v>84.586044311523395</v>
      </c>
      <c r="H1096" s="58">
        <v>548.3349609375</v>
      </c>
      <c r="I1096" s="58">
        <v>36.220630645751903</v>
      </c>
      <c r="J1096" s="58">
        <v>325.91000366210898</v>
      </c>
      <c r="K1096" s="58">
        <v>19.9944763183593</v>
      </c>
      <c r="L1096" s="58">
        <v>24.2967834472656</v>
      </c>
      <c r="M1096" s="58">
        <v>12.560000419616699</v>
      </c>
      <c r="N1096" s="77">
        <v>-1.6727110573148601E-2</v>
      </c>
      <c r="O1096" s="58">
        <v>7.0766919018986201</v>
      </c>
      <c r="P1096" s="77">
        <v>8.3662641508991095E-2</v>
      </c>
      <c r="Q1096" s="58">
        <v>85.305519104003906</v>
      </c>
      <c r="R1096" s="77">
        <v>-1.3402753030568201E-2</v>
      </c>
      <c r="S1096" s="58">
        <v>23.060555393111802</v>
      </c>
      <c r="T1096" s="77">
        <v>4.2055599288589401E-2</v>
      </c>
      <c r="U1096" s="58">
        <v>552.05947875976506</v>
      </c>
      <c r="V1096" s="77">
        <v>-6.8526492656897304E-3</v>
      </c>
      <c r="W1096" s="58">
        <v>0.63734583839298697</v>
      </c>
      <c r="X1096" s="77">
        <v>1.75962104201445E-2</v>
      </c>
      <c r="Y1096" s="58">
        <v>36.3455905914306</v>
      </c>
      <c r="Z1096" s="77">
        <v>-2.77148216187534E-2</v>
      </c>
      <c r="AA1096" s="58">
        <v>21.986357834381099</v>
      </c>
      <c r="AB1096" s="77">
        <v>6.7461439008713903E-2</v>
      </c>
      <c r="AC1096" s="58">
        <v>330.55500793457003</v>
      </c>
      <c r="AD1096" s="77">
        <v>-6.3956232690133199E-3</v>
      </c>
      <c r="AE1096" s="58">
        <v>0.88917551021003105</v>
      </c>
      <c r="AF1096" s="77">
        <v>4.4471057708751802E-2</v>
      </c>
      <c r="AG1096" s="58">
        <v>20.0588264465332</v>
      </c>
      <c r="AH1096" s="77">
        <v>1.0741979292003801E-3</v>
      </c>
      <c r="AI1096" s="58">
        <v>0.75599824981931796</v>
      </c>
      <c r="AJ1096" s="77">
        <v>3.1115157751648699E-2</v>
      </c>
      <c r="AK1096" s="58">
        <v>24.2837476730346</v>
      </c>
      <c r="AL1096" s="69">
        <v>41802</v>
      </c>
      <c r="AM1096" s="105">
        <v>3</v>
      </c>
      <c r="AN1096" s="124">
        <v>58.936000069363601</v>
      </c>
      <c r="AO1096" s="125">
        <v>52.304046435091301</v>
      </c>
      <c r="AP1096" s="125">
        <v>69.4924541934339</v>
      </c>
      <c r="AQ1096" s="125">
        <v>70.307341459445695</v>
      </c>
      <c r="AR1096" s="125">
        <v>66.829134887385393</v>
      </c>
      <c r="AS1096" s="125">
        <v>52.366351665370502</v>
      </c>
      <c r="AT1096" s="109" t="s">
        <v>618</v>
      </c>
      <c r="AV1096" s="63">
        <v>814.56188582023594</v>
      </c>
      <c r="AW1096" s="63">
        <v>22980.494069467099</v>
      </c>
      <c r="AX1096" s="63">
        <v>22980.494069467099</v>
      </c>
      <c r="AY1096" s="63">
        <v>23795.0559552874</v>
      </c>
      <c r="AZ1096" s="77">
        <v>-1.4695058458767099E-2</v>
      </c>
      <c r="BA1096" s="77">
        <v>1.3795055955287401</v>
      </c>
      <c r="BB1096" s="77">
        <v>0.70355431379609201</v>
      </c>
      <c r="BC1096" s="58">
        <v>-508.94877816162199</v>
      </c>
      <c r="BD1096" s="130">
        <v>-2.0940943015089499E-2</v>
      </c>
      <c r="BE1096" s="65">
        <v>2</v>
      </c>
    </row>
    <row r="1097" spans="1:57" x14ac:dyDescent="0.2">
      <c r="A1097" s="104">
        <v>41803</v>
      </c>
      <c r="B1097" s="58">
        <v>1936.16003417968</v>
      </c>
      <c r="C1097" s="77">
        <v>3.1345616954687699E-3</v>
      </c>
      <c r="D1097" s="58">
        <v>0.01</v>
      </c>
      <c r="E1097" s="58">
        <v>0.58960000000000001</v>
      </c>
      <c r="F1097" s="77">
        <v>-7.0730885820141599E-3</v>
      </c>
      <c r="G1097" s="58">
        <v>83.660339355468693</v>
      </c>
      <c r="H1097" s="58">
        <v>548.74273681640602</v>
      </c>
      <c r="I1097" s="58">
        <v>36.8008003234863</v>
      </c>
      <c r="J1097" s="58">
        <v>326.26998901367102</v>
      </c>
      <c r="K1097" s="58">
        <v>20.564434051513601</v>
      </c>
      <c r="L1097" s="58">
        <v>25.956539154052699</v>
      </c>
      <c r="M1097" s="58">
        <v>12.1800003051757</v>
      </c>
      <c r="N1097" s="77">
        <v>-1.09439442828818E-2</v>
      </c>
      <c r="O1097" s="58">
        <v>7.1152936475448003</v>
      </c>
      <c r="P1097" s="77">
        <v>8.5049782278700303E-2</v>
      </c>
      <c r="Q1097" s="58">
        <v>84.123191833496094</v>
      </c>
      <c r="R1097" s="77">
        <v>7.4366200945674699E-4</v>
      </c>
      <c r="S1097" s="58">
        <v>22.216065350285199</v>
      </c>
      <c r="T1097" s="77">
        <v>4.0485392989753698E-2</v>
      </c>
      <c r="U1097" s="58">
        <v>548.53884887695301</v>
      </c>
      <c r="V1097" s="77">
        <v>1.6017658096806699E-2</v>
      </c>
      <c r="W1097" s="58">
        <v>0.60101701634347204</v>
      </c>
      <c r="X1097" s="77">
        <v>1.6331628960794702E-2</v>
      </c>
      <c r="Y1097" s="58">
        <v>36.510715484619098</v>
      </c>
      <c r="Z1097" s="77">
        <v>1.10455447061297E-3</v>
      </c>
      <c r="AA1097" s="58">
        <v>20.846917193145099</v>
      </c>
      <c r="AB1097" s="77">
        <v>6.3894681996852706E-2</v>
      </c>
      <c r="AC1097" s="58">
        <v>326.08999633789</v>
      </c>
      <c r="AD1097" s="77">
        <v>2.85057594947337E-2</v>
      </c>
      <c r="AE1097" s="58">
        <v>0.93008728252318795</v>
      </c>
      <c r="AF1097" s="77">
        <v>4.5227954253121198E-2</v>
      </c>
      <c r="AG1097" s="58">
        <v>20.279455184936499</v>
      </c>
      <c r="AH1097" s="77">
        <v>6.8311746301294704E-2</v>
      </c>
      <c r="AI1097" s="58">
        <v>0.826669664022047</v>
      </c>
      <c r="AJ1097" s="77">
        <v>3.1848223644752503E-2</v>
      </c>
      <c r="AK1097" s="58">
        <v>25.126661300659102</v>
      </c>
      <c r="AL1097" s="69">
        <v>41803</v>
      </c>
      <c r="AM1097" s="105">
        <v>4</v>
      </c>
      <c r="AN1097" s="124">
        <v>61.363996006756402</v>
      </c>
      <c r="AO1097" s="125">
        <v>52.583684444022801</v>
      </c>
      <c r="AP1097" s="125">
        <v>63.388364761336398</v>
      </c>
      <c r="AQ1097" s="125">
        <v>75.779044177355303</v>
      </c>
      <c r="AR1097" s="125">
        <v>80.888171992384898</v>
      </c>
      <c r="AS1097" s="125">
        <v>58.931653890704702</v>
      </c>
      <c r="AT1097" s="109" t="s">
        <v>565</v>
      </c>
      <c r="AV1097" s="63">
        <v>12722.9748771698</v>
      </c>
      <c r="AW1097" s="63">
        <v>11022.457950329501</v>
      </c>
      <c r="AX1097" s="63">
        <v>11022.457950329501</v>
      </c>
      <c r="AY1097" s="63">
        <v>23745.4328274994</v>
      </c>
      <c r="AZ1097" s="77">
        <v>-2.0854385835944399E-3</v>
      </c>
      <c r="BA1097" s="77">
        <v>1.37454328274994</v>
      </c>
      <c r="BB1097" s="77">
        <v>0.70889420989426799</v>
      </c>
      <c r="BC1097" s="58">
        <v>-558.57190594956705</v>
      </c>
      <c r="BD1097" s="130">
        <v>-2.2982710548143399E-2</v>
      </c>
      <c r="BE1097" s="65">
        <v>3</v>
      </c>
    </row>
    <row r="1098" spans="1:57" x14ac:dyDescent="0.2">
      <c r="A1098" s="104">
        <v>41806</v>
      </c>
      <c r="B1098" s="58">
        <v>1937.78002929687</v>
      </c>
      <c r="C1098" s="77">
        <v>8.3670517343059604E-4</v>
      </c>
      <c r="D1098" s="58">
        <v>0.01</v>
      </c>
      <c r="E1098" s="58">
        <v>0.5887</v>
      </c>
      <c r="F1098" s="77">
        <v>-1.52645861601086E-3</v>
      </c>
      <c r="G1098" s="58">
        <v>84.503570556640597</v>
      </c>
      <c r="H1098" s="58">
        <v>541.30364990234295</v>
      </c>
      <c r="I1098" s="58">
        <v>37.041805267333899</v>
      </c>
      <c r="J1098" s="58">
        <v>327.61999511718699</v>
      </c>
      <c r="K1098" s="58">
        <v>20.546047210693299</v>
      </c>
      <c r="L1098" s="58">
        <v>26.078201293945298</v>
      </c>
      <c r="M1098" s="58">
        <v>12.649999618530201</v>
      </c>
      <c r="N1098" s="77">
        <v>1.0079222815353599E-2</v>
      </c>
      <c r="O1098" s="58">
        <v>7.1719047552595603</v>
      </c>
      <c r="P1098" s="77">
        <v>8.4871026253883694E-2</v>
      </c>
      <c r="Q1098" s="58">
        <v>84.081954956054602</v>
      </c>
      <c r="R1098" s="77">
        <v>-1.35566020558577E-2</v>
      </c>
      <c r="S1098" s="58">
        <v>20.892491127251699</v>
      </c>
      <c r="T1098" s="77">
        <v>3.8596619718010199E-2</v>
      </c>
      <c r="U1098" s="58">
        <v>545.023193359375</v>
      </c>
      <c r="V1098" s="77">
        <v>6.5489049620979199E-3</v>
      </c>
      <c r="W1098" s="58">
        <v>0.61823984044090297</v>
      </c>
      <c r="X1098" s="77">
        <v>1.6690326942194401E-2</v>
      </c>
      <c r="Y1098" s="58">
        <v>36.921302795410099</v>
      </c>
      <c r="Z1098" s="77">
        <v>4.1376962300356803E-3</v>
      </c>
      <c r="AA1098" s="58">
        <v>19.430862159541402</v>
      </c>
      <c r="AB1098" s="77">
        <v>5.9309146111766402E-2</v>
      </c>
      <c r="AC1098" s="58">
        <v>326.94499206542901</v>
      </c>
      <c r="AD1098" s="77">
        <v>-8.9410876925932704E-4</v>
      </c>
      <c r="AE1098" s="58">
        <v>0.97065688257809501</v>
      </c>
      <c r="AF1098" s="77">
        <v>4.7242998744445E-2</v>
      </c>
      <c r="AG1098" s="58">
        <v>20.555240631103501</v>
      </c>
      <c r="AH1098" s="77">
        <v>4.6871479734069601E-3</v>
      </c>
      <c r="AI1098" s="58">
        <v>0.89506992978522604</v>
      </c>
      <c r="AJ1098" s="77">
        <v>3.4322533202972003E-2</v>
      </c>
      <c r="AK1098" s="58">
        <v>26.017370223998999</v>
      </c>
      <c r="AL1098" s="69">
        <v>41806</v>
      </c>
      <c r="AM1098" s="105">
        <v>0</v>
      </c>
      <c r="AN1098" s="124">
        <v>62.011699265117002</v>
      </c>
      <c r="AO1098" s="125">
        <v>47.152414536564599</v>
      </c>
      <c r="AP1098" s="125">
        <v>66.292818357415896</v>
      </c>
      <c r="AQ1098" s="125">
        <v>75.296985231195706</v>
      </c>
      <c r="AR1098" s="125">
        <v>81.506906458857202</v>
      </c>
      <c r="AS1098" s="125">
        <v>61.316820123161598</v>
      </c>
      <c r="AT1098" s="109" t="s">
        <v>620</v>
      </c>
      <c r="AV1098" s="63">
        <v>1725.19241624648</v>
      </c>
      <c r="AW1098" s="63">
        <v>22100.613705580101</v>
      </c>
      <c r="AX1098" s="63">
        <v>22100.613705580101</v>
      </c>
      <c r="AY1098" s="63">
        <v>23825.806121826601</v>
      </c>
      <c r="AZ1098" s="77">
        <v>3.3847896103238401E-3</v>
      </c>
      <c r="BA1098" s="77">
        <v>1.38258061218266</v>
      </c>
      <c r="BB1098" s="77">
        <v>0.71032405052053205</v>
      </c>
      <c r="BC1098" s="58">
        <v>-478.19861162240699</v>
      </c>
      <c r="BD1098" s="130">
        <v>-1.9675712577700101E-2</v>
      </c>
      <c r="BE1098" s="65">
        <v>4</v>
      </c>
    </row>
    <row r="1099" spans="1:57" x14ac:dyDescent="0.2">
      <c r="A1099" s="104">
        <v>41807</v>
      </c>
      <c r="B1099" s="58">
        <v>1941.98999023437</v>
      </c>
      <c r="C1099" s="77">
        <v>2.1725690603942001E-3</v>
      </c>
      <c r="D1099" s="58">
        <v>0.01</v>
      </c>
      <c r="E1099" s="58">
        <v>0.58930000000000005</v>
      </c>
      <c r="F1099" s="77">
        <v>1.0191948360795901E-3</v>
      </c>
      <c r="G1099" s="58">
        <v>84.393569946289006</v>
      </c>
      <c r="H1099" s="58">
        <v>540.04058837890602</v>
      </c>
      <c r="I1099" s="58">
        <v>37.202457427978501</v>
      </c>
      <c r="J1099" s="58">
        <v>325.61999511718699</v>
      </c>
      <c r="K1099" s="58">
        <v>20.674749374389599</v>
      </c>
      <c r="L1099" s="58">
        <v>26.026060104370099</v>
      </c>
      <c r="M1099" s="58">
        <v>12.060000419616699</v>
      </c>
      <c r="N1099" s="77">
        <v>-1.3017273663937701E-3</v>
      </c>
      <c r="O1099" s="58">
        <v>7.2130856978098201</v>
      </c>
      <c r="P1099" s="77">
        <v>8.5469612227572198E-2</v>
      </c>
      <c r="Q1099" s="58">
        <v>84.448570251464801</v>
      </c>
      <c r="R1099" s="77">
        <v>-2.3333696783045502E-3</v>
      </c>
      <c r="S1099" s="58">
        <v>19.720024364765099</v>
      </c>
      <c r="T1099" s="77">
        <v>3.6515818975682401E-2</v>
      </c>
      <c r="U1099" s="58">
        <v>540.672119140625</v>
      </c>
      <c r="V1099" s="77">
        <v>4.3370499759689497E-3</v>
      </c>
      <c r="W1099" s="58">
        <v>0.63325735238210101</v>
      </c>
      <c r="X1099" s="77">
        <v>1.7021922640676201E-2</v>
      </c>
      <c r="Y1099" s="58">
        <v>37.1221313476562</v>
      </c>
      <c r="Z1099" s="77">
        <v>-6.1046335077461402E-3</v>
      </c>
      <c r="AA1099" s="58">
        <v>18.144594197877499</v>
      </c>
      <c r="AB1099" s="77">
        <v>5.57232186903861E-2</v>
      </c>
      <c r="AC1099" s="58">
        <v>326.61999511718699</v>
      </c>
      <c r="AD1099" s="77">
        <v>6.2640839075511698E-3</v>
      </c>
      <c r="AE1099" s="58">
        <v>1.01310746531757</v>
      </c>
      <c r="AF1099" s="77">
        <v>4.9002164281253202E-2</v>
      </c>
      <c r="AG1099" s="58">
        <v>20.6103982925415</v>
      </c>
      <c r="AH1099" s="77">
        <v>-1.99941663872704E-3</v>
      </c>
      <c r="AI1099" s="58">
        <v>0.95436934087627601</v>
      </c>
      <c r="AJ1099" s="77">
        <v>3.6669758582322798E-2</v>
      </c>
      <c r="AK1099" s="58">
        <v>26.052130699157701</v>
      </c>
      <c r="AL1099" s="69">
        <v>41807</v>
      </c>
      <c r="AM1099" s="105">
        <v>1</v>
      </c>
      <c r="AN1099" s="124">
        <v>63.714133791770699</v>
      </c>
      <c r="AO1099" s="125">
        <v>46.278400773753098</v>
      </c>
      <c r="AP1099" s="125">
        <v>65.562131176578205</v>
      </c>
      <c r="AQ1099" s="125">
        <v>76.427360516308994</v>
      </c>
      <c r="AR1099" s="125">
        <v>80.306950292678806</v>
      </c>
      <c r="AS1099" s="125">
        <v>62.865064171706102</v>
      </c>
      <c r="AT1099" s="109" t="s">
        <v>620</v>
      </c>
      <c r="AV1099" s="63">
        <v>1725.19241624648</v>
      </c>
      <c r="AW1099" s="63">
        <v>22149.170230057101</v>
      </c>
      <c r="AX1099" s="63">
        <v>22149.170230057101</v>
      </c>
      <c r="AY1099" s="63">
        <v>23874.362646303602</v>
      </c>
      <c r="AZ1099" s="77">
        <v>2.0379803406746998E-3</v>
      </c>
      <c r="BA1099" s="77">
        <v>1.38743626463036</v>
      </c>
      <c r="BB1099" s="77">
        <v>0.71403984763594097</v>
      </c>
      <c r="BC1099" s="58">
        <v>-429.64208714539501</v>
      </c>
      <c r="BD1099" s="130">
        <v>-1.7677830952447401E-2</v>
      </c>
      <c r="BE1099" s="65">
        <v>5</v>
      </c>
    </row>
    <row r="1100" spans="1:57" x14ac:dyDescent="0.2">
      <c r="A1100" s="104">
        <v>41808</v>
      </c>
      <c r="B1100" s="58">
        <v>1956.97998046875</v>
      </c>
      <c r="C1100" s="77">
        <v>7.7188813071924402E-3</v>
      </c>
      <c r="D1100" s="58">
        <v>0.01</v>
      </c>
      <c r="E1100" s="58">
        <v>0.59040000000000004</v>
      </c>
      <c r="F1100" s="77">
        <v>1.8666214152383001E-3</v>
      </c>
      <c r="G1100" s="58">
        <v>84.485221862792898</v>
      </c>
      <c r="H1100" s="58">
        <v>550.34393310546795</v>
      </c>
      <c r="I1100" s="58">
        <v>37.175689697265597</v>
      </c>
      <c r="J1100" s="58">
        <v>334.38000488281199</v>
      </c>
      <c r="K1100" s="58">
        <v>20.564434051513601</v>
      </c>
      <c r="L1100" s="58">
        <v>26.008682250976499</v>
      </c>
      <c r="M1100" s="58">
        <v>10.6099996566772</v>
      </c>
      <c r="N1100" s="77">
        <v>1.0860059191979399E-3</v>
      </c>
      <c r="O1100" s="58">
        <v>7.2377366720497598</v>
      </c>
      <c r="P1100" s="77">
        <v>8.5668670951756606E-2</v>
      </c>
      <c r="Q1100" s="58">
        <v>84.439395904541001</v>
      </c>
      <c r="R1100" s="77">
        <v>1.90788339770744E-2</v>
      </c>
      <c r="S1100" s="58">
        <v>18.513101430646799</v>
      </c>
      <c r="T1100" s="77">
        <v>3.3639148752274702E-2</v>
      </c>
      <c r="U1100" s="58">
        <v>545.19226074218705</v>
      </c>
      <c r="V1100" s="77">
        <v>-7.1951512248136197E-4</v>
      </c>
      <c r="W1100" s="58">
        <v>0.65788558611438197</v>
      </c>
      <c r="X1100" s="77">
        <v>1.7696661217902601E-2</v>
      </c>
      <c r="Y1100" s="58">
        <v>37.189073562621999</v>
      </c>
      <c r="Z1100" s="77">
        <v>2.69025548092411E-2</v>
      </c>
      <c r="AA1100" s="58">
        <v>17.0490548828956</v>
      </c>
      <c r="AB1100" s="77">
        <v>5.0987064519215801E-2</v>
      </c>
      <c r="AC1100" s="58">
        <v>330</v>
      </c>
      <c r="AD1100" s="77">
        <v>-5.3357513979166403E-3</v>
      </c>
      <c r="AE1100" s="58">
        <v>1.0509719306724099</v>
      </c>
      <c r="AF1100" s="77">
        <v>5.1106290017013903E-2</v>
      </c>
      <c r="AG1100" s="58">
        <v>20.6195917129516</v>
      </c>
      <c r="AH1100" s="77">
        <v>-6.6770972340313096E-4</v>
      </c>
      <c r="AI1100" s="58">
        <v>1.0123286744893101</v>
      </c>
      <c r="AJ1100" s="77">
        <v>3.8922720679218897E-2</v>
      </c>
      <c r="AK1100" s="58">
        <v>26.017371177673301</v>
      </c>
      <c r="AL1100" s="69">
        <v>41808</v>
      </c>
      <c r="AM1100" s="105">
        <v>2</v>
      </c>
      <c r="AN1100" s="124">
        <v>69.035180497211002</v>
      </c>
      <c r="AO1100" s="125">
        <v>53.801259095192002</v>
      </c>
      <c r="AP1100" s="125">
        <v>65.899386133497003</v>
      </c>
      <c r="AQ1100" s="125">
        <v>73.330018488547694</v>
      </c>
      <c r="AR1100" s="125">
        <v>79.884831031004893</v>
      </c>
      <c r="AS1100" s="125">
        <v>62.4168057491216</v>
      </c>
      <c r="AT1100" s="109" t="s">
        <v>620</v>
      </c>
      <c r="AV1100" s="63">
        <v>1725.19241624648</v>
      </c>
      <c r="AW1100" s="63">
        <v>22175.119484912098</v>
      </c>
      <c r="AX1100" s="63">
        <v>22175.119484912098</v>
      </c>
      <c r="AY1100" s="63">
        <v>23900.3119011585</v>
      </c>
      <c r="AZ1100" s="77">
        <v>1.0869088000127201E-3</v>
      </c>
      <c r="BA1100" s="77">
        <v>1.39003119011585</v>
      </c>
      <c r="BB1100" s="77">
        <v>0.727270317775641</v>
      </c>
      <c r="BC1100" s="58">
        <v>-403.69283229043498</v>
      </c>
      <c r="BD1100" s="130">
        <v>-1.6610136342462199E-2</v>
      </c>
      <c r="BE1100" s="65">
        <v>6</v>
      </c>
    </row>
    <row r="1101" spans="1:57" x14ac:dyDescent="0.2">
      <c r="A1101" s="104">
        <v>41809</v>
      </c>
      <c r="B1101" s="58">
        <v>1959.47998046875</v>
      </c>
      <c r="C1101" s="77">
        <v>1.27747857665938E-3</v>
      </c>
      <c r="D1101" s="58">
        <v>0.01</v>
      </c>
      <c r="E1101" s="58">
        <v>0.58630000000000004</v>
      </c>
      <c r="F1101" s="77">
        <v>-6.9444444444444198E-3</v>
      </c>
      <c r="G1101" s="58">
        <v>84.191947937011705</v>
      </c>
      <c r="H1101" s="58">
        <v>551.86553955078102</v>
      </c>
      <c r="I1101" s="58">
        <v>37.050716400146399</v>
      </c>
      <c r="J1101" s="58">
        <v>327</v>
      </c>
      <c r="K1101" s="58">
        <v>20.647169113159102</v>
      </c>
      <c r="L1101" s="58">
        <v>26.147720336913999</v>
      </c>
      <c r="M1101" s="58">
        <v>10.619999885559</v>
      </c>
      <c r="N1101" s="77">
        <v>-3.4713044401721801E-3</v>
      </c>
      <c r="O1101" s="58">
        <v>7.2541174644900597</v>
      </c>
      <c r="P1101" s="77">
        <v>8.6161653723907605E-2</v>
      </c>
      <c r="Q1101" s="58">
        <v>84.338584899902301</v>
      </c>
      <c r="R1101" s="77">
        <v>2.7648282351841998E-3</v>
      </c>
      <c r="S1101" s="58">
        <v>17.5497114706559</v>
      </c>
      <c r="T1101" s="77">
        <v>3.1800701824834701E-2</v>
      </c>
      <c r="U1101" s="58">
        <v>551.104736328125</v>
      </c>
      <c r="V1101" s="77">
        <v>-3.3616941107710201E-3</v>
      </c>
      <c r="W1101" s="58">
        <v>0.67616066094346305</v>
      </c>
      <c r="X1101" s="77">
        <v>1.8249597487966202E-2</v>
      </c>
      <c r="Y1101" s="58">
        <v>37.113203048705998</v>
      </c>
      <c r="Z1101" s="77">
        <v>-2.2070712288549899E-2</v>
      </c>
      <c r="AA1101" s="58">
        <v>16.1713049199195</v>
      </c>
      <c r="AB1101" s="77">
        <v>4.9453531865197201E-2</v>
      </c>
      <c r="AC1101" s="58">
        <v>330.69000244140602</v>
      </c>
      <c r="AD1101" s="77">
        <v>4.0232112120497298E-3</v>
      </c>
      <c r="AE1101" s="58">
        <v>1.0891275175889901</v>
      </c>
      <c r="AF1101" s="77">
        <v>5.2749484039187597E-2</v>
      </c>
      <c r="AG1101" s="58">
        <v>20.605801582336401</v>
      </c>
      <c r="AH1101" s="77">
        <v>5.3458335411162797E-3</v>
      </c>
      <c r="AI1101" s="58">
        <v>1.0638040913807001</v>
      </c>
      <c r="AJ1101" s="77">
        <v>4.0684391513813097E-2</v>
      </c>
      <c r="AK1101" s="58">
        <v>26.078201293945298</v>
      </c>
      <c r="AL1101" s="69">
        <v>41809</v>
      </c>
      <c r="AM1101" s="105">
        <v>3</v>
      </c>
      <c r="AN1101" s="124">
        <v>69.829803364594397</v>
      </c>
      <c r="AO1101" s="125">
        <v>54.807742862668597</v>
      </c>
      <c r="AP1101" s="125">
        <v>63.748062974487397</v>
      </c>
      <c r="AQ1101" s="125">
        <v>74.175323854945603</v>
      </c>
      <c r="AR1101" s="125">
        <v>80.756378751982993</v>
      </c>
      <c r="AS1101" s="125">
        <v>60.256508967729701</v>
      </c>
      <c r="AT1101" s="109" t="s">
        <v>620</v>
      </c>
      <c r="AV1101" s="63">
        <v>1725.19241624648</v>
      </c>
      <c r="AW1101" s="63">
        <v>22042.433448182601</v>
      </c>
      <c r="AX1101" s="63">
        <v>22042.433448182601</v>
      </c>
      <c r="AY1101" s="63">
        <v>23767.625864429101</v>
      </c>
      <c r="AZ1101" s="77">
        <v>-5.5516445675755002E-3</v>
      </c>
      <c r="BA1101" s="77">
        <v>1.3767625864429101</v>
      </c>
      <c r="BB1101" s="77">
        <v>0.729476868602699</v>
      </c>
      <c r="BC1101" s="58">
        <v>-536.37886901986303</v>
      </c>
      <c r="BD1101" s="130">
        <v>-2.2069567336845401E-2</v>
      </c>
      <c r="BE1101" s="65">
        <v>7</v>
      </c>
    </row>
    <row r="1102" spans="1:57" x14ac:dyDescent="0.2">
      <c r="A1102" s="104">
        <v>41810</v>
      </c>
      <c r="B1102" s="58">
        <v>1962.86999511718</v>
      </c>
      <c r="C1102" s="77">
        <v>1.73005832273243E-3</v>
      </c>
      <c r="D1102" s="58">
        <v>0.01</v>
      </c>
      <c r="E1102" s="58">
        <v>0.58760000000000001</v>
      </c>
      <c r="F1102" s="77">
        <v>2.21729490022171E-3</v>
      </c>
      <c r="G1102" s="58">
        <v>83.321235656738196</v>
      </c>
      <c r="H1102" s="58">
        <v>553.31756591796795</v>
      </c>
      <c r="I1102" s="58">
        <v>37.202457427978501</v>
      </c>
      <c r="J1102" s="58">
        <v>324.20001220703102</v>
      </c>
      <c r="K1102" s="58">
        <v>20.913755416870099</v>
      </c>
      <c r="L1102" s="58">
        <v>26.243310928344702</v>
      </c>
      <c r="M1102" s="58">
        <v>10.8500003814697</v>
      </c>
      <c r="N1102" s="77">
        <v>-1.03419899599527E-2</v>
      </c>
      <c r="O1102" s="58">
        <v>7.2577056325067399</v>
      </c>
      <c r="P1102" s="77">
        <v>8.7105112823897504E-2</v>
      </c>
      <c r="Q1102" s="58">
        <v>83.756591796875</v>
      </c>
      <c r="R1102" s="77">
        <v>2.6311234587499399E-3</v>
      </c>
      <c r="S1102" s="58">
        <v>17.043688484384202</v>
      </c>
      <c r="T1102" s="77">
        <v>3.0802724392290499E-2</v>
      </c>
      <c r="U1102" s="58">
        <v>552.591552734375</v>
      </c>
      <c r="V1102" s="77">
        <v>4.0954951098177697E-3</v>
      </c>
      <c r="W1102" s="58">
        <v>0.69862839431413704</v>
      </c>
      <c r="X1102" s="77">
        <v>1.87790926356581E-2</v>
      </c>
      <c r="Y1102" s="58">
        <v>37.1265869140625</v>
      </c>
      <c r="Z1102" s="77">
        <v>-8.5626538011276399E-3</v>
      </c>
      <c r="AA1102" s="58">
        <v>15.5715589730777</v>
      </c>
      <c r="AB1102" s="77">
        <v>4.8030716800633297E-2</v>
      </c>
      <c r="AC1102" s="58">
        <v>325.600006103515</v>
      </c>
      <c r="AD1102" s="77">
        <v>1.2911518390239501E-2</v>
      </c>
      <c r="AE1102" s="58">
        <v>1.1337752429036501</v>
      </c>
      <c r="AF1102" s="77">
        <v>5.4211939477359201E-2</v>
      </c>
      <c r="AG1102" s="58">
        <v>20.780462265014599</v>
      </c>
      <c r="AH1102" s="77">
        <v>3.6557906463345799E-3</v>
      </c>
      <c r="AI1102" s="58">
        <v>1.11094025859156</v>
      </c>
      <c r="AJ1102" s="77">
        <v>4.2332320857871301E-2</v>
      </c>
      <c r="AK1102" s="58">
        <v>26.195515632629299</v>
      </c>
      <c r="AL1102" s="69">
        <v>41810</v>
      </c>
      <c r="AM1102" s="105">
        <v>4</v>
      </c>
      <c r="AN1102" s="124">
        <v>70.919584686725401</v>
      </c>
      <c r="AO1102" s="125">
        <v>55.7973922806245</v>
      </c>
      <c r="AP1102" s="125">
        <v>57.723031562637303</v>
      </c>
      <c r="AQ1102" s="125">
        <v>76.734160496106099</v>
      </c>
      <c r="AR1102" s="125">
        <v>81.354524475393305</v>
      </c>
      <c r="AS1102" s="125">
        <v>61.977289291748498</v>
      </c>
      <c r="AT1102" s="109" t="s">
        <v>620</v>
      </c>
      <c r="AV1102" s="63">
        <v>1725.19241624648</v>
      </c>
      <c r="AW1102" s="63">
        <v>22176.9322062912</v>
      </c>
      <c r="AX1102" s="63">
        <v>22176.9322062912</v>
      </c>
      <c r="AY1102" s="63">
        <v>23902.124622537602</v>
      </c>
      <c r="AZ1102" s="77">
        <v>5.6589058947538098E-3</v>
      </c>
      <c r="BA1102" s="77">
        <v>1.3902124622537599</v>
      </c>
      <c r="BB1102" s="77">
        <v>0.73246896445319798</v>
      </c>
      <c r="BC1102" s="58">
        <v>-401.88011091134098</v>
      </c>
      <c r="BD1102" s="130">
        <v>-1.65355510467887E-2</v>
      </c>
      <c r="BE1102" s="65">
        <v>8</v>
      </c>
    </row>
    <row r="1103" spans="1:57" x14ac:dyDescent="0.2">
      <c r="A1103" s="104">
        <v>41813</v>
      </c>
      <c r="B1103" s="58">
        <v>1962.60998535156</v>
      </c>
      <c r="C1103" s="77">
        <v>-1.32464078757998E-4</v>
      </c>
      <c r="D1103" s="58">
        <v>0.01</v>
      </c>
      <c r="E1103" s="58">
        <v>0.58799999999999997</v>
      </c>
      <c r="F1103" s="77">
        <v>6.8073519400946303E-4</v>
      </c>
      <c r="G1103" s="58">
        <v>83.247909545898395</v>
      </c>
      <c r="H1103" s="58">
        <v>561.860595703125</v>
      </c>
      <c r="I1103" s="58">
        <v>37.479152679443303</v>
      </c>
      <c r="J1103" s="58">
        <v>327.239990234375</v>
      </c>
      <c r="K1103" s="58">
        <v>21.051656723022401</v>
      </c>
      <c r="L1103" s="58">
        <v>26.269374847412099</v>
      </c>
      <c r="M1103" s="58">
        <v>10.9799995422363</v>
      </c>
      <c r="N1103" s="77">
        <v>-8.8004108750772104E-4</v>
      </c>
      <c r="O1103" s="58">
        <v>7.2637465728832904</v>
      </c>
      <c r="P1103" s="77">
        <v>8.7254402092564895E-2</v>
      </c>
      <c r="Q1103" s="58">
        <v>83.284572601318303</v>
      </c>
      <c r="R1103" s="77">
        <v>1.54396504130192E-2</v>
      </c>
      <c r="S1103" s="58">
        <v>16.651531464934202</v>
      </c>
      <c r="T1103" s="77">
        <v>2.9636410868244201E-2</v>
      </c>
      <c r="U1103" s="58">
        <v>557.58908081054597</v>
      </c>
      <c r="V1103" s="77">
        <v>7.4375530702641603E-3</v>
      </c>
      <c r="W1103" s="58">
        <v>0.72892458570240004</v>
      </c>
      <c r="X1103" s="77">
        <v>1.9448801095820999E-2</v>
      </c>
      <c r="Y1103" s="58">
        <v>37.340805053710902</v>
      </c>
      <c r="Z1103" s="77">
        <v>9.3768596942631604E-3</v>
      </c>
      <c r="AA1103" s="58">
        <v>14.8453701855369</v>
      </c>
      <c r="AB1103" s="77">
        <v>4.5365391237496298E-2</v>
      </c>
      <c r="AC1103" s="58">
        <v>325.72000122070301</v>
      </c>
      <c r="AD1103" s="77">
        <v>6.59380887858618E-3</v>
      </c>
      <c r="AE1103" s="58">
        <v>1.1801838084686</v>
      </c>
      <c r="AF1103" s="77">
        <v>5.60613268587992E-2</v>
      </c>
      <c r="AG1103" s="58">
        <v>20.9827060699462</v>
      </c>
      <c r="AH1103" s="77">
        <v>9.9316428245454992E-4</v>
      </c>
      <c r="AI1103" s="58">
        <v>1.1589843610824899</v>
      </c>
      <c r="AJ1103" s="77">
        <v>4.4119221253438701E-2</v>
      </c>
      <c r="AK1103" s="58">
        <v>26.2563428878784</v>
      </c>
      <c r="AL1103" s="69">
        <v>41813</v>
      </c>
      <c r="AM1103" s="105">
        <v>0</v>
      </c>
      <c r="AN1103" s="124">
        <v>70.7086216543577</v>
      </c>
      <c r="AO1103" s="125">
        <v>61.183290688255902</v>
      </c>
      <c r="AP1103" s="125">
        <v>57.232458845220002</v>
      </c>
      <c r="AQ1103" s="125">
        <v>77.951208471396697</v>
      </c>
      <c r="AR1103" s="125">
        <v>81.523163110875203</v>
      </c>
      <c r="AS1103" s="125">
        <v>64.956810076606203</v>
      </c>
      <c r="AT1103" s="109" t="s">
        <v>620</v>
      </c>
      <c r="AV1103" s="63">
        <v>1725.19241624648</v>
      </c>
      <c r="AW1103" s="63">
        <v>22285.682572540201</v>
      </c>
      <c r="AX1103" s="63">
        <v>22285.682572540201</v>
      </c>
      <c r="AY1103" s="63">
        <v>24010.874988786702</v>
      </c>
      <c r="AZ1103" s="77">
        <v>4.5498200668962997E-3</v>
      </c>
      <c r="BA1103" s="77">
        <v>1.4010874988786699</v>
      </c>
      <c r="BB1103" s="77">
        <v>0.73223947454784499</v>
      </c>
      <c r="BC1103" s="58">
        <v>-293.129744662262</v>
      </c>
      <c r="BD1103" s="130">
        <v>-1.20609647618622E-2</v>
      </c>
      <c r="BE1103" s="65">
        <v>9</v>
      </c>
    </row>
    <row r="1104" spans="1:57" x14ac:dyDescent="0.2">
      <c r="A1104" s="104">
        <v>41814</v>
      </c>
      <c r="B1104" s="58">
        <v>1949.97998046875</v>
      </c>
      <c r="C1104" s="77">
        <v>-6.4353106205918796E-3</v>
      </c>
      <c r="D1104" s="58">
        <v>0.01</v>
      </c>
      <c r="E1104" s="58">
        <v>0.58919999999999995</v>
      </c>
      <c r="F1104" s="77">
        <v>2.0408163265306302E-3</v>
      </c>
      <c r="G1104" s="58">
        <v>82.743827819824205</v>
      </c>
      <c r="H1104" s="58">
        <v>561.53240966796795</v>
      </c>
      <c r="I1104" s="58">
        <v>37.264938354492102</v>
      </c>
      <c r="J1104" s="58">
        <v>324.16000366210898</v>
      </c>
      <c r="K1104" s="58">
        <v>20.9045696258544</v>
      </c>
      <c r="L1104" s="58">
        <v>26.504001617431602</v>
      </c>
      <c r="M1104" s="58">
        <v>12.1300001144409</v>
      </c>
      <c r="N1104" s="77">
        <v>-6.0551877977944504E-3</v>
      </c>
      <c r="O1104" s="58">
        <v>7.2412697065392102</v>
      </c>
      <c r="P1104" s="77">
        <v>8.7514318558082296E-2</v>
      </c>
      <c r="Q1104" s="58">
        <v>82.9958686828613</v>
      </c>
      <c r="R1104" s="77">
        <v>-5.8410580429735205E-4</v>
      </c>
      <c r="S1104" s="58">
        <v>16.633998323384699</v>
      </c>
      <c r="T1104" s="77">
        <v>2.9622508045831799E-2</v>
      </c>
      <c r="U1104" s="58">
        <v>561.69650268554597</v>
      </c>
      <c r="V1104" s="77">
        <v>-5.7155594413601501E-3</v>
      </c>
      <c r="W1104" s="58">
        <v>0.745362274915918</v>
      </c>
      <c r="X1104" s="77">
        <v>2.0001704224637901E-2</v>
      </c>
      <c r="Y1104" s="58">
        <v>37.372045516967702</v>
      </c>
      <c r="Z1104" s="77">
        <v>-9.4120115639280098E-3</v>
      </c>
      <c r="AA1104" s="58">
        <v>14.4687229028922</v>
      </c>
      <c r="AB1104" s="77">
        <v>4.4634509931625599E-2</v>
      </c>
      <c r="AC1104" s="58">
        <v>325.69999694824202</v>
      </c>
      <c r="AD1104" s="77">
        <v>-6.9869606512781204E-3</v>
      </c>
      <c r="AE1104" s="58">
        <v>1.2173309240261601</v>
      </c>
      <c r="AF1104" s="77">
        <v>5.8232766606234401E-2</v>
      </c>
      <c r="AG1104" s="58">
        <v>20.978113174438398</v>
      </c>
      <c r="AH1104" s="77">
        <v>8.9315703697700997E-3</v>
      </c>
      <c r="AI1104" s="58">
        <v>1.20880632528371</v>
      </c>
      <c r="AJ1104" s="77">
        <v>4.5608445952126701E-2</v>
      </c>
      <c r="AK1104" s="58">
        <v>26.3866882324218</v>
      </c>
      <c r="AL1104" s="69">
        <v>41814</v>
      </c>
      <c r="AM1104" s="105">
        <v>1</v>
      </c>
      <c r="AN1104" s="124">
        <v>61.187247442536297</v>
      </c>
      <c r="AO1104" s="125">
        <v>60.876422233342097</v>
      </c>
      <c r="AP1104" s="125">
        <v>53.844613988432201</v>
      </c>
      <c r="AQ1104" s="125">
        <v>73.532847105625194</v>
      </c>
      <c r="AR1104" s="125">
        <v>83.012634526293397</v>
      </c>
      <c r="AS1104" s="125">
        <v>60.973225854945198</v>
      </c>
      <c r="AT1104" s="109" t="s">
        <v>620</v>
      </c>
      <c r="AV1104" s="63">
        <v>1725.19241624648</v>
      </c>
      <c r="AW1104" s="63">
        <v>22366.304119308399</v>
      </c>
      <c r="AX1104" s="63">
        <v>22366.304119308399</v>
      </c>
      <c r="AY1104" s="63">
        <v>24091.496535554899</v>
      </c>
      <c r="AZ1104" s="77">
        <v>3.3577096547228102E-3</v>
      </c>
      <c r="BA1104" s="77">
        <v>1.4091496535554899</v>
      </c>
      <c r="BB1104" s="77">
        <v>0.72109197545987902</v>
      </c>
      <c r="BC1104" s="58">
        <v>-212.508197894072</v>
      </c>
      <c r="BD1104" s="130">
        <v>-8.7437523249657093E-3</v>
      </c>
      <c r="BE1104" s="65">
        <v>10</v>
      </c>
    </row>
    <row r="1105" spans="1:57" x14ac:dyDescent="0.2">
      <c r="A1105" s="104">
        <v>41815</v>
      </c>
      <c r="B1105" s="58">
        <v>1959.53002929687</v>
      </c>
      <c r="C1105" s="77">
        <v>4.8975112174378596E-3</v>
      </c>
      <c r="D1105" s="58">
        <v>0.01</v>
      </c>
      <c r="E1105" s="58">
        <v>0.58889999999999998</v>
      </c>
      <c r="F1105" s="77">
        <v>-5.0916496945008205E-4</v>
      </c>
      <c r="G1105" s="58">
        <v>82.817153930664006</v>
      </c>
      <c r="H1105" s="58">
        <v>575.48565673828102</v>
      </c>
      <c r="I1105" s="58">
        <v>37.514858245849602</v>
      </c>
      <c r="J1105" s="58">
        <v>327.44000244140602</v>
      </c>
      <c r="K1105" s="58">
        <v>20.766679763793899</v>
      </c>
      <c r="L1105" s="58">
        <v>26.834215164184499</v>
      </c>
      <c r="M1105" s="58">
        <v>11.5900001525878</v>
      </c>
      <c r="N1105" s="77">
        <v>8.8618224188885498E-4</v>
      </c>
      <c r="O1105" s="58">
        <v>7.2053452015205499</v>
      </c>
      <c r="P1105" s="77">
        <v>8.7003052623047E-2</v>
      </c>
      <c r="Q1105" s="58">
        <v>82.780490875244098</v>
      </c>
      <c r="R1105" s="77">
        <v>2.4848516007407E-2</v>
      </c>
      <c r="S1105" s="58">
        <v>17.137991363417498</v>
      </c>
      <c r="T1105" s="77">
        <v>2.9780049533383101E-2</v>
      </c>
      <c r="U1105" s="58">
        <v>568.509033203125</v>
      </c>
      <c r="V1105" s="77">
        <v>6.7065692952446004E-3</v>
      </c>
      <c r="W1105" s="58">
        <v>0.760373682876335</v>
      </c>
      <c r="X1105" s="77">
        <v>2.0268600720634598E-2</v>
      </c>
      <c r="Y1105" s="58">
        <v>37.389898300170898</v>
      </c>
      <c r="Z1105" s="77">
        <v>1.0118456139690301E-2</v>
      </c>
      <c r="AA1105" s="58">
        <v>14.256000163620699</v>
      </c>
      <c r="AB1105" s="77">
        <v>4.35377475486423E-2</v>
      </c>
      <c r="AC1105" s="58">
        <v>325.80000305175702</v>
      </c>
      <c r="AD1105" s="77">
        <v>-6.5961588556218099E-3</v>
      </c>
      <c r="AE1105" s="58">
        <v>1.24641351094344</v>
      </c>
      <c r="AF1105" s="77">
        <v>6.0019874391115897E-2</v>
      </c>
      <c r="AG1105" s="58">
        <v>20.835624694824201</v>
      </c>
      <c r="AH1105" s="77">
        <v>1.24590071914179E-2</v>
      </c>
      <c r="AI1105" s="58">
        <v>1.26427411691335</v>
      </c>
      <c r="AJ1105" s="77">
        <v>4.7114257271096499E-2</v>
      </c>
      <c r="AK1105" s="58">
        <v>26.669108390808098</v>
      </c>
      <c r="AL1105" s="69">
        <v>41815</v>
      </c>
      <c r="AM1105" s="105">
        <v>2</v>
      </c>
      <c r="AN1105" s="124">
        <v>65.022570168103599</v>
      </c>
      <c r="AO1105" s="125">
        <v>68.183061606677001</v>
      </c>
      <c r="AP1105" s="125">
        <v>54.268683639165502</v>
      </c>
      <c r="AQ1105" s="125">
        <v>69.5527373290263</v>
      </c>
      <c r="AR1105" s="125">
        <v>84.8621985151253</v>
      </c>
      <c r="AS1105" s="125">
        <v>63.7652047020228</v>
      </c>
      <c r="AT1105" s="109" t="s">
        <v>620</v>
      </c>
      <c r="AV1105" s="63">
        <v>1725.19241624648</v>
      </c>
      <c r="AW1105" s="63">
        <v>22569.306575373401</v>
      </c>
      <c r="AX1105" s="63">
        <v>22569.306575373401</v>
      </c>
      <c r="AY1105" s="63">
        <v>24294.498991619901</v>
      </c>
      <c r="AZ1105" s="77">
        <v>8.4263115728568892E-3</v>
      </c>
      <c r="BA1105" s="77">
        <v>1.4294498991619899</v>
      </c>
      <c r="BB1105" s="77">
        <v>0.72952104271593599</v>
      </c>
      <c r="BC1105" s="58">
        <v>-9.5057418290816695</v>
      </c>
      <c r="BD1105" s="130">
        <v>-3.9111833351476998E-4</v>
      </c>
      <c r="BE1105" s="65">
        <v>11</v>
      </c>
    </row>
    <row r="1106" spans="1:57" x14ac:dyDescent="0.2">
      <c r="A1106" s="104">
        <v>41816</v>
      </c>
      <c r="B1106" s="58">
        <v>1957.21997070312</v>
      </c>
      <c r="C1106" s="77">
        <v>-1.17888399729138E-3</v>
      </c>
      <c r="D1106" s="58">
        <v>0.01</v>
      </c>
      <c r="E1106" s="58">
        <v>0.58799999999999997</v>
      </c>
      <c r="F1106" s="77">
        <v>-1.52827305145186E-3</v>
      </c>
      <c r="G1106" s="58">
        <v>83.312065124511705</v>
      </c>
      <c r="H1106" s="58">
        <v>572.85015869140602</v>
      </c>
      <c r="I1106" s="58">
        <v>37.238166809082003</v>
      </c>
      <c r="J1106" s="58">
        <v>325.69000244140602</v>
      </c>
      <c r="K1106" s="58">
        <v>20.610397338867099</v>
      </c>
      <c r="L1106" s="58">
        <v>26.747320175170898</v>
      </c>
      <c r="M1106" s="58">
        <v>11.6300001144409</v>
      </c>
      <c r="N1106" s="77">
        <v>5.9759502754948004E-3</v>
      </c>
      <c r="O1106" s="58">
        <v>7.1660896657724402</v>
      </c>
      <c r="P1106" s="77">
        <v>8.6015028616354197E-2</v>
      </c>
      <c r="Q1106" s="58">
        <v>83.064609527587805</v>
      </c>
      <c r="R1106" s="77">
        <v>-4.5796068347079199E-3</v>
      </c>
      <c r="S1106" s="58">
        <v>17.5141420494557</v>
      </c>
      <c r="T1106" s="77">
        <v>3.0573688046912999E-2</v>
      </c>
      <c r="U1106" s="58">
        <v>574.16790771484295</v>
      </c>
      <c r="V1106" s="77">
        <v>-7.3755159876737197E-3</v>
      </c>
      <c r="W1106" s="58">
        <v>0.777032856853479</v>
      </c>
      <c r="X1106" s="77">
        <v>2.0866571140230401E-2</v>
      </c>
      <c r="Y1106" s="58">
        <v>37.376512527465799</v>
      </c>
      <c r="Z1106" s="77">
        <v>-5.3444905538477796E-3</v>
      </c>
      <c r="AA1106" s="58">
        <v>14.0207505892879</v>
      </c>
      <c r="AB1106" s="77">
        <v>4.3049373588955497E-2</v>
      </c>
      <c r="AC1106" s="58">
        <v>326.56500244140602</v>
      </c>
      <c r="AD1106" s="77">
        <v>-7.5256336932219003E-3</v>
      </c>
      <c r="AE1106" s="58">
        <v>1.2716700809775801</v>
      </c>
      <c r="AF1106" s="77">
        <v>6.1700415575175097E-2</v>
      </c>
      <c r="AG1106" s="58">
        <v>20.688538551330499</v>
      </c>
      <c r="AH1106" s="77">
        <v>-3.23821615359376E-3</v>
      </c>
      <c r="AI1106" s="58">
        <v>1.3142957738546199</v>
      </c>
      <c r="AJ1106" s="77">
        <v>4.9137474903921903E-2</v>
      </c>
      <c r="AK1106" s="58">
        <v>26.790767669677699</v>
      </c>
      <c r="AL1106" s="69">
        <v>41816</v>
      </c>
      <c r="AM1106" s="105">
        <v>3</v>
      </c>
      <c r="AN1106" s="124">
        <v>63.390811718449903</v>
      </c>
      <c r="AO1106" s="125">
        <v>65.687690178928705</v>
      </c>
      <c r="AP1106" s="125">
        <v>57.1315797823693</v>
      </c>
      <c r="AQ1106" s="125">
        <v>65.242448174089404</v>
      </c>
      <c r="AR1106" s="125">
        <v>82.322135513575802</v>
      </c>
      <c r="AS1106" s="125">
        <v>58.7537411876134</v>
      </c>
      <c r="AT1106" s="109" t="s">
        <v>620</v>
      </c>
      <c r="AV1106" s="63">
        <v>1725.19241624648</v>
      </c>
      <c r="AW1106" s="63">
        <v>22415.4799993743</v>
      </c>
      <c r="AX1106" s="63">
        <v>22415.4799993743</v>
      </c>
      <c r="AY1106" s="63">
        <v>24140.6724156208</v>
      </c>
      <c r="AZ1106" s="77">
        <v>-6.3317451432991501E-3</v>
      </c>
      <c r="BA1106" s="77">
        <v>1.4140672415620801</v>
      </c>
      <c r="BB1106" s="77">
        <v>0.72748213803569906</v>
      </c>
      <c r="BC1106" s="58">
        <v>-163.33231782815699</v>
      </c>
      <c r="BD1106" s="130">
        <v>-6.7203870152052203E-3</v>
      </c>
      <c r="BE1106" s="65">
        <v>12</v>
      </c>
    </row>
    <row r="1107" spans="1:57" x14ac:dyDescent="0.2">
      <c r="A1107" s="104">
        <v>41817</v>
      </c>
      <c r="B1107" s="58">
        <v>1960.9599609375</v>
      </c>
      <c r="C1107" s="77">
        <v>1.9108686250690599E-3</v>
      </c>
      <c r="D1107" s="58">
        <v>0.01</v>
      </c>
      <c r="E1107" s="58">
        <v>0.5877</v>
      </c>
      <c r="F1107" s="77">
        <v>-5.1020408163260302E-4</v>
      </c>
      <c r="G1107" s="58">
        <v>84.301925659179602</v>
      </c>
      <c r="H1107" s="58">
        <v>574.08337402343705</v>
      </c>
      <c r="I1107" s="58">
        <v>37.711227416992102</v>
      </c>
      <c r="J1107" s="58">
        <v>324.57000732421801</v>
      </c>
      <c r="K1107" s="58">
        <v>20.5920104980468</v>
      </c>
      <c r="L1107" s="58">
        <v>26.87766456604</v>
      </c>
      <c r="M1107" s="58">
        <v>11.2600002288818</v>
      </c>
      <c r="N1107" s="77">
        <v>1.18813587586454E-2</v>
      </c>
      <c r="O1107" s="58">
        <v>7.1327166386037497</v>
      </c>
      <c r="P1107" s="77">
        <v>8.4609178056504697E-2</v>
      </c>
      <c r="Q1107" s="58">
        <v>83.806995391845703</v>
      </c>
      <c r="R1107" s="77">
        <v>2.1527712148119399E-3</v>
      </c>
      <c r="S1107" s="58">
        <v>17.956544894157901</v>
      </c>
      <c r="T1107" s="77">
        <v>3.12786360077114E-2</v>
      </c>
      <c r="U1107" s="58">
        <v>573.46676635742097</v>
      </c>
      <c r="V1107" s="77">
        <v>1.27036491977574E-2</v>
      </c>
      <c r="W1107" s="58">
        <v>0.80703926544420401</v>
      </c>
      <c r="X1107" s="77">
        <v>2.1400503794807801E-2</v>
      </c>
      <c r="Y1107" s="58">
        <v>37.474697113037102</v>
      </c>
      <c r="Z1107" s="77">
        <v>-3.4388378789398299E-3</v>
      </c>
      <c r="AA1107" s="58">
        <v>13.8158744193122</v>
      </c>
      <c r="AB1107" s="77">
        <v>4.2566700889005098E-2</v>
      </c>
      <c r="AC1107" s="58">
        <v>325.13000488281199</v>
      </c>
      <c r="AD1107" s="77">
        <v>-8.9211481554696205E-4</v>
      </c>
      <c r="AE1107" s="58">
        <v>1.2953903206692301</v>
      </c>
      <c r="AF1107" s="77">
        <v>6.2907423284001396E-2</v>
      </c>
      <c r="AG1107" s="58">
        <v>20.601203918456999</v>
      </c>
      <c r="AH1107" s="77">
        <v>4.8731757056594801E-3</v>
      </c>
      <c r="AI1107" s="58">
        <v>1.3661457891819899</v>
      </c>
      <c r="AJ1107" s="77">
        <v>5.0828292235930501E-2</v>
      </c>
      <c r="AK1107" s="58">
        <v>26.812492370605401</v>
      </c>
      <c r="AL1107" s="69">
        <v>41817</v>
      </c>
      <c r="AM1107" s="105">
        <v>4</v>
      </c>
      <c r="AN1107" s="124">
        <v>64.925483768862904</v>
      </c>
      <c r="AO1107" s="125">
        <v>66.309035516348999</v>
      </c>
      <c r="AP1107" s="125">
        <v>62.225188837698703</v>
      </c>
      <c r="AQ1107" s="125">
        <v>64.734163078808294</v>
      </c>
      <c r="AR1107" s="125">
        <v>83.137468980225606</v>
      </c>
      <c r="AS1107" s="125">
        <v>63.967814882246302</v>
      </c>
      <c r="AT1107" s="109" t="s">
        <v>620</v>
      </c>
      <c r="AV1107" s="63">
        <v>1725.19241624648</v>
      </c>
      <c r="AW1107" s="63">
        <v>22600.277771508401</v>
      </c>
      <c r="AX1107" s="63">
        <v>22600.277771508401</v>
      </c>
      <c r="AY1107" s="63">
        <v>24325.4701877548</v>
      </c>
      <c r="AZ1107" s="77">
        <v>7.6550383084790204E-3</v>
      </c>
      <c r="BA1107" s="77">
        <v>1.4325470187754801</v>
      </c>
      <c r="BB1107" s="77">
        <v>0.73078312945363899</v>
      </c>
      <c r="BC1107" s="58">
        <v>0</v>
      </c>
      <c r="BD1107" s="130">
        <v>0</v>
      </c>
      <c r="BE1107" s="65">
        <v>0</v>
      </c>
    </row>
    <row r="1108" spans="1:57" x14ac:dyDescent="0.2">
      <c r="A1108" s="104">
        <v>41820</v>
      </c>
      <c r="B1108" s="58">
        <v>1960.22998046875</v>
      </c>
      <c r="C1108" s="77">
        <v>-3.72256692278916E-4</v>
      </c>
      <c r="D1108" s="58">
        <v>0.01</v>
      </c>
      <c r="E1108" s="58">
        <v>0.58489999999999998</v>
      </c>
      <c r="F1108" s="77">
        <v>-4.7643355453462696E-3</v>
      </c>
      <c r="G1108" s="58">
        <v>85.172630310058594</v>
      </c>
      <c r="H1108" s="58">
        <v>572.13409423828102</v>
      </c>
      <c r="I1108" s="58">
        <v>37.220306396484297</v>
      </c>
      <c r="J1108" s="58">
        <v>324.77999877929602</v>
      </c>
      <c r="K1108" s="58">
        <v>20.729906082153299</v>
      </c>
      <c r="L1108" s="58">
        <v>26.851594924926701</v>
      </c>
      <c r="M1108" s="58">
        <v>11.569999694824199</v>
      </c>
      <c r="N1108" s="77">
        <v>1.03284076143057E-2</v>
      </c>
      <c r="O1108" s="58">
        <v>7.11745528103007</v>
      </c>
      <c r="P1108" s="77">
        <v>8.3565052002268894E-2</v>
      </c>
      <c r="Q1108" s="58">
        <v>84.737277984619098</v>
      </c>
      <c r="R1108" s="77">
        <v>-3.3954646195286601E-3</v>
      </c>
      <c r="S1108" s="58">
        <v>18.1598352063749</v>
      </c>
      <c r="T1108" s="77">
        <v>3.17405227013298E-2</v>
      </c>
      <c r="U1108" s="58">
        <v>573.10873413085903</v>
      </c>
      <c r="V1108" s="77">
        <v>-1.30179008781509E-2</v>
      </c>
      <c r="W1108" s="58">
        <v>0.817074157916994</v>
      </c>
      <c r="X1108" s="77">
        <v>2.1952375921176399E-2</v>
      </c>
      <c r="Y1108" s="58">
        <v>37.465766906738203</v>
      </c>
      <c r="Z1108" s="77">
        <v>6.4698354850878305E-4</v>
      </c>
      <c r="AA1108" s="58">
        <v>13.4095075950084</v>
      </c>
      <c r="AB1108" s="77">
        <v>4.1287972305587603E-2</v>
      </c>
      <c r="AC1108" s="58">
        <v>324.67500305175702</v>
      </c>
      <c r="AD1108" s="77">
        <v>6.6965575857453798E-3</v>
      </c>
      <c r="AE1108" s="58">
        <v>1.3212335892935401</v>
      </c>
      <c r="AF1108" s="77">
        <v>6.3735628326411595E-2</v>
      </c>
      <c r="AG1108" s="58">
        <v>20.660958290100002</v>
      </c>
      <c r="AH1108" s="77">
        <v>-9.6993699170633198E-4</v>
      </c>
      <c r="AI1108" s="58">
        <v>1.4135763835858901</v>
      </c>
      <c r="AJ1108" s="77">
        <v>5.2644037999904698E-2</v>
      </c>
      <c r="AK1108" s="58">
        <v>26.864629745483398</v>
      </c>
      <c r="AL1108" s="69">
        <v>41820</v>
      </c>
      <c r="AM1108" s="105">
        <v>0</v>
      </c>
      <c r="AN1108" s="124">
        <v>64.3583884007232</v>
      </c>
      <c r="AO1108" s="125">
        <v>64.326181205907204</v>
      </c>
      <c r="AP1108" s="125">
        <v>66.046830710174703</v>
      </c>
      <c r="AQ1108" s="125">
        <v>66.821813129490494</v>
      </c>
      <c r="AR1108" s="125">
        <v>82.319688805895098</v>
      </c>
      <c r="AS1108" s="125">
        <v>56.049322614248503</v>
      </c>
      <c r="AT1108" s="109" t="s">
        <v>620</v>
      </c>
      <c r="AV1108" s="63">
        <v>1725.19241624648</v>
      </c>
      <c r="AW1108" s="63">
        <v>22335.787335143599</v>
      </c>
      <c r="AX1108" s="63">
        <v>22335.787335143599</v>
      </c>
      <c r="AY1108" s="63">
        <v>24060.979751390099</v>
      </c>
      <c r="AZ1108" s="77">
        <v>-1.08729835157671E-2</v>
      </c>
      <c r="BA1108" s="77">
        <v>1.4060979751390099</v>
      </c>
      <c r="BB1108" s="77">
        <v>0.73013883385081702</v>
      </c>
      <c r="BC1108" s="58">
        <v>-264.490436364743</v>
      </c>
      <c r="BD1108" s="130">
        <v>-1.08729835157671E-2</v>
      </c>
      <c r="BE1108" s="65">
        <v>1</v>
      </c>
    </row>
    <row r="1109" spans="1:57" x14ac:dyDescent="0.2">
      <c r="A1109" s="104">
        <v>41821</v>
      </c>
      <c r="B1109" s="58">
        <v>1973.31994628906</v>
      </c>
      <c r="C1109" s="77">
        <v>6.6777704405798204E-3</v>
      </c>
      <c r="D1109" s="58">
        <v>0.01</v>
      </c>
      <c r="E1109" s="58">
        <v>0.58350000000000002</v>
      </c>
      <c r="F1109" s="77">
        <v>-2.3935715506923001E-3</v>
      </c>
      <c r="G1109" s="58">
        <v>85.713371276855398</v>
      </c>
      <c r="H1109" s="58">
        <v>579.48370361328102</v>
      </c>
      <c r="I1109" s="58">
        <v>37.372051239013601</v>
      </c>
      <c r="J1109" s="58">
        <v>332.39001464843699</v>
      </c>
      <c r="K1109" s="58">
        <v>20.8310222625732</v>
      </c>
      <c r="L1109" s="58">
        <v>26.921115875244102</v>
      </c>
      <c r="M1109" s="58">
        <v>11.149999618530201</v>
      </c>
      <c r="N1109" s="77">
        <v>6.34876444261944E-3</v>
      </c>
      <c r="O1109" s="58">
        <v>7.1034379906407699</v>
      </c>
      <c r="P1109" s="77">
        <v>8.28743273636567E-2</v>
      </c>
      <c r="Q1109" s="58">
        <v>85.443000793457003</v>
      </c>
      <c r="R1109" s="77">
        <v>1.2845955955107E-2</v>
      </c>
      <c r="S1109" s="58">
        <v>18.594183785436599</v>
      </c>
      <c r="T1109" s="77">
        <v>3.2087500769211401E-2</v>
      </c>
      <c r="U1109" s="58">
        <v>575.80889892578102</v>
      </c>
      <c r="V1109" s="77">
        <v>4.0769369524489198E-3</v>
      </c>
      <c r="W1109" s="58">
        <v>0.83162602346883097</v>
      </c>
      <c r="X1109" s="77">
        <v>2.2252619160509801E-2</v>
      </c>
      <c r="Y1109" s="58">
        <v>37.296178817749002</v>
      </c>
      <c r="Z1109" s="77">
        <v>2.3431294715632899E-2</v>
      </c>
      <c r="AA1109" s="58">
        <v>13.1475568064845</v>
      </c>
      <c r="AB1109" s="77">
        <v>3.9554608222483703E-2</v>
      </c>
      <c r="AC1109" s="58">
        <v>328.58500671386702</v>
      </c>
      <c r="AD1109" s="77">
        <v>4.8777925003224898E-3</v>
      </c>
      <c r="AE1109" s="58">
        <v>1.34807828192601</v>
      </c>
      <c r="AF1109" s="77">
        <v>6.4714936450722405E-2</v>
      </c>
      <c r="AG1109" s="58">
        <v>20.7804641723632</v>
      </c>
      <c r="AH1109" s="77">
        <v>2.5890808539212802E-3</v>
      </c>
      <c r="AI1109" s="58">
        <v>1.4565421041528299</v>
      </c>
      <c r="AJ1109" s="77">
        <v>5.4104076179554997E-2</v>
      </c>
      <c r="AK1109" s="58">
        <v>26.886355400085399</v>
      </c>
      <c r="AL1109" s="69">
        <v>41821</v>
      </c>
      <c r="AM1109" s="105">
        <v>1</v>
      </c>
      <c r="AN1109" s="124">
        <v>69.502568104049203</v>
      </c>
      <c r="AO1109" s="125">
        <v>68.188729091606902</v>
      </c>
      <c r="AP1109" s="125">
        <v>68.198606086477497</v>
      </c>
      <c r="AQ1109" s="125">
        <v>68.3035435544259</v>
      </c>
      <c r="AR1109" s="125">
        <v>82.805420746907899</v>
      </c>
      <c r="AS1109" s="125">
        <v>57.788711092910503</v>
      </c>
      <c r="AT1109" s="109" t="s">
        <v>620</v>
      </c>
      <c r="AV1109" s="63">
        <v>12796.632601754</v>
      </c>
      <c r="AW1109" s="63">
        <v>11278.6822592811</v>
      </c>
      <c r="AX1109" s="63">
        <v>11278.6822592811</v>
      </c>
      <c r="AY1109" s="63">
        <v>24075.3148610352</v>
      </c>
      <c r="AZ1109" s="77">
        <v>5.9578245745717196E-4</v>
      </c>
      <c r="BA1109" s="77">
        <v>1.40753148610352</v>
      </c>
      <c r="BB1109" s="77">
        <v>0.74169230381360496</v>
      </c>
      <c r="BC1109" s="58">
        <v>-250.15532671963501</v>
      </c>
      <c r="BD1109" s="130">
        <v>-1.02836789911489E-2</v>
      </c>
      <c r="BE1109" s="65">
        <v>2</v>
      </c>
    </row>
    <row r="1110" spans="1:57" x14ac:dyDescent="0.2">
      <c r="A1110" s="104">
        <v>41822</v>
      </c>
      <c r="B1110" s="58">
        <v>1974.61999511718</v>
      </c>
      <c r="C1110" s="77">
        <v>6.5881299713699195E-4</v>
      </c>
      <c r="D1110" s="58">
        <v>0.01</v>
      </c>
      <c r="E1110" s="58">
        <v>0.58240000000000003</v>
      </c>
      <c r="F1110" s="77">
        <v>-1.8851756640959601E-3</v>
      </c>
      <c r="G1110" s="58">
        <v>85.676704406738196</v>
      </c>
      <c r="H1110" s="58">
        <v>579.15051269531205</v>
      </c>
      <c r="I1110" s="58">
        <v>37.398826599121001</v>
      </c>
      <c r="J1110" s="58">
        <v>332.850006103515</v>
      </c>
      <c r="K1110" s="58">
        <v>20.950534820556602</v>
      </c>
      <c r="L1110" s="58">
        <v>26.921115875244102</v>
      </c>
      <c r="M1110" s="58">
        <v>10.819999694824199</v>
      </c>
      <c r="N1110" s="77">
        <v>-4.2778471516136102E-4</v>
      </c>
      <c r="O1110" s="58">
        <v>7.0655315162074199</v>
      </c>
      <c r="P1110" s="77">
        <v>8.2467358719410896E-2</v>
      </c>
      <c r="Q1110" s="58">
        <v>85.695037841796804</v>
      </c>
      <c r="R1110" s="77">
        <v>-5.7497892674318596E-4</v>
      </c>
      <c r="S1110" s="58">
        <v>18.946855284461599</v>
      </c>
      <c r="T1110" s="77">
        <v>3.2714907211744901E-2</v>
      </c>
      <c r="U1110" s="58">
        <v>579.31710815429597</v>
      </c>
      <c r="V1110" s="77">
        <v>7.1645412065235404E-4</v>
      </c>
      <c r="W1110" s="58">
        <v>0.84915838239181296</v>
      </c>
      <c r="X1110" s="77">
        <v>2.27054819525211E-2</v>
      </c>
      <c r="Y1110" s="58">
        <v>37.385438919067298</v>
      </c>
      <c r="Z1110" s="77">
        <v>1.38389071514266E-3</v>
      </c>
      <c r="AA1110" s="58">
        <v>13.130084419127201</v>
      </c>
      <c r="AB1110" s="77">
        <v>3.9447451339519601E-2</v>
      </c>
      <c r="AC1110" s="58">
        <v>332.62001037597599</v>
      </c>
      <c r="AD1110" s="77">
        <v>5.7372392231622698E-3</v>
      </c>
      <c r="AE1110" s="58">
        <v>1.37666243989863</v>
      </c>
      <c r="AF1110" s="77">
        <v>6.5710133497301301E-2</v>
      </c>
      <c r="AG1110" s="58">
        <v>20.890778541564899</v>
      </c>
      <c r="AH1110" s="77">
        <v>0</v>
      </c>
      <c r="AI1110" s="58">
        <v>1.50138738841019</v>
      </c>
      <c r="AJ1110" s="77">
        <v>5.5769879501571001E-2</v>
      </c>
      <c r="AK1110" s="58">
        <v>26.921115875244102</v>
      </c>
      <c r="AL1110" s="69">
        <v>41822</v>
      </c>
      <c r="AM1110" s="105">
        <v>2</v>
      </c>
      <c r="AN1110" s="124">
        <v>69.966201694429898</v>
      </c>
      <c r="AO1110" s="125">
        <v>67.830169981718797</v>
      </c>
      <c r="AP1110" s="125">
        <v>67.884442302382396</v>
      </c>
      <c r="AQ1110" s="125">
        <v>70.008422056849</v>
      </c>
      <c r="AR1110" s="125">
        <v>82.805420746907899</v>
      </c>
      <c r="AS1110" s="125">
        <v>58.103784590809298</v>
      </c>
      <c r="AT1110" s="109" t="s">
        <v>620</v>
      </c>
      <c r="AV1110" s="63">
        <v>12796.632601754</v>
      </c>
      <c r="AW1110" s="63">
        <v>11257.4199619628</v>
      </c>
      <c r="AX1110" s="63">
        <v>11257.4199619628</v>
      </c>
      <c r="AY1110" s="63">
        <v>24054.052563716901</v>
      </c>
      <c r="AZ1110" s="77">
        <v>-8.8315760109447495E-4</v>
      </c>
      <c r="BA1110" s="77">
        <v>1.4054052563716899</v>
      </c>
      <c r="BB1110" s="77">
        <v>0.742839753340371</v>
      </c>
      <c r="BC1110" s="58">
        <v>-271.41762403790199</v>
      </c>
      <c r="BD1110" s="130">
        <v>-1.11577544829752E-2</v>
      </c>
      <c r="BE1110" s="65">
        <v>3</v>
      </c>
    </row>
    <row r="1111" spans="1:57" x14ac:dyDescent="0.2">
      <c r="A1111" s="104">
        <v>41823</v>
      </c>
      <c r="B1111" s="58">
        <v>1985.43994140625</v>
      </c>
      <c r="C1111" s="77">
        <v>5.4795081158998098E-3</v>
      </c>
      <c r="D1111" s="58">
        <v>0.01</v>
      </c>
      <c r="E1111" s="58">
        <v>0.58330000000000004</v>
      </c>
      <c r="F1111" s="77">
        <v>1.5453296703296E-3</v>
      </c>
      <c r="G1111" s="58">
        <v>86.180793762207003</v>
      </c>
      <c r="H1111" s="58">
        <v>581.53240966796795</v>
      </c>
      <c r="I1111" s="58">
        <v>37.3095703125</v>
      </c>
      <c r="J1111" s="58">
        <v>337.489990234375</v>
      </c>
      <c r="K1111" s="58">
        <v>20.968915939331001</v>
      </c>
      <c r="L1111" s="58">
        <v>27.060153961181602</v>
      </c>
      <c r="M1111" s="58">
        <v>10.319999694824199</v>
      </c>
      <c r="N1111" s="77">
        <v>5.8836221462914501E-3</v>
      </c>
      <c r="O1111" s="58">
        <v>7.0013882161695804</v>
      </c>
      <c r="P1111" s="77">
        <v>8.1240702371436102E-2</v>
      </c>
      <c r="Q1111" s="58">
        <v>85.928749084472599</v>
      </c>
      <c r="R1111" s="77">
        <v>4.1127425780409501E-3</v>
      </c>
      <c r="S1111" s="58">
        <v>19.626411088928901</v>
      </c>
      <c r="T1111" s="77">
        <v>3.3749470816484398E-2</v>
      </c>
      <c r="U1111" s="58">
        <v>580.34146118164006</v>
      </c>
      <c r="V1111" s="77">
        <v>-2.3866066060798099E-3</v>
      </c>
      <c r="W1111" s="58">
        <v>0.859029557147173</v>
      </c>
      <c r="X1111" s="77">
        <v>2.30243755141658E-2</v>
      </c>
      <c r="Y1111" s="58">
        <v>37.354198455810497</v>
      </c>
      <c r="Z1111" s="77">
        <v>1.39401653771229E-2</v>
      </c>
      <c r="AA1111" s="58">
        <v>13.3983012670195</v>
      </c>
      <c r="AB1111" s="77">
        <v>3.9699847861309499E-2</v>
      </c>
      <c r="AC1111" s="58">
        <v>335.16999816894503</v>
      </c>
      <c r="AD1111" s="77">
        <v>8.77357973524173E-4</v>
      </c>
      <c r="AE1111" s="58">
        <v>1.40410191602316</v>
      </c>
      <c r="AF1111" s="77">
        <v>6.6961111393914002E-2</v>
      </c>
      <c r="AG1111" s="58">
        <v>20.959725379943801</v>
      </c>
      <c r="AH1111" s="77">
        <v>5.1646479507692E-3</v>
      </c>
      <c r="AI1111" s="58">
        <v>1.5430972325760499</v>
      </c>
      <c r="AJ1111" s="77">
        <v>5.7024702623261397E-2</v>
      </c>
      <c r="AK1111" s="58">
        <v>26.990634918212798</v>
      </c>
      <c r="AL1111" s="69">
        <v>41823</v>
      </c>
      <c r="AM1111" s="105">
        <v>3</v>
      </c>
      <c r="AN1111" s="124">
        <v>73.567798435110305</v>
      </c>
      <c r="AO1111" s="125">
        <v>69.081802485960395</v>
      </c>
      <c r="AP1111" s="125">
        <v>69.934947868008194</v>
      </c>
      <c r="AQ1111" s="125">
        <v>70.273255698614705</v>
      </c>
      <c r="AR1111" s="125">
        <v>83.835468428740697</v>
      </c>
      <c r="AS1111" s="125">
        <v>56.587461832703397</v>
      </c>
      <c r="AT1111" s="109" t="s">
        <v>620</v>
      </c>
      <c r="AV1111" s="63">
        <v>12796.632601754</v>
      </c>
      <c r="AW1111" s="63">
        <v>11333.046844390101</v>
      </c>
      <c r="AX1111" s="63">
        <v>11333.046844390101</v>
      </c>
      <c r="AY1111" s="63">
        <v>24129.6794461442</v>
      </c>
      <c r="AZ1111" s="77">
        <v>3.1440391271653199E-3</v>
      </c>
      <c r="BA1111" s="77">
        <v>1.4129679446144201</v>
      </c>
      <c r="BB1111" s="77">
        <v>0.75238965791351198</v>
      </c>
      <c r="BC1111" s="58">
        <v>-195.79074161068601</v>
      </c>
      <c r="BD1111" s="130">
        <v>-8.0487957724757406E-3</v>
      </c>
      <c r="BE1111" s="65">
        <v>4</v>
      </c>
    </row>
    <row r="1112" spans="1:57" x14ac:dyDescent="0.2">
      <c r="A1112" s="104">
        <v>41827</v>
      </c>
      <c r="B1112" s="58">
        <v>1977.65002441406</v>
      </c>
      <c r="C1112" s="77">
        <v>-3.9235218501094604E-3</v>
      </c>
      <c r="D1112" s="58">
        <v>0.01</v>
      </c>
      <c r="E1112" s="58">
        <v>0.58379999999999999</v>
      </c>
      <c r="F1112" s="77">
        <v>8.5719183953369895E-4</v>
      </c>
      <c r="G1112" s="58">
        <v>87.958869934082003</v>
      </c>
      <c r="H1112" s="58">
        <v>579.06597900390602</v>
      </c>
      <c r="I1112" s="58">
        <v>37.479152679443303</v>
      </c>
      <c r="J1112" s="58">
        <v>333.54998779296801</v>
      </c>
      <c r="K1112" s="58">
        <v>21.1068096160888</v>
      </c>
      <c r="L1112" s="58">
        <v>26.964565277099599</v>
      </c>
      <c r="M1112" s="58">
        <v>11.329999923706</v>
      </c>
      <c r="N1112" s="77">
        <v>2.06319307847306E-2</v>
      </c>
      <c r="O1112" s="58">
        <v>6.9281243658246003</v>
      </c>
      <c r="P1112" s="77">
        <v>7.8765499954884105E-2</v>
      </c>
      <c r="Q1112" s="58">
        <v>87.069831848144503</v>
      </c>
      <c r="R1112" s="77">
        <v>-4.2412608877134802E-3</v>
      </c>
      <c r="S1112" s="58">
        <v>20.159668071179102</v>
      </c>
      <c r="T1112" s="77">
        <v>3.48141123846668E-2</v>
      </c>
      <c r="U1112" s="58">
        <v>580.29919433593705</v>
      </c>
      <c r="V1112" s="77">
        <v>4.5452779413688296E-3</v>
      </c>
      <c r="W1112" s="58">
        <v>0.87074190880254598</v>
      </c>
      <c r="X1112" s="77">
        <v>2.3232699955891199E-2</v>
      </c>
      <c r="Y1112" s="58">
        <v>37.394361495971602</v>
      </c>
      <c r="Z1112" s="77">
        <v>-1.16744275546366E-2</v>
      </c>
      <c r="AA1112" s="58">
        <v>13.589566829766</v>
      </c>
      <c r="AB1112" s="77">
        <v>4.0742219538622698E-2</v>
      </c>
      <c r="AC1112" s="58">
        <v>335.51998901367102</v>
      </c>
      <c r="AD1112" s="77">
        <v>6.5760994586836399E-3</v>
      </c>
      <c r="AE1112" s="58">
        <v>1.43222872017986</v>
      </c>
      <c r="AF1112" s="77">
        <v>6.7856239111008798E-2</v>
      </c>
      <c r="AG1112" s="58">
        <v>21.037862777709901</v>
      </c>
      <c r="AH1112" s="77">
        <v>-3.5324515972509E-3</v>
      </c>
      <c r="AI1112" s="58">
        <v>1.58132132219198</v>
      </c>
      <c r="AJ1112" s="77">
        <v>5.8644421148334298E-2</v>
      </c>
      <c r="AK1112" s="58">
        <v>27.0123596191406</v>
      </c>
      <c r="AL1112" s="69">
        <v>41827</v>
      </c>
      <c r="AM1112" s="105">
        <v>0</v>
      </c>
      <c r="AN1112" s="124">
        <v>67.309535223294404</v>
      </c>
      <c r="AO1112" s="125">
        <v>66.209190507755295</v>
      </c>
      <c r="AP1112" s="125">
        <v>75.803441124370295</v>
      </c>
      <c r="AQ1112" s="125">
        <v>72.252735627415504</v>
      </c>
      <c r="AR1112" s="125">
        <v>80.275028756480694</v>
      </c>
      <c r="AS1112" s="125">
        <v>58.788041266226202</v>
      </c>
      <c r="AT1112" s="109" t="s">
        <v>620</v>
      </c>
      <c r="AV1112" s="63">
        <v>12796.632601754</v>
      </c>
      <c r="AW1112" s="63">
        <v>11302.6936838974</v>
      </c>
      <c r="AX1112" s="63">
        <v>11302.6936838974</v>
      </c>
      <c r="AY1112" s="63">
        <v>24099.326285651401</v>
      </c>
      <c r="AZ1112" s="77">
        <v>-1.2579180987651801E-3</v>
      </c>
      <c r="BA1112" s="77">
        <v>1.4099326285651399</v>
      </c>
      <c r="BB1112" s="77">
        <v>0.745514118800782</v>
      </c>
      <c r="BC1112" s="58">
        <v>-226.143902103394</v>
      </c>
      <c r="BD1112" s="130">
        <v>-9.2965891453655192E-3</v>
      </c>
      <c r="BE1112" s="65">
        <v>5</v>
      </c>
    </row>
    <row r="1113" spans="1:57" x14ac:dyDescent="0.2">
      <c r="A1113" s="104">
        <v>41828</v>
      </c>
      <c r="B1113" s="58">
        <v>1963.7099609375</v>
      </c>
      <c r="C1113" s="77">
        <v>-7.0488020147511099E-3</v>
      </c>
      <c r="D1113" s="58">
        <v>0.01</v>
      </c>
      <c r="E1113" s="58">
        <v>0.58409999999999995</v>
      </c>
      <c r="F1113" s="77">
        <v>5.1387461459406704E-4</v>
      </c>
      <c r="G1113" s="58">
        <v>87.390602111816406</v>
      </c>
      <c r="H1113" s="58">
        <v>567.967041015625</v>
      </c>
      <c r="I1113" s="58">
        <v>37.291713714599602</v>
      </c>
      <c r="J1113" s="58">
        <v>323.80999755859301</v>
      </c>
      <c r="K1113" s="58">
        <v>20.9045696258544</v>
      </c>
      <c r="L1113" s="58">
        <v>26.7560100555419</v>
      </c>
      <c r="M1113" s="58">
        <v>11.9799995422363</v>
      </c>
      <c r="N1113" s="77">
        <v>-6.4606084945326697E-3</v>
      </c>
      <c r="O1113" s="58">
        <v>6.8213432018195697</v>
      </c>
      <c r="P1113" s="77">
        <v>7.8055798186304398E-2</v>
      </c>
      <c r="Q1113" s="58">
        <v>87.674736022949205</v>
      </c>
      <c r="R1113" s="77">
        <v>-1.9166966098359502E-2</v>
      </c>
      <c r="S1113" s="58">
        <v>20.3824831295425</v>
      </c>
      <c r="T1113" s="77">
        <v>3.58867357744828E-2</v>
      </c>
      <c r="U1113" s="58">
        <v>573.51651000976506</v>
      </c>
      <c r="V1113" s="77">
        <v>-5.00115267938161E-3</v>
      </c>
      <c r="W1113" s="58">
        <v>0.87660961782536895</v>
      </c>
      <c r="X1113" s="77">
        <v>2.3506820430249601E-2</v>
      </c>
      <c r="Y1113" s="58">
        <v>37.385433197021399</v>
      </c>
      <c r="Z1113" s="77">
        <v>-2.9200991128263899E-2</v>
      </c>
      <c r="AA1113" s="58">
        <v>13.551601583272999</v>
      </c>
      <c r="AB1113" s="77">
        <v>4.1850473072008398E-2</v>
      </c>
      <c r="AC1113" s="58">
        <v>328.67999267578102</v>
      </c>
      <c r="AD1113" s="77">
        <v>-9.5817413390709705E-3</v>
      </c>
      <c r="AE1113" s="58">
        <v>1.45210213249818</v>
      </c>
      <c r="AF1113" s="77">
        <v>6.9463383293107694E-2</v>
      </c>
      <c r="AG1113" s="58">
        <v>21.005689620971602</v>
      </c>
      <c r="AH1113" s="77">
        <v>-7.7344180933167604E-3</v>
      </c>
      <c r="AI1113" s="58">
        <v>1.6140182066303499</v>
      </c>
      <c r="AJ1113" s="77">
        <v>6.0323576021980102E-2</v>
      </c>
      <c r="AK1113" s="58">
        <v>26.860287666320801</v>
      </c>
      <c r="AL1113" s="69">
        <v>41828</v>
      </c>
      <c r="AM1113" s="105">
        <v>1</v>
      </c>
      <c r="AN1113" s="124">
        <v>57.829084467824302</v>
      </c>
      <c r="AO1113" s="125">
        <v>55.104689174784703</v>
      </c>
      <c r="AP1113" s="125">
        <v>71.031418203717493</v>
      </c>
      <c r="AQ1113" s="125">
        <v>65.376757315753906</v>
      </c>
      <c r="AR1113" s="125">
        <v>72.991415309027303</v>
      </c>
      <c r="AS1113" s="125">
        <v>55.442774944291401</v>
      </c>
      <c r="AT1113" s="109" t="s">
        <v>620</v>
      </c>
      <c r="AV1113" s="63">
        <v>12796.632601754</v>
      </c>
      <c r="AW1113" s="63">
        <v>11221.0371699314</v>
      </c>
      <c r="AX1113" s="63">
        <v>11221.0371699314</v>
      </c>
      <c r="AY1113" s="63">
        <v>24017.669771685501</v>
      </c>
      <c r="AZ1113" s="77">
        <v>-3.38833181467834E-3</v>
      </c>
      <c r="BA1113" s="77">
        <v>1.4017669771685499</v>
      </c>
      <c r="BB1113" s="77">
        <v>0.73321033536340297</v>
      </c>
      <c r="BC1113" s="58">
        <v>-307.80041606938101</v>
      </c>
      <c r="BD1113" s="130">
        <v>-1.2653421031274601E-2</v>
      </c>
      <c r="BE1113" s="65">
        <v>6</v>
      </c>
    </row>
    <row r="1114" spans="1:57" x14ac:dyDescent="0.2">
      <c r="A1114" s="104">
        <v>41829</v>
      </c>
      <c r="B1114" s="58">
        <v>1972.82995605468</v>
      </c>
      <c r="C1114" s="77">
        <v>4.6442678901692496E-3</v>
      </c>
      <c r="D1114" s="58">
        <v>0.01</v>
      </c>
      <c r="E1114" s="58">
        <v>0.58350000000000002</v>
      </c>
      <c r="F1114" s="77">
        <v>-1.0272213662042499E-3</v>
      </c>
      <c r="G1114" s="58">
        <v>87.427268981933594</v>
      </c>
      <c r="H1114" s="58">
        <v>572.92974853515602</v>
      </c>
      <c r="I1114" s="58">
        <v>37.193534851074197</v>
      </c>
      <c r="J1114" s="58">
        <v>329.97000122070301</v>
      </c>
      <c r="K1114" s="58">
        <v>21.3917942047119</v>
      </c>
      <c r="L1114" s="58">
        <v>26.8429050445556</v>
      </c>
      <c r="M1114" s="58">
        <v>11.649999618530201</v>
      </c>
      <c r="N1114" s="77">
        <v>4.1957452210095099E-4</v>
      </c>
      <c r="O1114" s="58">
        <v>6.72226729888893</v>
      </c>
      <c r="P1114" s="77">
        <v>7.6889823703380794E-2</v>
      </c>
      <c r="Q1114" s="58">
        <v>87.408935546875</v>
      </c>
      <c r="R1114" s="77">
        <v>8.7376681411954708E-3</v>
      </c>
      <c r="S1114" s="58">
        <v>20.612186056759601</v>
      </c>
      <c r="T1114" s="77">
        <v>3.5976812356942597E-2</v>
      </c>
      <c r="U1114" s="58">
        <v>570.44839477539006</v>
      </c>
      <c r="V1114" s="77">
        <v>-2.6327259797382899E-3</v>
      </c>
      <c r="W1114" s="58">
        <v>0.885844961161948</v>
      </c>
      <c r="X1114" s="77">
        <v>2.3817175880403399E-2</v>
      </c>
      <c r="Y1114" s="58">
        <v>37.2426242828369</v>
      </c>
      <c r="Z1114" s="77">
        <v>1.9023512888896199E-2</v>
      </c>
      <c r="AA1114" s="58">
        <v>13.5174605156704</v>
      </c>
      <c r="AB1114" s="77">
        <v>4.0965725567970998E-2</v>
      </c>
      <c r="AC1114" s="58">
        <v>326.88999938964798</v>
      </c>
      <c r="AD1114" s="77">
        <v>2.3307084889938798E-2</v>
      </c>
      <c r="AE1114" s="58">
        <v>1.48346741509363</v>
      </c>
      <c r="AF1114" s="77">
        <v>6.9347498433154797E-2</v>
      </c>
      <c r="AG1114" s="58">
        <v>21.1481819152832</v>
      </c>
      <c r="AH1114" s="77">
        <v>3.2476811315773602E-3</v>
      </c>
      <c r="AI1114" s="58">
        <v>1.6468154796660699</v>
      </c>
      <c r="AJ1114" s="77">
        <v>6.1350121267894797E-2</v>
      </c>
      <c r="AK1114" s="58">
        <v>26.7994575500488</v>
      </c>
      <c r="AL1114" s="69">
        <v>41829</v>
      </c>
      <c r="AM1114" s="105">
        <v>2</v>
      </c>
      <c r="AN1114" s="124">
        <v>61.6361401475991</v>
      </c>
      <c r="AO1114" s="125">
        <v>58.459545782234201</v>
      </c>
      <c r="AP1114" s="125">
        <v>71.157586621076504</v>
      </c>
      <c r="AQ1114" s="125">
        <v>72.232617885375205</v>
      </c>
      <c r="AR1114" s="125">
        <v>74.047979630148504</v>
      </c>
      <c r="AS1114" s="125">
        <v>53.718492788827099</v>
      </c>
      <c r="AT1114" s="109" t="s">
        <v>620</v>
      </c>
      <c r="AV1114" s="63">
        <v>12796.632601754</v>
      </c>
      <c r="AW1114" s="63">
        <v>11245.9155971317</v>
      </c>
      <c r="AX1114" s="63">
        <v>11245.9155971317</v>
      </c>
      <c r="AY1114" s="63">
        <v>24042.548198885801</v>
      </c>
      <c r="AZ1114" s="77">
        <v>1.0358385070996499E-3</v>
      </c>
      <c r="BA1114" s="77">
        <v>1.40425481988858</v>
      </c>
      <c r="BB1114" s="77">
        <v>0.74125982847084004</v>
      </c>
      <c r="BC1114" s="58">
        <v>-282.92198886906402</v>
      </c>
      <c r="BD1114" s="130">
        <v>-1.16306894249256E-2</v>
      </c>
      <c r="BE1114" s="65">
        <v>7</v>
      </c>
    </row>
    <row r="1115" spans="1:57" x14ac:dyDescent="0.2">
      <c r="A1115" s="104">
        <v>41830</v>
      </c>
      <c r="B1115" s="58">
        <v>1964.68005371093</v>
      </c>
      <c r="C1115" s="77">
        <v>-4.1310718740548103E-3</v>
      </c>
      <c r="D1115" s="58">
        <v>0.01</v>
      </c>
      <c r="E1115" s="58">
        <v>0.58440000000000003</v>
      </c>
      <c r="F1115" s="77">
        <v>1.5424164524422399E-3</v>
      </c>
      <c r="G1115" s="58">
        <v>87.106491088867102</v>
      </c>
      <c r="H1115" s="58">
        <v>567.97692871093705</v>
      </c>
      <c r="I1115" s="58">
        <v>37.211380004882798</v>
      </c>
      <c r="J1115" s="58">
        <v>327.92001342773398</v>
      </c>
      <c r="K1115" s="58">
        <v>21.0240764617919</v>
      </c>
      <c r="L1115" s="58">
        <v>27.164430618286101</v>
      </c>
      <c r="M1115" s="58">
        <v>12.5900001525878</v>
      </c>
      <c r="N1115" s="77">
        <v>-3.66908284796929E-3</v>
      </c>
      <c r="O1115" s="58">
        <v>6.5677562328710897</v>
      </c>
      <c r="P1115" s="77">
        <v>7.5399159704075194E-2</v>
      </c>
      <c r="Q1115" s="58">
        <v>87.266880035400305</v>
      </c>
      <c r="R1115" s="77">
        <v>-8.6447244830311007E-3</v>
      </c>
      <c r="S1115" s="58">
        <v>20.833801172511599</v>
      </c>
      <c r="T1115" s="77">
        <v>3.6680717330887701E-2</v>
      </c>
      <c r="U1115" s="58">
        <v>570.45333862304597</v>
      </c>
      <c r="V1115" s="77">
        <v>4.7979182081103701E-4</v>
      </c>
      <c r="W1115" s="58">
        <v>0.87910979709791803</v>
      </c>
      <c r="X1115" s="77">
        <v>2.36247566465571E-2</v>
      </c>
      <c r="Y1115" s="58">
        <v>37.202457427978501</v>
      </c>
      <c r="Z1115" s="77">
        <v>-6.2126489844075402E-3</v>
      </c>
      <c r="AA1115" s="58">
        <v>13.603488621768401</v>
      </c>
      <c r="AB1115" s="77">
        <v>4.1484167067364297E-2</v>
      </c>
      <c r="AC1115" s="58">
        <v>328.94500732421801</v>
      </c>
      <c r="AD1115" s="77">
        <v>-1.7189663447628099E-2</v>
      </c>
      <c r="AE1115" s="58">
        <v>1.4925270893893501</v>
      </c>
      <c r="AF1115" s="77">
        <v>7.0991327114976494E-2</v>
      </c>
      <c r="AG1115" s="58">
        <v>21.2079353332519</v>
      </c>
      <c r="AH1115" s="77">
        <v>1.1978046831994301E-2</v>
      </c>
      <c r="AI1115" s="58">
        <v>1.6796831348958301</v>
      </c>
      <c r="AJ1115" s="77">
        <v>6.1833916510112101E-2</v>
      </c>
      <c r="AK1115" s="58">
        <v>27.003667831420898</v>
      </c>
      <c r="AL1115" s="69">
        <v>41830</v>
      </c>
      <c r="AM1115" s="105">
        <v>3</v>
      </c>
      <c r="AN1115" s="124">
        <v>56.709253070598898</v>
      </c>
      <c r="AO1115" s="125">
        <v>54.113473697713303</v>
      </c>
      <c r="AP1115" s="125">
        <v>68.352829917387197</v>
      </c>
      <c r="AQ1115" s="125">
        <v>62.219072913664597</v>
      </c>
      <c r="AR1115" s="125">
        <v>77.547888783809697</v>
      </c>
      <c r="AS1115" s="125">
        <v>53.998534050063903</v>
      </c>
      <c r="AT1115" s="109" t="s">
        <v>620</v>
      </c>
      <c r="AV1115" s="63">
        <v>12796.632601754</v>
      </c>
      <c r="AW1115" s="63">
        <v>11398.173355888301</v>
      </c>
      <c r="AX1115" s="63">
        <v>11398.173355888301</v>
      </c>
      <c r="AY1115" s="63">
        <v>24194.805957642398</v>
      </c>
      <c r="AZ1115" s="77">
        <v>6.3328461483000897E-3</v>
      </c>
      <c r="BA1115" s="77">
        <v>1.41948059576424</v>
      </c>
      <c r="BB1115" s="77">
        <v>0.73406655896802298</v>
      </c>
      <c r="BC1115" s="58">
        <v>-130.66423011243</v>
      </c>
      <c r="BD1115" s="130">
        <v>-5.3714986433522098E-3</v>
      </c>
      <c r="BE1115" s="65">
        <v>8</v>
      </c>
    </row>
    <row r="1116" spans="1:57" x14ac:dyDescent="0.2">
      <c r="A1116" s="104">
        <v>41831</v>
      </c>
      <c r="B1116" s="58">
        <v>1967.56994628906</v>
      </c>
      <c r="C1116" s="77">
        <v>1.4709227452411799E-3</v>
      </c>
      <c r="D1116" s="58">
        <v>0.01</v>
      </c>
      <c r="E1116" s="58">
        <v>0.5847</v>
      </c>
      <c r="F1116" s="77">
        <v>5.1334702258731802E-4</v>
      </c>
      <c r="G1116" s="58">
        <v>87.271453857421804</v>
      </c>
      <c r="H1116" s="58">
        <v>576.01275634765602</v>
      </c>
      <c r="I1116" s="58">
        <v>37.568408966064403</v>
      </c>
      <c r="J1116" s="58">
        <v>346.20001220703102</v>
      </c>
      <c r="K1116" s="58">
        <v>21.005689620971602</v>
      </c>
      <c r="L1116" s="58">
        <v>27.155738830566399</v>
      </c>
      <c r="M1116" s="58">
        <v>12.079999923706</v>
      </c>
      <c r="N1116" s="77">
        <v>1.8938056910866501E-3</v>
      </c>
      <c r="O1116" s="58">
        <v>6.37439661966902</v>
      </c>
      <c r="P1116" s="77">
        <v>7.3041027024519006E-2</v>
      </c>
      <c r="Q1116" s="58">
        <v>87.188972473144503</v>
      </c>
      <c r="R1116" s="77">
        <v>1.41481585439686E-2</v>
      </c>
      <c r="S1116" s="58">
        <v>21.117045600850201</v>
      </c>
      <c r="T1116" s="77">
        <v>3.6660725597029799E-2</v>
      </c>
      <c r="U1116" s="58">
        <v>571.99484252929597</v>
      </c>
      <c r="V1116" s="77">
        <v>9.5946175910377393E-3</v>
      </c>
      <c r="W1116" s="58">
        <v>0.87466962795270298</v>
      </c>
      <c r="X1116" s="77">
        <v>2.32820513837248E-2</v>
      </c>
      <c r="Y1116" s="58">
        <v>37.389894485473597</v>
      </c>
      <c r="Z1116" s="77">
        <v>5.5745297727384201E-2</v>
      </c>
      <c r="AA1116" s="58">
        <v>14.1276483245155</v>
      </c>
      <c r="AB1116" s="77">
        <v>4.0807763796573901E-2</v>
      </c>
      <c r="AC1116" s="58">
        <v>337.06001281738202</v>
      </c>
      <c r="AD1116" s="77">
        <v>-8.7456116580086896E-4</v>
      </c>
      <c r="AE1116" s="58">
        <v>1.49925327454945</v>
      </c>
      <c r="AF1116" s="77">
        <v>7.1373675494692104E-2</v>
      </c>
      <c r="AG1116" s="58">
        <v>21.0148830413818</v>
      </c>
      <c r="AH1116" s="77">
        <v>-3.1996944246159799E-4</v>
      </c>
      <c r="AI1116" s="58">
        <v>1.7048931755705501</v>
      </c>
      <c r="AJ1116" s="77">
        <v>6.2782058194326598E-2</v>
      </c>
      <c r="AK1116" s="58">
        <v>27.160084724426198</v>
      </c>
      <c r="AL1116" s="69">
        <v>41831</v>
      </c>
      <c r="AM1116" s="105">
        <v>4</v>
      </c>
      <c r="AN1116" s="124">
        <v>57.9915477304747</v>
      </c>
      <c r="AO1116" s="125">
        <v>59.388808064244103</v>
      </c>
      <c r="AP1116" s="125">
        <v>69.028907749227201</v>
      </c>
      <c r="AQ1116" s="125">
        <v>61.758047075872398</v>
      </c>
      <c r="AR1116" s="125">
        <v>77.244616938018794</v>
      </c>
      <c r="AS1116" s="125">
        <v>59.304114107997101</v>
      </c>
      <c r="AT1116" s="109" t="s">
        <v>620</v>
      </c>
      <c r="AV1116" s="63">
        <v>12796.632601754</v>
      </c>
      <c r="AW1116" s="63">
        <v>11400.375634858699</v>
      </c>
      <c r="AX1116" s="63">
        <v>11400.375634858699</v>
      </c>
      <c r="AY1116" s="63">
        <v>24197.008236612699</v>
      </c>
      <c r="AZ1116" s="77">
        <v>9.1022799447060198E-5</v>
      </c>
      <c r="BA1116" s="77">
        <v>1.41970082366127</v>
      </c>
      <c r="BB1116" s="77">
        <v>0.73661723691137104</v>
      </c>
      <c r="BC1116" s="58">
        <v>-128.46195114208899</v>
      </c>
      <c r="BD1116" s="130">
        <v>-5.2809647727490002E-3</v>
      </c>
      <c r="BE1116" s="65">
        <v>9</v>
      </c>
    </row>
    <row r="1117" spans="1:57" x14ac:dyDescent="0.2">
      <c r="A1117" s="104">
        <v>41834</v>
      </c>
      <c r="B1117" s="58">
        <v>1977.09997558593</v>
      </c>
      <c r="C1117" s="77">
        <v>4.8435529902501797E-3</v>
      </c>
      <c r="D1117" s="58">
        <v>0.01</v>
      </c>
      <c r="E1117" s="58">
        <v>0.58520000000000005</v>
      </c>
      <c r="F1117" s="77">
        <v>8.5513938772030496E-4</v>
      </c>
      <c r="G1117" s="58">
        <v>88.398788452148395</v>
      </c>
      <c r="H1117" s="58">
        <v>581.671630859375</v>
      </c>
      <c r="I1117" s="58">
        <v>37.613037109375</v>
      </c>
      <c r="J1117" s="58">
        <v>355.32000732421801</v>
      </c>
      <c r="K1117" s="58">
        <v>21.198745727538999</v>
      </c>
      <c r="L1117" s="58">
        <v>27.3642978668212</v>
      </c>
      <c r="M1117" s="58">
        <v>11.819999694824199</v>
      </c>
      <c r="N1117" s="77">
        <v>1.2917564047555801E-2</v>
      </c>
      <c r="O1117" s="58">
        <v>6.1870518971828101</v>
      </c>
      <c r="P1117" s="77">
        <v>6.9990234091635295E-2</v>
      </c>
      <c r="Q1117" s="58">
        <v>87.835121154785099</v>
      </c>
      <c r="R1117" s="77">
        <v>9.8242173447689006E-3</v>
      </c>
      <c r="S1117" s="58">
        <v>21.539182497066001</v>
      </c>
      <c r="T1117" s="77">
        <v>3.70297971473071E-2</v>
      </c>
      <c r="U1117" s="58">
        <v>578.84219360351506</v>
      </c>
      <c r="V1117" s="77">
        <v>1.1879167773876001E-3</v>
      </c>
      <c r="W1117" s="58">
        <v>0.86792547913045004</v>
      </c>
      <c r="X1117" s="77">
        <v>2.3075123569697601E-2</v>
      </c>
      <c r="Y1117" s="58">
        <v>37.590723037719698</v>
      </c>
      <c r="Z1117" s="77">
        <v>2.6343139213217601E-2</v>
      </c>
      <c r="AA1117" s="58">
        <v>14.9756662044264</v>
      </c>
      <c r="AB1117" s="77">
        <v>4.2146982707792199E-2</v>
      </c>
      <c r="AC1117" s="58">
        <v>350.760009765625</v>
      </c>
      <c r="AD1117" s="77">
        <v>9.1906578670306605E-3</v>
      </c>
      <c r="AE1117" s="58">
        <v>1.5060542726672901</v>
      </c>
      <c r="AF1117" s="77">
        <v>7.1044499142738998E-2</v>
      </c>
      <c r="AG1117" s="58">
        <v>21.1022176742553</v>
      </c>
      <c r="AH1117" s="77">
        <v>7.6801090758806803E-3</v>
      </c>
      <c r="AI1117" s="58">
        <v>1.7375244708528399</v>
      </c>
      <c r="AJ1117" s="77">
        <v>6.3496037037352904E-2</v>
      </c>
      <c r="AK1117" s="58">
        <v>27.260018348693801</v>
      </c>
      <c r="AL1117" s="69">
        <v>41834</v>
      </c>
      <c r="AM1117" s="105">
        <v>0</v>
      </c>
      <c r="AN1117" s="124">
        <v>61.989966074357604</v>
      </c>
      <c r="AO1117" s="125">
        <v>62.645604791097099</v>
      </c>
      <c r="AP1117" s="125">
        <v>73.236689691647399</v>
      </c>
      <c r="AQ1117" s="125">
        <v>64.714425557568006</v>
      </c>
      <c r="AR1117" s="125">
        <v>79.333148393393003</v>
      </c>
      <c r="AS1117" s="125">
        <v>59.926286654380199</v>
      </c>
      <c r="AT1117" s="109" t="s">
        <v>620</v>
      </c>
      <c r="AV1117" s="63">
        <v>12796.632601754</v>
      </c>
      <c r="AW1117" s="63">
        <v>11497.7555461746</v>
      </c>
      <c r="AX1117" s="63">
        <v>11497.7555461746</v>
      </c>
      <c r="AY1117" s="63">
        <v>24294.388147928701</v>
      </c>
      <c r="AZ1117" s="77">
        <v>4.0244608078685504E-3</v>
      </c>
      <c r="BA1117" s="77">
        <v>1.42943881479287</v>
      </c>
      <c r="BB1117" s="77">
        <v>0.74502863452213397</v>
      </c>
      <c r="BC1117" s="58">
        <v>-31.082039826171201</v>
      </c>
      <c r="BD1117" s="130">
        <v>-1.2777570006362101E-3</v>
      </c>
      <c r="BE1117" s="65">
        <v>10</v>
      </c>
    </row>
    <row r="1118" spans="1:57" x14ac:dyDescent="0.2">
      <c r="A1118" s="104">
        <v>41835</v>
      </c>
      <c r="B1118" s="58">
        <v>1973.28002929687</v>
      </c>
      <c r="C1118" s="77">
        <v>-1.9320956634629701E-3</v>
      </c>
      <c r="D1118" s="58">
        <v>0.01</v>
      </c>
      <c r="E1118" s="58">
        <v>0.58330000000000004</v>
      </c>
      <c r="F1118" s="77">
        <v>-3.24675324675327E-3</v>
      </c>
      <c r="G1118" s="58">
        <v>87.363113403320298</v>
      </c>
      <c r="H1118" s="58">
        <v>581.58215332031205</v>
      </c>
      <c r="I1118" s="58">
        <v>37.889739990234297</v>
      </c>
      <c r="J1118" s="58">
        <v>354.44000244140602</v>
      </c>
      <c r="K1118" s="58">
        <v>21.042459487915</v>
      </c>
      <c r="L1118" s="58">
        <v>27.555465698242099</v>
      </c>
      <c r="M1118" s="58">
        <v>11.9600000381469</v>
      </c>
      <c r="N1118" s="77">
        <v>-1.1715941665747499E-2</v>
      </c>
      <c r="O1118" s="58">
        <v>5.9277365249413299</v>
      </c>
      <c r="P1118" s="77">
        <v>6.7851708736333102E-2</v>
      </c>
      <c r="Q1118" s="58">
        <v>87.880950927734304</v>
      </c>
      <c r="R1118" s="77">
        <v>-1.5382826721377301E-4</v>
      </c>
      <c r="S1118" s="58">
        <v>21.9615045970118</v>
      </c>
      <c r="T1118" s="77">
        <v>3.7761654946994697E-2</v>
      </c>
      <c r="U1118" s="58">
        <v>581.62689208984295</v>
      </c>
      <c r="V1118" s="77">
        <v>7.3565684168164199E-3</v>
      </c>
      <c r="W1118" s="58">
        <v>0.87951115099186306</v>
      </c>
      <c r="X1118" s="77">
        <v>2.3212382856639999E-2</v>
      </c>
      <c r="Y1118" s="58">
        <v>37.751388549804602</v>
      </c>
      <c r="Z1118" s="77">
        <v>-2.47665446547606E-3</v>
      </c>
      <c r="AA1118" s="58">
        <v>15.715877364006699</v>
      </c>
      <c r="AB1118" s="77">
        <v>4.4340021599578901E-2</v>
      </c>
      <c r="AC1118" s="58">
        <v>354.88000488281199</v>
      </c>
      <c r="AD1118" s="77">
        <v>-7.3724286159533303E-3</v>
      </c>
      <c r="AE1118" s="58">
        <v>1.5036656690772401</v>
      </c>
      <c r="AF1118" s="77">
        <v>7.1458646264274506E-2</v>
      </c>
      <c r="AG1118" s="58">
        <v>21.120602607727001</v>
      </c>
      <c r="AH1118" s="77">
        <v>6.9860309353191302E-3</v>
      </c>
      <c r="AI1118" s="58">
        <v>1.77440699870804</v>
      </c>
      <c r="AJ1118" s="77">
        <v>6.4394012358181096E-2</v>
      </c>
      <c r="AK1118" s="58">
        <v>27.459881782531699</v>
      </c>
      <c r="AL1118" s="69">
        <v>41835</v>
      </c>
      <c r="AM1118" s="105">
        <v>1</v>
      </c>
      <c r="AN1118" s="124">
        <v>59.543530215124399</v>
      </c>
      <c r="AO1118" s="125">
        <v>62.5601745720978</v>
      </c>
      <c r="AP1118" s="125">
        <v>64.558916427073896</v>
      </c>
      <c r="AQ1118" s="125">
        <v>60.6282512079501</v>
      </c>
      <c r="AR1118" s="125">
        <v>81.050013812511096</v>
      </c>
      <c r="AS1118" s="125">
        <v>63.638180042936803</v>
      </c>
      <c r="AT1118" s="109" t="s">
        <v>620</v>
      </c>
      <c r="AV1118" s="63">
        <v>12796.632601754</v>
      </c>
      <c r="AW1118" s="63">
        <v>11540.488055801299</v>
      </c>
      <c r="AX1118" s="63">
        <v>11540.488055801299</v>
      </c>
      <c r="AY1118" s="63">
        <v>24337.120657555399</v>
      </c>
      <c r="AZ1118" s="77">
        <v>1.7589457024633701E-3</v>
      </c>
      <c r="BA1118" s="77">
        <v>1.43371206575554</v>
      </c>
      <c r="BB1118" s="77">
        <v>0.74165707226475497</v>
      </c>
      <c r="BC1118" s="58">
        <v>0</v>
      </c>
      <c r="BD1118" s="130">
        <v>0</v>
      </c>
      <c r="BE1118" s="65">
        <v>0</v>
      </c>
    </row>
    <row r="1119" spans="1:57" x14ac:dyDescent="0.2">
      <c r="A1119" s="104">
        <v>41836</v>
      </c>
      <c r="B1119" s="58">
        <v>1981.56994628906</v>
      </c>
      <c r="C1119" s="77">
        <v>4.20108492920867E-3</v>
      </c>
      <c r="D1119" s="58">
        <v>0.01</v>
      </c>
      <c r="E1119" s="58">
        <v>0.58340000000000003</v>
      </c>
      <c r="F1119" s="77">
        <v>1.71438367906784E-4</v>
      </c>
      <c r="G1119" s="58">
        <v>86.868186950683594</v>
      </c>
      <c r="H1119" s="58">
        <v>579.47375488281205</v>
      </c>
      <c r="I1119" s="58">
        <v>39.344638824462798</v>
      </c>
      <c r="J1119" s="58">
        <v>355.89999389648398</v>
      </c>
      <c r="K1119" s="58">
        <v>21.005689620971602</v>
      </c>
      <c r="L1119" s="58">
        <v>30.110280990600501</v>
      </c>
      <c r="M1119" s="58">
        <v>11</v>
      </c>
      <c r="N1119" s="77">
        <v>-5.6651650033561199E-3</v>
      </c>
      <c r="O1119" s="58">
        <v>5.6290723884674696</v>
      </c>
      <c r="P1119" s="77">
        <v>6.4800159713971905E-2</v>
      </c>
      <c r="Q1119" s="58">
        <v>87.115650177001896</v>
      </c>
      <c r="R1119" s="77">
        <v>-3.6252804964232999E-3</v>
      </c>
      <c r="S1119" s="58">
        <v>22.350932027582999</v>
      </c>
      <c r="T1119" s="77">
        <v>3.8571085988360398E-2</v>
      </c>
      <c r="U1119" s="58">
        <v>580.52795410156205</v>
      </c>
      <c r="V1119" s="77">
        <v>3.8398226923792501E-2</v>
      </c>
      <c r="W1119" s="58">
        <v>0.95710692631927197</v>
      </c>
      <c r="X1119" s="77">
        <v>2.43262349055847E-2</v>
      </c>
      <c r="Y1119" s="58">
        <v>38.617189407348597</v>
      </c>
      <c r="Z1119" s="77">
        <v>4.1191497715313804E-3</v>
      </c>
      <c r="AA1119" s="58">
        <v>16.443112921478701</v>
      </c>
      <c r="AB1119" s="77">
        <v>4.6201498183395001E-2</v>
      </c>
      <c r="AC1119" s="58">
        <v>355.16999816894503</v>
      </c>
      <c r="AD1119" s="77">
        <v>-1.74741298489733E-3</v>
      </c>
      <c r="AE1119" s="58">
        <v>1.4991008644824999</v>
      </c>
      <c r="AF1119" s="77">
        <v>7.1366419838262904E-2</v>
      </c>
      <c r="AG1119" s="58">
        <v>21.024074554443299</v>
      </c>
      <c r="AH1119" s="77">
        <v>9.2715373433930701E-2</v>
      </c>
      <c r="AI1119" s="58">
        <v>1.9080834802814901</v>
      </c>
      <c r="AJ1119" s="77">
        <v>6.3369833077184898E-2</v>
      </c>
      <c r="AK1119" s="58">
        <v>28.832873344421301</v>
      </c>
      <c r="AL1119" s="69">
        <v>41836</v>
      </c>
      <c r="AM1119" s="105">
        <v>2</v>
      </c>
      <c r="AN1119" s="124">
        <v>62.959880714955801</v>
      </c>
      <c r="AO1119" s="125">
        <v>60.467665016739801</v>
      </c>
      <c r="AP1119" s="125">
        <v>60.848430331528803</v>
      </c>
      <c r="AQ1119" s="125">
        <v>59.673579867810702</v>
      </c>
      <c r="AR1119" s="125">
        <v>91.3691665966236</v>
      </c>
      <c r="AS1119" s="125">
        <v>76.148254075616407</v>
      </c>
      <c r="AT1119" s="109" t="s">
        <v>620</v>
      </c>
      <c r="AV1119" s="63">
        <v>12796.632601754</v>
      </c>
      <c r="AW1119" s="63">
        <v>12612.630633679901</v>
      </c>
      <c r="AX1119" s="63">
        <v>12612.630633679901</v>
      </c>
      <c r="AY1119" s="63">
        <v>25409.263235433998</v>
      </c>
      <c r="AZ1119" s="77">
        <v>4.4053797199945899E-2</v>
      </c>
      <c r="BA1119" s="77">
        <v>1.5409263235434001</v>
      </c>
      <c r="BB1119" s="77">
        <v>0.74897392154289599</v>
      </c>
      <c r="BC1119" s="58">
        <v>0</v>
      </c>
      <c r="BD1119" s="130">
        <v>0</v>
      </c>
      <c r="BE1119" s="65">
        <v>0</v>
      </c>
    </row>
    <row r="1120" spans="1:57" x14ac:dyDescent="0.2">
      <c r="A1120" s="104">
        <v>41837</v>
      </c>
      <c r="B1120" s="58">
        <v>1958.11999511718</v>
      </c>
      <c r="C1120" s="77">
        <v>-1.18340264575521E-2</v>
      </c>
      <c r="D1120" s="58">
        <v>0.01</v>
      </c>
      <c r="E1120" s="58">
        <v>0.58499999999999996</v>
      </c>
      <c r="F1120" s="77">
        <v>2.7425437092902698E-3</v>
      </c>
      <c r="G1120" s="58">
        <v>85.319267272949205</v>
      </c>
      <c r="H1120" s="58">
        <v>570.59259033203102</v>
      </c>
      <c r="I1120" s="58">
        <v>39.746288299560497</v>
      </c>
      <c r="J1120" s="58">
        <v>352.45001220703102</v>
      </c>
      <c r="K1120" s="58">
        <v>20.932149887084901</v>
      </c>
      <c r="L1120" s="58">
        <v>29.2847480773925</v>
      </c>
      <c r="M1120" s="58">
        <v>14.539999961853001</v>
      </c>
      <c r="N1120" s="77">
        <v>-1.7830689601173799E-2</v>
      </c>
      <c r="O1120" s="58">
        <v>5.3026667330324004</v>
      </c>
      <c r="P1120" s="77">
        <v>6.2150870518711397E-2</v>
      </c>
      <c r="Q1120" s="58">
        <v>86.093727111816406</v>
      </c>
      <c r="R1120" s="77">
        <v>-1.53262584818484E-2</v>
      </c>
      <c r="S1120" s="58">
        <v>22.4772506072289</v>
      </c>
      <c r="T1120" s="77">
        <v>3.9392818953623801E-2</v>
      </c>
      <c r="U1120" s="58">
        <v>575.03317260742097</v>
      </c>
      <c r="V1120" s="77">
        <v>1.0208493128876299E-2</v>
      </c>
      <c r="W1120" s="58">
        <v>1.04080471220552</v>
      </c>
      <c r="X1120" s="77">
        <v>2.6186211511403702E-2</v>
      </c>
      <c r="Y1120" s="58">
        <v>39.545463562011697</v>
      </c>
      <c r="Z1120" s="77">
        <v>-9.6936829126683596E-3</v>
      </c>
      <c r="AA1120" s="58">
        <v>16.996027804553702</v>
      </c>
      <c r="AB1120" s="77">
        <v>4.8222520118881798E-2</v>
      </c>
      <c r="AC1120" s="58">
        <v>354.17500305175702</v>
      </c>
      <c r="AD1120" s="77">
        <v>-3.5009435640379599E-3</v>
      </c>
      <c r="AE1120" s="58">
        <v>1.4920546302397699</v>
      </c>
      <c r="AF1120" s="77">
        <v>7.1280524852364205E-2</v>
      </c>
      <c r="AG1120" s="58">
        <v>20.968919754028299</v>
      </c>
      <c r="AH1120" s="77">
        <v>-2.7416978056953801E-2</v>
      </c>
      <c r="AI1120" s="58">
        <v>1.9928598868565199</v>
      </c>
      <c r="AJ1120" s="77">
        <v>6.8051119360490006E-2</v>
      </c>
      <c r="AK1120" s="58">
        <v>29.6975145339965</v>
      </c>
      <c r="AL1120" s="69">
        <v>41837</v>
      </c>
      <c r="AM1120" s="105">
        <v>3</v>
      </c>
      <c r="AN1120" s="124">
        <v>50.077561555840397</v>
      </c>
      <c r="AO1120" s="125">
        <v>52.501598335103303</v>
      </c>
      <c r="AP1120" s="125">
        <v>50.974301802201502</v>
      </c>
      <c r="AQ1120" s="125">
        <v>57.716129662743697</v>
      </c>
      <c r="AR1120" s="125">
        <v>76.813495242595707</v>
      </c>
      <c r="AS1120" s="125">
        <v>78.361550105759903</v>
      </c>
      <c r="AT1120" s="109" t="s">
        <v>620</v>
      </c>
      <c r="AV1120" s="63">
        <v>12796.632601754</v>
      </c>
      <c r="AW1120" s="63">
        <v>12300.4727349472</v>
      </c>
      <c r="AX1120" s="63">
        <v>12300.4727349472</v>
      </c>
      <c r="AY1120" s="63">
        <v>25097.105336701199</v>
      </c>
      <c r="AZ1120" s="77">
        <v>-1.2285200709694299E-2</v>
      </c>
      <c r="BA1120" s="77">
        <v>1.50971053367012</v>
      </c>
      <c r="BB1120" s="77">
        <v>0.72827651788178804</v>
      </c>
      <c r="BC1120" s="58">
        <v>-312.15789873276299</v>
      </c>
      <c r="BD1120" s="130">
        <v>-1.2285200709694201E-2</v>
      </c>
      <c r="BE1120" s="65">
        <v>1</v>
      </c>
    </row>
    <row r="1121" spans="1:57" x14ac:dyDescent="0.2">
      <c r="A1121" s="104">
        <v>41838</v>
      </c>
      <c r="B1121" s="58">
        <v>1978.21997070312</v>
      </c>
      <c r="C1121" s="77">
        <v>1.02649355688411E-2</v>
      </c>
      <c r="D1121" s="58">
        <v>0.01</v>
      </c>
      <c r="E1121" s="58">
        <v>0.58589999999999998</v>
      </c>
      <c r="F1121" s="77">
        <v>1.5384615384614799E-3</v>
      </c>
      <c r="G1121" s="58">
        <v>86.547401428222599</v>
      </c>
      <c r="H1121" s="58">
        <v>591.82580566406205</v>
      </c>
      <c r="I1121" s="58">
        <v>39.8890991210937</v>
      </c>
      <c r="J1121" s="58">
        <v>358.66000366210898</v>
      </c>
      <c r="K1121" s="58">
        <v>21.143579483032202</v>
      </c>
      <c r="L1121" s="58">
        <v>29.2847480773925</v>
      </c>
      <c r="M1121" s="58">
        <v>12.060000419616699</v>
      </c>
      <c r="N1121" s="77">
        <v>1.43945698847183E-2</v>
      </c>
      <c r="O1121" s="58">
        <v>4.9956282213775598</v>
      </c>
      <c r="P1121" s="77">
        <v>5.77212965258194E-2</v>
      </c>
      <c r="Q1121" s="58">
        <v>85.933334350585895</v>
      </c>
      <c r="R1121" s="77">
        <v>3.7212567586402498E-2</v>
      </c>
      <c r="S1121" s="58">
        <v>23.084973641553599</v>
      </c>
      <c r="T1121" s="77">
        <v>3.9006365421411303E-2</v>
      </c>
      <c r="U1121" s="58">
        <v>581.20919799804597</v>
      </c>
      <c r="V1121" s="77">
        <v>3.5930605760432499E-3</v>
      </c>
      <c r="W1121" s="58">
        <v>1.12036743794824</v>
      </c>
      <c r="X1121" s="77">
        <v>2.8087057933975399E-2</v>
      </c>
      <c r="Y1121" s="58">
        <v>39.817693710327099</v>
      </c>
      <c r="Z1121" s="77">
        <v>1.76194956447621E-2</v>
      </c>
      <c r="AA1121" s="58">
        <v>17.702320475186699</v>
      </c>
      <c r="AB1121" s="77">
        <v>4.9356829014767699E-2</v>
      </c>
      <c r="AC1121" s="58">
        <v>355.55500793457003</v>
      </c>
      <c r="AD1121" s="77">
        <v>1.0100710967950699E-2</v>
      </c>
      <c r="AE1121" s="58">
        <v>1.4936949890628901</v>
      </c>
      <c r="AF1121" s="77">
        <v>7.0645322390259696E-2</v>
      </c>
      <c r="AG1121" s="58">
        <v>21.037864685058501</v>
      </c>
      <c r="AH1121" s="77">
        <v>0</v>
      </c>
      <c r="AI1121" s="58">
        <v>2.06702369517178</v>
      </c>
      <c r="AJ1121" s="77">
        <v>7.0583625637110903E-2</v>
      </c>
      <c r="AK1121" s="58">
        <v>29.2847480773925</v>
      </c>
      <c r="AL1121" s="69">
        <v>41838</v>
      </c>
      <c r="AM1121" s="105">
        <v>4</v>
      </c>
      <c r="AN1121" s="124">
        <v>58.008580459355699</v>
      </c>
      <c r="AO1121" s="125">
        <v>64.532162208741795</v>
      </c>
      <c r="AP1121" s="125">
        <v>56.940769053708003</v>
      </c>
      <c r="AQ1121" s="125">
        <v>61.614672333799099</v>
      </c>
      <c r="AR1121" s="125">
        <v>76.813495242595707</v>
      </c>
      <c r="AS1121" s="125">
        <v>79.104023009840304</v>
      </c>
      <c r="AT1121" s="109" t="s">
        <v>617</v>
      </c>
      <c r="AV1121" s="63">
        <v>14254.609977048</v>
      </c>
      <c r="AW1121" s="63">
        <v>11007.7519154479</v>
      </c>
      <c r="AX1121" s="63">
        <v>11007.7519154479</v>
      </c>
      <c r="AY1121" s="63">
        <v>25262.361892495999</v>
      </c>
      <c r="AZ1121" s="77">
        <v>6.5846859061104903E-3</v>
      </c>
      <c r="BA1121" s="77">
        <v>1.5262361892495999</v>
      </c>
      <c r="BB1121" s="77">
        <v>0.74601716498298598</v>
      </c>
      <c r="BC1121" s="58">
        <v>-146.90134293801299</v>
      </c>
      <c r="BD1121" s="130">
        <v>-5.78140899155057E-3</v>
      </c>
      <c r="BE1121" s="65">
        <v>2</v>
      </c>
    </row>
    <row r="1122" spans="1:57" x14ac:dyDescent="0.2">
      <c r="A1122" s="104">
        <v>41841</v>
      </c>
      <c r="B1122" s="58">
        <v>1973.63000488281</v>
      </c>
      <c r="C1122" s="77">
        <v>-2.3202504717819701E-3</v>
      </c>
      <c r="D1122" s="58">
        <v>0.01</v>
      </c>
      <c r="E1122" s="58">
        <v>0.58599999999999997</v>
      </c>
      <c r="F1122" s="77">
        <v>1.70677590032308E-4</v>
      </c>
      <c r="G1122" s="58">
        <v>86.098304748535099</v>
      </c>
      <c r="H1122" s="58">
        <v>586.24652099609295</v>
      </c>
      <c r="I1122" s="58">
        <v>40.022983551025298</v>
      </c>
      <c r="J1122" s="58">
        <v>359.760009765625</v>
      </c>
      <c r="K1122" s="58">
        <v>21.060844421386701</v>
      </c>
      <c r="L1122" s="58">
        <v>29.597585678100501</v>
      </c>
      <c r="M1122" s="58">
        <v>12.810000419616699</v>
      </c>
      <c r="N1122" s="77">
        <v>-5.1890255776189101E-3</v>
      </c>
      <c r="O1122" s="58">
        <v>4.5881028751119697</v>
      </c>
      <c r="P1122" s="77">
        <v>5.3289119785950599E-2</v>
      </c>
      <c r="Q1122" s="58">
        <v>86.322853088378906</v>
      </c>
      <c r="R1122" s="77">
        <v>-9.42724128379035E-3</v>
      </c>
      <c r="S1122" s="58">
        <v>23.353102903383899</v>
      </c>
      <c r="T1122" s="77">
        <v>3.9834953499945001E-2</v>
      </c>
      <c r="U1122" s="58">
        <v>589.03616333007801</v>
      </c>
      <c r="V1122" s="77">
        <v>3.35641648674989E-3</v>
      </c>
      <c r="W1122" s="58">
        <v>1.1912518465061399</v>
      </c>
      <c r="X1122" s="77">
        <v>2.9764193990870699E-2</v>
      </c>
      <c r="Y1122" s="58">
        <v>39.956041336059499</v>
      </c>
      <c r="Z1122" s="77">
        <v>3.0669884912841701E-3</v>
      </c>
      <c r="AA1122" s="58">
        <v>18.437618719369201</v>
      </c>
      <c r="AB1122" s="77">
        <v>5.12497726786834E-2</v>
      </c>
      <c r="AC1122" s="58">
        <v>359.21000671386702</v>
      </c>
      <c r="AD1122" s="77">
        <v>-3.9130111205580801E-3</v>
      </c>
      <c r="AE1122" s="58">
        <v>1.4894971004572</v>
      </c>
      <c r="AF1122" s="77">
        <v>7.07235223173035E-2</v>
      </c>
      <c r="AG1122" s="58">
        <v>21.102211952209402</v>
      </c>
      <c r="AH1122" s="77">
        <v>1.0682611982225599E-2</v>
      </c>
      <c r="AI1122" s="58">
        <v>2.1436812937987999</v>
      </c>
      <c r="AJ1122" s="77">
        <v>7.2427572880882696E-2</v>
      </c>
      <c r="AK1122" s="58">
        <v>29.4411668777465</v>
      </c>
      <c r="AL1122" s="69">
        <v>41841</v>
      </c>
      <c r="AM1122" s="105">
        <v>0</v>
      </c>
      <c r="AN1122" s="124">
        <v>55.8274599160614</v>
      </c>
      <c r="AO1122" s="125">
        <v>60.216291435955803</v>
      </c>
      <c r="AP1122" s="125">
        <v>54.336625875142403</v>
      </c>
      <c r="AQ1122" s="125">
        <v>59.310230912145101</v>
      </c>
      <c r="AR1122" s="125">
        <v>78.330658158835007</v>
      </c>
      <c r="AS1122" s="125">
        <v>79.803672476757697</v>
      </c>
      <c r="AT1122" s="109" t="s">
        <v>617</v>
      </c>
      <c r="AV1122" s="63">
        <v>14254.609977048</v>
      </c>
      <c r="AW1122" s="63">
        <v>11046.5835979843</v>
      </c>
      <c r="AX1122" s="63">
        <v>11046.5835979843</v>
      </c>
      <c r="AY1122" s="63">
        <v>25301.193575032299</v>
      </c>
      <c r="AZ1122" s="77">
        <v>1.5371358664548699E-3</v>
      </c>
      <c r="BA1122" s="77">
        <v>1.5301193575032299</v>
      </c>
      <c r="BB1122" s="77">
        <v>0.74196596783219504</v>
      </c>
      <c r="BC1122" s="58">
        <v>-108.069660401695</v>
      </c>
      <c r="BD1122" s="130">
        <v>-4.2531599362152697E-3</v>
      </c>
      <c r="BE1122" s="65">
        <v>3</v>
      </c>
    </row>
    <row r="1123" spans="1:57" x14ac:dyDescent="0.2">
      <c r="A1123" s="104">
        <v>41842</v>
      </c>
      <c r="B1123" s="58">
        <v>1983.53002929687</v>
      </c>
      <c r="C1123" s="77">
        <v>5.0161501343055602E-3</v>
      </c>
      <c r="D1123" s="58">
        <v>0.01</v>
      </c>
      <c r="E1123" s="58">
        <v>0.58620000000000005</v>
      </c>
      <c r="F1123" s="77">
        <v>3.4129692832784899E-4</v>
      </c>
      <c r="G1123" s="58">
        <v>86.813194274902301</v>
      </c>
      <c r="H1123" s="58">
        <v>591.48767089843705</v>
      </c>
      <c r="I1123" s="58">
        <v>40.014068603515597</v>
      </c>
      <c r="J1123" s="58">
        <v>360.83999633789</v>
      </c>
      <c r="K1123" s="58">
        <v>20.702323913574201</v>
      </c>
      <c r="L1123" s="58">
        <v>30.231941223144499</v>
      </c>
      <c r="M1123" s="58">
        <v>12.2399997711181</v>
      </c>
      <c r="N1123" s="77">
        <v>8.3031777275424101E-3</v>
      </c>
      <c r="O1123" s="58">
        <v>4.4161024605086201</v>
      </c>
      <c r="P1123" s="77">
        <v>5.0869023970303497E-2</v>
      </c>
      <c r="Q1123" s="58">
        <v>86.455749511718693</v>
      </c>
      <c r="R1123" s="77">
        <v>8.9401808192199894E-3</v>
      </c>
      <c r="S1123" s="58">
        <v>23.679637259204899</v>
      </c>
      <c r="T1123" s="77">
        <v>4.0034033546695602E-2</v>
      </c>
      <c r="U1123" s="58">
        <v>588.86709594726506</v>
      </c>
      <c r="V1123" s="77">
        <v>-2.2274570056479701E-4</v>
      </c>
      <c r="W1123" s="58">
        <v>1.2554621577985601</v>
      </c>
      <c r="X1123" s="77">
        <v>3.1375518701646198E-2</v>
      </c>
      <c r="Y1123" s="58">
        <v>40.018526077270501</v>
      </c>
      <c r="Z1123" s="77">
        <v>3.0019639285900901E-3</v>
      </c>
      <c r="AA1123" s="58">
        <v>19.0506471162876</v>
      </c>
      <c r="AB1123" s="77">
        <v>5.2795275772169699E-2</v>
      </c>
      <c r="AC1123" s="58">
        <v>360.30000305175702</v>
      </c>
      <c r="AD1123" s="77">
        <v>-1.7023083245818499E-2</v>
      </c>
      <c r="AE1123" s="58">
        <v>1.47978662708859</v>
      </c>
      <c r="AF1123" s="77">
        <v>7.1479251955782502E-2</v>
      </c>
      <c r="AG1123" s="58">
        <v>20.881584167480401</v>
      </c>
      <c r="AH1123" s="77">
        <v>2.1432678730728599E-2</v>
      </c>
      <c r="AI1123" s="58">
        <v>2.23579592060026</v>
      </c>
      <c r="AJ1123" s="77">
        <v>7.3954758779717897E-2</v>
      </c>
      <c r="AK1123" s="58">
        <v>29.914763450622502</v>
      </c>
      <c r="AL1123" s="69">
        <v>41842</v>
      </c>
      <c r="AM1123" s="105">
        <v>1</v>
      </c>
      <c r="AN1123" s="124">
        <v>59.375488271366898</v>
      </c>
      <c r="AO1123" s="125">
        <v>62.737435702723999</v>
      </c>
      <c r="AP1123" s="125">
        <v>57.656432226437097</v>
      </c>
      <c r="AQ1123" s="125">
        <v>50.496636301847602</v>
      </c>
      <c r="AR1123" s="125">
        <v>81.039835918013097</v>
      </c>
      <c r="AS1123" s="125">
        <v>79.612523219502293</v>
      </c>
      <c r="AT1123" s="109" t="s">
        <v>617</v>
      </c>
      <c r="AV1123" s="63">
        <v>14254.609977048</v>
      </c>
      <c r="AW1123" s="63">
        <v>11047.892344244299</v>
      </c>
      <c r="AX1123" s="63">
        <v>11047.892344244299</v>
      </c>
      <c r="AY1123" s="63">
        <v>25302.502321292399</v>
      </c>
      <c r="AZ1123" s="77">
        <v>5.1726660886153297E-5</v>
      </c>
      <c r="BA1123" s="77">
        <v>1.5302502321292399</v>
      </c>
      <c r="BB1123" s="77">
        <v>0.75070393065569196</v>
      </c>
      <c r="BC1123" s="58">
        <v>-106.76091414162499</v>
      </c>
      <c r="BD1123" s="130">
        <v>-4.20165327709083E-3</v>
      </c>
      <c r="BE1123" s="65">
        <v>4</v>
      </c>
    </row>
    <row r="1124" spans="1:57" x14ac:dyDescent="0.2">
      <c r="A1124" s="104">
        <v>41843</v>
      </c>
      <c r="B1124" s="58">
        <v>1987.01000976562</v>
      </c>
      <c r="C1124" s="77">
        <v>1.7544380056517799E-3</v>
      </c>
      <c r="D1124" s="58">
        <v>0.01</v>
      </c>
      <c r="E1124" s="58">
        <v>0.58679999999999999</v>
      </c>
      <c r="F1124" s="77">
        <v>1.02354145342875E-3</v>
      </c>
      <c r="G1124" s="58">
        <v>89.077018737792898</v>
      </c>
      <c r="H1124" s="58">
        <v>592.72088623046795</v>
      </c>
      <c r="I1124" s="58">
        <v>40.049758911132798</v>
      </c>
      <c r="J1124" s="58">
        <v>358.14001464843699</v>
      </c>
      <c r="K1124" s="58">
        <v>20.1323642730712</v>
      </c>
      <c r="L1124" s="58">
        <v>29.979936599731399</v>
      </c>
      <c r="M1124" s="58">
        <v>11.520000457763601</v>
      </c>
      <c r="N1124" s="77">
        <v>2.6076963090679601E-2</v>
      </c>
      <c r="O1124" s="58">
        <v>4.2929529523151997</v>
      </c>
      <c r="P1124" s="77">
        <v>4.8193720593096297E-2</v>
      </c>
      <c r="Q1124" s="58">
        <v>87.945106506347599</v>
      </c>
      <c r="R1124" s="77">
        <v>2.0849383557870402E-3</v>
      </c>
      <c r="S1124" s="58">
        <v>23.762441761175701</v>
      </c>
      <c r="T1124" s="77">
        <v>4.0090441071341201E-2</v>
      </c>
      <c r="U1124" s="58">
        <v>592.10427856445301</v>
      </c>
      <c r="V1124" s="77">
        <v>8.9194398027436696E-4</v>
      </c>
      <c r="W1124" s="58">
        <v>1.3141438301591399</v>
      </c>
      <c r="X1124" s="77">
        <v>3.2812777551923002E-2</v>
      </c>
      <c r="Y1124" s="58">
        <v>40.031913757324197</v>
      </c>
      <c r="Z1124" s="77">
        <v>-7.4824900699890203E-3</v>
      </c>
      <c r="AA1124" s="58">
        <v>19.525860850742902</v>
      </c>
      <c r="AB1124" s="77">
        <v>5.4520187781614403E-2</v>
      </c>
      <c r="AC1124" s="58">
        <v>359.49000549316401</v>
      </c>
      <c r="AD1124" s="77">
        <v>-2.75311913233671E-2</v>
      </c>
      <c r="AE1124" s="58">
        <v>1.4451592770486901</v>
      </c>
      <c r="AF1124" s="77">
        <v>7.1782889354019705E-2</v>
      </c>
      <c r="AG1124" s="58">
        <v>20.417344093322701</v>
      </c>
      <c r="AH1124" s="77">
        <v>-8.3357076395795798E-3</v>
      </c>
      <c r="AI1124" s="58">
        <v>2.3016304513376098</v>
      </c>
      <c r="AJ1124" s="77">
        <v>7.6772358863434906E-2</v>
      </c>
      <c r="AK1124" s="58">
        <v>30.105938911437899</v>
      </c>
      <c r="AL1124" s="69">
        <v>41843</v>
      </c>
      <c r="AM1124" s="105">
        <v>2</v>
      </c>
      <c r="AN1124" s="124">
        <v>60.5742688244409</v>
      </c>
      <c r="AO1124" s="125">
        <v>63.326338641049396</v>
      </c>
      <c r="AP1124" s="125">
        <v>66.069020695570103</v>
      </c>
      <c r="AQ1124" s="125">
        <v>40.2552120158579</v>
      </c>
      <c r="AR1124" s="125">
        <v>76.925294845564594</v>
      </c>
      <c r="AS1124" s="125">
        <v>79.820908733707199</v>
      </c>
      <c r="AT1124" s="109" t="s">
        <v>620</v>
      </c>
      <c r="AV1124" s="63">
        <v>7752.8744742587296</v>
      </c>
      <c r="AW1124" s="63">
        <v>17543.003968377601</v>
      </c>
      <c r="AX1124" s="63">
        <v>17543.003968377601</v>
      </c>
      <c r="AY1124" s="63">
        <v>25295.8784426364</v>
      </c>
      <c r="AZ1124" s="77">
        <v>-2.6178749326444202E-4</v>
      </c>
      <c r="BA1124" s="77">
        <v>1.5295878442636399</v>
      </c>
      <c r="BB1124" s="77">
        <v>0.75377543216827803</v>
      </c>
      <c r="BC1124" s="58">
        <v>-113.38479279763401</v>
      </c>
      <c r="BD1124" s="130">
        <v>-4.4623408300763301E-3</v>
      </c>
      <c r="BE1124" s="65">
        <v>5</v>
      </c>
    </row>
    <row r="1125" spans="1:57" x14ac:dyDescent="0.2">
      <c r="A1125" s="104">
        <v>41844</v>
      </c>
      <c r="B1125" s="58">
        <v>1987.97998046875</v>
      </c>
      <c r="C1125" s="77">
        <v>4.8815592189166402E-4</v>
      </c>
      <c r="D1125" s="58">
        <v>0.01</v>
      </c>
      <c r="E1125" s="58">
        <v>0.58909999999999996</v>
      </c>
      <c r="F1125" s="77">
        <v>3.9195637355144896E-3</v>
      </c>
      <c r="G1125" s="58">
        <v>88.930374145507798</v>
      </c>
      <c r="H1125" s="58">
        <v>590.10528564453102</v>
      </c>
      <c r="I1125" s="58">
        <v>39.630256652832003</v>
      </c>
      <c r="J1125" s="58">
        <v>358.60998535156199</v>
      </c>
      <c r="K1125" s="58">
        <v>20.0036716461181</v>
      </c>
      <c r="L1125" s="58">
        <v>29.762689590454102</v>
      </c>
      <c r="M1125" s="58">
        <v>11.8400001525878</v>
      </c>
      <c r="N1125" s="77">
        <v>-1.6462674027833901E-3</v>
      </c>
      <c r="O1125" s="58">
        <v>4.2485224738232503</v>
      </c>
      <c r="P1125" s="77">
        <v>4.77735814635371E-2</v>
      </c>
      <c r="Q1125" s="58">
        <v>89.003696441650305</v>
      </c>
      <c r="R1125" s="77">
        <v>-4.4128706220764001E-3</v>
      </c>
      <c r="S1125" s="58">
        <v>23.726839736130199</v>
      </c>
      <c r="T1125" s="77">
        <v>4.0207807510510701E-2</v>
      </c>
      <c r="U1125" s="58">
        <v>591.4130859375</v>
      </c>
      <c r="V1125" s="77">
        <v>-1.04745264317726E-2</v>
      </c>
      <c r="W1125" s="58">
        <v>1.3615908471509099</v>
      </c>
      <c r="X1125" s="77">
        <v>3.4357356276510903E-2</v>
      </c>
      <c r="Y1125" s="58">
        <v>39.840007781982401</v>
      </c>
      <c r="Z1125" s="77">
        <v>1.31225410147584E-3</v>
      </c>
      <c r="AA1125" s="58">
        <v>19.824993406241799</v>
      </c>
      <c r="AB1125" s="77">
        <v>5.52828817268054E-2</v>
      </c>
      <c r="AC1125" s="58">
        <v>358.375</v>
      </c>
      <c r="AD1125" s="77">
        <v>-6.3923255712823304E-3</v>
      </c>
      <c r="AE1125" s="58">
        <v>1.40847618123112</v>
      </c>
      <c r="AF1125" s="77">
        <v>7.0410882869318195E-2</v>
      </c>
      <c r="AG1125" s="58">
        <v>20.068017959594702</v>
      </c>
      <c r="AH1125" s="77">
        <v>-7.2464132322177504E-3</v>
      </c>
      <c r="AI1125" s="58">
        <v>2.3531406047372498</v>
      </c>
      <c r="AJ1125" s="77">
        <v>7.9063439397358395E-2</v>
      </c>
      <c r="AK1125" s="58">
        <v>29.871313095092699</v>
      </c>
      <c r="AL1125" s="69">
        <v>41844</v>
      </c>
      <c r="AM1125" s="105">
        <v>3</v>
      </c>
      <c r="AN1125" s="124">
        <v>60.920421663530902</v>
      </c>
      <c r="AO1125" s="125">
        <v>61.1200031817053</v>
      </c>
      <c r="AP1125" s="125">
        <v>65.165849158643695</v>
      </c>
      <c r="AQ1125" s="125">
        <v>38.363270204166398</v>
      </c>
      <c r="AR1125" s="125">
        <v>73.462562655766106</v>
      </c>
      <c r="AS1125" s="125">
        <v>70.676646415745296</v>
      </c>
      <c r="AT1125" s="109" t="s">
        <v>617</v>
      </c>
      <c r="AV1125" s="63">
        <v>7752.8744742587296</v>
      </c>
      <c r="AW1125" s="63">
        <v>17448.270516547302</v>
      </c>
      <c r="AX1125" s="63">
        <v>17448.270516547302</v>
      </c>
      <c r="AY1125" s="63">
        <v>25201.1449908061</v>
      </c>
      <c r="AZ1125" s="77">
        <v>-3.7450153014103502E-3</v>
      </c>
      <c r="BA1125" s="77">
        <v>1.5201144990806099</v>
      </c>
      <c r="BB1125" s="77">
        <v>0.75463154803115895</v>
      </c>
      <c r="BC1125" s="58">
        <v>-208.11824462792299</v>
      </c>
      <c r="BD1125" s="130">
        <v>-8.1906445967978997E-3</v>
      </c>
      <c r="BE1125" s="65">
        <v>6</v>
      </c>
    </row>
    <row r="1126" spans="1:57" x14ac:dyDescent="0.2">
      <c r="A1126" s="104">
        <v>41845</v>
      </c>
      <c r="B1126" s="58">
        <v>1978.33996582031</v>
      </c>
      <c r="C1126" s="77">
        <v>-4.8491507676875403E-3</v>
      </c>
      <c r="D1126" s="58">
        <v>0.01</v>
      </c>
      <c r="E1126" s="58">
        <v>0.58909999999999996</v>
      </c>
      <c r="F1126" s="77">
        <v>0</v>
      </c>
      <c r="G1126" s="58">
        <v>89.516944885253906</v>
      </c>
      <c r="H1126" s="58">
        <v>585.79895019531205</v>
      </c>
      <c r="I1126" s="58">
        <v>39.719520568847599</v>
      </c>
      <c r="J1126" s="58">
        <v>324.010009765625</v>
      </c>
      <c r="K1126" s="58">
        <v>19.516443252563398</v>
      </c>
      <c r="L1126" s="58">
        <v>29.762689590454102</v>
      </c>
      <c r="M1126" s="58">
        <v>12.689999580383301</v>
      </c>
      <c r="N1126" s="77">
        <v>6.5958424821912498E-3</v>
      </c>
      <c r="O1126" s="58">
        <v>4.1973992060109602</v>
      </c>
      <c r="P1126" s="77">
        <v>4.6889437652182397E-2</v>
      </c>
      <c r="Q1126" s="58">
        <v>89.223659515380803</v>
      </c>
      <c r="R1126" s="77">
        <v>-7.2975713893415001E-3</v>
      </c>
      <c r="S1126" s="58">
        <v>23.7831932634612</v>
      </c>
      <c r="T1126" s="77">
        <v>4.0599583279436698E-2</v>
      </c>
      <c r="U1126" s="58">
        <v>587.95211791992097</v>
      </c>
      <c r="V1126" s="77">
        <v>2.2524183175898198E-3</v>
      </c>
      <c r="W1126" s="58">
        <v>1.4048004374081</v>
      </c>
      <c r="X1126" s="77">
        <v>3.5368010924832202E-2</v>
      </c>
      <c r="Y1126" s="58">
        <v>39.674888610839801</v>
      </c>
      <c r="Z1126" s="77">
        <v>-9.6483581047018194E-2</v>
      </c>
      <c r="AA1126" s="58">
        <v>19.611401576897201</v>
      </c>
      <c r="AB1126" s="77">
        <v>6.0527147266479002E-2</v>
      </c>
      <c r="AC1126" s="58">
        <v>341.30999755859301</v>
      </c>
      <c r="AD1126" s="77">
        <v>-2.4356948173023599E-2</v>
      </c>
      <c r="AE1126" s="58">
        <v>1.3792958979280501</v>
      </c>
      <c r="AF1126" s="77">
        <v>7.06735279619604E-2</v>
      </c>
      <c r="AG1126" s="58">
        <v>19.760057449340799</v>
      </c>
      <c r="AH1126" s="77">
        <v>0</v>
      </c>
      <c r="AI1126" s="58">
        <v>2.4000731905503501</v>
      </c>
      <c r="AJ1126" s="77">
        <v>8.0640332697624703E-2</v>
      </c>
      <c r="AK1126" s="58">
        <v>29.762689590454102</v>
      </c>
      <c r="AL1126" s="69">
        <v>41845</v>
      </c>
      <c r="AM1126" s="105">
        <v>4</v>
      </c>
      <c r="AN1126" s="124">
        <v>55.687440636248802</v>
      </c>
      <c r="AO1126" s="125">
        <v>57.564022334568698</v>
      </c>
      <c r="AP1126" s="125">
        <v>67.103017920670297</v>
      </c>
      <c r="AQ1126" s="125">
        <v>32.194114308907501</v>
      </c>
      <c r="AR1126" s="125">
        <v>73.462562655766106</v>
      </c>
      <c r="AS1126" s="125">
        <v>71.426744487076604</v>
      </c>
      <c r="AT1126" s="109" t="s">
        <v>620</v>
      </c>
      <c r="AV1126" s="63">
        <v>7752.8744742587296</v>
      </c>
      <c r="AW1126" s="63">
        <v>17473.038227194898</v>
      </c>
      <c r="AX1126" s="63">
        <v>17473.038227194898</v>
      </c>
      <c r="AY1126" s="63">
        <v>25225.912701453701</v>
      </c>
      <c r="AZ1126" s="77">
        <v>9.8280100593117693E-4</v>
      </c>
      <c r="BA1126" s="77">
        <v>1.5225912701453701</v>
      </c>
      <c r="BB1126" s="77">
        <v>0.74612307511301501</v>
      </c>
      <c r="BC1126" s="58">
        <v>-183.350533980341</v>
      </c>
      <c r="BD1126" s="130">
        <v>-7.2158933646156598E-3</v>
      </c>
      <c r="BE1126" s="65">
        <v>7</v>
      </c>
    </row>
    <row r="1127" spans="1:57" x14ac:dyDescent="0.2">
      <c r="A1127" s="104">
        <v>41848</v>
      </c>
      <c r="B1127" s="58">
        <v>1978.91003417968</v>
      </c>
      <c r="C1127" s="77">
        <v>2.8815490220290802E-4</v>
      </c>
      <c r="D1127" s="58">
        <v>0.01</v>
      </c>
      <c r="E1127" s="58">
        <v>0.58819999999999995</v>
      </c>
      <c r="F1127" s="77">
        <v>-1.52775420132411E-3</v>
      </c>
      <c r="G1127" s="58">
        <v>90.754241943359304</v>
      </c>
      <c r="H1127" s="58">
        <v>587.37030029296795</v>
      </c>
      <c r="I1127" s="58">
        <v>39.2464599609375</v>
      </c>
      <c r="J1127" s="58">
        <v>320.41000366210898</v>
      </c>
      <c r="K1127" s="58">
        <v>19.635957717895501</v>
      </c>
      <c r="L1127" s="58">
        <v>29.745306015014599</v>
      </c>
      <c r="M1127" s="58">
        <v>12.560000419616699</v>
      </c>
      <c r="N1127" s="77">
        <v>1.38219312521385E-2</v>
      </c>
      <c r="O1127" s="58">
        <v>4.1548828417546799</v>
      </c>
      <c r="P1127" s="77">
        <v>4.5781692985191601E-2</v>
      </c>
      <c r="Q1127" s="58">
        <v>90.135593414306598</v>
      </c>
      <c r="R1127" s="77">
        <v>2.6824051103750898E-3</v>
      </c>
      <c r="S1127" s="58">
        <v>23.8069964134237</v>
      </c>
      <c r="T1127" s="77">
        <v>4.0531495040776203E-2</v>
      </c>
      <c r="U1127" s="58">
        <v>586.58462524414006</v>
      </c>
      <c r="V1127" s="77">
        <v>-1.1910028145737E-2</v>
      </c>
      <c r="W1127" s="58">
        <v>1.4286097841352901</v>
      </c>
      <c r="X1127" s="77">
        <v>3.6400984587073901E-2</v>
      </c>
      <c r="Y1127" s="58">
        <v>39.4829902648925</v>
      </c>
      <c r="Z1127" s="77">
        <v>-1.1110786688718999E-2</v>
      </c>
      <c r="AA1127" s="58">
        <v>19.459230562528699</v>
      </c>
      <c r="AB1127" s="77">
        <v>6.0732281577105703E-2</v>
      </c>
      <c r="AC1127" s="58">
        <v>322.21000671386702</v>
      </c>
      <c r="AD1127" s="77">
        <v>6.1237830984561797E-3</v>
      </c>
      <c r="AE1127" s="58">
        <v>1.34815432354217</v>
      </c>
      <c r="AF1127" s="77">
        <v>6.8657426488218404E-2</v>
      </c>
      <c r="AG1127" s="58">
        <v>19.5762004852294</v>
      </c>
      <c r="AH1127" s="77">
        <v>-5.8407273262794902E-4</v>
      </c>
      <c r="AI1127" s="58">
        <v>2.4432883045703799</v>
      </c>
      <c r="AJ1127" s="77">
        <v>8.2140298147784105E-2</v>
      </c>
      <c r="AK1127" s="58">
        <v>29.7539978027343</v>
      </c>
      <c r="AL1127" s="69">
        <v>41848</v>
      </c>
      <c r="AM1127" s="105">
        <v>0</v>
      </c>
      <c r="AN1127" s="124">
        <v>55.928529818766798</v>
      </c>
      <c r="AO1127" s="125">
        <v>58.512534130916599</v>
      </c>
      <c r="AP1127" s="125">
        <v>70.792722344829798</v>
      </c>
      <c r="AQ1127" s="125">
        <v>34.957124119205503</v>
      </c>
      <c r="AR1127" s="125">
        <v>73.156957948318706</v>
      </c>
      <c r="AS1127" s="125">
        <v>62.327421050688997</v>
      </c>
      <c r="AT1127" s="109" t="s">
        <v>620</v>
      </c>
      <c r="AV1127" s="63">
        <v>7752.8744742587296</v>
      </c>
      <c r="AW1127" s="63">
        <v>17311.523161065601</v>
      </c>
      <c r="AX1127" s="63">
        <v>17311.523161065601</v>
      </c>
      <c r="AY1127" s="63">
        <v>25064.3976353244</v>
      </c>
      <c r="AZ1127" s="77">
        <v>-6.4027441956540001E-3</v>
      </c>
      <c r="BA1127" s="77">
        <v>1.50643976353244</v>
      </c>
      <c r="BB1127" s="77">
        <v>0.74662622903695897</v>
      </c>
      <c r="BC1127" s="58">
        <v>-344.86560010964899</v>
      </c>
      <c r="BD1127" s="130">
        <v>-1.35724360409129E-2</v>
      </c>
      <c r="BE1127" s="65">
        <v>8</v>
      </c>
    </row>
    <row r="1128" spans="1:57" x14ac:dyDescent="0.2">
      <c r="A1128" s="104">
        <v>41849</v>
      </c>
      <c r="B1128" s="58">
        <v>1969.94995117187</v>
      </c>
      <c r="C1128" s="77">
        <v>-4.5277869398073697E-3</v>
      </c>
      <c r="D1128" s="58">
        <v>0.01</v>
      </c>
      <c r="E1128" s="58">
        <v>0.59009999999999996</v>
      </c>
      <c r="F1128" s="77">
        <v>3.2301938116288099E-3</v>
      </c>
      <c r="G1128" s="58">
        <v>90.167678833007798</v>
      </c>
      <c r="H1128" s="58">
        <v>582.40759277343705</v>
      </c>
      <c r="I1128" s="58">
        <v>39.175037384033203</v>
      </c>
      <c r="J1128" s="58">
        <v>320</v>
      </c>
      <c r="K1128" s="58">
        <v>19.4796752929687</v>
      </c>
      <c r="L1128" s="58">
        <v>29.710548400878899</v>
      </c>
      <c r="M1128" s="58">
        <v>13.279999732971101</v>
      </c>
      <c r="N1128" s="77">
        <v>-6.4632032375705403E-3</v>
      </c>
      <c r="O1128" s="58">
        <v>4.0830476401515199</v>
      </c>
      <c r="P1128" s="77">
        <v>4.5282829645791299E-2</v>
      </c>
      <c r="Q1128" s="58">
        <v>90.460960388183594</v>
      </c>
      <c r="R1128" s="77">
        <v>-8.4490269886917605E-3</v>
      </c>
      <c r="S1128" s="58">
        <v>23.783808294465501</v>
      </c>
      <c r="T1128" s="77">
        <v>4.0837050528834198E-2</v>
      </c>
      <c r="U1128" s="58">
        <v>584.88894653320301</v>
      </c>
      <c r="V1128" s="77">
        <v>-1.81984762384646E-3</v>
      </c>
      <c r="W1128" s="58">
        <v>1.4420604191158199</v>
      </c>
      <c r="X1128" s="77">
        <v>3.6810696693899699E-2</v>
      </c>
      <c r="Y1128" s="58">
        <v>39.210748672485302</v>
      </c>
      <c r="Z1128" s="77">
        <v>-1.2796219138705401E-3</v>
      </c>
      <c r="AA1128" s="58">
        <v>19.360516480699602</v>
      </c>
      <c r="AB1128" s="77">
        <v>6.0501614002186198E-2</v>
      </c>
      <c r="AC1128" s="58">
        <v>320.20500183105401</v>
      </c>
      <c r="AD1128" s="77">
        <v>-7.9589917218210095E-3</v>
      </c>
      <c r="AE1128" s="58">
        <v>1.3105288844674301</v>
      </c>
      <c r="AF1128" s="77">
        <v>6.7276731503860196E-2</v>
      </c>
      <c r="AG1128" s="58">
        <v>19.5578165054321</v>
      </c>
      <c r="AH1128" s="77">
        <v>-1.1685075325228399E-3</v>
      </c>
      <c r="AI1128" s="58">
        <v>2.4757283131231702</v>
      </c>
      <c r="AJ1128" s="77">
        <v>8.3328260378052604E-2</v>
      </c>
      <c r="AK1128" s="58">
        <v>29.727927207946699</v>
      </c>
      <c r="AL1128" s="69">
        <v>41849</v>
      </c>
      <c r="AM1128" s="105">
        <v>1</v>
      </c>
      <c r="AN1128" s="124">
        <v>51.212300093322902</v>
      </c>
      <c r="AO1128" s="125">
        <v>54.378569912120099</v>
      </c>
      <c r="AP1128" s="125">
        <v>66.958588595343599</v>
      </c>
      <c r="AQ1128" s="125">
        <v>33.0600145039121</v>
      </c>
      <c r="AR1128" s="125">
        <v>72.507468288646294</v>
      </c>
      <c r="AS1128" s="125">
        <v>61.062606087067998</v>
      </c>
      <c r="AT1128" s="109" t="s">
        <v>620</v>
      </c>
      <c r="AV1128" s="63">
        <v>7752.8744742587296</v>
      </c>
      <c r="AW1128" s="63">
        <v>17340.043899889701</v>
      </c>
      <c r="AX1128" s="63">
        <v>17340.043899889701</v>
      </c>
      <c r="AY1128" s="63">
        <v>25092.918374148401</v>
      </c>
      <c r="AZ1128" s="77">
        <v>1.1378984342271801E-3</v>
      </c>
      <c r="BA1128" s="77">
        <v>1.5092918374148401</v>
      </c>
      <c r="BB1128" s="77">
        <v>0.73871787760840002</v>
      </c>
      <c r="BC1128" s="58">
        <v>-316.34486128556802</v>
      </c>
      <c r="BD1128" s="130">
        <v>-1.2449981660405399E-2</v>
      </c>
      <c r="BE1128" s="65">
        <v>9</v>
      </c>
    </row>
    <row r="1129" spans="1:57" x14ac:dyDescent="0.2">
      <c r="A1129" s="104">
        <v>41850</v>
      </c>
      <c r="B1129" s="58">
        <v>1970.06994628906</v>
      </c>
      <c r="C1129" s="77">
        <v>6.0912774517918302E-5</v>
      </c>
      <c r="D1129" s="58">
        <v>0.01</v>
      </c>
      <c r="E1129" s="58">
        <v>0.59160000000000001</v>
      </c>
      <c r="F1129" s="77">
        <v>2.5419420437215999E-3</v>
      </c>
      <c r="G1129" s="58">
        <v>89.956863403320298</v>
      </c>
      <c r="H1129" s="58">
        <v>584.20770263671795</v>
      </c>
      <c r="I1129" s="58">
        <v>38.898349761962798</v>
      </c>
      <c r="J1129" s="58">
        <v>322.510009765625</v>
      </c>
      <c r="K1129" s="58">
        <v>19.562414169311499</v>
      </c>
      <c r="L1129" s="58">
        <v>29.849588394165</v>
      </c>
      <c r="M1129" s="58">
        <v>13.329999923706</v>
      </c>
      <c r="N1129" s="77">
        <v>-2.33803766955031E-3</v>
      </c>
      <c r="O1129" s="58">
        <v>3.9923051702457499</v>
      </c>
      <c r="P1129" s="77">
        <v>4.4380217575465099E-2</v>
      </c>
      <c r="Q1129" s="58">
        <v>90.062271118164006</v>
      </c>
      <c r="R1129" s="77">
        <v>3.0908076845446099E-3</v>
      </c>
      <c r="S1129" s="58">
        <v>23.684662425598098</v>
      </c>
      <c r="T1129" s="77">
        <v>4.0541510012109601E-2</v>
      </c>
      <c r="U1129" s="58">
        <v>583.30764770507801</v>
      </c>
      <c r="V1129" s="77">
        <v>-7.06285534224104E-3</v>
      </c>
      <c r="W1129" s="58">
        <v>1.4406724358007701</v>
      </c>
      <c r="X1129" s="77">
        <v>3.70368523245053E-2</v>
      </c>
      <c r="Y1129" s="58">
        <v>39.036693572997997</v>
      </c>
      <c r="Z1129" s="77">
        <v>7.8437805175781694E-3</v>
      </c>
      <c r="AA1129" s="58">
        <v>19.2556125181443</v>
      </c>
      <c r="AB1129" s="77">
        <v>5.9705472497234499E-2</v>
      </c>
      <c r="AC1129" s="58">
        <v>321.25500488281199</v>
      </c>
      <c r="AD1129" s="77">
        <v>4.2474463818520302E-3</v>
      </c>
      <c r="AE1129" s="58">
        <v>1.2728341262109899</v>
      </c>
      <c r="AF1129" s="77">
        <v>6.5065288731476906E-2</v>
      </c>
      <c r="AG1129" s="58">
        <v>19.521044731140101</v>
      </c>
      <c r="AH1129" s="77">
        <v>4.6798191473982299E-3</v>
      </c>
      <c r="AI1129" s="58">
        <v>2.5054510545958601</v>
      </c>
      <c r="AJ1129" s="77">
        <v>8.3935866100104201E-2</v>
      </c>
      <c r="AK1129" s="58">
        <v>29.780068397521902</v>
      </c>
      <c r="AL1129" s="69">
        <v>41850</v>
      </c>
      <c r="AM1129" s="105">
        <v>2</v>
      </c>
      <c r="AN1129" s="124">
        <v>51.271562632718798</v>
      </c>
      <c r="AO1129" s="125">
        <v>55.603830107277403</v>
      </c>
      <c r="AP1129" s="125">
        <v>65.583763933388695</v>
      </c>
      <c r="AQ1129" s="125">
        <v>35.069072598973499</v>
      </c>
      <c r="AR1129" s="125">
        <v>73.5202255115002</v>
      </c>
      <c r="AS1129" s="125">
        <v>56.296455208852301</v>
      </c>
      <c r="AT1129" s="109" t="s">
        <v>620</v>
      </c>
      <c r="AV1129" s="63">
        <v>7752.8744742587296</v>
      </c>
      <c r="AW1129" s="63">
        <v>17337.29428152</v>
      </c>
      <c r="AX1129" s="63">
        <v>17337.29428152</v>
      </c>
      <c r="AY1129" s="63">
        <v>25090.168755778799</v>
      </c>
      <c r="AZ1129" s="77">
        <v>-1.09577464393439E-4</v>
      </c>
      <c r="BA1129" s="77">
        <v>1.5090168755778799</v>
      </c>
      <c r="BB1129" s="77">
        <v>0.73882378773842905</v>
      </c>
      <c r="BC1129" s="58">
        <v>-319.09447965523901</v>
      </c>
      <c r="BD1129" s="130">
        <v>-1.25581948873768E-2</v>
      </c>
      <c r="BE1129" s="65">
        <v>10</v>
      </c>
    </row>
    <row r="1130" spans="1:57" x14ac:dyDescent="0.2">
      <c r="A1130" s="104">
        <v>41851</v>
      </c>
      <c r="B1130" s="58">
        <v>1930.67004394531</v>
      </c>
      <c r="C1130" s="77">
        <v>-1.9999240340662E-2</v>
      </c>
      <c r="D1130" s="58">
        <v>0.01</v>
      </c>
      <c r="E1130" s="58">
        <v>0.59230000000000005</v>
      </c>
      <c r="F1130" s="77">
        <v>1.18323191345504E-3</v>
      </c>
      <c r="G1130" s="58">
        <v>87.619743347167898</v>
      </c>
      <c r="H1130" s="58">
        <v>568.47424316406205</v>
      </c>
      <c r="I1130" s="58">
        <v>38.523479461669901</v>
      </c>
      <c r="J1130" s="58">
        <v>312.989990234375</v>
      </c>
      <c r="K1130" s="58">
        <v>19.2682380676269</v>
      </c>
      <c r="L1130" s="58">
        <v>29.4498596191406</v>
      </c>
      <c r="M1130" s="58">
        <v>16.9500007629394</v>
      </c>
      <c r="N1130" s="77">
        <v>-2.59804529385812E-2</v>
      </c>
      <c r="O1130" s="58">
        <v>3.8429354168829999</v>
      </c>
      <c r="P1130" s="77">
        <v>4.3859240738202999E-2</v>
      </c>
      <c r="Q1130" s="58">
        <v>88.788303375244098</v>
      </c>
      <c r="R1130" s="77">
        <v>-2.69312770126892E-2</v>
      </c>
      <c r="S1130" s="58">
        <v>22.9692807945722</v>
      </c>
      <c r="T1130" s="77">
        <v>4.0405138967647601E-2</v>
      </c>
      <c r="U1130" s="58">
        <v>576.34097290039006</v>
      </c>
      <c r="V1130" s="77">
        <v>-9.6371774789155706E-3</v>
      </c>
      <c r="W1130" s="58">
        <v>1.4146315470008499</v>
      </c>
      <c r="X1130" s="77">
        <v>3.6721281846007203E-2</v>
      </c>
      <c r="Y1130" s="58">
        <v>38.710914611816399</v>
      </c>
      <c r="Z1130" s="77">
        <v>-2.9518524210049801E-2</v>
      </c>
      <c r="AA1130" s="58">
        <v>18.998777233931602</v>
      </c>
      <c r="AB1130" s="77">
        <v>6.0700910018575603E-2</v>
      </c>
      <c r="AC1130" s="58">
        <v>317.75</v>
      </c>
      <c r="AD1130" s="77">
        <v>-1.50378219752681E-2</v>
      </c>
      <c r="AE1130" s="58">
        <v>1.2312705631869501</v>
      </c>
      <c r="AF1130" s="77">
        <v>6.3901564785814297E-2</v>
      </c>
      <c r="AG1130" s="58">
        <v>19.415326118469199</v>
      </c>
      <c r="AH1130" s="77">
        <v>-1.3391433400889099E-2</v>
      </c>
      <c r="AI1130" s="58">
        <v>2.5193094367860702</v>
      </c>
      <c r="AJ1130" s="77">
        <v>8.5545719720465804E-2</v>
      </c>
      <c r="AK1130" s="58">
        <v>29.6497240066528</v>
      </c>
      <c r="AL1130" s="69">
        <v>41851</v>
      </c>
      <c r="AM1130" s="105">
        <v>3</v>
      </c>
      <c r="AN1130" s="124">
        <v>35.866209729792402</v>
      </c>
      <c r="AO1130" s="125">
        <v>44.383804377833698</v>
      </c>
      <c r="AP1130" s="125">
        <v>52.672034213641297</v>
      </c>
      <c r="AQ1130" s="125">
        <v>31.4543867635795</v>
      </c>
      <c r="AR1130" s="125">
        <v>65.993561352062102</v>
      </c>
      <c r="AS1130" s="125">
        <v>50.540612253133503</v>
      </c>
      <c r="AT1130" s="109" t="s">
        <v>620</v>
      </c>
      <c r="AV1130" s="63">
        <v>7752.8744742587296</v>
      </c>
      <c r="AW1130" s="63">
        <v>17166.102074593698</v>
      </c>
      <c r="AX1130" s="63">
        <v>17166.102074593698</v>
      </c>
      <c r="AY1130" s="63">
        <v>24918.976548852399</v>
      </c>
      <c r="AZ1130" s="77">
        <v>-6.8230791348071699E-3</v>
      </c>
      <c r="BA1130" s="77">
        <v>1.4918976548852401</v>
      </c>
      <c r="BB1130" s="77">
        <v>0.70404863289738795</v>
      </c>
      <c r="BC1130" s="58">
        <v>-490.28668658158398</v>
      </c>
      <c r="BD1130" s="130">
        <v>-1.9295588464677001E-2</v>
      </c>
      <c r="BE1130" s="65">
        <v>11</v>
      </c>
    </row>
    <row r="1131" spans="1:57" x14ac:dyDescent="0.2">
      <c r="A1131" s="104">
        <v>41852</v>
      </c>
      <c r="B1131" s="58">
        <v>1925.15002441406</v>
      </c>
      <c r="C1131" s="77">
        <v>-2.85912113701725E-3</v>
      </c>
      <c r="D1131" s="58">
        <v>0.01</v>
      </c>
      <c r="E1131" s="58">
        <v>0.59389999999999998</v>
      </c>
      <c r="F1131" s="77">
        <v>2.7013337835555202E-3</v>
      </c>
      <c r="G1131" s="58">
        <v>88.105499267578097</v>
      </c>
      <c r="H1131" s="58">
        <v>562.97448730468705</v>
      </c>
      <c r="I1131" s="58">
        <v>38.255699157714801</v>
      </c>
      <c r="J1131" s="58">
        <v>307.05999755859301</v>
      </c>
      <c r="K1131" s="58">
        <v>19.3877449035644</v>
      </c>
      <c r="L1131" s="58">
        <v>29.3195075988769</v>
      </c>
      <c r="M1131" s="58">
        <v>17.030000686645501</v>
      </c>
      <c r="N1131" s="77">
        <v>5.5439094187423798E-3</v>
      </c>
      <c r="O1131" s="58">
        <v>3.67150449860263</v>
      </c>
      <c r="P1131" s="77">
        <v>4.1671683710141599E-2</v>
      </c>
      <c r="Q1131" s="58">
        <v>87.862621307373004</v>
      </c>
      <c r="R1131" s="77">
        <v>-9.67459111034474E-3</v>
      </c>
      <c r="S1131" s="58">
        <v>21.9677087538787</v>
      </c>
      <c r="T1131" s="77">
        <v>3.9020789128565998E-2</v>
      </c>
      <c r="U1131" s="58">
        <v>565.724365234375</v>
      </c>
      <c r="V1131" s="77">
        <v>-6.9510934032194199E-3</v>
      </c>
      <c r="W1131" s="58">
        <v>1.3907274170269499</v>
      </c>
      <c r="X1131" s="77">
        <v>3.6353470140317298E-2</v>
      </c>
      <c r="Y1131" s="58">
        <v>38.389589309692298</v>
      </c>
      <c r="Z1131" s="77">
        <v>-1.8946269404145202E-2</v>
      </c>
      <c r="AA1131" s="58">
        <v>18.687480202981298</v>
      </c>
      <c r="AB1131" s="77">
        <v>6.08593771626516E-2</v>
      </c>
      <c r="AC1131" s="58">
        <v>310.02499389648398</v>
      </c>
      <c r="AD1131" s="77">
        <v>6.2022710908002897E-3</v>
      </c>
      <c r="AE1131" s="58">
        <v>1.1907014703957599</v>
      </c>
      <c r="AF1131" s="77">
        <v>6.14151607790576E-2</v>
      </c>
      <c r="AG1131" s="58">
        <v>19.3279914855957</v>
      </c>
      <c r="AH1131" s="77">
        <v>-4.4262357087417803E-3</v>
      </c>
      <c r="AI1131" s="58">
        <v>2.52821421045984</v>
      </c>
      <c r="AJ1131" s="77">
        <v>8.6229763645712901E-2</v>
      </c>
      <c r="AK1131" s="58">
        <v>29.3846836090087</v>
      </c>
      <c r="AL1131" s="69">
        <v>41852</v>
      </c>
      <c r="AM1131" s="105">
        <v>4</v>
      </c>
      <c r="AN1131" s="124">
        <v>34.310761342516798</v>
      </c>
      <c r="AO1131" s="125">
        <v>41.250368268251201</v>
      </c>
      <c r="AP1131" s="125">
        <v>54.669592566142903</v>
      </c>
      <c r="AQ1131" s="125">
        <v>34.411995607531601</v>
      </c>
      <c r="AR1131" s="125">
        <v>63.703250973194301</v>
      </c>
      <c r="AS1131" s="125">
        <v>46.855342501163598</v>
      </c>
      <c r="AV1131" s="63">
        <v>7752.8744742587296</v>
      </c>
      <c r="AW1131" s="63">
        <v>17109.078979894199</v>
      </c>
      <c r="AX1131" s="63">
        <v>17109.078979894199</v>
      </c>
      <c r="AY1131" s="63">
        <v>24861.953454152899</v>
      </c>
      <c r="AZ1131" s="77">
        <v>-2.2883401566548001E-3</v>
      </c>
      <c r="BA1131" s="77">
        <v>1.4861953454152901</v>
      </c>
      <c r="BB1131" s="77">
        <v>0.69917655143256596</v>
      </c>
      <c r="BC1131" s="58">
        <v>-547.30978128106199</v>
      </c>
      <c r="BD1131" s="130">
        <v>-2.15397737514018E-2</v>
      </c>
      <c r="BE1131" s="65">
        <v>12</v>
      </c>
    </row>
    <row r="1132" spans="1:57" x14ac:dyDescent="0.2">
      <c r="A1132" s="104">
        <v>41855</v>
      </c>
      <c r="B1132" s="58">
        <v>1938.98999023437</v>
      </c>
      <c r="C1132" s="77">
        <v>7.1890323584131704E-3</v>
      </c>
      <c r="D1132" s="58">
        <v>0.01</v>
      </c>
      <c r="E1132" s="58">
        <v>0.59379999999999999</v>
      </c>
      <c r="F1132" s="77">
        <v>-1.6837851490147899E-4</v>
      </c>
      <c r="G1132" s="58">
        <v>87.610580444335895</v>
      </c>
      <c r="H1132" s="58">
        <v>570.01574707031205</v>
      </c>
      <c r="I1132" s="58">
        <v>38.710910797119098</v>
      </c>
      <c r="J1132" s="58">
        <v>313.64999389648398</v>
      </c>
      <c r="K1132" s="58">
        <v>19.424516677856399</v>
      </c>
      <c r="L1132" s="58">
        <v>29.588893890380799</v>
      </c>
      <c r="M1132" s="58">
        <v>15.119999885559</v>
      </c>
      <c r="N1132" s="77">
        <v>-5.6173431551543801E-3</v>
      </c>
      <c r="O1132" s="58">
        <v>3.5707195676671</v>
      </c>
      <c r="P1132" s="77">
        <v>4.0756716249994301E-2</v>
      </c>
      <c r="Q1132" s="58">
        <v>87.858039855957003</v>
      </c>
      <c r="R1132" s="77">
        <v>1.25072448652796E-2</v>
      </c>
      <c r="S1132" s="58">
        <v>20.955533750693998</v>
      </c>
      <c r="T1132" s="77">
        <v>3.6763078666507701E-2</v>
      </c>
      <c r="U1132" s="58">
        <v>566.4951171875</v>
      </c>
      <c r="V1132" s="77">
        <v>1.18991849430749E-2</v>
      </c>
      <c r="W1132" s="58">
        <v>1.3763202424044301</v>
      </c>
      <c r="X1132" s="77">
        <v>3.55538067708513E-2</v>
      </c>
      <c r="Y1132" s="58">
        <v>38.4833049774169</v>
      </c>
      <c r="Z1132" s="77">
        <v>2.14615918396634E-2</v>
      </c>
      <c r="AA1132" s="58">
        <v>18.143163333090499</v>
      </c>
      <c r="AB1132" s="77">
        <v>5.7845253263669398E-2</v>
      </c>
      <c r="AC1132" s="58">
        <v>310.35499572753901</v>
      </c>
      <c r="AD1132" s="77">
        <v>1.8966504085389201E-3</v>
      </c>
      <c r="AE1132" s="58">
        <v>1.1578494242036499</v>
      </c>
      <c r="AF1132" s="77">
        <v>5.96076310883751E-2</v>
      </c>
      <c r="AG1132" s="58">
        <v>19.406130790710399</v>
      </c>
      <c r="AH1132" s="77">
        <v>9.1879541494832503E-3</v>
      </c>
      <c r="AI1132" s="58">
        <v>2.5380536723012899</v>
      </c>
      <c r="AJ1132" s="77">
        <v>8.5777240666856894E-2</v>
      </c>
      <c r="AK1132" s="58">
        <v>29.454200744628899</v>
      </c>
      <c r="AL1132" s="69">
        <v>41855</v>
      </c>
      <c r="AM1132" s="105">
        <v>0</v>
      </c>
      <c r="AN1132" s="124">
        <v>41.196526237196203</v>
      </c>
      <c r="AO1132" s="125">
        <v>46.461741718040898</v>
      </c>
      <c r="AP1132" s="125">
        <v>52.249860263538302</v>
      </c>
      <c r="AQ1132" s="125">
        <v>35.336537399869997</v>
      </c>
      <c r="AR1132" s="125">
        <v>66.305752236231498</v>
      </c>
      <c r="AS1132" s="125">
        <v>53.114129590121998</v>
      </c>
      <c r="AV1132" s="63">
        <v>7752.8744742587296</v>
      </c>
      <c r="AW1132" s="63">
        <v>17292.377540251899</v>
      </c>
      <c r="AX1132" s="63">
        <v>17292.377540251899</v>
      </c>
      <c r="AY1132" s="63">
        <v>25045.252014510599</v>
      </c>
      <c r="AZ1132" s="77">
        <v>7.3726531865518901E-3</v>
      </c>
      <c r="BA1132" s="77">
        <v>1.5045252014510599</v>
      </c>
      <c r="BB1132" s="77">
        <v>0.71139198664347103</v>
      </c>
      <c r="BC1132" s="58">
        <v>-364.011220923395</v>
      </c>
      <c r="BD1132" s="130">
        <v>-1.43259258464358E-2</v>
      </c>
      <c r="BE1132" s="65">
        <v>13</v>
      </c>
    </row>
    <row r="1133" spans="1:57" x14ac:dyDescent="0.2">
      <c r="A1133" s="104">
        <v>41856</v>
      </c>
      <c r="B1133" s="58">
        <v>1920.2099609375</v>
      </c>
      <c r="C1133" s="77">
        <v>-9.6854699567607803E-3</v>
      </c>
      <c r="D1133" s="58">
        <v>0.01</v>
      </c>
      <c r="E1133" s="58">
        <v>0.5927</v>
      </c>
      <c r="F1133" s="77">
        <v>-1.8524755810036501E-3</v>
      </c>
      <c r="G1133" s="58">
        <v>87.1798095703125</v>
      </c>
      <c r="H1133" s="58">
        <v>561.97991943359295</v>
      </c>
      <c r="I1133" s="58">
        <v>38.452056884765597</v>
      </c>
      <c r="J1133" s="58">
        <v>312.32000732421801</v>
      </c>
      <c r="K1133" s="58">
        <v>19.157924652099599</v>
      </c>
      <c r="L1133" s="58">
        <v>28.709758758544901</v>
      </c>
      <c r="M1133" s="58">
        <v>16.870000839233398</v>
      </c>
      <c r="N1133" s="77">
        <v>-4.9168818633399296E-3</v>
      </c>
      <c r="O1133" s="58">
        <v>3.4396201092041698</v>
      </c>
      <c r="P1133" s="77">
        <v>3.9454320055953299E-2</v>
      </c>
      <c r="Q1133" s="58">
        <v>87.395195007324205</v>
      </c>
      <c r="R1133" s="77">
        <v>-1.40975537571024E-2</v>
      </c>
      <c r="S1133" s="58">
        <v>20.126198268283201</v>
      </c>
      <c r="T1133" s="77">
        <v>3.5813020309636498E-2</v>
      </c>
      <c r="U1133" s="58">
        <v>565.99783325195301</v>
      </c>
      <c r="V1133" s="77">
        <v>-6.6868463444362796E-3</v>
      </c>
      <c r="W1133" s="58">
        <v>1.3525909005785901</v>
      </c>
      <c r="X1133" s="77">
        <v>3.5176035046241803E-2</v>
      </c>
      <c r="Y1133" s="58">
        <v>38.581483840942298</v>
      </c>
      <c r="Z1133" s="77">
        <v>-4.2403526164408404E-3</v>
      </c>
      <c r="AA1133" s="58">
        <v>17.7173882458282</v>
      </c>
      <c r="AB1133" s="77">
        <v>5.67283165674232E-2</v>
      </c>
      <c r="AC1133" s="58">
        <v>312.98500061035099</v>
      </c>
      <c r="AD1133" s="77">
        <v>-1.37245126958934E-2</v>
      </c>
      <c r="AE1133" s="58">
        <v>1.1253621926172399</v>
      </c>
      <c r="AF1133" s="77">
        <v>5.8741341405887E-2</v>
      </c>
      <c r="AG1133" s="58">
        <v>19.291220664977999</v>
      </c>
      <c r="AH1133" s="77">
        <v>-2.97116592155456E-2</v>
      </c>
      <c r="AI1133" s="58">
        <v>2.5246417205399299</v>
      </c>
      <c r="AJ1133" s="77">
        <v>8.7936709666308802E-2</v>
      </c>
      <c r="AK1133" s="58">
        <v>29.149326324462798</v>
      </c>
      <c r="AL1133" s="69">
        <v>41856</v>
      </c>
      <c r="AM1133" s="105">
        <v>1</v>
      </c>
      <c r="AN1133" s="124">
        <v>35.7242609181422</v>
      </c>
      <c r="AO1133" s="125">
        <v>41.894357836105698</v>
      </c>
      <c r="AP1133" s="125">
        <v>50.168489023818601</v>
      </c>
      <c r="AQ1133" s="125">
        <v>31.833071261841699</v>
      </c>
      <c r="AR1133" s="125">
        <v>52.9601726389619</v>
      </c>
      <c r="AS1133" s="125">
        <v>49.541210065931601</v>
      </c>
      <c r="AV1133" s="63">
        <v>7752.8744742587296</v>
      </c>
      <c r="AW1133" s="63">
        <v>16996.330406405599</v>
      </c>
      <c r="AX1133" s="63">
        <v>16996.330406405599</v>
      </c>
      <c r="AY1133" s="63">
        <v>24749.2048806643</v>
      </c>
      <c r="AZ1133" s="77">
        <v>-1.18204893156897E-2</v>
      </c>
      <c r="BA1133" s="77">
        <v>1.4749204880664299</v>
      </c>
      <c r="BB1133" s="77">
        <v>0.69481635097259498</v>
      </c>
      <c r="BC1133" s="58">
        <v>-660.05835476967695</v>
      </c>
      <c r="BD1133" s="130">
        <v>-2.5977075708720401E-2</v>
      </c>
      <c r="BE1133" s="65">
        <v>14</v>
      </c>
    </row>
    <row r="1134" spans="1:57" x14ac:dyDescent="0.2">
      <c r="A1134" s="104">
        <v>41857</v>
      </c>
      <c r="B1134" s="58">
        <v>1920.23999023437</v>
      </c>
      <c r="C1134" s="77">
        <v>1.5638548640950401E-5</v>
      </c>
      <c r="D1134" s="58">
        <v>0.01</v>
      </c>
      <c r="E1134" s="58">
        <v>0.59409999999999996</v>
      </c>
      <c r="F1134" s="77">
        <v>2.3620718744725702E-3</v>
      </c>
      <c r="G1134" s="58">
        <v>87.033172607421804</v>
      </c>
      <c r="H1134" s="58">
        <v>563.27679443359295</v>
      </c>
      <c r="I1134" s="58">
        <v>38.148593902587798</v>
      </c>
      <c r="J1134" s="58">
        <v>313.89001464843699</v>
      </c>
      <c r="K1134" s="58">
        <v>19.442903518676701</v>
      </c>
      <c r="L1134" s="58">
        <v>28.735996246337798</v>
      </c>
      <c r="M1134" s="58">
        <v>16.370000839233398</v>
      </c>
      <c r="N1134" s="77">
        <v>-1.6820060013133999E-3</v>
      </c>
      <c r="O1134" s="58">
        <v>3.3292778528420199</v>
      </c>
      <c r="P1134" s="77">
        <v>3.8252975883796697E-2</v>
      </c>
      <c r="Q1134" s="58">
        <v>87.106491088867102</v>
      </c>
      <c r="R1134" s="77">
        <v>2.30768921655943E-3</v>
      </c>
      <c r="S1134" s="58">
        <v>19.6227916147602</v>
      </c>
      <c r="T1134" s="77">
        <v>3.4836854293797098E-2</v>
      </c>
      <c r="U1134" s="58">
        <v>562.62835693359295</v>
      </c>
      <c r="V1134" s="77">
        <v>-7.8919830761501296E-3</v>
      </c>
      <c r="W1134" s="58">
        <v>1.3329020852331099</v>
      </c>
      <c r="X1134" s="77">
        <v>3.4939743484037E-2</v>
      </c>
      <c r="Y1134" s="58">
        <v>38.300325393676701</v>
      </c>
      <c r="Z1134" s="77">
        <v>5.0269188249247804E-3</v>
      </c>
      <c r="AA1134" s="58">
        <v>17.541401552677598</v>
      </c>
      <c r="AB1134" s="77">
        <v>5.5883910714153599E-2</v>
      </c>
      <c r="AC1134" s="58">
        <v>313.10501098632801</v>
      </c>
      <c r="AD1134" s="77">
        <v>1.48752472802904E-2</v>
      </c>
      <c r="AE1134" s="58">
        <v>1.0935645706250401</v>
      </c>
      <c r="AF1134" s="77">
        <v>5.6244920907752897E-2</v>
      </c>
      <c r="AG1134" s="58">
        <v>19.300414085388098</v>
      </c>
      <c r="AH1134" s="77">
        <v>9.1388743505760295E-4</v>
      </c>
      <c r="AI1134" s="58">
        <v>2.5091246534079499</v>
      </c>
      <c r="AJ1134" s="77">
        <v>8.7316431694193106E-2</v>
      </c>
      <c r="AK1134" s="58">
        <v>28.722877502441399</v>
      </c>
      <c r="AL1134" s="69">
        <v>41857</v>
      </c>
      <c r="AM1134" s="105">
        <v>2</v>
      </c>
      <c r="AN1134" s="124">
        <v>35.738959921205897</v>
      </c>
      <c r="AO1134" s="125">
        <v>42.870437171435697</v>
      </c>
      <c r="AP1134" s="125">
        <v>49.446416126343202</v>
      </c>
      <c r="AQ1134" s="125">
        <v>38.816351750365598</v>
      </c>
      <c r="AR1134" s="125">
        <v>53.262517676377399</v>
      </c>
      <c r="AS1134" s="125">
        <v>45.663148578069503</v>
      </c>
      <c r="AV1134" s="63">
        <v>7752.8744742587296</v>
      </c>
      <c r="AW1134" s="63">
        <v>16957.297885416701</v>
      </c>
      <c r="AX1134" s="63">
        <v>16957.297885416701</v>
      </c>
      <c r="AY1134" s="63">
        <v>24710.1723596755</v>
      </c>
      <c r="AZ1134" s="77">
        <v>-1.5771222217866301E-3</v>
      </c>
      <c r="BA1134" s="77">
        <v>1.47101723596755</v>
      </c>
      <c r="BB1134" s="77">
        <v>0.69484285544053703</v>
      </c>
      <c r="BC1134" s="58">
        <v>-699.090875758523</v>
      </c>
      <c r="BD1134" s="130">
        <v>-2.75132289071498E-2</v>
      </c>
      <c r="BE1134" s="65">
        <v>15</v>
      </c>
    </row>
    <row r="1135" spans="1:57" x14ac:dyDescent="0.2">
      <c r="A1135" s="104">
        <v>41858</v>
      </c>
      <c r="B1135" s="58">
        <v>1909.56994628906</v>
      </c>
      <c r="C1135" s="77">
        <v>-5.5566200056119596E-3</v>
      </c>
      <c r="D1135" s="58">
        <v>0.01</v>
      </c>
      <c r="E1135" s="58">
        <v>0.59370000000000001</v>
      </c>
      <c r="F1135" s="77">
        <v>-6.7328732536597804E-4</v>
      </c>
      <c r="G1135" s="58">
        <v>87.023979187011705</v>
      </c>
      <c r="H1135" s="58">
        <v>560.279296875</v>
      </c>
      <c r="I1135" s="58">
        <v>38.585948944091797</v>
      </c>
      <c r="J1135" s="58">
        <v>311.45001220703102</v>
      </c>
      <c r="K1135" s="58">
        <v>19.0200309753418</v>
      </c>
      <c r="L1135" s="58">
        <v>28.587297439575099</v>
      </c>
      <c r="M1135" s="58">
        <v>16.659999847412099</v>
      </c>
      <c r="N1135" s="77">
        <v>-1.0563122238027499E-4</v>
      </c>
      <c r="O1135" s="58">
        <v>3.2118964421259899</v>
      </c>
      <c r="P1135" s="77">
        <v>3.6908177172911401E-2</v>
      </c>
      <c r="Q1135" s="58">
        <v>87.028575897216797</v>
      </c>
      <c r="R1135" s="77">
        <v>-5.3215356787561499E-3</v>
      </c>
      <c r="S1135" s="58">
        <v>19.182109278037402</v>
      </c>
      <c r="T1135" s="77">
        <v>3.4236691209236302E-2</v>
      </c>
      <c r="U1135" s="58">
        <v>561.77804565429597</v>
      </c>
      <c r="V1135" s="77">
        <v>1.14645127582078E-2</v>
      </c>
      <c r="W1135" s="58">
        <v>1.33060141147588</v>
      </c>
      <c r="X1135" s="77">
        <v>3.4484091952846102E-2</v>
      </c>
      <c r="Y1135" s="58">
        <v>38.367271423339801</v>
      </c>
      <c r="Z1135" s="77">
        <v>-7.7734312260270199E-3</v>
      </c>
      <c r="AA1135" s="58">
        <v>17.4286897143568</v>
      </c>
      <c r="AB1135" s="77">
        <v>5.5959829928571E-2</v>
      </c>
      <c r="AC1135" s="58">
        <v>312.67001342773398</v>
      </c>
      <c r="AD1135" s="77">
        <v>-2.1749454392382801E-2</v>
      </c>
      <c r="AE1135" s="58">
        <v>1.05278620208289</v>
      </c>
      <c r="AF1135" s="77">
        <v>5.5351445192058597E-2</v>
      </c>
      <c r="AG1135" s="58">
        <v>19.231467247009199</v>
      </c>
      <c r="AH1135" s="77">
        <v>-5.1746529157361502E-3</v>
      </c>
      <c r="AI1135" s="58">
        <v>2.4889609151865901</v>
      </c>
      <c r="AJ1135" s="77">
        <v>8.7065275073570703E-2</v>
      </c>
      <c r="AK1135" s="58">
        <v>28.6616468429565</v>
      </c>
      <c r="AL1135" s="69">
        <v>41858</v>
      </c>
      <c r="AM1135" s="105">
        <v>3</v>
      </c>
      <c r="AN1135" s="124">
        <v>32.863177152052401</v>
      </c>
      <c r="AO1135" s="125">
        <v>41.149835579276797</v>
      </c>
      <c r="AP1135" s="125">
        <v>49.398411692126203</v>
      </c>
      <c r="AQ1135" s="125">
        <v>33.355777213224698</v>
      </c>
      <c r="AR1135" s="125">
        <v>51.251955611044899</v>
      </c>
      <c r="AS1135" s="125">
        <v>51.549660212355697</v>
      </c>
      <c r="AV1135" s="63">
        <v>7752.8744742587296</v>
      </c>
      <c r="AW1135" s="63">
        <v>17035.691569572798</v>
      </c>
      <c r="AX1135" s="63">
        <v>17035.691569572798</v>
      </c>
      <c r="AY1135" s="63">
        <v>24788.566043831499</v>
      </c>
      <c r="AZ1135" s="77">
        <v>3.1725268045466001E-3</v>
      </c>
      <c r="BA1135" s="77">
        <v>1.4788566043831499</v>
      </c>
      <c r="BB1135" s="77">
        <v>0.68542525772362795</v>
      </c>
      <c r="BC1135" s="58">
        <v>-620.69719160248803</v>
      </c>
      <c r="BD1135" s="130">
        <v>-2.44279885587908E-2</v>
      </c>
      <c r="BE1135" s="65">
        <v>16</v>
      </c>
    </row>
    <row r="1136" spans="1:57" x14ac:dyDescent="0.2">
      <c r="A1136" s="104">
        <v>41859</v>
      </c>
      <c r="B1136" s="58">
        <v>1931.58996582031</v>
      </c>
      <c r="C1136" s="77">
        <v>1.1531402436471201E-2</v>
      </c>
      <c r="D1136" s="58">
        <v>0.01</v>
      </c>
      <c r="E1136" s="58">
        <v>0.59530000000000005</v>
      </c>
      <c r="F1136" s="77">
        <v>2.69496378642419E-3</v>
      </c>
      <c r="G1136" s="58">
        <v>87.263442993164006</v>
      </c>
      <c r="H1136" s="58">
        <v>565.65972900390602</v>
      </c>
      <c r="I1136" s="58">
        <v>38.559177398681598</v>
      </c>
      <c r="J1136" s="58">
        <v>316.79998779296801</v>
      </c>
      <c r="K1136" s="58">
        <v>19.1487312316894</v>
      </c>
      <c r="L1136" s="58">
        <v>28.517305374145501</v>
      </c>
      <c r="M1136" s="58">
        <v>15.770000457763601</v>
      </c>
      <c r="N1136" s="77">
        <v>2.7516991108593701E-3</v>
      </c>
      <c r="O1136" s="58">
        <v>3.0854964748782798</v>
      </c>
      <c r="P1136" s="77">
        <v>3.5358408619288503E-2</v>
      </c>
      <c r="Q1136" s="58">
        <v>87.143711090087805</v>
      </c>
      <c r="R1136" s="77">
        <v>9.6031250108936598E-3</v>
      </c>
      <c r="S1136" s="58">
        <v>18.508888817260502</v>
      </c>
      <c r="T1136" s="77">
        <v>3.2720888315407502E-2</v>
      </c>
      <c r="U1136" s="58">
        <v>562.96951293945301</v>
      </c>
      <c r="V1136" s="77">
        <v>-6.9381591337680504E-4</v>
      </c>
      <c r="W1136" s="58">
        <v>1.3235588524152999</v>
      </c>
      <c r="X1136" s="77">
        <v>3.4325391299985401E-2</v>
      </c>
      <c r="Y1136" s="58">
        <v>38.572563171386697</v>
      </c>
      <c r="Z1136" s="77">
        <v>1.71776380679067E-2</v>
      </c>
      <c r="AA1136" s="58">
        <v>17.087257201634301</v>
      </c>
      <c r="AB1136" s="77">
        <v>5.3937051325901403E-2</v>
      </c>
      <c r="AC1136" s="58">
        <v>314.125</v>
      </c>
      <c r="AD1136" s="77">
        <v>6.7665639721883296E-3</v>
      </c>
      <c r="AE1136" s="58">
        <v>1.0014671865978599</v>
      </c>
      <c r="AF1136" s="77">
        <v>5.2299401693023301E-2</v>
      </c>
      <c r="AG1136" s="58">
        <v>19.0843811035156</v>
      </c>
      <c r="AH1136" s="77">
        <v>-2.4483624441109502E-3</v>
      </c>
      <c r="AI1136" s="58">
        <v>2.46149992362986</v>
      </c>
      <c r="AJ1136" s="77">
        <v>8.63160067662464E-2</v>
      </c>
      <c r="AK1136" s="58">
        <v>28.552301406860298</v>
      </c>
      <c r="AL1136" s="69">
        <v>41859</v>
      </c>
      <c r="AM1136" s="105">
        <v>4</v>
      </c>
      <c r="AN1136" s="124">
        <v>43.0481162476827</v>
      </c>
      <c r="AO1136" s="125">
        <v>45.386874403776197</v>
      </c>
      <c r="AP1136" s="125">
        <v>50.739907148245599</v>
      </c>
      <c r="AQ1136" s="125">
        <v>36.293184248883797</v>
      </c>
      <c r="AR1136" s="125">
        <v>50.289677400564898</v>
      </c>
      <c r="AS1136" s="125">
        <v>51.184130357216198</v>
      </c>
      <c r="AV1136" s="63">
        <v>7752.8744742587296</v>
      </c>
      <c r="AW1136" s="63">
        <v>17058.762577096099</v>
      </c>
      <c r="AX1136" s="63">
        <v>17058.762577096099</v>
      </c>
      <c r="AY1136" s="63">
        <v>24811.637051354901</v>
      </c>
      <c r="AZ1136" s="77">
        <v>9.3071166289160302E-4</v>
      </c>
      <c r="BA1136" s="77">
        <v>1.48116370513549</v>
      </c>
      <c r="BB1136" s="77">
        <v>0.704860574647032</v>
      </c>
      <c r="BC1136" s="58">
        <v>-597.62618407913703</v>
      </c>
      <c r="BD1136" s="130">
        <v>-2.3520012309751901E-2</v>
      </c>
      <c r="BE1136" s="65">
        <v>17</v>
      </c>
    </row>
    <row r="1137" spans="1:57" x14ac:dyDescent="0.2">
      <c r="A1137" s="104">
        <v>41862</v>
      </c>
      <c r="B1137" s="58">
        <v>1936.92004394531</v>
      </c>
      <c r="C1137" s="77">
        <v>2.7594252503462201E-3</v>
      </c>
      <c r="D1137" s="58">
        <v>0.01</v>
      </c>
      <c r="E1137" s="58">
        <v>0.59560000000000002</v>
      </c>
      <c r="F1137" s="77">
        <v>5.0394758945060403E-4</v>
      </c>
      <c r="G1137" s="58">
        <v>88.414787292480398</v>
      </c>
      <c r="H1137" s="58">
        <v>564.77453613281205</v>
      </c>
      <c r="I1137" s="58">
        <v>38.559177398681598</v>
      </c>
      <c r="J1137" s="58">
        <v>318.329986572265</v>
      </c>
      <c r="K1137" s="58">
        <v>19.3877449035644</v>
      </c>
      <c r="L1137" s="58">
        <v>28.8847045898437</v>
      </c>
      <c r="M1137" s="58">
        <v>14.2299995422363</v>
      </c>
      <c r="N1137" s="77">
        <v>1.31938903603263E-2</v>
      </c>
      <c r="O1137" s="58">
        <v>2.9325725537305498</v>
      </c>
      <c r="P1137" s="77">
        <v>3.3168349362527598E-2</v>
      </c>
      <c r="Q1137" s="58">
        <v>87.839115142822195</v>
      </c>
      <c r="R1137" s="77">
        <v>-1.5648857885862599E-3</v>
      </c>
      <c r="S1137" s="58">
        <v>17.505630394805301</v>
      </c>
      <c r="T1137" s="77">
        <v>3.09957855300486E-2</v>
      </c>
      <c r="U1137" s="58">
        <v>565.21713256835903</v>
      </c>
      <c r="V1137" s="77">
        <v>0</v>
      </c>
      <c r="W1137" s="58">
        <v>1.3010180173338</v>
      </c>
      <c r="X1137" s="77">
        <v>3.3740813604033998E-2</v>
      </c>
      <c r="Y1137" s="58">
        <v>38.559177398681598</v>
      </c>
      <c r="Z1137" s="77">
        <v>4.8295417874091298E-3</v>
      </c>
      <c r="AA1137" s="58">
        <v>16.6471234468905</v>
      </c>
      <c r="AB1137" s="77">
        <v>5.2295178428348799E-2</v>
      </c>
      <c r="AC1137" s="58">
        <v>317.56498718261702</v>
      </c>
      <c r="AD1137" s="77">
        <v>1.24819586730349E-2</v>
      </c>
      <c r="AE1137" s="58">
        <v>0.93123707389324395</v>
      </c>
      <c r="AF1137" s="77">
        <v>4.8032253288108603E-2</v>
      </c>
      <c r="AG1137" s="58">
        <v>19.2682380676269</v>
      </c>
      <c r="AH1137" s="77">
        <v>1.28833776851626E-2</v>
      </c>
      <c r="AI1137" s="58">
        <v>2.42813283295362</v>
      </c>
      <c r="AJ1137" s="77">
        <v>8.4062927678595301E-2</v>
      </c>
      <c r="AK1137" s="58">
        <v>28.7010049819946</v>
      </c>
      <c r="AL1137" s="69">
        <v>41862</v>
      </c>
      <c r="AM1137" s="105">
        <v>0</v>
      </c>
      <c r="AN1137" s="124">
        <v>45.214636518829998</v>
      </c>
      <c r="AO1137" s="125">
        <v>44.815204174715497</v>
      </c>
      <c r="AP1137" s="125">
        <v>56.685659069601698</v>
      </c>
      <c r="AQ1137" s="125">
        <v>41.4540929622992</v>
      </c>
      <c r="AR1137" s="125">
        <v>55.059499824517701</v>
      </c>
      <c r="AS1137" s="125">
        <v>51.184130357216198</v>
      </c>
      <c r="AV1137" s="63">
        <v>7752.8744742587296</v>
      </c>
      <c r="AW1137" s="63">
        <v>17147.886153391999</v>
      </c>
      <c r="AX1137" s="63">
        <v>17147.886153391999</v>
      </c>
      <c r="AY1137" s="63">
        <v>24900.760627650699</v>
      </c>
      <c r="AZ1137" s="77">
        <v>3.5920070937431798E-3</v>
      </c>
      <c r="BA1137" s="77">
        <v>1.49007606276507</v>
      </c>
      <c r="BB1137" s="77">
        <v>0.70956500996503302</v>
      </c>
      <c r="BC1137" s="58">
        <v>-508.50260778329101</v>
      </c>
      <c r="BD1137" s="130">
        <v>-2.0012489267070398E-2</v>
      </c>
      <c r="BE1137" s="65">
        <v>18</v>
      </c>
    </row>
    <row r="1138" spans="1:57" x14ac:dyDescent="0.2">
      <c r="A1138" s="104">
        <v>41863</v>
      </c>
      <c r="B1138" s="58">
        <v>1933.75</v>
      </c>
      <c r="C1138" s="77">
        <v>-1.6366416131744499E-3</v>
      </c>
      <c r="D1138" s="58">
        <v>0.01</v>
      </c>
      <c r="E1138" s="58">
        <v>0.59499999999999997</v>
      </c>
      <c r="F1138" s="77">
        <v>-1.0073875083950099E-3</v>
      </c>
      <c r="G1138" s="58">
        <v>88.396377563476506</v>
      </c>
      <c r="H1138" s="58">
        <v>559.65270996093705</v>
      </c>
      <c r="I1138" s="58">
        <v>38.844802856445298</v>
      </c>
      <c r="J1138" s="58">
        <v>319.32000732421801</v>
      </c>
      <c r="K1138" s="58">
        <v>19.222272872924801</v>
      </c>
      <c r="L1138" s="58">
        <v>28.980932235717699</v>
      </c>
      <c r="M1138" s="58">
        <v>14.1300001144409</v>
      </c>
      <c r="N1138" s="77">
        <v>-2.0822002255127501E-4</v>
      </c>
      <c r="O1138" s="58">
        <v>2.8115524573538302</v>
      </c>
      <c r="P1138" s="77">
        <v>3.1806195399069197E-2</v>
      </c>
      <c r="Q1138" s="58">
        <v>88.405582427978501</v>
      </c>
      <c r="R1138" s="77">
        <v>-9.0687979790054999E-3</v>
      </c>
      <c r="S1138" s="58">
        <v>16.4455340994704</v>
      </c>
      <c r="T1138" s="77">
        <v>2.9385248756533699E-2</v>
      </c>
      <c r="U1138" s="58">
        <v>562.213623046875</v>
      </c>
      <c r="V1138" s="77">
        <v>7.4074572393092401E-3</v>
      </c>
      <c r="W1138" s="58">
        <v>1.2858303170576399</v>
      </c>
      <c r="X1138" s="77">
        <v>3.3101733629838398E-2</v>
      </c>
      <c r="Y1138" s="58">
        <v>38.701990127563398</v>
      </c>
      <c r="Z1138" s="77">
        <v>3.1100455304684501E-3</v>
      </c>
      <c r="AA1138" s="58">
        <v>16.256185299099101</v>
      </c>
      <c r="AB1138" s="77">
        <v>5.0908759007366501E-2</v>
      </c>
      <c r="AC1138" s="58">
        <v>318.82499694824202</v>
      </c>
      <c r="AD1138" s="77">
        <v>-8.5348776488815004E-3</v>
      </c>
      <c r="AE1138" s="58">
        <v>0.91556903253705202</v>
      </c>
      <c r="AF1138" s="77">
        <v>4.7630633411029098E-2</v>
      </c>
      <c r="AG1138" s="58">
        <v>19.3050088882446</v>
      </c>
      <c r="AH1138" s="77">
        <v>3.33143950199366E-3</v>
      </c>
      <c r="AI1138" s="58">
        <v>2.3863236522259199</v>
      </c>
      <c r="AJ1138" s="77">
        <v>8.2341162555319106E-2</v>
      </c>
      <c r="AK1138" s="58">
        <v>28.932818412780701</v>
      </c>
      <c r="AL1138" s="69">
        <v>41863</v>
      </c>
      <c r="AM1138" s="105">
        <v>1</v>
      </c>
      <c r="AN1138" s="124">
        <v>44.1391740549738</v>
      </c>
      <c r="AO1138" s="125">
        <v>41.5538485100031</v>
      </c>
      <c r="AP1138" s="125">
        <v>56.568085446073198</v>
      </c>
      <c r="AQ1138" s="125">
        <v>39.092934744164403</v>
      </c>
      <c r="AR1138" s="125">
        <v>56.243746247075798</v>
      </c>
      <c r="AS1138" s="125">
        <v>55.121683620070598</v>
      </c>
      <c r="AV1138" s="63">
        <v>7752.8744742587296</v>
      </c>
      <c r="AW1138" s="63">
        <v>17231.726698837199</v>
      </c>
      <c r="AX1138" s="63">
        <v>17231.726698837199</v>
      </c>
      <c r="AY1138" s="63">
        <v>24984.601173096002</v>
      </c>
      <c r="AZ1138" s="77">
        <v>3.3669873261683498E-3</v>
      </c>
      <c r="BA1138" s="77">
        <v>1.4984601173095999</v>
      </c>
      <c r="BB1138" s="77">
        <v>0.70676706472929696</v>
      </c>
      <c r="BC1138" s="58">
        <v>-424.66206233804002</v>
      </c>
      <c r="BD1138" s="130">
        <v>-1.6712883738629399E-2</v>
      </c>
      <c r="BE1138" s="65">
        <v>19</v>
      </c>
    </row>
    <row r="1139" spans="1:57" x14ac:dyDescent="0.2">
      <c r="A1139" s="104">
        <v>41864</v>
      </c>
      <c r="B1139" s="58">
        <v>1946.71997070312</v>
      </c>
      <c r="C1139" s="77">
        <v>6.7071600274726199E-3</v>
      </c>
      <c r="D1139" s="58">
        <v>0.01</v>
      </c>
      <c r="E1139" s="58">
        <v>0.59899999999999998</v>
      </c>
      <c r="F1139" s="77">
        <v>6.7226890756302204E-3</v>
      </c>
      <c r="G1139" s="58">
        <v>89.566154479980398</v>
      </c>
      <c r="H1139" s="58">
        <v>571.63684082031205</v>
      </c>
      <c r="I1139" s="58">
        <v>39.344638824462798</v>
      </c>
      <c r="J1139" s="58">
        <v>326.27999877929602</v>
      </c>
      <c r="K1139" s="58">
        <v>19.277437210083001</v>
      </c>
      <c r="L1139" s="58">
        <v>29.829450607299801</v>
      </c>
      <c r="M1139" s="58">
        <v>12.899999618530201</v>
      </c>
      <c r="N1139" s="77">
        <v>1.32333128205837E-2</v>
      </c>
      <c r="O1139" s="58">
        <v>2.73905479771518</v>
      </c>
      <c r="P1139" s="77">
        <v>3.0581359818539499E-2</v>
      </c>
      <c r="Q1139" s="58">
        <v>88.981266021728501</v>
      </c>
      <c r="R1139" s="77">
        <v>2.1413513498775801E-2</v>
      </c>
      <c r="S1139" s="58">
        <v>15.6742113256298</v>
      </c>
      <c r="T1139" s="77">
        <v>2.7419876058262699E-2</v>
      </c>
      <c r="U1139" s="58">
        <v>565.644775390625</v>
      </c>
      <c r="V1139" s="77">
        <v>1.28675120289518E-2</v>
      </c>
      <c r="W1139" s="58">
        <v>1.27573771712018</v>
      </c>
      <c r="X1139" s="77">
        <v>3.2424690001906398E-2</v>
      </c>
      <c r="Y1139" s="58">
        <v>39.094720840454102</v>
      </c>
      <c r="Z1139" s="77">
        <v>2.17962899143095E-2</v>
      </c>
      <c r="AA1139" s="58">
        <v>15.788785708428399</v>
      </c>
      <c r="AB1139" s="77">
        <v>4.8390295965117701E-2</v>
      </c>
      <c r="AC1139" s="58">
        <v>322.80000305175702</v>
      </c>
      <c r="AD1139" s="77">
        <v>2.86981344624992E-3</v>
      </c>
      <c r="AE1139" s="58">
        <v>0.89617273212807103</v>
      </c>
      <c r="AF1139" s="77">
        <v>4.6488167610751203E-2</v>
      </c>
      <c r="AG1139" s="58">
        <v>19.249855041503899</v>
      </c>
      <c r="AH1139" s="77">
        <v>2.92785050763919E-2</v>
      </c>
      <c r="AI1139" s="58">
        <v>2.36050196387948</v>
      </c>
      <c r="AJ1139" s="77">
        <v>7.9133269833063097E-2</v>
      </c>
      <c r="AK1139" s="58">
        <v>29.4051914215087</v>
      </c>
      <c r="AL1139" s="69">
        <v>41864</v>
      </c>
      <c r="AM1139" s="105">
        <v>2</v>
      </c>
      <c r="AN1139" s="124">
        <v>49.438212031911299</v>
      </c>
      <c r="AO1139" s="125">
        <v>50.610608347393701</v>
      </c>
      <c r="AP1139" s="125">
        <v>61.966250715774798</v>
      </c>
      <c r="AQ1139" s="125">
        <v>40.313475964900398</v>
      </c>
      <c r="AR1139" s="125">
        <v>65.001612153046594</v>
      </c>
      <c r="AS1139" s="125">
        <v>61.043567227965198</v>
      </c>
      <c r="AV1139" s="63">
        <v>7752.8744742587296</v>
      </c>
      <c r="AW1139" s="63">
        <v>17675.629063175202</v>
      </c>
      <c r="AX1139" s="63">
        <v>17675.629063175202</v>
      </c>
      <c r="AY1139" s="63">
        <v>25428.503537433899</v>
      </c>
      <c r="AZ1139" s="77">
        <v>1.77670382353722E-2</v>
      </c>
      <c r="BA1139" s="77">
        <v>1.54285035374339</v>
      </c>
      <c r="BB1139" s="77">
        <v>0.71821462456205598</v>
      </c>
      <c r="BC1139" s="58">
        <v>0</v>
      </c>
      <c r="BD1139" s="130">
        <v>0</v>
      </c>
      <c r="BE1139" s="65">
        <v>0</v>
      </c>
    </row>
    <row r="1140" spans="1:57" x14ac:dyDescent="0.2">
      <c r="A1140" s="104">
        <v>41865</v>
      </c>
      <c r="B1140" s="58">
        <v>1955.18005371093</v>
      </c>
      <c r="C1140" s="77">
        <v>4.3458140539631698E-3</v>
      </c>
      <c r="D1140" s="58">
        <v>0.01</v>
      </c>
      <c r="E1140" s="58">
        <v>0.59930000000000005</v>
      </c>
      <c r="F1140" s="77">
        <v>5.0083472454098799E-4</v>
      </c>
      <c r="G1140" s="58">
        <v>89.805610656738196</v>
      </c>
      <c r="H1140" s="58">
        <v>571.507568359375</v>
      </c>
      <c r="I1140" s="58">
        <v>39.514217376708899</v>
      </c>
      <c r="J1140" s="58">
        <v>333.20999145507801</v>
      </c>
      <c r="K1140" s="58">
        <v>19.442903518676701</v>
      </c>
      <c r="L1140" s="58">
        <v>29.689491271972599</v>
      </c>
      <c r="M1140" s="58">
        <v>12.420000076293899</v>
      </c>
      <c r="N1140" s="77">
        <v>2.6735118655936102E-3</v>
      </c>
      <c r="O1140" s="58">
        <v>2.65973022909421</v>
      </c>
      <c r="P1140" s="77">
        <v>2.96165262909956E-2</v>
      </c>
      <c r="Q1140" s="58">
        <v>89.685882568359304</v>
      </c>
      <c r="R1140" s="77">
        <v>-2.2614438347257E-4</v>
      </c>
      <c r="S1140" s="58">
        <v>14.8632289000103</v>
      </c>
      <c r="T1140" s="77">
        <v>2.6007055239317602E-2</v>
      </c>
      <c r="U1140" s="58">
        <v>571.57220458984295</v>
      </c>
      <c r="V1140" s="77">
        <v>4.3100802882616298E-3</v>
      </c>
      <c r="W1140" s="58">
        <v>1.2642483993159801</v>
      </c>
      <c r="X1140" s="77">
        <v>3.1994772596993702E-2</v>
      </c>
      <c r="Y1140" s="58">
        <v>39.429428100585902</v>
      </c>
      <c r="Z1140" s="77">
        <v>2.1239403891468198E-2</v>
      </c>
      <c r="AA1140" s="58">
        <v>15.448238000487001</v>
      </c>
      <c r="AB1140" s="77">
        <v>4.6361869081496802E-2</v>
      </c>
      <c r="AC1140" s="58">
        <v>329.74499511718699</v>
      </c>
      <c r="AD1140" s="77">
        <v>8.5834183657569306E-3</v>
      </c>
      <c r="AE1140" s="58">
        <v>0.86927939139573196</v>
      </c>
      <c r="AF1140" s="77">
        <v>4.4709340380190997E-2</v>
      </c>
      <c r="AG1140" s="58">
        <v>19.360170364379801</v>
      </c>
      <c r="AH1140" s="77">
        <v>-4.69198501741419E-3</v>
      </c>
      <c r="AI1140" s="58">
        <v>2.3252057330218898</v>
      </c>
      <c r="AJ1140" s="77">
        <v>7.8317466329135998E-2</v>
      </c>
      <c r="AK1140" s="58">
        <v>29.759470939636198</v>
      </c>
      <c r="AL1140" s="69">
        <v>41865</v>
      </c>
      <c r="AM1140" s="105">
        <v>3</v>
      </c>
      <c r="AN1140" s="124">
        <v>52.596968253849901</v>
      </c>
      <c r="AO1140" s="125">
        <v>50.519666961516101</v>
      </c>
      <c r="AP1140" s="125">
        <v>62.980569836462301</v>
      </c>
      <c r="AQ1140" s="125">
        <v>43.942221527262298</v>
      </c>
      <c r="AR1140" s="125">
        <v>62.769916264926799</v>
      </c>
      <c r="AS1140" s="125">
        <v>62.83533466547</v>
      </c>
      <c r="AV1140" s="63">
        <v>7752.8744742587296</v>
      </c>
      <c r="AW1140" s="63">
        <v>17701.4816530887</v>
      </c>
      <c r="AX1140" s="63">
        <v>17701.4816530887</v>
      </c>
      <c r="AY1140" s="63">
        <v>25454.356127347499</v>
      </c>
      <c r="AZ1140" s="77">
        <v>1.0166775986442101E-3</v>
      </c>
      <c r="BA1140" s="77">
        <v>1.5454356127347499</v>
      </c>
      <c r="BB1140" s="77">
        <v>0.72568166582520299</v>
      </c>
      <c r="BC1140" s="58">
        <v>0</v>
      </c>
      <c r="BD1140" s="130">
        <v>0</v>
      </c>
      <c r="BE1140" s="65">
        <v>0</v>
      </c>
    </row>
    <row r="1141" spans="1:57" x14ac:dyDescent="0.2">
      <c r="A1141" s="104">
        <v>41866</v>
      </c>
      <c r="B1141" s="58">
        <v>1955.06005859375</v>
      </c>
      <c r="C1141" s="77">
        <v>-6.1372924176183994E-5</v>
      </c>
      <c r="D1141" s="58">
        <v>0.01</v>
      </c>
      <c r="E1141" s="58">
        <v>0.59930000000000005</v>
      </c>
      <c r="F1141" s="77">
        <v>0</v>
      </c>
      <c r="G1141" s="58">
        <v>90.247764587402301</v>
      </c>
      <c r="H1141" s="58">
        <v>570.34393310546795</v>
      </c>
      <c r="I1141" s="58">
        <v>39.978359222412102</v>
      </c>
      <c r="J1141" s="58">
        <v>333.63000488281199</v>
      </c>
      <c r="K1141" s="58">
        <v>20.665559768676701</v>
      </c>
      <c r="L1141" s="58">
        <v>29.890687942504801</v>
      </c>
      <c r="M1141" s="58">
        <v>13.149999618530201</v>
      </c>
      <c r="N1141" s="77">
        <v>4.9234555327961598E-3</v>
      </c>
      <c r="O1141" s="58">
        <v>2.5866125828347899</v>
      </c>
      <c r="P1141" s="77">
        <v>2.8661237147095502E-2</v>
      </c>
      <c r="Q1141" s="58">
        <v>90.026687622070298</v>
      </c>
      <c r="R1141" s="77">
        <v>-2.03608021718193E-3</v>
      </c>
      <c r="S1141" s="58">
        <v>14.3430048799919</v>
      </c>
      <c r="T1141" s="77">
        <v>2.51479923734713E-2</v>
      </c>
      <c r="U1141" s="58">
        <v>570.92575073242097</v>
      </c>
      <c r="V1141" s="77">
        <v>1.17461986220865E-2</v>
      </c>
      <c r="W1141" s="58">
        <v>1.2776609090193201</v>
      </c>
      <c r="X1141" s="77">
        <v>3.19588130646207E-2</v>
      </c>
      <c r="Y1141" s="58">
        <v>39.746288299560497</v>
      </c>
      <c r="Z1141" s="77">
        <v>1.2605067029960401E-3</v>
      </c>
      <c r="AA1141" s="58">
        <v>15.1890229586557</v>
      </c>
      <c r="AB1141" s="77">
        <v>4.5526549579948297E-2</v>
      </c>
      <c r="AC1141" s="58">
        <v>333.41999816894503</v>
      </c>
      <c r="AD1141" s="77">
        <v>6.2884447727959897E-2</v>
      </c>
      <c r="AE1141" s="58">
        <v>0.84456631384605896</v>
      </c>
      <c r="AF1141" s="77">
        <v>4.0868300849328298E-2</v>
      </c>
      <c r="AG1141" s="58">
        <v>20.054231643676701</v>
      </c>
      <c r="AH1141" s="77">
        <v>6.7766964643871603E-3</v>
      </c>
      <c r="AI1141" s="58">
        <v>2.2917839000299298</v>
      </c>
      <c r="AJ1141" s="77">
        <v>7.6672169755283195E-2</v>
      </c>
      <c r="AK1141" s="58">
        <v>29.790089607238698</v>
      </c>
      <c r="AL1141" s="69">
        <v>41866</v>
      </c>
      <c r="AM1141" s="105">
        <v>4</v>
      </c>
      <c r="AN1141" s="124">
        <v>52.546824851390298</v>
      </c>
      <c r="AO1141" s="125">
        <v>49.654746215212199</v>
      </c>
      <c r="AP1141" s="125">
        <v>64.844912693980305</v>
      </c>
      <c r="AQ1141" s="125">
        <v>62.219950410636898</v>
      </c>
      <c r="AR1141" s="125">
        <v>64.648876986705204</v>
      </c>
      <c r="AS1141" s="125">
        <v>67.272267547639302</v>
      </c>
      <c r="AV1141" s="63">
        <v>7752.8744742587296</v>
      </c>
      <c r="AW1141" s="63">
        <v>17876.867507709099</v>
      </c>
      <c r="AX1141" s="63">
        <v>17876.867507709099</v>
      </c>
      <c r="AY1141" s="63">
        <v>25629.7419819678</v>
      </c>
      <c r="AZ1141" s="77">
        <v>6.89020982274746E-3</v>
      </c>
      <c r="BA1141" s="77">
        <v>1.56297419819678</v>
      </c>
      <c r="BB1141" s="77">
        <v>0.72557575569517396</v>
      </c>
      <c r="BC1141" s="58">
        <v>0</v>
      </c>
      <c r="BD1141" s="130">
        <v>0</v>
      </c>
      <c r="BE1141" s="65">
        <v>0</v>
      </c>
    </row>
    <row r="1142" spans="1:57" x14ac:dyDescent="0.2">
      <c r="A1142" s="104">
        <v>41869</v>
      </c>
      <c r="B1142" s="58">
        <v>1971.73999023437</v>
      </c>
      <c r="C1142" s="77">
        <v>8.5316722457224794E-3</v>
      </c>
      <c r="D1142" s="58">
        <v>0.01</v>
      </c>
      <c r="E1142" s="58">
        <v>0.59799999999999998</v>
      </c>
      <c r="F1142" s="77">
        <v>-2.1691973969632998E-3</v>
      </c>
      <c r="G1142" s="58">
        <v>91.334632873535099</v>
      </c>
      <c r="H1142" s="58">
        <v>578.97650146484295</v>
      </c>
      <c r="I1142" s="58">
        <v>40.263988494872997</v>
      </c>
      <c r="J1142" s="58">
        <v>334.52999877929602</v>
      </c>
      <c r="K1142" s="58">
        <v>20.3162231445312</v>
      </c>
      <c r="L1142" s="58">
        <v>30.100637435913001</v>
      </c>
      <c r="M1142" s="58">
        <v>12.319999694824199</v>
      </c>
      <c r="N1142" s="77">
        <v>1.2043160194624E-2</v>
      </c>
      <c r="O1142" s="58">
        <v>2.5377633563397102</v>
      </c>
      <c r="P1142" s="77">
        <v>2.77853348340883E-2</v>
      </c>
      <c r="Q1142" s="58">
        <v>90.791198730468693</v>
      </c>
      <c r="R1142" s="77">
        <v>1.51357240049376E-2</v>
      </c>
      <c r="S1142" s="58">
        <v>14.0664223802221</v>
      </c>
      <c r="T1142" s="77">
        <v>2.4295325189594399E-2</v>
      </c>
      <c r="U1142" s="58">
        <v>574.66021728515602</v>
      </c>
      <c r="V1142" s="77">
        <v>7.1445971774852703E-3</v>
      </c>
      <c r="W1142" s="58">
        <v>1.29033660786311</v>
      </c>
      <c r="X1142" s="77">
        <v>3.2046914776647499E-2</v>
      </c>
      <c r="Y1142" s="58">
        <v>40.1211738586425</v>
      </c>
      <c r="Z1142" s="77">
        <v>2.6975808030231798E-3</v>
      </c>
      <c r="AA1142" s="58">
        <v>14.9131353977078</v>
      </c>
      <c r="AB1142" s="77">
        <v>4.45793664308912E-2</v>
      </c>
      <c r="AC1142" s="58">
        <v>334.08000183105401</v>
      </c>
      <c r="AD1142" s="77">
        <v>-1.69042904259969E-2</v>
      </c>
      <c r="AE1142" s="58">
        <v>0.81090293487235798</v>
      </c>
      <c r="AF1142" s="77">
        <v>3.9914059276841399E-2</v>
      </c>
      <c r="AG1142" s="58">
        <v>20.490891456604</v>
      </c>
      <c r="AH1142" s="77">
        <v>7.0239097143580597E-3</v>
      </c>
      <c r="AI1142" s="58">
        <v>2.25456829123803</v>
      </c>
      <c r="AJ1142" s="77">
        <v>7.4901014838579805E-2</v>
      </c>
      <c r="AK1142" s="58">
        <v>29.995662689208899</v>
      </c>
      <c r="AL1142" s="69">
        <v>41869</v>
      </c>
      <c r="AM1142" s="105">
        <v>0</v>
      </c>
      <c r="AN1142" s="124">
        <v>58.4732930286998</v>
      </c>
      <c r="AO1142" s="125">
        <v>55.712416837898701</v>
      </c>
      <c r="AP1142" s="125">
        <v>68.980346771152995</v>
      </c>
      <c r="AQ1142" s="125">
        <v>56.546865136395503</v>
      </c>
      <c r="AR1142" s="125">
        <v>66.546227266421795</v>
      </c>
      <c r="AS1142" s="125">
        <v>69.671847680218505</v>
      </c>
      <c r="AV1142" s="63">
        <v>7752.8744742587296</v>
      </c>
      <c r="AW1142" s="63">
        <v>17964.741148185702</v>
      </c>
      <c r="AX1142" s="63">
        <v>17964.741148185702</v>
      </c>
      <c r="AY1142" s="63">
        <v>25717.615622444398</v>
      </c>
      <c r="AZ1142" s="77">
        <v>3.4285807691094498E-3</v>
      </c>
      <c r="BA1142" s="77">
        <v>1.5717615622444401</v>
      </c>
      <c r="BB1142" s="77">
        <v>0.74029780247792998</v>
      </c>
      <c r="BC1142" s="58">
        <v>0</v>
      </c>
      <c r="BD1142" s="130">
        <v>0</v>
      </c>
      <c r="BE1142" s="65">
        <v>0</v>
      </c>
    </row>
    <row r="1143" spans="1:57" x14ac:dyDescent="0.2">
      <c r="A1143" s="104">
        <v>41870</v>
      </c>
      <c r="B1143" s="58">
        <v>1981.59997558593</v>
      </c>
      <c r="C1143" s="77">
        <v>5.0006519117109498E-3</v>
      </c>
      <c r="D1143" s="58">
        <v>0.01</v>
      </c>
      <c r="E1143" s="58">
        <v>0.6018</v>
      </c>
      <c r="F1143" s="77">
        <v>6.3545150501673701E-3</v>
      </c>
      <c r="G1143" s="58">
        <v>92.596511840820298</v>
      </c>
      <c r="H1143" s="58">
        <v>583.65075683593705</v>
      </c>
      <c r="I1143" s="58">
        <v>40.713062286376903</v>
      </c>
      <c r="J1143" s="58">
        <v>335.13000488281199</v>
      </c>
      <c r="K1143" s="58">
        <v>20.362401962280199</v>
      </c>
      <c r="L1143" s="58">
        <v>30.0393962860107</v>
      </c>
      <c r="M1143" s="58">
        <v>12.2100000381469</v>
      </c>
      <c r="N1143" s="77">
        <v>1.38159964909738E-2</v>
      </c>
      <c r="O1143" s="58">
        <v>2.5584665904047998</v>
      </c>
      <c r="P1143" s="77">
        <v>2.7630269645610099E-2</v>
      </c>
      <c r="Q1143" s="58">
        <v>91.965572357177706</v>
      </c>
      <c r="R1143" s="77">
        <v>8.0733075682133393E-3</v>
      </c>
      <c r="S1143" s="58">
        <v>14.0362359638294</v>
      </c>
      <c r="T1143" s="77">
        <v>2.40490324041076E-2</v>
      </c>
      <c r="U1143" s="58">
        <v>581.31362915039006</v>
      </c>
      <c r="V1143" s="77">
        <v>1.11532366337996E-2</v>
      </c>
      <c r="W1143" s="58">
        <v>1.3139547398186699</v>
      </c>
      <c r="X1143" s="77">
        <v>3.2273542348061998E-2</v>
      </c>
      <c r="Y1143" s="58">
        <v>40.488525390625</v>
      </c>
      <c r="Z1143" s="77">
        <v>1.7935793671870399E-3</v>
      </c>
      <c r="AA1143" s="58">
        <v>14.7892113882963</v>
      </c>
      <c r="AB1143" s="77">
        <v>4.4129774036400699E-2</v>
      </c>
      <c r="AC1143" s="58">
        <v>334.83000183105401</v>
      </c>
      <c r="AD1143" s="77">
        <v>2.27300209396719E-3</v>
      </c>
      <c r="AE1143" s="58">
        <v>0.77988895539407799</v>
      </c>
      <c r="AF1143" s="77">
        <v>3.8300440038398199E-2</v>
      </c>
      <c r="AG1143" s="58">
        <v>20.339312553405701</v>
      </c>
      <c r="AH1143" s="77">
        <v>-2.0345466116035099E-3</v>
      </c>
      <c r="AI1143" s="58">
        <v>2.2126532755964399</v>
      </c>
      <c r="AJ1143" s="77">
        <v>7.36583802993028E-2</v>
      </c>
      <c r="AK1143" s="58">
        <v>30.0700168609619</v>
      </c>
      <c r="AL1143" s="69">
        <v>41870</v>
      </c>
      <c r="AM1143" s="105">
        <v>1</v>
      </c>
      <c r="AN1143" s="124">
        <v>61.531733178368803</v>
      </c>
      <c r="AO1143" s="125">
        <v>58.616015057566898</v>
      </c>
      <c r="AP1143" s="125">
        <v>72.9577627045783</v>
      </c>
      <c r="AQ1143" s="125">
        <v>57.103657524450597</v>
      </c>
      <c r="AR1143" s="125">
        <v>65.442860836941605</v>
      </c>
      <c r="AS1143" s="125">
        <v>73.021068390944095</v>
      </c>
      <c r="AV1143" s="63">
        <v>7752.8744742587296</v>
      </c>
      <c r="AW1143" s="63">
        <v>18192.6247323875</v>
      </c>
      <c r="AX1143" s="63">
        <v>18192.6247323875</v>
      </c>
      <c r="AY1143" s="63">
        <v>25945.4992066462</v>
      </c>
      <c r="AZ1143" s="77">
        <v>8.8609919188202806E-3</v>
      </c>
      <c r="BA1143" s="77">
        <v>1.5945499206646201</v>
      </c>
      <c r="BB1143" s="77">
        <v>0.74900042601083805</v>
      </c>
      <c r="BC1143" s="58">
        <v>0</v>
      </c>
      <c r="BD1143" s="130">
        <v>0</v>
      </c>
      <c r="BE1143" s="65">
        <v>0</v>
      </c>
    </row>
    <row r="1144" spans="1:57" x14ac:dyDescent="0.2">
      <c r="A1144" s="104">
        <v>41871</v>
      </c>
      <c r="B1144" s="58">
        <v>1986.51000976562</v>
      </c>
      <c r="C1144" s="77">
        <v>2.4778129996876298E-3</v>
      </c>
      <c r="D1144" s="58">
        <v>0.01</v>
      </c>
      <c r="E1144" s="58">
        <v>0.60070000000000001</v>
      </c>
      <c r="F1144" s="77">
        <v>-1.82784978398142E-3</v>
      </c>
      <c r="G1144" s="58">
        <v>92.633346557617202</v>
      </c>
      <c r="H1144" s="58">
        <v>581.29376220703102</v>
      </c>
      <c r="I1144" s="58">
        <v>40.371761322021399</v>
      </c>
      <c r="J1144" s="58">
        <v>335.77999877929602</v>
      </c>
      <c r="K1144" s="58">
        <v>20.223878860473601</v>
      </c>
      <c r="L1144" s="58">
        <v>30.179359436035099</v>
      </c>
      <c r="M1144" s="58">
        <v>11.779999732971101</v>
      </c>
      <c r="N1144" s="77">
        <v>3.9779810345574803E-4</v>
      </c>
      <c r="O1144" s="58">
        <v>2.6171398461771398</v>
      </c>
      <c r="P1144" s="77">
        <v>2.82526751265464E-2</v>
      </c>
      <c r="Q1144" s="58">
        <v>92.614929199218693</v>
      </c>
      <c r="R1144" s="77">
        <v>-4.0383647263372204E-3</v>
      </c>
      <c r="S1144" s="58">
        <v>14.1302563165619</v>
      </c>
      <c r="T1144" s="77">
        <v>2.4308288227475099E-2</v>
      </c>
      <c r="U1144" s="58">
        <v>582.47225952148403</v>
      </c>
      <c r="V1144" s="77">
        <v>-8.3830826076097802E-3</v>
      </c>
      <c r="W1144" s="58">
        <v>1.32276530549273</v>
      </c>
      <c r="X1144" s="77">
        <v>3.2764617202153297E-2</v>
      </c>
      <c r="Y1144" s="58">
        <v>40.542411804199197</v>
      </c>
      <c r="Z1144" s="77">
        <v>1.93952760723914E-3</v>
      </c>
      <c r="AA1144" s="58">
        <v>14.630240911622099</v>
      </c>
      <c r="AB1144" s="77">
        <v>4.3570912397430703E-2</v>
      </c>
      <c r="AC1144" s="58">
        <v>335.45500183105401</v>
      </c>
      <c r="AD1144" s="77">
        <v>-6.8028861262654497E-3</v>
      </c>
      <c r="AE1144" s="58">
        <v>0.76273037710688096</v>
      </c>
      <c r="AF1144" s="77">
        <v>3.7714346608236103E-2</v>
      </c>
      <c r="AG1144" s="58">
        <v>20.2931404113769</v>
      </c>
      <c r="AH1144" s="77">
        <v>4.65931967113442E-3</v>
      </c>
      <c r="AI1144" s="58">
        <v>2.1785793799163402</v>
      </c>
      <c r="AJ1144" s="77">
        <v>7.2187727659820802E-2</v>
      </c>
      <c r="AK1144" s="58">
        <v>30.109377861022899</v>
      </c>
      <c r="AL1144" s="69">
        <v>41871</v>
      </c>
      <c r="AM1144" s="105">
        <v>2</v>
      </c>
      <c r="AN1144" s="124">
        <v>62.993387757452801</v>
      </c>
      <c r="AO1144" s="125">
        <v>56.6008602590991</v>
      </c>
      <c r="AP1144" s="125">
        <v>73.066326241232801</v>
      </c>
      <c r="AQ1144" s="125">
        <v>54.833870249289198</v>
      </c>
      <c r="AR1144" s="125">
        <v>66.797795346988707</v>
      </c>
      <c r="AS1144" s="125">
        <v>66.968076022690994</v>
      </c>
      <c r="AT1144" s="109" t="s">
        <v>617</v>
      </c>
      <c r="AV1144" s="63">
        <v>7752.8744742587296</v>
      </c>
      <c r="AW1144" s="63">
        <v>18093.747085778399</v>
      </c>
      <c r="AX1144" s="63">
        <v>18093.747085778399</v>
      </c>
      <c r="AY1144" s="63">
        <v>25846.6215600371</v>
      </c>
      <c r="AZ1144" s="77">
        <v>-3.8109749140529101E-3</v>
      </c>
      <c r="BA1144" s="77">
        <v>1.58466215600371</v>
      </c>
      <c r="BB1144" s="77">
        <v>0.75333412200286698</v>
      </c>
      <c r="BC1144" s="58">
        <v>-98.8776466091076</v>
      </c>
      <c r="BD1144" s="130">
        <v>-3.8109749140528698E-3</v>
      </c>
      <c r="BE1144" s="65">
        <v>1</v>
      </c>
    </row>
    <row r="1145" spans="1:57" x14ac:dyDescent="0.2">
      <c r="A1145" s="104">
        <v>41872</v>
      </c>
      <c r="B1145" s="58">
        <v>1992.36999511718</v>
      </c>
      <c r="C1145" s="77">
        <v>2.94988966718268E-3</v>
      </c>
      <c r="D1145" s="58">
        <v>0.01</v>
      </c>
      <c r="E1145" s="58">
        <v>0.60250000000000004</v>
      </c>
      <c r="F1145" s="77">
        <v>2.9965040785751001E-3</v>
      </c>
      <c r="G1145" s="58">
        <v>92.642562866210895</v>
      </c>
      <c r="H1145" s="58">
        <v>580.17987060546795</v>
      </c>
      <c r="I1145" s="58">
        <v>40.614261627197202</v>
      </c>
      <c r="J1145" s="58">
        <v>332.91000366210898</v>
      </c>
      <c r="K1145" s="58">
        <v>20.500921249389599</v>
      </c>
      <c r="L1145" s="58">
        <v>30.747962951660099</v>
      </c>
      <c r="M1145" s="58">
        <v>11.7600002288818</v>
      </c>
      <c r="N1145" s="77">
        <v>9.9492341972151594E-5</v>
      </c>
      <c r="O1145" s="58">
        <v>2.65608949805645</v>
      </c>
      <c r="P1145" s="77">
        <v>2.8670293824796599E-2</v>
      </c>
      <c r="Q1145" s="58">
        <v>92.637954711914006</v>
      </c>
      <c r="R1145" s="77">
        <v>-1.91622837536276E-3</v>
      </c>
      <c r="S1145" s="58">
        <v>14.161871138799301</v>
      </c>
      <c r="T1145" s="77">
        <v>2.4409449304092799E-2</v>
      </c>
      <c r="U1145" s="58">
        <v>580.73681640625</v>
      </c>
      <c r="V1145" s="77">
        <v>6.0066813345471797E-3</v>
      </c>
      <c r="W1145" s="58">
        <v>1.32996267758713</v>
      </c>
      <c r="X1145" s="77">
        <v>3.2746198608631698E-2</v>
      </c>
      <c r="Y1145" s="58">
        <v>40.493011474609297</v>
      </c>
      <c r="Z1145" s="77">
        <v>-8.5472485782986905E-3</v>
      </c>
      <c r="AA1145" s="58">
        <v>14.426138177711399</v>
      </c>
      <c r="AB1145" s="77">
        <v>4.33334475354289E-2</v>
      </c>
      <c r="AC1145" s="58">
        <v>334.34500122070301</v>
      </c>
      <c r="AD1145" s="77">
        <v>1.3698776126348001E-2</v>
      </c>
      <c r="AE1145" s="58">
        <v>0.74443178458624704</v>
      </c>
      <c r="AF1145" s="77">
        <v>3.6312113759688201E-2</v>
      </c>
      <c r="AG1145" s="58">
        <v>20.362400054931602</v>
      </c>
      <c r="AH1145" s="77">
        <v>1.88408079644681E-2</v>
      </c>
      <c r="AI1145" s="58">
        <v>2.1557577513283102</v>
      </c>
      <c r="AJ1145" s="77">
        <v>7.0110587641771402E-2</v>
      </c>
      <c r="AK1145" s="58">
        <v>30.463661193847599</v>
      </c>
      <c r="AL1145" s="69">
        <v>41872</v>
      </c>
      <c r="AM1145" s="105">
        <v>3</v>
      </c>
      <c r="AN1145" s="124">
        <v>64.716488353376505</v>
      </c>
      <c r="AO1145" s="125">
        <v>55.627550496336802</v>
      </c>
      <c r="AP1145" s="125">
        <v>73.095430180275002</v>
      </c>
      <c r="AQ1145" s="125">
        <v>58.395662168966801</v>
      </c>
      <c r="AR1145" s="125">
        <v>71.659308650128395</v>
      </c>
      <c r="AS1145" s="125">
        <v>68.938261698710505</v>
      </c>
      <c r="AT1145" s="109" t="s">
        <v>618</v>
      </c>
      <c r="AV1145" s="63">
        <v>7752.8744742587296</v>
      </c>
      <c r="AW1145" s="63">
        <v>18342.851974554</v>
      </c>
      <c r="AX1145" s="63">
        <v>18342.851974554</v>
      </c>
      <c r="AY1145" s="63">
        <v>26095.726448812798</v>
      </c>
      <c r="AZ1145" s="77">
        <v>9.6378123615501396E-3</v>
      </c>
      <c r="BA1145" s="77">
        <v>1.6095726448812799</v>
      </c>
      <c r="BB1145" s="77">
        <v>0.75850626421248202</v>
      </c>
      <c r="BC1145" s="58">
        <v>0</v>
      </c>
      <c r="BD1145" s="130">
        <v>0</v>
      </c>
      <c r="BE1145" s="65">
        <v>0</v>
      </c>
    </row>
    <row r="1146" spans="1:57" x14ac:dyDescent="0.2">
      <c r="A1146" s="104">
        <v>41873</v>
      </c>
      <c r="B1146" s="58">
        <v>1988.40002441406</v>
      </c>
      <c r="C1146" s="77">
        <v>-1.9925870761225901E-3</v>
      </c>
      <c r="D1146" s="58">
        <v>0.01</v>
      </c>
      <c r="E1146" s="58">
        <v>0.60350000000000004</v>
      </c>
      <c r="F1146" s="77">
        <v>1.6597510373443901E-3</v>
      </c>
      <c r="G1146" s="58">
        <v>93.324172973632798</v>
      </c>
      <c r="H1146" s="58">
        <v>579.374267578125</v>
      </c>
      <c r="I1146" s="58">
        <v>40.5513916015625</v>
      </c>
      <c r="J1146" s="58">
        <v>331.58999633789</v>
      </c>
      <c r="K1146" s="58">
        <v>20.4732151031494</v>
      </c>
      <c r="L1146" s="58">
        <v>30.564256668090799</v>
      </c>
      <c r="M1146" s="58">
        <v>11.4700002670288</v>
      </c>
      <c r="N1146" s="77">
        <v>7.3574185162192897E-3</v>
      </c>
      <c r="O1146" s="58">
        <v>2.7490832831255001</v>
      </c>
      <c r="P1146" s="77">
        <v>2.9457354890272701E-2</v>
      </c>
      <c r="Q1146" s="58">
        <v>92.983367919921804</v>
      </c>
      <c r="R1146" s="77">
        <v>-1.38854012033029E-3</v>
      </c>
      <c r="S1146" s="58">
        <v>14.152736220282399</v>
      </c>
      <c r="T1146" s="77">
        <v>2.4427623062106298E-2</v>
      </c>
      <c r="U1146" s="58">
        <v>579.77706909179597</v>
      </c>
      <c r="V1146" s="77">
        <v>-1.5479790378035701E-3</v>
      </c>
      <c r="W1146" s="58">
        <v>1.33873772381949</v>
      </c>
      <c r="X1146" s="77">
        <v>3.30133608477177E-2</v>
      </c>
      <c r="Y1146" s="58">
        <v>40.582826614379798</v>
      </c>
      <c r="Z1146" s="77">
        <v>-3.9650575521861199E-3</v>
      </c>
      <c r="AA1146" s="58">
        <v>14.281490250294</v>
      </c>
      <c r="AB1146" s="77">
        <v>4.3069725890467397E-2</v>
      </c>
      <c r="AC1146" s="58">
        <v>332.25</v>
      </c>
      <c r="AD1146" s="77">
        <v>-1.3514585956013699E-3</v>
      </c>
      <c r="AE1146" s="58">
        <v>0.71620088584333796</v>
      </c>
      <c r="AF1146" s="77">
        <v>3.4982335809736302E-2</v>
      </c>
      <c r="AG1146" s="58">
        <v>20.487068176269499</v>
      </c>
      <c r="AH1146" s="77">
        <v>-5.9745838726991103E-3</v>
      </c>
      <c r="AI1146" s="58">
        <v>2.1233625529173601</v>
      </c>
      <c r="AJ1146" s="77">
        <v>6.9472082242201694E-2</v>
      </c>
      <c r="AK1146" s="58">
        <v>30.656109809875399</v>
      </c>
      <c r="AL1146" s="69">
        <v>41873</v>
      </c>
      <c r="AM1146" s="105">
        <v>4</v>
      </c>
      <c r="AN1146" s="124">
        <v>62.590242914749297</v>
      </c>
      <c r="AO1146" s="125">
        <v>54.892355139589498</v>
      </c>
      <c r="AP1146" s="125">
        <v>75.227447061848494</v>
      </c>
      <c r="AQ1146" s="125">
        <v>57.903874232704297</v>
      </c>
      <c r="AR1146" s="125">
        <v>68.185577267957896</v>
      </c>
      <c r="AS1146" s="125">
        <v>67.809045883901206</v>
      </c>
      <c r="AT1146" s="109" t="s">
        <v>618</v>
      </c>
      <c r="AV1146" s="63">
        <v>7752.8744742587296</v>
      </c>
      <c r="AW1146" s="63">
        <v>18314.626870559601</v>
      </c>
      <c r="AX1146" s="63">
        <v>18314.626870559601</v>
      </c>
      <c r="AY1146" s="63">
        <v>26067.5013448184</v>
      </c>
      <c r="AZ1146" s="77">
        <v>-1.08159870734914E-3</v>
      </c>
      <c r="BA1146" s="77">
        <v>1.60675013448184</v>
      </c>
      <c r="BB1146" s="77">
        <v>0.75500228735713104</v>
      </c>
      <c r="BC1146" s="58">
        <v>-28.225103994373001</v>
      </c>
      <c r="BD1146" s="130">
        <v>-1.08159870734915E-3</v>
      </c>
      <c r="BE1146" s="65">
        <v>1</v>
      </c>
    </row>
    <row r="1147" spans="1:57" x14ac:dyDescent="0.2">
      <c r="A1147" s="104">
        <v>41877</v>
      </c>
      <c r="B1147" s="58">
        <v>2000.02001953125</v>
      </c>
      <c r="C1147" s="77">
        <v>1.0510808940034E-3</v>
      </c>
      <c r="D1147" s="58">
        <v>0.01</v>
      </c>
      <c r="E1147" s="58">
        <v>0.60319999999999996</v>
      </c>
      <c r="F1147" s="77">
        <v>-4.9710024855020797E-4</v>
      </c>
      <c r="G1147" s="58">
        <v>92.928085327148395</v>
      </c>
      <c r="H1147" s="58">
        <v>574.70001220703102</v>
      </c>
      <c r="I1147" s="58">
        <v>40.425651550292898</v>
      </c>
      <c r="J1147" s="58">
        <v>341.829986572265</v>
      </c>
      <c r="K1147" s="58">
        <v>20.528619766235298</v>
      </c>
      <c r="L1147" s="58">
        <v>30.441789627075099</v>
      </c>
      <c r="M1147" s="58">
        <v>11.6300001144409</v>
      </c>
      <c r="N1147" s="77">
        <v>-4.2442127678566904E-3</v>
      </c>
      <c r="O1147" s="58">
        <v>2.8067966018067598</v>
      </c>
      <c r="P1147" s="77">
        <v>3.0203964624102402E-2</v>
      </c>
      <c r="Q1147" s="58">
        <v>93.126129150390597</v>
      </c>
      <c r="R1147" s="77">
        <v>-8.0677648847485798E-3</v>
      </c>
      <c r="S1147" s="58">
        <v>14.0860555694008</v>
      </c>
      <c r="T1147" s="77">
        <v>2.45102753962122E-2</v>
      </c>
      <c r="U1147" s="58">
        <v>577.03713989257801</v>
      </c>
      <c r="V1147" s="77">
        <v>-3.1007579839673598E-3</v>
      </c>
      <c r="W1147" s="58">
        <v>1.3527593907408499</v>
      </c>
      <c r="X1147" s="77">
        <v>3.3462896425006397E-2</v>
      </c>
      <c r="Y1147" s="58">
        <v>40.488521575927699</v>
      </c>
      <c r="Z1147" s="77">
        <v>3.0881481189017599E-2</v>
      </c>
      <c r="AA1147" s="58">
        <v>14.1850651632233</v>
      </c>
      <c r="AB1147" s="77">
        <v>4.1497427728519297E-2</v>
      </c>
      <c r="AC1147" s="58">
        <v>336.70999145507801</v>
      </c>
      <c r="AD1147" s="77">
        <v>2.7062023627844002E-3</v>
      </c>
      <c r="AE1147" s="58">
        <v>0.68232858518130401</v>
      </c>
      <c r="AF1147" s="77">
        <v>3.3237918230799399E-2</v>
      </c>
      <c r="AG1147" s="58">
        <v>20.500917434692301</v>
      </c>
      <c r="AH1147" s="77">
        <v>-4.0068712400089801E-3</v>
      </c>
      <c r="AI1147" s="58">
        <v>2.0913938337278002</v>
      </c>
      <c r="AJ1147" s="77">
        <v>6.8701408798505795E-2</v>
      </c>
      <c r="AK1147" s="58">
        <v>30.503023147583001</v>
      </c>
      <c r="AL1147" s="69">
        <v>41877</v>
      </c>
      <c r="AM1147" s="105">
        <v>1</v>
      </c>
      <c r="AN1147" s="124">
        <v>66.100911252376207</v>
      </c>
      <c r="AO1147" s="125">
        <v>50.705001429577202</v>
      </c>
      <c r="AP1147" s="125">
        <v>71.673092960999895</v>
      </c>
      <c r="AQ1147" s="125">
        <v>58.653748253399797</v>
      </c>
      <c r="AR1147" s="125">
        <v>65.892393809523</v>
      </c>
      <c r="AS1147" s="125">
        <v>65.498253012573102</v>
      </c>
      <c r="AT1147" s="109" t="s">
        <v>618</v>
      </c>
      <c r="AV1147" s="63">
        <v>7752.8744742587296</v>
      </c>
      <c r="AW1147" s="63">
        <v>18242.614071252399</v>
      </c>
      <c r="AX1147" s="63">
        <v>18242.614071252399</v>
      </c>
      <c r="AY1147" s="63">
        <v>25995.4885455111</v>
      </c>
      <c r="AZ1147" s="77">
        <v>-2.76255090024446E-3</v>
      </c>
      <c r="BA1147" s="77">
        <v>1.5995488545511101</v>
      </c>
      <c r="BB1147" s="77">
        <v>0.76525833129162701</v>
      </c>
      <c r="BC1147" s="58">
        <v>-100.237903301625</v>
      </c>
      <c r="BD1147" s="130">
        <v>-3.84116163611096E-3</v>
      </c>
      <c r="BE1147" s="65">
        <v>2</v>
      </c>
    </row>
    <row r="1148" spans="1:57" x14ac:dyDescent="0.2">
      <c r="A1148" s="104">
        <v>41878</v>
      </c>
      <c r="B1148" s="58">
        <v>2000.11999511718</v>
      </c>
      <c r="C1148" s="77">
        <v>4.9987292607633897E-5</v>
      </c>
      <c r="D1148" s="58">
        <v>0.01</v>
      </c>
      <c r="E1148" s="58">
        <v>0.60299999999999998</v>
      </c>
      <c r="F1148" s="77">
        <v>-3.3156498673736398E-4</v>
      </c>
      <c r="G1148" s="58">
        <v>94.070236206054602</v>
      </c>
      <c r="H1148" s="58">
        <v>567.87750244140602</v>
      </c>
      <c r="I1148" s="58">
        <v>40.299907684326101</v>
      </c>
      <c r="J1148" s="58">
        <v>343.17999267578102</v>
      </c>
      <c r="K1148" s="58">
        <v>20.898008346557599</v>
      </c>
      <c r="L1148" s="58">
        <v>30.433040618896399</v>
      </c>
      <c r="M1148" s="58">
        <v>11.779999732971101</v>
      </c>
      <c r="N1148" s="77">
        <v>1.2290696347453599E-2</v>
      </c>
      <c r="O1148" s="58">
        <v>2.8801151031880501</v>
      </c>
      <c r="P1148" s="77">
        <v>3.0616645810045001E-2</v>
      </c>
      <c r="Q1148" s="58">
        <v>93.499160766601506</v>
      </c>
      <c r="R1148" s="77">
        <v>-1.18714279114496E-2</v>
      </c>
      <c r="S1148" s="58">
        <v>13.884974984041</v>
      </c>
      <c r="T1148" s="77">
        <v>2.4450651635866901E-2</v>
      </c>
      <c r="U1148" s="58">
        <v>571.28875732421795</v>
      </c>
      <c r="V1148" s="77">
        <v>-3.1104969529151998E-3</v>
      </c>
      <c r="W1148" s="58">
        <v>1.35724060340556</v>
      </c>
      <c r="X1148" s="77">
        <v>3.3678504031249397E-2</v>
      </c>
      <c r="Y1148" s="58">
        <v>40.362779617309499</v>
      </c>
      <c r="Z1148" s="77">
        <v>3.9493495496194502E-3</v>
      </c>
      <c r="AA1148" s="58">
        <v>14.0002173785506</v>
      </c>
      <c r="AB1148" s="77">
        <v>4.0795552413736703E-2</v>
      </c>
      <c r="AC1148" s="58">
        <v>342.50498962402298</v>
      </c>
      <c r="AD1148" s="77">
        <v>1.7993834194825802E-2</v>
      </c>
      <c r="AE1148" s="58">
        <v>0.66144353559902402</v>
      </c>
      <c r="AF1148" s="77">
        <v>3.1651032224225301E-2</v>
      </c>
      <c r="AG1148" s="58">
        <v>20.713314056396399</v>
      </c>
      <c r="AH1148" s="77">
        <v>-2.87401243024509E-4</v>
      </c>
      <c r="AI1148" s="58">
        <v>2.0507895846120299</v>
      </c>
      <c r="AJ1148" s="77">
        <v>6.7386943365056295E-2</v>
      </c>
      <c r="AK1148" s="58">
        <v>30.437415122985801</v>
      </c>
      <c r="AL1148" s="69">
        <v>41878</v>
      </c>
      <c r="AM1148" s="105">
        <v>2</v>
      </c>
      <c r="AN1148" s="124">
        <v>66.130361447202503</v>
      </c>
      <c r="AO1148" s="125">
        <v>45.2760860368506</v>
      </c>
      <c r="AP1148" s="125">
        <v>75.297537664084302</v>
      </c>
      <c r="AQ1148" s="125">
        <v>63.342247440691899</v>
      </c>
      <c r="AR1148" s="125">
        <v>65.722341088749999</v>
      </c>
      <c r="AS1148" s="125">
        <v>63.179536371637298</v>
      </c>
      <c r="AT1148" s="109" t="s">
        <v>618</v>
      </c>
      <c r="AV1148" s="63">
        <v>7752.8744742587296</v>
      </c>
      <c r="AW1148" s="63">
        <v>18198.9111266441</v>
      </c>
      <c r="AX1148" s="63">
        <v>18198.9111266441</v>
      </c>
      <c r="AY1148" s="63">
        <v>25951.7856009028</v>
      </c>
      <c r="AZ1148" s="77">
        <v>-1.6811741980459201E-3</v>
      </c>
      <c r="BA1148" s="77">
        <v>1.5951785600902799</v>
      </c>
      <c r="BB1148" s="77">
        <v>0.76534657177636101</v>
      </c>
      <c r="BC1148" s="58">
        <v>-143.940847909936</v>
      </c>
      <c r="BD1148" s="130">
        <v>-5.5158781723236901E-3</v>
      </c>
      <c r="BE1148" s="65">
        <v>3</v>
      </c>
    </row>
    <row r="1149" spans="1:57" x14ac:dyDescent="0.2">
      <c r="A1149" s="104">
        <v>41879</v>
      </c>
      <c r="B1149" s="58">
        <v>1996.73999023437</v>
      </c>
      <c r="C1149" s="77">
        <v>-1.68990105146893E-3</v>
      </c>
      <c r="D1149" s="58">
        <v>0.01</v>
      </c>
      <c r="E1149" s="58">
        <v>0.60309999999999997</v>
      </c>
      <c r="F1149" s="77">
        <v>1.6583747927034699E-4</v>
      </c>
      <c r="G1149" s="58">
        <v>94.180770874023395</v>
      </c>
      <c r="H1149" s="58">
        <v>566.08734130859295</v>
      </c>
      <c r="I1149" s="58">
        <v>40.308887481689403</v>
      </c>
      <c r="J1149" s="58">
        <v>340.01998901367102</v>
      </c>
      <c r="K1149" s="58">
        <v>21.054998397827099</v>
      </c>
      <c r="L1149" s="58">
        <v>30.310569763183501</v>
      </c>
      <c r="M1149" s="58">
        <v>12.050000190734799</v>
      </c>
      <c r="N1149" s="77">
        <v>1.17502275349479E-3</v>
      </c>
      <c r="O1149" s="58">
        <v>2.9728768823721898</v>
      </c>
      <c r="P1149" s="77">
        <v>3.1565646095090098E-2</v>
      </c>
      <c r="Q1149" s="58">
        <v>94.125503540039006</v>
      </c>
      <c r="R1149" s="77">
        <v>-3.15237199064288E-3</v>
      </c>
      <c r="S1149" s="58">
        <v>13.421273247055201</v>
      </c>
      <c r="T1149" s="77">
        <v>2.37088383146494E-2</v>
      </c>
      <c r="U1149" s="58">
        <v>566.982421875</v>
      </c>
      <c r="V1149" s="77">
        <v>2.22824266338905E-4</v>
      </c>
      <c r="W1149" s="58">
        <v>1.3465987551237499</v>
      </c>
      <c r="X1149" s="77">
        <v>3.34069938232716E-2</v>
      </c>
      <c r="Y1149" s="58">
        <v>40.304397583007798</v>
      </c>
      <c r="Z1149" s="77">
        <v>-9.2080066715741708E-3</v>
      </c>
      <c r="AA1149" s="58">
        <v>13.7013058779676</v>
      </c>
      <c r="AB1149" s="77">
        <v>4.0295589437880801E-2</v>
      </c>
      <c r="AC1149" s="58">
        <v>341.59999084472599</v>
      </c>
      <c r="AD1149" s="77">
        <v>7.5122015775916902E-3</v>
      </c>
      <c r="AE1149" s="58">
        <v>0.66342817643266505</v>
      </c>
      <c r="AF1149" s="77">
        <v>3.1509295982712099E-2</v>
      </c>
      <c r="AG1149" s="58">
        <v>20.976503372192301</v>
      </c>
      <c r="AH1149" s="77">
        <v>-4.0242727385197902E-3</v>
      </c>
      <c r="AI1149" s="58">
        <v>2.0124947285406298</v>
      </c>
      <c r="AJ1149" s="77">
        <v>6.6395806620075201E-2</v>
      </c>
      <c r="AK1149" s="58">
        <v>30.37180519104</v>
      </c>
      <c r="AL1149" s="69">
        <v>41879</v>
      </c>
      <c r="AM1149" s="105">
        <v>3</v>
      </c>
      <c r="AN1149" s="124">
        <v>64.102749421598503</v>
      </c>
      <c r="AO1149" s="125">
        <v>43.946491791825601</v>
      </c>
      <c r="AP1149" s="125">
        <v>75.622616818172403</v>
      </c>
      <c r="AQ1149" s="125">
        <v>65.1509295725171</v>
      </c>
      <c r="AR1149" s="125">
        <v>63.261157302877002</v>
      </c>
      <c r="AS1149" s="125">
        <v>63.279511236773502</v>
      </c>
      <c r="AT1149" s="109" t="s">
        <v>618</v>
      </c>
      <c r="AV1149" s="63">
        <v>7752.8744742587296</v>
      </c>
      <c r="AW1149" s="63">
        <v>18177.298710634201</v>
      </c>
      <c r="AX1149" s="63">
        <v>18177.298710634201</v>
      </c>
      <c r="AY1149" s="63">
        <v>25930.173184892901</v>
      </c>
      <c r="AZ1149" s="77">
        <v>-8.3279109739353696E-4</v>
      </c>
      <c r="BA1149" s="77">
        <v>1.59301731848929</v>
      </c>
      <c r="BB1149" s="77">
        <v>0.76236331074850905</v>
      </c>
      <c r="BC1149" s="58">
        <v>-165.55326391983499</v>
      </c>
      <c r="BD1149" s="130">
        <v>-6.3440756954810497E-3</v>
      </c>
      <c r="BE1149" s="65">
        <v>4</v>
      </c>
    </row>
    <row r="1150" spans="1:57" x14ac:dyDescent="0.2">
      <c r="A1150" s="104">
        <v>41880</v>
      </c>
      <c r="B1150" s="58">
        <v>2003.36999511718</v>
      </c>
      <c r="C1150" s="77">
        <v>3.3204147336349799E-3</v>
      </c>
      <c r="D1150" s="58">
        <v>0.01</v>
      </c>
      <c r="E1150" s="58">
        <v>0.60209999999999997</v>
      </c>
      <c r="F1150" s="77">
        <v>-1.6580998176089999E-3</v>
      </c>
      <c r="G1150" s="58">
        <v>94.411041259765597</v>
      </c>
      <c r="H1150" s="58">
        <v>568.47424316406205</v>
      </c>
      <c r="I1150" s="58">
        <v>40.8028755187988</v>
      </c>
      <c r="J1150" s="58">
        <v>339.04000854492102</v>
      </c>
      <c r="K1150" s="58">
        <v>21.341272354125898</v>
      </c>
      <c r="L1150" s="58">
        <v>30.5467624664306</v>
      </c>
      <c r="M1150" s="58">
        <v>12.0900001525878</v>
      </c>
      <c r="N1150" s="77">
        <v>2.4449830215362801E-3</v>
      </c>
      <c r="O1150" s="58">
        <v>3.0799638242541798</v>
      </c>
      <c r="P1150" s="77">
        <v>3.2622919768248999E-2</v>
      </c>
      <c r="Q1150" s="58">
        <v>94.295906066894503</v>
      </c>
      <c r="R1150" s="77">
        <v>4.2164904269914498E-3</v>
      </c>
      <c r="S1150" s="58">
        <v>12.9089846432486</v>
      </c>
      <c r="T1150" s="77">
        <v>2.2708125827124E-2</v>
      </c>
      <c r="U1150" s="58">
        <v>567.28079223632801</v>
      </c>
      <c r="V1150" s="77">
        <v>1.2255065023408699E-2</v>
      </c>
      <c r="W1150" s="58">
        <v>1.34591843239834</v>
      </c>
      <c r="X1150" s="77">
        <v>3.2985872080957802E-2</v>
      </c>
      <c r="Y1150" s="58">
        <v>40.555881500244098</v>
      </c>
      <c r="Z1150" s="77">
        <v>-2.8821260526262701E-3</v>
      </c>
      <c r="AA1150" s="58">
        <v>13.350507738979299</v>
      </c>
      <c r="AB1150" s="77">
        <v>3.9377381437301399E-2</v>
      </c>
      <c r="AC1150" s="58">
        <v>339.52999877929602</v>
      </c>
      <c r="AD1150" s="77">
        <v>1.35964843544404E-2</v>
      </c>
      <c r="AE1150" s="58">
        <v>0.67270436529212796</v>
      </c>
      <c r="AF1150" s="77">
        <v>3.1521286740997502E-2</v>
      </c>
      <c r="AG1150" s="58">
        <v>21.198135375976499</v>
      </c>
      <c r="AH1150" s="77">
        <v>7.7924204359218702E-3</v>
      </c>
      <c r="AI1150" s="58">
        <v>1.9708007586494201</v>
      </c>
      <c r="AJ1150" s="77">
        <v>6.4517500367354194E-2</v>
      </c>
      <c r="AK1150" s="58">
        <v>30.4286661148071</v>
      </c>
      <c r="AL1150" s="69">
        <v>41880</v>
      </c>
      <c r="AM1150" s="105">
        <v>4</v>
      </c>
      <c r="AN1150" s="124">
        <v>66.286339323563894</v>
      </c>
      <c r="AO1150" s="125">
        <v>46.214489778456802</v>
      </c>
      <c r="AP1150" s="125">
        <v>76.321691870410405</v>
      </c>
      <c r="AQ1150" s="125">
        <v>68.229278741255996</v>
      </c>
      <c r="AR1150" s="125">
        <v>65.912379427087998</v>
      </c>
      <c r="AS1150" s="125">
        <v>68.367737435005097</v>
      </c>
      <c r="AT1150" s="109" t="s">
        <v>618</v>
      </c>
      <c r="AV1150" s="63">
        <v>7752.8744742587296</v>
      </c>
      <c r="AW1150" s="63">
        <v>18339.582436410099</v>
      </c>
      <c r="AX1150" s="63">
        <v>18339.582436410099</v>
      </c>
      <c r="AY1150" s="63">
        <v>26092.4569106688</v>
      </c>
      <c r="AZ1150" s="77">
        <v>6.2584898534521196E-3</v>
      </c>
      <c r="BA1150" s="77">
        <v>1.60924569106688</v>
      </c>
      <c r="BB1150" s="77">
        <v>0.76821508785153703</v>
      </c>
      <c r="BC1150" s="58">
        <v>-3.2695381439261801</v>
      </c>
      <c r="BD1150" s="130">
        <v>-1.2529017539861999E-4</v>
      </c>
      <c r="BE1150" s="65">
        <v>5</v>
      </c>
    </row>
    <row r="1151" spans="1:57" x14ac:dyDescent="0.2">
      <c r="A1151" s="104">
        <v>41884</v>
      </c>
      <c r="B1151" s="58">
        <v>2002.28002929687</v>
      </c>
      <c r="C1151" s="77">
        <v>-5.4406616000490695E-4</v>
      </c>
      <c r="D1151" s="58">
        <v>0.01</v>
      </c>
      <c r="E1151" s="58">
        <v>0.60580000000000001</v>
      </c>
      <c r="F1151" s="77">
        <v>6.1451586115264202E-3</v>
      </c>
      <c r="G1151" s="58">
        <v>95.147903442382798</v>
      </c>
      <c r="H1151" s="58">
        <v>574.17291259765602</v>
      </c>
      <c r="I1151" s="58">
        <v>40.497501373291001</v>
      </c>
      <c r="J1151" s="58">
        <v>342.38000488281199</v>
      </c>
      <c r="K1151" s="58">
        <v>21.175050735473601</v>
      </c>
      <c r="L1151" s="58">
        <v>30.240592956542901</v>
      </c>
      <c r="M1151" s="58">
        <v>12.25</v>
      </c>
      <c r="N1151" s="77">
        <v>7.8048305874494003E-3</v>
      </c>
      <c r="O1151" s="58">
        <v>3.2076444641725899</v>
      </c>
      <c r="P1151" s="77">
        <v>3.37121927874637E-2</v>
      </c>
      <c r="Q1151" s="58">
        <v>94.779472351074205</v>
      </c>
      <c r="R1151" s="77">
        <v>1.00244989146309E-2</v>
      </c>
      <c r="S1151" s="58">
        <v>12.667317998296699</v>
      </c>
      <c r="T1151" s="77">
        <v>2.20618523102869E-2</v>
      </c>
      <c r="U1151" s="58">
        <v>571.32357788085903</v>
      </c>
      <c r="V1151" s="77">
        <v>-7.4841329593822101E-3</v>
      </c>
      <c r="W1151" s="58">
        <v>1.3534849443394801</v>
      </c>
      <c r="X1151" s="77">
        <v>3.3421443260500401E-2</v>
      </c>
      <c r="Y1151" s="58">
        <v>40.650188446044901</v>
      </c>
      <c r="Z1151" s="77">
        <v>9.8513339243504403E-3</v>
      </c>
      <c r="AA1151" s="58">
        <v>13.3734509912661</v>
      </c>
      <c r="AB1151" s="77">
        <v>3.9060257025942499E-2</v>
      </c>
      <c r="AC1151" s="58">
        <v>340.71000671386702</v>
      </c>
      <c r="AD1151" s="77">
        <v>-7.7887398602175502E-3</v>
      </c>
      <c r="AE1151" s="58">
        <v>0.67952675883091096</v>
      </c>
      <c r="AF1151" s="77">
        <v>3.2090915262485198E-2</v>
      </c>
      <c r="AG1151" s="58">
        <v>21.258161544799801</v>
      </c>
      <c r="AH1151" s="77">
        <v>-1.00229774014237E-2</v>
      </c>
      <c r="AI1151" s="58">
        <v>1.9177988457705399</v>
      </c>
      <c r="AJ1151" s="77">
        <v>6.3418030477328899E-2</v>
      </c>
      <c r="AK1151" s="58">
        <v>30.393677711486799</v>
      </c>
      <c r="AL1151" s="69">
        <v>41884</v>
      </c>
      <c r="AM1151" s="105">
        <v>1</v>
      </c>
      <c r="AN1151" s="124">
        <v>65.580077823056399</v>
      </c>
      <c r="AO1151" s="125">
        <v>51.282615891306797</v>
      </c>
      <c r="AP1151" s="125">
        <v>78.451259666969307</v>
      </c>
      <c r="AQ1151" s="125">
        <v>64.657878821895807</v>
      </c>
      <c r="AR1151" s="125">
        <v>59.8800765855243</v>
      </c>
      <c r="AS1151" s="125">
        <v>62.593584340465299</v>
      </c>
      <c r="AT1151" s="109" t="s">
        <v>618</v>
      </c>
      <c r="AV1151" s="63">
        <v>7752.8744742587296</v>
      </c>
      <c r="AW1151" s="63">
        <v>18296.893408754699</v>
      </c>
      <c r="AX1151" s="63">
        <v>18296.893408754699</v>
      </c>
      <c r="AY1151" s="63">
        <v>26049.767883013399</v>
      </c>
      <c r="AZ1151" s="77">
        <v>-1.6360677647783101E-3</v>
      </c>
      <c r="BA1151" s="77">
        <v>1.6049767883013399</v>
      </c>
      <c r="BB1151" s="77">
        <v>0.76725306185862596</v>
      </c>
      <c r="BC1151" s="58">
        <v>-45.958565799337499</v>
      </c>
      <c r="BD1151" s="130">
        <v>-1.7611529569596699E-3</v>
      </c>
      <c r="BE1151" s="65">
        <v>6</v>
      </c>
    </row>
    <row r="1152" spans="1:57" x14ac:dyDescent="0.2">
      <c r="A1152" s="104">
        <v>41885</v>
      </c>
      <c r="B1152" s="58">
        <v>2000.71997070312</v>
      </c>
      <c r="C1152" s="77">
        <v>-7.7914106464804702E-4</v>
      </c>
      <c r="D1152" s="58">
        <v>0.01</v>
      </c>
      <c r="E1152" s="58">
        <v>0.60780000000000001</v>
      </c>
      <c r="F1152" s="77">
        <v>3.3014196104323898E-3</v>
      </c>
      <c r="G1152" s="58">
        <v>91.131973266601506</v>
      </c>
      <c r="H1152" s="58">
        <v>574.779541015625</v>
      </c>
      <c r="I1152" s="58">
        <v>40.380741119384702</v>
      </c>
      <c r="J1152" s="58">
        <v>339</v>
      </c>
      <c r="K1152" s="58">
        <v>21.147344589233398</v>
      </c>
      <c r="L1152" s="58">
        <v>30.240592956542901</v>
      </c>
      <c r="M1152" s="58">
        <v>12.3599996566772</v>
      </c>
      <c r="N1152" s="77">
        <v>-4.2207237684570603E-2</v>
      </c>
      <c r="O1152" s="58">
        <v>3.2081149310288501</v>
      </c>
      <c r="P1152" s="77">
        <v>3.5202956942934703E-2</v>
      </c>
      <c r="Q1152" s="58">
        <v>93.139938354492102</v>
      </c>
      <c r="R1152" s="77">
        <v>1.05652566441039E-3</v>
      </c>
      <c r="S1152" s="58">
        <v>12.4735512959976</v>
      </c>
      <c r="T1152" s="77">
        <v>2.1701453176216301E-2</v>
      </c>
      <c r="U1152" s="58">
        <v>574.47622680664006</v>
      </c>
      <c r="V1152" s="77">
        <v>-2.8831471065335901E-3</v>
      </c>
      <c r="W1152" s="58">
        <v>1.3604198012475901</v>
      </c>
      <c r="X1152" s="77">
        <v>3.36898175599488E-2</v>
      </c>
      <c r="Y1152" s="58">
        <v>40.439121246337798</v>
      </c>
      <c r="Z1152" s="77">
        <v>-9.8720860874144094E-3</v>
      </c>
      <c r="AA1152" s="58">
        <v>13.3981071987455</v>
      </c>
      <c r="AB1152" s="77">
        <v>3.9522440114293698E-2</v>
      </c>
      <c r="AC1152" s="58">
        <v>340.69000244140602</v>
      </c>
      <c r="AD1152" s="77">
        <v>-1.3084335233173299E-3</v>
      </c>
      <c r="AE1152" s="58">
        <v>0.68552471062699905</v>
      </c>
      <c r="AF1152" s="77">
        <v>3.2416585814561999E-2</v>
      </c>
      <c r="AG1152" s="58">
        <v>21.161197662353501</v>
      </c>
      <c r="AH1152" s="77">
        <v>0</v>
      </c>
      <c r="AI1152" s="58">
        <v>1.8735990555630599</v>
      </c>
      <c r="AJ1152" s="77">
        <v>6.1956425862928703E-2</v>
      </c>
      <c r="AK1152" s="58">
        <v>30.240592956542901</v>
      </c>
      <c r="AL1152" s="69">
        <v>41885</v>
      </c>
      <c r="AM1152" s="105">
        <v>2</v>
      </c>
      <c r="AN1152" s="124">
        <v>64.520454210770097</v>
      </c>
      <c r="AO1152" s="125">
        <v>51.803251454795003</v>
      </c>
      <c r="AP1152" s="125">
        <v>51.346881679394798</v>
      </c>
      <c r="AQ1152" s="125">
        <v>64.056011318865501</v>
      </c>
      <c r="AR1152" s="125">
        <v>59.8800765855243</v>
      </c>
      <c r="AS1152" s="125">
        <v>60.489961655635497</v>
      </c>
      <c r="AT1152" s="109" t="s">
        <v>618</v>
      </c>
      <c r="AV1152" s="63">
        <v>7752.8744742587296</v>
      </c>
      <c r="AW1152" s="63">
        <v>18323.873729889601</v>
      </c>
      <c r="AX1152" s="63">
        <v>18323.873729889601</v>
      </c>
      <c r="AY1152" s="63">
        <v>26076.7482041484</v>
      </c>
      <c r="AZ1152" s="77">
        <v>1.0357221321939301E-3</v>
      </c>
      <c r="BA1152" s="77">
        <v>1.6076748204148399</v>
      </c>
      <c r="BB1152" s="77">
        <v>0.76587612242650704</v>
      </c>
      <c r="BC1152" s="58">
        <v>-18.978244664387599</v>
      </c>
      <c r="BD1152" s="130">
        <v>-7.2725488986151497E-4</v>
      </c>
      <c r="BE1152" s="65">
        <v>7</v>
      </c>
    </row>
    <row r="1153" spans="1:57" x14ac:dyDescent="0.2">
      <c r="A1153" s="104">
        <v>41886</v>
      </c>
      <c r="B1153" s="58">
        <v>1997.65002441406</v>
      </c>
      <c r="C1153" s="77">
        <v>-1.5344207755288899E-3</v>
      </c>
      <c r="D1153" s="58">
        <v>0.01</v>
      </c>
      <c r="E1153" s="58">
        <v>0.60980000000000001</v>
      </c>
      <c r="F1153" s="77">
        <v>3.29055610398154E-3</v>
      </c>
      <c r="G1153" s="58">
        <v>90.376708984375</v>
      </c>
      <c r="H1153" s="58">
        <v>578.79748535156205</v>
      </c>
      <c r="I1153" s="58">
        <v>40.650184631347599</v>
      </c>
      <c r="J1153" s="58">
        <v>345.95001220703102</v>
      </c>
      <c r="K1153" s="58">
        <v>20.814895629882798</v>
      </c>
      <c r="L1153" s="58">
        <v>30.538019180297798</v>
      </c>
      <c r="M1153" s="58">
        <v>12.640000343322701</v>
      </c>
      <c r="N1153" s="77">
        <v>-8.2875883749062799E-3</v>
      </c>
      <c r="O1153" s="58">
        <v>3.2133288886039901</v>
      </c>
      <c r="P1153" s="77">
        <v>3.5554834035387797E-2</v>
      </c>
      <c r="Q1153" s="58">
        <v>90.754341125488196</v>
      </c>
      <c r="R1153" s="77">
        <v>6.99040945131401E-3</v>
      </c>
      <c r="S1153" s="58">
        <v>12.4159254717395</v>
      </c>
      <c r="T1153" s="77">
        <v>2.1451242940694601E-2</v>
      </c>
      <c r="U1153" s="58">
        <v>576.78851318359295</v>
      </c>
      <c r="V1153" s="77">
        <v>6.6725747099658497E-3</v>
      </c>
      <c r="W1153" s="58">
        <v>1.3673698171930799</v>
      </c>
      <c r="X1153" s="77">
        <v>3.3637481098637401E-2</v>
      </c>
      <c r="Y1153" s="58">
        <v>40.515462875366197</v>
      </c>
      <c r="Z1153" s="77">
        <v>2.05015109351953E-2</v>
      </c>
      <c r="AA1153" s="58">
        <v>13.496835549623899</v>
      </c>
      <c r="AB1153" s="77">
        <v>3.90138316906515E-2</v>
      </c>
      <c r="AC1153" s="58">
        <v>342.475006103515</v>
      </c>
      <c r="AD1153" s="77">
        <v>-1.5720600662072998E-2</v>
      </c>
      <c r="AE1153" s="58">
        <v>0.68689432067747103</v>
      </c>
      <c r="AF1153" s="77">
        <v>3.3000132832342099E-2</v>
      </c>
      <c r="AG1153" s="58">
        <v>20.981120109558098</v>
      </c>
      <c r="AH1153" s="77">
        <v>9.8353304177036804E-3</v>
      </c>
      <c r="AI1153" s="58">
        <v>1.82038471252623</v>
      </c>
      <c r="AJ1153" s="77">
        <v>5.9610438443259701E-2</v>
      </c>
      <c r="AK1153" s="58">
        <v>30.389306068420399</v>
      </c>
      <c r="AL1153" s="69">
        <v>41886</v>
      </c>
      <c r="AM1153" s="105">
        <v>3</v>
      </c>
      <c r="AN1153" s="124">
        <v>62.384314482024003</v>
      </c>
      <c r="AO1153" s="125">
        <v>55.216980813709803</v>
      </c>
      <c r="AP1153" s="125">
        <v>47.988903804769201</v>
      </c>
      <c r="AQ1153" s="125">
        <v>57.178296086994898</v>
      </c>
      <c r="AR1153" s="125">
        <v>63.6301857842655</v>
      </c>
      <c r="AS1153" s="125">
        <v>63.535510343411097</v>
      </c>
      <c r="AV1153" s="63">
        <v>7752.8744742587296</v>
      </c>
      <c r="AW1153" s="63">
        <v>18528.302246421801</v>
      </c>
      <c r="AX1153" s="63">
        <v>18528.302246421801</v>
      </c>
      <c r="AY1153" s="63">
        <v>26281.176720680502</v>
      </c>
      <c r="AZ1153" s="77">
        <v>7.8394942088528801E-3</v>
      </c>
      <c r="BA1153" s="77">
        <v>1.6281176720680499</v>
      </c>
      <c r="BB1153" s="77">
        <v>0.76316652541724594</v>
      </c>
      <c r="BC1153" s="58">
        <v>0</v>
      </c>
      <c r="BD1153" s="130">
        <v>0</v>
      </c>
      <c r="BE1153" s="65">
        <v>0</v>
      </c>
    </row>
    <row r="1154" spans="1:57" x14ac:dyDescent="0.2">
      <c r="A1154" s="104">
        <v>41887</v>
      </c>
      <c r="B1154" s="58">
        <v>2007.7099609375</v>
      </c>
      <c r="C1154" s="77">
        <v>5.0358853655501001E-3</v>
      </c>
      <c r="D1154" s="58">
        <v>0.01</v>
      </c>
      <c r="E1154" s="58">
        <v>0.61270000000000002</v>
      </c>
      <c r="F1154" s="77">
        <v>4.7556575926532797E-3</v>
      </c>
      <c r="G1154" s="58">
        <v>91.159614562988196</v>
      </c>
      <c r="H1154" s="58">
        <v>582.87506103515602</v>
      </c>
      <c r="I1154" s="58">
        <v>41.233989715576101</v>
      </c>
      <c r="J1154" s="58">
        <v>346.38000488281199</v>
      </c>
      <c r="K1154" s="58">
        <v>21.0180549621582</v>
      </c>
      <c r="L1154" s="58">
        <v>30.616744995117099</v>
      </c>
      <c r="M1154" s="58">
        <v>12.0900001525878</v>
      </c>
      <c r="N1154" s="77">
        <v>8.6626918307972593E-3</v>
      </c>
      <c r="O1154" s="58">
        <v>3.2330680560255001</v>
      </c>
      <c r="P1154" s="77">
        <v>3.5466012790033898E-2</v>
      </c>
      <c r="Q1154" s="58">
        <v>90.768161773681598</v>
      </c>
      <c r="R1154" s="77">
        <v>7.0449091207038699E-3</v>
      </c>
      <c r="S1154" s="58">
        <v>12.3721649310238</v>
      </c>
      <c r="T1154" s="77">
        <v>2.1226101025924E-2</v>
      </c>
      <c r="U1154" s="58">
        <v>580.83627319335903</v>
      </c>
      <c r="V1154" s="77">
        <v>1.4361683459078499E-2</v>
      </c>
      <c r="W1154" s="58">
        <v>1.38401310479154</v>
      </c>
      <c r="X1154" s="77">
        <v>3.3564860309133103E-2</v>
      </c>
      <c r="Y1154" s="58">
        <v>40.9420871734619</v>
      </c>
      <c r="Z1154" s="77">
        <v>1.24293296895139E-3</v>
      </c>
      <c r="AA1154" s="58">
        <v>13.612919250212499</v>
      </c>
      <c r="AB1154" s="77">
        <v>3.9300534263858801E-2</v>
      </c>
      <c r="AC1154" s="58">
        <v>346.16500854492102</v>
      </c>
      <c r="AD1154" s="77">
        <v>9.7602858975536205E-3</v>
      </c>
      <c r="AE1154" s="58">
        <v>0.69045499085322803</v>
      </c>
      <c r="AF1154" s="77">
        <v>3.2850565482693397E-2</v>
      </c>
      <c r="AG1154" s="58">
        <v>20.916475296020501</v>
      </c>
      <c r="AH1154" s="77">
        <v>2.5779607496654298E-3</v>
      </c>
      <c r="AI1154" s="58">
        <v>1.77204940537532</v>
      </c>
      <c r="AJ1154" s="77">
        <v>5.7878438928041898E-2</v>
      </c>
      <c r="AK1154" s="58">
        <v>30.577382087707502</v>
      </c>
      <c r="AL1154" s="69">
        <v>41887</v>
      </c>
      <c r="AM1154" s="105">
        <v>4</v>
      </c>
      <c r="AN1154" s="124">
        <v>66.319457053781804</v>
      </c>
      <c r="AO1154" s="125">
        <v>58.434541316262397</v>
      </c>
      <c r="AP1154" s="125">
        <v>51.527676888434399</v>
      </c>
      <c r="AQ1154" s="125">
        <v>60.004429600090198</v>
      </c>
      <c r="AR1154" s="125">
        <v>64.574088938234397</v>
      </c>
      <c r="AS1154" s="125">
        <v>69.094313725055699</v>
      </c>
      <c r="AV1154" s="63">
        <v>7752.8744742587296</v>
      </c>
      <c r="AW1154" s="63">
        <v>18802.642564234498</v>
      </c>
      <c r="AX1154" s="63">
        <v>18802.642564234498</v>
      </c>
      <c r="AY1154" s="63">
        <v>26555.517038493199</v>
      </c>
      <c r="AZ1154" s="77">
        <v>1.04386618882574E-2</v>
      </c>
      <c r="BA1154" s="77">
        <v>1.6555517038493199</v>
      </c>
      <c r="BB1154" s="77">
        <v>0.772045629919622</v>
      </c>
      <c r="BC1154" s="58">
        <v>0</v>
      </c>
      <c r="BD1154" s="130">
        <v>0</v>
      </c>
      <c r="BE1154" s="65">
        <v>0</v>
      </c>
    </row>
    <row r="1155" spans="1:57" x14ac:dyDescent="0.2">
      <c r="A1155" s="104">
        <v>41890</v>
      </c>
      <c r="B1155" s="58">
        <v>2001.5400390625</v>
      </c>
      <c r="C1155" s="77">
        <v>-3.07311414250244E-3</v>
      </c>
      <c r="D1155" s="58">
        <v>0.01</v>
      </c>
      <c r="E1155" s="58">
        <v>0.61880000000000002</v>
      </c>
      <c r="F1155" s="77">
        <v>9.9559327566509596E-3</v>
      </c>
      <c r="G1155" s="58">
        <v>90.597770690917898</v>
      </c>
      <c r="H1155" s="58">
        <v>586.4951171875</v>
      </c>
      <c r="I1155" s="58">
        <v>41.736946105957003</v>
      </c>
      <c r="J1155" s="58">
        <v>342.33999633789</v>
      </c>
      <c r="K1155" s="58">
        <v>20.9349460601806</v>
      </c>
      <c r="L1155" s="58">
        <v>30.905412673950099</v>
      </c>
      <c r="M1155" s="58">
        <v>12.6599998474121</v>
      </c>
      <c r="N1155" s="77">
        <v>-6.1632980214293403E-3</v>
      </c>
      <c r="O1155" s="58">
        <v>3.2390128407913199</v>
      </c>
      <c r="P1155" s="77">
        <v>3.5751573312344402E-2</v>
      </c>
      <c r="Q1155" s="58">
        <v>90.878692626953097</v>
      </c>
      <c r="R1155" s="77">
        <v>6.2106897246807496E-3</v>
      </c>
      <c r="S1155" s="58">
        <v>12.339806478470299</v>
      </c>
      <c r="T1155" s="77">
        <v>2.1039913405664998E-2</v>
      </c>
      <c r="U1155" s="58">
        <v>584.68508911132801</v>
      </c>
      <c r="V1155" s="77">
        <v>1.21976164288284E-2</v>
      </c>
      <c r="W1155" s="58">
        <v>1.40676753195851</v>
      </c>
      <c r="X1155" s="77">
        <v>3.3705569362625899E-2</v>
      </c>
      <c r="Y1155" s="58">
        <v>41.485467910766602</v>
      </c>
      <c r="Z1155" s="77">
        <v>-1.16635154684771E-2</v>
      </c>
      <c r="AA1155" s="58">
        <v>13.6647771741335</v>
      </c>
      <c r="AB1155" s="77">
        <v>3.9915806859582702E-2</v>
      </c>
      <c r="AC1155" s="58">
        <v>344.36000061035099</v>
      </c>
      <c r="AD1155" s="77">
        <v>-3.9541671257008401E-3</v>
      </c>
      <c r="AE1155" s="58">
        <v>0.69256196475483001</v>
      </c>
      <c r="AF1155" s="77">
        <v>3.3081621646597802E-2</v>
      </c>
      <c r="AG1155" s="58">
        <v>20.976500511169402</v>
      </c>
      <c r="AH1155" s="77">
        <v>9.4284248335034793E-3</v>
      </c>
      <c r="AI1155" s="58">
        <v>1.7114075991252999</v>
      </c>
      <c r="AJ1155" s="77">
        <v>5.5375659182439398E-2</v>
      </c>
      <c r="AK1155" s="58">
        <v>30.761078834533599</v>
      </c>
      <c r="AL1155" s="69">
        <v>41890</v>
      </c>
      <c r="AM1155" s="105">
        <v>0</v>
      </c>
      <c r="AN1155" s="124">
        <v>62.033139341215197</v>
      </c>
      <c r="AO1155" s="125">
        <v>61.106261677627401</v>
      </c>
      <c r="AP1155" s="125">
        <v>48.953539342843499</v>
      </c>
      <c r="AQ1155" s="125">
        <v>58.309075816044498</v>
      </c>
      <c r="AR1155" s="125">
        <v>67.867160294341801</v>
      </c>
      <c r="AS1155" s="125">
        <v>72.923842568805497</v>
      </c>
      <c r="AV1155" s="63">
        <v>7752.8744742587296</v>
      </c>
      <c r="AW1155" s="63">
        <v>19202.1644053741</v>
      </c>
      <c r="AX1155" s="63">
        <v>19202.1644053741</v>
      </c>
      <c r="AY1155" s="63">
        <v>26955.038879632801</v>
      </c>
      <c r="AZ1155" s="77">
        <v>1.5044777345531699E-2</v>
      </c>
      <c r="BA1155" s="77">
        <v>1.69550388796328</v>
      </c>
      <c r="BB1155" s="77">
        <v>0.76659993143315597</v>
      </c>
      <c r="BC1155" s="58">
        <v>0</v>
      </c>
      <c r="BD1155" s="130">
        <v>0</v>
      </c>
      <c r="BE1155" s="65">
        <v>0</v>
      </c>
    </row>
    <row r="1156" spans="1:57" x14ac:dyDescent="0.2">
      <c r="A1156" s="104">
        <v>41891</v>
      </c>
      <c r="B1156" s="58">
        <v>1988.43994140625</v>
      </c>
      <c r="C1156" s="77">
        <v>-6.5450090433294399E-3</v>
      </c>
      <c r="D1156" s="58">
        <v>0.01</v>
      </c>
      <c r="E1156" s="58">
        <v>0.62090000000000001</v>
      </c>
      <c r="F1156" s="77">
        <v>3.39366515837102E-3</v>
      </c>
      <c r="G1156" s="58">
        <v>90.256965637207003</v>
      </c>
      <c r="H1156" s="58">
        <v>577.832763671875</v>
      </c>
      <c r="I1156" s="58">
        <v>41.997413635253899</v>
      </c>
      <c r="J1156" s="58">
        <v>329.75</v>
      </c>
      <c r="K1156" s="58">
        <v>20.741018295288001</v>
      </c>
      <c r="L1156" s="58">
        <v>30.538019180297798</v>
      </c>
      <c r="M1156" s="58">
        <v>13.5</v>
      </c>
      <c r="N1156" s="77">
        <v>-3.7617377459937501E-3</v>
      </c>
      <c r="O1156" s="58">
        <v>3.2173659835800801</v>
      </c>
      <c r="P1156" s="77">
        <v>3.5646733311559202E-2</v>
      </c>
      <c r="Q1156" s="58">
        <v>90.4273681640625</v>
      </c>
      <c r="R1156" s="77">
        <v>-1.4769694174377301E-2</v>
      </c>
      <c r="S1156" s="58">
        <v>11.956001686610501</v>
      </c>
      <c r="T1156" s="77">
        <v>2.0691110712787199E-2</v>
      </c>
      <c r="U1156" s="58">
        <v>582.16394042968705</v>
      </c>
      <c r="V1156" s="77">
        <v>6.24069448290809E-3</v>
      </c>
      <c r="W1156" s="58">
        <v>1.4253643795645801</v>
      </c>
      <c r="X1156" s="77">
        <v>3.3939337120705099E-2</v>
      </c>
      <c r="Y1156" s="58">
        <v>41.867179870605398</v>
      </c>
      <c r="Z1156" s="77">
        <v>-3.6776293955042998E-2</v>
      </c>
      <c r="AA1156" s="58">
        <v>13.6400493696596</v>
      </c>
      <c r="AB1156" s="77">
        <v>4.1364819923152697E-2</v>
      </c>
      <c r="AC1156" s="58">
        <v>336.04499816894503</v>
      </c>
      <c r="AD1156" s="77">
        <v>-9.2633515431614893E-3</v>
      </c>
      <c r="AE1156" s="58">
        <v>0.69131106455976099</v>
      </c>
      <c r="AF1156" s="77">
        <v>3.3330623150591002E-2</v>
      </c>
      <c r="AG1156" s="58">
        <v>20.8379821777343</v>
      </c>
      <c r="AH1156" s="77">
        <v>-1.18876747425545E-2</v>
      </c>
      <c r="AI1156" s="58">
        <v>1.6344396861049999</v>
      </c>
      <c r="AJ1156" s="77">
        <v>5.35214702844738E-2</v>
      </c>
      <c r="AK1156" s="58">
        <v>30.721715927123999</v>
      </c>
      <c r="AL1156" s="69">
        <v>41891</v>
      </c>
      <c r="AM1156" s="105">
        <v>1</v>
      </c>
      <c r="AN1156" s="124">
        <v>54.046076201292102</v>
      </c>
      <c r="AO1156" s="125">
        <v>52.422953958204701</v>
      </c>
      <c r="AP1156" s="125">
        <v>47.4064904041158</v>
      </c>
      <c r="AQ1156" s="125">
        <v>54.443616345245999</v>
      </c>
      <c r="AR1156" s="125">
        <v>60.197493351776401</v>
      </c>
      <c r="AS1156" s="125">
        <v>74.674016520384896</v>
      </c>
      <c r="AT1156" s="109" t="s">
        <v>617</v>
      </c>
      <c r="AV1156" s="63">
        <v>7752.8744742587296</v>
      </c>
      <c r="AW1156" s="63">
        <v>19259.556081536099</v>
      </c>
      <c r="AX1156" s="63">
        <v>19259.556081536099</v>
      </c>
      <c r="AY1156" s="63">
        <v>27012.430555794799</v>
      </c>
      <c r="AZ1156" s="77">
        <v>2.1291631749535901E-3</v>
      </c>
      <c r="BA1156" s="77">
        <v>1.70124305557948</v>
      </c>
      <c r="BB1156" s="77">
        <v>0.75503751890598103</v>
      </c>
      <c r="BC1156" s="58">
        <v>0</v>
      </c>
      <c r="BD1156" s="130">
        <v>0</v>
      </c>
      <c r="BE1156" s="65">
        <v>0</v>
      </c>
    </row>
    <row r="1157" spans="1:57" x14ac:dyDescent="0.2">
      <c r="A1157" s="104">
        <v>41892</v>
      </c>
      <c r="B1157" s="58">
        <v>1995.68994140625</v>
      </c>
      <c r="C1157" s="77">
        <v>3.6460744169486401E-3</v>
      </c>
      <c r="D1157" s="58">
        <v>0.01</v>
      </c>
      <c r="E1157" s="58">
        <v>0.61929999999999996</v>
      </c>
      <c r="F1157" s="77">
        <v>-2.57690449347725E-3</v>
      </c>
      <c r="G1157" s="58">
        <v>93.0294189453125</v>
      </c>
      <c r="H1157" s="58">
        <v>579.91131591796795</v>
      </c>
      <c r="I1157" s="58">
        <v>42.069255828857401</v>
      </c>
      <c r="J1157" s="58">
        <v>331.329986572265</v>
      </c>
      <c r="K1157" s="58">
        <v>20.6579074859619</v>
      </c>
      <c r="L1157" s="58">
        <v>30.6342449188232</v>
      </c>
      <c r="M1157" s="58">
        <v>12.8800001144409</v>
      </c>
      <c r="N1157" s="77">
        <v>3.07173334327401E-2</v>
      </c>
      <c r="O1157" s="58">
        <v>3.2208689304075002</v>
      </c>
      <c r="P1157" s="77">
        <v>3.4622047164466201E-2</v>
      </c>
      <c r="Q1157" s="58">
        <v>91.643192291259695</v>
      </c>
      <c r="R1157" s="77">
        <v>3.5971519387123499E-3</v>
      </c>
      <c r="S1157" s="58">
        <v>11.570319546776499</v>
      </c>
      <c r="T1157" s="77">
        <v>1.9951877518481102E-2</v>
      </c>
      <c r="U1157" s="58">
        <v>578.87203979492097</v>
      </c>
      <c r="V1157" s="77">
        <v>1.71063376015156E-3</v>
      </c>
      <c r="W1157" s="58">
        <v>1.45653063300374</v>
      </c>
      <c r="X1157" s="77">
        <v>3.4622210550362E-2</v>
      </c>
      <c r="Y1157" s="58">
        <v>42.0333347320556</v>
      </c>
      <c r="Z1157" s="77">
        <v>4.7914679977729604E-3</v>
      </c>
      <c r="AA1157" s="58">
        <v>13.613041567162901</v>
      </c>
      <c r="AB1157" s="77">
        <v>4.1086053538332001E-2</v>
      </c>
      <c r="AC1157" s="58">
        <v>330.53999328613202</v>
      </c>
      <c r="AD1157" s="77">
        <v>-4.0070746837464997E-3</v>
      </c>
      <c r="AE1157" s="58">
        <v>0.69169600977581502</v>
      </c>
      <c r="AF1157" s="77">
        <v>3.3483353057218203E-2</v>
      </c>
      <c r="AG1157" s="58">
        <v>20.699462890625</v>
      </c>
      <c r="AH1157" s="77">
        <v>3.1510144111594998E-3</v>
      </c>
      <c r="AI1157" s="58">
        <v>1.61343590936878</v>
      </c>
      <c r="AJ1157" s="77">
        <v>5.2667722466937697E-2</v>
      </c>
      <c r="AK1157" s="58">
        <v>30.586132049560501</v>
      </c>
      <c r="AL1157" s="69">
        <v>41892</v>
      </c>
      <c r="AM1157" s="105">
        <v>2</v>
      </c>
      <c r="AN1157" s="124">
        <v>57.321171937247499</v>
      </c>
      <c r="AO1157" s="125">
        <v>54.1081288022895</v>
      </c>
      <c r="AP1157" s="125">
        <v>58.810331355934899</v>
      </c>
      <c r="AQ1157" s="125">
        <v>52.8273028221559</v>
      </c>
      <c r="AR1157" s="125">
        <v>61.427037967769998</v>
      </c>
      <c r="AS1157" s="125">
        <v>75.151119027078806</v>
      </c>
      <c r="AT1157" s="109" t="s">
        <v>617</v>
      </c>
      <c r="AV1157" s="63">
        <v>7752.8744742587296</v>
      </c>
      <c r="AW1157" s="63">
        <v>19252.8117926837</v>
      </c>
      <c r="AX1157" s="63">
        <v>19252.8117926837</v>
      </c>
      <c r="AY1157" s="63">
        <v>27005.686266942499</v>
      </c>
      <c r="AZ1157" s="77">
        <v>-2.49673528577076E-4</v>
      </c>
      <c r="BA1157" s="77">
        <v>1.7005686266942499</v>
      </c>
      <c r="BB1157" s="77">
        <v>0.76143651630444897</v>
      </c>
      <c r="BC1157" s="58">
        <v>-6.7442888523073599</v>
      </c>
      <c r="BD1157" s="130">
        <v>-2.4967352857703301E-4</v>
      </c>
      <c r="BE1157" s="65">
        <v>1</v>
      </c>
    </row>
    <row r="1158" spans="1:57" x14ac:dyDescent="0.2">
      <c r="A1158" s="104">
        <v>41893</v>
      </c>
      <c r="B1158" s="58">
        <v>1997.44995117187</v>
      </c>
      <c r="C1158" s="77">
        <v>8.8190541481858399E-4</v>
      </c>
      <c r="D1158" s="58">
        <v>0.01</v>
      </c>
      <c r="E1158" s="58">
        <v>0.61599999999999999</v>
      </c>
      <c r="F1158" s="77">
        <v>-5.3285968028419202E-3</v>
      </c>
      <c r="G1158" s="58">
        <v>93.425491333007798</v>
      </c>
      <c r="H1158" s="58">
        <v>578.1708984375</v>
      </c>
      <c r="I1158" s="58">
        <v>42.212963104247997</v>
      </c>
      <c r="J1158" s="58">
        <v>330.51998901367102</v>
      </c>
      <c r="K1158" s="58">
        <v>21.175050735473601</v>
      </c>
      <c r="L1158" s="58">
        <v>30.6342449188232</v>
      </c>
      <c r="M1158" s="58">
        <v>12.800000190734799</v>
      </c>
      <c r="N1158" s="77">
        <v>4.2574960930168403E-3</v>
      </c>
      <c r="O1158" s="58">
        <v>3.2460406983253098</v>
      </c>
      <c r="P1158" s="77">
        <v>3.4744700316908801E-2</v>
      </c>
      <c r="Q1158" s="58">
        <v>93.227455139160099</v>
      </c>
      <c r="R1158" s="77">
        <v>-3.0011786849059E-3</v>
      </c>
      <c r="S1158" s="58">
        <v>10.802550395669201</v>
      </c>
      <c r="T1158" s="77">
        <v>1.86840092174527E-2</v>
      </c>
      <c r="U1158" s="58">
        <v>579.04110717773403</v>
      </c>
      <c r="V1158" s="77">
        <v>3.4159690386548198E-3</v>
      </c>
      <c r="W1158" s="58">
        <v>1.4926853004582701</v>
      </c>
      <c r="X1158" s="77">
        <v>3.5360827354667598E-2</v>
      </c>
      <c r="Y1158" s="58">
        <v>42.141109466552699</v>
      </c>
      <c r="Z1158" s="77">
        <v>-2.44468533311303E-3</v>
      </c>
      <c r="AA1158" s="58">
        <v>13.598274840806001</v>
      </c>
      <c r="AB1158" s="77">
        <v>4.1142064906227398E-2</v>
      </c>
      <c r="AC1158" s="58">
        <v>330.92498779296801</v>
      </c>
      <c r="AD1158" s="77">
        <v>2.5033670513973701E-2</v>
      </c>
      <c r="AE1158" s="58">
        <v>0.69800773190018195</v>
      </c>
      <c r="AF1158" s="77">
        <v>3.2963686397730299E-2</v>
      </c>
      <c r="AG1158" s="58">
        <v>20.916479110717699</v>
      </c>
      <c r="AH1158" s="77">
        <v>0</v>
      </c>
      <c r="AI1158" s="58">
        <v>1.5919305664607999</v>
      </c>
      <c r="AJ1158" s="77">
        <v>5.1965719105504599E-2</v>
      </c>
      <c r="AK1158" s="58">
        <v>30.6342449188232</v>
      </c>
      <c r="AL1158" s="69">
        <v>41893</v>
      </c>
      <c r="AM1158" s="105">
        <v>3</v>
      </c>
      <c r="AN1158" s="124">
        <v>58.101825339962502</v>
      </c>
      <c r="AO1158" s="125">
        <v>52.433444099337997</v>
      </c>
      <c r="AP1158" s="125">
        <v>60.140023332918403</v>
      </c>
      <c r="AQ1158" s="125">
        <v>60.654582193816402</v>
      </c>
      <c r="AR1158" s="125">
        <v>61.427037967769998</v>
      </c>
      <c r="AS1158" s="125">
        <v>76.1201996826059</v>
      </c>
      <c r="AT1158" s="109" t="s">
        <v>617</v>
      </c>
      <c r="AV1158" s="63">
        <v>7752.8744742587296</v>
      </c>
      <c r="AW1158" s="63">
        <v>19191.9159753723</v>
      </c>
      <c r="AX1158" s="63">
        <v>19191.9159753723</v>
      </c>
      <c r="AY1158" s="63">
        <v>26944.790449631</v>
      </c>
      <c r="AZ1158" s="77">
        <v>-2.25492574821262E-3</v>
      </c>
      <c r="BA1158" s="77">
        <v>1.6944790449631</v>
      </c>
      <c r="BB1158" s="77">
        <v>0.76298993670603699</v>
      </c>
      <c r="BC1158" s="58">
        <v>-67.640106163788005</v>
      </c>
      <c r="BD1158" s="130">
        <v>-2.5040362815214102E-3</v>
      </c>
      <c r="BE1158" s="65">
        <v>2</v>
      </c>
    </row>
    <row r="1159" spans="1:57" x14ac:dyDescent="0.2">
      <c r="A1159" s="104">
        <v>41894</v>
      </c>
      <c r="B1159" s="58">
        <v>1985.5400390625</v>
      </c>
      <c r="C1159" s="77">
        <v>-5.9625584622972003E-3</v>
      </c>
      <c r="D1159" s="58">
        <v>0.01</v>
      </c>
      <c r="E1159" s="58">
        <v>0.61619999999999997</v>
      </c>
      <c r="F1159" s="77">
        <v>3.2467532467528299E-4</v>
      </c>
      <c r="G1159" s="58">
        <v>93.637336730957003</v>
      </c>
      <c r="H1159" s="58">
        <v>572.47222900390602</v>
      </c>
      <c r="I1159" s="58">
        <v>41.943519592285099</v>
      </c>
      <c r="J1159" s="58">
        <v>331.19000244140602</v>
      </c>
      <c r="K1159" s="58">
        <v>20.593263626098601</v>
      </c>
      <c r="L1159" s="58">
        <v>30.2843303680419</v>
      </c>
      <c r="M1159" s="58">
        <v>13.310000419616699</v>
      </c>
      <c r="N1159" s="77">
        <v>2.2675331424710701E-3</v>
      </c>
      <c r="O1159" s="58">
        <v>3.26710231467995</v>
      </c>
      <c r="P1159" s="77">
        <v>3.4891021346187302E-2</v>
      </c>
      <c r="Q1159" s="58">
        <v>93.531414031982393</v>
      </c>
      <c r="R1159" s="77">
        <v>-9.85637542289719E-3</v>
      </c>
      <c r="S1159" s="58">
        <v>9.8550935723957291</v>
      </c>
      <c r="T1159" s="77">
        <v>1.72149723132307E-2</v>
      </c>
      <c r="U1159" s="58">
        <v>575.32156372070301</v>
      </c>
      <c r="V1159" s="77">
        <v>-6.3829566121070798E-3</v>
      </c>
      <c r="W1159" s="58">
        <v>1.5178443443035701</v>
      </c>
      <c r="X1159" s="77">
        <v>3.6187815401708699E-2</v>
      </c>
      <c r="Y1159" s="58">
        <v>42.078241348266602</v>
      </c>
      <c r="Z1159" s="77">
        <v>2.0271494917261101E-3</v>
      </c>
      <c r="AA1159" s="58">
        <v>13.564748928847999</v>
      </c>
      <c r="AB1159" s="77">
        <v>4.0957603879506699E-2</v>
      </c>
      <c r="AC1159" s="58">
        <v>330.85499572753901</v>
      </c>
      <c r="AD1159" s="77">
        <v>-2.7475122333490198E-2</v>
      </c>
      <c r="AE1159" s="58">
        <v>0.69765094722833398</v>
      </c>
      <c r="AF1159" s="77">
        <v>3.38776291070335E-2</v>
      </c>
      <c r="AG1159" s="58">
        <v>20.884157180786101</v>
      </c>
      <c r="AH1159" s="77">
        <v>-1.14223331343232E-2</v>
      </c>
      <c r="AI1159" s="58">
        <v>1.5589082580148199</v>
      </c>
      <c r="AJ1159" s="77">
        <v>5.1475738082024297E-2</v>
      </c>
      <c r="AK1159" s="58">
        <v>30.459287643432599</v>
      </c>
      <c r="AL1159" s="69">
        <v>41894</v>
      </c>
      <c r="AM1159" s="105">
        <v>4</v>
      </c>
      <c r="AN1159" s="124">
        <v>51.267910654042403</v>
      </c>
      <c r="AO1159" s="125">
        <v>47.274056878586102</v>
      </c>
      <c r="AP1159" s="125">
        <v>60.867681619187003</v>
      </c>
      <c r="AQ1159" s="125">
        <v>50.502192546284903</v>
      </c>
      <c r="AR1159" s="125">
        <v>54.346798443175203</v>
      </c>
      <c r="AS1159" s="125">
        <v>70.563619372145595</v>
      </c>
      <c r="AT1159" s="109" t="s">
        <v>617</v>
      </c>
      <c r="AV1159" s="63">
        <v>7752.8744742587296</v>
      </c>
      <c r="AW1159" s="63">
        <v>19040.599289158599</v>
      </c>
      <c r="AX1159" s="63">
        <v>19040.599289158599</v>
      </c>
      <c r="AY1159" s="63">
        <v>26793.4737634173</v>
      </c>
      <c r="AZ1159" s="77">
        <v>-5.6158048991529199E-3</v>
      </c>
      <c r="BA1159" s="77">
        <v>1.6793473763417299</v>
      </c>
      <c r="BB1159" s="77">
        <v>0.75247800613998606</v>
      </c>
      <c r="BC1159" s="58">
        <v>-218.95679237747299</v>
      </c>
      <c r="BD1159" s="130">
        <v>-8.1057790014568698E-3</v>
      </c>
      <c r="BE1159" s="65">
        <v>3</v>
      </c>
    </row>
    <row r="1160" spans="1:57" x14ac:dyDescent="0.2">
      <c r="A1160" s="104">
        <v>41897</v>
      </c>
      <c r="B1160" s="58">
        <v>1984.13000488281</v>
      </c>
      <c r="C1160" s="77">
        <v>-7.1015147110975398E-4</v>
      </c>
      <c r="D1160" s="58">
        <v>0.01</v>
      </c>
      <c r="E1160" s="58">
        <v>0.61599999999999999</v>
      </c>
      <c r="F1160" s="77">
        <v>-3.2456994482310498E-4</v>
      </c>
      <c r="G1160" s="58">
        <v>93.609687805175696</v>
      </c>
      <c r="H1160" s="58">
        <v>569.96600341796795</v>
      </c>
      <c r="I1160" s="58">
        <v>41.530380249023402</v>
      </c>
      <c r="J1160" s="58">
        <v>323.89001464843699</v>
      </c>
      <c r="K1160" s="58">
        <v>20.362401962280199</v>
      </c>
      <c r="L1160" s="58">
        <v>30.214349746704102</v>
      </c>
      <c r="M1160" s="58">
        <v>14.119999885559</v>
      </c>
      <c r="N1160" s="77">
        <v>-2.95276721300918E-4</v>
      </c>
      <c r="O1160" s="58">
        <v>3.2820600083859799</v>
      </c>
      <c r="P1160" s="77">
        <v>3.5061114777102297E-2</v>
      </c>
      <c r="Q1160" s="58">
        <v>93.623512268066406</v>
      </c>
      <c r="R1160" s="77">
        <v>-4.3778989773849402E-3</v>
      </c>
      <c r="S1160" s="58">
        <v>9.3587246704400702</v>
      </c>
      <c r="T1160" s="77">
        <v>1.6419794539179002E-2</v>
      </c>
      <c r="U1160" s="58">
        <v>571.21911621093705</v>
      </c>
      <c r="V1160" s="77">
        <v>-9.8498968917646295E-3</v>
      </c>
      <c r="W1160" s="58">
        <v>1.5263561467592199</v>
      </c>
      <c r="X1160" s="77">
        <v>3.6752761174035101E-2</v>
      </c>
      <c r="Y1160" s="58">
        <v>41.736949920654297</v>
      </c>
      <c r="Z1160" s="77">
        <v>-2.2041691292478599E-2</v>
      </c>
      <c r="AA1160" s="58">
        <v>13.617756880198099</v>
      </c>
      <c r="AB1160" s="77">
        <v>4.2044386255560798E-2</v>
      </c>
      <c r="AC1160" s="58">
        <v>327.54000854492102</v>
      </c>
      <c r="AD1160" s="77">
        <v>-1.12105428265281E-2</v>
      </c>
      <c r="AE1160" s="58">
        <v>0.69759182382228901</v>
      </c>
      <c r="AF1160" s="77">
        <v>3.4258818046835601E-2</v>
      </c>
      <c r="AG1160" s="58">
        <v>20.4778327941894</v>
      </c>
      <c r="AH1160" s="77">
        <v>-2.3107864855329498E-3</v>
      </c>
      <c r="AI1160" s="58">
        <v>1.5202465778538501</v>
      </c>
      <c r="AJ1160" s="77">
        <v>5.0315382942162597E-2</v>
      </c>
      <c r="AK1160" s="58">
        <v>30.249340057373001</v>
      </c>
      <c r="AL1160" s="69">
        <v>41897</v>
      </c>
      <c r="AM1160" s="105">
        <v>0</v>
      </c>
      <c r="AN1160" s="124">
        <v>50.510438482712502</v>
      </c>
      <c r="AO1160" s="125">
        <v>45.169010389966402</v>
      </c>
      <c r="AP1160" s="125">
        <v>60.711902875773603</v>
      </c>
      <c r="AQ1160" s="125">
        <v>47.130998777337702</v>
      </c>
      <c r="AR1160" s="125">
        <v>53.030321931947903</v>
      </c>
      <c r="AS1160" s="125">
        <v>62.973025684478699</v>
      </c>
      <c r="AT1160" s="109" t="s">
        <v>617</v>
      </c>
      <c r="AV1160" s="63">
        <v>7752.8744742587296</v>
      </c>
      <c r="AW1160" s="63">
        <v>18898.688919311498</v>
      </c>
      <c r="AX1160" s="63">
        <v>18898.688919311498</v>
      </c>
      <c r="AY1160" s="63">
        <v>26651.563393570199</v>
      </c>
      <c r="AZ1160" s="77">
        <v>-5.2964528265408897E-3</v>
      </c>
      <c r="BA1160" s="77">
        <v>1.6651563393570199</v>
      </c>
      <c r="BB1160" s="77">
        <v>0.751233481305838</v>
      </c>
      <c r="BC1160" s="58">
        <v>-360.86716222457397</v>
      </c>
      <c r="BD1160" s="130">
        <v>-1.33592999518941E-2</v>
      </c>
      <c r="BE1160" s="65">
        <v>4</v>
      </c>
    </row>
    <row r="1161" spans="1:57" x14ac:dyDescent="0.2">
      <c r="A1161" s="104">
        <v>41898</v>
      </c>
      <c r="B1161" s="58">
        <v>1998.97998046875</v>
      </c>
      <c r="C1161" s="77">
        <v>7.48437630064202E-3</v>
      </c>
      <c r="D1161" s="58">
        <v>0.01</v>
      </c>
      <c r="E1161" s="58">
        <v>0.61660000000000004</v>
      </c>
      <c r="F1161" s="77">
        <v>9.7402597402607095E-4</v>
      </c>
      <c r="G1161" s="58">
        <v>92.900459289550696</v>
      </c>
      <c r="H1161" s="58">
        <v>576.778564453125</v>
      </c>
      <c r="I1161" s="58">
        <v>41.997413635253899</v>
      </c>
      <c r="J1161" s="58">
        <v>327.760009765625</v>
      </c>
      <c r="K1161" s="58">
        <v>20.6579074859619</v>
      </c>
      <c r="L1161" s="58">
        <v>30.555505752563398</v>
      </c>
      <c r="M1161" s="58">
        <v>12.7299995422363</v>
      </c>
      <c r="N1161" s="77">
        <v>-7.5764435525207396E-3</v>
      </c>
      <c r="O1161" s="58">
        <v>3.26704325534249</v>
      </c>
      <c r="P1161" s="77">
        <v>3.5167137819629303E-2</v>
      </c>
      <c r="Q1161" s="58">
        <v>93.255073547363196</v>
      </c>
      <c r="R1161" s="77">
        <v>1.1952574354089101E-2</v>
      </c>
      <c r="S1161" s="58">
        <v>8.8703260129951804</v>
      </c>
      <c r="T1161" s="77">
        <v>1.53790840361857E-2</v>
      </c>
      <c r="U1161" s="58">
        <v>573.37228393554597</v>
      </c>
      <c r="V1161" s="77">
        <v>1.1245584158633999E-2</v>
      </c>
      <c r="W1161" s="58">
        <v>1.5410642231621701</v>
      </c>
      <c r="X1161" s="77">
        <v>3.6694264950367303E-2</v>
      </c>
      <c r="Y1161" s="58">
        <v>41.763896942138601</v>
      </c>
      <c r="Z1161" s="77">
        <v>1.19484854183853E-2</v>
      </c>
      <c r="AA1161" s="58">
        <v>13.6123393785674</v>
      </c>
      <c r="AB1161" s="77">
        <v>4.1531422299814401E-2</v>
      </c>
      <c r="AC1161" s="58">
        <v>325.82501220703102</v>
      </c>
      <c r="AD1161" s="77">
        <v>1.4512311672711199E-2</v>
      </c>
      <c r="AE1161" s="58">
        <v>0.69764472311586601</v>
      </c>
      <c r="AF1161" s="77">
        <v>3.3771316073031597E-2</v>
      </c>
      <c r="AG1161" s="58">
        <v>20.510154724121001</v>
      </c>
      <c r="AH1161" s="77">
        <v>1.1291191394797199E-2</v>
      </c>
      <c r="AI1161" s="58">
        <v>1.48712230271418</v>
      </c>
      <c r="AJ1161" s="77">
        <v>4.8669536506998401E-2</v>
      </c>
      <c r="AK1161" s="58">
        <v>30.3849277496337</v>
      </c>
      <c r="AL1161" s="69">
        <v>41898</v>
      </c>
      <c r="AM1161" s="105">
        <v>1</v>
      </c>
      <c r="AN1161" s="124">
        <v>57.613273450331299</v>
      </c>
      <c r="AO1161" s="125">
        <v>51.492059880284003</v>
      </c>
      <c r="AP1161" s="125">
        <v>56.703047006782398</v>
      </c>
      <c r="AQ1161" s="125">
        <v>51.585953838130003</v>
      </c>
      <c r="AR1161" s="125">
        <v>58.329708479322299</v>
      </c>
      <c r="AS1161" s="125">
        <v>67.260512775629195</v>
      </c>
      <c r="AV1161" s="63">
        <v>7752.8744742587296</v>
      </c>
      <c r="AW1161" s="63">
        <v>19130.1432152786</v>
      </c>
      <c r="AX1161" s="63">
        <v>19130.1432152786</v>
      </c>
      <c r="AY1161" s="63">
        <v>26883.017689537301</v>
      </c>
      <c r="AZ1161" s="77">
        <v>8.6844547372009195E-3</v>
      </c>
      <c r="BA1161" s="77">
        <v>1.6883017689537301</v>
      </c>
      <c r="BB1161" s="77">
        <v>0.76434037167021396</v>
      </c>
      <c r="BC1161" s="58">
        <v>-129.41286625747301</v>
      </c>
      <c r="BD1161" s="130">
        <v>-4.7908634504461797E-3</v>
      </c>
      <c r="BE1161" s="65">
        <v>5</v>
      </c>
    </row>
    <row r="1162" spans="1:57" x14ac:dyDescent="0.2">
      <c r="A1162" s="104">
        <v>41899</v>
      </c>
      <c r="B1162" s="58">
        <v>2001.56994628906</v>
      </c>
      <c r="C1162" s="77">
        <v>1.2956437010964699E-3</v>
      </c>
      <c r="D1162" s="58">
        <v>0.01</v>
      </c>
      <c r="E1162" s="58">
        <v>0.61260000000000003</v>
      </c>
      <c r="F1162" s="77">
        <v>-6.4871878040869604E-3</v>
      </c>
      <c r="G1162" s="58">
        <v>93.563652038574205</v>
      </c>
      <c r="H1162" s="58">
        <v>581.57220458984295</v>
      </c>
      <c r="I1162" s="58">
        <v>41.781864166259702</v>
      </c>
      <c r="J1162" s="58">
        <v>324</v>
      </c>
      <c r="K1162" s="58">
        <v>20.731786727905199</v>
      </c>
      <c r="L1162" s="58">
        <v>30.599245071411101</v>
      </c>
      <c r="M1162" s="58">
        <v>12.649999618530201</v>
      </c>
      <c r="N1162" s="77">
        <v>7.1387456434031096E-3</v>
      </c>
      <c r="O1162" s="58">
        <v>3.23528142593922</v>
      </c>
      <c r="P1162" s="77">
        <v>3.45784004306008E-2</v>
      </c>
      <c r="Q1162" s="58">
        <v>93.2320556640625</v>
      </c>
      <c r="R1162" s="77">
        <v>8.3110580596279498E-3</v>
      </c>
      <c r="S1162" s="58">
        <v>8.4351707159252101</v>
      </c>
      <c r="T1162" s="77">
        <v>1.45040816073287E-2</v>
      </c>
      <c r="U1162" s="58">
        <v>579.17538452148403</v>
      </c>
      <c r="V1162" s="77">
        <v>-5.1324462707673596E-3</v>
      </c>
      <c r="W1162" s="58">
        <v>1.54898973411534</v>
      </c>
      <c r="X1162" s="77">
        <v>3.7073255706149298E-2</v>
      </c>
      <c r="Y1162" s="58">
        <v>41.8896389007568</v>
      </c>
      <c r="Z1162" s="77">
        <v>-1.14718380937128E-2</v>
      </c>
      <c r="AA1162" s="58">
        <v>13.6145832223611</v>
      </c>
      <c r="AB1162" s="77">
        <v>4.2020318587534501E-2</v>
      </c>
      <c r="AC1162" s="58">
        <v>325.88000488281199</v>
      </c>
      <c r="AD1162" s="77">
        <v>3.5763177850207601E-3</v>
      </c>
      <c r="AE1162" s="58">
        <v>0.69598748619433404</v>
      </c>
      <c r="AF1162" s="77">
        <v>3.3571032508140003E-2</v>
      </c>
      <c r="AG1162" s="58">
        <v>20.694847106933501</v>
      </c>
      <c r="AH1162" s="77">
        <v>1.43147095000961E-3</v>
      </c>
      <c r="AI1162" s="58">
        <v>1.4534753708035399</v>
      </c>
      <c r="AJ1162" s="77">
        <v>4.7500366999626703E-2</v>
      </c>
      <c r="AK1162" s="58">
        <v>30.577375411987301</v>
      </c>
      <c r="AL1162" s="69">
        <v>41899</v>
      </c>
      <c r="AM1162" s="105">
        <v>2</v>
      </c>
      <c r="AN1162" s="124">
        <v>58.725898223141598</v>
      </c>
      <c r="AO1162" s="125">
        <v>55.390307575472498</v>
      </c>
      <c r="AP1162" s="125">
        <v>59.402548853694199</v>
      </c>
      <c r="AQ1162" s="125">
        <v>52.659973492530398</v>
      </c>
      <c r="AR1162" s="125">
        <v>58.968891084554997</v>
      </c>
      <c r="AS1162" s="125">
        <v>63.600131481749699</v>
      </c>
      <c r="AV1162" s="63">
        <v>7752.8744742587296</v>
      </c>
      <c r="AW1162" s="63">
        <v>18953.709355780698</v>
      </c>
      <c r="AX1162" s="63">
        <v>18953.709355780698</v>
      </c>
      <c r="AY1162" s="63">
        <v>26706.583830039501</v>
      </c>
      <c r="AZ1162" s="77">
        <v>-6.5630228546290602E-3</v>
      </c>
      <c r="BA1162" s="77">
        <v>1.6706583830039501</v>
      </c>
      <c r="BB1162" s="77">
        <v>0.76662632815935905</v>
      </c>
      <c r="BC1162" s="58">
        <v>-305.84672575530499</v>
      </c>
      <c r="BD1162" s="130">
        <v>-1.1322443758756601E-2</v>
      </c>
      <c r="BE1162" s="65">
        <v>6</v>
      </c>
    </row>
    <row r="1163" spans="1:57" x14ac:dyDescent="0.2">
      <c r="A1163" s="104">
        <v>41900</v>
      </c>
      <c r="B1163" s="58">
        <v>2011.35998535156</v>
      </c>
      <c r="C1163" s="77">
        <v>4.8911800862372302E-3</v>
      </c>
      <c r="D1163" s="58">
        <v>0.01</v>
      </c>
      <c r="E1163" s="58">
        <v>0.61019999999999996</v>
      </c>
      <c r="F1163" s="77">
        <v>-3.9177277179237502E-3</v>
      </c>
      <c r="G1163" s="58">
        <v>93.757080078125</v>
      </c>
      <c r="H1163" s="58">
        <v>586.047607421875</v>
      </c>
      <c r="I1163" s="58">
        <v>41.925567626953097</v>
      </c>
      <c r="J1163" s="58">
        <v>325</v>
      </c>
      <c r="K1163" s="58">
        <v>20.870302200317301</v>
      </c>
      <c r="L1163" s="58">
        <v>30.765459060668899</v>
      </c>
      <c r="M1163" s="58">
        <v>12.029999732971101</v>
      </c>
      <c r="N1163" s="77">
        <v>2.0673417009313601E-3</v>
      </c>
      <c r="O1163" s="58">
        <v>3.19608026702107</v>
      </c>
      <c r="P1163" s="77">
        <v>3.40889484224325E-2</v>
      </c>
      <c r="Q1163" s="58">
        <v>93.660366058349595</v>
      </c>
      <c r="R1163" s="77">
        <v>7.6953520073874604E-3</v>
      </c>
      <c r="S1163" s="58">
        <v>8.3477088646636002</v>
      </c>
      <c r="T1163" s="77">
        <v>1.42440797623705E-2</v>
      </c>
      <c r="U1163" s="58">
        <v>583.80990600585903</v>
      </c>
      <c r="V1163" s="77">
        <v>3.4393740815758999E-3</v>
      </c>
      <c r="W1163" s="58">
        <v>1.5631678861002101</v>
      </c>
      <c r="X1163" s="77">
        <v>3.7284358318270802E-2</v>
      </c>
      <c r="Y1163" s="58">
        <v>41.853715896606403</v>
      </c>
      <c r="Z1163" s="77">
        <v>3.08641975308643E-3</v>
      </c>
      <c r="AA1163" s="58">
        <v>13.6340070135125</v>
      </c>
      <c r="AB1163" s="77">
        <v>4.1950790810807902E-2</v>
      </c>
      <c r="AC1163" s="58">
        <v>324.5</v>
      </c>
      <c r="AD1163" s="77">
        <v>6.6813089595247899E-3</v>
      </c>
      <c r="AE1163" s="58">
        <v>0.69370637362388399</v>
      </c>
      <c r="AF1163" s="77">
        <v>3.3238923277945399E-2</v>
      </c>
      <c r="AG1163" s="58">
        <v>20.8010444641113</v>
      </c>
      <c r="AH1163" s="77">
        <v>5.4319637255726399E-3</v>
      </c>
      <c r="AI1163" s="58">
        <v>1.4191105943120299</v>
      </c>
      <c r="AJ1163" s="77">
        <v>4.6126748556345902E-2</v>
      </c>
      <c r="AK1163" s="58">
        <v>30.68235206604</v>
      </c>
      <c r="AL1163" s="69">
        <v>41900</v>
      </c>
      <c r="AM1163" s="105">
        <v>3</v>
      </c>
      <c r="AN1163" s="124">
        <v>62.710463182977001</v>
      </c>
      <c r="AO1163" s="125">
        <v>58.7252791063692</v>
      </c>
      <c r="AP1163" s="125">
        <v>60.182318996323303</v>
      </c>
      <c r="AQ1163" s="125">
        <v>54.689524672109201</v>
      </c>
      <c r="AR1163" s="125">
        <v>61.392435878442498</v>
      </c>
      <c r="AS1163" s="125">
        <v>64.968884449593801</v>
      </c>
      <c r="AV1163" s="63">
        <v>7752.8744742587296</v>
      </c>
      <c r="AW1163" s="63">
        <v>18958.0788110961</v>
      </c>
      <c r="AX1163" s="63">
        <v>18958.0788110961</v>
      </c>
      <c r="AY1163" s="63">
        <v>26710.953285354899</v>
      </c>
      <c r="AZ1163" s="77">
        <v>1.6360966805817299E-4</v>
      </c>
      <c r="BA1163" s="77">
        <v>1.6710953285354899</v>
      </c>
      <c r="BB1163" s="77">
        <v>0.77526721567547496</v>
      </c>
      <c r="BC1163" s="58">
        <v>-301.47727043990699</v>
      </c>
      <c r="BD1163" s="130">
        <v>-1.11606865519635E-2</v>
      </c>
      <c r="BE1163" s="65">
        <v>7</v>
      </c>
    </row>
    <row r="1164" spans="1:57" x14ac:dyDescent="0.2">
      <c r="A1164" s="104">
        <v>41901</v>
      </c>
      <c r="B1164" s="58">
        <v>2010.40002441406</v>
      </c>
      <c r="C1164" s="77">
        <v>-4.7726958102545198E-4</v>
      </c>
      <c r="D1164" s="58">
        <v>0.01</v>
      </c>
      <c r="E1164" s="58">
        <v>0.61299999999999999</v>
      </c>
      <c r="F1164" s="77">
        <v>4.5886594559161296E-3</v>
      </c>
      <c r="G1164" s="58">
        <v>92.992591857910099</v>
      </c>
      <c r="H1164" s="58">
        <v>592.82037353515602</v>
      </c>
      <c r="I1164" s="58">
        <v>42.680004119872997</v>
      </c>
      <c r="J1164" s="58">
        <v>331.32000732421801</v>
      </c>
      <c r="K1164" s="58">
        <v>20.824132919311499</v>
      </c>
      <c r="L1164" s="58">
        <v>30.459285736083899</v>
      </c>
      <c r="M1164" s="58">
        <v>12.1099996566772</v>
      </c>
      <c r="N1164" s="77">
        <v>-8.1539252243970593E-3</v>
      </c>
      <c r="O1164" s="58">
        <v>3.1126519111451598</v>
      </c>
      <c r="P1164" s="77">
        <v>3.3472041685871097E-2</v>
      </c>
      <c r="Q1164" s="58">
        <v>93.374835968017507</v>
      </c>
      <c r="R1164" s="77">
        <v>1.1556682473418499E-2</v>
      </c>
      <c r="S1164" s="58">
        <v>8.4090854473874508</v>
      </c>
      <c r="T1164" s="77">
        <v>1.41848793037285E-2</v>
      </c>
      <c r="U1164" s="58">
        <v>589.43399047851506</v>
      </c>
      <c r="V1164" s="77">
        <v>1.7994663772540099E-2</v>
      </c>
      <c r="W1164" s="58">
        <v>1.59114051377593</v>
      </c>
      <c r="X1164" s="77">
        <v>3.7280701972450203E-2</v>
      </c>
      <c r="Y1164" s="58">
        <v>42.302785873413001</v>
      </c>
      <c r="Z1164" s="77">
        <v>1.9446176382211501E-2</v>
      </c>
      <c r="AA1164" s="58">
        <v>13.5859341605626</v>
      </c>
      <c r="AB1164" s="77">
        <v>4.1005474647559999E-2</v>
      </c>
      <c r="AC1164" s="58">
        <v>328.16000366210898</v>
      </c>
      <c r="AD1164" s="77">
        <v>-2.2121999270887601E-3</v>
      </c>
      <c r="AE1164" s="58">
        <v>0.69287808200020196</v>
      </c>
      <c r="AF1164" s="77">
        <v>3.3272841884218501E-2</v>
      </c>
      <c r="AG1164" s="58">
        <v>20.8472175598144</v>
      </c>
      <c r="AH1164" s="77">
        <v>-9.9518529524032992E-3</v>
      </c>
      <c r="AI1164" s="58">
        <v>1.3830378438852799</v>
      </c>
      <c r="AJ1164" s="77">
        <v>4.5406115424658298E-2</v>
      </c>
      <c r="AK1164" s="58">
        <v>30.612372398376401</v>
      </c>
      <c r="AL1164" s="69">
        <v>41901</v>
      </c>
      <c r="AM1164" s="105">
        <v>4</v>
      </c>
      <c r="AN1164" s="124">
        <v>62.077625694101101</v>
      </c>
      <c r="AO1164" s="125">
        <v>63.207937696521398</v>
      </c>
      <c r="AP1164" s="125">
        <v>55.634065299162899</v>
      </c>
      <c r="AQ1164" s="125">
        <v>53.860661768253202</v>
      </c>
      <c r="AR1164" s="125">
        <v>54.953453355011703</v>
      </c>
      <c r="AS1164" s="125">
        <v>71.110765917230694</v>
      </c>
      <c r="AV1164" s="63">
        <v>7752.8744742587296</v>
      </c>
      <c r="AW1164" s="63">
        <v>19193.8263429908</v>
      </c>
      <c r="AX1164" s="63">
        <v>19193.8263429908</v>
      </c>
      <c r="AY1164" s="63">
        <v>26946.700817249599</v>
      </c>
      <c r="AZ1164" s="77">
        <v>8.8258748902061406E-3</v>
      </c>
      <c r="BA1164" s="77">
        <v>1.69467008172496</v>
      </c>
      <c r="BB1164" s="77">
        <v>0.77441993463524095</v>
      </c>
      <c r="BC1164" s="58">
        <v>-65.7297385452257</v>
      </c>
      <c r="BD1164" s="130">
        <v>-2.4333144849538499E-3</v>
      </c>
      <c r="BE1164" s="65">
        <v>8</v>
      </c>
    </row>
    <row r="1165" spans="1:57" x14ac:dyDescent="0.2">
      <c r="A1165" s="104">
        <v>41904</v>
      </c>
      <c r="B1165" s="58">
        <v>1994.2900390625</v>
      </c>
      <c r="C1165" s="77">
        <v>-8.0133232968189194E-3</v>
      </c>
      <c r="D1165" s="58">
        <v>0.01</v>
      </c>
      <c r="E1165" s="58">
        <v>0.61250000000000004</v>
      </c>
      <c r="F1165" s="77">
        <v>-8.1566068515492797E-4</v>
      </c>
      <c r="G1165" s="58">
        <v>93.084693908691406</v>
      </c>
      <c r="H1165" s="58">
        <v>584.157958984375</v>
      </c>
      <c r="I1165" s="58">
        <v>42.266853332519503</v>
      </c>
      <c r="J1165" s="58">
        <v>324.5</v>
      </c>
      <c r="K1165" s="58">
        <v>20.2608242034912</v>
      </c>
      <c r="L1165" s="58">
        <v>30.363061904907202</v>
      </c>
      <c r="M1165" s="58">
        <v>13.689999580383301</v>
      </c>
      <c r="N1165" s="77">
        <v>9.9042352666089896E-4</v>
      </c>
      <c r="O1165" s="58">
        <v>3.0216871340629701</v>
      </c>
      <c r="P1165" s="77">
        <v>3.24616970543729E-2</v>
      </c>
      <c r="Q1165" s="58">
        <v>93.038642883300696</v>
      </c>
      <c r="R1165" s="77">
        <v>-1.4612207908990701E-2</v>
      </c>
      <c r="S1165" s="58">
        <v>8.4662614293837493</v>
      </c>
      <c r="T1165" s="77">
        <v>1.44931029341846E-2</v>
      </c>
      <c r="U1165" s="58">
        <v>588.48916625976506</v>
      </c>
      <c r="V1165" s="77">
        <v>-9.6801955827633401E-3</v>
      </c>
      <c r="W1165" s="58">
        <v>1.6069733177974399</v>
      </c>
      <c r="X1165" s="77">
        <v>3.8019705539826899E-2</v>
      </c>
      <c r="Y1165" s="58">
        <v>42.473428726196197</v>
      </c>
      <c r="Z1165" s="77">
        <v>-2.0584351000405701E-2</v>
      </c>
      <c r="AA1165" s="58">
        <v>13.6123039245158</v>
      </c>
      <c r="AB1165" s="77">
        <v>4.1948548303592702E-2</v>
      </c>
      <c r="AC1165" s="58">
        <v>327.91000366210898</v>
      </c>
      <c r="AD1165" s="77">
        <v>-2.7050764514565701E-2</v>
      </c>
      <c r="AE1165" s="58">
        <v>0.69194325771348697</v>
      </c>
      <c r="AF1165" s="77">
        <v>3.41517823146728E-2</v>
      </c>
      <c r="AG1165" s="58">
        <v>20.5424785614013</v>
      </c>
      <c r="AH1165" s="77">
        <v>-3.15909676971715E-3</v>
      </c>
      <c r="AI1165" s="58">
        <v>1.352458910485</v>
      </c>
      <c r="AJ1165" s="77">
        <v>4.4542902646667E-2</v>
      </c>
      <c r="AK1165" s="58">
        <v>30.411173820495598</v>
      </c>
      <c r="AL1165" s="69">
        <v>41904</v>
      </c>
      <c r="AM1165" s="105">
        <v>0</v>
      </c>
      <c r="AN1165" s="124">
        <v>52.502239731312201</v>
      </c>
      <c r="AO1165" s="125">
        <v>54.982919239225701</v>
      </c>
      <c r="AP1165" s="125">
        <v>56.064860600228101</v>
      </c>
      <c r="AQ1165" s="125">
        <v>44.916107389335998</v>
      </c>
      <c r="AR1165" s="125">
        <v>53.069595475175497</v>
      </c>
      <c r="AS1165" s="125">
        <v>64.446985861037803</v>
      </c>
      <c r="AT1165" s="109" t="s">
        <v>617</v>
      </c>
      <c r="AV1165" s="63">
        <v>7752.8744742587296</v>
      </c>
      <c r="AW1165" s="63">
        <v>19037.293004131301</v>
      </c>
      <c r="AX1165" s="63">
        <v>19037.293004131301</v>
      </c>
      <c r="AY1165" s="63">
        <v>26790.167478390002</v>
      </c>
      <c r="AZ1165" s="77">
        <v>-5.8089982859552596E-3</v>
      </c>
      <c r="BA1165" s="77">
        <v>1.6790167478389999</v>
      </c>
      <c r="BB1165" s="77">
        <v>0.76020093403468803</v>
      </c>
      <c r="BC1165" s="58">
        <v>-222.26307740477901</v>
      </c>
      <c r="BD1165" s="130">
        <v>-8.2281776512368801E-3</v>
      </c>
      <c r="BE1165" s="65">
        <v>9</v>
      </c>
    </row>
    <row r="1166" spans="1:57" x14ac:dyDescent="0.2">
      <c r="A1166" s="104">
        <v>41905</v>
      </c>
      <c r="B1166" s="58">
        <v>1982.77001953125</v>
      </c>
      <c r="C1166" s="77">
        <v>-5.7765015647701602E-3</v>
      </c>
      <c r="D1166" s="58">
        <v>0.01</v>
      </c>
      <c r="E1166" s="58">
        <v>0.61119999999999997</v>
      </c>
      <c r="F1166" s="77">
        <v>-2.1224489795920098E-3</v>
      </c>
      <c r="G1166" s="58">
        <v>94.539993286132798</v>
      </c>
      <c r="H1166" s="58">
        <v>577.95208740234295</v>
      </c>
      <c r="I1166" s="58">
        <v>41.817787170410099</v>
      </c>
      <c r="J1166" s="58">
        <v>323.63000488281199</v>
      </c>
      <c r="K1166" s="58">
        <v>19.974546432495099</v>
      </c>
      <c r="L1166" s="58">
        <v>30.109380722045898</v>
      </c>
      <c r="M1166" s="58">
        <v>14.9300003051757</v>
      </c>
      <c r="N1166" s="77">
        <v>1.56341425892094E-2</v>
      </c>
      <c r="O1166" s="58">
        <v>2.9704115905561799</v>
      </c>
      <c r="P1166" s="77">
        <v>3.1419629802236101E-2</v>
      </c>
      <c r="Q1166" s="58">
        <v>93.812343597412095</v>
      </c>
      <c r="R1166" s="77">
        <v>-1.0623618982818999E-2</v>
      </c>
      <c r="S1166" s="58">
        <v>8.4534501316207997</v>
      </c>
      <c r="T1166" s="77">
        <v>1.4626558699036001E-2</v>
      </c>
      <c r="U1166" s="58">
        <v>581.05502319335903</v>
      </c>
      <c r="V1166" s="77">
        <v>-1.0624546818673799E-2</v>
      </c>
      <c r="W1166" s="58">
        <v>1.6008609243193701</v>
      </c>
      <c r="X1166" s="77">
        <v>3.8281818160194901E-2</v>
      </c>
      <c r="Y1166" s="58">
        <v>42.042320251464801</v>
      </c>
      <c r="Z1166" s="77">
        <v>-2.68103271860553E-3</v>
      </c>
      <c r="AA1166" s="58">
        <v>13.633998712341199</v>
      </c>
      <c r="AB1166" s="77">
        <v>4.2128351842030801E-2</v>
      </c>
      <c r="AC1166" s="58">
        <v>324.06500244140602</v>
      </c>
      <c r="AD1166" s="77">
        <v>-1.4129621190176401E-2</v>
      </c>
      <c r="AE1166" s="58">
        <v>0.69406245182995097</v>
      </c>
      <c r="AF1166" s="77">
        <v>3.4747344785803602E-2</v>
      </c>
      <c r="AG1166" s="58">
        <v>20.1176853179931</v>
      </c>
      <c r="AH1166" s="77">
        <v>-8.3549275648097093E-3</v>
      </c>
      <c r="AI1166" s="58">
        <v>1.31282067196241</v>
      </c>
      <c r="AJ1166" s="77">
        <v>4.3601716158883801E-2</v>
      </c>
      <c r="AK1166" s="58">
        <v>30.236221313476499</v>
      </c>
      <c r="AL1166" s="69">
        <v>41905</v>
      </c>
      <c r="AM1166" s="105">
        <v>1</v>
      </c>
      <c r="AN1166" s="124">
        <v>46.927881294707198</v>
      </c>
      <c r="AO1166" s="125">
        <v>49.966511867146302</v>
      </c>
      <c r="AP1166" s="125">
        <v>62.294879712288299</v>
      </c>
      <c r="AQ1166" s="125">
        <v>41.173844577302802</v>
      </c>
      <c r="AR1166" s="125">
        <v>48.362508147162501</v>
      </c>
      <c r="AS1166" s="125">
        <v>58.076505187617997</v>
      </c>
      <c r="AV1166" s="63">
        <v>7752.8744742587296</v>
      </c>
      <c r="AW1166" s="63">
        <v>18810.553932250899</v>
      </c>
      <c r="AX1166" s="63">
        <v>18810.553932250899</v>
      </c>
      <c r="AY1166" s="63">
        <v>26563.428406509702</v>
      </c>
      <c r="AZ1166" s="77">
        <v>-8.4635182689036803E-3</v>
      </c>
      <c r="BA1166" s="77">
        <v>1.6563428406509699</v>
      </c>
      <c r="BB1166" s="77">
        <v>0.75003313058492704</v>
      </c>
      <c r="BC1166" s="58">
        <v>-449.00214928512202</v>
      </c>
      <c r="BD1166" s="130">
        <v>-1.6622056588269499E-2</v>
      </c>
      <c r="BE1166" s="65">
        <v>10</v>
      </c>
    </row>
    <row r="1167" spans="1:57" x14ac:dyDescent="0.2">
      <c r="A1167" s="104">
        <v>41906</v>
      </c>
      <c r="B1167" s="58">
        <v>1998.30004882812</v>
      </c>
      <c r="C1167" s="77">
        <v>7.8324914861009898E-3</v>
      </c>
      <c r="D1167" s="58">
        <v>0.01</v>
      </c>
      <c r="E1167" s="58">
        <v>0.61170000000000002</v>
      </c>
      <c r="F1167" s="77">
        <v>8.1806282722518499E-4</v>
      </c>
      <c r="G1167" s="58">
        <v>93.720237731933594</v>
      </c>
      <c r="H1167" s="58">
        <v>584.77459716796795</v>
      </c>
      <c r="I1167" s="58">
        <v>42.284824371337798</v>
      </c>
      <c r="J1167" s="58">
        <v>328.20999145507801</v>
      </c>
      <c r="K1167" s="58">
        <v>20.2792873382568</v>
      </c>
      <c r="L1167" s="58">
        <v>30.398052215576101</v>
      </c>
      <c r="M1167" s="58">
        <v>13.270000457763601</v>
      </c>
      <c r="N1167" s="77">
        <v>-8.6709923039464103E-3</v>
      </c>
      <c r="O1167" s="58">
        <v>2.9219583318622102</v>
      </c>
      <c r="P1167" s="77">
        <v>3.1177453264894999E-2</v>
      </c>
      <c r="Q1167" s="58">
        <v>94.130115509033203</v>
      </c>
      <c r="R1167" s="77">
        <v>1.1804628643681E-2</v>
      </c>
      <c r="S1167" s="58">
        <v>8.5099144331507794</v>
      </c>
      <c r="T1167" s="77">
        <v>1.4552469403362901E-2</v>
      </c>
      <c r="U1167" s="58">
        <v>581.36334228515602</v>
      </c>
      <c r="V1167" s="77">
        <v>1.11683862903726E-2</v>
      </c>
      <c r="W1167" s="58">
        <v>1.6137605955832801</v>
      </c>
      <c r="X1167" s="77">
        <v>3.8164060501032597E-2</v>
      </c>
      <c r="Y1167" s="58">
        <v>42.051305770874002</v>
      </c>
      <c r="Z1167" s="77">
        <v>1.41519219576813E-2</v>
      </c>
      <c r="AA1167" s="58">
        <v>13.6034293364634</v>
      </c>
      <c r="AB1167" s="77">
        <v>4.1447334604758003E-2</v>
      </c>
      <c r="AC1167" s="58">
        <v>325.91999816894503</v>
      </c>
      <c r="AD1167" s="77">
        <v>1.52564618571742E-2</v>
      </c>
      <c r="AE1167" s="58">
        <v>0.69394933356609001</v>
      </c>
      <c r="AF1167" s="77">
        <v>3.4219611468148399E-2</v>
      </c>
      <c r="AG1167" s="58">
        <v>20.126916885375898</v>
      </c>
      <c r="AH1167" s="77">
        <v>9.5874271276163991E-3</v>
      </c>
      <c r="AI1167" s="58">
        <v>1.2771191487378399</v>
      </c>
      <c r="AJ1167" s="77">
        <v>4.2013190176817997E-2</v>
      </c>
      <c r="AK1167" s="58">
        <v>30.253716468811</v>
      </c>
      <c r="AL1167" s="69">
        <v>41906</v>
      </c>
      <c r="AM1167" s="105">
        <v>2</v>
      </c>
      <c r="AN1167" s="124">
        <v>54.015951460043297</v>
      </c>
      <c r="AO1167" s="125">
        <v>54.844104511962001</v>
      </c>
      <c r="AP1167" s="125">
        <v>57.3607673998916</v>
      </c>
      <c r="AQ1167" s="125">
        <v>46.302613490716404</v>
      </c>
      <c r="AR1167" s="125">
        <v>53.424950933055698</v>
      </c>
      <c r="AS1167" s="125">
        <v>62.255303029247301</v>
      </c>
      <c r="AV1167" s="63">
        <v>7752.8744742587296</v>
      </c>
      <c r="AW1167" s="63">
        <v>19025.482131821798</v>
      </c>
      <c r="AX1167" s="63">
        <v>19025.482131821798</v>
      </c>
      <c r="AY1167" s="63">
        <v>26778.356606080499</v>
      </c>
      <c r="AZ1167" s="77">
        <v>8.0911317726657297E-3</v>
      </c>
      <c r="BA1167" s="77">
        <v>1.67783566060805</v>
      </c>
      <c r="BB1167" s="77">
        <v>0.76374025018062897</v>
      </c>
      <c r="BC1167" s="58">
        <v>-234.073949714278</v>
      </c>
      <c r="BD1167" s="130">
        <v>-8.6654160657921205E-3</v>
      </c>
      <c r="BE1167" s="65">
        <v>11</v>
      </c>
    </row>
    <row r="1168" spans="1:57" x14ac:dyDescent="0.2">
      <c r="A1168" s="104">
        <v>41907</v>
      </c>
      <c r="B1168" s="58">
        <v>1965.98999023437</v>
      </c>
      <c r="C1168" s="77">
        <v>-1.6168772358634401E-2</v>
      </c>
      <c r="D1168" s="58">
        <v>0.01</v>
      </c>
      <c r="E1168" s="58">
        <v>0.61260000000000003</v>
      </c>
      <c r="F1168" s="77">
        <v>1.47130946542417E-3</v>
      </c>
      <c r="G1168" s="58">
        <v>90.146438598632798</v>
      </c>
      <c r="H1168" s="58">
        <v>571.915283203125</v>
      </c>
      <c r="I1168" s="58">
        <v>41.350746154785099</v>
      </c>
      <c r="J1168" s="58">
        <v>321.92999267578102</v>
      </c>
      <c r="K1168" s="58">
        <v>19.86372756958</v>
      </c>
      <c r="L1168" s="58">
        <v>29.864454269409102</v>
      </c>
      <c r="M1168" s="58">
        <v>15.640000343322701</v>
      </c>
      <c r="N1168" s="77">
        <v>-3.81326298330876E-2</v>
      </c>
      <c r="O1168" s="58">
        <v>2.8528877350280299</v>
      </c>
      <c r="P1168" s="77">
        <v>3.1647259496630803E-2</v>
      </c>
      <c r="Q1168" s="58">
        <v>91.933338165283203</v>
      </c>
      <c r="R1168" s="77">
        <v>-2.19902061873424E-2</v>
      </c>
      <c r="S1168" s="58">
        <v>8.5120272436496105</v>
      </c>
      <c r="T1168" s="77">
        <v>1.48833708306872E-2</v>
      </c>
      <c r="U1168" s="58">
        <v>578.34494018554597</v>
      </c>
      <c r="V1168" s="77">
        <v>-2.20901524468879E-2</v>
      </c>
      <c r="W1168" s="58">
        <v>1.59114941981867</v>
      </c>
      <c r="X1168" s="77">
        <v>3.8479339982467102E-2</v>
      </c>
      <c r="Y1168" s="58">
        <v>41.817785263061502</v>
      </c>
      <c r="Z1168" s="77">
        <v>-1.9134087757216901E-2</v>
      </c>
      <c r="AA1168" s="58">
        <v>13.638147438660599</v>
      </c>
      <c r="AB1168" s="77">
        <v>4.2363705615946601E-2</v>
      </c>
      <c r="AC1168" s="58">
        <v>325.06999206542901</v>
      </c>
      <c r="AD1168" s="77">
        <v>-2.0491832959672399E-2</v>
      </c>
      <c r="AE1168" s="58">
        <v>0.69636105714852903</v>
      </c>
      <c r="AF1168" s="77">
        <v>3.5056917424449399E-2</v>
      </c>
      <c r="AG1168" s="58">
        <v>20.0715074539184</v>
      </c>
      <c r="AH1168" s="77">
        <v>-1.7553688716067498E-2</v>
      </c>
      <c r="AI1168" s="58">
        <v>1.23197361058841</v>
      </c>
      <c r="AJ1168" s="77">
        <v>4.1252172213652301E-2</v>
      </c>
      <c r="AK1168" s="58">
        <v>30.131253242492601</v>
      </c>
      <c r="AL1168" s="69">
        <v>41907</v>
      </c>
      <c r="AM1168" s="105">
        <v>3</v>
      </c>
      <c r="AN1168" s="124">
        <v>41.575211693576897</v>
      </c>
      <c r="AO1168" s="125">
        <v>45.7842858061234</v>
      </c>
      <c r="AP1168" s="125">
        <v>41.812205937741602</v>
      </c>
      <c r="AQ1168" s="125">
        <v>41.047127733080103</v>
      </c>
      <c r="AR1168" s="125">
        <v>44.701101742830502</v>
      </c>
      <c r="AS1168" s="125">
        <v>51.252040061300001</v>
      </c>
      <c r="AV1168" s="63">
        <v>7752.8744742587296</v>
      </c>
      <c r="AW1168" s="63">
        <v>18663.6680057144</v>
      </c>
      <c r="AX1168" s="63">
        <v>18663.6680057144</v>
      </c>
      <c r="AY1168" s="63">
        <v>26416.542479973101</v>
      </c>
      <c r="AZ1168" s="77">
        <v>-1.35114387872946E-2</v>
      </c>
      <c r="BA1168" s="77">
        <v>1.64165424799731</v>
      </c>
      <c r="BB1168" s="77">
        <v>0.73522273557569695</v>
      </c>
      <c r="BC1168" s="58">
        <v>-595.88807582168295</v>
      </c>
      <c r="BD1168" s="130">
        <v>-2.2059772614347301E-2</v>
      </c>
      <c r="BE1168" s="65">
        <v>12</v>
      </c>
    </row>
    <row r="1169" spans="1:57" x14ac:dyDescent="0.2">
      <c r="A1169" s="104">
        <v>41908</v>
      </c>
      <c r="B1169" s="58">
        <v>1982.84997558593</v>
      </c>
      <c r="C1169" s="77">
        <v>8.5758246152374193E-3</v>
      </c>
      <c r="D1169" s="58">
        <v>0.01</v>
      </c>
      <c r="E1169" s="58">
        <v>0.61560000000000004</v>
      </c>
      <c r="F1169" s="77">
        <v>4.89715964740455E-3</v>
      </c>
      <c r="G1169" s="58">
        <v>92.799133300781193</v>
      </c>
      <c r="H1169" s="58">
        <v>573.94415283203102</v>
      </c>
      <c r="I1169" s="58">
        <v>41.683055877685497</v>
      </c>
      <c r="J1169" s="58">
        <v>323.20999145507801</v>
      </c>
      <c r="K1169" s="58">
        <v>20.076128005981399</v>
      </c>
      <c r="L1169" s="58">
        <v>29.969417572021399</v>
      </c>
      <c r="M1169" s="58">
        <v>14.8500003814697</v>
      </c>
      <c r="N1169" s="77">
        <v>2.94265058430014E-2</v>
      </c>
      <c r="O1169" s="58">
        <v>2.8160459296839502</v>
      </c>
      <c r="P1169" s="77">
        <v>3.0345605928845901E-2</v>
      </c>
      <c r="Q1169" s="58">
        <v>91.472785949707003</v>
      </c>
      <c r="R1169" s="77">
        <v>3.5475002828095899E-3</v>
      </c>
      <c r="S1169" s="58">
        <v>8.5132564004739404</v>
      </c>
      <c r="T1169" s="77">
        <v>1.4832900306531E-2</v>
      </c>
      <c r="U1169" s="58">
        <v>572.92971801757801</v>
      </c>
      <c r="V1169" s="77">
        <v>8.0363658168700596E-3</v>
      </c>
      <c r="W1169" s="58">
        <v>1.57518590164812</v>
      </c>
      <c r="X1169" s="77">
        <v>3.7789597439072897E-2</v>
      </c>
      <c r="Y1169" s="58">
        <v>41.516901016235302</v>
      </c>
      <c r="Z1169" s="77">
        <v>3.9760159302273303E-3</v>
      </c>
      <c r="AA1169" s="58">
        <v>13.6978478022021</v>
      </c>
      <c r="AB1169" s="77">
        <v>4.2380644671703903E-2</v>
      </c>
      <c r="AC1169" s="58">
        <v>322.56999206542901</v>
      </c>
      <c r="AD1169" s="77">
        <v>1.0692879050890799E-2</v>
      </c>
      <c r="AE1169" s="58">
        <v>0.69533006507101103</v>
      </c>
      <c r="AF1169" s="77">
        <v>3.4634669835928798E-2</v>
      </c>
      <c r="AG1169" s="58">
        <v>19.969927787780701</v>
      </c>
      <c r="AH1169" s="77">
        <v>3.5146566438288801E-3</v>
      </c>
      <c r="AI1169" s="58">
        <v>1.1861482862321</v>
      </c>
      <c r="AJ1169" s="77">
        <v>3.9578623220874902E-2</v>
      </c>
      <c r="AK1169" s="58">
        <v>29.9169359207153</v>
      </c>
      <c r="AL1169" s="69">
        <v>41908</v>
      </c>
      <c r="AM1169" s="105">
        <v>4</v>
      </c>
      <c r="AN1169" s="124">
        <v>48.270463197470399</v>
      </c>
      <c r="AO1169" s="125">
        <v>47.264463816243399</v>
      </c>
      <c r="AP1169" s="125">
        <v>52.174905612207098</v>
      </c>
      <c r="AQ1169" s="125">
        <v>44.513695929799603</v>
      </c>
      <c r="AR1169" s="125">
        <v>46.550027713897698</v>
      </c>
      <c r="AS1169" s="125">
        <v>54.3436908206845</v>
      </c>
      <c r="AV1169" s="63">
        <v>19801.728381864199</v>
      </c>
      <c r="AW1169" s="63">
        <v>6789.2958322998002</v>
      </c>
      <c r="AX1169" s="63">
        <v>6789.2958322998002</v>
      </c>
      <c r="AY1169" s="63">
        <v>26591.024214164001</v>
      </c>
      <c r="AZ1169" s="77">
        <v>6.6050178339267501E-3</v>
      </c>
      <c r="BA1169" s="77">
        <v>1.6591024214164001</v>
      </c>
      <c r="BB1169" s="77">
        <v>0.750103701424367</v>
      </c>
      <c r="BC1169" s="58">
        <v>-421.40634163077902</v>
      </c>
      <c r="BD1169" s="130">
        <v>-1.56004599719508E-2</v>
      </c>
      <c r="BE1169" s="65">
        <v>13</v>
      </c>
    </row>
    <row r="1170" spans="1:57" x14ac:dyDescent="0.2">
      <c r="A1170" s="104">
        <v>41911</v>
      </c>
      <c r="B1170" s="58">
        <v>1977.80004882812</v>
      </c>
      <c r="C1170" s="77">
        <v>-2.5468022391961199E-3</v>
      </c>
      <c r="D1170" s="58">
        <v>0.01</v>
      </c>
      <c r="E1170" s="58">
        <v>0.61570000000000003</v>
      </c>
      <c r="F1170" s="77">
        <v>1.6244314489921501E-4</v>
      </c>
      <c r="G1170" s="58">
        <v>92.209648132324205</v>
      </c>
      <c r="H1170" s="58">
        <v>573.20819091796795</v>
      </c>
      <c r="I1170" s="58">
        <v>41.709995269775298</v>
      </c>
      <c r="J1170" s="58">
        <v>321.82000732421801</v>
      </c>
      <c r="K1170" s="58">
        <v>20.085359573364201</v>
      </c>
      <c r="L1170" s="58">
        <v>30.529270172119102</v>
      </c>
      <c r="M1170" s="58">
        <v>15.9799995422363</v>
      </c>
      <c r="N1170" s="77">
        <v>-6.3522701935844099E-3</v>
      </c>
      <c r="O1170" s="58">
        <v>2.7646138984397002</v>
      </c>
      <c r="P1170" s="77">
        <v>2.99818289564708E-2</v>
      </c>
      <c r="Q1170" s="58">
        <v>92.504390716552706</v>
      </c>
      <c r="R1170" s="77">
        <v>-1.28228837323463E-3</v>
      </c>
      <c r="S1170" s="58">
        <v>8.5197647451687999</v>
      </c>
      <c r="T1170" s="77">
        <v>1.48632990249576E-2</v>
      </c>
      <c r="U1170" s="58">
        <v>573.576171875</v>
      </c>
      <c r="V1170" s="77">
        <v>6.4629119728865005E-4</v>
      </c>
      <c r="W1170" s="58">
        <v>1.5569480909662099</v>
      </c>
      <c r="X1170" s="77">
        <v>3.7327937365997099E-2</v>
      </c>
      <c r="Y1170" s="58">
        <v>41.696525573730398</v>
      </c>
      <c r="Z1170" s="77">
        <v>-4.3005605259964696E-3</v>
      </c>
      <c r="AA1170" s="58">
        <v>13.7732629127092</v>
      </c>
      <c r="AB1170" s="77">
        <v>4.2798031816689598E-2</v>
      </c>
      <c r="AC1170" s="58">
        <v>322.51499938964798</v>
      </c>
      <c r="AD1170" s="77">
        <v>4.5982807940147998E-4</v>
      </c>
      <c r="AE1170" s="58">
        <v>0.69249954488568699</v>
      </c>
      <c r="AF1170" s="77">
        <v>3.4477826615761903E-2</v>
      </c>
      <c r="AG1170" s="58">
        <v>20.080743789672798</v>
      </c>
      <c r="AH1170" s="77">
        <v>1.8680796807353201E-2</v>
      </c>
      <c r="AI1170" s="58">
        <v>1.14159456760295</v>
      </c>
      <c r="AJ1170" s="77">
        <v>3.73934444278173E-2</v>
      </c>
      <c r="AK1170" s="58">
        <v>30.249343872070298</v>
      </c>
      <c r="AL1170" s="69">
        <v>41911</v>
      </c>
      <c r="AM1170" s="105">
        <v>0</v>
      </c>
      <c r="AN1170" s="124">
        <v>46.549783694873199</v>
      </c>
      <c r="AO1170" s="125">
        <v>46.7656918781217</v>
      </c>
      <c r="AP1170" s="125">
        <v>50.042120883536398</v>
      </c>
      <c r="AQ1170" s="125">
        <v>44.665993025748897</v>
      </c>
      <c r="AR1170" s="125">
        <v>55.161460197846203</v>
      </c>
      <c r="AS1170" s="125">
        <v>54.595091366314499</v>
      </c>
      <c r="AV1170" s="63">
        <v>19801.728381864199</v>
      </c>
      <c r="AW1170" s="63">
        <v>6917.2487653503404</v>
      </c>
      <c r="AX1170" s="63">
        <v>6917.2487653503404</v>
      </c>
      <c r="AY1170" s="63">
        <v>26718.9771472145</v>
      </c>
      <c r="AZ1170" s="77">
        <v>4.8118843418742899E-3</v>
      </c>
      <c r="BA1170" s="77">
        <v>1.67189771472145</v>
      </c>
      <c r="BB1170" s="77">
        <v>0.74564653339875397</v>
      </c>
      <c r="BC1170" s="58">
        <v>-293.453408580244</v>
      </c>
      <c r="BD1170" s="130">
        <v>-1.08636432391416E-2</v>
      </c>
      <c r="BE1170" s="65">
        <v>14</v>
      </c>
    </row>
    <row r="1171" spans="1:57" x14ac:dyDescent="0.2">
      <c r="A1171" s="104">
        <v>41912</v>
      </c>
      <c r="B1171" s="58">
        <v>1972.2900390625</v>
      </c>
      <c r="C1171" s="77">
        <v>-2.78592862250648E-3</v>
      </c>
      <c r="D1171" s="58">
        <v>0.01</v>
      </c>
      <c r="E1171" s="58">
        <v>0.61680000000000001</v>
      </c>
      <c r="F1171" s="77">
        <v>1.7865843755076E-3</v>
      </c>
      <c r="G1171" s="58">
        <v>92.799133300781193</v>
      </c>
      <c r="H1171" s="58">
        <v>574.20269775390602</v>
      </c>
      <c r="I1171" s="58">
        <v>41.638149261474602</v>
      </c>
      <c r="J1171" s="58">
        <v>322.44000244140602</v>
      </c>
      <c r="K1171" s="58">
        <v>19.9560737609863</v>
      </c>
      <c r="L1171" s="58">
        <v>30.459285736083899</v>
      </c>
      <c r="M1171" s="58">
        <v>16.309999465942301</v>
      </c>
      <c r="N1171" s="77">
        <v>6.3928794914289702E-3</v>
      </c>
      <c r="O1171" s="58">
        <v>2.7295417183496502</v>
      </c>
      <c r="P1171" s="77">
        <v>2.9413439773221198E-2</v>
      </c>
      <c r="Q1171" s="58">
        <v>92.504390716552706</v>
      </c>
      <c r="R1171" s="77">
        <v>1.7349836441535799E-3</v>
      </c>
      <c r="S1171" s="58">
        <v>8.5015405338643504</v>
      </c>
      <c r="T1171" s="77">
        <v>1.48058178185501E-2</v>
      </c>
      <c r="U1171" s="58">
        <v>573.70544433593705</v>
      </c>
      <c r="V1171" s="77">
        <v>-1.72251298126724E-3</v>
      </c>
      <c r="W1171" s="58">
        <v>1.53112692331946</v>
      </c>
      <c r="X1171" s="77">
        <v>3.6772213714506397E-2</v>
      </c>
      <c r="Y1171" s="58">
        <v>41.674072265625</v>
      </c>
      <c r="Z1171" s="77">
        <v>1.92652757155298E-3</v>
      </c>
      <c r="AA1171" s="58">
        <v>13.8230588669763</v>
      </c>
      <c r="AB1171" s="77">
        <v>4.2870173558841401E-2</v>
      </c>
      <c r="AC1171" s="58">
        <v>322.13000488281199</v>
      </c>
      <c r="AD1171" s="77">
        <v>-6.4368184152090403E-3</v>
      </c>
      <c r="AE1171" s="58">
        <v>0.69016188007239898</v>
      </c>
      <c r="AF1171" s="77">
        <v>3.4584051368944602E-2</v>
      </c>
      <c r="AG1171" s="58">
        <v>20.020716667175201</v>
      </c>
      <c r="AH1171" s="77">
        <v>-2.2923717350790099E-3</v>
      </c>
      <c r="AI1171" s="58">
        <v>1.0967161979909601</v>
      </c>
      <c r="AJ1171" s="77">
        <v>3.6005972283576E-2</v>
      </c>
      <c r="AK1171" s="58">
        <v>30.494277954101499</v>
      </c>
      <c r="AL1171" s="69">
        <v>41912</v>
      </c>
      <c r="AM1171" s="105">
        <v>1</v>
      </c>
      <c r="AN1171" s="124">
        <v>44.678378235784301</v>
      </c>
      <c r="AO1171" s="125">
        <v>47.570842751675499</v>
      </c>
      <c r="AP1171" s="125">
        <v>52.148634957194702</v>
      </c>
      <c r="AQ1171" s="125">
        <v>42.890468315051301</v>
      </c>
      <c r="AR1171" s="125">
        <v>53.990458873400897</v>
      </c>
      <c r="AS1171" s="125">
        <v>53.745120591513597</v>
      </c>
      <c r="AV1171" s="63">
        <v>19801.728381864199</v>
      </c>
      <c r="AW1171" s="63">
        <v>6913.7217786621004</v>
      </c>
      <c r="AX1171" s="63">
        <v>6913.7217786621004</v>
      </c>
      <c r="AY1171" s="63">
        <v>26715.450160526299</v>
      </c>
      <c r="AZ1171" s="77">
        <v>-1.32003057931373E-4</v>
      </c>
      <c r="BA1171" s="77">
        <v>1.67154501605263</v>
      </c>
      <c r="BB1171" s="77">
        <v>0.74078328675657901</v>
      </c>
      <c r="BC1171" s="58">
        <v>-296.98039526847401</v>
      </c>
      <c r="BD1171" s="130">
        <v>-1.0994212262945099E-2</v>
      </c>
      <c r="BE1171" s="65">
        <v>15</v>
      </c>
    </row>
    <row r="1172" spans="1:57" x14ac:dyDescent="0.2">
      <c r="A1172" s="104">
        <v>41913</v>
      </c>
      <c r="B1172" s="58">
        <v>1946.16003417968</v>
      </c>
      <c r="C1172" s="77">
        <v>-1.3248560995234301E-2</v>
      </c>
      <c r="D1172" s="58">
        <v>0.01</v>
      </c>
      <c r="E1172" s="58">
        <v>0.61719999999999997</v>
      </c>
      <c r="F1172" s="77">
        <v>6.4850843060959497E-4</v>
      </c>
      <c r="G1172" s="58">
        <v>91.353057861328097</v>
      </c>
      <c r="H1172" s="58">
        <v>565.16241455078102</v>
      </c>
      <c r="I1172" s="58">
        <v>41.225013732910099</v>
      </c>
      <c r="J1172" s="58">
        <v>317.45999145507801</v>
      </c>
      <c r="K1172" s="58">
        <v>19.355819702148398</v>
      </c>
      <c r="L1172" s="58">
        <v>29.7332363128662</v>
      </c>
      <c r="M1172" s="58">
        <v>16.709999084472599</v>
      </c>
      <c r="N1172" s="77">
        <v>-1.55828550118682E-2</v>
      </c>
      <c r="O1172" s="58">
        <v>2.7131303176140902</v>
      </c>
      <c r="P1172" s="77">
        <v>2.9699392457475899E-2</v>
      </c>
      <c r="Q1172" s="58">
        <v>92.076095581054602</v>
      </c>
      <c r="R1172" s="77">
        <v>-1.57440625731778E-2</v>
      </c>
      <c r="S1172" s="58">
        <v>8.6206719183262592</v>
      </c>
      <c r="T1172" s="77">
        <v>1.5253441659205801E-2</v>
      </c>
      <c r="U1172" s="58">
        <v>569.68255615234295</v>
      </c>
      <c r="V1172" s="77">
        <v>-9.9220435079880806E-3</v>
      </c>
      <c r="W1172" s="58">
        <v>1.5004463826094201</v>
      </c>
      <c r="X1172" s="77">
        <v>3.6396504130491197E-2</v>
      </c>
      <c r="Y1172" s="58">
        <v>41.431581497192298</v>
      </c>
      <c r="Z1172" s="77">
        <v>-1.54447678595124E-2</v>
      </c>
      <c r="AA1172" s="58">
        <v>13.9584081601195</v>
      </c>
      <c r="AB1172" s="77">
        <v>4.3969030856900099E-2</v>
      </c>
      <c r="AC1172" s="58">
        <v>319.94999694824202</v>
      </c>
      <c r="AD1172" s="77">
        <v>-3.0078765293570401E-2</v>
      </c>
      <c r="AE1172" s="58">
        <v>0.69504704514114801</v>
      </c>
      <c r="AF1172" s="77">
        <v>3.5908943968102701E-2</v>
      </c>
      <c r="AG1172" s="58">
        <v>19.655946731567301</v>
      </c>
      <c r="AH1172" s="77">
        <v>-2.3836718612138898E-2</v>
      </c>
      <c r="AI1172" s="58">
        <v>1.0380681859290199</v>
      </c>
      <c r="AJ1172" s="77">
        <v>3.4912721070992997E-2</v>
      </c>
      <c r="AK1172" s="58">
        <v>30.096261024475002</v>
      </c>
      <c r="AL1172" s="69">
        <v>41913</v>
      </c>
      <c r="AM1172" s="105">
        <v>2</v>
      </c>
      <c r="AN1172" s="124">
        <v>37.067782745950502</v>
      </c>
      <c r="AO1172" s="125">
        <v>41.435766338688502</v>
      </c>
      <c r="AP1172" s="125">
        <v>46.921810829452198</v>
      </c>
      <c r="AQ1172" s="125">
        <v>35.779169844059297</v>
      </c>
      <c r="AR1172" s="125">
        <v>43.640073760880803</v>
      </c>
      <c r="AS1172" s="125">
        <v>49.019152564623099</v>
      </c>
      <c r="AV1172" s="63">
        <v>19801.728381864199</v>
      </c>
      <c r="AW1172" s="63">
        <v>6753.29807044677</v>
      </c>
      <c r="AX1172" s="63">
        <v>6753.29807044677</v>
      </c>
      <c r="AY1172" s="63">
        <v>26555.026452311002</v>
      </c>
      <c r="AZ1172" s="77">
        <v>-6.0049038010360203E-3</v>
      </c>
      <c r="BA1172" s="77">
        <v>1.6555026452310999</v>
      </c>
      <c r="BB1172" s="77">
        <v>0.71772041320250002</v>
      </c>
      <c r="BC1172" s="58">
        <v>-457.404103483808</v>
      </c>
      <c r="BD1172" s="130">
        <v>-1.6933096876973999E-2</v>
      </c>
      <c r="BE1172" s="65">
        <v>16</v>
      </c>
    </row>
    <row r="1173" spans="1:57" x14ac:dyDescent="0.2">
      <c r="A1173" s="104">
        <v>41914</v>
      </c>
      <c r="B1173" s="58">
        <v>1946.17004394531</v>
      </c>
      <c r="C1173" s="77">
        <v>5.1433414771651002E-6</v>
      </c>
      <c r="D1173" s="58">
        <v>0.01</v>
      </c>
      <c r="E1173" s="58">
        <v>0.62039999999999995</v>
      </c>
      <c r="F1173" s="77">
        <v>5.1847051198963198E-3</v>
      </c>
      <c r="G1173" s="58">
        <v>92.0162353515625</v>
      </c>
      <c r="H1173" s="58">
        <v>566.96252441406205</v>
      </c>
      <c r="I1173" s="58">
        <v>41.0992622375488</v>
      </c>
      <c r="J1173" s="58">
        <v>318.41000366210898</v>
      </c>
      <c r="K1173" s="58">
        <v>18.9587287902832</v>
      </c>
      <c r="L1173" s="58">
        <v>29.3220920562744</v>
      </c>
      <c r="M1173" s="58">
        <v>16.159999847412099</v>
      </c>
      <c r="N1173" s="77">
        <v>7.2594996353714204E-3</v>
      </c>
      <c r="O1173" s="58">
        <v>2.6900388554007</v>
      </c>
      <c r="P1173" s="77">
        <v>2.9234393747179399E-2</v>
      </c>
      <c r="Q1173" s="58">
        <v>91.684646606445298</v>
      </c>
      <c r="R1173" s="77">
        <v>3.1851195637488902E-3</v>
      </c>
      <c r="S1173" s="58">
        <v>8.6381390231821609</v>
      </c>
      <c r="T1173" s="77">
        <v>1.5235820096062599E-2</v>
      </c>
      <c r="U1173" s="58">
        <v>566.06246948242097</v>
      </c>
      <c r="V1173" s="77">
        <v>-3.0503687925018601E-3</v>
      </c>
      <c r="W1173" s="58">
        <v>1.4589247356497601</v>
      </c>
      <c r="X1173" s="77">
        <v>3.5497589402392601E-2</v>
      </c>
      <c r="Y1173" s="58">
        <v>41.1621379852294</v>
      </c>
      <c r="Z1173" s="77">
        <v>2.9925415252387501E-3</v>
      </c>
      <c r="AA1173" s="58">
        <v>14.031067352353199</v>
      </c>
      <c r="AB1173" s="77">
        <v>4.4066038098610601E-2</v>
      </c>
      <c r="AC1173" s="58">
        <v>317.93499755859301</v>
      </c>
      <c r="AD1173" s="77">
        <v>-2.0515323968488899E-2</v>
      </c>
      <c r="AE1173" s="58">
        <v>0.71298281849539402</v>
      </c>
      <c r="AF1173" s="77">
        <v>3.7607100475049497E-2</v>
      </c>
      <c r="AG1173" s="58">
        <v>19.157274246215799</v>
      </c>
      <c r="AH1173" s="77">
        <v>-1.38277667545355E-2</v>
      </c>
      <c r="AI1173" s="58">
        <v>0.96474156406817102</v>
      </c>
      <c r="AJ1173" s="77">
        <v>3.29015256556952E-2</v>
      </c>
      <c r="AK1173" s="58">
        <v>29.527664184570298</v>
      </c>
      <c r="AL1173" s="69">
        <v>41914</v>
      </c>
      <c r="AM1173" s="105">
        <v>3</v>
      </c>
      <c r="AN1173" s="124">
        <v>37.0722048896926</v>
      </c>
      <c r="AO1173" s="125">
        <v>43.011800850590099</v>
      </c>
      <c r="AP1173" s="125">
        <v>49.4253332348367</v>
      </c>
      <c r="AQ1173" s="125">
        <v>31.999367901829999</v>
      </c>
      <c r="AR1173" s="125">
        <v>39.072143599851501</v>
      </c>
      <c r="AS1173" s="125">
        <v>47.645801184201702</v>
      </c>
      <c r="AV1173" s="63">
        <v>19801.728381864199</v>
      </c>
      <c r="AW1173" s="63">
        <v>6694.4447355102502</v>
      </c>
      <c r="AX1173" s="63">
        <v>6694.4447355102502</v>
      </c>
      <c r="AY1173" s="63">
        <v>26496.173117374499</v>
      </c>
      <c r="AZ1173" s="77">
        <v>-2.2162785279923299E-3</v>
      </c>
      <c r="BA1173" s="77">
        <v>1.64961731173745</v>
      </c>
      <c r="BB1173" s="77">
        <v>0.71772924802514704</v>
      </c>
      <c r="BC1173" s="58">
        <v>-516.25743842033205</v>
      </c>
      <c r="BD1173" s="130">
        <v>-1.9111846945945501E-2</v>
      </c>
      <c r="BE1173" s="65">
        <v>17</v>
      </c>
    </row>
    <row r="1174" spans="1:57" x14ac:dyDescent="0.2">
      <c r="A1174" s="104">
        <v>41915</v>
      </c>
      <c r="B1174" s="58">
        <v>1967.90002441406</v>
      </c>
      <c r="C1174" s="77">
        <v>1.1165509682133701E-2</v>
      </c>
      <c r="D1174" s="58">
        <v>0.01</v>
      </c>
      <c r="E1174" s="58">
        <v>0.62649999999999995</v>
      </c>
      <c r="F1174" s="77">
        <v>9.8323662153449991E-3</v>
      </c>
      <c r="G1174" s="58">
        <v>91.758346557617202</v>
      </c>
      <c r="H1174" s="58">
        <v>572.13409423828102</v>
      </c>
      <c r="I1174" s="58">
        <v>41.395656585693303</v>
      </c>
      <c r="J1174" s="58">
        <v>322.739990234375</v>
      </c>
      <c r="K1174" s="58">
        <v>19.152660369873001</v>
      </c>
      <c r="L1174" s="58">
        <v>29.7682189941406</v>
      </c>
      <c r="M1174" s="58">
        <v>14.550000190734799</v>
      </c>
      <c r="N1174" s="77">
        <v>-2.80264447855305E-3</v>
      </c>
      <c r="O1174" s="58">
        <v>2.6631352345289301</v>
      </c>
      <c r="P1174" s="77">
        <v>2.90233568327944E-2</v>
      </c>
      <c r="Q1174" s="58">
        <v>91.887290954589801</v>
      </c>
      <c r="R1174" s="77">
        <v>9.1215373177677694E-3</v>
      </c>
      <c r="S1174" s="58">
        <v>8.6440241973790908</v>
      </c>
      <c r="T1174" s="77">
        <v>1.51083885481207E-2</v>
      </c>
      <c r="U1174" s="58">
        <v>569.54830932617097</v>
      </c>
      <c r="V1174" s="77">
        <v>7.2116707699376699E-3</v>
      </c>
      <c r="W1174" s="58">
        <v>1.41331498968652</v>
      </c>
      <c r="X1174" s="77">
        <v>3.4141625142744401E-2</v>
      </c>
      <c r="Y1174" s="58">
        <v>41.247459411621001</v>
      </c>
      <c r="Z1174" s="77">
        <v>1.35987768049541E-2</v>
      </c>
      <c r="AA1174" s="58">
        <v>14.081281238925101</v>
      </c>
      <c r="AB1174" s="77">
        <v>4.3630419734162103E-2</v>
      </c>
      <c r="AC1174" s="58">
        <v>320.57499694824202</v>
      </c>
      <c r="AD1174" s="77">
        <v>1.02291446718325E-2</v>
      </c>
      <c r="AE1174" s="58">
        <v>0.71337729770802505</v>
      </c>
      <c r="AF1174" s="77">
        <v>3.7246903768531299E-2</v>
      </c>
      <c r="AG1174" s="58">
        <v>19.0556945800781</v>
      </c>
      <c r="AH1174" s="77">
        <v>1.5214703541957799E-2</v>
      </c>
      <c r="AI1174" s="58">
        <v>0.88611400983696098</v>
      </c>
      <c r="AJ1174" s="77">
        <v>2.9767115392807901E-2</v>
      </c>
      <c r="AK1174" s="58">
        <v>29.545155525207502</v>
      </c>
      <c r="AL1174" s="69">
        <v>41915</v>
      </c>
      <c r="AM1174" s="105">
        <v>4</v>
      </c>
      <c r="AN1174" s="124">
        <v>45.9512381379459</v>
      </c>
      <c r="AO1174" s="125">
        <v>47.391993093880799</v>
      </c>
      <c r="AP1174" s="125">
        <v>48.467968168705397</v>
      </c>
      <c r="AQ1174" s="125">
        <v>35.578774520691603</v>
      </c>
      <c r="AR1174" s="125">
        <v>45.712381957698497</v>
      </c>
      <c r="AS1174" s="125">
        <v>51.121746923194699</v>
      </c>
      <c r="AV1174" s="63">
        <v>19801.728381864199</v>
      </c>
      <c r="AW1174" s="63">
        <v>6863.1224255370998</v>
      </c>
      <c r="AX1174" s="63">
        <v>6863.1224255370998</v>
      </c>
      <c r="AY1174" s="63">
        <v>26664.850807401301</v>
      </c>
      <c r="AZ1174" s="77">
        <v>6.3661151849980701E-3</v>
      </c>
      <c r="BA1174" s="77">
        <v>1.6664850807401299</v>
      </c>
      <c r="BB1174" s="77">
        <v>0.73690857057525605</v>
      </c>
      <c r="BC1174" s="58">
        <v>-347.579748393476</v>
      </c>
      <c r="BD1174" s="130">
        <v>-1.2867399980003301E-2</v>
      </c>
      <c r="BE1174" s="65">
        <v>18</v>
      </c>
    </row>
    <row r="1175" spans="1:57" x14ac:dyDescent="0.2">
      <c r="A1175" s="104">
        <v>41918</v>
      </c>
      <c r="B1175" s="58">
        <v>1964.81994628906</v>
      </c>
      <c r="C1175" s="77">
        <v>-1.56515985913308E-3</v>
      </c>
      <c r="D1175" s="58">
        <v>0.01</v>
      </c>
      <c r="E1175" s="58">
        <v>0.62470000000000003</v>
      </c>
      <c r="F1175" s="77">
        <v>-2.8731045490820702E-3</v>
      </c>
      <c r="G1175" s="58">
        <v>91.758346557617202</v>
      </c>
      <c r="H1175" s="58">
        <v>574.19274902343705</v>
      </c>
      <c r="I1175" s="58">
        <v>41.395656585693303</v>
      </c>
      <c r="J1175" s="58">
        <v>322.20001220703102</v>
      </c>
      <c r="K1175" s="58">
        <v>19.023374557495099</v>
      </c>
      <c r="L1175" s="58">
        <v>29.838199615478501</v>
      </c>
      <c r="M1175" s="58">
        <v>15.4600000381469</v>
      </c>
      <c r="N1175" s="77">
        <v>0</v>
      </c>
      <c r="O1175" s="58">
        <v>2.62688156183285</v>
      </c>
      <c r="P1175" s="77">
        <v>2.8628257378018201E-2</v>
      </c>
      <c r="Q1175" s="58">
        <v>91.758346557617202</v>
      </c>
      <c r="R1175" s="77">
        <v>3.5982032986463502E-3</v>
      </c>
      <c r="S1175" s="58">
        <v>8.57963634402034</v>
      </c>
      <c r="T1175" s="77">
        <v>1.4942084097390999E-2</v>
      </c>
      <c r="U1175" s="58">
        <v>573.16342163085903</v>
      </c>
      <c r="V1175" s="77">
        <v>0</v>
      </c>
      <c r="W1175" s="58">
        <v>1.3632191039036501</v>
      </c>
      <c r="X1175" s="77">
        <v>3.2931452629133703E-2</v>
      </c>
      <c r="Y1175" s="58">
        <v>41.395656585693303</v>
      </c>
      <c r="Z1175" s="77">
        <v>-1.67310542133813E-3</v>
      </c>
      <c r="AA1175" s="58">
        <v>14.129028929855799</v>
      </c>
      <c r="AB1175" s="77">
        <v>4.3851733068145E-2</v>
      </c>
      <c r="AC1175" s="58">
        <v>322.47000122070301</v>
      </c>
      <c r="AD1175" s="77">
        <v>-6.7502795894240899E-3</v>
      </c>
      <c r="AE1175" s="58">
        <v>0.72378669907627802</v>
      </c>
      <c r="AF1175" s="77">
        <v>3.8047229574792202E-2</v>
      </c>
      <c r="AG1175" s="58">
        <v>19.088017463684</v>
      </c>
      <c r="AH1175" s="77">
        <v>2.3508501248148401E-3</v>
      </c>
      <c r="AI1175" s="58">
        <v>0.81590253838232696</v>
      </c>
      <c r="AJ1175" s="77">
        <v>2.73442281671404E-2</v>
      </c>
      <c r="AK1175" s="58">
        <v>29.803209304809499</v>
      </c>
      <c r="AL1175" s="69">
        <v>41918</v>
      </c>
      <c r="AM1175" s="105">
        <v>0</v>
      </c>
      <c r="AN1175" s="124">
        <v>44.982396410239403</v>
      </c>
      <c r="AO1175" s="125">
        <v>49.070127135323197</v>
      </c>
      <c r="AP1175" s="125">
        <v>48.467968168705397</v>
      </c>
      <c r="AQ1175" s="125">
        <v>34.283188334396698</v>
      </c>
      <c r="AR1175" s="125">
        <v>46.693789985962901</v>
      </c>
      <c r="AS1175" s="125">
        <v>51.121746923194699</v>
      </c>
      <c r="AV1175" s="63">
        <v>19801.728381864199</v>
      </c>
      <c r="AW1175" s="63">
        <v>6859.4917743225096</v>
      </c>
      <c r="AX1175" s="63">
        <v>6859.4917743225096</v>
      </c>
      <c r="AY1175" s="63">
        <v>26661.2201561867</v>
      </c>
      <c r="AZ1175" s="77">
        <v>-1.3615869223570999E-4</v>
      </c>
      <c r="BA1175" s="77">
        <v>1.66612201561867</v>
      </c>
      <c r="BB1175" s="77">
        <v>0.73419003100160796</v>
      </c>
      <c r="BC1175" s="58">
        <v>-351.21039960807298</v>
      </c>
      <c r="BD1175" s="130">
        <v>-1.30018066638853E-2</v>
      </c>
      <c r="BE1175" s="65">
        <v>19</v>
      </c>
    </row>
    <row r="1176" spans="1:57" x14ac:dyDescent="0.2">
      <c r="A1176" s="104">
        <v>41919</v>
      </c>
      <c r="B1176" s="58">
        <v>1935.09997558593</v>
      </c>
      <c r="C1176" s="77">
        <v>-1.51260530305878E-2</v>
      </c>
      <c r="D1176" s="58">
        <v>0.01</v>
      </c>
      <c r="E1176" s="58">
        <v>0.62170000000000003</v>
      </c>
      <c r="F1176" s="77">
        <v>-4.8023051064510699E-3</v>
      </c>
      <c r="G1176" s="58">
        <v>90.956970214843693</v>
      </c>
      <c r="H1176" s="58">
        <v>560.6572265625</v>
      </c>
      <c r="I1176" s="58">
        <v>40.892684936523402</v>
      </c>
      <c r="J1176" s="58">
        <v>316.98001098632801</v>
      </c>
      <c r="K1176" s="58">
        <v>18.810979843139599</v>
      </c>
      <c r="L1176" s="58">
        <v>29.278354644775298</v>
      </c>
      <c r="M1176" s="58">
        <v>17.2000007629394</v>
      </c>
      <c r="N1176" s="77">
        <v>-8.7335525632018501E-3</v>
      </c>
      <c r="O1176" s="58">
        <v>2.5884607443837599</v>
      </c>
      <c r="P1176" s="77">
        <v>2.8458080103918499E-2</v>
      </c>
      <c r="Q1176" s="58">
        <v>91.357658386230398</v>
      </c>
      <c r="R1176" s="77">
        <v>-2.35731337324585E-2</v>
      </c>
      <c r="S1176" s="58">
        <v>8.8171161275411301</v>
      </c>
      <c r="T1176" s="77">
        <v>1.57263934357907E-2</v>
      </c>
      <c r="U1176" s="58">
        <v>567.42498779296795</v>
      </c>
      <c r="V1176" s="77">
        <v>-1.21503483856746E-2</v>
      </c>
      <c r="W1176" s="58">
        <v>1.31627787138731</v>
      </c>
      <c r="X1176" s="77">
        <v>3.2188590048086503E-2</v>
      </c>
      <c r="Y1176" s="58">
        <v>41.144170761108398</v>
      </c>
      <c r="Z1176" s="77">
        <v>-1.6201120493282199E-2</v>
      </c>
      <c r="AA1176" s="58">
        <v>14.1334327646753</v>
      </c>
      <c r="AB1176" s="77">
        <v>4.4587772966179003E-2</v>
      </c>
      <c r="AC1176" s="58">
        <v>319.59001159667901</v>
      </c>
      <c r="AD1176" s="77">
        <v>-1.11649336301266E-2</v>
      </c>
      <c r="AE1176" s="58">
        <v>0.73909508635641796</v>
      </c>
      <c r="AF1176" s="77">
        <v>3.9290621356226997E-2</v>
      </c>
      <c r="AG1176" s="58">
        <v>18.917177200317301</v>
      </c>
      <c r="AH1176" s="77">
        <v>-1.8762692719996001E-2</v>
      </c>
      <c r="AI1176" s="58">
        <v>0.73993181754047099</v>
      </c>
      <c r="AJ1176" s="77">
        <v>2.5272315555905301E-2</v>
      </c>
      <c r="AK1176" s="58">
        <v>29.5582771301269</v>
      </c>
      <c r="AL1176" s="69">
        <v>41919</v>
      </c>
      <c r="AM1176" s="105">
        <v>1</v>
      </c>
      <c r="AN1176" s="124">
        <v>36.898272225561101</v>
      </c>
      <c r="AO1176" s="125">
        <v>40.0289466016768</v>
      </c>
      <c r="AP1176" s="125">
        <v>45.305322012157902</v>
      </c>
      <c r="AQ1176" s="125">
        <v>32.208183670084502</v>
      </c>
      <c r="AR1176" s="125">
        <v>40.401346426771703</v>
      </c>
      <c r="AS1176" s="125">
        <v>45.213813846416897</v>
      </c>
      <c r="AV1176" s="63">
        <v>19801.728381864199</v>
      </c>
      <c r="AW1176" s="63">
        <v>6698.4659344177198</v>
      </c>
      <c r="AX1176" s="63">
        <v>6698.4659344177198</v>
      </c>
      <c r="AY1176" s="63">
        <v>26500.194316281901</v>
      </c>
      <c r="AZ1176" s="77">
        <v>-6.0397025703048304E-3</v>
      </c>
      <c r="BA1176" s="77">
        <v>1.65001943162819</v>
      </c>
      <c r="BB1176" s="77">
        <v>0.70795858062756101</v>
      </c>
      <c r="BC1176" s="58">
        <v>-512.23623951285799</v>
      </c>
      <c r="BD1176" s="130">
        <v>-1.8962982189063698E-2</v>
      </c>
      <c r="BE1176" s="65">
        <v>20</v>
      </c>
    </row>
    <row r="1177" spans="1:57" x14ac:dyDescent="0.2">
      <c r="A1177" s="104">
        <v>41920</v>
      </c>
      <c r="B1177" s="58">
        <v>1968.89001464843</v>
      </c>
      <c r="C1177" s="77">
        <v>1.7461650296527201E-2</v>
      </c>
      <c r="D1177" s="58">
        <v>0.01</v>
      </c>
      <c r="E1177" s="58">
        <v>0.622</v>
      </c>
      <c r="F1177" s="77">
        <v>4.8254785266199602E-4</v>
      </c>
      <c r="G1177" s="58">
        <v>92.84521484375</v>
      </c>
      <c r="H1177" s="58">
        <v>569.36932373046795</v>
      </c>
      <c r="I1177" s="58">
        <v>42.015377044677699</v>
      </c>
      <c r="J1177" s="58">
        <v>322.70001220703102</v>
      </c>
      <c r="K1177" s="58">
        <v>19.5312805175781</v>
      </c>
      <c r="L1177" s="58">
        <v>29.9781684875488</v>
      </c>
      <c r="M1177" s="58">
        <v>15.1099996566772</v>
      </c>
      <c r="N1177" s="77">
        <v>2.0759757327515699E-2</v>
      </c>
      <c r="O1177" s="58">
        <v>2.5836855163321202</v>
      </c>
      <c r="P1177" s="77">
        <v>2.7827880205568201E-2</v>
      </c>
      <c r="Q1177" s="58">
        <v>91.901092529296804</v>
      </c>
      <c r="R1177" s="77">
        <v>1.55390794146796E-2</v>
      </c>
      <c r="S1177" s="58">
        <v>8.8294274108125208</v>
      </c>
      <c r="T1177" s="77">
        <v>1.55073816639131E-2</v>
      </c>
      <c r="U1177" s="58">
        <v>565.01327514648403</v>
      </c>
      <c r="V1177" s="77">
        <v>2.7454595116388401E-2</v>
      </c>
      <c r="W1177" s="58">
        <v>1.2819946485022899</v>
      </c>
      <c r="X1177" s="77">
        <v>3.0512510863321799E-2</v>
      </c>
      <c r="Y1177" s="58">
        <v>41.454030990600501</v>
      </c>
      <c r="Z1177" s="77">
        <v>1.80453057683496E-2</v>
      </c>
      <c r="AA1177" s="58">
        <v>13.824553335933199</v>
      </c>
      <c r="AB1177" s="77">
        <v>4.2840262822996002E-2</v>
      </c>
      <c r="AC1177" s="58">
        <v>319.84001159667901</v>
      </c>
      <c r="AD1177" s="77">
        <v>3.8291502114450898E-2</v>
      </c>
      <c r="AE1177" s="58">
        <v>0.73187662347070104</v>
      </c>
      <c r="AF1177" s="77">
        <v>3.7472024571661502E-2</v>
      </c>
      <c r="AG1177" s="58">
        <v>19.171130180358801</v>
      </c>
      <c r="AH1177" s="77">
        <v>2.3902089146198499E-2</v>
      </c>
      <c r="AI1177" s="58">
        <v>0.66233822587834501</v>
      </c>
      <c r="AJ1177" s="77">
        <v>2.2094019057683299E-2</v>
      </c>
      <c r="AK1177" s="58">
        <v>29.628261566162099</v>
      </c>
      <c r="AL1177" s="69">
        <v>41920</v>
      </c>
      <c r="AM1177" s="105">
        <v>2</v>
      </c>
      <c r="AN1177" s="124">
        <v>48.279263462762302</v>
      </c>
      <c r="AO1177" s="125">
        <v>46.820714364506799</v>
      </c>
      <c r="AP1177" s="125">
        <v>53.075053353108203</v>
      </c>
      <c r="AQ1177" s="125">
        <v>44.480770262152397</v>
      </c>
      <c r="AR1177" s="125">
        <v>49.552918073059203</v>
      </c>
      <c r="AS1177" s="125">
        <v>57.1245889601093</v>
      </c>
      <c r="AV1177" s="63">
        <v>19801.728381864199</v>
      </c>
      <c r="AW1177" s="63">
        <v>6861.88285412597</v>
      </c>
      <c r="AX1177" s="63">
        <v>6861.88285412597</v>
      </c>
      <c r="AY1177" s="63">
        <v>26663.6112359902</v>
      </c>
      <c r="AZ1177" s="77">
        <v>6.1666309974128799E-3</v>
      </c>
      <c r="BA1177" s="77">
        <v>1.6663611235990201</v>
      </c>
      <c r="BB1177" s="77">
        <v>0.73778235608343201</v>
      </c>
      <c r="BC1177" s="58">
        <v>-348.81931980461002</v>
      </c>
      <c r="BD1177" s="130">
        <v>-1.2913288905421301E-2</v>
      </c>
      <c r="BE1177" s="65">
        <v>21</v>
      </c>
    </row>
    <row r="1178" spans="1:57" x14ac:dyDescent="0.2">
      <c r="A1178" s="104">
        <v>41921</v>
      </c>
      <c r="B1178" s="58">
        <v>1928.2099609375</v>
      </c>
      <c r="C1178" s="77">
        <v>-2.0661415014693402E-2</v>
      </c>
      <c r="D1178" s="58">
        <v>0.01</v>
      </c>
      <c r="E1178" s="58">
        <v>0.61870000000000003</v>
      </c>
      <c r="F1178" s="77">
        <v>-5.3054662379420298E-3</v>
      </c>
      <c r="G1178" s="58">
        <v>93.0478515625</v>
      </c>
      <c r="H1178" s="58">
        <v>557.81286621093705</v>
      </c>
      <c r="I1178" s="58">
        <v>41.180095672607401</v>
      </c>
      <c r="J1178" s="58">
        <v>315.36999511718699</v>
      </c>
      <c r="K1178" s="58">
        <v>19.272710800170898</v>
      </c>
      <c r="L1178" s="58">
        <v>29.409568786621001</v>
      </c>
      <c r="M1178" s="58">
        <v>18.7600002288818</v>
      </c>
      <c r="N1178" s="77">
        <v>2.1825219435489501E-3</v>
      </c>
      <c r="O1178" s="58">
        <v>2.55877326561719</v>
      </c>
      <c r="P1178" s="77">
        <v>2.7499541608421399E-2</v>
      </c>
      <c r="Q1178" s="58">
        <v>92.946533203125</v>
      </c>
      <c r="R1178" s="77">
        <v>-2.0296944422319899E-2</v>
      </c>
      <c r="S1178" s="58">
        <v>9.1009959516348697</v>
      </c>
      <c r="T1178" s="77">
        <v>1.6315500238378002E-2</v>
      </c>
      <c r="U1178" s="58">
        <v>563.59109497070301</v>
      </c>
      <c r="V1178" s="77">
        <v>-1.98803731115418E-2</v>
      </c>
      <c r="W1178" s="58">
        <v>1.2404159170494</v>
      </c>
      <c r="X1178" s="77">
        <v>3.0121734706763E-2</v>
      </c>
      <c r="Y1178" s="58">
        <v>41.5977363586425</v>
      </c>
      <c r="Z1178" s="77">
        <v>-2.2714647699303699E-2</v>
      </c>
      <c r="AA1178" s="58">
        <v>13.616922127673501</v>
      </c>
      <c r="AB1178" s="77">
        <v>4.3177608328318302E-2</v>
      </c>
      <c r="AC1178" s="58">
        <v>319.03500366210898</v>
      </c>
      <c r="AD1178" s="77">
        <v>-1.32387488457049E-2</v>
      </c>
      <c r="AE1178" s="58">
        <v>0.73150492887506402</v>
      </c>
      <c r="AF1178" s="77">
        <v>3.7955476863616798E-2</v>
      </c>
      <c r="AG1178" s="58">
        <v>19.401995658874501</v>
      </c>
      <c r="AH1178" s="77">
        <v>-1.8967126065886901E-2</v>
      </c>
      <c r="AI1178" s="58">
        <v>0.58933043660457796</v>
      </c>
      <c r="AJ1178" s="77">
        <v>2.00387309613555E-2</v>
      </c>
      <c r="AK1178" s="58">
        <v>29.693868637084901</v>
      </c>
      <c r="AL1178" s="69">
        <v>41921</v>
      </c>
      <c r="AM1178" s="105">
        <v>3</v>
      </c>
      <c r="AN1178" s="124">
        <v>39.129315978299601</v>
      </c>
      <c r="AO1178" s="125">
        <v>40.3008048370125</v>
      </c>
      <c r="AP1178" s="125">
        <v>53.832997459644801</v>
      </c>
      <c r="AQ1178" s="125">
        <v>41.571381136849503</v>
      </c>
      <c r="AR1178" s="125">
        <v>43.683614378472299</v>
      </c>
      <c r="AS1178" s="125">
        <v>48.650166726988097</v>
      </c>
      <c r="AV1178" s="63">
        <v>19801.728381864199</v>
      </c>
      <c r="AW1178" s="63">
        <v>6696.0176766479399</v>
      </c>
      <c r="AX1178" s="63">
        <v>6696.0176766479399</v>
      </c>
      <c r="AY1178" s="63">
        <v>26497.746058512199</v>
      </c>
      <c r="AZ1178" s="77">
        <v>-6.2206569098991402E-3</v>
      </c>
      <c r="BA1178" s="77">
        <v>1.6497746058512199</v>
      </c>
      <c r="BB1178" s="77">
        <v>0.70187731361918004</v>
      </c>
      <c r="BC1178" s="58">
        <v>-514.68449728263602</v>
      </c>
      <c r="BD1178" s="130">
        <v>-1.9053616675461401E-2</v>
      </c>
      <c r="BE1178" s="65">
        <v>22</v>
      </c>
    </row>
    <row r="1179" spans="1:57" x14ac:dyDescent="0.2">
      <c r="A1179" s="104">
        <v>41922</v>
      </c>
      <c r="B1179" s="58">
        <v>1906.13000488281</v>
      </c>
      <c r="C1179" s="77">
        <v>-1.1451012338901201E-2</v>
      </c>
      <c r="D1179" s="58">
        <v>0.01</v>
      </c>
      <c r="E1179" s="58">
        <v>0.62380000000000002</v>
      </c>
      <c r="F1179" s="77">
        <v>8.2430903507353295E-3</v>
      </c>
      <c r="G1179" s="58">
        <v>92.780715942382798</v>
      </c>
      <c r="H1179" s="58">
        <v>541.512451171875</v>
      </c>
      <c r="I1179" s="58">
        <v>39.545463562011697</v>
      </c>
      <c r="J1179" s="58">
        <v>311.39001464843699</v>
      </c>
      <c r="K1179" s="58">
        <v>18.312309265136701</v>
      </c>
      <c r="L1179" s="58">
        <v>27.913722991943299</v>
      </c>
      <c r="M1179" s="58">
        <v>21.2399997711181</v>
      </c>
      <c r="N1179" s="77">
        <v>-2.87094882505445E-3</v>
      </c>
      <c r="O1179" s="58">
        <v>2.5136306589818602</v>
      </c>
      <c r="P1179" s="77">
        <v>2.7092167089363999E-2</v>
      </c>
      <c r="Q1179" s="58">
        <v>92.914283752441406</v>
      </c>
      <c r="R1179" s="77">
        <v>-2.92220133784051E-2</v>
      </c>
      <c r="S1179" s="58">
        <v>10.0889692578727</v>
      </c>
      <c r="T1179" s="77">
        <v>1.8631093774555602E-2</v>
      </c>
      <c r="U1179" s="58">
        <v>549.66265869140602</v>
      </c>
      <c r="V1179" s="77">
        <v>-3.9694713766365498E-2</v>
      </c>
      <c r="W1179" s="58">
        <v>1.2375058038887701</v>
      </c>
      <c r="X1179" s="77">
        <v>3.1293243078266697E-2</v>
      </c>
      <c r="Y1179" s="58">
        <v>40.362779617309499</v>
      </c>
      <c r="Z1179" s="77">
        <v>-1.26200352930566E-2</v>
      </c>
      <c r="AA1179" s="58">
        <v>13.408196768597501</v>
      </c>
      <c r="AB1179" s="77">
        <v>4.3059173826545297E-2</v>
      </c>
      <c r="AC1179" s="58">
        <v>313.38000488281199</v>
      </c>
      <c r="AD1179" s="77">
        <v>-4.9832197711681597E-2</v>
      </c>
      <c r="AE1179" s="58">
        <v>0.75920834053781105</v>
      </c>
      <c r="AF1179" s="77">
        <v>4.1458907751367201E-2</v>
      </c>
      <c r="AG1179" s="58">
        <v>18.792510032653801</v>
      </c>
      <c r="AH1179" s="77">
        <v>-5.08625544811869E-2</v>
      </c>
      <c r="AI1179" s="58">
        <v>0.64492828350555198</v>
      </c>
      <c r="AJ1179" s="77">
        <v>2.3104344902028801E-2</v>
      </c>
      <c r="AK1179" s="58">
        <v>28.661645889282202</v>
      </c>
      <c r="AL1179" s="69">
        <v>41922</v>
      </c>
      <c r="AM1179" s="105">
        <v>4</v>
      </c>
      <c r="AN1179" s="124">
        <v>35.226898371939797</v>
      </c>
      <c r="AO1179" s="125">
        <v>33.264519979425799</v>
      </c>
      <c r="AP1179" s="125">
        <v>52.626201745122501</v>
      </c>
      <c r="AQ1179" s="125">
        <v>32.950504216195903</v>
      </c>
      <c r="AR1179" s="125">
        <v>32.707860392153997</v>
      </c>
      <c r="AS1179" s="125">
        <v>37.062548002225299</v>
      </c>
      <c r="AV1179" s="63">
        <v>19801.728381864199</v>
      </c>
      <c r="AW1179" s="63">
        <v>6407.8295880737296</v>
      </c>
      <c r="AX1179" s="63">
        <v>6407.8295880737296</v>
      </c>
      <c r="AY1179" s="63">
        <v>26209.557969937901</v>
      </c>
      <c r="AZ1179" s="77">
        <v>-1.08759472574702E-2</v>
      </c>
      <c r="BA1179" s="77">
        <v>1.62095579699379</v>
      </c>
      <c r="BB1179" s="77">
        <v>0.68238909550163096</v>
      </c>
      <c r="BC1179" s="58">
        <v>-802.87258585685402</v>
      </c>
      <c r="BD1179" s="130">
        <v>-2.9722337802905199E-2</v>
      </c>
      <c r="BE1179" s="65">
        <v>23</v>
      </c>
    </row>
    <row r="1180" spans="1:57" x14ac:dyDescent="0.2">
      <c r="A1180" s="104">
        <v>41925</v>
      </c>
      <c r="B1180" s="58">
        <v>1874.73999023437</v>
      </c>
      <c r="C1180" s="77">
        <v>-1.64679295578096E-2</v>
      </c>
      <c r="D1180" s="58">
        <v>0.01</v>
      </c>
      <c r="E1180" s="58">
        <v>0.62280000000000002</v>
      </c>
      <c r="F1180" s="77">
        <v>-1.6030779095863501E-3</v>
      </c>
      <c r="G1180" s="58">
        <v>91.933334350585895</v>
      </c>
      <c r="H1180" s="58">
        <v>530.29412841796795</v>
      </c>
      <c r="I1180" s="58">
        <v>39.204174041747997</v>
      </c>
      <c r="J1180" s="58">
        <v>306.45001220703102</v>
      </c>
      <c r="K1180" s="58">
        <v>17.471948623657202</v>
      </c>
      <c r="L1180" s="58">
        <v>27.528823852538999</v>
      </c>
      <c r="M1180" s="58">
        <v>24.639999389648398</v>
      </c>
      <c r="N1180" s="77">
        <v>-9.1331650460974006E-3</v>
      </c>
      <c r="O1180" s="58">
        <v>2.4021139959036999</v>
      </c>
      <c r="P1180" s="77">
        <v>2.61288684117916E-2</v>
      </c>
      <c r="Q1180" s="58">
        <v>92.357025146484304</v>
      </c>
      <c r="R1180" s="77">
        <v>-2.0716647843699299E-2</v>
      </c>
      <c r="S1180" s="58">
        <v>11.608242301941001</v>
      </c>
      <c r="T1180" s="77">
        <v>2.18901957986447E-2</v>
      </c>
      <c r="U1180" s="58">
        <v>535.90328979492097</v>
      </c>
      <c r="V1180" s="77">
        <v>-8.6303077400645602E-3</v>
      </c>
      <c r="W1180" s="58">
        <v>1.2451021994083</v>
      </c>
      <c r="X1180" s="77">
        <v>3.1759429444487397E-2</v>
      </c>
      <c r="Y1180" s="58">
        <v>39.374818801879798</v>
      </c>
      <c r="Z1180" s="77">
        <v>-1.5864357265866599E-2</v>
      </c>
      <c r="AA1180" s="58">
        <v>13.390866483718</v>
      </c>
      <c r="AB1180" s="77">
        <v>4.36967399259603E-2</v>
      </c>
      <c r="AC1180" s="58">
        <v>308.92001342773398</v>
      </c>
      <c r="AD1180" s="77">
        <v>-4.5890478874741597E-2</v>
      </c>
      <c r="AE1180" s="58">
        <v>0.82282195359883303</v>
      </c>
      <c r="AF1180" s="77">
        <v>4.7093885823629403E-2</v>
      </c>
      <c r="AG1180" s="58">
        <v>17.892128944396902</v>
      </c>
      <c r="AH1180" s="77">
        <v>-1.37888858292168E-2</v>
      </c>
      <c r="AI1180" s="58">
        <v>0.71052976548528102</v>
      </c>
      <c r="AJ1180" s="77">
        <v>2.58103931098294E-2</v>
      </c>
      <c r="AK1180" s="58">
        <v>27.7212734222412</v>
      </c>
      <c r="AL1180" s="69">
        <v>41925</v>
      </c>
      <c r="AM1180" s="105">
        <v>0</v>
      </c>
      <c r="AN1180" s="124">
        <v>30.560610673265401</v>
      </c>
      <c r="AO1180" s="125">
        <v>29.453194403879301</v>
      </c>
      <c r="AP1180" s="125">
        <v>48.882746034060901</v>
      </c>
      <c r="AQ1180" s="125">
        <v>27.564106136822801</v>
      </c>
      <c r="AR1180" s="125">
        <v>30.578831826701901</v>
      </c>
      <c r="AS1180" s="125">
        <v>35.1785707072004</v>
      </c>
      <c r="AV1180" s="63">
        <v>26182.747283564699</v>
      </c>
      <c r="AW1180" s="63">
        <v>0</v>
      </c>
      <c r="AX1180" s="63">
        <v>0</v>
      </c>
      <c r="AY1180" s="63">
        <v>26182.747283564699</v>
      </c>
      <c r="AZ1180" s="77">
        <v>-1.02293546514398E-3</v>
      </c>
      <c r="BA1180" s="77">
        <v>1.61827472835647</v>
      </c>
      <c r="BB1180" s="77">
        <v>0.65468363038808297</v>
      </c>
      <c r="BC1180" s="58">
        <v>-829.68327223004906</v>
      </c>
      <c r="BD1180" s="130">
        <v>-3.0714869234603599E-2</v>
      </c>
      <c r="BE1180" s="65">
        <v>24</v>
      </c>
    </row>
    <row r="1181" spans="1:57" x14ac:dyDescent="0.2">
      <c r="A1181" s="104">
        <v>41926</v>
      </c>
      <c r="B1181" s="58">
        <v>1877.69995117187</v>
      </c>
      <c r="C1181" s="77">
        <v>1.57886477747237E-3</v>
      </c>
      <c r="D1181" s="58">
        <v>0.01</v>
      </c>
      <c r="E1181" s="58">
        <v>0.62819999999999998</v>
      </c>
      <c r="F1181" s="77">
        <v>8.6705202312138407E-3</v>
      </c>
      <c r="G1181" s="58">
        <v>90.956970214843693</v>
      </c>
      <c r="H1181" s="58">
        <v>534.998291015625</v>
      </c>
      <c r="I1181" s="58">
        <v>39.276023864746001</v>
      </c>
      <c r="J1181" s="58">
        <v>308.30999755859301</v>
      </c>
      <c r="K1181" s="58">
        <v>17.8598098754882</v>
      </c>
      <c r="L1181" s="58">
        <v>28.114919662475501</v>
      </c>
      <c r="M1181" s="58">
        <v>22.790000915527301</v>
      </c>
      <c r="N1181" s="77">
        <v>-1.0620349437330499E-2</v>
      </c>
      <c r="O1181" s="58">
        <v>2.3258897131004801</v>
      </c>
      <c r="P1181" s="77">
        <v>2.55713191370231E-2</v>
      </c>
      <c r="Q1181" s="58">
        <v>91.445152282714801</v>
      </c>
      <c r="R1181" s="77">
        <v>8.8708555225571698E-3</v>
      </c>
      <c r="S1181" s="58">
        <v>12.4376244727999</v>
      </c>
      <c r="T1181" s="77">
        <v>2.3247970473304999E-2</v>
      </c>
      <c r="U1181" s="58">
        <v>532.64620971679597</v>
      </c>
      <c r="V1181" s="77">
        <v>1.8327084999045699E-3</v>
      </c>
      <c r="W1181" s="58">
        <v>1.25266767396138</v>
      </c>
      <c r="X1181" s="77">
        <v>3.1893953376623999E-2</v>
      </c>
      <c r="Y1181" s="58">
        <v>39.240098953246999</v>
      </c>
      <c r="Z1181" s="77">
        <v>6.06945758679211E-3</v>
      </c>
      <c r="AA1181" s="58">
        <v>13.059468259645501</v>
      </c>
      <c r="AB1181" s="77">
        <v>4.2358238017123198E-2</v>
      </c>
      <c r="AC1181" s="58">
        <v>307.38000488281199</v>
      </c>
      <c r="AD1181" s="77">
        <v>2.2199083810599402E-2</v>
      </c>
      <c r="AE1181" s="58">
        <v>0.85611480025251196</v>
      </c>
      <c r="AF1181" s="77">
        <v>4.7935269536518797E-2</v>
      </c>
      <c r="AG1181" s="58">
        <v>17.665879249572701</v>
      </c>
      <c r="AH1181" s="77">
        <v>2.12902597319812E-2</v>
      </c>
      <c r="AI1181" s="58">
        <v>0.74263381077609603</v>
      </c>
      <c r="AJ1181" s="77">
        <v>2.64142248916782E-2</v>
      </c>
      <c r="AK1181" s="58">
        <v>27.821871757507299</v>
      </c>
      <c r="AL1181" s="69">
        <v>41926</v>
      </c>
      <c r="AM1181" s="105">
        <v>1</v>
      </c>
      <c r="AN1181" s="124">
        <v>31.482288414811499</v>
      </c>
      <c r="AO1181" s="125">
        <v>32.923777615515</v>
      </c>
      <c r="AP1181" s="125">
        <v>44.918057152877701</v>
      </c>
      <c r="AQ1181" s="125">
        <v>33.007363005332799</v>
      </c>
      <c r="AR1181" s="125">
        <v>37.2743038949679</v>
      </c>
      <c r="AS1181" s="125">
        <v>35.917103792205999</v>
      </c>
      <c r="AU1181" s="109" t="s">
        <v>565</v>
      </c>
      <c r="AV1181" s="63">
        <v>36602.864402126899</v>
      </c>
      <c r="AW1181" s="63">
        <v>-10535.141077390999</v>
      </c>
      <c r="AX1181" s="63">
        <v>10535.141077390999</v>
      </c>
      <c r="AY1181" s="63">
        <v>26067.723324735802</v>
      </c>
      <c r="AZ1181" s="77">
        <v>-4.3931203086977604E-3</v>
      </c>
      <c r="BA1181" s="77">
        <v>1.6067723324735801</v>
      </c>
      <c r="BB1181" s="77">
        <v>0.65729615208996295</v>
      </c>
      <c r="BC1181" s="58">
        <v>-944.707231058979</v>
      </c>
      <c r="BD1181" s="130">
        <v>-3.4973055427487798E-2</v>
      </c>
      <c r="BE1181" s="65">
        <v>25</v>
      </c>
    </row>
    <row r="1182" spans="1:57" x14ac:dyDescent="0.2">
      <c r="A1182" s="104">
        <v>41927</v>
      </c>
      <c r="B1182" s="58">
        <v>1862.48999023437</v>
      </c>
      <c r="C1182" s="77">
        <v>-8.1003149241216602E-3</v>
      </c>
      <c r="D1182" s="58">
        <v>0.01</v>
      </c>
      <c r="E1182" s="58">
        <v>0.62729999999999997</v>
      </c>
      <c r="F1182" s="77">
        <v>-1.4326647564469801E-3</v>
      </c>
      <c r="G1182" s="58">
        <v>89.842468261718693</v>
      </c>
      <c r="H1182" s="58">
        <v>527.13153076171795</v>
      </c>
      <c r="I1182" s="58">
        <v>38.817977905273402</v>
      </c>
      <c r="J1182" s="58">
        <v>305.97000122070301</v>
      </c>
      <c r="K1182" s="58">
        <v>17.942922592163001</v>
      </c>
      <c r="L1182" s="58">
        <v>27.362621307373001</v>
      </c>
      <c r="M1182" s="58">
        <v>25.270000457763601</v>
      </c>
      <c r="N1182" s="77">
        <v>-1.22530681320246E-2</v>
      </c>
      <c r="O1182" s="58">
        <v>2.23515244484551</v>
      </c>
      <c r="P1182" s="77">
        <v>2.48785734418418E-2</v>
      </c>
      <c r="Q1182" s="58">
        <v>90.399719238281193</v>
      </c>
      <c r="R1182" s="77">
        <v>-1.47042717444425E-2</v>
      </c>
      <c r="S1182" s="58">
        <v>13.673938674629699</v>
      </c>
      <c r="T1182" s="77">
        <v>2.5940278425140802E-2</v>
      </c>
      <c r="U1182" s="58">
        <v>531.06491088867097</v>
      </c>
      <c r="V1182" s="77">
        <v>-1.16622283622704E-2</v>
      </c>
      <c r="W1182" s="58">
        <v>1.2697716058020601</v>
      </c>
      <c r="X1182" s="77">
        <v>3.2710915774661301E-2</v>
      </c>
      <c r="Y1182" s="58">
        <v>39.047000885009702</v>
      </c>
      <c r="Z1182" s="77">
        <v>-7.5897517317644603E-3</v>
      </c>
      <c r="AA1182" s="58">
        <v>12.6780649247164</v>
      </c>
      <c r="AB1182" s="77">
        <v>4.1435646874320498E-2</v>
      </c>
      <c r="AC1182" s="58">
        <v>307.13999938964798</v>
      </c>
      <c r="AD1182" s="77">
        <v>4.6536171019868596E-3</v>
      </c>
      <c r="AE1182" s="58">
        <v>0.88337290710696903</v>
      </c>
      <c r="AF1182" s="77">
        <v>4.9232386896257301E-2</v>
      </c>
      <c r="AG1182" s="58">
        <v>17.901366233825598</v>
      </c>
      <c r="AH1182" s="77">
        <v>-2.675797633904E-2</v>
      </c>
      <c r="AI1182" s="58">
        <v>0.80940239160539995</v>
      </c>
      <c r="AJ1182" s="77">
        <v>2.95805866884289E-2</v>
      </c>
      <c r="AK1182" s="58">
        <v>27.738770484924299</v>
      </c>
      <c r="AL1182" s="69">
        <v>41927</v>
      </c>
      <c r="AM1182" s="105">
        <v>2</v>
      </c>
      <c r="AN1182" s="124">
        <v>29.328098838249701</v>
      </c>
      <c r="AO1182" s="125">
        <v>30.2442048625086</v>
      </c>
      <c r="AP1182" s="125">
        <v>40.845634335960803</v>
      </c>
      <c r="AQ1182" s="125">
        <v>34.149297481103503</v>
      </c>
      <c r="AR1182" s="125">
        <v>32.889477188355897</v>
      </c>
      <c r="AS1182" s="125">
        <v>33.311471055649903</v>
      </c>
      <c r="AV1182" s="63">
        <v>36602.864402126899</v>
      </c>
      <c r="AW1182" s="63">
        <v>-10569.004026197999</v>
      </c>
      <c r="AX1182" s="63">
        <v>10569.004026197999</v>
      </c>
      <c r="AY1182" s="63">
        <v>26033.8603759289</v>
      </c>
      <c r="AZ1182" s="77">
        <v>-1.2990374489212299E-3</v>
      </c>
      <c r="BA1182" s="77">
        <v>1.6033860375928899</v>
      </c>
      <c r="BB1182" s="77">
        <v>0.64387153133549901</v>
      </c>
      <c r="BC1182" s="58">
        <v>-978.57017986592803</v>
      </c>
      <c r="BD1182" s="130">
        <v>-3.6226661567705501E-2</v>
      </c>
      <c r="BE1182" s="65">
        <v>26</v>
      </c>
    </row>
    <row r="1183" spans="1:57" x14ac:dyDescent="0.2">
      <c r="A1183" s="104">
        <v>41928</v>
      </c>
      <c r="B1183" s="58">
        <v>1862.76000976562</v>
      </c>
      <c r="C1183" s="77">
        <v>1.4497770869414901E-4</v>
      </c>
      <c r="D1183" s="58">
        <v>0.01</v>
      </c>
      <c r="E1183" s="58">
        <v>0.62419999999999998</v>
      </c>
      <c r="F1183" s="77">
        <v>-4.9418141240236101E-3</v>
      </c>
      <c r="G1183" s="58">
        <v>88.663467407226506</v>
      </c>
      <c r="H1183" s="58">
        <v>521.64172363281205</v>
      </c>
      <c r="I1183" s="58">
        <v>38.386863708496001</v>
      </c>
      <c r="J1183" s="58">
        <v>302.85998535156199</v>
      </c>
      <c r="K1183" s="58">
        <v>18.349248886108398</v>
      </c>
      <c r="L1183" s="58">
        <v>26.986473083496001</v>
      </c>
      <c r="M1183" s="58">
        <v>25.2000007629394</v>
      </c>
      <c r="N1183" s="77">
        <v>-1.3122979335982299E-2</v>
      </c>
      <c r="O1183" s="58">
        <v>2.1849278977679898</v>
      </c>
      <c r="P1183" s="77">
        <v>2.46429331229822E-2</v>
      </c>
      <c r="Q1183" s="58">
        <v>89.252967834472599</v>
      </c>
      <c r="R1183" s="77">
        <v>-1.04144920357419E-2</v>
      </c>
      <c r="S1183" s="58">
        <v>14.9287865153313</v>
      </c>
      <c r="T1183" s="77">
        <v>2.8618850523237298E-2</v>
      </c>
      <c r="U1183" s="58">
        <v>524.38662719726506</v>
      </c>
      <c r="V1183" s="77">
        <v>-1.1106044674181101E-2</v>
      </c>
      <c r="W1183" s="58">
        <v>1.2966934391832901</v>
      </c>
      <c r="X1183" s="77">
        <v>3.3779614011453997E-2</v>
      </c>
      <c r="Y1183" s="58">
        <v>38.602420806884702</v>
      </c>
      <c r="Z1183" s="77">
        <v>-1.01644470266132E-2</v>
      </c>
      <c r="AA1183" s="58">
        <v>12.2603671230633</v>
      </c>
      <c r="AB1183" s="77">
        <v>4.0481964326952599E-2</v>
      </c>
      <c r="AC1183" s="58">
        <v>304.41499328613202</v>
      </c>
      <c r="AD1183" s="77">
        <v>2.2645491104263199E-2</v>
      </c>
      <c r="AE1183" s="58">
        <v>0.90032679533867199</v>
      </c>
      <c r="AF1183" s="77">
        <v>4.9066138942628797E-2</v>
      </c>
      <c r="AG1183" s="58">
        <v>18.1460857391357</v>
      </c>
      <c r="AH1183" s="77">
        <v>-1.3746790545085799E-2</v>
      </c>
      <c r="AI1183" s="58">
        <v>0.88678351548059398</v>
      </c>
      <c r="AJ1183" s="77">
        <v>3.2860296813773601E-2</v>
      </c>
      <c r="AK1183" s="58">
        <v>27.174547195434499</v>
      </c>
      <c r="AL1183" s="69">
        <v>41928</v>
      </c>
      <c r="AM1183" s="105">
        <v>3</v>
      </c>
      <c r="AN1183" s="124">
        <v>29.420430020942302</v>
      </c>
      <c r="AO1183" s="125">
        <v>28.500949244284602</v>
      </c>
      <c r="AP1183" s="125">
        <v>37.0217335249407</v>
      </c>
      <c r="AQ1183" s="125">
        <v>39.572328672901698</v>
      </c>
      <c r="AR1183" s="125">
        <v>30.930270743574599</v>
      </c>
      <c r="AS1183" s="125">
        <v>31.029771678938999</v>
      </c>
      <c r="AV1183" s="63">
        <v>36602.864402126899</v>
      </c>
      <c r="AW1183" s="63">
        <v>-10754.931484271599</v>
      </c>
      <c r="AX1183" s="63">
        <v>10754.931484271599</v>
      </c>
      <c r="AY1183" s="63">
        <v>25847.9329178552</v>
      </c>
      <c r="AZ1183" s="77">
        <v>-7.1417552137418199E-3</v>
      </c>
      <c r="BA1183" s="77">
        <v>1.5847932917855201</v>
      </c>
      <c r="BB1183" s="77">
        <v>0.64410985606350002</v>
      </c>
      <c r="BC1183" s="58">
        <v>-1164.49763793954</v>
      </c>
      <c r="BD1183" s="130">
        <v>-4.3109694832319703E-2</v>
      </c>
      <c r="BE1183" s="65">
        <v>27</v>
      </c>
    </row>
    <row r="1184" spans="1:57" x14ac:dyDescent="0.2">
      <c r="A1184" s="104">
        <v>41929</v>
      </c>
      <c r="B1184" s="58">
        <v>1886.76000976562</v>
      </c>
      <c r="C1184" s="77">
        <v>1.28841073859105E-2</v>
      </c>
      <c r="D1184" s="58">
        <v>0.01</v>
      </c>
      <c r="E1184" s="58">
        <v>0.62129999999999996</v>
      </c>
      <c r="F1184" s="77">
        <v>-4.6459468119193197E-3</v>
      </c>
      <c r="G1184" s="58">
        <v>89.962226867675696</v>
      </c>
      <c r="H1184" s="58">
        <v>508.37469482421801</v>
      </c>
      <c r="I1184" s="58">
        <v>39.186206817626903</v>
      </c>
      <c r="J1184" s="58">
        <v>303.64001464843699</v>
      </c>
      <c r="K1184" s="58">
        <v>18.3584785461425</v>
      </c>
      <c r="L1184" s="58">
        <v>27.450090408325099</v>
      </c>
      <c r="M1184" s="58">
        <v>21.9899997711181</v>
      </c>
      <c r="N1184" s="77">
        <v>1.4648191621968501E-2</v>
      </c>
      <c r="O1184" s="58">
        <v>2.1726641657721601</v>
      </c>
      <c r="P1184" s="77">
        <v>2.41508490998994E-2</v>
      </c>
      <c r="Q1184" s="58">
        <v>89.312847137451101</v>
      </c>
      <c r="R1184" s="77">
        <v>-2.5433220173032799E-2</v>
      </c>
      <c r="S1184" s="58">
        <v>16.725479530838001</v>
      </c>
      <c r="T1184" s="77">
        <v>3.2899905721352297E-2</v>
      </c>
      <c r="U1184" s="58">
        <v>515.00820922851506</v>
      </c>
      <c r="V1184" s="77">
        <v>2.0823350279432801E-2</v>
      </c>
      <c r="W1184" s="58">
        <v>1.3058530740218499</v>
      </c>
      <c r="X1184" s="77">
        <v>3.3324304138425902E-2</v>
      </c>
      <c r="Y1184" s="58">
        <v>38.786535263061502</v>
      </c>
      <c r="Z1184" s="77">
        <v>2.5755442600630101E-3</v>
      </c>
      <c r="AA1184" s="58">
        <v>11.8560923770342</v>
      </c>
      <c r="AB1184" s="77">
        <v>3.9046541315582203E-2</v>
      </c>
      <c r="AC1184" s="58">
        <v>303.25</v>
      </c>
      <c r="AD1184" s="77">
        <v>5.0299933754582805E-4</v>
      </c>
      <c r="AE1184" s="58">
        <v>0.92096488861026904</v>
      </c>
      <c r="AF1184" s="77">
        <v>5.0165643427122597E-2</v>
      </c>
      <c r="AG1184" s="58">
        <v>18.353863716125399</v>
      </c>
      <c r="AH1184" s="77">
        <v>1.71796189666828E-2</v>
      </c>
      <c r="AI1184" s="58">
        <v>0.935679271723173</v>
      </c>
      <c r="AJ1184" s="77">
        <v>3.4086564299234297E-2</v>
      </c>
      <c r="AK1184" s="58">
        <v>27.218281745910598</v>
      </c>
      <c r="AL1184" s="69">
        <v>41929</v>
      </c>
      <c r="AM1184" s="105">
        <v>4</v>
      </c>
      <c r="AN1184" s="124">
        <v>37.2656925018048</v>
      </c>
      <c r="AO1184" s="125">
        <v>24.7832189164867</v>
      </c>
      <c r="AP1184" s="125">
        <v>43.316986566805397</v>
      </c>
      <c r="AQ1184" s="125">
        <v>39.693818239565502</v>
      </c>
      <c r="AR1184" s="125">
        <v>35.9913941115732</v>
      </c>
      <c r="AS1184" s="125">
        <v>39.327884651185897</v>
      </c>
      <c r="AU1184" s="109" t="s">
        <v>619</v>
      </c>
      <c r="AV1184" s="63">
        <v>47481.379515511901</v>
      </c>
      <c r="AW1184" s="63">
        <v>-21449.357963160299</v>
      </c>
      <c r="AX1184" s="63">
        <v>21449.357963160299</v>
      </c>
      <c r="AY1184" s="63">
        <v>26032.021552351602</v>
      </c>
      <c r="AZ1184" s="77">
        <v>7.1219867012708403E-3</v>
      </c>
      <c r="BA1184" s="77">
        <v>1.6032021552351601</v>
      </c>
      <c r="BB1184" s="77">
        <v>0.665292744003256</v>
      </c>
      <c r="BC1184" s="58">
        <v>-980.409003443237</v>
      </c>
      <c r="BD1184" s="130">
        <v>-3.6294734804340402E-2</v>
      </c>
      <c r="BE1184" s="65">
        <v>28</v>
      </c>
    </row>
    <row r="1185" spans="1:57" x14ac:dyDescent="0.2">
      <c r="A1185" s="104">
        <v>41932</v>
      </c>
      <c r="B1185" s="58">
        <v>1904.01000976562</v>
      </c>
      <c r="C1185" s="77">
        <v>9.1426572063835199E-3</v>
      </c>
      <c r="D1185" s="58">
        <v>0.01</v>
      </c>
      <c r="E1185" s="58">
        <v>0.61990000000000001</v>
      </c>
      <c r="F1185" s="77">
        <v>-2.2533397714469198E-3</v>
      </c>
      <c r="G1185" s="58">
        <v>91.887298583984304</v>
      </c>
      <c r="H1185" s="58">
        <v>517.99182128906205</v>
      </c>
      <c r="I1185" s="58">
        <v>39.590381622314403</v>
      </c>
      <c r="J1185" s="58">
        <v>306.20999145507801</v>
      </c>
      <c r="K1185" s="58">
        <v>18.533937454223601</v>
      </c>
      <c r="L1185" s="58">
        <v>27.625051498413001</v>
      </c>
      <c r="M1185" s="58">
        <v>18.569999694824201</v>
      </c>
      <c r="N1185" s="77">
        <v>2.1398666788675101E-2</v>
      </c>
      <c r="O1185" s="58">
        <v>2.1512507395376801</v>
      </c>
      <c r="P1185" s="77">
        <v>2.3411840076803001E-2</v>
      </c>
      <c r="Q1185" s="58">
        <v>90.924762725830007</v>
      </c>
      <c r="R1185" s="77">
        <v>1.8917398058471299E-2</v>
      </c>
      <c r="S1185" s="58">
        <v>17.7938593076735</v>
      </c>
      <c r="T1185" s="77">
        <v>3.4351622122897899E-2</v>
      </c>
      <c r="U1185" s="58">
        <v>513.18325805664006</v>
      </c>
      <c r="V1185" s="77">
        <v>1.0314210981648E-2</v>
      </c>
      <c r="W1185" s="58">
        <v>1.3062745441852599</v>
      </c>
      <c r="X1185" s="77">
        <v>3.2994744952117502E-2</v>
      </c>
      <c r="Y1185" s="58">
        <v>39.388294219970703</v>
      </c>
      <c r="Z1185" s="77">
        <v>8.4638936986489704E-3</v>
      </c>
      <c r="AA1185" s="58">
        <v>11.265464082701699</v>
      </c>
      <c r="AB1185" s="77">
        <v>3.6789995091830299E-2</v>
      </c>
      <c r="AC1185" s="58">
        <v>304.92500305175702</v>
      </c>
      <c r="AD1185" s="77">
        <v>9.5573774068509199E-3</v>
      </c>
      <c r="AE1185" s="58">
        <v>0.93638015134086305</v>
      </c>
      <c r="AF1185" s="77">
        <v>5.0522462032344603E-2</v>
      </c>
      <c r="AG1185" s="58">
        <v>18.446208000183098</v>
      </c>
      <c r="AH1185" s="77">
        <v>6.3737892110851098E-3</v>
      </c>
      <c r="AI1185" s="58">
        <v>0.97442544449684498</v>
      </c>
      <c r="AJ1185" s="77">
        <v>3.5273253501548002E-2</v>
      </c>
      <c r="AK1185" s="58">
        <v>27.537570953369102</v>
      </c>
      <c r="AL1185" s="69">
        <v>41932</v>
      </c>
      <c r="AM1185" s="105">
        <v>0</v>
      </c>
      <c r="AN1185" s="124">
        <v>42.235631323080199</v>
      </c>
      <c r="AO1185" s="125">
        <v>31.734664489782599</v>
      </c>
      <c r="AP1185" s="125">
        <v>51.116812006907701</v>
      </c>
      <c r="AQ1185" s="125">
        <v>42.077903584034402</v>
      </c>
      <c r="AR1185" s="125">
        <v>37.842450120455403</v>
      </c>
      <c r="AS1185" s="125">
        <v>43.058393546816603</v>
      </c>
      <c r="AU1185" s="109" t="s">
        <v>619</v>
      </c>
      <c r="AV1185" s="63">
        <v>47481.379515511901</v>
      </c>
      <c r="AW1185" s="63">
        <v>-21705.853790953999</v>
      </c>
      <c r="AX1185" s="63">
        <v>21705.853790953999</v>
      </c>
      <c r="AY1185" s="63">
        <v>25775.525724557901</v>
      </c>
      <c r="AZ1185" s="77">
        <v>-9.8530890994336096E-3</v>
      </c>
      <c r="BA1185" s="77">
        <v>1.5775525724557899</v>
      </c>
      <c r="BB1185" s="77">
        <v>0.68051794470995597</v>
      </c>
      <c r="BC1185" s="58">
        <v>-1236.90483123693</v>
      </c>
      <c r="BD1185" s="130">
        <v>-4.5790208647906602E-2</v>
      </c>
      <c r="BE1185" s="65">
        <v>29</v>
      </c>
    </row>
    <row r="1186" spans="1:57" x14ac:dyDescent="0.2">
      <c r="A1186" s="104">
        <v>41933</v>
      </c>
      <c r="B1186" s="58">
        <v>1941.28002929687</v>
      </c>
      <c r="C1186" s="77">
        <v>1.95744871823639E-2</v>
      </c>
      <c r="D1186" s="58">
        <v>0.01</v>
      </c>
      <c r="E1186" s="58">
        <v>0.61990000000000001</v>
      </c>
      <c r="F1186" s="77">
        <v>0</v>
      </c>
      <c r="G1186" s="58">
        <v>94.383415222167898</v>
      </c>
      <c r="H1186" s="58">
        <v>523.66064453125</v>
      </c>
      <c r="I1186" s="58">
        <v>40.308887481689403</v>
      </c>
      <c r="J1186" s="58">
        <v>315.329986572265</v>
      </c>
      <c r="K1186" s="58">
        <v>19.189599990844702</v>
      </c>
      <c r="L1186" s="58">
        <v>28.526058197021399</v>
      </c>
      <c r="M1186" s="58">
        <v>16.079999923706001</v>
      </c>
      <c r="N1186" s="77">
        <v>2.7164980107692902E-2</v>
      </c>
      <c r="O1186" s="58">
        <v>2.1723281380341399</v>
      </c>
      <c r="P1186" s="77">
        <v>2.3015994207464498E-2</v>
      </c>
      <c r="Q1186" s="58">
        <v>93.135356903076101</v>
      </c>
      <c r="R1186" s="77">
        <v>1.09438470053062E-2</v>
      </c>
      <c r="S1186" s="58">
        <v>18.563627303186401</v>
      </c>
      <c r="T1186" s="77">
        <v>3.5449727790415698E-2</v>
      </c>
      <c r="U1186" s="58">
        <v>520.82623291015602</v>
      </c>
      <c r="V1186" s="77">
        <v>1.8148495415614301E-2</v>
      </c>
      <c r="W1186" s="58">
        <v>1.3030957537274499</v>
      </c>
      <c r="X1186" s="77">
        <v>3.2327752888724297E-2</v>
      </c>
      <c r="Y1186" s="58">
        <v>39.949634552001903</v>
      </c>
      <c r="Z1186" s="77">
        <v>2.97834668093299E-2</v>
      </c>
      <c r="AA1186" s="58">
        <v>11.3246349274542</v>
      </c>
      <c r="AB1186" s="77">
        <v>3.5913599751664901E-2</v>
      </c>
      <c r="AC1186" s="58">
        <v>310.76998901367102</v>
      </c>
      <c r="AD1186" s="77">
        <v>3.5376321855001801E-2</v>
      </c>
      <c r="AE1186" s="58">
        <v>0.93918899744394402</v>
      </c>
      <c r="AF1186" s="77">
        <v>4.8942604217494197E-2</v>
      </c>
      <c r="AG1186" s="58">
        <v>18.861768722534102</v>
      </c>
      <c r="AH1186" s="77">
        <v>3.2615566297139902E-2</v>
      </c>
      <c r="AI1186" s="58">
        <v>0.98603035423438401</v>
      </c>
      <c r="AJ1186" s="77">
        <v>3.45659518544114E-2</v>
      </c>
      <c r="AK1186" s="58">
        <v>28.0755548477172</v>
      </c>
      <c r="AL1186" s="69">
        <v>41933</v>
      </c>
      <c r="AM1186" s="105">
        <v>1</v>
      </c>
      <c r="AN1186" s="124">
        <v>51.226209944283497</v>
      </c>
      <c r="AO1186" s="125">
        <v>35.517640403392498</v>
      </c>
      <c r="AP1186" s="125">
        <v>58.995685904022103</v>
      </c>
      <c r="AQ1186" s="125">
        <v>50.028062098781703</v>
      </c>
      <c r="AR1186" s="125">
        <v>46.433490605282998</v>
      </c>
      <c r="AS1186" s="125">
        <v>49.055255997196298</v>
      </c>
      <c r="AV1186" s="63">
        <v>36694.447270857803</v>
      </c>
      <c r="AW1186" s="63">
        <v>-11036.9859405273</v>
      </c>
      <c r="AX1186" s="63">
        <v>11036.9859405273</v>
      </c>
      <c r="AY1186" s="63">
        <v>25657.4613303304</v>
      </c>
      <c r="AZ1186" s="77">
        <v>-4.5804844288752601E-3</v>
      </c>
      <c r="BA1186" s="77">
        <v>1.56574613303304</v>
      </c>
      <c r="BB1186" s="77">
        <v>0.71341322167841303</v>
      </c>
      <c r="BC1186" s="58">
        <v>-1354.9692254643401</v>
      </c>
      <c r="BD1186" s="130">
        <v>-5.0160951739075102E-2</v>
      </c>
      <c r="BE1186" s="65">
        <v>30</v>
      </c>
    </row>
    <row r="1187" spans="1:57" x14ac:dyDescent="0.2">
      <c r="A1187" s="104">
        <v>41934</v>
      </c>
      <c r="B1187" s="58">
        <v>1927.10998535156</v>
      </c>
      <c r="C1187" s="77">
        <v>-7.2993302004167298E-3</v>
      </c>
      <c r="D1187" s="58">
        <v>0.01</v>
      </c>
      <c r="E1187" s="58">
        <v>0.623</v>
      </c>
      <c r="F1187" s="77">
        <v>5.0008065817066499E-3</v>
      </c>
      <c r="G1187" s="58">
        <v>94.862365722656193</v>
      </c>
      <c r="H1187" s="58">
        <v>529.796875</v>
      </c>
      <c r="I1187" s="58">
        <v>39.859825134277301</v>
      </c>
      <c r="J1187" s="58">
        <v>312.97000122070301</v>
      </c>
      <c r="K1187" s="58">
        <v>18.921794891357401</v>
      </c>
      <c r="L1187" s="58">
        <v>28.2286357879638</v>
      </c>
      <c r="M1187" s="58">
        <v>17.870000839233398</v>
      </c>
      <c r="N1187" s="77">
        <v>5.0745197062522698E-3</v>
      </c>
      <c r="O1187" s="58">
        <v>2.2147290055438802</v>
      </c>
      <c r="P1187" s="77">
        <v>2.3346761264830301E-2</v>
      </c>
      <c r="Q1187" s="58">
        <v>94.622890472412095</v>
      </c>
      <c r="R1187" s="77">
        <v>1.1717952328158501E-2</v>
      </c>
      <c r="S1187" s="58">
        <v>19.001866094122501</v>
      </c>
      <c r="T1187" s="77">
        <v>3.5866323473732399E-2</v>
      </c>
      <c r="U1187" s="58">
        <v>526.728759765625</v>
      </c>
      <c r="V1187" s="77">
        <v>-1.1140529433269399E-2</v>
      </c>
      <c r="W1187" s="58">
        <v>1.2960059230263701</v>
      </c>
      <c r="X1187" s="77">
        <v>3.2514089529004898E-2</v>
      </c>
      <c r="Y1187" s="58">
        <v>40.084356307983398</v>
      </c>
      <c r="Z1187" s="77">
        <v>-7.4841767420100701E-3</v>
      </c>
      <c r="AA1187" s="58">
        <v>11.4066104112473</v>
      </c>
      <c r="AB1187" s="77">
        <v>3.6446337881449298E-2</v>
      </c>
      <c r="AC1187" s="58">
        <v>314.14999389648398</v>
      </c>
      <c r="AD1187" s="77">
        <v>-1.39557416316686E-2</v>
      </c>
      <c r="AE1187" s="58">
        <v>0.94613534291364798</v>
      </c>
      <c r="AF1187" s="77">
        <v>5.0002409831944497E-2</v>
      </c>
      <c r="AG1187" s="58">
        <v>19.055697441101</v>
      </c>
      <c r="AH1187" s="77">
        <v>-1.0426340961776E-2</v>
      </c>
      <c r="AI1187" s="58">
        <v>1.00352959789896</v>
      </c>
      <c r="AJ1187" s="77">
        <v>3.5550056525467999E-2</v>
      </c>
      <c r="AK1187" s="58">
        <v>28.377346992492601</v>
      </c>
      <c r="AL1187" s="69">
        <v>41934</v>
      </c>
      <c r="AM1187" s="105">
        <v>2</v>
      </c>
      <c r="AN1187" s="124">
        <v>48.157287661086002</v>
      </c>
      <c r="AO1187" s="125">
        <v>39.430385765280597</v>
      </c>
      <c r="AP1187" s="125">
        <v>60.317334220598397</v>
      </c>
      <c r="AQ1187" s="125">
        <v>47.179609393203698</v>
      </c>
      <c r="AR1187" s="125">
        <v>44.258874525759602</v>
      </c>
      <c r="AS1187" s="125">
        <v>45.8081383359402</v>
      </c>
      <c r="AV1187" s="63">
        <v>36694.447270857803</v>
      </c>
      <c r="AW1187" s="63">
        <v>-11222.15740625</v>
      </c>
      <c r="AX1187" s="63">
        <v>11222.15740625</v>
      </c>
      <c r="AY1187" s="63">
        <v>25472.289864607799</v>
      </c>
      <c r="AZ1187" s="77">
        <v>-7.2170610856093697E-3</v>
      </c>
      <c r="BA1187" s="77">
        <v>1.54722898646078</v>
      </c>
      <c r="BB1187" s="77">
        <v>0.70090645280362296</v>
      </c>
      <c r="BC1187" s="58">
        <v>-1540.1406911869999</v>
      </c>
      <c r="BD1187" s="130">
        <v>-5.70159981718713E-2</v>
      </c>
      <c r="BE1187" s="65">
        <v>31</v>
      </c>
    </row>
    <row r="1188" spans="1:57" x14ac:dyDescent="0.2">
      <c r="A1188" s="104">
        <v>41935</v>
      </c>
      <c r="B1188" s="58">
        <v>1950.81994628906</v>
      </c>
      <c r="C1188" s="77">
        <v>1.2303377138681701E-2</v>
      </c>
      <c r="D1188" s="58">
        <v>0.01</v>
      </c>
      <c r="E1188" s="58">
        <v>0.62380000000000002</v>
      </c>
      <c r="F1188" s="77">
        <v>1.2841091492776699E-3</v>
      </c>
      <c r="G1188" s="58">
        <v>96.557182312011705</v>
      </c>
      <c r="H1188" s="58">
        <v>541.00524902343705</v>
      </c>
      <c r="I1188" s="58">
        <v>40.434635162353501</v>
      </c>
      <c r="J1188" s="58">
        <v>313.17999267578102</v>
      </c>
      <c r="K1188" s="58">
        <v>19.300416946411101</v>
      </c>
      <c r="L1188" s="58">
        <v>28.596035003662099</v>
      </c>
      <c r="M1188" s="58">
        <v>16.530000686645501</v>
      </c>
      <c r="N1188" s="77">
        <v>1.7866058646592398E-2</v>
      </c>
      <c r="O1188" s="58">
        <v>2.3011763387970499</v>
      </c>
      <c r="P1188" s="77">
        <v>2.3832264816521901E-2</v>
      </c>
      <c r="Q1188" s="58">
        <v>95.709774017333899</v>
      </c>
      <c r="R1188" s="77">
        <v>2.11559836464447E-2</v>
      </c>
      <c r="S1188" s="58">
        <v>19.166877729221</v>
      </c>
      <c r="T1188" s="77">
        <v>3.5428265740154799E-2</v>
      </c>
      <c r="U1188" s="58">
        <v>535.40106201171795</v>
      </c>
      <c r="V1188" s="77">
        <v>1.4420786497175901E-2</v>
      </c>
      <c r="W1188" s="58">
        <v>1.28525094184057</v>
      </c>
      <c r="X1188" s="77">
        <v>3.1785891888971497E-2</v>
      </c>
      <c r="Y1188" s="58">
        <v>40.147230148315401</v>
      </c>
      <c r="Z1188" s="77">
        <v>6.70963524488144E-4</v>
      </c>
      <c r="AA1188" s="58">
        <v>11.481050945877501</v>
      </c>
      <c r="AB1188" s="77">
        <v>3.66595926124927E-2</v>
      </c>
      <c r="AC1188" s="58">
        <v>313.07499694824202</v>
      </c>
      <c r="AD1188" s="77">
        <v>2.0009838243550699E-2</v>
      </c>
      <c r="AE1188" s="58">
        <v>0.94749063590030402</v>
      </c>
      <c r="AF1188" s="77">
        <v>4.90917185121479E-2</v>
      </c>
      <c r="AG1188" s="58">
        <v>19.111105918884199</v>
      </c>
      <c r="AH1188" s="77">
        <v>1.3015124728588101E-2</v>
      </c>
      <c r="AI1188" s="58">
        <v>1.0126913476002499</v>
      </c>
      <c r="AJ1188" s="77">
        <v>3.5413697999410097E-2</v>
      </c>
      <c r="AK1188" s="58">
        <v>28.412335395812899</v>
      </c>
      <c r="AL1188" s="69">
        <v>41935</v>
      </c>
      <c r="AM1188" s="105">
        <v>3</v>
      </c>
      <c r="AN1188" s="124">
        <v>53.208597969245901</v>
      </c>
      <c r="AO1188" s="125">
        <v>45.889166262513797</v>
      </c>
      <c r="AP1188" s="125">
        <v>64.658337278558903</v>
      </c>
      <c r="AQ1188" s="125">
        <v>51.393305133566201</v>
      </c>
      <c r="AR1188" s="125">
        <v>47.527975281444803</v>
      </c>
      <c r="AS1188" s="125">
        <v>50.339473404382197</v>
      </c>
      <c r="AV1188" s="63">
        <v>36694.447270857803</v>
      </c>
      <c r="AW1188" s="63">
        <v>-11474.2885275878</v>
      </c>
      <c r="AX1188" s="63">
        <v>11474.2885275878</v>
      </c>
      <c r="AY1188" s="63">
        <v>25220.158743269902</v>
      </c>
      <c r="AZ1188" s="77">
        <v>-9.8982511065175399E-3</v>
      </c>
      <c r="BA1188" s="77">
        <v>1.52201587432699</v>
      </c>
      <c r="BB1188" s="77">
        <v>0.72183334637008301</v>
      </c>
      <c r="BC1188" s="58">
        <v>-1792.27181252489</v>
      </c>
      <c r="BD1188" s="130">
        <v>-6.6349890611394902E-2</v>
      </c>
      <c r="BE1188" s="65">
        <v>32</v>
      </c>
    </row>
    <row r="1189" spans="1:57" x14ac:dyDescent="0.2">
      <c r="A1189" s="104">
        <v>41936</v>
      </c>
      <c r="B1189" s="58">
        <v>1964.57995605468</v>
      </c>
      <c r="C1189" s="77">
        <v>7.0534493928051598E-3</v>
      </c>
      <c r="D1189" s="58">
        <v>0.01</v>
      </c>
      <c r="E1189" s="58">
        <v>0.62180000000000002</v>
      </c>
      <c r="F1189" s="77">
        <v>-3.2061558191728199E-3</v>
      </c>
      <c r="G1189" s="58">
        <v>96.9163818359375</v>
      </c>
      <c r="H1189" s="58">
        <v>536.82824707031205</v>
      </c>
      <c r="I1189" s="58">
        <v>41.431587219238203</v>
      </c>
      <c r="J1189" s="58">
        <v>287.05999755859301</v>
      </c>
      <c r="K1189" s="58">
        <v>19.383529663085898</v>
      </c>
      <c r="L1189" s="58">
        <v>29.024673461913999</v>
      </c>
      <c r="M1189" s="58">
        <v>16.110000610351499</v>
      </c>
      <c r="N1189" s="77">
        <v>3.72007048388245E-3</v>
      </c>
      <c r="O1189" s="58">
        <v>2.38995540543899</v>
      </c>
      <c r="P1189" s="77">
        <v>2.46599734757409E-2</v>
      </c>
      <c r="Q1189" s="58">
        <v>96.736782073974595</v>
      </c>
      <c r="R1189" s="77">
        <v>-7.7208159452516398E-3</v>
      </c>
      <c r="S1189" s="58">
        <v>19.372589802852801</v>
      </c>
      <c r="T1189" s="77">
        <v>3.6087128254850297E-2</v>
      </c>
      <c r="U1189" s="58">
        <v>538.916748046875</v>
      </c>
      <c r="V1189" s="77">
        <v>2.46558934656337E-2</v>
      </c>
      <c r="W1189" s="58">
        <v>1.27446029148537</v>
      </c>
      <c r="X1189" s="77">
        <v>3.0760595406144502E-2</v>
      </c>
      <c r="Y1189" s="58">
        <v>40.933111190795898</v>
      </c>
      <c r="Z1189" s="77">
        <v>-8.3402502484340196E-2</v>
      </c>
      <c r="AA1189" s="58">
        <v>12.4271210164538</v>
      </c>
      <c r="AB1189" s="77">
        <v>4.3291023208196402E-2</v>
      </c>
      <c r="AC1189" s="58">
        <v>300.11999511718699</v>
      </c>
      <c r="AD1189" s="77">
        <v>4.3062653467833504E-3</v>
      </c>
      <c r="AE1189" s="58">
        <v>0.94856661384275098</v>
      </c>
      <c r="AF1189" s="77">
        <v>4.8936732903151502E-2</v>
      </c>
      <c r="AG1189" s="58">
        <v>19.3419733047485</v>
      </c>
      <c r="AH1189" s="77">
        <v>1.4989436759224199E-2</v>
      </c>
      <c r="AI1189" s="58">
        <v>1.0152965241405301</v>
      </c>
      <c r="AJ1189" s="77">
        <v>3.4980463276281001E-2</v>
      </c>
      <c r="AK1189" s="58">
        <v>28.810354232788001</v>
      </c>
      <c r="AL1189" s="69">
        <v>41936</v>
      </c>
      <c r="AM1189" s="105">
        <v>4</v>
      </c>
      <c r="AN1189" s="124">
        <v>55.8944504651557</v>
      </c>
      <c r="AO1189" s="125">
        <v>44.005893157364802</v>
      </c>
      <c r="AP1189" s="125">
        <v>65.519258819919898</v>
      </c>
      <c r="AQ1189" s="125">
        <v>52.292989188491802</v>
      </c>
      <c r="AR1189" s="125">
        <v>51.1291180691858</v>
      </c>
      <c r="AS1189" s="125">
        <v>57.0477725114783</v>
      </c>
      <c r="AV1189" s="63">
        <v>36694.447270857803</v>
      </c>
      <c r="AW1189" s="63">
        <v>-11349.1933369628</v>
      </c>
      <c r="AX1189" s="63">
        <v>11349.1933369628</v>
      </c>
      <c r="AY1189" s="63">
        <v>25345.253933894899</v>
      </c>
      <c r="AZ1189" s="77">
        <v>4.9601270118246801E-3</v>
      </c>
      <c r="BA1189" s="77">
        <v>1.53452539338949</v>
      </c>
      <c r="BB1189" s="77">
        <v>0.73397821074154901</v>
      </c>
      <c r="BC1189" s="58">
        <v>-1667.17662189988</v>
      </c>
      <c r="BD1189" s="130">
        <v>-6.1718867484223401E-2</v>
      </c>
      <c r="BE1189" s="65">
        <v>33</v>
      </c>
    </row>
    <row r="1190" spans="1:57" x14ac:dyDescent="0.2">
      <c r="A1190" s="104">
        <v>41939</v>
      </c>
      <c r="B1190" s="58">
        <v>1961.63000488281</v>
      </c>
      <c r="C1190" s="77">
        <v>-1.5015683952100899E-3</v>
      </c>
      <c r="D1190" s="58">
        <v>0.01</v>
      </c>
      <c r="E1190" s="58">
        <v>0.61980000000000002</v>
      </c>
      <c r="F1190" s="77">
        <v>-3.2164683177871001E-3</v>
      </c>
      <c r="G1190" s="58">
        <v>96.815078735351506</v>
      </c>
      <c r="H1190" s="58">
        <v>537.81280517578102</v>
      </c>
      <c r="I1190" s="58">
        <v>41.233989715576101</v>
      </c>
      <c r="J1190" s="58">
        <v>289.97000122070301</v>
      </c>
      <c r="K1190" s="58">
        <v>19.429702758788999</v>
      </c>
      <c r="L1190" s="58">
        <v>29.042167663574201</v>
      </c>
      <c r="M1190" s="58">
        <v>16.040000915527301</v>
      </c>
      <c r="N1190" s="77">
        <v>-1.04526292322204E-3</v>
      </c>
      <c r="O1190" s="58">
        <v>2.41664205135808</v>
      </c>
      <c r="P1190" s="77">
        <v>2.49614221557788E-2</v>
      </c>
      <c r="Q1190" s="58">
        <v>96.865730285644503</v>
      </c>
      <c r="R1190" s="77">
        <v>1.8340281288136101E-3</v>
      </c>
      <c r="S1190" s="58">
        <v>19.682903152700302</v>
      </c>
      <c r="T1190" s="77">
        <v>3.6598055983935E-2</v>
      </c>
      <c r="U1190" s="58">
        <v>537.32052612304597</v>
      </c>
      <c r="V1190" s="77">
        <v>-4.7692477388449001E-3</v>
      </c>
      <c r="W1190" s="58">
        <v>1.2507519779351799</v>
      </c>
      <c r="X1190" s="77">
        <v>3.0333033173908799E-2</v>
      </c>
      <c r="Y1190" s="58">
        <v>41.332788467407198</v>
      </c>
      <c r="Z1190" s="77">
        <v>1.0137266379358099E-2</v>
      </c>
      <c r="AA1190" s="58">
        <v>13.0889265323557</v>
      </c>
      <c r="AB1190" s="77">
        <v>4.5138898773164599E-2</v>
      </c>
      <c r="AC1190" s="58">
        <v>288.51499938964798</v>
      </c>
      <c r="AD1190" s="77">
        <v>2.3820788321677801E-3</v>
      </c>
      <c r="AE1190" s="58">
        <v>0.94723769949630798</v>
      </c>
      <c r="AF1190" s="77">
        <v>4.8752042748972199E-2</v>
      </c>
      <c r="AG1190" s="58">
        <v>19.4066162109375</v>
      </c>
      <c r="AH1190" s="77">
        <v>6.02735520284447E-4</v>
      </c>
      <c r="AI1190" s="58">
        <v>1.01781012056593</v>
      </c>
      <c r="AJ1190" s="77">
        <v>3.5045941899251198E-2</v>
      </c>
      <c r="AK1190" s="58">
        <v>29.033420562744102</v>
      </c>
      <c r="AL1190" s="69">
        <v>41939</v>
      </c>
      <c r="AM1190" s="105">
        <v>0</v>
      </c>
      <c r="AN1190" s="124">
        <v>55.163399108296801</v>
      </c>
      <c r="AO1190" s="125">
        <v>44.583198991029697</v>
      </c>
      <c r="AP1190" s="125">
        <v>65.038069579323803</v>
      </c>
      <c r="AQ1190" s="125">
        <v>52.815505006073302</v>
      </c>
      <c r="AR1190" s="125">
        <v>51.276092675448702</v>
      </c>
      <c r="AS1190" s="125">
        <v>55.448999975004199</v>
      </c>
      <c r="AV1190" s="63">
        <v>36694.447270857803</v>
      </c>
      <c r="AW1190" s="63">
        <v>-11333.4368060302</v>
      </c>
      <c r="AX1190" s="63">
        <v>11333.4368060302</v>
      </c>
      <c r="AY1190" s="63">
        <v>25361.010464827501</v>
      </c>
      <c r="AZ1190" s="77">
        <v>6.2167579672744999E-4</v>
      </c>
      <c r="BA1190" s="77">
        <v>1.53610104648275</v>
      </c>
      <c r="BB1190" s="77">
        <v>0.73137452386231705</v>
      </c>
      <c r="BC1190" s="58">
        <v>-1651.42009096727</v>
      </c>
      <c r="BD1190" s="130">
        <v>-6.1135560813612197E-2</v>
      </c>
      <c r="BE1190" s="65">
        <v>34</v>
      </c>
    </row>
    <row r="1191" spans="1:57" x14ac:dyDescent="0.2">
      <c r="A1191" s="104">
        <v>41940</v>
      </c>
      <c r="B1191" s="58">
        <v>1985.05004882812</v>
      </c>
      <c r="C1191" s="77">
        <v>1.19390730601673E-2</v>
      </c>
      <c r="D1191" s="58">
        <v>0.01</v>
      </c>
      <c r="E1191" s="58">
        <v>0.61899999999999999</v>
      </c>
      <c r="F1191" s="77">
        <v>-1.2907389480477599E-3</v>
      </c>
      <c r="G1191" s="58">
        <v>98.316429138183594</v>
      </c>
      <c r="H1191" s="58">
        <v>545.89837646484295</v>
      </c>
      <c r="I1191" s="58">
        <v>41.754905700683601</v>
      </c>
      <c r="J1191" s="58">
        <v>295.58999633789</v>
      </c>
      <c r="K1191" s="58">
        <v>19.623622894287099</v>
      </c>
      <c r="L1191" s="58">
        <v>29.514537811279201</v>
      </c>
      <c r="M1191" s="58">
        <v>14.390000343322701</v>
      </c>
      <c r="N1191" s="77">
        <v>1.5507402591036799E-2</v>
      </c>
      <c r="O1191" s="58">
        <v>2.5041013279130202</v>
      </c>
      <c r="P1191" s="77">
        <v>2.54698156743824E-2</v>
      </c>
      <c r="Q1191" s="58">
        <v>97.565753936767507</v>
      </c>
      <c r="R1191" s="77">
        <v>1.50341739937189E-2</v>
      </c>
      <c r="S1191" s="58">
        <v>19.828959031489202</v>
      </c>
      <c r="T1191" s="77">
        <v>3.6323535453427397E-2</v>
      </c>
      <c r="U1191" s="58">
        <v>541.85559082031205</v>
      </c>
      <c r="V1191" s="77">
        <v>1.26331695938375E-2</v>
      </c>
      <c r="W1191" s="58">
        <v>1.2230971260451999</v>
      </c>
      <c r="X1191" s="77">
        <v>2.92922976479187E-2</v>
      </c>
      <c r="Y1191" s="58">
        <v>41.494447708129798</v>
      </c>
      <c r="Z1191" s="77">
        <v>1.9381298387863101E-2</v>
      </c>
      <c r="AA1191" s="58">
        <v>13.404570293434</v>
      </c>
      <c r="AB1191" s="77">
        <v>4.5348524846934198E-2</v>
      </c>
      <c r="AC1191" s="58">
        <v>292.77999877929602</v>
      </c>
      <c r="AD1191" s="77">
        <v>9.9806022719686194E-3</v>
      </c>
      <c r="AE1191" s="58">
        <v>0.94594154053392698</v>
      </c>
      <c r="AF1191" s="77">
        <v>4.8204225368054299E-2</v>
      </c>
      <c r="AG1191" s="58">
        <v>19.526662826538001</v>
      </c>
      <c r="AH1191" s="77">
        <v>1.6264975575412701E-2</v>
      </c>
      <c r="AI1191" s="58">
        <v>1.0171701098733199</v>
      </c>
      <c r="AJ1191" s="77">
        <v>3.4463358917469003E-2</v>
      </c>
      <c r="AK1191" s="58">
        <v>29.278352737426701</v>
      </c>
      <c r="AL1191" s="69">
        <v>41940</v>
      </c>
      <c r="AM1191" s="105">
        <v>1</v>
      </c>
      <c r="AN1191" s="124">
        <v>59.672949249171701</v>
      </c>
      <c r="AO1191" s="125">
        <v>49.214054287902997</v>
      </c>
      <c r="AP1191" s="125">
        <v>68.706233840694296</v>
      </c>
      <c r="AQ1191" s="125">
        <v>55.042591584702002</v>
      </c>
      <c r="AR1191" s="125">
        <v>55.194391114963402</v>
      </c>
      <c r="AS1191" s="125">
        <v>58.732430234820796</v>
      </c>
      <c r="AV1191" s="63">
        <v>36694.447270857803</v>
      </c>
      <c r="AW1191" s="63">
        <v>-11488.9772310791</v>
      </c>
      <c r="AX1191" s="63">
        <v>11488.9772310791</v>
      </c>
      <c r="AY1191" s="63">
        <v>25205.470039778698</v>
      </c>
      <c r="AZ1191" s="77">
        <v>-6.1330531472530902E-3</v>
      </c>
      <c r="BA1191" s="77">
        <v>1.5205470039778699</v>
      </c>
      <c r="BB1191" s="77">
        <v>0.75204553079722203</v>
      </c>
      <c r="BC1191" s="58">
        <v>-1806.9605160161</v>
      </c>
      <c r="BD1191" s="130">
        <v>-6.6893666317208195E-2</v>
      </c>
      <c r="BE1191" s="65">
        <v>35</v>
      </c>
    </row>
    <row r="1192" spans="1:57" x14ac:dyDescent="0.2">
      <c r="A1192" s="104">
        <v>41941</v>
      </c>
      <c r="B1192" s="58">
        <v>1982.30004882812</v>
      </c>
      <c r="C1192" s="77">
        <v>-1.3853554985293599E-3</v>
      </c>
      <c r="D1192" s="58">
        <v>0.01</v>
      </c>
      <c r="E1192" s="58">
        <v>0.61919999999999997</v>
      </c>
      <c r="F1192" s="77">
        <v>3.2310177705974197E-4</v>
      </c>
      <c r="G1192" s="58">
        <v>98.869071960449205</v>
      </c>
      <c r="H1192" s="58">
        <v>546.32598876953102</v>
      </c>
      <c r="I1192" s="58">
        <v>41.871665954589801</v>
      </c>
      <c r="J1192" s="58">
        <v>294.11999511718699</v>
      </c>
      <c r="K1192" s="58">
        <v>19.8360290527343</v>
      </c>
      <c r="L1192" s="58">
        <v>29.6719970703125</v>
      </c>
      <c r="M1192" s="58">
        <v>15.149999618530201</v>
      </c>
      <c r="N1192" s="77">
        <v>5.6210627980486302E-3</v>
      </c>
      <c r="O1192" s="58">
        <v>2.5860731966389601</v>
      </c>
      <c r="P1192" s="77">
        <v>2.61565436527357E-2</v>
      </c>
      <c r="Q1192" s="58">
        <v>98.592750549316406</v>
      </c>
      <c r="R1192" s="77">
        <v>7.8331851334012504E-4</v>
      </c>
      <c r="S1192" s="58">
        <v>19.9479810265514</v>
      </c>
      <c r="T1192" s="77">
        <v>3.6512963755356898E-2</v>
      </c>
      <c r="U1192" s="58">
        <v>546.11218261718705</v>
      </c>
      <c r="V1192" s="77">
        <v>2.7963242150090802E-3</v>
      </c>
      <c r="W1192" s="58">
        <v>1.2078348727571899</v>
      </c>
      <c r="X1192" s="77">
        <v>2.8846114555534999E-2</v>
      </c>
      <c r="Y1192" s="58">
        <v>41.813285827636697</v>
      </c>
      <c r="Z1192" s="77">
        <v>-4.9731088295110696E-3</v>
      </c>
      <c r="AA1192" s="58">
        <v>13.858410266540201</v>
      </c>
      <c r="AB1192" s="77">
        <v>4.7118218742722998E-2</v>
      </c>
      <c r="AC1192" s="58">
        <v>294.85499572753901</v>
      </c>
      <c r="AD1192" s="77">
        <v>1.0824003273579999E-2</v>
      </c>
      <c r="AE1192" s="58">
        <v>0.94455656344893801</v>
      </c>
      <c r="AF1192" s="77">
        <v>4.7618228473946103E-2</v>
      </c>
      <c r="AG1192" s="58">
        <v>19.7298259735107</v>
      </c>
      <c r="AH1192" s="77">
        <v>5.334972888277E-3</v>
      </c>
      <c r="AI1192" s="58">
        <v>1.0171896407810801</v>
      </c>
      <c r="AJ1192" s="77">
        <v>3.4281131747576299E-2</v>
      </c>
      <c r="AK1192" s="58">
        <v>29.593267440795898</v>
      </c>
      <c r="AL1192" s="69">
        <v>41941</v>
      </c>
      <c r="AM1192" s="105">
        <v>2</v>
      </c>
      <c r="AN1192" s="124">
        <v>58.923540012905796</v>
      </c>
      <c r="AO1192" s="125">
        <v>49.454615404182597</v>
      </c>
      <c r="AP1192" s="125">
        <v>69.955805283286793</v>
      </c>
      <c r="AQ1192" s="125">
        <v>57.413623297009401</v>
      </c>
      <c r="AR1192" s="125">
        <v>56.451573573402499</v>
      </c>
      <c r="AS1192" s="125">
        <v>59.453758534674797</v>
      </c>
      <c r="AV1192" s="63">
        <v>25232.698181915301</v>
      </c>
      <c r="AW1192" s="63">
        <v>0</v>
      </c>
      <c r="AX1192" s="63">
        <v>0</v>
      </c>
      <c r="AY1192" s="63">
        <v>25232.698181915301</v>
      </c>
      <c r="AZ1192" s="77">
        <v>1.08024734684941E-3</v>
      </c>
      <c r="BA1192" s="77">
        <v>1.5232698181915301</v>
      </c>
      <c r="BB1192" s="77">
        <v>0.74961832488745805</v>
      </c>
      <c r="BC1192" s="58">
        <v>-1779.7323738795301</v>
      </c>
      <c r="BD1192" s="130">
        <v>-6.58856806759191E-2</v>
      </c>
      <c r="BE1192" s="65">
        <v>36</v>
      </c>
    </row>
    <row r="1193" spans="1:57" x14ac:dyDescent="0.2">
      <c r="A1193" s="104">
        <v>41942</v>
      </c>
      <c r="B1193" s="58">
        <v>1994.65002441406</v>
      </c>
      <c r="C1193" s="77">
        <v>6.2301242403934804E-3</v>
      </c>
      <c r="D1193" s="58">
        <v>0.01</v>
      </c>
      <c r="E1193" s="58">
        <v>0.62409999999999999</v>
      </c>
      <c r="F1193" s="77">
        <v>7.9134366925064301E-3</v>
      </c>
      <c r="G1193" s="58">
        <v>98.537498474121094</v>
      </c>
      <c r="H1193" s="58">
        <v>547.30065917968705</v>
      </c>
      <c r="I1193" s="58">
        <v>41.359729766845703</v>
      </c>
      <c r="J1193" s="58">
        <v>299.07000732421801</v>
      </c>
      <c r="K1193" s="58">
        <v>19.706737518310501</v>
      </c>
      <c r="L1193" s="58">
        <v>28.499814987182599</v>
      </c>
      <c r="M1193" s="58">
        <v>14.520000457763601</v>
      </c>
      <c r="N1193" s="77">
        <v>-3.3536623713912301E-3</v>
      </c>
      <c r="O1193" s="58">
        <v>2.6247641550314098</v>
      </c>
      <c r="P1193" s="77">
        <v>2.6637211170128801E-2</v>
      </c>
      <c r="Q1193" s="58">
        <v>98.703285217285099</v>
      </c>
      <c r="R1193" s="77">
        <v>1.78404547869237E-3</v>
      </c>
      <c r="S1193" s="58">
        <v>20.061238106321401</v>
      </c>
      <c r="T1193" s="77">
        <v>3.66548765652683E-2</v>
      </c>
      <c r="U1193" s="58">
        <v>546.81332397460903</v>
      </c>
      <c r="V1193" s="77">
        <v>-1.22263152438056E-2</v>
      </c>
      <c r="W1193" s="58">
        <v>1.1754842859368699</v>
      </c>
      <c r="X1193" s="77">
        <v>2.8420985643846E-2</v>
      </c>
      <c r="Y1193" s="58">
        <v>41.615697860717702</v>
      </c>
      <c r="Z1193" s="77">
        <v>1.68299071440518E-2</v>
      </c>
      <c r="AA1193" s="58">
        <v>14.1249520821918</v>
      </c>
      <c r="AB1193" s="77">
        <v>4.7229584165152202E-2</v>
      </c>
      <c r="AC1193" s="58">
        <v>296.59500122070301</v>
      </c>
      <c r="AD1193" s="77">
        <v>-6.5180149756839303E-3</v>
      </c>
      <c r="AE1193" s="58">
        <v>0.94067202509348702</v>
      </c>
      <c r="AF1193" s="77">
        <v>4.77335238376956E-2</v>
      </c>
      <c r="AG1193" s="58">
        <v>19.771383285522401</v>
      </c>
      <c r="AH1193" s="77">
        <v>-3.9504657551435202E-2</v>
      </c>
      <c r="AI1193" s="58">
        <v>1.0207184769458399</v>
      </c>
      <c r="AJ1193" s="77">
        <v>3.5814915900503203E-2</v>
      </c>
      <c r="AK1193" s="58">
        <v>29.085906028747502</v>
      </c>
      <c r="AL1193" s="69">
        <v>41942</v>
      </c>
      <c r="AM1193" s="105">
        <v>3</v>
      </c>
      <c r="AN1193" s="124">
        <v>61.275579224262501</v>
      </c>
      <c r="AO1193" s="125">
        <v>50.035560615780398</v>
      </c>
      <c r="AP1193" s="125">
        <v>68.196325904530099</v>
      </c>
      <c r="AQ1193" s="125">
        <v>55.4950516462048</v>
      </c>
      <c r="AR1193" s="125">
        <v>46.084964038281797</v>
      </c>
      <c r="AS1193" s="125">
        <v>54.920947823989898</v>
      </c>
      <c r="AV1193" s="63">
        <v>25232.698181915301</v>
      </c>
      <c r="AW1193" s="63">
        <v>0</v>
      </c>
      <c r="AX1193" s="63">
        <v>0</v>
      </c>
      <c r="AY1193" s="63">
        <v>25232.698181915301</v>
      </c>
      <c r="AZ1193" s="77">
        <v>0</v>
      </c>
      <c r="BA1193" s="77">
        <v>1.5232698181915301</v>
      </c>
      <c r="BB1193" s="77">
        <v>0.760518664424776</v>
      </c>
      <c r="BC1193" s="58">
        <v>-1779.7323738795301</v>
      </c>
      <c r="BD1193" s="130">
        <v>-6.58856806759191E-2</v>
      </c>
      <c r="BE1193" s="65">
        <v>37</v>
      </c>
    </row>
    <row r="1194" spans="1:57" x14ac:dyDescent="0.2">
      <c r="A1194" s="104">
        <v>41943</v>
      </c>
      <c r="B1194" s="58">
        <v>2018.05004882812</v>
      </c>
      <c r="C1194" s="77">
        <v>1.1731393541549499E-2</v>
      </c>
      <c r="D1194" s="58">
        <v>0.01</v>
      </c>
      <c r="E1194" s="58">
        <v>0.625</v>
      </c>
      <c r="F1194" s="77">
        <v>1.4420765902900499E-3</v>
      </c>
      <c r="G1194" s="58">
        <v>99.476997375488196</v>
      </c>
      <c r="H1194" s="58">
        <v>556.022705078125</v>
      </c>
      <c r="I1194" s="58">
        <v>42.168056488037102</v>
      </c>
      <c r="J1194" s="58">
        <v>305.45999145507801</v>
      </c>
      <c r="K1194" s="58">
        <v>20.399337768554599</v>
      </c>
      <c r="L1194" s="58">
        <v>29.750732421875</v>
      </c>
      <c r="M1194" s="58">
        <v>14.029999732971101</v>
      </c>
      <c r="N1194" s="77">
        <v>9.5344302008431008E-3</v>
      </c>
      <c r="O1194" s="58">
        <v>2.6821328219026301</v>
      </c>
      <c r="P1194" s="77">
        <v>2.6962341975186301E-2</v>
      </c>
      <c r="Q1194" s="58">
        <v>99.007247924804602</v>
      </c>
      <c r="R1194" s="77">
        <v>1.59364797979786E-2</v>
      </c>
      <c r="S1194" s="58">
        <v>20.085212325931899</v>
      </c>
      <c r="T1194" s="77">
        <v>3.6123007464434101E-2</v>
      </c>
      <c r="U1194" s="58">
        <v>551.66168212890602</v>
      </c>
      <c r="V1194" s="77">
        <v>1.9543810507180098E-2</v>
      </c>
      <c r="W1194" s="58">
        <v>1.1409249838370199</v>
      </c>
      <c r="X1194" s="77">
        <v>2.7056617706834499E-2</v>
      </c>
      <c r="Y1194" s="58">
        <v>41.763893127441399</v>
      </c>
      <c r="Z1194" s="77">
        <v>2.1366181744637499E-2</v>
      </c>
      <c r="AA1194" s="58">
        <v>14.2502899578928</v>
      </c>
      <c r="AB1194" s="77">
        <v>4.6651903216557697E-2</v>
      </c>
      <c r="AC1194" s="58">
        <v>302.26499938964798</v>
      </c>
      <c r="AD1194" s="77">
        <v>3.5145353186980297E-2</v>
      </c>
      <c r="AE1194" s="58">
        <v>0.94209447869830698</v>
      </c>
      <c r="AF1194" s="77">
        <v>4.6182601091616399E-2</v>
      </c>
      <c r="AG1194" s="58">
        <v>20.053037643432599</v>
      </c>
      <c r="AH1194" s="77">
        <v>4.3892124747299803E-2</v>
      </c>
      <c r="AI1194" s="58">
        <v>1.0143186294403099</v>
      </c>
      <c r="AJ1194" s="77">
        <v>3.40939044813066E-2</v>
      </c>
      <c r="AK1194" s="58">
        <v>29.125273704528801</v>
      </c>
      <c r="AL1194" s="69">
        <v>41943</v>
      </c>
      <c r="AM1194" s="105">
        <v>4</v>
      </c>
      <c r="AN1194" s="124">
        <v>65.326753706528606</v>
      </c>
      <c r="AO1194" s="125">
        <v>55.017955359925402</v>
      </c>
      <c r="AP1194" s="125">
        <v>70.463188501021094</v>
      </c>
      <c r="AQ1194" s="125">
        <v>62.688026271965398</v>
      </c>
      <c r="AR1194" s="125">
        <v>55.480636795471803</v>
      </c>
      <c r="AS1194" s="125">
        <v>60.094373254155798</v>
      </c>
      <c r="AV1194" s="63">
        <v>25232.698181915301</v>
      </c>
      <c r="AW1194" s="63">
        <v>0</v>
      </c>
      <c r="AX1194" s="63">
        <v>0</v>
      </c>
      <c r="AY1194" s="63">
        <v>25232.698181915301</v>
      </c>
      <c r="AZ1194" s="77">
        <v>0</v>
      </c>
      <c r="BA1194" s="77">
        <v>1.5232698181915301</v>
      </c>
      <c r="BB1194" s="77">
        <v>0.78117200171438606</v>
      </c>
      <c r="BC1194" s="58">
        <v>-1779.7323738795301</v>
      </c>
      <c r="BD1194" s="130">
        <v>-6.58856806759191E-2</v>
      </c>
      <c r="BE1194" s="65">
        <v>38</v>
      </c>
    </row>
    <row r="1195" spans="1:57" x14ac:dyDescent="0.2">
      <c r="A1195" s="104">
        <v>41946</v>
      </c>
      <c r="B1195" s="58">
        <v>2017.81005859375</v>
      </c>
      <c r="C1195" s="77">
        <v>-1.18921844636243E-4</v>
      </c>
      <c r="D1195" s="58">
        <v>0.01</v>
      </c>
      <c r="E1195" s="58">
        <v>0.62590000000000001</v>
      </c>
      <c r="F1195" s="77">
        <v>1.4400000000001001E-3</v>
      </c>
      <c r="G1195" s="58">
        <v>100.76652526855401</v>
      </c>
      <c r="H1195" s="58">
        <v>552.18377685546795</v>
      </c>
      <c r="I1195" s="58">
        <v>42.608146667480398</v>
      </c>
      <c r="J1195" s="58">
        <v>305.72000122070301</v>
      </c>
      <c r="K1195" s="58">
        <v>20.510149002075099</v>
      </c>
      <c r="L1195" s="58">
        <v>30.013158798217699</v>
      </c>
      <c r="M1195" s="58">
        <v>14.7299995422363</v>
      </c>
      <c r="N1195" s="77">
        <v>1.2963076159194099E-2</v>
      </c>
      <c r="O1195" s="58">
        <v>2.7796806127202802</v>
      </c>
      <c r="P1195" s="77">
        <v>2.7585357392369201E-2</v>
      </c>
      <c r="Q1195" s="58">
        <v>100.121761322021</v>
      </c>
      <c r="R1195" s="77">
        <v>-6.9042652172211999E-3</v>
      </c>
      <c r="S1195" s="58">
        <v>20.134368982975602</v>
      </c>
      <c r="T1195" s="77">
        <v>3.6463166479890299E-2</v>
      </c>
      <c r="U1195" s="58">
        <v>554.10324096679597</v>
      </c>
      <c r="V1195" s="77">
        <v>1.0436577260045401E-2</v>
      </c>
      <c r="W1195" s="58">
        <v>1.1279551163105801</v>
      </c>
      <c r="X1195" s="77">
        <v>2.6472757078905299E-2</v>
      </c>
      <c r="Y1195" s="58">
        <v>42.388101577758697</v>
      </c>
      <c r="Z1195" s="77">
        <v>8.51207270668785E-4</v>
      </c>
      <c r="AA1195" s="58">
        <v>14.341442135417701</v>
      </c>
      <c r="AB1195" s="77">
        <v>4.6910382304572999E-2</v>
      </c>
      <c r="AC1195" s="58">
        <v>305.58999633789</v>
      </c>
      <c r="AD1195" s="77">
        <v>5.4320995503747103E-3</v>
      </c>
      <c r="AE1195" s="58">
        <v>0.93957607640418095</v>
      </c>
      <c r="AF1195" s="77">
        <v>4.58102998817373E-2</v>
      </c>
      <c r="AG1195" s="58">
        <v>20.454743385314899</v>
      </c>
      <c r="AH1195" s="77">
        <v>8.8208375048210996E-3</v>
      </c>
      <c r="AI1195" s="58">
        <v>1.00613472329774</v>
      </c>
      <c r="AJ1195" s="77">
        <v>3.3523119977544202E-2</v>
      </c>
      <c r="AK1195" s="58">
        <v>29.881945610046301</v>
      </c>
      <c r="AL1195" s="69">
        <v>41946</v>
      </c>
      <c r="AM1195" s="105">
        <v>0</v>
      </c>
      <c r="AN1195" s="124">
        <v>65.251357843945797</v>
      </c>
      <c r="AO1195" s="125">
        <v>52.534818493996703</v>
      </c>
      <c r="AP1195" s="125">
        <v>73.278508379291907</v>
      </c>
      <c r="AQ1195" s="125">
        <v>63.698920225206997</v>
      </c>
      <c r="AR1195" s="125">
        <v>57.167033175664201</v>
      </c>
      <c r="AS1195" s="125">
        <v>62.610282800104699</v>
      </c>
      <c r="AT1195" s="109" t="s">
        <v>618</v>
      </c>
      <c r="AV1195" s="63">
        <v>14265.4854599109</v>
      </c>
      <c r="AW1195" s="63">
        <v>11037.2094289779</v>
      </c>
      <c r="AX1195" s="63">
        <v>11037.2094289779</v>
      </c>
      <c r="AY1195" s="63">
        <v>25302.694888888898</v>
      </c>
      <c r="AZ1195" s="77">
        <v>2.7740476452027202E-3</v>
      </c>
      <c r="BA1195" s="77">
        <v>1.5302694888888899</v>
      </c>
      <c r="BB1195" s="77">
        <v>0.780960181454328</v>
      </c>
      <c r="BC1195" s="58">
        <v>-1709.73566690588</v>
      </c>
      <c r="BD1195" s="130">
        <v>-6.3294403048047995E-2</v>
      </c>
      <c r="BE1195" s="65">
        <v>39</v>
      </c>
    </row>
    <row r="1196" spans="1:57" x14ac:dyDescent="0.2">
      <c r="A1196" s="104">
        <v>41947</v>
      </c>
      <c r="B1196" s="58">
        <v>2012.09997558593</v>
      </c>
      <c r="C1196" s="77">
        <v>-2.8298416808329998E-3</v>
      </c>
      <c r="D1196" s="58">
        <v>0.01</v>
      </c>
      <c r="E1196" s="58">
        <v>0.62470000000000003</v>
      </c>
      <c r="F1196" s="77">
        <v>-1.9172391755871701E-3</v>
      </c>
      <c r="G1196" s="58">
        <v>100.029655456542</v>
      </c>
      <c r="H1196" s="58">
        <v>551.07989501953102</v>
      </c>
      <c r="I1196" s="58">
        <v>42.724918365478501</v>
      </c>
      <c r="J1196" s="58">
        <v>302.80999755859301</v>
      </c>
      <c r="K1196" s="58">
        <v>20.390100479125898</v>
      </c>
      <c r="L1196" s="58">
        <v>30.214349746704102</v>
      </c>
      <c r="M1196" s="58">
        <v>14.890000343322701</v>
      </c>
      <c r="N1196" s="77">
        <v>-7.3126448495458504E-3</v>
      </c>
      <c r="O1196" s="58">
        <v>2.83166657994397</v>
      </c>
      <c r="P1196" s="77">
        <v>2.8308270852479001E-2</v>
      </c>
      <c r="Q1196" s="58">
        <v>100.398090362548</v>
      </c>
      <c r="R1196" s="77">
        <v>-1.9991203693524502E-3</v>
      </c>
      <c r="S1196" s="58">
        <v>20.194139187505598</v>
      </c>
      <c r="T1196" s="77">
        <v>3.6644666898599097E-2</v>
      </c>
      <c r="U1196" s="58">
        <v>551.6318359375</v>
      </c>
      <c r="V1196" s="77">
        <v>2.7405955698884799E-3</v>
      </c>
      <c r="W1196" s="58">
        <v>1.1128902692140801</v>
      </c>
      <c r="X1196" s="77">
        <v>2.60478032911419E-2</v>
      </c>
      <c r="Y1196" s="58">
        <v>42.6665325164794</v>
      </c>
      <c r="Z1196" s="77">
        <v>-9.5185256132738205E-3</v>
      </c>
      <c r="AA1196" s="58">
        <v>14.539036341032499</v>
      </c>
      <c r="AB1196" s="77">
        <v>4.8013726291250503E-2</v>
      </c>
      <c r="AC1196" s="58">
        <v>304.26499938964798</v>
      </c>
      <c r="AD1196" s="77">
        <v>-5.8531277825955002E-3</v>
      </c>
      <c r="AE1196" s="58">
        <v>0.93705903990120998</v>
      </c>
      <c r="AF1196" s="77">
        <v>4.5956568034596398E-2</v>
      </c>
      <c r="AG1196" s="58">
        <v>20.450124740600501</v>
      </c>
      <c r="AH1196" s="77">
        <v>6.7034246491335303E-3</v>
      </c>
      <c r="AI1196" s="58">
        <v>0.99744860033983995</v>
      </c>
      <c r="AJ1196" s="77">
        <v>3.3012413263954002E-2</v>
      </c>
      <c r="AK1196" s="58">
        <v>30.113754272460898</v>
      </c>
      <c r="AL1196" s="69">
        <v>41947</v>
      </c>
      <c r="AM1196" s="105">
        <v>1</v>
      </c>
      <c r="AN1196" s="124">
        <v>63.377129350059199</v>
      </c>
      <c r="AO1196" s="125">
        <v>51.810694557036499</v>
      </c>
      <c r="AP1196" s="125">
        <v>69.218463823244704</v>
      </c>
      <c r="AQ1196" s="125">
        <v>61.747135538894597</v>
      </c>
      <c r="AR1196" s="125">
        <v>58.466005959337998</v>
      </c>
      <c r="AS1196" s="125">
        <v>63.271949630036801</v>
      </c>
      <c r="AT1196" s="109" t="s">
        <v>618</v>
      </c>
      <c r="AV1196" s="63">
        <v>14265.4854599109</v>
      </c>
      <c r="AW1196" s="63">
        <v>10935.4920086479</v>
      </c>
      <c r="AX1196" s="63">
        <v>10935.4920086479</v>
      </c>
      <c r="AY1196" s="63">
        <v>25200.9774685589</v>
      </c>
      <c r="AZ1196" s="77">
        <v>-4.02002319423766E-3</v>
      </c>
      <c r="BA1196" s="77">
        <v>1.5200977468558801</v>
      </c>
      <c r="BB1196" s="77">
        <v>0.77592034610094396</v>
      </c>
      <c r="BC1196" s="58">
        <v>-1811.4530872359301</v>
      </c>
      <c r="BD1196" s="130">
        <v>-6.7059981273967104E-2</v>
      </c>
      <c r="BE1196" s="65">
        <v>40</v>
      </c>
    </row>
    <row r="1197" spans="1:57" x14ac:dyDescent="0.2">
      <c r="A1197" s="104">
        <v>41948</v>
      </c>
      <c r="B1197" s="58">
        <v>2023.56994628906</v>
      </c>
      <c r="C1197" s="77">
        <v>5.7004974118073301E-3</v>
      </c>
      <c r="D1197" s="58">
        <v>0.01</v>
      </c>
      <c r="E1197" s="58">
        <v>0.62590000000000001</v>
      </c>
      <c r="F1197" s="77">
        <v>1.9209220425804301E-3</v>
      </c>
      <c r="G1197" s="58">
        <v>100.26912689208901</v>
      </c>
      <c r="H1197" s="58">
        <v>542.93463134765602</v>
      </c>
      <c r="I1197" s="58">
        <v>42.9853706359863</v>
      </c>
      <c r="J1197" s="58">
        <v>296.51998901367102</v>
      </c>
      <c r="K1197" s="58">
        <v>20.879537582397401</v>
      </c>
      <c r="L1197" s="58">
        <v>29.725671768188398</v>
      </c>
      <c r="M1197" s="58">
        <v>14.170000076293899</v>
      </c>
      <c r="N1197" s="77">
        <v>2.3940044025336699E-3</v>
      </c>
      <c r="O1197" s="58">
        <v>2.91310968938771</v>
      </c>
      <c r="P1197" s="77">
        <v>2.9052907706305298E-2</v>
      </c>
      <c r="Q1197" s="58">
        <v>100.14939117431599</v>
      </c>
      <c r="R1197" s="77">
        <v>-1.4780549509225501E-2</v>
      </c>
      <c r="S1197" s="58">
        <v>20.3600609663327</v>
      </c>
      <c r="T1197" s="77">
        <v>3.7500022637707901E-2</v>
      </c>
      <c r="U1197" s="58">
        <v>547.00726318359295</v>
      </c>
      <c r="V1197" s="77">
        <v>6.0960273412307099E-3</v>
      </c>
      <c r="W1197" s="58">
        <v>1.1006600293351201</v>
      </c>
      <c r="X1197" s="77">
        <v>2.5605456299443399E-2</v>
      </c>
      <c r="Y1197" s="58">
        <v>42.855144500732401</v>
      </c>
      <c r="Z1197" s="77">
        <v>-2.0772129703890502E-2</v>
      </c>
      <c r="AA1197" s="58">
        <v>14.893591049359999</v>
      </c>
      <c r="AB1197" s="77">
        <v>5.0227949552073402E-2</v>
      </c>
      <c r="AC1197" s="58">
        <v>299.66499328613202</v>
      </c>
      <c r="AD1197" s="77">
        <v>2.4003663139008799E-2</v>
      </c>
      <c r="AE1197" s="58">
        <v>0.94322320446353003</v>
      </c>
      <c r="AF1197" s="77">
        <v>4.5174525572765398E-2</v>
      </c>
      <c r="AG1197" s="58">
        <v>20.634819030761701</v>
      </c>
      <c r="AH1197" s="77">
        <v>-1.61737049651028E-2</v>
      </c>
      <c r="AI1197" s="58">
        <v>0.99194148009536598</v>
      </c>
      <c r="AJ1197" s="77">
        <v>3.33698591517421E-2</v>
      </c>
      <c r="AK1197" s="58">
        <v>29.9700107574462</v>
      </c>
      <c r="AL1197" s="69">
        <v>41948</v>
      </c>
      <c r="AM1197" s="105">
        <v>2</v>
      </c>
      <c r="AN1197" s="124">
        <v>65.519576624444198</v>
      </c>
      <c r="AO1197" s="125">
        <v>46.696075484130297</v>
      </c>
      <c r="AP1197" s="125">
        <v>69.803996692817805</v>
      </c>
      <c r="AQ1197" s="125">
        <v>66.283123769483097</v>
      </c>
      <c r="AR1197" s="125">
        <v>54.168947095007901</v>
      </c>
      <c r="AS1197" s="125">
        <v>64.769499295511494</v>
      </c>
      <c r="AV1197" s="63">
        <v>14265.4854599109</v>
      </c>
      <c r="AW1197" s="63">
        <v>10982.7281413078</v>
      </c>
      <c r="AX1197" s="63">
        <v>10982.7281413078</v>
      </c>
      <c r="AY1197" s="63">
        <v>25248.213601218798</v>
      </c>
      <c r="AZ1197" s="77">
        <v>1.8743770045763701E-3</v>
      </c>
      <c r="BA1197" s="77">
        <v>1.5248213601218801</v>
      </c>
      <c r="BB1197" s="77">
        <v>0.78604397543746896</v>
      </c>
      <c r="BC1197" s="58">
        <v>-1764.21695457602</v>
      </c>
      <c r="BD1197" s="130">
        <v>-6.5311299956217997E-2</v>
      </c>
      <c r="BE1197" s="65">
        <v>41</v>
      </c>
    </row>
    <row r="1198" spans="1:57" x14ac:dyDescent="0.2">
      <c r="A1198" s="104">
        <v>41949</v>
      </c>
      <c r="B1198" s="58">
        <v>2031.2099609375</v>
      </c>
      <c r="C1198" s="77">
        <v>3.7755130048497901E-3</v>
      </c>
      <c r="D1198" s="58">
        <v>0.01</v>
      </c>
      <c r="E1198" s="58">
        <v>0.62880000000000003</v>
      </c>
      <c r="F1198" s="77">
        <v>4.6333280076689097E-3</v>
      </c>
      <c r="G1198" s="58">
        <v>100.555892944335</v>
      </c>
      <c r="H1198" s="58">
        <v>539.07586669921795</v>
      </c>
      <c r="I1198" s="58">
        <v>43.739822387695298</v>
      </c>
      <c r="J1198" s="58">
        <v>296.64001464843699</v>
      </c>
      <c r="K1198" s="58">
        <v>20.8610744476318</v>
      </c>
      <c r="L1198" s="58">
        <v>29.7785034179687</v>
      </c>
      <c r="M1198" s="58">
        <v>13.670000076293899</v>
      </c>
      <c r="N1198" s="77">
        <v>2.85996359133267E-3</v>
      </c>
      <c r="O1198" s="58">
        <v>2.9898071554517398</v>
      </c>
      <c r="P1198" s="77">
        <v>2.9732789077879199E-2</v>
      </c>
      <c r="Q1198" s="58">
        <v>100.412509918212</v>
      </c>
      <c r="R1198" s="77">
        <v>-7.1072361673801803E-3</v>
      </c>
      <c r="S1198" s="58">
        <v>20.585365629272399</v>
      </c>
      <c r="T1198" s="77">
        <v>3.8186398058064397E-2</v>
      </c>
      <c r="U1198" s="58">
        <v>541.00524902343705</v>
      </c>
      <c r="V1198" s="77">
        <v>1.7551360859440202E-2</v>
      </c>
      <c r="W1198" s="58">
        <v>1.12022993113435</v>
      </c>
      <c r="X1198" s="77">
        <v>2.5611213534545301E-2</v>
      </c>
      <c r="Y1198" s="58">
        <v>43.362596511840799</v>
      </c>
      <c r="Z1198" s="77">
        <v>4.0478092274609501E-4</v>
      </c>
      <c r="AA1198" s="58">
        <v>15.2302019919579</v>
      </c>
      <c r="AB1198" s="77">
        <v>5.1342372033011001E-2</v>
      </c>
      <c r="AC1198" s="58">
        <v>296.58000183105401</v>
      </c>
      <c r="AD1198" s="77">
        <v>-8.8426933272633902E-4</v>
      </c>
      <c r="AE1198" s="58">
        <v>0.94649048969083005</v>
      </c>
      <c r="AF1198" s="77">
        <v>4.5371128513386601E-2</v>
      </c>
      <c r="AG1198" s="58">
        <v>20.870306015014599</v>
      </c>
      <c r="AH1198" s="77">
        <v>1.7773071771858199E-3</v>
      </c>
      <c r="AI1198" s="58">
        <v>0.98752381054914196</v>
      </c>
      <c r="AJ1198" s="77">
        <v>3.3162304924741703E-2</v>
      </c>
      <c r="AK1198" s="58">
        <v>29.752087593078599</v>
      </c>
      <c r="AL1198" s="69">
        <v>41949</v>
      </c>
      <c r="AM1198" s="105">
        <v>3</v>
      </c>
      <c r="AN1198" s="124">
        <v>66.908231438195202</v>
      </c>
      <c r="AO1198" s="125">
        <v>44.457033748224497</v>
      </c>
      <c r="AP1198" s="125">
        <v>70.527006099160005</v>
      </c>
      <c r="AQ1198" s="125">
        <v>65.965350716143107</v>
      </c>
      <c r="AR1198" s="125">
        <v>54.557798193268503</v>
      </c>
      <c r="AS1198" s="125">
        <v>68.744992158476805</v>
      </c>
      <c r="AV1198" s="63">
        <v>14265.4854599109</v>
      </c>
      <c r="AW1198" s="63">
        <v>11065.170459594699</v>
      </c>
      <c r="AX1198" s="63">
        <v>11065.170459594699</v>
      </c>
      <c r="AY1198" s="63">
        <v>25330.655919505702</v>
      </c>
      <c r="AZ1198" s="77">
        <v>3.2652733214724099E-3</v>
      </c>
      <c r="BA1198" s="77">
        <v>1.53306559195057</v>
      </c>
      <c r="BB1198" s="77">
        <v>0.79278720769396605</v>
      </c>
      <c r="BC1198" s="58">
        <v>-1681.7746362891201</v>
      </c>
      <c r="BD1198" s="130">
        <v>-6.2259285880083198E-2</v>
      </c>
      <c r="BE1198" s="65">
        <v>42</v>
      </c>
    </row>
    <row r="1199" spans="1:57" x14ac:dyDescent="0.2">
      <c r="A1199" s="104">
        <v>41950</v>
      </c>
      <c r="B1199" s="58">
        <v>2031.92004394531</v>
      </c>
      <c r="C1199" s="77">
        <v>3.49586217805342E-4</v>
      </c>
      <c r="D1199" s="58">
        <v>0.01</v>
      </c>
      <c r="E1199" s="58">
        <v>0.63119999999999998</v>
      </c>
      <c r="F1199" s="77">
        <v>3.8167938931297201E-3</v>
      </c>
      <c r="G1199" s="58">
        <v>100.84268951416</v>
      </c>
      <c r="H1199" s="58">
        <v>538.051513671875</v>
      </c>
      <c r="I1199" s="58">
        <v>43.721858978271399</v>
      </c>
      <c r="J1199" s="58">
        <v>299.85998535156199</v>
      </c>
      <c r="K1199" s="58">
        <v>20.7133178710937</v>
      </c>
      <c r="L1199" s="58">
        <v>29.567184448242099</v>
      </c>
      <c r="M1199" s="58">
        <v>13.119999885559</v>
      </c>
      <c r="N1199" s="77">
        <v>2.8521110143489002E-3</v>
      </c>
      <c r="O1199" s="58">
        <v>3.0923366959460901</v>
      </c>
      <c r="P1199" s="77">
        <v>3.0664956585790701E-2</v>
      </c>
      <c r="Q1199" s="58">
        <v>100.699291229248</v>
      </c>
      <c r="R1199" s="77">
        <v>-1.90020197642315E-3</v>
      </c>
      <c r="S1199" s="58">
        <v>20.7860992512114</v>
      </c>
      <c r="T1199" s="77">
        <v>3.8632173171224603E-2</v>
      </c>
      <c r="U1199" s="58">
        <v>538.56369018554597</v>
      </c>
      <c r="V1199" s="77">
        <v>-4.1068775416142002E-4</v>
      </c>
      <c r="W1199" s="58">
        <v>1.1480702256711699</v>
      </c>
      <c r="X1199" s="77">
        <v>2.6258495235569199E-2</v>
      </c>
      <c r="Y1199" s="58">
        <v>43.730840682983398</v>
      </c>
      <c r="Z1199" s="77">
        <v>1.08548090079523E-2</v>
      </c>
      <c r="AA1199" s="58">
        <v>15.4546489785454</v>
      </c>
      <c r="AB1199" s="77">
        <v>5.1539550902151898E-2</v>
      </c>
      <c r="AC1199" s="58">
        <v>298.25</v>
      </c>
      <c r="AD1199" s="77">
        <v>-7.0828842928971599E-3</v>
      </c>
      <c r="AE1199" s="58">
        <v>0.94749850456444595</v>
      </c>
      <c r="AF1199" s="77">
        <v>4.5743444409102503E-2</v>
      </c>
      <c r="AG1199" s="58">
        <v>20.787196159362701</v>
      </c>
      <c r="AH1199" s="77">
        <v>-7.0963596377058196E-3</v>
      </c>
      <c r="AI1199" s="58">
        <v>0.98756567732784994</v>
      </c>
      <c r="AJ1199" s="77">
        <v>3.3400734488486697E-2</v>
      </c>
      <c r="AK1199" s="58">
        <v>29.672843933105401</v>
      </c>
      <c r="AL1199" s="69">
        <v>41950</v>
      </c>
      <c r="AM1199" s="105">
        <v>4</v>
      </c>
      <c r="AN1199" s="124">
        <v>67.041091407702496</v>
      </c>
      <c r="AO1199" s="125">
        <v>43.855866174703003</v>
      </c>
      <c r="AP1199" s="125">
        <v>71.267961089854396</v>
      </c>
      <c r="AQ1199" s="125">
        <v>63.347935463841097</v>
      </c>
      <c r="AR1199" s="125">
        <v>52.634173692772102</v>
      </c>
      <c r="AS1199" s="125">
        <v>68.546656674452095</v>
      </c>
      <c r="AT1199" s="109" t="s">
        <v>618</v>
      </c>
      <c r="AV1199" s="63">
        <v>14265.4854599109</v>
      </c>
      <c r="AW1199" s="63">
        <v>11139.083483734101</v>
      </c>
      <c r="AX1199" s="63">
        <v>11139.083483734101</v>
      </c>
      <c r="AY1199" s="63">
        <v>25404.568943645099</v>
      </c>
      <c r="AZ1199" s="77">
        <v>2.9179277620869901E-3</v>
      </c>
      <c r="BA1199" s="77">
        <v>1.5404568943645101</v>
      </c>
      <c r="BB1199" s="77">
        <v>0.79341394139323396</v>
      </c>
      <c r="BC1199" s="58">
        <v>-1607.86161214972</v>
      </c>
      <c r="BD1199" s="130">
        <v>-5.95230262167133E-2</v>
      </c>
      <c r="BE1199" s="65">
        <v>43</v>
      </c>
    </row>
    <row r="1200" spans="1:57" x14ac:dyDescent="0.2">
      <c r="A1200" s="104">
        <v>41953</v>
      </c>
      <c r="B1200" s="58">
        <v>2038.26000976562</v>
      </c>
      <c r="C1200" s="77">
        <v>3.1201846938830801E-3</v>
      </c>
      <c r="D1200" s="58">
        <v>0.01</v>
      </c>
      <c r="E1200" s="58">
        <v>0.63009999999999999</v>
      </c>
      <c r="F1200" s="77">
        <v>-1.7427122940431E-3</v>
      </c>
      <c r="G1200" s="58">
        <v>100.67617034912099</v>
      </c>
      <c r="H1200" s="58">
        <v>544.49609375</v>
      </c>
      <c r="I1200" s="58">
        <v>43.9104614257812</v>
      </c>
      <c r="J1200" s="58">
        <v>305.10998535156199</v>
      </c>
      <c r="K1200" s="58">
        <v>20.898008346557599</v>
      </c>
      <c r="L1200" s="58">
        <v>29.285423278808501</v>
      </c>
      <c r="M1200" s="58">
        <v>12.670000076293899</v>
      </c>
      <c r="N1200" s="77">
        <v>-1.65127651633767E-3</v>
      </c>
      <c r="O1200" s="58">
        <v>3.17948494713389</v>
      </c>
      <c r="P1200" s="77">
        <v>3.1581306044004102E-2</v>
      </c>
      <c r="Q1200" s="58">
        <v>100.75942993164</v>
      </c>
      <c r="R1200" s="77">
        <v>1.19776265178488E-2</v>
      </c>
      <c r="S1200" s="58">
        <v>20.865938508716901</v>
      </c>
      <c r="T1200" s="77">
        <v>3.8321557763639998E-2</v>
      </c>
      <c r="U1200" s="58">
        <v>541.27380371093705</v>
      </c>
      <c r="V1200" s="77">
        <v>4.3136877506395601E-3</v>
      </c>
      <c r="W1200" s="58">
        <v>1.18206737736954</v>
      </c>
      <c r="X1200" s="77">
        <v>2.6919948891165901E-2</v>
      </c>
      <c r="Y1200" s="58">
        <v>43.816160202026303</v>
      </c>
      <c r="Z1200" s="77">
        <v>1.75081713348475E-2</v>
      </c>
      <c r="AA1200" s="58">
        <v>15.489915496161901</v>
      </c>
      <c r="AB1200" s="77">
        <v>5.0768300743463703E-2</v>
      </c>
      <c r="AC1200" s="58">
        <v>302.48498535156199</v>
      </c>
      <c r="AD1200" s="77">
        <v>8.9165085291142906E-3</v>
      </c>
      <c r="AE1200" s="58">
        <v>0.95243669650955998</v>
      </c>
      <c r="AF1200" s="77">
        <v>4.5575476893062301E-2</v>
      </c>
      <c r="AG1200" s="58">
        <v>20.805663108825598</v>
      </c>
      <c r="AH1200" s="77">
        <v>-9.5295231754929308E-3</v>
      </c>
      <c r="AI1200" s="58">
        <v>0.98905283395035903</v>
      </c>
      <c r="AJ1200" s="77">
        <v>3.37728713884103E-2</v>
      </c>
      <c r="AK1200" s="58">
        <v>29.426303863525298</v>
      </c>
      <c r="AL1200" s="69">
        <v>41953</v>
      </c>
      <c r="AM1200" s="105">
        <v>0</v>
      </c>
      <c r="AN1200" s="124">
        <v>68.266156935939506</v>
      </c>
      <c r="AO1200" s="125">
        <v>48.568005108346703</v>
      </c>
      <c r="AP1200" s="125">
        <v>70.164992832978697</v>
      </c>
      <c r="AQ1200" s="125">
        <v>65.206335832414794</v>
      </c>
      <c r="AR1200" s="125">
        <v>50.097821015970602</v>
      </c>
      <c r="AS1200" s="125">
        <v>69.540294892414906</v>
      </c>
      <c r="AT1200" s="109" t="s">
        <v>618</v>
      </c>
      <c r="AV1200" s="63">
        <v>14265.4854599109</v>
      </c>
      <c r="AW1200" s="63">
        <v>11101.3096139717</v>
      </c>
      <c r="AX1200" s="63">
        <v>11101.3096139717</v>
      </c>
      <c r="AY1200" s="63">
        <v>25366.7950738826</v>
      </c>
      <c r="AZ1200" s="77">
        <v>-1.4868927650854001E-3</v>
      </c>
      <c r="BA1200" s="77">
        <v>1.53667950738826</v>
      </c>
      <c r="BB1200" s="77">
        <v>0.799009724122966</v>
      </c>
      <c r="BC1200" s="58">
        <v>-1645.63548191214</v>
      </c>
      <c r="BD1200" s="130">
        <v>-6.0921414624761097E-2</v>
      </c>
      <c r="BE1200" s="65">
        <v>44</v>
      </c>
    </row>
    <row r="1201" spans="1:57" x14ac:dyDescent="0.2">
      <c r="A1201" s="104">
        <v>41954</v>
      </c>
      <c r="B1201" s="58">
        <v>2039.68005371093</v>
      </c>
      <c r="C1201" s="77">
        <v>6.9669420903539705E-4</v>
      </c>
      <c r="D1201" s="58">
        <v>0.01</v>
      </c>
      <c r="E1201" s="58">
        <v>0.63</v>
      </c>
      <c r="F1201" s="77">
        <v>-1.58704967465506E-4</v>
      </c>
      <c r="G1201" s="58">
        <v>101.480987548828</v>
      </c>
      <c r="H1201" s="58">
        <v>547.28076171875</v>
      </c>
      <c r="I1201" s="58">
        <v>43.892501831054602</v>
      </c>
      <c r="J1201" s="58">
        <v>312.010009765625</v>
      </c>
      <c r="K1201" s="58">
        <v>20.814895629882798</v>
      </c>
      <c r="L1201" s="58">
        <v>29.329448699951101</v>
      </c>
      <c r="M1201" s="58">
        <v>12.920000076293899</v>
      </c>
      <c r="N1201" s="77">
        <v>7.9941181405303006E-3</v>
      </c>
      <c r="O1201" s="58">
        <v>3.29259969674409</v>
      </c>
      <c r="P1201" s="77">
        <v>3.2445483398157102E-2</v>
      </c>
      <c r="Q1201" s="58">
        <v>101.078578948974</v>
      </c>
      <c r="R1201" s="77">
        <v>5.1142111040167696E-3</v>
      </c>
      <c r="S1201" s="58">
        <v>20.9109270140437</v>
      </c>
      <c r="T1201" s="77">
        <v>3.8208774137012298E-2</v>
      </c>
      <c r="U1201" s="58">
        <v>545.888427734375</v>
      </c>
      <c r="V1201" s="77">
        <v>-4.0900491917894501E-4</v>
      </c>
      <c r="W1201" s="58">
        <v>1.21992858466071</v>
      </c>
      <c r="X1201" s="77">
        <v>2.7793553198591999E-2</v>
      </c>
      <c r="Y1201" s="58">
        <v>43.901481628417898</v>
      </c>
      <c r="Z1201" s="77">
        <v>2.2614875767215301E-2</v>
      </c>
      <c r="AA1201" s="58">
        <v>15.4204770276051</v>
      </c>
      <c r="AB1201" s="77">
        <v>4.94230202396026E-2</v>
      </c>
      <c r="AC1201" s="58">
        <v>308.55999755859301</v>
      </c>
      <c r="AD1201" s="77">
        <v>-3.9770640003833303E-3</v>
      </c>
      <c r="AE1201" s="58">
        <v>0.95441876767578804</v>
      </c>
      <c r="AF1201" s="77">
        <v>4.5852680918831101E-2</v>
      </c>
      <c r="AG1201" s="58">
        <v>20.856451988220201</v>
      </c>
      <c r="AH1201" s="77">
        <v>1.5033220016469301E-3</v>
      </c>
      <c r="AI1201" s="58">
        <v>0.98985995244921898</v>
      </c>
      <c r="AJ1201" s="77">
        <v>3.3749695146873503E-2</v>
      </c>
      <c r="AK1201" s="58">
        <v>29.307435989379801</v>
      </c>
      <c r="AL1201" s="69">
        <v>41954</v>
      </c>
      <c r="AM1201" s="105">
        <v>1</v>
      </c>
      <c r="AN1201" s="124">
        <v>68.548146021752601</v>
      </c>
      <c r="AO1201" s="125">
        <v>50.501183765806601</v>
      </c>
      <c r="AP1201" s="125">
        <v>72.389153275961107</v>
      </c>
      <c r="AQ1201" s="125">
        <v>63.642483925259199</v>
      </c>
      <c r="AR1201" s="125">
        <v>50.499205942555903</v>
      </c>
      <c r="AS1201" s="125">
        <v>69.315737574795193</v>
      </c>
      <c r="AT1201" s="109" t="s">
        <v>618</v>
      </c>
      <c r="AV1201" s="63">
        <v>14265.4854599109</v>
      </c>
      <c r="AW1201" s="63">
        <v>11188.278877258301</v>
      </c>
      <c r="AX1201" s="63">
        <v>11188.278877258301</v>
      </c>
      <c r="AY1201" s="63">
        <v>25453.764337169199</v>
      </c>
      <c r="AZ1201" s="77">
        <v>3.4284687140524401E-3</v>
      </c>
      <c r="BA1201" s="77">
        <v>1.54537643371692</v>
      </c>
      <c r="BB1201" s="77">
        <v>0.80026308377976096</v>
      </c>
      <c r="BC1201" s="58">
        <v>-1558.6662186255501</v>
      </c>
      <c r="BD1201" s="130">
        <v>-5.77018130747654E-2</v>
      </c>
      <c r="BE1201" s="65">
        <v>45</v>
      </c>
    </row>
    <row r="1202" spans="1:57" x14ac:dyDescent="0.2">
      <c r="A1202" s="104">
        <v>41955</v>
      </c>
      <c r="B1202" s="58">
        <v>2038.25</v>
      </c>
      <c r="C1202" s="77">
        <v>-7.01116681675384E-4</v>
      </c>
      <c r="D1202" s="58">
        <v>0.01</v>
      </c>
      <c r="E1202" s="58">
        <v>0.63170000000000004</v>
      </c>
      <c r="F1202" s="77">
        <v>2.6984126984126401E-3</v>
      </c>
      <c r="G1202" s="58">
        <v>102.914863586425</v>
      </c>
      <c r="H1202" s="58">
        <v>544.31707763671795</v>
      </c>
      <c r="I1202" s="58">
        <v>43.811672210693303</v>
      </c>
      <c r="J1202" s="58">
        <v>311.510009765625</v>
      </c>
      <c r="K1202" s="58">
        <v>20.7687263488769</v>
      </c>
      <c r="L1202" s="58">
        <v>29.391090393066399</v>
      </c>
      <c r="M1202" s="58">
        <v>13.020000457763601</v>
      </c>
      <c r="N1202" s="77">
        <v>1.41295041783835E-2</v>
      </c>
      <c r="O1202" s="58">
        <v>3.4664170076615202</v>
      </c>
      <c r="P1202" s="77">
        <v>3.3682374798568199E-2</v>
      </c>
      <c r="Q1202" s="58">
        <v>102.197925567626</v>
      </c>
      <c r="R1202" s="77">
        <v>-5.4152900838750897E-3</v>
      </c>
      <c r="S1202" s="58">
        <v>20.885306613948099</v>
      </c>
      <c r="T1202" s="77">
        <v>3.8369743430844802E-2</v>
      </c>
      <c r="U1202" s="58">
        <v>545.79891967773403</v>
      </c>
      <c r="V1202" s="77">
        <v>-1.84153595692604E-3</v>
      </c>
      <c r="W1202" s="58">
        <v>1.25518541312916</v>
      </c>
      <c r="X1202" s="77">
        <v>2.8649566423597998E-2</v>
      </c>
      <c r="Y1202" s="58">
        <v>43.852087020874002</v>
      </c>
      <c r="Z1202" s="77">
        <v>-1.6025126898191399E-3</v>
      </c>
      <c r="AA1202" s="58">
        <v>15.331647103659501</v>
      </c>
      <c r="AB1202" s="77">
        <v>4.92171892492149E-2</v>
      </c>
      <c r="AC1202" s="58">
        <v>311.760009765625</v>
      </c>
      <c r="AD1202" s="77">
        <v>-2.2180885182807499E-3</v>
      </c>
      <c r="AE1202" s="58">
        <v>0.95877904217150101</v>
      </c>
      <c r="AF1202" s="77">
        <v>4.6164556558055202E-2</v>
      </c>
      <c r="AG1202" s="58">
        <v>20.791810989379801</v>
      </c>
      <c r="AH1202" s="77">
        <v>2.1016996857270401E-3</v>
      </c>
      <c r="AI1202" s="58">
        <v>0.98910114744766597</v>
      </c>
      <c r="AJ1202" s="77">
        <v>3.3653094669839199E-2</v>
      </c>
      <c r="AK1202" s="58">
        <v>29.3602695465087</v>
      </c>
      <c r="AL1202" s="69">
        <v>41955</v>
      </c>
      <c r="AM1202" s="105">
        <v>2</v>
      </c>
      <c r="AN1202" s="124">
        <v>67.893848455613394</v>
      </c>
      <c r="AO1202" s="125">
        <v>48.415418255094899</v>
      </c>
      <c r="AP1202" s="125">
        <v>75.844245293206697</v>
      </c>
      <c r="AQ1202" s="125">
        <v>62.742289117042702</v>
      </c>
      <c r="AR1202" s="125">
        <v>51.092368736462802</v>
      </c>
      <c r="AS1202" s="125">
        <v>68.247576837985704</v>
      </c>
      <c r="AT1202" s="109" t="s">
        <v>618</v>
      </c>
      <c r="AV1202" s="63">
        <v>14265.4854599109</v>
      </c>
      <c r="AW1202" s="63">
        <v>11376.9808823204</v>
      </c>
      <c r="AX1202" s="63">
        <v>11376.9808823204</v>
      </c>
      <c r="AY1202" s="63">
        <v>25642.466342231299</v>
      </c>
      <c r="AZ1202" s="77">
        <v>7.4135205528933403E-3</v>
      </c>
      <c r="BA1202" s="77">
        <v>1.56424663422313</v>
      </c>
      <c r="BB1202" s="77">
        <v>0.79900088930031798</v>
      </c>
      <c r="BC1202" s="58">
        <v>-1369.9642135634399</v>
      </c>
      <c r="BD1202" s="130">
        <v>-5.0716066099041099E-2</v>
      </c>
      <c r="BE1202" s="65">
        <v>46</v>
      </c>
    </row>
    <row r="1203" spans="1:57" x14ac:dyDescent="0.2">
      <c r="A1203" s="104">
        <v>41956</v>
      </c>
      <c r="B1203" s="58">
        <v>2039.32995605468</v>
      </c>
      <c r="C1203" s="77">
        <v>5.2984474656558801E-4</v>
      </c>
      <c r="D1203" s="58">
        <v>0.01</v>
      </c>
      <c r="E1203" s="58">
        <v>0.63549999999999995</v>
      </c>
      <c r="F1203" s="77">
        <v>6.0155136932087397E-3</v>
      </c>
      <c r="G1203" s="58">
        <v>104.36724090576099</v>
      </c>
      <c r="H1203" s="58">
        <v>542.39758300781205</v>
      </c>
      <c r="I1203" s="58">
        <v>44.557136535644503</v>
      </c>
      <c r="J1203" s="58">
        <v>316.48001098632801</v>
      </c>
      <c r="K1203" s="58">
        <v>20.888774871826101</v>
      </c>
      <c r="L1203" s="58">
        <v>29.6552333831787</v>
      </c>
      <c r="M1203" s="58">
        <v>13.789999961853001</v>
      </c>
      <c r="N1203" s="77">
        <v>1.4112415531856101E-2</v>
      </c>
      <c r="O1203" s="58">
        <v>3.6978464781343301</v>
      </c>
      <c r="P1203" s="77">
        <v>3.5431103151163101E-2</v>
      </c>
      <c r="Q1203" s="58">
        <v>103.641052246093</v>
      </c>
      <c r="R1203" s="77">
        <v>-3.5264273486333899E-3</v>
      </c>
      <c r="S1203" s="58">
        <v>20.787272233202501</v>
      </c>
      <c r="T1203" s="77">
        <v>3.8324787728457002E-2</v>
      </c>
      <c r="U1203" s="58">
        <v>543.35733032226506</v>
      </c>
      <c r="V1203" s="77">
        <v>1.7015199085900601E-2</v>
      </c>
      <c r="W1203" s="58">
        <v>1.3190328326573999</v>
      </c>
      <c r="X1203" s="77">
        <v>2.96031777446518E-2</v>
      </c>
      <c r="Y1203" s="58">
        <v>44.184404373168903</v>
      </c>
      <c r="Z1203" s="77">
        <v>1.5954547413877501E-2</v>
      </c>
      <c r="AA1203" s="58">
        <v>15.1942767789042</v>
      </c>
      <c r="AB1203" s="77">
        <v>4.8010225769237101E-2</v>
      </c>
      <c r="AC1203" s="58">
        <v>313.99501037597599</v>
      </c>
      <c r="AD1203" s="77">
        <v>5.7802544524212501E-3</v>
      </c>
      <c r="AE1203" s="58">
        <v>0.96451987691487395</v>
      </c>
      <c r="AF1203" s="77">
        <v>4.6174075925140702E-2</v>
      </c>
      <c r="AG1203" s="58">
        <v>20.828750610351499</v>
      </c>
      <c r="AH1203" s="77">
        <v>8.9871789913113995E-3</v>
      </c>
      <c r="AI1203" s="58">
        <v>0.98796165275091796</v>
      </c>
      <c r="AJ1203" s="77">
        <v>3.3314917471238499E-2</v>
      </c>
      <c r="AK1203" s="58">
        <v>29.523161888122502</v>
      </c>
      <c r="AL1203" s="69">
        <v>41956</v>
      </c>
      <c r="AM1203" s="105">
        <v>3</v>
      </c>
      <c r="AN1203" s="124">
        <v>68.141162022193399</v>
      </c>
      <c r="AO1203" s="125">
        <v>47.059750637728499</v>
      </c>
      <c r="AP1203" s="125">
        <v>78.745485084637494</v>
      </c>
      <c r="AQ1203" s="125">
        <v>64.161753587589601</v>
      </c>
      <c r="AR1203" s="125">
        <v>53.655154983817397</v>
      </c>
      <c r="AS1203" s="125">
        <v>72.462336871766894</v>
      </c>
      <c r="AT1203" s="109" t="s">
        <v>618</v>
      </c>
      <c r="AV1203" s="63">
        <v>14265.4854599109</v>
      </c>
      <c r="AW1203" s="63">
        <v>11606.941779232</v>
      </c>
      <c r="AX1203" s="63">
        <v>11606.941779232</v>
      </c>
      <c r="AY1203" s="63">
        <v>25872.427239142999</v>
      </c>
      <c r="AZ1203" s="77">
        <v>8.9679710930490302E-3</v>
      </c>
      <c r="BA1203" s="77">
        <v>1.5872427239143001</v>
      </c>
      <c r="BB1203" s="77">
        <v>0.79995408047058103</v>
      </c>
      <c r="BC1203" s="58">
        <v>-1140.0033166518299</v>
      </c>
      <c r="BD1203" s="130">
        <v>-4.2202915220721303E-2</v>
      </c>
      <c r="BE1203" s="65">
        <v>47</v>
      </c>
    </row>
    <row r="1204" spans="1:57" x14ac:dyDescent="0.2">
      <c r="A1204" s="104">
        <v>41957</v>
      </c>
      <c r="B1204" s="58">
        <v>2039.81994628906</v>
      </c>
      <c r="C1204" s="77">
        <v>2.40270208810677E-4</v>
      </c>
      <c r="D1204" s="58">
        <v>0.01</v>
      </c>
      <c r="E1204" s="58">
        <v>0.6391</v>
      </c>
      <c r="F1204" s="77">
        <v>5.66483084185698E-3</v>
      </c>
      <c r="G1204" s="58">
        <v>105.625312805175</v>
      </c>
      <c r="H1204" s="58">
        <v>541.42297363281205</v>
      </c>
      <c r="I1204" s="58">
        <v>44.530193328857401</v>
      </c>
      <c r="J1204" s="58">
        <v>327.82000732421801</v>
      </c>
      <c r="K1204" s="58">
        <v>21.07346534729</v>
      </c>
      <c r="L1204" s="58">
        <v>29.8929748535156</v>
      </c>
      <c r="M1204" s="58">
        <v>13.310000419616699</v>
      </c>
      <c r="N1204" s="77">
        <v>1.20542795660376E-2</v>
      </c>
      <c r="O1204" s="58">
        <v>3.9621175209783801</v>
      </c>
      <c r="P1204" s="77">
        <v>3.7511060708397097E-2</v>
      </c>
      <c r="Q1204" s="58">
        <v>104.996276855468</v>
      </c>
      <c r="R1204" s="77">
        <v>-1.79685419982034E-3</v>
      </c>
      <c r="S1204" s="58">
        <v>20.724380929501901</v>
      </c>
      <c r="T1204" s="77">
        <v>3.8277616463975497E-2</v>
      </c>
      <c r="U1204" s="58">
        <v>541.91027832031205</v>
      </c>
      <c r="V1204" s="77">
        <v>-6.0468892038323396E-4</v>
      </c>
      <c r="W1204" s="58">
        <v>1.3719658901024201</v>
      </c>
      <c r="X1204" s="77">
        <v>3.08097896627216E-2</v>
      </c>
      <c r="Y1204" s="58">
        <v>44.543664932250898</v>
      </c>
      <c r="Z1204" s="77">
        <v>3.58316353141825E-2</v>
      </c>
      <c r="AA1204" s="58">
        <v>15.079748594102099</v>
      </c>
      <c r="AB1204" s="77">
        <v>4.6000086197264901E-2</v>
      </c>
      <c r="AC1204" s="58">
        <v>322.15000915527298</v>
      </c>
      <c r="AD1204" s="77">
        <v>8.8416135746176502E-3</v>
      </c>
      <c r="AE1204" s="58">
        <v>0.97388619699319801</v>
      </c>
      <c r="AF1204" s="77">
        <v>4.6213860935711497E-2</v>
      </c>
      <c r="AG1204" s="58">
        <v>20.981120109558098</v>
      </c>
      <c r="AH1204" s="77">
        <v>8.0168470524251099E-3</v>
      </c>
      <c r="AI1204" s="58">
        <v>0.98615473507047102</v>
      </c>
      <c r="AJ1204" s="77">
        <v>3.29895147573274E-2</v>
      </c>
      <c r="AK1204" s="58">
        <v>29.7741041183471</v>
      </c>
      <c r="AL1204" s="69">
        <v>41957</v>
      </c>
      <c r="AM1204" s="105">
        <v>4</v>
      </c>
      <c r="AN1204" s="124">
        <v>68.260622464603799</v>
      </c>
      <c r="AO1204" s="125">
        <v>46.350093596038803</v>
      </c>
      <c r="AP1204" s="125">
        <v>80.8869177817447</v>
      </c>
      <c r="AQ1204" s="125">
        <v>66.289620039973698</v>
      </c>
      <c r="AR1204" s="125">
        <v>55.895275615528298</v>
      </c>
      <c r="AS1204" s="125">
        <v>72.089878810815094</v>
      </c>
      <c r="AT1204" s="109" t="s">
        <v>618</v>
      </c>
      <c r="AV1204" s="63">
        <v>14265.4854599109</v>
      </c>
      <c r="AW1204" s="63">
        <v>11813.3990474128</v>
      </c>
      <c r="AX1204" s="63">
        <v>11813.3990474128</v>
      </c>
      <c r="AY1204" s="63">
        <v>26078.884507323801</v>
      </c>
      <c r="AZ1204" s="77">
        <v>7.9798182935266696E-3</v>
      </c>
      <c r="BA1204" s="77">
        <v>1.6078884507323801</v>
      </c>
      <c r="BB1204" s="77">
        <v>0.80038655581334495</v>
      </c>
      <c r="BC1204" s="58">
        <v>-933.54604847098301</v>
      </c>
      <c r="BD1204" s="130">
        <v>-3.45598685221132E-2</v>
      </c>
      <c r="BE1204" s="65">
        <v>48</v>
      </c>
    </row>
    <row r="1205" spans="1:57" x14ac:dyDescent="0.2">
      <c r="A1205" s="104">
        <v>41960</v>
      </c>
      <c r="B1205" s="58">
        <v>2041.31994628906</v>
      </c>
      <c r="C1205" s="77">
        <v>7.3535902162791202E-4</v>
      </c>
      <c r="D1205" s="58">
        <v>0.01</v>
      </c>
      <c r="E1205" s="58">
        <v>0.63900000000000001</v>
      </c>
      <c r="F1205" s="77">
        <v>-1.5647003598806501E-4</v>
      </c>
      <c r="G1205" s="58">
        <v>105.449569702148</v>
      </c>
      <c r="H1205" s="58">
        <v>533.57611083984295</v>
      </c>
      <c r="I1205" s="58">
        <v>44.422412872314403</v>
      </c>
      <c r="J1205" s="58">
        <v>323.04998779296801</v>
      </c>
      <c r="K1205" s="58">
        <v>20.759492874145501</v>
      </c>
      <c r="L1205" s="58">
        <v>30.148307800292901</v>
      </c>
      <c r="M1205" s="58">
        <v>13.9899997711181</v>
      </c>
      <c r="N1205" s="77">
        <v>-1.6638351012649899E-3</v>
      </c>
      <c r="O1205" s="58">
        <v>4.1909879363922</v>
      </c>
      <c r="P1205" s="77">
        <v>3.9744002258425698E-2</v>
      </c>
      <c r="Q1205" s="58">
        <v>105.537441253662</v>
      </c>
      <c r="R1205" s="77">
        <v>-1.44930362675934E-2</v>
      </c>
      <c r="S1205" s="58">
        <v>20.793941184608499</v>
      </c>
      <c r="T1205" s="77">
        <v>3.8970899862587602E-2</v>
      </c>
      <c r="U1205" s="58">
        <v>537.49954223632801</v>
      </c>
      <c r="V1205" s="77">
        <v>-2.42039049206466E-3</v>
      </c>
      <c r="W1205" s="58">
        <v>1.4187530189337101</v>
      </c>
      <c r="X1205" s="77">
        <v>3.1937774812271197E-2</v>
      </c>
      <c r="Y1205" s="58">
        <v>44.476303100585902</v>
      </c>
      <c r="Z1205" s="77">
        <v>-1.45507273036339E-2</v>
      </c>
      <c r="AA1205" s="58">
        <v>14.977687692656099</v>
      </c>
      <c r="AB1205" s="77">
        <v>4.6363374891240698E-2</v>
      </c>
      <c r="AC1205" s="58">
        <v>325.43499755859301</v>
      </c>
      <c r="AD1205" s="77">
        <v>-1.4898948415473E-2</v>
      </c>
      <c r="AE1205" s="58">
        <v>0.97659471096374595</v>
      </c>
      <c r="AF1205" s="77">
        <v>4.7043283614120697E-2</v>
      </c>
      <c r="AG1205" s="58">
        <v>20.916479110717699</v>
      </c>
      <c r="AH1205" s="77">
        <v>8.5415703197340102E-3</v>
      </c>
      <c r="AI1205" s="58">
        <v>0.97801219945254503</v>
      </c>
      <c r="AJ1205" s="77">
        <v>3.24400363009111E-2</v>
      </c>
      <c r="AK1205" s="58">
        <v>30.020641326904201</v>
      </c>
      <c r="AL1205" s="69">
        <v>41960</v>
      </c>
      <c r="AM1205" s="105">
        <v>0</v>
      </c>
      <c r="AN1205" s="124">
        <v>68.648188177711603</v>
      </c>
      <c r="AO1205" s="125">
        <v>40.990495539216198</v>
      </c>
      <c r="AP1205" s="125">
        <v>79.679226713983795</v>
      </c>
      <c r="AQ1205" s="125">
        <v>59.790405502152304</v>
      </c>
      <c r="AR1205" s="125">
        <v>58.230434961095</v>
      </c>
      <c r="AS1205" s="125">
        <v>70.528159392856296</v>
      </c>
      <c r="AT1205" s="109" t="s">
        <v>618</v>
      </c>
      <c r="AV1205" s="63">
        <v>14265.4854599109</v>
      </c>
      <c r="AW1205" s="63">
        <v>11791.8981319427</v>
      </c>
      <c r="AX1205" s="63">
        <v>11791.8981319427</v>
      </c>
      <c r="AY1205" s="63">
        <v>26057.383591853701</v>
      </c>
      <c r="AZ1205" s="77">
        <v>-8.2445686908438898E-4</v>
      </c>
      <c r="BA1205" s="77">
        <v>1.60573835918537</v>
      </c>
      <c r="BB1205" s="77">
        <v>0.80171048630957997</v>
      </c>
      <c r="BC1205" s="58">
        <v>-955.04696394110499</v>
      </c>
      <c r="BD1205" s="130">
        <v>-3.5355832270199901E-2</v>
      </c>
      <c r="BE1205" s="65">
        <v>49</v>
      </c>
    </row>
    <row r="1206" spans="1:57" x14ac:dyDescent="0.2">
      <c r="A1206" s="104">
        <v>41961</v>
      </c>
      <c r="B1206" s="58">
        <v>2051.80004882812</v>
      </c>
      <c r="C1206" s="77">
        <v>5.13398331217729E-3</v>
      </c>
      <c r="D1206" s="58">
        <v>0.01</v>
      </c>
      <c r="E1206" s="58">
        <v>0.63919999999999999</v>
      </c>
      <c r="F1206" s="77">
        <v>3.1298904538346002E-4</v>
      </c>
      <c r="G1206" s="58">
        <v>106.818672180175</v>
      </c>
      <c r="H1206" s="58">
        <v>532.10418701171795</v>
      </c>
      <c r="I1206" s="58">
        <v>44.051849365234297</v>
      </c>
      <c r="J1206" s="58">
        <v>324.92999267578102</v>
      </c>
      <c r="K1206" s="58">
        <v>21.037765502929599</v>
      </c>
      <c r="L1206" s="58">
        <v>30.562154769897401</v>
      </c>
      <c r="M1206" s="58">
        <v>13.8599996566772</v>
      </c>
      <c r="N1206" s="77">
        <v>1.2983480936854299E-2</v>
      </c>
      <c r="O1206" s="58">
        <v>4.4608666865231896</v>
      </c>
      <c r="P1206" s="77">
        <v>4.1761113440905197E-2</v>
      </c>
      <c r="Q1206" s="58">
        <v>106.134120941162</v>
      </c>
      <c r="R1206" s="77">
        <v>-2.75860144077333E-3</v>
      </c>
      <c r="S1206" s="58">
        <v>20.877943480303099</v>
      </c>
      <c r="T1206" s="77">
        <v>3.9236570562530201E-2</v>
      </c>
      <c r="U1206" s="58">
        <v>532.84014892578102</v>
      </c>
      <c r="V1206" s="77">
        <v>-8.3418140330468998E-3</v>
      </c>
      <c r="W1206" s="58">
        <v>1.44911611119635</v>
      </c>
      <c r="X1206" s="77">
        <v>3.2895692963573697E-2</v>
      </c>
      <c r="Y1206" s="58">
        <v>44.2371311187744</v>
      </c>
      <c r="Z1206" s="77">
        <v>5.8195479147249403E-3</v>
      </c>
      <c r="AA1206" s="58">
        <v>14.905191957076401</v>
      </c>
      <c r="AB1206" s="77">
        <v>4.5872010257757202E-2</v>
      </c>
      <c r="AC1206" s="58">
        <v>323.989990234375</v>
      </c>
      <c r="AD1206" s="77">
        <v>1.34045966571152E-2</v>
      </c>
      <c r="AE1206" s="58">
        <v>0.98363506108532395</v>
      </c>
      <c r="AF1206" s="77">
        <v>4.6755681393460903E-2</v>
      </c>
      <c r="AG1206" s="58">
        <v>20.898629188537502</v>
      </c>
      <c r="AH1206" s="77">
        <v>1.3727038092681E-2</v>
      </c>
      <c r="AI1206" s="58">
        <v>0.97797916479025204</v>
      </c>
      <c r="AJ1206" s="77">
        <v>3.1999679739647201E-2</v>
      </c>
      <c r="AK1206" s="58">
        <v>30.355231285095201</v>
      </c>
      <c r="AL1206" s="69">
        <v>41961</v>
      </c>
      <c r="AM1206" s="105">
        <v>1</v>
      </c>
      <c r="AN1206" s="124">
        <v>71.286310340083304</v>
      </c>
      <c r="AO1206" s="125">
        <v>40.054851422446497</v>
      </c>
      <c r="AP1206" s="125">
        <v>81.941298747248098</v>
      </c>
      <c r="AQ1206" s="125">
        <v>63.231197572110602</v>
      </c>
      <c r="AR1206" s="125">
        <v>61.764062397004999</v>
      </c>
      <c r="AS1206" s="125">
        <v>65.291071940419201</v>
      </c>
      <c r="AT1206" s="109" t="s">
        <v>618</v>
      </c>
      <c r="AV1206" s="63">
        <v>14265.4854599109</v>
      </c>
      <c r="AW1206" s="63">
        <v>11948.736670074401</v>
      </c>
      <c r="AX1206" s="63">
        <v>11948.736670074401</v>
      </c>
      <c r="AY1206" s="63">
        <v>26214.222129985399</v>
      </c>
      <c r="AZ1206" s="77">
        <v>6.0189672373993598E-3</v>
      </c>
      <c r="BA1206" s="77">
        <v>1.6214222129985401</v>
      </c>
      <c r="BB1206" s="77">
        <v>0.81096043787966798</v>
      </c>
      <c r="BC1206" s="58">
        <v>-798.208425809392</v>
      </c>
      <c r="BD1206" s="130">
        <v>-2.9549670628885898E-2</v>
      </c>
      <c r="BE1206" s="65">
        <v>50</v>
      </c>
    </row>
    <row r="1207" spans="1:57" x14ac:dyDescent="0.2">
      <c r="A1207" s="104">
        <v>41962</v>
      </c>
      <c r="B1207" s="58">
        <v>2048.71997070312</v>
      </c>
      <c r="C1207" s="77">
        <v>-1.50115900755498E-3</v>
      </c>
      <c r="D1207" s="58">
        <v>0.01</v>
      </c>
      <c r="E1207" s="58">
        <v>0.63829999999999998</v>
      </c>
      <c r="F1207" s="77">
        <v>-1.40801001251567E-3</v>
      </c>
      <c r="G1207" s="58">
        <v>106.07862091064401</v>
      </c>
      <c r="H1207" s="58">
        <v>534.053466796875</v>
      </c>
      <c r="I1207" s="58">
        <v>43.581863403320298</v>
      </c>
      <c r="J1207" s="58">
        <v>326.54000854492102</v>
      </c>
      <c r="K1207" s="58">
        <v>20.954280853271399</v>
      </c>
      <c r="L1207" s="58">
        <v>30.245172500610298</v>
      </c>
      <c r="M1207" s="58">
        <v>13.9600000381469</v>
      </c>
      <c r="N1207" s="77">
        <v>-6.92810774021779E-3</v>
      </c>
      <c r="O1207" s="58">
        <v>4.6714613096379303</v>
      </c>
      <c r="P1207" s="77">
        <v>4.40377266364817E-2</v>
      </c>
      <c r="Q1207" s="58">
        <v>106.44864654541</v>
      </c>
      <c r="R1207" s="77">
        <v>3.6633423166678699E-3</v>
      </c>
      <c r="S1207" s="58">
        <v>20.970607918229501</v>
      </c>
      <c r="T1207" s="77">
        <v>3.9266869746218798E-2</v>
      </c>
      <c r="U1207" s="58">
        <v>533.07882690429597</v>
      </c>
      <c r="V1207" s="77">
        <v>-1.06689269278437E-2</v>
      </c>
      <c r="W1207" s="58">
        <v>1.4630953481646201</v>
      </c>
      <c r="X1207" s="77">
        <v>3.3571197601733403E-2</v>
      </c>
      <c r="Y1207" s="58">
        <v>43.816856384277301</v>
      </c>
      <c r="Z1207" s="77">
        <v>4.9549623162892199E-3</v>
      </c>
      <c r="AA1207" s="58">
        <v>14.6296078814445</v>
      </c>
      <c r="AB1207" s="77">
        <v>4.4801884910320201E-2</v>
      </c>
      <c r="AC1207" s="58">
        <v>325.73500061035099</v>
      </c>
      <c r="AD1207" s="77">
        <v>-3.9683230448869199E-3</v>
      </c>
      <c r="AE1207" s="58">
        <v>0.98874757639184796</v>
      </c>
      <c r="AF1207" s="77">
        <v>4.7185946552657697E-2</v>
      </c>
      <c r="AG1207" s="58">
        <v>20.996023178100501</v>
      </c>
      <c r="AH1207" s="77">
        <v>-1.0371725150718899E-2</v>
      </c>
      <c r="AI1207" s="58">
        <v>0.97562921503747502</v>
      </c>
      <c r="AJ1207" s="77">
        <v>3.2257353302176897E-2</v>
      </c>
      <c r="AK1207" s="58">
        <v>30.403663635253899</v>
      </c>
      <c r="AL1207" s="69">
        <v>41962</v>
      </c>
      <c r="AM1207" s="105">
        <v>2</v>
      </c>
      <c r="AN1207" s="124">
        <v>69.437023668808493</v>
      </c>
      <c r="AO1207" s="125">
        <v>41.944767070537999</v>
      </c>
      <c r="AP1207" s="125">
        <v>76.954619549268301</v>
      </c>
      <c r="AQ1207" s="125">
        <v>61.530069686316097</v>
      </c>
      <c r="AR1207" s="125">
        <v>57.7352093694685</v>
      </c>
      <c r="AS1207" s="125">
        <v>59.2788630302069</v>
      </c>
      <c r="AT1207" s="109" t="s">
        <v>618</v>
      </c>
      <c r="AV1207" s="63">
        <v>14265.4854599109</v>
      </c>
      <c r="AW1207" s="63">
        <v>11849.2471522712</v>
      </c>
      <c r="AX1207" s="63">
        <v>11849.2471522712</v>
      </c>
      <c r="AY1207" s="63">
        <v>26114.732612182201</v>
      </c>
      <c r="AZ1207" s="77">
        <v>-3.7952496667598098E-3</v>
      </c>
      <c r="BA1207" s="77">
        <v>1.6114732612182201</v>
      </c>
      <c r="BB1207" s="77">
        <v>0.808241898306019</v>
      </c>
      <c r="BC1207" s="58">
        <v>-897.69794361258698</v>
      </c>
      <c r="BD1207" s="130">
        <v>-3.3232771918038598E-2</v>
      </c>
      <c r="BE1207" s="65">
        <v>51</v>
      </c>
    </row>
    <row r="1208" spans="1:57" x14ac:dyDescent="0.2">
      <c r="A1208" s="104">
        <v>41963</v>
      </c>
      <c r="B1208" s="58">
        <v>2052.75</v>
      </c>
      <c r="C1208" s="77">
        <v>1.9670962134916699E-3</v>
      </c>
      <c r="D1208" s="58">
        <v>0.01</v>
      </c>
      <c r="E1208" s="58">
        <v>0.63680000000000003</v>
      </c>
      <c r="F1208" s="77">
        <v>-2.3499921666927299E-3</v>
      </c>
      <c r="G1208" s="58">
        <v>107.595748901367</v>
      </c>
      <c r="H1208" s="58">
        <v>531.9052734375</v>
      </c>
      <c r="I1208" s="58">
        <v>44.015697479247997</v>
      </c>
      <c r="J1208" s="58">
        <v>330.54000854492102</v>
      </c>
      <c r="K1208" s="58">
        <v>20.991392135620099</v>
      </c>
      <c r="L1208" s="58">
        <v>31.653964996337798</v>
      </c>
      <c r="M1208" s="58">
        <v>13.579999923706</v>
      </c>
      <c r="N1208" s="77">
        <v>1.43019203841332E-2</v>
      </c>
      <c r="O1208" s="58">
        <v>4.9303463418805302</v>
      </c>
      <c r="P1208" s="77">
        <v>4.5822873043062103E-2</v>
      </c>
      <c r="Q1208" s="58">
        <v>106.83718490600501</v>
      </c>
      <c r="R1208" s="77">
        <v>-4.0224312600372E-3</v>
      </c>
      <c r="S1208" s="58">
        <v>21.163392239259</v>
      </c>
      <c r="T1208" s="77">
        <v>3.9787897011225599E-2</v>
      </c>
      <c r="U1208" s="58">
        <v>532.97937011718705</v>
      </c>
      <c r="V1208" s="77">
        <v>9.95446367019448E-3</v>
      </c>
      <c r="W1208" s="58">
        <v>1.48349800680618</v>
      </c>
      <c r="X1208" s="77">
        <v>3.3703839579177601E-2</v>
      </c>
      <c r="Y1208" s="58">
        <v>43.798780441284102</v>
      </c>
      <c r="Z1208" s="77">
        <v>1.2249647502075399E-2</v>
      </c>
      <c r="AA1208" s="58">
        <v>14.3544725460034</v>
      </c>
      <c r="AB1208" s="77">
        <v>4.3427337613965701E-2</v>
      </c>
      <c r="AC1208" s="58">
        <v>328.54000854492102</v>
      </c>
      <c r="AD1208" s="77">
        <v>1.77105969937607E-3</v>
      </c>
      <c r="AE1208" s="58">
        <v>0.99018368066439999</v>
      </c>
      <c r="AF1208" s="77">
        <v>4.7170939129099698E-2</v>
      </c>
      <c r="AG1208" s="58">
        <v>20.972836494445801</v>
      </c>
      <c r="AH1208" s="77">
        <v>4.6579086156612597E-2</v>
      </c>
      <c r="AI1208" s="58">
        <v>1.0044793984023099</v>
      </c>
      <c r="AJ1208" s="77">
        <v>3.1733130384093103E-2</v>
      </c>
      <c r="AK1208" s="58">
        <v>30.9495687484741</v>
      </c>
      <c r="AL1208" s="69">
        <v>41963</v>
      </c>
      <c r="AM1208" s="105">
        <v>3</v>
      </c>
      <c r="AN1208" s="124">
        <v>70.5148112357153</v>
      </c>
      <c r="AO1208" s="125">
        <v>40.431914658772698</v>
      </c>
      <c r="AP1208" s="125">
        <v>79.684154085895301</v>
      </c>
      <c r="AQ1208" s="125">
        <v>62.019232360286203</v>
      </c>
      <c r="AR1208" s="125">
        <v>67.791058817481201</v>
      </c>
      <c r="AS1208" s="125">
        <v>62.693814727009503</v>
      </c>
      <c r="AT1208" s="109" t="s">
        <v>618</v>
      </c>
      <c r="AV1208" s="63">
        <v>14265.4854599109</v>
      </c>
      <c r="AW1208" s="63">
        <v>11990.4702575683</v>
      </c>
      <c r="AX1208" s="63">
        <v>11990.4702575683</v>
      </c>
      <c r="AY1208" s="63">
        <v>26255.955717479301</v>
      </c>
      <c r="AZ1208" s="77">
        <v>5.4077944198904701E-3</v>
      </c>
      <c r="BA1208" s="77">
        <v>1.62559557174793</v>
      </c>
      <c r="BB1208" s="77">
        <v>0.81179888409725398</v>
      </c>
      <c r="BC1208" s="58">
        <v>-756.47483831549403</v>
      </c>
      <c r="BD1208" s="130">
        <v>-2.80046934966839E-2</v>
      </c>
      <c r="BE1208" s="65">
        <v>52</v>
      </c>
    </row>
    <row r="1209" spans="1:57" x14ac:dyDescent="0.2">
      <c r="A1209" s="104">
        <v>41964</v>
      </c>
      <c r="B1209" s="58">
        <v>2063.5</v>
      </c>
      <c r="C1209" s="77">
        <v>5.2368773596393999E-3</v>
      </c>
      <c r="D1209" s="58">
        <v>0.01</v>
      </c>
      <c r="E1209" s="58">
        <v>0.63780000000000003</v>
      </c>
      <c r="F1209" s="77">
        <v>1.57035175879394E-3</v>
      </c>
      <c r="G1209" s="58">
        <v>107.743759155273</v>
      </c>
      <c r="H1209" s="58">
        <v>534.56066894531205</v>
      </c>
      <c r="I1209" s="58">
        <v>43.364952087402301</v>
      </c>
      <c r="J1209" s="58">
        <v>332.63000488281199</v>
      </c>
      <c r="K1209" s="58">
        <v>21.204732894897401</v>
      </c>
      <c r="L1209" s="58">
        <v>31.336990356445298</v>
      </c>
      <c r="M1209" s="58">
        <v>12.899999618530201</v>
      </c>
      <c r="N1209" s="77">
        <v>1.3756143287957301E-3</v>
      </c>
      <c r="O1209" s="58">
        <v>5.1726797436516101</v>
      </c>
      <c r="P1209" s="77">
        <v>4.8009089196498801E-2</v>
      </c>
      <c r="Q1209" s="58">
        <v>107.66975402832</v>
      </c>
      <c r="R1209" s="77">
        <v>4.9922338439167798E-3</v>
      </c>
      <c r="S1209" s="58">
        <v>21.3059765317653</v>
      </c>
      <c r="T1209" s="77">
        <v>3.9856984940179002E-2</v>
      </c>
      <c r="U1209" s="58">
        <v>533.23297119140602</v>
      </c>
      <c r="V1209" s="77">
        <v>-1.47843935030795E-2</v>
      </c>
      <c r="W1209" s="58">
        <v>1.4869844602115401</v>
      </c>
      <c r="X1209" s="77">
        <v>3.42900058373065E-2</v>
      </c>
      <c r="Y1209" s="58">
        <v>43.690324783325103</v>
      </c>
      <c r="Z1209" s="77">
        <v>6.3229753853129003E-3</v>
      </c>
      <c r="AA1209" s="58">
        <v>14.194391931931801</v>
      </c>
      <c r="AB1209" s="77">
        <v>4.26732156557331E-2</v>
      </c>
      <c r="AC1209" s="58">
        <v>331.58500671386702</v>
      </c>
      <c r="AD1209" s="77">
        <v>1.01632496739139E-2</v>
      </c>
      <c r="AE1209" s="58">
        <v>0.992950232880218</v>
      </c>
      <c r="AF1209" s="77">
        <v>4.6826821059328401E-2</v>
      </c>
      <c r="AG1209" s="58">
        <v>21.0980625152587</v>
      </c>
      <c r="AH1209" s="77">
        <v>-1.00137420360846E-2</v>
      </c>
      <c r="AI1209" s="58">
        <v>1.02406444291763</v>
      </c>
      <c r="AJ1209" s="77">
        <v>3.2679093661175503E-2</v>
      </c>
      <c r="AK1209" s="58">
        <v>31.495477676391602</v>
      </c>
      <c r="AL1209" s="69">
        <v>41964</v>
      </c>
      <c r="AM1209" s="105">
        <v>4</v>
      </c>
      <c r="AN1209" s="124">
        <v>73.226997698177399</v>
      </c>
      <c r="AO1209" s="125">
        <v>43.160931745519598</v>
      </c>
      <c r="AP1209" s="125">
        <v>79.9338565852659</v>
      </c>
      <c r="AQ1209" s="125">
        <v>64.790889598726395</v>
      </c>
      <c r="AR1209" s="125">
        <v>64.095905207995699</v>
      </c>
      <c r="AS1209" s="125">
        <v>55.214073357316202</v>
      </c>
      <c r="AT1209" s="109" t="s">
        <v>618</v>
      </c>
      <c r="AV1209" s="63">
        <v>14265.4854599109</v>
      </c>
      <c r="AW1209" s="63">
        <v>12025.8196781158</v>
      </c>
      <c r="AX1209" s="63">
        <v>12025.8196781158</v>
      </c>
      <c r="AY1209" s="63">
        <v>26291.305138026801</v>
      </c>
      <c r="AZ1209" s="77">
        <v>1.3463391288381899E-3</v>
      </c>
      <c r="BA1209" s="77">
        <v>1.6291305138026799</v>
      </c>
      <c r="BB1209" s="77">
        <v>0.82128705265360302</v>
      </c>
      <c r="BC1209" s="58">
        <v>-721.12541776800902</v>
      </c>
      <c r="BD1209" s="130">
        <v>-2.6696058182491399E-2</v>
      </c>
      <c r="BE1209" s="65">
        <v>53</v>
      </c>
    </row>
    <row r="1210" spans="1:57" x14ac:dyDescent="0.2">
      <c r="A1210" s="104">
        <v>41967</v>
      </c>
      <c r="B1210" s="58">
        <v>2069.40991210937</v>
      </c>
      <c r="C1210" s="77">
        <v>2.86402331445367E-3</v>
      </c>
      <c r="D1210" s="58">
        <v>0.01</v>
      </c>
      <c r="E1210" s="58">
        <v>0.63700000000000001</v>
      </c>
      <c r="F1210" s="77">
        <v>-1.2543116964566199E-3</v>
      </c>
      <c r="G1210" s="58">
        <v>109.741928100585</v>
      </c>
      <c r="H1210" s="58">
        <v>536.321044921875</v>
      </c>
      <c r="I1210" s="58">
        <v>43.012458801269503</v>
      </c>
      <c r="J1210" s="58">
        <v>335.64001464843699</v>
      </c>
      <c r="K1210" s="58">
        <v>21.557212829589801</v>
      </c>
      <c r="L1210" s="58">
        <v>31.9181098937988</v>
      </c>
      <c r="M1210" s="58">
        <v>12.619999885559</v>
      </c>
      <c r="N1210" s="77">
        <v>1.8545565524893799E-2</v>
      </c>
      <c r="O1210" s="58">
        <v>5.47521354306713</v>
      </c>
      <c r="P1210" s="77">
        <v>4.9891719945440699E-2</v>
      </c>
      <c r="Q1210" s="58">
        <v>108.74284362792901</v>
      </c>
      <c r="R1210" s="77">
        <v>3.2931266343176799E-3</v>
      </c>
      <c r="S1210" s="58">
        <v>21.3841508498835</v>
      </c>
      <c r="T1210" s="77">
        <v>3.9871921962336E-2</v>
      </c>
      <c r="U1210" s="58">
        <v>535.44085693359295</v>
      </c>
      <c r="V1210" s="77">
        <v>-8.1285293575870093E-3</v>
      </c>
      <c r="W1210" s="58">
        <v>1.4901755026771599</v>
      </c>
      <c r="X1210" s="77">
        <v>3.46452061613641E-2</v>
      </c>
      <c r="Y1210" s="58">
        <v>43.188705444335902</v>
      </c>
      <c r="Z1210" s="77">
        <v>9.0491228134559308E-3</v>
      </c>
      <c r="AA1210" s="58">
        <v>14.1156221141923</v>
      </c>
      <c r="AB1210" s="77">
        <v>4.20558380948041E-2</v>
      </c>
      <c r="AC1210" s="58">
        <v>334.135009765625</v>
      </c>
      <c r="AD1210" s="77">
        <v>1.66227009997943E-2</v>
      </c>
      <c r="AE1210" s="58">
        <v>0.99808717533390201</v>
      </c>
      <c r="AF1210" s="77">
        <v>4.6299453608580898E-2</v>
      </c>
      <c r="AG1210" s="58">
        <v>21.380972862243599</v>
      </c>
      <c r="AH1210" s="77">
        <v>1.85442038544072E-2</v>
      </c>
      <c r="AI1210" s="58">
        <v>1.05823252475546</v>
      </c>
      <c r="AJ1210" s="77">
        <v>3.3154611230944597E-2</v>
      </c>
      <c r="AK1210" s="58">
        <v>31.627550125121999</v>
      </c>
      <c r="AL1210" s="69">
        <v>41967</v>
      </c>
      <c r="AM1210" s="105">
        <v>0</v>
      </c>
      <c r="AN1210" s="124">
        <v>74.609736290972293</v>
      </c>
      <c r="AO1210" s="125">
        <v>44.961140784118399</v>
      </c>
      <c r="AP1210" s="125">
        <v>82.9759702298755</v>
      </c>
      <c r="AQ1210" s="125">
        <v>68.837186036869596</v>
      </c>
      <c r="AR1210" s="125">
        <v>67.584412390220294</v>
      </c>
      <c r="AS1210" s="125">
        <v>51.621412668596399</v>
      </c>
      <c r="AT1210" s="109" t="s">
        <v>618</v>
      </c>
      <c r="AV1210" s="63">
        <v>14265.4854599109</v>
      </c>
      <c r="AW1210" s="63">
        <v>12233.4814350128</v>
      </c>
      <c r="AX1210" s="63">
        <v>12233.4814350128</v>
      </c>
      <c r="AY1210" s="63">
        <v>26498.9668949238</v>
      </c>
      <c r="AZ1210" s="77">
        <v>7.8984955599110604E-3</v>
      </c>
      <c r="BA1210" s="77">
        <v>1.6498966894923801</v>
      </c>
      <c r="BB1210" s="77">
        <v>0.82650326123471596</v>
      </c>
      <c r="BC1210" s="58">
        <v>-513.46366087103502</v>
      </c>
      <c r="BD1210" s="130">
        <v>-1.9008421319601801E-2</v>
      </c>
      <c r="BE1210" s="65">
        <v>54</v>
      </c>
    </row>
    <row r="1211" spans="1:57" x14ac:dyDescent="0.2">
      <c r="A1211" s="104">
        <v>41968</v>
      </c>
      <c r="B1211" s="58">
        <v>2067.03002929687</v>
      </c>
      <c r="C1211" s="77">
        <v>-1.15002967685318E-3</v>
      </c>
      <c r="D1211" s="58">
        <v>0.01</v>
      </c>
      <c r="E1211" s="58">
        <v>0.63590000000000002</v>
      </c>
      <c r="F1211" s="77">
        <v>-1.72684458398741E-3</v>
      </c>
      <c r="G1211" s="58">
        <v>108.789093017578</v>
      </c>
      <c r="H1211" s="58">
        <v>538.12109375</v>
      </c>
      <c r="I1211" s="58">
        <v>42.903999328613203</v>
      </c>
      <c r="J1211" s="58">
        <v>335.04000854492102</v>
      </c>
      <c r="K1211" s="58">
        <v>21.5479412078857</v>
      </c>
      <c r="L1211" s="58">
        <v>31.979751586913999</v>
      </c>
      <c r="M1211" s="58">
        <v>12.25</v>
      </c>
      <c r="N1211" s="77">
        <v>-8.6825072194327505E-3</v>
      </c>
      <c r="O1211" s="58">
        <v>5.7168778856572597</v>
      </c>
      <c r="P1211" s="77">
        <v>5.2550101550469998E-2</v>
      </c>
      <c r="Q1211" s="58">
        <v>109.265510559082</v>
      </c>
      <c r="R1211" s="77">
        <v>3.3562897543712999E-3</v>
      </c>
      <c r="S1211" s="58">
        <v>21.348235154097999</v>
      </c>
      <c r="T1211" s="77">
        <v>3.9671805104923102E-2</v>
      </c>
      <c r="U1211" s="58">
        <v>537.22106933593705</v>
      </c>
      <c r="V1211" s="77">
        <v>-2.5215827153096601E-3</v>
      </c>
      <c r="W1211" s="58">
        <v>1.4869271712591099</v>
      </c>
      <c r="X1211" s="77">
        <v>3.4657076135731303E-2</v>
      </c>
      <c r="Y1211" s="58">
        <v>42.958229064941399</v>
      </c>
      <c r="Z1211" s="77">
        <v>-1.78764770983608E-3</v>
      </c>
      <c r="AA1211" s="58">
        <v>13.9310271595413</v>
      </c>
      <c r="AB1211" s="77">
        <v>4.1580189840740897E-2</v>
      </c>
      <c r="AC1211" s="58">
        <v>335.34001159667901</v>
      </c>
      <c r="AD1211" s="77">
        <v>-4.3009371282787202E-4</v>
      </c>
      <c r="AE1211" s="58">
        <v>1.0063143093090501</v>
      </c>
      <c r="AF1211" s="77">
        <v>4.6701181314750602E-2</v>
      </c>
      <c r="AG1211" s="58">
        <v>21.552577018737701</v>
      </c>
      <c r="AH1211" s="77">
        <v>1.9312450931567801E-3</v>
      </c>
      <c r="AI1211" s="58">
        <v>1.0960614692713999</v>
      </c>
      <c r="AJ1211" s="77">
        <v>3.42736079826182E-2</v>
      </c>
      <c r="AK1211" s="58">
        <v>31.948930740356399</v>
      </c>
      <c r="AL1211" s="69">
        <v>41968</v>
      </c>
      <c r="AM1211" s="105">
        <v>1</v>
      </c>
      <c r="AN1211" s="124">
        <v>72.975262692946302</v>
      </c>
      <c r="AO1211" s="125">
        <v>46.816039494173999</v>
      </c>
      <c r="AP1211" s="125">
        <v>76.982558922882703</v>
      </c>
      <c r="AQ1211" s="125">
        <v>68.613818414817601</v>
      </c>
      <c r="AR1211" s="125">
        <v>67.940248126721798</v>
      </c>
      <c r="AS1211" s="125">
        <v>50.531897347996797</v>
      </c>
      <c r="AT1211" s="109" t="s">
        <v>618</v>
      </c>
      <c r="AV1211" s="63">
        <v>14265.4854599109</v>
      </c>
      <c r="AW1211" s="63">
        <v>12106.3222437286</v>
      </c>
      <c r="AX1211" s="63">
        <v>12106.3222437286</v>
      </c>
      <c r="AY1211" s="63">
        <v>26371.807703639599</v>
      </c>
      <c r="AZ1211" s="77">
        <v>-4.7986471241844297E-3</v>
      </c>
      <c r="BA1211" s="77">
        <v>1.63718077036396</v>
      </c>
      <c r="BB1211" s="77">
        <v>0.82440272827942596</v>
      </c>
      <c r="BC1211" s="58">
        <v>-640.62285215521797</v>
      </c>
      <c r="BD1211" s="130">
        <v>-2.3715853737485599E-2</v>
      </c>
      <c r="BE1211" s="65">
        <v>55</v>
      </c>
    </row>
    <row r="1212" spans="1:57" x14ac:dyDescent="0.2">
      <c r="A1212" s="104">
        <v>41969</v>
      </c>
      <c r="B1212" s="58">
        <v>2072.830078125</v>
      </c>
      <c r="C1212" s="77">
        <v>2.80598188991865E-3</v>
      </c>
      <c r="D1212" s="58">
        <v>0.01</v>
      </c>
      <c r="E1212" s="58">
        <v>0.63319999999999999</v>
      </c>
      <c r="F1212" s="77">
        <v>-4.24595062116694E-3</v>
      </c>
      <c r="G1212" s="58">
        <v>110.08420562744099</v>
      </c>
      <c r="H1212" s="58">
        <v>537.41497802734295</v>
      </c>
      <c r="I1212" s="58">
        <v>43.157066345214801</v>
      </c>
      <c r="J1212" s="58">
        <v>333.57000732421801</v>
      </c>
      <c r="K1212" s="58">
        <v>22.1415996551513</v>
      </c>
      <c r="L1212" s="58">
        <v>32.490440368652301</v>
      </c>
      <c r="M1212" s="58">
        <v>12.069999694824199</v>
      </c>
      <c r="N1212" s="77">
        <v>1.19048019791287E-2</v>
      </c>
      <c r="O1212" s="58">
        <v>5.9491166293870901</v>
      </c>
      <c r="P1212" s="77">
        <v>5.4041509365300902E-2</v>
      </c>
      <c r="Q1212" s="58">
        <v>109.436649322509</v>
      </c>
      <c r="R1212" s="77">
        <v>-1.31218740699312E-3</v>
      </c>
      <c r="S1212" s="58">
        <v>21.294238515320799</v>
      </c>
      <c r="T1212" s="77">
        <v>3.9623455590099603E-2</v>
      </c>
      <c r="U1212" s="58">
        <v>537.76803588867097</v>
      </c>
      <c r="V1212" s="77">
        <v>5.8984481764336998E-3</v>
      </c>
      <c r="W1212" s="58">
        <v>1.4839625949186599</v>
      </c>
      <c r="X1212" s="77">
        <v>3.4385159154433603E-2</v>
      </c>
      <c r="Y1212" s="58">
        <v>43.030532836913999</v>
      </c>
      <c r="Z1212" s="77">
        <v>-4.3875393481731502E-3</v>
      </c>
      <c r="AA1212" s="58">
        <v>13.8083397372775</v>
      </c>
      <c r="AB1212" s="77">
        <v>4.1395627406801798E-2</v>
      </c>
      <c r="AC1212" s="58">
        <v>334.30500793457003</v>
      </c>
      <c r="AD1212" s="77">
        <v>2.75505878514445E-2</v>
      </c>
      <c r="AE1212" s="58">
        <v>1.0323716088989501</v>
      </c>
      <c r="AF1212" s="77">
        <v>4.6625881823257102E-2</v>
      </c>
      <c r="AG1212" s="58">
        <v>21.844770431518501</v>
      </c>
      <c r="AH1212" s="77">
        <v>1.5969129101904799E-2</v>
      </c>
      <c r="AI1212" s="58">
        <v>1.15052792115463</v>
      </c>
      <c r="AJ1212" s="77">
        <v>3.5411275073535101E-2</v>
      </c>
      <c r="AK1212" s="58">
        <v>32.235095977783203</v>
      </c>
      <c r="AL1212" s="69">
        <v>41969</v>
      </c>
      <c r="AM1212" s="105">
        <v>2</v>
      </c>
      <c r="AN1212" s="124">
        <v>74.444613893750301</v>
      </c>
      <c r="AO1212" s="125">
        <v>46.158862797056599</v>
      </c>
      <c r="AP1212" s="125">
        <v>79.183479441612306</v>
      </c>
      <c r="AQ1212" s="125">
        <v>74.3524530734026</v>
      </c>
      <c r="AR1212" s="125">
        <v>70.800099582769704</v>
      </c>
      <c r="AS1212" s="125">
        <v>53.023271559777697</v>
      </c>
      <c r="AT1212" s="109" t="s">
        <v>618</v>
      </c>
      <c r="AV1212" s="63">
        <v>14265.4854599109</v>
      </c>
      <c r="AW1212" s="63">
        <v>12198.430825576699</v>
      </c>
      <c r="AX1212" s="63">
        <v>12198.430825576699</v>
      </c>
      <c r="AY1212" s="63">
        <v>26463.916285487699</v>
      </c>
      <c r="AZ1212" s="77">
        <v>3.4926912437418501E-3</v>
      </c>
      <c r="BA1212" s="77">
        <v>1.6463916285487701</v>
      </c>
      <c r="BB1212" s="77">
        <v>0.82952196929489697</v>
      </c>
      <c r="BC1212" s="58">
        <v>-548.51427030707396</v>
      </c>
      <c r="BD1212" s="130">
        <v>-2.0305994648430602E-2</v>
      </c>
      <c r="BE1212" s="65">
        <v>56</v>
      </c>
    </row>
    <row r="1213" spans="1:57" x14ac:dyDescent="0.2">
      <c r="A1213" s="104">
        <v>41971</v>
      </c>
      <c r="B1213" s="58">
        <v>2067.56005859375</v>
      </c>
      <c r="C1213" s="77">
        <v>-2.5424271805323199E-3</v>
      </c>
      <c r="D1213" s="58">
        <v>0.01</v>
      </c>
      <c r="E1213" s="58">
        <v>0.63839999999999997</v>
      </c>
      <c r="F1213" s="77">
        <v>8.2122552116234895E-3</v>
      </c>
      <c r="G1213" s="58">
        <v>110.01944732666</v>
      </c>
      <c r="H1213" s="58">
        <v>538.86700439453102</v>
      </c>
      <c r="I1213" s="58">
        <v>43.2113037109375</v>
      </c>
      <c r="J1213" s="58">
        <v>338.64001464843699</v>
      </c>
      <c r="K1213" s="58">
        <v>22.3085632324218</v>
      </c>
      <c r="L1213" s="58">
        <v>32.798614501953097</v>
      </c>
      <c r="M1213" s="58">
        <v>13.329999923706</v>
      </c>
      <c r="N1213" s="77">
        <v>-5.8826150774449095E-4</v>
      </c>
      <c r="O1213" s="58">
        <v>6.1410773651090302</v>
      </c>
      <c r="P1213" s="77">
        <v>5.5818107746673902E-2</v>
      </c>
      <c r="Q1213" s="58">
        <v>110.05182647705</v>
      </c>
      <c r="R1213" s="77">
        <v>2.7018717872679902E-3</v>
      </c>
      <c r="S1213" s="58">
        <v>21.128417827967699</v>
      </c>
      <c r="T1213" s="77">
        <v>3.9208965580862697E-2</v>
      </c>
      <c r="U1213" s="58">
        <v>538.14099121093705</v>
      </c>
      <c r="V1213" s="77">
        <v>1.25674357216043E-3</v>
      </c>
      <c r="W1213" s="58">
        <v>1.48465798185014</v>
      </c>
      <c r="X1213" s="77">
        <v>3.4358092775487202E-2</v>
      </c>
      <c r="Y1213" s="58">
        <v>43.184185028076101</v>
      </c>
      <c r="Z1213" s="77">
        <v>1.51992301852572E-2</v>
      </c>
      <c r="AA1213" s="58">
        <v>13.5857685251636</v>
      </c>
      <c r="AB1213" s="77">
        <v>4.0118615454431301E-2</v>
      </c>
      <c r="AC1213" s="58">
        <v>336.10501098632801</v>
      </c>
      <c r="AD1213" s="77">
        <v>7.5407188220777402E-3</v>
      </c>
      <c r="AE1213" s="58">
        <v>1.0678754384640401</v>
      </c>
      <c r="AF1213" s="77">
        <v>4.7868409423698598E-2</v>
      </c>
      <c r="AG1213" s="58">
        <v>22.2250814437866</v>
      </c>
      <c r="AH1213" s="77">
        <v>9.4850709871607802E-3</v>
      </c>
      <c r="AI1213" s="58">
        <v>1.21119204917548</v>
      </c>
      <c r="AJ1213" s="77">
        <v>3.6928146739349403E-2</v>
      </c>
      <c r="AK1213" s="58">
        <v>32.644527435302699</v>
      </c>
      <c r="AL1213" s="69">
        <v>41971</v>
      </c>
      <c r="AM1213" s="105">
        <v>4</v>
      </c>
      <c r="AN1213" s="124">
        <v>70.684067733928103</v>
      </c>
      <c r="AO1213" s="125">
        <v>47.782129737066803</v>
      </c>
      <c r="AP1213" s="125">
        <v>78.777855046038496</v>
      </c>
      <c r="AQ1213" s="125">
        <v>75.698243784665195</v>
      </c>
      <c r="AR1213" s="125">
        <v>72.400083565760397</v>
      </c>
      <c r="AS1213" s="125">
        <v>53.563061783464399</v>
      </c>
      <c r="AT1213" s="109" t="s">
        <v>618</v>
      </c>
      <c r="AV1213" s="63">
        <v>14265.4854599109</v>
      </c>
      <c r="AW1213" s="63">
        <v>12291.3726553344</v>
      </c>
      <c r="AX1213" s="63">
        <v>12291.3726553344</v>
      </c>
      <c r="AY1213" s="63">
        <v>26556.858115245399</v>
      </c>
      <c r="AZ1213" s="77">
        <v>3.5120210007866201E-3</v>
      </c>
      <c r="BA1213" s="77">
        <v>1.6556858115245401</v>
      </c>
      <c r="BB1213" s="77">
        <v>0.82487054291277995</v>
      </c>
      <c r="BC1213" s="58">
        <v>-455.57244054938201</v>
      </c>
      <c r="BD1213" s="130">
        <v>-1.6865288727291101E-2</v>
      </c>
      <c r="BE1213" s="65">
        <v>57</v>
      </c>
    </row>
    <row r="1214" spans="1:57" x14ac:dyDescent="0.2">
      <c r="A1214" s="104">
        <v>41974</v>
      </c>
      <c r="B1214" s="58">
        <v>2053.43994140625</v>
      </c>
      <c r="C1214" s="77">
        <v>-6.8293625274923296E-3</v>
      </c>
      <c r="D1214" s="58">
        <v>0.01</v>
      </c>
      <c r="E1214" s="58">
        <v>0.6361</v>
      </c>
      <c r="F1214" s="77">
        <v>-3.6027568922305498E-3</v>
      </c>
      <c r="G1214" s="58">
        <v>106.44864654541</v>
      </c>
      <c r="H1214" s="58">
        <v>530.88092041015602</v>
      </c>
      <c r="I1214" s="58">
        <v>43.943386077880803</v>
      </c>
      <c r="J1214" s="58">
        <v>326</v>
      </c>
      <c r="K1214" s="58">
        <v>22.021013259887599</v>
      </c>
      <c r="L1214" s="58">
        <v>32.728176116943303</v>
      </c>
      <c r="M1214" s="58">
        <v>14.1599998474121</v>
      </c>
      <c r="N1214" s="77">
        <v>-3.2456087246538201E-2</v>
      </c>
      <c r="O1214" s="58">
        <v>6.2165874184033401</v>
      </c>
      <c r="P1214" s="77">
        <v>5.8399872803938303E-2</v>
      </c>
      <c r="Q1214" s="58">
        <v>108.234046936035</v>
      </c>
      <c r="R1214" s="77">
        <v>-1.48201391423995E-2</v>
      </c>
      <c r="S1214" s="58">
        <v>20.960545708208802</v>
      </c>
      <c r="T1214" s="77">
        <v>3.9482574909670602E-2</v>
      </c>
      <c r="U1214" s="58">
        <v>534.87396240234295</v>
      </c>
      <c r="V1214" s="77">
        <v>1.6941918064787599E-2</v>
      </c>
      <c r="W1214" s="58">
        <v>1.5042564447723199</v>
      </c>
      <c r="X1214" s="77">
        <v>3.4231691706832199E-2</v>
      </c>
      <c r="Y1214" s="58">
        <v>43.577344894409102</v>
      </c>
      <c r="Z1214" s="77">
        <v>-3.7325815325043199E-2</v>
      </c>
      <c r="AA1214" s="58">
        <v>13.100867278580299</v>
      </c>
      <c r="AB1214" s="77">
        <v>4.0186709443497899E-2</v>
      </c>
      <c r="AC1214" s="58">
        <v>332.32000732421801</v>
      </c>
      <c r="AD1214" s="77">
        <v>-1.28896679511962E-2</v>
      </c>
      <c r="AE1214" s="58">
        <v>1.09008516465399</v>
      </c>
      <c r="AF1214" s="77">
        <v>4.9502043879135899E-2</v>
      </c>
      <c r="AG1214" s="58">
        <v>22.1647882461547</v>
      </c>
      <c r="AH1214" s="77">
        <v>-2.14760245453571E-3</v>
      </c>
      <c r="AI1214" s="58">
        <v>1.26431524736265</v>
      </c>
      <c r="AJ1214" s="77">
        <v>3.8630788432726403E-2</v>
      </c>
      <c r="AK1214" s="58">
        <v>32.7633953094482</v>
      </c>
      <c r="AL1214" s="69">
        <v>41974</v>
      </c>
      <c r="AM1214" s="105">
        <v>0</v>
      </c>
      <c r="AN1214" s="124">
        <v>61.692041886541801</v>
      </c>
      <c r="AO1214" s="125">
        <v>40.542302780893799</v>
      </c>
      <c r="AP1214" s="125">
        <v>60.403683433361401</v>
      </c>
      <c r="AQ1214" s="125">
        <v>68.984574333094798</v>
      </c>
      <c r="AR1214" s="125">
        <v>71.436581131014293</v>
      </c>
      <c r="AS1214" s="125">
        <v>60.209220852534301</v>
      </c>
      <c r="AT1214" s="109" t="s">
        <v>618</v>
      </c>
      <c r="AV1214" s="63">
        <v>26410.468040735901</v>
      </c>
      <c r="AW1214" s="63">
        <v>0</v>
      </c>
      <c r="AX1214" s="63">
        <v>0</v>
      </c>
      <c r="AY1214" s="63">
        <v>26410.468040735901</v>
      </c>
      <c r="AZ1214" s="77">
        <v>-5.5123265664277499E-3</v>
      </c>
      <c r="BA1214" s="77">
        <v>1.6410468040735899</v>
      </c>
      <c r="BB1214" s="77">
        <v>0.81240784040948699</v>
      </c>
      <c r="BC1214" s="58">
        <v>-601.96251505890098</v>
      </c>
      <c r="BD1214" s="130">
        <v>-2.2284648314616899E-2</v>
      </c>
      <c r="BE1214" s="65">
        <v>58</v>
      </c>
    </row>
    <row r="1215" spans="1:57" x14ac:dyDescent="0.2">
      <c r="A1215" s="104">
        <v>41975</v>
      </c>
      <c r="B1215" s="58">
        <v>2066.55004882812</v>
      </c>
      <c r="C1215" s="77">
        <v>6.3844610974581597E-3</v>
      </c>
      <c r="D1215" s="58">
        <v>0.01</v>
      </c>
      <c r="E1215" s="58">
        <v>0.63890000000000002</v>
      </c>
      <c r="F1215" s="77">
        <v>4.4018236126395199E-3</v>
      </c>
      <c r="G1215" s="58">
        <v>106.041618347167</v>
      </c>
      <c r="H1215" s="58">
        <v>530.83117675781205</v>
      </c>
      <c r="I1215" s="58">
        <v>43.798778533935497</v>
      </c>
      <c r="J1215" s="58">
        <v>326.30999755859301</v>
      </c>
      <c r="K1215" s="58">
        <v>22.1415996551513</v>
      </c>
      <c r="L1215" s="58">
        <v>33.106792449951101</v>
      </c>
      <c r="M1215" s="58">
        <v>12.8500003814697</v>
      </c>
      <c r="N1215" s="77">
        <v>-3.8237047764488798E-3</v>
      </c>
      <c r="O1215" s="58">
        <v>6.2610579290242896</v>
      </c>
      <c r="P1215" s="77">
        <v>5.9043402266139598E-2</v>
      </c>
      <c r="Q1215" s="58">
        <v>106.24513244628901</v>
      </c>
      <c r="R1215" s="77">
        <v>-9.3700207393410104E-5</v>
      </c>
      <c r="S1215" s="58">
        <v>20.657176421187799</v>
      </c>
      <c r="T1215" s="77">
        <v>3.8914776157943198E-2</v>
      </c>
      <c r="U1215" s="58">
        <v>530.85604858398403</v>
      </c>
      <c r="V1215" s="77">
        <v>-3.2907692568120402E-3</v>
      </c>
      <c r="W1215" s="58">
        <v>1.5222053202822901</v>
      </c>
      <c r="X1215" s="77">
        <v>3.4754515336606603E-2</v>
      </c>
      <c r="Y1215" s="58">
        <v>43.871082305908203</v>
      </c>
      <c r="Z1215" s="77">
        <v>9.5091275642245001E-4</v>
      </c>
      <c r="AA1215" s="58">
        <v>12.739817477792499</v>
      </c>
      <c r="AB1215" s="77">
        <v>3.9042069115595997E-2</v>
      </c>
      <c r="AC1215" s="58">
        <v>326.15499877929602</v>
      </c>
      <c r="AD1215" s="77">
        <v>5.4759694225028303E-3</v>
      </c>
      <c r="AE1215" s="58">
        <v>1.1162260260141801</v>
      </c>
      <c r="AF1215" s="77">
        <v>5.04130705729968E-2</v>
      </c>
      <c r="AG1215" s="58">
        <v>22.081306457519499</v>
      </c>
      <c r="AH1215" s="77">
        <v>1.15685130651628E-2</v>
      </c>
      <c r="AI1215" s="58">
        <v>1.32582714933916</v>
      </c>
      <c r="AJ1215" s="77">
        <v>4.0046982846298498E-2</v>
      </c>
      <c r="AK1215" s="58">
        <v>32.917484283447202</v>
      </c>
      <c r="AL1215" s="69">
        <v>41975</v>
      </c>
      <c r="AM1215" s="105">
        <v>1</v>
      </c>
      <c r="AN1215" s="124">
        <v>66.014954888306704</v>
      </c>
      <c r="AO1215" s="125">
        <v>40.501138702531399</v>
      </c>
      <c r="AP1215" s="125">
        <v>58.722362214806502</v>
      </c>
      <c r="AQ1215" s="125">
        <v>70.179018225386798</v>
      </c>
      <c r="AR1215" s="125">
        <v>73.479582876891897</v>
      </c>
      <c r="AS1215" s="125">
        <v>58.430282782288401</v>
      </c>
      <c r="AT1215" s="109" t="s">
        <v>620</v>
      </c>
      <c r="AV1215" s="63">
        <v>15410.626230088699</v>
      </c>
      <c r="AW1215" s="63">
        <v>11062.459231151201</v>
      </c>
      <c r="AX1215" s="63">
        <v>11062.459231151201</v>
      </c>
      <c r="AY1215" s="63">
        <v>26473.085461239902</v>
      </c>
      <c r="AZ1215" s="77">
        <v>2.3709318747178101E-3</v>
      </c>
      <c r="BA1215" s="77">
        <v>1.64730854612399</v>
      </c>
      <c r="BB1215" s="77">
        <v>0.82397908775930995</v>
      </c>
      <c r="BC1215" s="58">
        <v>-539.34509455490399</v>
      </c>
      <c r="BD1215" s="130">
        <v>-1.9966551822905101E-2</v>
      </c>
      <c r="BE1215" s="65">
        <v>59</v>
      </c>
    </row>
    <row r="1216" spans="1:57" x14ac:dyDescent="0.2">
      <c r="A1216" s="104">
        <v>41976</v>
      </c>
      <c r="B1216" s="58">
        <v>2074.330078125</v>
      </c>
      <c r="C1216" s="77">
        <v>3.7647427417917198E-3</v>
      </c>
      <c r="D1216" s="58">
        <v>0.01</v>
      </c>
      <c r="E1216" s="58">
        <v>0.63639999999999997</v>
      </c>
      <c r="F1216" s="77">
        <v>-3.9129754265143602E-3</v>
      </c>
      <c r="G1216" s="58">
        <v>107.244216918945</v>
      </c>
      <c r="H1216" s="58">
        <v>528.41448974609295</v>
      </c>
      <c r="I1216" s="58">
        <v>43.455329895019503</v>
      </c>
      <c r="J1216" s="58">
        <v>316.5</v>
      </c>
      <c r="K1216" s="58">
        <v>22.809465408325099</v>
      </c>
      <c r="L1216" s="58">
        <v>32.957107543945298</v>
      </c>
      <c r="M1216" s="58">
        <v>12.5</v>
      </c>
      <c r="N1216" s="77">
        <v>1.13408168464592E-2</v>
      </c>
      <c r="O1216" s="58">
        <v>6.3169366408668202</v>
      </c>
      <c r="P1216" s="77">
        <v>5.8902352241903502E-2</v>
      </c>
      <c r="Q1216" s="58">
        <v>106.642917633056</v>
      </c>
      <c r="R1216" s="77">
        <v>-4.5526470891916696E-3</v>
      </c>
      <c r="S1216" s="58">
        <v>20.574811305312</v>
      </c>
      <c r="T1216" s="77">
        <v>3.8936879484887499E-2</v>
      </c>
      <c r="U1216" s="58">
        <v>529.62283325195301</v>
      </c>
      <c r="V1216" s="77">
        <v>-7.84151180494474E-3</v>
      </c>
      <c r="W1216" s="58">
        <v>1.53362955451679</v>
      </c>
      <c r="X1216" s="77">
        <v>3.5292093241997502E-2</v>
      </c>
      <c r="Y1216" s="58">
        <v>43.627054214477504</v>
      </c>
      <c r="Z1216" s="77">
        <v>-3.0063429352427999E-2</v>
      </c>
      <c r="AA1216" s="58">
        <v>12.629810095748899</v>
      </c>
      <c r="AB1216" s="77">
        <v>3.9904613256710797E-2</v>
      </c>
      <c r="AC1216" s="58">
        <v>321.40499877929602</v>
      </c>
      <c r="AD1216" s="77">
        <v>3.01633921476149E-2</v>
      </c>
      <c r="AE1216" s="58">
        <v>1.1659883102406801</v>
      </c>
      <c r="AF1216" s="77">
        <v>5.1118616301069099E-2</v>
      </c>
      <c r="AG1216" s="58">
        <v>22.4755325317382</v>
      </c>
      <c r="AH1216" s="77">
        <v>-4.5212747877085803E-3</v>
      </c>
      <c r="AI1216" s="58">
        <v>1.3814993386990999</v>
      </c>
      <c r="AJ1216" s="77">
        <v>4.1918100271906497E-2</v>
      </c>
      <c r="AK1216" s="58">
        <v>33.0319499969482</v>
      </c>
      <c r="AL1216" s="69">
        <v>41976</v>
      </c>
      <c r="AM1216" s="105">
        <v>2</v>
      </c>
      <c r="AN1216" s="124">
        <v>68.301038898640101</v>
      </c>
      <c r="AO1216" s="125">
        <v>38.458150761970302</v>
      </c>
      <c r="AP1216" s="125">
        <v>62.080728957971701</v>
      </c>
      <c r="AQ1216" s="125">
        <v>75.749411264166696</v>
      </c>
      <c r="AR1216" s="125">
        <v>71.308078881482501</v>
      </c>
      <c r="AS1216" s="125">
        <v>54.3249120043874</v>
      </c>
      <c r="AT1216" s="109" t="s">
        <v>620</v>
      </c>
      <c r="AV1216" s="63">
        <v>15410.626230088699</v>
      </c>
      <c r="AW1216" s="63">
        <v>10969.3513950256</v>
      </c>
      <c r="AX1216" s="63">
        <v>10969.3513950256</v>
      </c>
      <c r="AY1216" s="63">
        <v>26379.977625114301</v>
      </c>
      <c r="AZ1216" s="77">
        <v>-3.5170753428757002E-3</v>
      </c>
      <c r="BA1216" s="77">
        <v>1.6379977625114299</v>
      </c>
      <c r="BB1216" s="77">
        <v>0.83084589979113099</v>
      </c>
      <c r="BC1216" s="58">
        <v>-632.45293068047204</v>
      </c>
      <c r="BD1216" s="130">
        <v>-2.34134032986822E-2</v>
      </c>
      <c r="BE1216" s="65">
        <v>60</v>
      </c>
    </row>
    <row r="1217" spans="1:57" x14ac:dyDescent="0.2">
      <c r="A1217" s="104">
        <v>41977</v>
      </c>
      <c r="B1217" s="58">
        <v>2071.919921875</v>
      </c>
      <c r="C1217" s="77">
        <v>-1.1618962070774001E-3</v>
      </c>
      <c r="D1217" s="58">
        <v>0.01</v>
      </c>
      <c r="E1217" s="58">
        <v>0.63690000000000002</v>
      </c>
      <c r="F1217" s="77">
        <v>7.8566939032054196E-4</v>
      </c>
      <c r="G1217" s="58">
        <v>106.837196350097</v>
      </c>
      <c r="H1217" s="58">
        <v>534.37176513671795</v>
      </c>
      <c r="I1217" s="58">
        <v>44.142227172851499</v>
      </c>
      <c r="J1217" s="58">
        <v>316.92999267578102</v>
      </c>
      <c r="K1217" s="58">
        <v>22.633220672607401</v>
      </c>
      <c r="L1217" s="58">
        <v>32.9835205078125</v>
      </c>
      <c r="M1217" s="58">
        <v>12.3800001144409</v>
      </c>
      <c r="N1217" s="77">
        <v>-3.7952682255610799E-3</v>
      </c>
      <c r="O1217" s="58">
        <v>6.3959711836926703</v>
      </c>
      <c r="P1217" s="77">
        <v>5.9866520296297701E-2</v>
      </c>
      <c r="Q1217" s="58">
        <v>107.040706634521</v>
      </c>
      <c r="R1217" s="77">
        <v>1.12738683480984E-2</v>
      </c>
      <c r="S1217" s="58">
        <v>20.3167236700871</v>
      </c>
      <c r="T1217" s="77">
        <v>3.8019830005219399E-2</v>
      </c>
      <c r="U1217" s="58">
        <v>531.39312744140602</v>
      </c>
      <c r="V1217" s="77">
        <v>1.5806974184558099E-2</v>
      </c>
      <c r="W1217" s="58">
        <v>1.5576420512281</v>
      </c>
      <c r="X1217" s="77">
        <v>3.52868930951016E-2</v>
      </c>
      <c r="Y1217" s="58">
        <v>43.798778533935497</v>
      </c>
      <c r="Z1217" s="77">
        <v>1.35858665333721E-3</v>
      </c>
      <c r="AA1217" s="58">
        <v>12.485030561771801</v>
      </c>
      <c r="AB1217" s="77">
        <v>3.9393654277914997E-2</v>
      </c>
      <c r="AC1217" s="58">
        <v>316.71499633789</v>
      </c>
      <c r="AD1217" s="77">
        <v>-7.7268244810963999E-3</v>
      </c>
      <c r="AE1217" s="58">
        <v>1.20708069769737</v>
      </c>
      <c r="AF1217" s="77">
        <v>5.3332255058082902E-2</v>
      </c>
      <c r="AG1217" s="58">
        <v>22.721343040466301</v>
      </c>
      <c r="AH1217" s="77">
        <v>8.0143452613290402E-4</v>
      </c>
      <c r="AI1217" s="58">
        <v>1.43409632879464</v>
      </c>
      <c r="AJ1217" s="77">
        <v>4.3479177077382102E-2</v>
      </c>
      <c r="AK1217" s="58">
        <v>32.970314025878899</v>
      </c>
      <c r="AL1217" s="69">
        <v>41977</v>
      </c>
      <c r="AM1217" s="105">
        <v>3</v>
      </c>
      <c r="AN1217" s="124">
        <v>66.801900246745802</v>
      </c>
      <c r="AO1217" s="125">
        <v>45.725947491235402</v>
      </c>
      <c r="AP1217" s="125">
        <v>60.292764671021601</v>
      </c>
      <c r="AQ1217" s="125">
        <v>71.9309251875857</v>
      </c>
      <c r="AR1217" s="125">
        <v>71.468309410970605</v>
      </c>
      <c r="AS1217" s="125">
        <v>60.328461802996998</v>
      </c>
      <c r="AT1217" s="109" t="s">
        <v>565</v>
      </c>
      <c r="AV1217" s="63">
        <v>6047.1078016287101</v>
      </c>
      <c r="AW1217" s="63">
        <v>20313.336367985899</v>
      </c>
      <c r="AX1217" s="63">
        <v>20313.336367985899</v>
      </c>
      <c r="AY1217" s="63">
        <v>26360.444169614599</v>
      </c>
      <c r="AZ1217" s="77">
        <v>-7.4046520347093004E-4</v>
      </c>
      <c r="BA1217" s="77">
        <v>1.6360444169614601</v>
      </c>
      <c r="BB1217" s="77">
        <v>0.82871864688442098</v>
      </c>
      <c r="BC1217" s="58">
        <v>-651.98638618021096</v>
      </c>
      <c r="BD1217" s="130">
        <v>-2.4136531691715601E-2</v>
      </c>
      <c r="BE1217" s="65">
        <v>61</v>
      </c>
    </row>
    <row r="1218" spans="1:57" x14ac:dyDescent="0.2">
      <c r="A1218" s="104">
        <v>41978</v>
      </c>
      <c r="B1218" s="58">
        <v>2075.3701171875</v>
      </c>
      <c r="C1218" s="77">
        <v>1.6652165347093E-3</v>
      </c>
      <c r="D1218" s="58">
        <v>0.01</v>
      </c>
      <c r="E1218" s="58">
        <v>0.64139999999999997</v>
      </c>
      <c r="F1218" s="77">
        <v>7.0654733867168097E-3</v>
      </c>
      <c r="G1218" s="58">
        <v>106.383895874023</v>
      </c>
      <c r="H1218" s="58">
        <v>522.38763427734295</v>
      </c>
      <c r="I1218" s="58">
        <v>43.762626647949197</v>
      </c>
      <c r="J1218" s="58">
        <v>312.63000488281199</v>
      </c>
      <c r="K1218" s="58">
        <v>23.226881027221602</v>
      </c>
      <c r="L1218" s="58">
        <v>33.168422698974602</v>
      </c>
      <c r="M1218" s="58">
        <v>11.890000343322701</v>
      </c>
      <c r="N1218" s="77">
        <v>-4.2429087580020397E-3</v>
      </c>
      <c r="O1218" s="58">
        <v>6.4607159664114198</v>
      </c>
      <c r="P1218" s="77">
        <v>6.07302065160501E-2</v>
      </c>
      <c r="Q1218" s="58">
        <v>106.61054611206001</v>
      </c>
      <c r="R1218" s="77">
        <v>-2.2426579473765501E-2</v>
      </c>
      <c r="S1218" s="58">
        <v>20.2785934729737</v>
      </c>
      <c r="T1218" s="77">
        <v>3.8819053404712797E-2</v>
      </c>
      <c r="U1218" s="58">
        <v>528.37969970703102</v>
      </c>
      <c r="V1218" s="77">
        <v>-8.5994873665052804E-3</v>
      </c>
      <c r="W1218" s="58">
        <v>1.57288193041988</v>
      </c>
      <c r="X1218" s="77">
        <v>3.5941214019739202E-2</v>
      </c>
      <c r="Y1218" s="58">
        <v>43.952426910400298</v>
      </c>
      <c r="Z1218" s="77">
        <v>-1.35676265810779E-2</v>
      </c>
      <c r="AA1218" s="58">
        <v>12.359000353327501</v>
      </c>
      <c r="AB1218" s="77">
        <v>3.9532355053252997E-2</v>
      </c>
      <c r="AC1218" s="58">
        <v>314.77999877929602</v>
      </c>
      <c r="AD1218" s="77">
        <v>2.6229601310464298E-2</v>
      </c>
      <c r="AE1218" s="58">
        <v>1.2627875063320999</v>
      </c>
      <c r="AF1218" s="77">
        <v>5.4367502242428797E-2</v>
      </c>
      <c r="AG1218" s="58">
        <v>22.930050849914501</v>
      </c>
      <c r="AH1218" s="77">
        <v>5.6058961661873399E-3</v>
      </c>
      <c r="AI1218" s="58">
        <v>1.4902435696023899</v>
      </c>
      <c r="AJ1218" s="77">
        <v>4.4929588094295002E-2</v>
      </c>
      <c r="AK1218" s="58">
        <v>33.075971603393498</v>
      </c>
      <c r="AL1218" s="69">
        <v>41978</v>
      </c>
      <c r="AM1218" s="105">
        <v>4</v>
      </c>
      <c r="AN1218" s="124">
        <v>67.888472528070196</v>
      </c>
      <c r="AO1218" s="125">
        <v>36.4105222062149</v>
      </c>
      <c r="AP1218" s="125">
        <v>58.279627799548201</v>
      </c>
      <c r="AQ1218" s="125">
        <v>76.270161555517802</v>
      </c>
      <c r="AR1218" s="125">
        <v>72.621000198274103</v>
      </c>
      <c r="AS1218" s="125">
        <v>55.951617824250903</v>
      </c>
      <c r="AT1218" s="109" t="s">
        <v>565</v>
      </c>
      <c r="AV1218" s="63">
        <v>6047.1078016287101</v>
      </c>
      <c r="AW1218" s="63">
        <v>20765.246169487302</v>
      </c>
      <c r="AX1218" s="63">
        <v>20765.246169487302</v>
      </c>
      <c r="AY1218" s="63">
        <v>26812.353971116001</v>
      </c>
      <c r="AZ1218" s="77">
        <v>1.7143482051883201E-2</v>
      </c>
      <c r="BA1218" s="77">
        <v>1.6812353971116001</v>
      </c>
      <c r="BB1218" s="77">
        <v>0.83176385941254405</v>
      </c>
      <c r="BC1218" s="58">
        <v>-200.07658467875001</v>
      </c>
      <c r="BD1218" s="130">
        <v>-7.4068338376840097E-3</v>
      </c>
      <c r="BE1218" s="65">
        <v>62</v>
      </c>
    </row>
    <row r="1219" spans="1:57" x14ac:dyDescent="0.2">
      <c r="A1219" s="104">
        <v>41981</v>
      </c>
      <c r="B1219" s="58">
        <v>2060.31005859375</v>
      </c>
      <c r="C1219" s="77">
        <v>-7.2565652116833796E-3</v>
      </c>
      <c r="D1219" s="58">
        <v>0.01</v>
      </c>
      <c r="E1219" s="58">
        <v>0.64019999999999999</v>
      </c>
      <c r="F1219" s="77">
        <v>-1.8709073900841E-3</v>
      </c>
      <c r="G1219" s="58">
        <v>103.97868347167901</v>
      </c>
      <c r="H1219" s="58">
        <v>524.09820556640602</v>
      </c>
      <c r="I1219" s="58">
        <v>43.1118774414062</v>
      </c>
      <c r="J1219" s="58">
        <v>306.64001464843699</v>
      </c>
      <c r="K1219" s="58">
        <v>22.484806060791001</v>
      </c>
      <c r="L1219" s="58">
        <v>32.754596710205</v>
      </c>
      <c r="M1219" s="58">
        <v>14.2100000381469</v>
      </c>
      <c r="N1219" s="77">
        <v>-2.26088016666726E-2</v>
      </c>
      <c r="O1219" s="58">
        <v>6.4770850912917597</v>
      </c>
      <c r="P1219" s="77">
        <v>6.2292432208529598E-2</v>
      </c>
      <c r="Q1219" s="58">
        <v>105.18128967285099</v>
      </c>
      <c r="R1219" s="77">
        <v>3.27452484863788E-3</v>
      </c>
      <c r="S1219" s="58">
        <v>20.291021937315602</v>
      </c>
      <c r="T1219" s="77">
        <v>3.87160683280467E-2</v>
      </c>
      <c r="U1219" s="58">
        <v>523.242919921875</v>
      </c>
      <c r="V1219" s="77">
        <v>-1.4869975967803701E-2</v>
      </c>
      <c r="W1219" s="58">
        <v>1.57822936808792</v>
      </c>
      <c r="X1219" s="77">
        <v>3.6607762448594497E-2</v>
      </c>
      <c r="Y1219" s="58">
        <v>43.437252044677699</v>
      </c>
      <c r="Z1219" s="77">
        <v>-1.9159997891502099E-2</v>
      </c>
      <c r="AA1219" s="58">
        <v>12.2624421700074</v>
      </c>
      <c r="AB1219" s="77">
        <v>3.9989699922452299E-2</v>
      </c>
      <c r="AC1219" s="58">
        <v>309.635009765625</v>
      </c>
      <c r="AD1219" s="77">
        <v>-3.1948971778042699E-2</v>
      </c>
      <c r="AE1219" s="58">
        <v>1.2949603369679299</v>
      </c>
      <c r="AF1219" s="77">
        <v>5.7592684298313102E-2</v>
      </c>
      <c r="AG1219" s="58">
        <v>22.855843544006301</v>
      </c>
      <c r="AH1219" s="77">
        <v>-1.24765049132807E-2</v>
      </c>
      <c r="AI1219" s="58">
        <v>1.53147295568084</v>
      </c>
      <c r="AJ1219" s="77">
        <v>4.6755970443797201E-2</v>
      </c>
      <c r="AK1219" s="58">
        <v>32.961509704589801</v>
      </c>
      <c r="AL1219" s="69">
        <v>41981</v>
      </c>
      <c r="AM1219" s="105">
        <v>0</v>
      </c>
      <c r="AN1219" s="124">
        <v>58.836198993948003</v>
      </c>
      <c r="AO1219" s="125">
        <v>38.341392086553</v>
      </c>
      <c r="AP1219" s="125">
        <v>48.9419060851206</v>
      </c>
      <c r="AQ1219" s="125">
        <v>63.1321357961804</v>
      </c>
      <c r="AR1219" s="125">
        <v>66.177037402447695</v>
      </c>
      <c r="AS1219" s="125">
        <v>49.342661108998101</v>
      </c>
      <c r="AT1219" s="109" t="s">
        <v>565</v>
      </c>
      <c r="AV1219" s="63">
        <v>6047.1078016287101</v>
      </c>
      <c r="AW1219" s="63">
        <v>20280.462769212299</v>
      </c>
      <c r="AX1219" s="63">
        <v>20280.462769212299</v>
      </c>
      <c r="AY1219" s="63">
        <v>26327.570570840999</v>
      </c>
      <c r="AZ1219" s="77">
        <v>-1.8080598249496298E-2</v>
      </c>
      <c r="BA1219" s="77">
        <v>1.6327570570840999</v>
      </c>
      <c r="BB1219" s="77">
        <v>0.818471545514312</v>
      </c>
      <c r="BC1219" s="58">
        <v>-684.85998495378897</v>
      </c>
      <c r="BD1219" s="130">
        <v>-2.5353512100260399E-2</v>
      </c>
      <c r="BE1219" s="65">
        <v>63</v>
      </c>
    </row>
    <row r="1220" spans="1:57" x14ac:dyDescent="0.2">
      <c r="A1220" s="104">
        <v>41982</v>
      </c>
      <c r="B1220" s="58">
        <v>2059.82006835937</v>
      </c>
      <c r="C1220" s="77">
        <v>-2.3782354133117199E-4</v>
      </c>
      <c r="D1220" s="58">
        <v>0.01</v>
      </c>
      <c r="E1220" s="58">
        <v>0.63729999999999998</v>
      </c>
      <c r="F1220" s="77">
        <v>-4.5298344267417001E-3</v>
      </c>
      <c r="G1220" s="58">
        <v>105.56983184814401</v>
      </c>
      <c r="H1220" s="58">
        <v>530.45330810546795</v>
      </c>
      <c r="I1220" s="58">
        <v>43.012458801269503</v>
      </c>
      <c r="J1220" s="58">
        <v>312.5</v>
      </c>
      <c r="K1220" s="58">
        <v>22.651771545410099</v>
      </c>
      <c r="L1220" s="58">
        <v>32.481636047363203</v>
      </c>
      <c r="M1220" s="58">
        <v>15.3500003814697</v>
      </c>
      <c r="N1220" s="77">
        <v>1.5302640150259301E-2</v>
      </c>
      <c r="O1220" s="58">
        <v>6.5145344911342598</v>
      </c>
      <c r="P1220" s="77">
        <v>6.1708296556775802E-2</v>
      </c>
      <c r="Q1220" s="58">
        <v>104.774257659912</v>
      </c>
      <c r="R1220" s="77">
        <v>1.2125785724060201E-2</v>
      </c>
      <c r="S1220" s="58">
        <v>20.213333076122201</v>
      </c>
      <c r="T1220" s="77">
        <v>3.81057724916729E-2</v>
      </c>
      <c r="U1220" s="58">
        <v>527.27575683593705</v>
      </c>
      <c r="V1220" s="77">
        <v>-2.30606148553469E-3</v>
      </c>
      <c r="W1220" s="58">
        <v>1.5805688158643301</v>
      </c>
      <c r="X1220" s="77">
        <v>3.67467673300668E-2</v>
      </c>
      <c r="Y1220" s="58">
        <v>43.062168121337798</v>
      </c>
      <c r="Z1220" s="77">
        <v>1.9110308738671901E-2</v>
      </c>
      <c r="AA1220" s="58">
        <v>12.2240273327072</v>
      </c>
      <c r="AB1220" s="77">
        <v>3.9116887464662999E-2</v>
      </c>
      <c r="AC1220" s="58">
        <v>309.57000732421801</v>
      </c>
      <c r="AD1220" s="77">
        <v>7.4257026797441804E-3</v>
      </c>
      <c r="AE1220" s="58">
        <v>1.33091554623411</v>
      </c>
      <c r="AF1220" s="77">
        <v>5.8755472770243199E-2</v>
      </c>
      <c r="AG1220" s="58">
        <v>22.568288803100501</v>
      </c>
      <c r="AH1220" s="77">
        <v>-8.3335070572476602E-3</v>
      </c>
      <c r="AI1220" s="58">
        <v>1.56318359576249</v>
      </c>
      <c r="AJ1220" s="77">
        <v>4.8125149653272498E-2</v>
      </c>
      <c r="AK1220" s="58">
        <v>32.618116378784102</v>
      </c>
      <c r="AL1220" s="69">
        <v>41982</v>
      </c>
      <c r="AM1220" s="105">
        <v>1</v>
      </c>
      <c r="AN1220" s="124">
        <v>58.562591891177199</v>
      </c>
      <c r="AO1220" s="125">
        <v>45.020721367549399</v>
      </c>
      <c r="AP1220" s="125">
        <v>54.172945909904797</v>
      </c>
      <c r="AQ1220" s="125">
        <v>64.609298123401203</v>
      </c>
      <c r="AR1220" s="125">
        <v>62.253128077793299</v>
      </c>
      <c r="AS1220" s="125">
        <v>48.402022877791097</v>
      </c>
      <c r="AV1220" s="63">
        <v>6047.1078016287101</v>
      </c>
      <c r="AW1220" s="63">
        <v>20166.4610813217</v>
      </c>
      <c r="AX1220" s="63">
        <v>20166.4610813217</v>
      </c>
      <c r="AY1220" s="63">
        <v>26213.5688829504</v>
      </c>
      <c r="AZ1220" s="77">
        <v>-4.33012562187895E-3</v>
      </c>
      <c r="BA1220" s="77">
        <v>1.62135688829504</v>
      </c>
      <c r="BB1220" s="77">
        <v>0.81803907017154798</v>
      </c>
      <c r="BC1220" s="58">
        <v>-798.86167284441399</v>
      </c>
      <c r="BD1220" s="130">
        <v>-2.9573853829789401E-2</v>
      </c>
      <c r="BE1220" s="65">
        <v>64</v>
      </c>
    </row>
    <row r="1221" spans="1:57" x14ac:dyDescent="0.2">
      <c r="A1221" s="104">
        <v>41983</v>
      </c>
      <c r="B1221" s="58">
        <v>2026.14001464843</v>
      </c>
      <c r="C1221" s="77">
        <v>-1.6350968819215099E-2</v>
      </c>
      <c r="D1221" s="58">
        <v>0.01</v>
      </c>
      <c r="E1221" s="58">
        <v>0.63719999999999999</v>
      </c>
      <c r="F1221" s="77">
        <v>-1.56911972383433E-4</v>
      </c>
      <c r="G1221" s="58">
        <v>103.56241607666</v>
      </c>
      <c r="H1221" s="58">
        <v>523.18322753906205</v>
      </c>
      <c r="I1221" s="58">
        <v>42.388824462890597</v>
      </c>
      <c r="J1221" s="58">
        <v>305.83999633789</v>
      </c>
      <c r="K1221" s="58">
        <v>22.0581150054931</v>
      </c>
      <c r="L1221" s="58">
        <v>32.067806243896399</v>
      </c>
      <c r="M1221" s="58">
        <v>18.530000686645501</v>
      </c>
      <c r="N1221" s="77">
        <v>-1.9015051329928201E-2</v>
      </c>
      <c r="O1221" s="58">
        <v>6.5049071142355999</v>
      </c>
      <c r="P1221" s="77">
        <v>6.2811465400927496E-2</v>
      </c>
      <c r="Q1221" s="58">
        <v>104.566123962402</v>
      </c>
      <c r="R1221" s="77">
        <v>-1.37054109293269E-2</v>
      </c>
      <c r="S1221" s="58">
        <v>20.082742204630101</v>
      </c>
      <c r="T1221" s="77">
        <v>3.8385676656904399E-2</v>
      </c>
      <c r="U1221" s="58">
        <v>526.81826782226506</v>
      </c>
      <c r="V1221" s="77">
        <v>-1.44989232366434E-2</v>
      </c>
      <c r="W1221" s="58">
        <v>1.5807920031601801</v>
      </c>
      <c r="X1221" s="77">
        <v>3.72926596382517E-2</v>
      </c>
      <c r="Y1221" s="58">
        <v>42.70064163208</v>
      </c>
      <c r="Z1221" s="77">
        <v>-2.1312011718749899E-2</v>
      </c>
      <c r="AA1221" s="58">
        <v>12.1838779549549</v>
      </c>
      <c r="AB1221" s="77">
        <v>3.98374251270074E-2</v>
      </c>
      <c r="AC1221" s="58">
        <v>309.16999816894503</v>
      </c>
      <c r="AD1221" s="77">
        <v>-2.62079519355423E-2</v>
      </c>
      <c r="AE1221" s="58">
        <v>1.3492760104997801</v>
      </c>
      <c r="AF1221" s="77">
        <v>6.1169143880325502E-2</v>
      </c>
      <c r="AG1221" s="58">
        <v>22.3549432754516</v>
      </c>
      <c r="AH1221" s="77">
        <v>-1.2740423630859201E-2</v>
      </c>
      <c r="AI1221" s="58">
        <v>1.58288390946645</v>
      </c>
      <c r="AJ1221" s="77">
        <v>4.9360529916751897E-2</v>
      </c>
      <c r="AK1221" s="58">
        <v>32.274721145629798</v>
      </c>
      <c r="AL1221" s="69">
        <v>41983</v>
      </c>
      <c r="AM1221" s="105">
        <v>2</v>
      </c>
      <c r="AN1221" s="124">
        <v>43.565796865239598</v>
      </c>
      <c r="AO1221" s="125">
        <v>39.719841194700102</v>
      </c>
      <c r="AP1221" s="125">
        <v>47.553558692427998</v>
      </c>
      <c r="AQ1221" s="125">
        <v>56.0155591731626</v>
      </c>
      <c r="AR1221" s="125">
        <v>56.758377327551301</v>
      </c>
      <c r="AS1221" s="125">
        <v>42.8799603660839</v>
      </c>
      <c r="AV1221" s="63">
        <v>6047.1078016287101</v>
      </c>
      <c r="AW1221" s="63">
        <v>19780.639790824102</v>
      </c>
      <c r="AX1221" s="63">
        <v>19780.639790824102</v>
      </c>
      <c r="AY1221" s="63">
        <v>25827.747592452801</v>
      </c>
      <c r="AZ1221" s="77">
        <v>-1.47183808591789E-2</v>
      </c>
      <c r="BA1221" s="77">
        <v>1.5827747592452801</v>
      </c>
      <c r="BB1221" s="77">
        <v>0.78831237002305798</v>
      </c>
      <c r="BC1221" s="58">
        <v>-1184.682963342</v>
      </c>
      <c r="BD1221" s="130">
        <v>-4.38569554448279E-2</v>
      </c>
      <c r="BE1221" s="65">
        <v>65</v>
      </c>
    </row>
    <row r="1222" spans="1:57" x14ac:dyDescent="0.2">
      <c r="A1222" s="104">
        <v>41984</v>
      </c>
      <c r="B1222" s="58">
        <v>2035.32995605468</v>
      </c>
      <c r="C1222" s="77">
        <v>4.5356892119050498E-3</v>
      </c>
      <c r="D1222" s="58">
        <v>0.01</v>
      </c>
      <c r="E1222" s="58">
        <v>0.63700000000000001</v>
      </c>
      <c r="F1222" s="77">
        <v>-3.1387319522913E-4</v>
      </c>
      <c r="G1222" s="58">
        <v>103.25714111328099</v>
      </c>
      <c r="H1222" s="58">
        <v>525.45080566406205</v>
      </c>
      <c r="I1222" s="58">
        <v>42.632865905761697</v>
      </c>
      <c r="J1222" s="58">
        <v>307.35998535156199</v>
      </c>
      <c r="K1222" s="58">
        <v>22.0673942565918</v>
      </c>
      <c r="L1222" s="58">
        <v>32.314338684082003</v>
      </c>
      <c r="M1222" s="58">
        <v>20.079999923706001</v>
      </c>
      <c r="N1222" s="77">
        <v>-2.9477389089971298E-3</v>
      </c>
      <c r="O1222" s="58">
        <v>6.4963778161412904</v>
      </c>
      <c r="P1222" s="77">
        <v>6.29145620932334E-2</v>
      </c>
      <c r="Q1222" s="58">
        <v>103.40977859497001</v>
      </c>
      <c r="R1222" s="77">
        <v>4.3341949925768102E-3</v>
      </c>
      <c r="S1222" s="58">
        <v>19.731956681441002</v>
      </c>
      <c r="T1222" s="77">
        <v>3.7552433964781598E-2</v>
      </c>
      <c r="U1222" s="58">
        <v>524.31701660156205</v>
      </c>
      <c r="V1222" s="77">
        <v>5.7572118586286499E-3</v>
      </c>
      <c r="W1222" s="58">
        <v>1.58131265200648</v>
      </c>
      <c r="X1222" s="77">
        <v>3.7091399285751003E-2</v>
      </c>
      <c r="Y1222" s="58">
        <v>42.510845184326101</v>
      </c>
      <c r="Z1222" s="77">
        <v>4.9698830495425996E-3</v>
      </c>
      <c r="AA1222" s="58">
        <v>12.1718312988694</v>
      </c>
      <c r="AB1222" s="77">
        <v>3.9601222927399503E-2</v>
      </c>
      <c r="AC1222" s="58">
        <v>306.59999084472599</v>
      </c>
      <c r="AD1222" s="77">
        <v>4.2067289504688001E-4</v>
      </c>
      <c r="AE1222" s="58">
        <v>1.36687061491087</v>
      </c>
      <c r="AF1222" s="77">
        <v>6.1940734778985998E-2</v>
      </c>
      <c r="AG1222" s="58">
        <v>22.062754631042399</v>
      </c>
      <c r="AH1222" s="77">
        <v>7.6878486264544401E-3</v>
      </c>
      <c r="AI1222" s="58">
        <v>1.6070735599944399</v>
      </c>
      <c r="AJ1222" s="77">
        <v>4.9732522014633997E-2</v>
      </c>
      <c r="AK1222" s="58">
        <v>32.191072463989201</v>
      </c>
      <c r="AL1222" s="69">
        <v>41984</v>
      </c>
      <c r="AM1222" s="105">
        <v>3</v>
      </c>
      <c r="AN1222" s="124">
        <v>47.515241410830299</v>
      </c>
      <c r="AO1222" s="125">
        <v>42.013201990024399</v>
      </c>
      <c r="AP1222" s="125">
        <v>46.620622500314099</v>
      </c>
      <c r="AQ1222" s="125">
        <v>56.113819289701702</v>
      </c>
      <c r="AR1222" s="125">
        <v>59.075793728993403</v>
      </c>
      <c r="AS1222" s="125">
        <v>45.500257280424201</v>
      </c>
      <c r="AV1222" s="63">
        <v>6047.1078016287101</v>
      </c>
      <c r="AW1222" s="63">
        <v>19860.388048458099</v>
      </c>
      <c r="AX1222" s="63">
        <v>19860.388048458099</v>
      </c>
      <c r="AY1222" s="63">
        <v>25907.495850086802</v>
      </c>
      <c r="AZ1222" s="77">
        <v>3.0876969564810298E-3</v>
      </c>
      <c r="BA1222" s="77">
        <v>1.5907495850086799</v>
      </c>
      <c r="BB1222" s="77">
        <v>0.796423599147288</v>
      </c>
      <c r="BC1222" s="58">
        <v>-1104.9347057080199</v>
      </c>
      <c r="BD1222" s="130">
        <v>-4.0904675476194398E-2</v>
      </c>
      <c r="BE1222" s="65">
        <v>66</v>
      </c>
    </row>
    <row r="1223" spans="1:57" x14ac:dyDescent="0.2">
      <c r="A1223" s="104">
        <v>41985</v>
      </c>
      <c r="B1223" s="58">
        <v>2002.32995605468</v>
      </c>
      <c r="C1223" s="77">
        <v>-1.6213587335965701E-2</v>
      </c>
      <c r="D1223" s="58">
        <v>0.01</v>
      </c>
      <c r="E1223" s="58">
        <v>0.63690000000000002</v>
      </c>
      <c r="F1223" s="77">
        <v>-1.5698587127155301E-4</v>
      </c>
      <c r="G1223" s="58">
        <v>101.508750915527</v>
      </c>
      <c r="H1223" s="58">
        <v>515.82373046875</v>
      </c>
      <c r="I1223" s="58">
        <v>42.4340209960937</v>
      </c>
      <c r="J1223" s="58">
        <v>307.32000732421801</v>
      </c>
      <c r="K1223" s="58">
        <v>21.9468078613281</v>
      </c>
      <c r="L1223" s="58">
        <v>31.900505065917901</v>
      </c>
      <c r="M1223" s="58">
        <v>21.079999923706001</v>
      </c>
      <c r="N1223" s="77">
        <v>-1.6932390136927801E-2</v>
      </c>
      <c r="O1223" s="58">
        <v>6.47083836135615</v>
      </c>
      <c r="P1223" s="77">
        <v>6.3746606110255399E-2</v>
      </c>
      <c r="Q1223" s="58">
        <v>102.382946014404</v>
      </c>
      <c r="R1223" s="77">
        <v>-1.8321553781130501E-2</v>
      </c>
      <c r="S1223" s="58">
        <v>19.377809425791401</v>
      </c>
      <c r="T1223" s="77">
        <v>3.7566727316290897E-2</v>
      </c>
      <c r="U1223" s="58">
        <v>520.63726806640602</v>
      </c>
      <c r="V1223" s="77">
        <v>-4.6641225130749E-3</v>
      </c>
      <c r="W1223" s="58">
        <v>1.58141167805806</v>
      </c>
      <c r="X1223" s="77">
        <v>3.7267542432607E-2</v>
      </c>
      <c r="Y1223" s="58">
        <v>42.533443450927699</v>
      </c>
      <c r="Z1223" s="77">
        <v>-1.3006906965462499E-4</v>
      </c>
      <c r="AA1223" s="58">
        <v>12.1401255268052</v>
      </c>
      <c r="AB1223" s="77">
        <v>3.9503205900934202E-2</v>
      </c>
      <c r="AC1223" s="58">
        <v>307.33999633789</v>
      </c>
      <c r="AD1223" s="77">
        <v>-5.4644600926389E-3</v>
      </c>
      <c r="AE1223" s="58">
        <v>1.38074163523718</v>
      </c>
      <c r="AF1223" s="77">
        <v>6.2913096244404096E-2</v>
      </c>
      <c r="AG1223" s="58">
        <v>22.007101058959901</v>
      </c>
      <c r="AH1223" s="77">
        <v>-1.2806501231848301E-2</v>
      </c>
      <c r="AI1223" s="58">
        <v>1.62113380839799</v>
      </c>
      <c r="AJ1223" s="77">
        <v>5.0818437045060803E-2</v>
      </c>
      <c r="AK1223" s="58">
        <v>32.107421875</v>
      </c>
      <c r="AL1223" s="69">
        <v>41985</v>
      </c>
      <c r="AM1223" s="105">
        <v>4</v>
      </c>
      <c r="AN1223" s="124">
        <v>37.394960218196303</v>
      </c>
      <c r="AO1223" s="125">
        <v>35.788015067901298</v>
      </c>
      <c r="AP1223" s="125">
        <v>41.588264034400197</v>
      </c>
      <c r="AQ1223" s="125">
        <v>54.4126476743388</v>
      </c>
      <c r="AR1223" s="125">
        <v>53.857980436074399</v>
      </c>
      <c r="AS1223" s="125">
        <v>43.739609499122999</v>
      </c>
      <c r="AV1223" s="63">
        <v>6047.1078016287101</v>
      </c>
      <c r="AW1223" s="63">
        <v>19669.7322534919</v>
      </c>
      <c r="AX1223" s="63">
        <v>19669.7322534919</v>
      </c>
      <c r="AY1223" s="63">
        <v>25716.8400551206</v>
      </c>
      <c r="AZ1223" s="77">
        <v>-7.3590977711375204E-3</v>
      </c>
      <c r="BA1223" s="77">
        <v>1.57168400551206</v>
      </c>
      <c r="BB1223" s="77">
        <v>0.76729712823012397</v>
      </c>
      <c r="BC1223" s="58">
        <v>-1295.59050067415</v>
      </c>
      <c r="BD1223" s="130">
        <v>-4.7962751741205997E-2</v>
      </c>
      <c r="BE1223" s="65">
        <v>67</v>
      </c>
    </row>
    <row r="1224" spans="1:57" x14ac:dyDescent="0.2">
      <c r="A1224" s="104">
        <v>41988</v>
      </c>
      <c r="B1224" s="58">
        <v>1989.63000488281</v>
      </c>
      <c r="C1224" s="77">
        <v>-6.3425866118981197E-3</v>
      </c>
      <c r="D1224" s="58">
        <v>0.01</v>
      </c>
      <c r="E1224" s="58">
        <v>0.64049999999999996</v>
      </c>
      <c r="F1224" s="77">
        <v>5.6523787093733999E-3</v>
      </c>
      <c r="G1224" s="58">
        <v>100.121139526367</v>
      </c>
      <c r="H1224" s="58">
        <v>510.99029541015602</v>
      </c>
      <c r="I1224" s="58">
        <v>42.180950164794901</v>
      </c>
      <c r="J1224" s="58">
        <v>306.07000732421801</v>
      </c>
      <c r="K1224" s="58">
        <v>21.696353912353501</v>
      </c>
      <c r="L1224" s="58">
        <v>31.627544403076101</v>
      </c>
      <c r="M1224" s="58">
        <v>20.420000076293899</v>
      </c>
      <c r="N1224" s="77">
        <v>-1.3669869608728199E-2</v>
      </c>
      <c r="O1224" s="58">
        <v>6.4247340756962998</v>
      </c>
      <c r="P1224" s="77">
        <v>6.4169606000182705E-2</v>
      </c>
      <c r="Q1224" s="58">
        <v>100.814945220947</v>
      </c>
      <c r="R1224" s="77">
        <v>-9.3703231803651203E-3</v>
      </c>
      <c r="S1224" s="58">
        <v>18.792421872901901</v>
      </c>
      <c r="T1224" s="77">
        <v>3.6776475094928901E-2</v>
      </c>
      <c r="U1224" s="58">
        <v>513.40701293945301</v>
      </c>
      <c r="V1224" s="77">
        <v>-5.9638663826396803E-3</v>
      </c>
      <c r="W1224" s="58">
        <v>1.5799734162104999</v>
      </c>
      <c r="X1224" s="77">
        <v>3.7457037123103498E-2</v>
      </c>
      <c r="Y1224" s="58">
        <v>42.3074855804443</v>
      </c>
      <c r="Z1224" s="77">
        <v>-4.06742148317496E-3</v>
      </c>
      <c r="AA1224" s="58">
        <v>11.991904477843701</v>
      </c>
      <c r="AB1224" s="77">
        <v>3.9180266575877601E-2</v>
      </c>
      <c r="AC1224" s="58">
        <v>306.69500732421801</v>
      </c>
      <c r="AD1224" s="77">
        <v>-1.1411862287996901E-2</v>
      </c>
      <c r="AE1224" s="58">
        <v>1.39013020446073</v>
      </c>
      <c r="AF1224" s="77">
        <v>6.4072065291542593E-2</v>
      </c>
      <c r="AG1224" s="58">
        <v>21.821580886840799</v>
      </c>
      <c r="AH1224" s="77">
        <v>-8.5566251154256499E-3</v>
      </c>
      <c r="AI1224" s="58">
        <v>1.6317367456429701</v>
      </c>
      <c r="AJ1224" s="77">
        <v>5.1592267956290301E-2</v>
      </c>
      <c r="AK1224" s="58">
        <v>31.764024734496999</v>
      </c>
      <c r="AL1224" s="69">
        <v>41988</v>
      </c>
      <c r="AM1224" s="105">
        <v>0</v>
      </c>
      <c r="AN1224" s="124">
        <v>34.361716643306998</v>
      </c>
      <c r="AO1224" s="125">
        <v>33.133528628700603</v>
      </c>
      <c r="AP1224" s="125">
        <v>38.075468047289</v>
      </c>
      <c r="AQ1224" s="125">
        <v>50.9572462843512</v>
      </c>
      <c r="AR1224" s="125">
        <v>50.678461809650102</v>
      </c>
      <c r="AS1224" s="125">
        <v>41.536669831988</v>
      </c>
      <c r="AV1224" s="63">
        <v>6047.1078016287101</v>
      </c>
      <c r="AW1224" s="63">
        <v>19585.687263977001</v>
      </c>
      <c r="AX1224" s="63">
        <v>19585.687263977001</v>
      </c>
      <c r="AY1224" s="63">
        <v>25632.7950656057</v>
      </c>
      <c r="AZ1224" s="77">
        <v>-3.2680916214737898E-3</v>
      </c>
      <c r="BA1224" s="77">
        <v>1.56327950656057</v>
      </c>
      <c r="BB1224" s="77">
        <v>0.75608789312536495</v>
      </c>
      <c r="BC1224" s="58">
        <v>-1379.63549018907</v>
      </c>
      <c r="BD1224" s="130">
        <v>-5.1074096695571503E-2</v>
      </c>
      <c r="BE1224" s="65">
        <v>68</v>
      </c>
    </row>
    <row r="1225" spans="1:57" x14ac:dyDescent="0.2">
      <c r="A1225" s="104">
        <v>41989</v>
      </c>
      <c r="B1225" s="58">
        <v>1972.73999023437</v>
      </c>
      <c r="C1225" s="77">
        <v>-8.4890228871635706E-3</v>
      </c>
      <c r="D1225" s="58">
        <v>0.01</v>
      </c>
      <c r="E1225" s="58">
        <v>0.63580000000000003</v>
      </c>
      <c r="F1225" s="77">
        <v>-7.3380171740826602E-3</v>
      </c>
      <c r="G1225" s="58">
        <v>98.751998901367202</v>
      </c>
      <c r="H1225" s="58">
        <v>492.68096923828102</v>
      </c>
      <c r="I1225" s="58">
        <v>40.816196441650298</v>
      </c>
      <c r="J1225" s="58">
        <v>295.05999755859301</v>
      </c>
      <c r="K1225" s="58">
        <v>22.123046875</v>
      </c>
      <c r="L1225" s="58">
        <v>31.310573577880799</v>
      </c>
      <c r="M1225" s="58">
        <v>23.569999694824201</v>
      </c>
      <c r="N1225" s="77">
        <v>-1.3674840612850001E-2</v>
      </c>
      <c r="O1225" s="58">
        <v>6.3766281085562504</v>
      </c>
      <c r="P1225" s="77">
        <v>6.4572142128739907E-2</v>
      </c>
      <c r="Q1225" s="58">
        <v>99.436569213867202</v>
      </c>
      <c r="R1225" s="77">
        <v>-3.5831064378979399E-2</v>
      </c>
      <c r="S1225" s="58">
        <v>19.118490749942801</v>
      </c>
      <c r="T1225" s="77">
        <v>3.8805011647803901E-2</v>
      </c>
      <c r="U1225" s="58">
        <v>501.83563232421801</v>
      </c>
      <c r="V1225" s="77">
        <v>-3.23547411286998E-2</v>
      </c>
      <c r="W1225" s="58">
        <v>1.5893439186599201</v>
      </c>
      <c r="X1225" s="77">
        <v>3.8939050112912897E-2</v>
      </c>
      <c r="Y1225" s="58">
        <v>41.498573303222599</v>
      </c>
      <c r="Z1225" s="77">
        <v>-3.5972194276331401E-2</v>
      </c>
      <c r="AA1225" s="58">
        <v>12.168705891867701</v>
      </c>
      <c r="AB1225" s="77">
        <v>4.1241462728105797E-2</v>
      </c>
      <c r="AC1225" s="58">
        <v>300.56500244140602</v>
      </c>
      <c r="AD1225" s="77">
        <v>1.9666574594523398E-2</v>
      </c>
      <c r="AE1225" s="58">
        <v>1.4079252236989299</v>
      </c>
      <c r="AF1225" s="77">
        <v>6.3640656355067896E-2</v>
      </c>
      <c r="AG1225" s="58">
        <v>21.909700393676701</v>
      </c>
      <c r="AH1225" s="77">
        <v>-1.00219865682801E-2</v>
      </c>
      <c r="AI1225" s="58">
        <v>1.6380890579559599</v>
      </c>
      <c r="AJ1225" s="77">
        <v>5.2317440109534902E-2</v>
      </c>
      <c r="AK1225" s="58">
        <v>31.469058990478501</v>
      </c>
      <c r="AL1225" s="69">
        <v>41989</v>
      </c>
      <c r="AM1225" s="105">
        <v>1</v>
      </c>
      <c r="AN1225" s="124">
        <v>30.785284122482398</v>
      </c>
      <c r="AO1225" s="125">
        <v>25.436795137907101</v>
      </c>
      <c r="AP1225" s="125">
        <v>34.9395524995576</v>
      </c>
      <c r="AQ1225" s="125">
        <v>56.075034961739597</v>
      </c>
      <c r="AR1225" s="125">
        <v>47.194251797690796</v>
      </c>
      <c r="AS1225" s="125">
        <v>32.1367100479575</v>
      </c>
      <c r="AV1225" s="63">
        <v>6047.1078016287101</v>
      </c>
      <c r="AW1225" s="63">
        <v>19512.092464488898</v>
      </c>
      <c r="AX1225" s="63">
        <v>19512.092464488898</v>
      </c>
      <c r="AY1225" s="63">
        <v>25559.200266117601</v>
      </c>
      <c r="AZ1225" s="77">
        <v>-2.8711187874636002E-3</v>
      </c>
      <c r="BA1225" s="77">
        <v>1.5559200266117601</v>
      </c>
      <c r="BB1225" s="77">
        <v>0.74118042280875396</v>
      </c>
      <c r="BC1225" s="58">
        <v>-1453.23028967714</v>
      </c>
      <c r="BD1225" s="130">
        <v>-5.3798575684459803E-2</v>
      </c>
      <c r="BE1225" s="65">
        <v>69</v>
      </c>
    </row>
    <row r="1226" spans="1:57" x14ac:dyDescent="0.2">
      <c r="A1226" s="104">
        <v>41990</v>
      </c>
      <c r="B1226" s="58">
        <v>2012.89001464843</v>
      </c>
      <c r="C1226" s="77">
        <v>2.03524157328469E-2</v>
      </c>
      <c r="D1226" s="58">
        <v>0.01</v>
      </c>
      <c r="E1226" s="58">
        <v>0.63929999999999998</v>
      </c>
      <c r="F1226" s="77">
        <v>5.5048757470901304E-3</v>
      </c>
      <c r="G1226" s="58">
        <v>101.212715148925</v>
      </c>
      <c r="H1226" s="58">
        <v>502.12902832031199</v>
      </c>
      <c r="I1226" s="58">
        <v>41.3404121398925</v>
      </c>
      <c r="J1226" s="58">
        <v>298.88000488281199</v>
      </c>
      <c r="K1226" s="58">
        <v>22.688879013061499</v>
      </c>
      <c r="L1226" s="58">
        <v>31.909324645996001</v>
      </c>
      <c r="M1226" s="58">
        <v>19.440000534057599</v>
      </c>
      <c r="N1226" s="77">
        <v>2.4918141150907999E-2</v>
      </c>
      <c r="O1226" s="58">
        <v>6.35263272329132</v>
      </c>
      <c r="P1226" s="77">
        <v>6.2765164573877597E-2</v>
      </c>
      <c r="Q1226" s="58">
        <v>99.982357025146399</v>
      </c>
      <c r="R1226" s="77">
        <v>1.9176829778179999E-2</v>
      </c>
      <c r="S1226" s="58">
        <v>19.1836609935642</v>
      </c>
      <c r="T1226" s="77">
        <v>3.8204644447137601E-2</v>
      </c>
      <c r="U1226" s="58">
        <v>497.40499877929602</v>
      </c>
      <c r="V1226" s="77">
        <v>1.2843325540918301E-2</v>
      </c>
      <c r="W1226" s="58">
        <v>1.5921428811645</v>
      </c>
      <c r="X1226" s="77">
        <v>3.8512990044144199E-2</v>
      </c>
      <c r="Y1226" s="58">
        <v>41.078304290771399</v>
      </c>
      <c r="Z1226" s="77">
        <v>1.29465442819309E-2</v>
      </c>
      <c r="AA1226" s="58">
        <v>12.2495777931414</v>
      </c>
      <c r="AB1226" s="77">
        <v>4.0984935736816303E-2</v>
      </c>
      <c r="AC1226" s="58">
        <v>296.97000122070301</v>
      </c>
      <c r="AD1226" s="77">
        <v>2.5576591744283599E-2</v>
      </c>
      <c r="AE1226" s="58">
        <v>1.43672553155483</v>
      </c>
      <c r="AF1226" s="77">
        <v>6.3322896240389101E-2</v>
      </c>
      <c r="AG1226" s="58">
        <v>22.405962944030701</v>
      </c>
      <c r="AH1226" s="77">
        <v>1.91229670905235E-2</v>
      </c>
      <c r="AI1226" s="58">
        <v>1.65285318160513</v>
      </c>
      <c r="AJ1226" s="77">
        <v>5.1798438229012499E-2</v>
      </c>
      <c r="AK1226" s="58">
        <v>31.609949111938398</v>
      </c>
      <c r="AL1226" s="69">
        <v>41990</v>
      </c>
      <c r="AM1226" s="105">
        <v>2</v>
      </c>
      <c r="AN1226" s="124">
        <v>45.347452923043598</v>
      </c>
      <c r="AO1226" s="125">
        <v>33.961700443151301</v>
      </c>
      <c r="AP1226" s="125">
        <v>43.884896371677797</v>
      </c>
      <c r="AQ1226" s="125">
        <v>61.772026699660699</v>
      </c>
      <c r="AR1226" s="125">
        <v>53.673466846821398</v>
      </c>
      <c r="AS1226" s="125">
        <v>37.945773320099804</v>
      </c>
      <c r="AU1226" s="109" t="s">
        <v>619</v>
      </c>
      <c r="AV1226" s="63">
        <v>6047.1078016287101</v>
      </c>
      <c r="AW1226" s="63">
        <v>20053.742370178399</v>
      </c>
      <c r="AX1226" s="63">
        <v>20053.742370178399</v>
      </c>
      <c r="AY1226" s="63">
        <v>26100.850171807098</v>
      </c>
      <c r="AZ1226" s="77">
        <v>2.1191973929147501E-2</v>
      </c>
      <c r="BA1226" s="77">
        <v>1.61008501718071</v>
      </c>
      <c r="BB1226" s="77">
        <v>0.77661765063965105</v>
      </c>
      <c r="BC1226" s="58">
        <v>-911.58038398771896</v>
      </c>
      <c r="BD1226" s="130">
        <v>-3.3746699768642703E-2</v>
      </c>
      <c r="BE1226" s="65">
        <v>70</v>
      </c>
    </row>
    <row r="1227" spans="1:57" x14ac:dyDescent="0.2">
      <c r="A1227" s="104">
        <v>41991</v>
      </c>
      <c r="B1227" s="58">
        <v>2061.22998046875</v>
      </c>
      <c r="C1227" s="77">
        <v>2.4015204739716099E-2</v>
      </c>
      <c r="D1227" s="58">
        <v>0.01</v>
      </c>
      <c r="E1227" s="58">
        <v>0.63959999999999995</v>
      </c>
      <c r="F1227" s="77">
        <v>4.6926325668694702E-4</v>
      </c>
      <c r="G1227" s="58">
        <v>104.20997619628901</v>
      </c>
      <c r="H1227" s="58">
        <v>508.30505371093699</v>
      </c>
      <c r="I1227" s="58">
        <v>42.949195861816399</v>
      </c>
      <c r="J1227" s="58">
        <v>297.73001098632801</v>
      </c>
      <c r="K1227" s="58">
        <v>23.199050903320298</v>
      </c>
      <c r="L1227" s="58">
        <v>32.596099853515597</v>
      </c>
      <c r="M1227" s="58">
        <v>16.809999465942301</v>
      </c>
      <c r="N1227" s="77">
        <v>2.9613483275822299E-2</v>
      </c>
      <c r="O1227" s="58">
        <v>6.3412981983305698</v>
      </c>
      <c r="P1227" s="77">
        <v>6.0851162525804199E-2</v>
      </c>
      <c r="Q1227" s="58">
        <v>102.711345672607</v>
      </c>
      <c r="R1227" s="77">
        <v>1.22996780554285E-2</v>
      </c>
      <c r="S1227" s="58">
        <v>18.7187929882863</v>
      </c>
      <c r="T1227" s="77">
        <v>3.6825903759224399E-2</v>
      </c>
      <c r="U1227" s="58">
        <v>505.217041015625</v>
      </c>
      <c r="V1227" s="77">
        <v>3.8915522092035103E-2</v>
      </c>
      <c r="W1227" s="58">
        <v>1.5955769027376301</v>
      </c>
      <c r="X1227" s="77">
        <v>3.7150332403689201E-2</v>
      </c>
      <c r="Y1227" s="58">
        <v>42.1448040008544</v>
      </c>
      <c r="Z1227" s="77">
        <v>-3.8476775886538898E-3</v>
      </c>
      <c r="AA1227" s="58">
        <v>12.257103478204099</v>
      </c>
      <c r="AB1227" s="77">
        <v>4.1168518543355799E-2</v>
      </c>
      <c r="AC1227" s="58">
        <v>298.30500793457003</v>
      </c>
      <c r="AD1227" s="77">
        <v>2.24855485352577E-2</v>
      </c>
      <c r="AE1227" s="58">
        <v>1.4791851328519601</v>
      </c>
      <c r="AF1227" s="77">
        <v>6.37605882678699E-2</v>
      </c>
      <c r="AG1227" s="58">
        <v>22.9439649581909</v>
      </c>
      <c r="AH1227" s="77">
        <v>2.1522712095560101E-2</v>
      </c>
      <c r="AI1227" s="58">
        <v>1.6808080973352899</v>
      </c>
      <c r="AJ1227" s="77">
        <v>5.1564699607889203E-2</v>
      </c>
      <c r="AK1227" s="58">
        <v>32.252712249755803</v>
      </c>
      <c r="AL1227" s="69">
        <v>41991</v>
      </c>
      <c r="AM1227" s="105">
        <v>3</v>
      </c>
      <c r="AN1227" s="124">
        <v>57.060922184176</v>
      </c>
      <c r="AO1227" s="125">
        <v>38.8808859771557</v>
      </c>
      <c r="AP1227" s="125">
        <v>52.459122011080296</v>
      </c>
      <c r="AQ1227" s="125">
        <v>66.0478088583465</v>
      </c>
      <c r="AR1227" s="125">
        <v>59.770747042705501</v>
      </c>
      <c r="AS1227" s="125">
        <v>51.629984009248602</v>
      </c>
      <c r="AV1227" s="63">
        <v>6047.1078016287101</v>
      </c>
      <c r="AW1227" s="63">
        <v>20504.006522552401</v>
      </c>
      <c r="AX1227" s="63">
        <v>20504.006522552401</v>
      </c>
      <c r="AY1227" s="63">
        <v>26551.114324181199</v>
      </c>
      <c r="AZ1227" s="77">
        <v>1.7250938165241401E-2</v>
      </c>
      <c r="BA1227" s="77">
        <v>1.65511143241811</v>
      </c>
      <c r="BB1227" s="77">
        <v>0.81928348726395595</v>
      </c>
      <c r="BC1227" s="58">
        <v>-461.31623161364001</v>
      </c>
      <c r="BD1227" s="130">
        <v>-1.7077923834390999E-2</v>
      </c>
      <c r="BE1227" s="65">
        <v>71</v>
      </c>
    </row>
    <row r="1228" spans="1:57" x14ac:dyDescent="0.2">
      <c r="A1228" s="104">
        <v>41992</v>
      </c>
      <c r="B1228" s="58">
        <v>2070.64990234375</v>
      </c>
      <c r="C1228" s="77">
        <v>4.5700489340145803E-3</v>
      </c>
      <c r="D1228" s="58">
        <v>0.01</v>
      </c>
      <c r="E1228" s="58">
        <v>0.63949999999999996</v>
      </c>
      <c r="F1228" s="77">
        <v>-1.5634771732331201E-4</v>
      </c>
      <c r="G1228" s="58">
        <v>103.405143737792</v>
      </c>
      <c r="H1228" s="58">
        <v>513.5263671875</v>
      </c>
      <c r="I1228" s="58">
        <v>43.075729370117102</v>
      </c>
      <c r="J1228" s="58">
        <v>299.89999389648398</v>
      </c>
      <c r="K1228" s="58">
        <v>23.087739944458001</v>
      </c>
      <c r="L1228" s="58">
        <v>32.023773193359297</v>
      </c>
      <c r="M1228" s="58">
        <v>16.4899997711181</v>
      </c>
      <c r="N1228" s="77">
        <v>-7.7231805233323103E-3</v>
      </c>
      <c r="O1228" s="58">
        <v>6.2415761814504904</v>
      </c>
      <c r="P1228" s="77">
        <v>6.0360403320722698E-2</v>
      </c>
      <c r="Q1228" s="58">
        <v>103.807559967041</v>
      </c>
      <c r="R1228" s="77">
        <v>1.02720078001266E-2</v>
      </c>
      <c r="S1228" s="58">
        <v>18.500652109657999</v>
      </c>
      <c r="T1228" s="77">
        <v>3.60266839091107E-2</v>
      </c>
      <c r="U1228" s="58">
        <v>510.91571044921801</v>
      </c>
      <c r="V1228" s="77">
        <v>2.9461205445588902E-3</v>
      </c>
      <c r="W1228" s="58">
        <v>1.5967195526037801</v>
      </c>
      <c r="X1228" s="77">
        <v>3.7067731085511701E-2</v>
      </c>
      <c r="Y1228" s="58">
        <v>43.012462615966797</v>
      </c>
      <c r="Z1228" s="77">
        <v>7.2884251841709401E-3</v>
      </c>
      <c r="AA1228" s="58">
        <v>12.3116914186801</v>
      </c>
      <c r="AB1228" s="77">
        <v>4.1052656449635599E-2</v>
      </c>
      <c r="AC1228" s="58">
        <v>298.81500244140602</v>
      </c>
      <c r="AD1228" s="77">
        <v>-4.79808244424195E-3</v>
      </c>
      <c r="AE1228" s="58">
        <v>1.5133778303960801</v>
      </c>
      <c r="AF1228" s="77">
        <v>6.5548981149164298E-2</v>
      </c>
      <c r="AG1228" s="58">
        <v>23.1433954238891</v>
      </c>
      <c r="AH1228" s="77">
        <v>-1.7558133111882999E-2</v>
      </c>
      <c r="AI1228" s="58">
        <v>1.6951498034522401</v>
      </c>
      <c r="AJ1228" s="77">
        <v>5.2934105959873697E-2</v>
      </c>
      <c r="AK1228" s="58">
        <v>32.3099365234375</v>
      </c>
      <c r="AL1228" s="69">
        <v>41992</v>
      </c>
      <c r="AM1228" s="105">
        <v>4</v>
      </c>
      <c r="AN1228" s="124">
        <v>58.909110918553402</v>
      </c>
      <c r="AO1228" s="125">
        <v>42.762675843663203</v>
      </c>
      <c r="AP1228" s="125">
        <v>50.239269837219197</v>
      </c>
      <c r="AQ1228" s="125">
        <v>64.356462539680805</v>
      </c>
      <c r="AR1228" s="125">
        <v>53.456508395098197</v>
      </c>
      <c r="AS1228" s="125">
        <v>52.516895055500299</v>
      </c>
      <c r="AV1228" s="63">
        <v>6047.1078016287101</v>
      </c>
      <c r="AW1228" s="63">
        <v>20263.325618920298</v>
      </c>
      <c r="AX1228" s="63">
        <v>20263.325618920298</v>
      </c>
      <c r="AY1228" s="63">
        <v>26310.433420549001</v>
      </c>
      <c r="AZ1228" s="77">
        <v>-9.0648136531492601E-3</v>
      </c>
      <c r="BA1228" s="77">
        <v>1.6310433420549</v>
      </c>
      <c r="BB1228" s="77">
        <v>0.827597701825597</v>
      </c>
      <c r="BC1228" s="58">
        <v>-701.997135245805</v>
      </c>
      <c r="BD1228" s="130">
        <v>-2.5987929290398799E-2</v>
      </c>
      <c r="BE1228" s="65">
        <v>72</v>
      </c>
    </row>
    <row r="1229" spans="1:57" x14ac:dyDescent="0.2">
      <c r="A1229" s="104">
        <v>41995</v>
      </c>
      <c r="B1229" s="58">
        <v>2078.5400390625</v>
      </c>
      <c r="C1229" s="77">
        <v>3.81046390788664E-3</v>
      </c>
      <c r="D1229" s="58">
        <v>0.01</v>
      </c>
      <c r="E1229" s="58">
        <v>0.63980000000000004</v>
      </c>
      <c r="F1229" s="77">
        <v>4.6911649726366601E-4</v>
      </c>
      <c r="G1229" s="58">
        <v>104.47824096679599</v>
      </c>
      <c r="H1229" s="58">
        <v>521.999755859375</v>
      </c>
      <c r="I1229" s="58">
        <v>43.364952087402301</v>
      </c>
      <c r="J1229" s="58">
        <v>306.54000854492102</v>
      </c>
      <c r="K1229" s="58">
        <v>23.560815811157202</v>
      </c>
      <c r="L1229" s="58">
        <v>32.763389587402301</v>
      </c>
      <c r="M1229" s="58">
        <v>15.25</v>
      </c>
      <c r="N1229" s="77">
        <v>1.03776000904267E-2</v>
      </c>
      <c r="O1229" s="58">
        <v>6.2054189844748704</v>
      </c>
      <c r="P1229" s="77">
        <v>5.9394366971080199E-2</v>
      </c>
      <c r="Q1229" s="58">
        <v>103.941692352294</v>
      </c>
      <c r="R1229" s="77">
        <v>1.6500396500149301E-2</v>
      </c>
      <c r="S1229" s="58">
        <v>18.005161911296501</v>
      </c>
      <c r="T1229" s="77">
        <v>3.4492663471948098E-2</v>
      </c>
      <c r="U1229" s="58">
        <v>517.76306152343705</v>
      </c>
      <c r="V1229" s="77">
        <v>6.7142848540084898E-3</v>
      </c>
      <c r="W1229" s="58">
        <v>1.6028627806745099</v>
      </c>
      <c r="X1229" s="77">
        <v>3.6962171143275699E-2</v>
      </c>
      <c r="Y1229" s="58">
        <v>43.220340728759702</v>
      </c>
      <c r="Z1229" s="77">
        <v>2.2140762866202E-2</v>
      </c>
      <c r="AA1229" s="58">
        <v>12.254493768077801</v>
      </c>
      <c r="AB1229" s="77">
        <v>3.9976816815029098E-2</v>
      </c>
      <c r="AC1229" s="58">
        <v>303.22000122070301</v>
      </c>
      <c r="AD1229" s="77">
        <v>2.04903497630037E-2</v>
      </c>
      <c r="AE1229" s="58">
        <v>1.56038189323277</v>
      </c>
      <c r="AF1229" s="77">
        <v>6.6227838023072597E-2</v>
      </c>
      <c r="AG1229" s="58">
        <v>23.324277877807599</v>
      </c>
      <c r="AH1229" s="77">
        <v>2.3095854119911899E-2</v>
      </c>
      <c r="AI1229" s="58">
        <v>1.72402618861233</v>
      </c>
      <c r="AJ1229" s="77">
        <v>5.2620507533665699E-2</v>
      </c>
      <c r="AK1229" s="58">
        <v>32.393581390380803</v>
      </c>
      <c r="AL1229" s="69">
        <v>41995</v>
      </c>
      <c r="AM1229" s="105">
        <v>0</v>
      </c>
      <c r="AN1229" s="124">
        <v>60.444853799391197</v>
      </c>
      <c r="AO1229" s="125">
        <v>48.481185701968002</v>
      </c>
      <c r="AP1229" s="125">
        <v>53.089570785499198</v>
      </c>
      <c r="AQ1229" s="125">
        <v>68.095837610205194</v>
      </c>
      <c r="AR1229" s="125">
        <v>59.4222867328536</v>
      </c>
      <c r="AS1229" s="125">
        <v>54.567500017548802</v>
      </c>
      <c r="AV1229" s="63">
        <v>6047.1078016287101</v>
      </c>
      <c r="AW1229" s="63">
        <v>20716.148553662399</v>
      </c>
      <c r="AX1229" s="63">
        <v>20716.148553662399</v>
      </c>
      <c r="AY1229" s="63">
        <v>26763.2563552912</v>
      </c>
      <c r="AZ1229" s="77">
        <v>1.72107744294514E-2</v>
      </c>
      <c r="BA1229" s="77">
        <v>1.6763256355291201</v>
      </c>
      <c r="BB1229" s="77">
        <v>0.83456169690654003</v>
      </c>
      <c r="BC1229" s="58">
        <v>-249.17420050363501</v>
      </c>
      <c r="BD1229" s="130">
        <v>-9.2244272498529997E-3</v>
      </c>
      <c r="BE1229" s="65">
        <v>73</v>
      </c>
    </row>
    <row r="1230" spans="1:57" x14ac:dyDescent="0.2">
      <c r="A1230" s="104">
        <v>41996</v>
      </c>
      <c r="B1230" s="58">
        <v>2082.169921875</v>
      </c>
      <c r="C1230" s="77">
        <v>1.74636174636177E-3</v>
      </c>
      <c r="D1230" s="58">
        <v>0.01</v>
      </c>
      <c r="E1230" s="58">
        <v>0.64419999999999999</v>
      </c>
      <c r="F1230" s="77">
        <v>6.8771491090964202E-3</v>
      </c>
      <c r="G1230" s="58">
        <v>104.10820770263599</v>
      </c>
      <c r="H1230" s="58">
        <v>527.6884765625</v>
      </c>
      <c r="I1230" s="58">
        <v>43.789745330810497</v>
      </c>
      <c r="J1230" s="58">
        <v>306.29000854492102</v>
      </c>
      <c r="K1230" s="58">
        <v>23.560815811157202</v>
      </c>
      <c r="L1230" s="58">
        <v>32.957107543945298</v>
      </c>
      <c r="M1230" s="58">
        <v>14.800000190734799</v>
      </c>
      <c r="N1230" s="77">
        <v>-3.5417256333569701E-3</v>
      </c>
      <c r="O1230" s="58">
        <v>6.14621547135964</v>
      </c>
      <c r="P1230" s="77">
        <v>5.9036800334849898E-2</v>
      </c>
      <c r="Q1230" s="58">
        <v>104.293224334716</v>
      </c>
      <c r="R1230" s="77">
        <v>1.0897937478456301E-2</v>
      </c>
      <c r="S1230" s="58">
        <v>17.414373222279199</v>
      </c>
      <c r="T1230" s="77">
        <v>3.30012384119528E-2</v>
      </c>
      <c r="U1230" s="58">
        <v>524.84411621093705</v>
      </c>
      <c r="V1230" s="77">
        <v>9.7957733828930495E-3</v>
      </c>
      <c r="W1230" s="58">
        <v>1.61467893170675</v>
      </c>
      <c r="X1230" s="77">
        <v>3.68734487836965E-2</v>
      </c>
      <c r="Y1230" s="58">
        <v>43.577348709106403</v>
      </c>
      <c r="Z1230" s="77">
        <v>-8.1555422793488897E-4</v>
      </c>
      <c r="AA1230" s="58">
        <v>12.2128618837841</v>
      </c>
      <c r="AB1230" s="77">
        <v>3.9873523598772199E-2</v>
      </c>
      <c r="AC1230" s="58">
        <v>306.41500854492102</v>
      </c>
      <c r="AD1230" s="77">
        <v>0</v>
      </c>
      <c r="AE1230" s="58">
        <v>1.6039322459760601</v>
      </c>
      <c r="AF1230" s="77">
        <v>6.8076260976350306E-2</v>
      </c>
      <c r="AG1230" s="58">
        <v>23.560815811157202</v>
      </c>
      <c r="AH1230" s="77">
        <v>5.9126347726074996E-3</v>
      </c>
      <c r="AI1230" s="58">
        <v>1.7565560801840501</v>
      </c>
      <c r="AJ1230" s="77">
        <v>5.3298247664539299E-2</v>
      </c>
      <c r="AK1230" s="58">
        <v>32.8602485656738</v>
      </c>
      <c r="AL1230" s="69">
        <v>41996</v>
      </c>
      <c r="AM1230" s="105">
        <v>1</v>
      </c>
      <c r="AN1230" s="124">
        <v>61.163972417136399</v>
      </c>
      <c r="AO1230" s="125">
        <v>51.9519229045355</v>
      </c>
      <c r="AP1230" s="125">
        <v>51.9838168006155</v>
      </c>
      <c r="AQ1230" s="125">
        <v>68.095837610205194</v>
      </c>
      <c r="AR1230" s="125">
        <v>60.838143931410002</v>
      </c>
      <c r="AS1230" s="125">
        <v>57.472478053402298</v>
      </c>
      <c r="AV1230" s="63">
        <v>6047.1078016287101</v>
      </c>
      <c r="AW1230" s="63">
        <v>20923.8833915096</v>
      </c>
      <c r="AX1230" s="63">
        <v>20923.8833915096</v>
      </c>
      <c r="AY1230" s="63">
        <v>26970.991193138299</v>
      </c>
      <c r="AZ1230" s="77">
        <v>7.7619417865069096E-3</v>
      </c>
      <c r="BA1230" s="77">
        <v>1.6970991193138301</v>
      </c>
      <c r="BB1230" s="77">
        <v>0.83776550527535798</v>
      </c>
      <c r="BC1230" s="58">
        <v>-41.439362656503299</v>
      </c>
      <c r="BD1230" s="130">
        <v>-1.53408493067328E-3</v>
      </c>
      <c r="BE1230" s="65">
        <v>74</v>
      </c>
    </row>
    <row r="1231" spans="1:57" x14ac:dyDescent="0.2">
      <c r="A1231" s="104">
        <v>41997</v>
      </c>
      <c r="B1231" s="58">
        <v>2081.8798828125</v>
      </c>
      <c r="C1231" s="77">
        <v>-1.3929653841071501E-4</v>
      </c>
      <c r="D1231" s="58">
        <v>0.01</v>
      </c>
      <c r="E1231" s="58">
        <v>0.64339999999999997</v>
      </c>
      <c r="F1231" s="77">
        <v>-1.24185035703205E-3</v>
      </c>
      <c r="G1231" s="58">
        <v>103.617919921875</v>
      </c>
      <c r="H1231" s="58">
        <v>525.87841796875</v>
      </c>
      <c r="I1231" s="58">
        <v>43.509563446044901</v>
      </c>
      <c r="J1231" s="58">
        <v>303.02999877929602</v>
      </c>
      <c r="K1231" s="58">
        <v>23.421674728393501</v>
      </c>
      <c r="L1231" s="58">
        <v>32.965911865234297</v>
      </c>
      <c r="M1231" s="58">
        <v>14.369999885559</v>
      </c>
      <c r="N1231" s="77">
        <v>-4.7094056422729499E-3</v>
      </c>
      <c r="O1231" s="58">
        <v>6.0876782971797203</v>
      </c>
      <c r="P1231" s="77">
        <v>5.8751211197538601E-2</v>
      </c>
      <c r="Q1231" s="58">
        <v>103.86306381225501</v>
      </c>
      <c r="R1231" s="77">
        <v>-3.4301650957799801E-3</v>
      </c>
      <c r="S1231" s="58">
        <v>16.746121851638598</v>
      </c>
      <c r="T1231" s="77">
        <v>3.1844094146936001E-2</v>
      </c>
      <c r="U1231" s="58">
        <v>526.783447265625</v>
      </c>
      <c r="V1231" s="77">
        <v>-6.3983446957497298E-3</v>
      </c>
      <c r="W1231" s="58">
        <v>1.6211550854524599</v>
      </c>
      <c r="X1231" s="77">
        <v>3.7259741469546498E-2</v>
      </c>
      <c r="Y1231" s="58">
        <v>43.649654388427699</v>
      </c>
      <c r="Z1231" s="77">
        <v>-1.06435393733937E-2</v>
      </c>
      <c r="AA1231" s="58">
        <v>12.1884299140759</v>
      </c>
      <c r="AB1231" s="77">
        <v>4.0221859100336203E-2</v>
      </c>
      <c r="AC1231" s="58">
        <v>304.66000366210898</v>
      </c>
      <c r="AD1231" s="77">
        <v>-5.9056139600134304E-3</v>
      </c>
      <c r="AE1231" s="58">
        <v>1.6393451631792</v>
      </c>
      <c r="AF1231" s="77">
        <v>6.9992653479721806E-2</v>
      </c>
      <c r="AG1231" s="58">
        <v>23.491245269775298</v>
      </c>
      <c r="AH1231" s="77">
        <v>2.6714484204415302E-4</v>
      </c>
      <c r="AI1231" s="58">
        <v>1.7878180247636599</v>
      </c>
      <c r="AJ1231" s="77">
        <v>5.4232324349841002E-2</v>
      </c>
      <c r="AK1231" s="58">
        <v>32.961509704589801</v>
      </c>
      <c r="AL1231" s="69">
        <v>41997</v>
      </c>
      <c r="AM1231" s="105">
        <v>2</v>
      </c>
      <c r="AN1231" s="124">
        <v>61.068437327107503</v>
      </c>
      <c r="AO1231" s="125">
        <v>50.779703944757699</v>
      </c>
      <c r="AP1231" s="125">
        <v>50.483463869309702</v>
      </c>
      <c r="AQ1231" s="125">
        <v>65.7431582410982</v>
      </c>
      <c r="AR1231" s="125">
        <v>60.904911378797898</v>
      </c>
      <c r="AS1231" s="125">
        <v>54.975622002152697</v>
      </c>
      <c r="AV1231" s="63">
        <v>6047.1078016287101</v>
      </c>
      <c r="AW1231" s="63">
        <v>20842.940075610699</v>
      </c>
      <c r="AX1231" s="63">
        <v>20842.940075610699</v>
      </c>
      <c r="AY1231" s="63">
        <v>26890.047877239402</v>
      </c>
      <c r="AZ1231" s="77">
        <v>-3.0011249983089498E-3</v>
      </c>
      <c r="BA1231" s="77">
        <v>1.68900478772394</v>
      </c>
      <c r="BB1231" s="77">
        <v>0.83750951090206305</v>
      </c>
      <c r="BC1231" s="58">
        <v>-122.382678555401</v>
      </c>
      <c r="BD1231" s="130">
        <v>-4.5306059483472402E-3</v>
      </c>
      <c r="BE1231" s="65">
        <v>75</v>
      </c>
    </row>
    <row r="1232" spans="1:57" x14ac:dyDescent="0.2">
      <c r="A1232" s="104">
        <v>42002</v>
      </c>
      <c r="B1232" s="58">
        <v>2090.57006835937</v>
      </c>
      <c r="C1232" s="77">
        <v>8.6177454257452203E-4</v>
      </c>
      <c r="D1232" s="58">
        <v>0.01</v>
      </c>
      <c r="E1232" s="58">
        <v>0.64400000000000002</v>
      </c>
      <c r="F1232" s="77">
        <v>9.32545850170996E-4</v>
      </c>
      <c r="G1232" s="58">
        <v>105.3755569458</v>
      </c>
      <c r="H1232" s="58">
        <v>527.429931640625</v>
      </c>
      <c r="I1232" s="58">
        <v>42.8859252929687</v>
      </c>
      <c r="J1232" s="58">
        <v>312.04000854492102</v>
      </c>
      <c r="K1232" s="58">
        <v>23.4773349761962</v>
      </c>
      <c r="L1232" s="58">
        <v>32.736988067626903</v>
      </c>
      <c r="M1232" s="58">
        <v>15.060000419616699</v>
      </c>
      <c r="N1232" s="77">
        <v>1.6962674267645798E-2</v>
      </c>
      <c r="O1232" s="58">
        <v>6.0089326599683996</v>
      </c>
      <c r="P1232" s="77">
        <v>5.7023970587970901E-2</v>
      </c>
      <c r="Q1232" s="58">
        <v>104.496738433837</v>
      </c>
      <c r="R1232" s="77">
        <v>2.9503277161817502E-3</v>
      </c>
      <c r="S1232" s="58">
        <v>16.3242238533395</v>
      </c>
      <c r="T1232" s="77">
        <v>3.0950507117715902E-2</v>
      </c>
      <c r="U1232" s="58">
        <v>526.65417480468705</v>
      </c>
      <c r="V1232" s="77">
        <v>-1.43333580868842E-2</v>
      </c>
      <c r="W1232" s="58">
        <v>1.6173740530337899</v>
      </c>
      <c r="X1232" s="77">
        <v>3.7713399955461899E-2</v>
      </c>
      <c r="Y1232" s="58">
        <v>43.1977443695068</v>
      </c>
      <c r="Z1232" s="77">
        <v>2.9733062079398902E-2</v>
      </c>
      <c r="AA1232" s="58">
        <v>12.1648313657199</v>
      </c>
      <c r="AB1232" s="77">
        <v>3.8984844996146399E-2</v>
      </c>
      <c r="AC1232" s="58">
        <v>307.53500366210898</v>
      </c>
      <c r="AD1232" s="77">
        <v>2.3764418406535502E-3</v>
      </c>
      <c r="AE1232" s="58">
        <v>1.6664835781668399</v>
      </c>
      <c r="AF1232" s="77">
        <v>7.0982655393233396E-2</v>
      </c>
      <c r="AG1232" s="58">
        <v>23.449504852294901</v>
      </c>
      <c r="AH1232" s="77">
        <v>-6.94425801243625E-3</v>
      </c>
      <c r="AI1232" s="58">
        <v>1.8099110870056501</v>
      </c>
      <c r="AJ1232" s="77">
        <v>5.5286426572499499E-2</v>
      </c>
      <c r="AK1232" s="58">
        <v>32.8514499664306</v>
      </c>
      <c r="AL1232" s="69">
        <v>42002</v>
      </c>
      <c r="AM1232" s="105">
        <v>0</v>
      </c>
      <c r="AN1232" s="124">
        <v>62.936415888008497</v>
      </c>
      <c r="AO1232" s="125">
        <v>51.783964192879097</v>
      </c>
      <c r="AP1232" s="125">
        <v>55.447759360730799</v>
      </c>
      <c r="AQ1232" s="125">
        <v>66.245555867110994</v>
      </c>
      <c r="AR1232" s="125">
        <v>58.129802078813498</v>
      </c>
      <c r="AS1232" s="125">
        <v>49.790517325932598</v>
      </c>
      <c r="AV1232" s="63">
        <v>6047.1078016287101</v>
      </c>
      <c r="AW1232" s="63">
        <v>20808.464634895299</v>
      </c>
      <c r="AX1232" s="63">
        <v>20808.464634895299</v>
      </c>
      <c r="AY1232" s="63">
        <v>26855.572436523998</v>
      </c>
      <c r="AZ1232" s="77">
        <v>-1.2820892276872401E-3</v>
      </c>
      <c r="BA1232" s="77">
        <v>1.6855572436524</v>
      </c>
      <c r="BB1232" s="77">
        <v>0.84517964534436096</v>
      </c>
      <c r="BC1232" s="58">
        <v>-156.858119270804</v>
      </c>
      <c r="BD1232" s="130">
        <v>-5.80688653495323E-3</v>
      </c>
      <c r="BE1232" s="65">
        <v>76</v>
      </c>
    </row>
    <row r="1233" spans="1:57" x14ac:dyDescent="0.2">
      <c r="A1233" s="104">
        <v>42003</v>
      </c>
      <c r="B1233" s="58">
        <v>2080.35009765625</v>
      </c>
      <c r="C1233" s="77">
        <v>-4.8886047197381696E-3</v>
      </c>
      <c r="D1233" s="58">
        <v>0.01</v>
      </c>
      <c r="E1233" s="58">
        <v>0.64270000000000005</v>
      </c>
      <c r="F1233" s="77">
        <v>-2.0186335403725702E-3</v>
      </c>
      <c r="G1233" s="58">
        <v>104.089706420898</v>
      </c>
      <c r="H1233" s="58">
        <v>527.51940917968705</v>
      </c>
      <c r="I1233" s="58">
        <v>42.497280120849602</v>
      </c>
      <c r="J1233" s="58">
        <v>310.29998779296801</v>
      </c>
      <c r="K1233" s="58">
        <v>23.393846511840799</v>
      </c>
      <c r="L1233" s="58">
        <v>32.367176055908097</v>
      </c>
      <c r="M1233" s="58">
        <v>15.920000076293899</v>
      </c>
      <c r="N1233" s="77">
        <v>-1.2202550213459E-2</v>
      </c>
      <c r="O1233" s="58">
        <v>5.9220512941511201</v>
      </c>
      <c r="P1233" s="77">
        <v>5.6893726553561799E-2</v>
      </c>
      <c r="Q1233" s="58">
        <v>104.732631683349</v>
      </c>
      <c r="R1233" s="77">
        <v>1.6964820101161799E-4</v>
      </c>
      <c r="S1233" s="58">
        <v>15.804185887919401</v>
      </c>
      <c r="T1233" s="77">
        <v>2.9959439620421701E-2</v>
      </c>
      <c r="U1233" s="58">
        <v>527.47467041015602</v>
      </c>
      <c r="V1233" s="77">
        <v>-9.06230119705175E-3</v>
      </c>
      <c r="W1233" s="58">
        <v>1.61002957704015</v>
      </c>
      <c r="X1233" s="77">
        <v>3.7885473434104602E-2</v>
      </c>
      <c r="Y1233" s="58">
        <v>42.691602706909102</v>
      </c>
      <c r="Z1233" s="77">
        <v>-5.57627452988174E-3</v>
      </c>
      <c r="AA1233" s="58">
        <v>12.1326329447171</v>
      </c>
      <c r="AB1233" s="77">
        <v>3.9099688759291797E-2</v>
      </c>
      <c r="AC1233" s="58">
        <v>311.16999816894503</v>
      </c>
      <c r="AD1233" s="77">
        <v>-3.5561303887394701E-3</v>
      </c>
      <c r="AE1233" s="58">
        <v>1.6813276559083801</v>
      </c>
      <c r="AF1233" s="77">
        <v>7.1870508984376594E-2</v>
      </c>
      <c r="AG1233" s="58">
        <v>23.435590744018501</v>
      </c>
      <c r="AH1233" s="77">
        <v>-1.1296458029517E-2</v>
      </c>
      <c r="AI1233" s="58">
        <v>1.8195733454091301</v>
      </c>
      <c r="AJ1233" s="77">
        <v>5.6216623355283102E-2</v>
      </c>
      <c r="AK1233" s="58">
        <v>32.5520820617675</v>
      </c>
      <c r="AL1233" s="69">
        <v>42003</v>
      </c>
      <c r="AM1233" s="105">
        <v>1</v>
      </c>
      <c r="AN1233" s="124">
        <v>59.3309871947272</v>
      </c>
      <c r="AO1233" s="125">
        <v>51.844986225469803</v>
      </c>
      <c r="AP1233" s="125">
        <v>51.388738338087997</v>
      </c>
      <c r="AQ1233" s="125">
        <v>64.712512157888398</v>
      </c>
      <c r="AR1233" s="125">
        <v>53.860354008113198</v>
      </c>
      <c r="AS1233" s="125">
        <v>46.8264767613109</v>
      </c>
      <c r="AV1233" s="63">
        <v>6047.1078016287101</v>
      </c>
      <c r="AW1233" s="63">
        <v>20607.437532836699</v>
      </c>
      <c r="AX1233" s="63">
        <v>20607.437532836699</v>
      </c>
      <c r="AY1233" s="63">
        <v>26654.545334465402</v>
      </c>
      <c r="AZ1233" s="77">
        <v>-7.4854893722242598E-3</v>
      </c>
      <c r="BA1233" s="77">
        <v>1.66545453344654</v>
      </c>
      <c r="BB1233" s="77">
        <v>0.83615929142136503</v>
      </c>
      <c r="BC1233" s="58">
        <v>-357.88522132940398</v>
      </c>
      <c r="BD1233" s="130">
        <v>-1.32489085197344E-2</v>
      </c>
      <c r="BE1233" s="65">
        <v>77</v>
      </c>
    </row>
    <row r="1234" spans="1:57" x14ac:dyDescent="0.2">
      <c r="A1234" s="104">
        <v>42004</v>
      </c>
      <c r="B1234" s="58">
        <v>2058.89990234375</v>
      </c>
      <c r="C1234" s="77">
        <v>-1.03108584159301E-2</v>
      </c>
      <c r="D1234" s="58">
        <v>0.01</v>
      </c>
      <c r="E1234" s="58">
        <v>0.64070000000000005</v>
      </c>
      <c r="F1234" s="77">
        <v>-3.1118717908822299E-3</v>
      </c>
      <c r="G1234" s="58">
        <v>102.110046386718</v>
      </c>
      <c r="H1234" s="58">
        <v>523.52142333984295</v>
      </c>
      <c r="I1234" s="58">
        <v>41.9821166992187</v>
      </c>
      <c r="J1234" s="58">
        <v>310.350006103515</v>
      </c>
      <c r="K1234" s="58">
        <v>23.115571975708001</v>
      </c>
      <c r="L1234" s="58">
        <v>31.9533386230468</v>
      </c>
      <c r="M1234" s="58">
        <v>19.2000007629394</v>
      </c>
      <c r="N1234" s="77">
        <v>-1.9018787757693199E-2</v>
      </c>
      <c r="O1234" s="58">
        <v>5.8072176010350098</v>
      </c>
      <c r="P1234" s="77">
        <v>5.6872147320759098E-2</v>
      </c>
      <c r="Q1234" s="58">
        <v>103.099876403808</v>
      </c>
      <c r="R1234" s="77">
        <v>-7.57884121469698E-3</v>
      </c>
      <c r="S1234" s="58">
        <v>15.0666491657507</v>
      </c>
      <c r="T1234" s="77">
        <v>2.8779431927793701E-2</v>
      </c>
      <c r="U1234" s="58">
        <v>525.52041625976506</v>
      </c>
      <c r="V1234" s="77">
        <v>-1.21222680643534E-2</v>
      </c>
      <c r="W1234" s="58">
        <v>1.60615951850188</v>
      </c>
      <c r="X1234" s="77">
        <v>3.8258183359577203E-2</v>
      </c>
      <c r="Y1234" s="58">
        <v>42.239698410034102</v>
      </c>
      <c r="Z1234" s="77">
        <v>1.6119340159392799E-4</v>
      </c>
      <c r="AA1234" s="58">
        <v>12.0421767732209</v>
      </c>
      <c r="AB1234" s="77">
        <v>3.8801922140785497E-2</v>
      </c>
      <c r="AC1234" s="58">
        <v>310.32499694824202</v>
      </c>
      <c r="AD1234" s="77">
        <v>-1.18952022700482E-2</v>
      </c>
      <c r="AE1234" s="58">
        <v>1.6900296925184599</v>
      </c>
      <c r="AF1234" s="77">
        <v>7.3112172793928995E-2</v>
      </c>
      <c r="AG1234" s="58">
        <v>23.2547092437744</v>
      </c>
      <c r="AH1234" s="77">
        <v>-1.27857132839298E-2</v>
      </c>
      <c r="AI1234" s="58">
        <v>1.8259188802733</v>
      </c>
      <c r="AJ1234" s="77">
        <v>5.7143289526444999E-2</v>
      </c>
      <c r="AK1234" s="58">
        <v>32.160257339477504</v>
      </c>
      <c r="AL1234" s="69">
        <v>42004</v>
      </c>
      <c r="AM1234" s="105">
        <v>2</v>
      </c>
      <c r="AN1234" s="124">
        <v>52.529214785704099</v>
      </c>
      <c r="AO1234" s="125">
        <v>48.868937940346598</v>
      </c>
      <c r="AP1234" s="125">
        <v>45.826623266900199</v>
      </c>
      <c r="AQ1234" s="125">
        <v>59.7493058212075</v>
      </c>
      <c r="AR1234" s="125">
        <v>49.480678088135299</v>
      </c>
      <c r="AS1234" s="125">
        <v>43.158860424640302</v>
      </c>
      <c r="AV1234" s="63">
        <v>6047.1078016287101</v>
      </c>
      <c r="AW1234" s="63">
        <v>20289.2847074251</v>
      </c>
      <c r="AX1234" s="63">
        <v>20289.2847074251</v>
      </c>
      <c r="AY1234" s="63">
        <v>26336.3925090538</v>
      </c>
      <c r="AZ1234" s="77">
        <v>-1.1936156532380201E-2</v>
      </c>
      <c r="BA1234" s="77">
        <v>1.6336392509053801</v>
      </c>
      <c r="BB1234" s="77">
        <v>0.81722691293842498</v>
      </c>
      <c r="BC1234" s="58">
        <v>-676.03804674101002</v>
      </c>
      <c r="BD1234" s="130">
        <v>-2.50269240061399E-2</v>
      </c>
      <c r="BE1234" s="65">
        <v>78</v>
      </c>
    </row>
    <row r="1235" spans="1:57" x14ac:dyDescent="0.2">
      <c r="A1235" s="104">
        <v>42006</v>
      </c>
      <c r="B1235" s="58">
        <v>2058.19995117187</v>
      </c>
      <c r="C1235" s="77">
        <v>-3.3996367238553401E-4</v>
      </c>
      <c r="D1235" s="58">
        <v>0.01</v>
      </c>
      <c r="E1235" s="58">
        <v>0.64990000000000003</v>
      </c>
      <c r="F1235" s="77">
        <v>1.43592945216168E-2</v>
      </c>
      <c r="G1235" s="58">
        <v>101.138702392578</v>
      </c>
      <c r="H1235" s="58">
        <v>521.937744140625</v>
      </c>
      <c r="I1235" s="58">
        <v>42.262298583984297</v>
      </c>
      <c r="J1235" s="58">
        <v>308.51998901367102</v>
      </c>
      <c r="K1235" s="58">
        <v>23.152671813964801</v>
      </c>
      <c r="L1235" s="58">
        <v>32.014976501464801</v>
      </c>
      <c r="M1235" s="58">
        <v>17.790000915527301</v>
      </c>
      <c r="N1235" s="77">
        <v>-9.5127171959348208E-3</v>
      </c>
      <c r="O1235" s="58">
        <v>5.6830034610624498</v>
      </c>
      <c r="P1235" s="77">
        <v>5.6190195509958199E-2</v>
      </c>
      <c r="Q1235" s="58">
        <v>101.624374389648</v>
      </c>
      <c r="R1235" s="77">
        <v>-3.0250513706118198E-3</v>
      </c>
      <c r="S1235" s="58">
        <v>14.164038784968501</v>
      </c>
      <c r="T1235" s="77">
        <v>2.7137410436353301E-2</v>
      </c>
      <c r="U1235" s="58">
        <v>522.72958374023403</v>
      </c>
      <c r="V1235" s="77">
        <v>6.6738389293943198E-3</v>
      </c>
      <c r="W1235" s="58">
        <v>1.60159760177005</v>
      </c>
      <c r="X1235" s="77">
        <v>3.7896604194098203E-2</v>
      </c>
      <c r="Y1235" s="58">
        <v>42.122207641601499</v>
      </c>
      <c r="Z1235" s="77">
        <v>-5.8966233409171098E-3</v>
      </c>
      <c r="AA1235" s="58">
        <v>11.9602821626373</v>
      </c>
      <c r="AB1235" s="77">
        <v>3.8766636161481599E-2</v>
      </c>
      <c r="AC1235" s="58">
        <v>309.43499755859301</v>
      </c>
      <c r="AD1235" s="77">
        <v>1.6049716743249301E-3</v>
      </c>
      <c r="AE1235" s="58">
        <v>1.69436671817219</v>
      </c>
      <c r="AF1235" s="77">
        <v>7.3182340759056996E-2</v>
      </c>
      <c r="AG1235" s="58">
        <v>23.134121894836401</v>
      </c>
      <c r="AH1235" s="77">
        <v>1.92899650158961E-3</v>
      </c>
      <c r="AI1235" s="58">
        <v>1.8328114657993599</v>
      </c>
      <c r="AJ1235" s="77">
        <v>5.7248565080642799E-2</v>
      </c>
      <c r="AK1235" s="58">
        <v>31.984157562255799</v>
      </c>
      <c r="AL1235" s="69">
        <v>42006</v>
      </c>
      <c r="AM1235" s="105">
        <v>4</v>
      </c>
      <c r="AN1235" s="124">
        <v>52.318441049642402</v>
      </c>
      <c r="AO1235" s="125">
        <v>47.7008646181609</v>
      </c>
      <c r="AP1235" s="125">
        <v>43.3474725956439</v>
      </c>
      <c r="AQ1235" s="125">
        <v>60.187709777271699</v>
      </c>
      <c r="AR1235" s="125">
        <v>50.131114770322903</v>
      </c>
      <c r="AS1235" s="125">
        <v>45.652049986743101</v>
      </c>
      <c r="AV1235" s="63">
        <v>6047.1078016287101</v>
      </c>
      <c r="AW1235" s="63">
        <v>20617.1750318985</v>
      </c>
      <c r="AX1235" s="63">
        <v>20617.1750318985</v>
      </c>
      <c r="AY1235" s="63">
        <v>26664.282833527199</v>
      </c>
      <c r="AZ1235" s="77">
        <v>1.24500849674327E-2</v>
      </c>
      <c r="BA1235" s="77">
        <v>1.66642828335272</v>
      </c>
      <c r="BB1235" s="77">
        <v>0.81660912180354495</v>
      </c>
      <c r="BC1235" s="58">
        <v>-348.14772226762898</v>
      </c>
      <c r="BD1235" s="130">
        <v>-1.2888426369057E-2</v>
      </c>
      <c r="BE1235" s="65">
        <v>79</v>
      </c>
    </row>
    <row r="1236" spans="1:57" x14ac:dyDescent="0.2">
      <c r="A1236" s="104">
        <v>42009</v>
      </c>
      <c r="B1236" s="58">
        <v>2020.57995605468</v>
      </c>
      <c r="C1236" s="77">
        <v>-1.8278105145113702E-2</v>
      </c>
      <c r="D1236" s="58">
        <v>0.01</v>
      </c>
      <c r="E1236" s="58">
        <v>0.65620000000000001</v>
      </c>
      <c r="F1236" s="77">
        <v>9.69379904600709E-3</v>
      </c>
      <c r="G1236" s="58">
        <v>98.289474487304602</v>
      </c>
      <c r="H1236" s="58">
        <v>511.0576171875</v>
      </c>
      <c r="I1236" s="58">
        <v>41.8736572265625</v>
      </c>
      <c r="J1236" s="58">
        <v>302.19000244140602</v>
      </c>
      <c r="K1236" s="58">
        <v>22.410598754882798</v>
      </c>
      <c r="L1236" s="58">
        <v>31.653964996337798</v>
      </c>
      <c r="M1236" s="58">
        <v>19.920000076293899</v>
      </c>
      <c r="N1236" s="77">
        <v>-2.8171489626334398E-2</v>
      </c>
      <c r="O1236" s="58">
        <v>5.5400860030793497</v>
      </c>
      <c r="P1236" s="77">
        <v>5.6364997696624397E-2</v>
      </c>
      <c r="Q1236" s="58">
        <v>99.714088439941406</v>
      </c>
      <c r="R1236" s="77">
        <v>-2.08456412192209E-2</v>
      </c>
      <c r="S1236" s="58">
        <v>13.9526066710013</v>
      </c>
      <c r="T1236" s="77">
        <v>2.7301435692880599E-2</v>
      </c>
      <c r="U1236" s="58">
        <v>516.49768066406205</v>
      </c>
      <c r="V1236" s="77">
        <v>-9.1959351583672504E-3</v>
      </c>
      <c r="W1236" s="58">
        <v>1.59160746543564</v>
      </c>
      <c r="X1236" s="77">
        <v>3.8009755317622802E-2</v>
      </c>
      <c r="Y1236" s="58">
        <v>42.067977905273402</v>
      </c>
      <c r="Z1236" s="77">
        <v>-2.0517265647851099E-2</v>
      </c>
      <c r="AA1236" s="58">
        <v>11.9874754082952</v>
      </c>
      <c r="AB1236" s="77">
        <v>3.96686697489919E-2</v>
      </c>
      <c r="AC1236" s="58">
        <v>305.35499572753901</v>
      </c>
      <c r="AD1236" s="77">
        <v>-3.2051292612995198E-2</v>
      </c>
      <c r="AE1236" s="58">
        <v>1.6785655597320099</v>
      </c>
      <c r="AF1236" s="77">
        <v>7.4900522654098606E-2</v>
      </c>
      <c r="AG1236" s="58">
        <v>22.7816352844238</v>
      </c>
      <c r="AH1236" s="77">
        <v>-1.1276332035116E-2</v>
      </c>
      <c r="AI1236" s="58">
        <v>1.82936780876394</v>
      </c>
      <c r="AJ1236" s="77">
        <v>5.7792690709539497E-2</v>
      </c>
      <c r="AK1236" s="58">
        <v>31.8344707489013</v>
      </c>
      <c r="AL1236" s="69">
        <v>42009</v>
      </c>
      <c r="AM1236" s="105">
        <v>0</v>
      </c>
      <c r="AN1236" s="124">
        <v>42.457733757014303</v>
      </c>
      <c r="AO1236" s="125">
        <v>40.532893513976802</v>
      </c>
      <c r="AP1236" s="125">
        <v>37.020870706981597</v>
      </c>
      <c r="AQ1236" s="125">
        <v>48.750085982117099</v>
      </c>
      <c r="AR1236" s="125">
        <v>46.365783745491498</v>
      </c>
      <c r="AS1236" s="125">
        <v>42.844780584489001</v>
      </c>
      <c r="AV1236" s="63">
        <v>6047.1078016287101</v>
      </c>
      <c r="AW1236" s="63">
        <v>20378.081729613401</v>
      </c>
      <c r="AX1236" s="63">
        <v>20378.081729613401</v>
      </c>
      <c r="AY1236" s="63">
        <v>26425.189531242198</v>
      </c>
      <c r="AZ1236" s="77">
        <v>-8.9668004115368502E-3</v>
      </c>
      <c r="BA1236" s="77">
        <v>1.6425189531242199</v>
      </c>
      <c r="BB1236" s="77">
        <v>0.78340494926764703</v>
      </c>
      <c r="BC1236" s="58">
        <v>-587.24102455263699</v>
      </c>
      <c r="BD1236" s="130">
        <v>-2.17396588337238E-2</v>
      </c>
      <c r="BE1236" s="65">
        <v>80</v>
      </c>
    </row>
    <row r="1237" spans="1:57" x14ac:dyDescent="0.2">
      <c r="A1237" s="104">
        <v>42010</v>
      </c>
      <c r="B1237" s="58">
        <v>2002.60998535156</v>
      </c>
      <c r="C1237" s="77">
        <v>-8.8934717229465204E-3</v>
      </c>
      <c r="D1237" s="58">
        <v>0.01</v>
      </c>
      <c r="E1237" s="58">
        <v>0.65920000000000001</v>
      </c>
      <c r="F1237" s="77">
        <v>4.5717768972874896E-3</v>
      </c>
      <c r="G1237" s="58">
        <v>98.298728942871094</v>
      </c>
      <c r="H1237" s="58">
        <v>499.212799072265</v>
      </c>
      <c r="I1237" s="58">
        <v>41.259059906005803</v>
      </c>
      <c r="J1237" s="58">
        <v>295.29000854492102</v>
      </c>
      <c r="K1237" s="58">
        <v>21.566492080688398</v>
      </c>
      <c r="L1237" s="58">
        <v>31.064031600952099</v>
      </c>
      <c r="M1237" s="58">
        <v>21.120000839233398</v>
      </c>
      <c r="N1237" s="77">
        <v>9.4155102717596794E-5</v>
      </c>
      <c r="O1237" s="58">
        <v>5.4456677426132103</v>
      </c>
      <c r="P1237" s="77">
        <v>5.5399167427465999E-2</v>
      </c>
      <c r="Q1237" s="58">
        <v>98.294101715087805</v>
      </c>
      <c r="R1237" s="77">
        <v>-2.3177069897558501E-2</v>
      </c>
      <c r="S1237" s="58">
        <v>13.6973853731586</v>
      </c>
      <c r="T1237" s="77">
        <v>2.74379691358351E-2</v>
      </c>
      <c r="U1237" s="58">
        <v>505.13520812988202</v>
      </c>
      <c r="V1237" s="77">
        <v>-1.4677421588262201E-2</v>
      </c>
      <c r="W1237" s="58">
        <v>1.59729271213638</v>
      </c>
      <c r="X1237" s="77">
        <v>3.8713744709046899E-2</v>
      </c>
      <c r="Y1237" s="58">
        <v>41.566358566284102</v>
      </c>
      <c r="Z1237" s="77">
        <v>-2.2833296405370899E-2</v>
      </c>
      <c r="AA1237" s="58">
        <v>12.046904087933999</v>
      </c>
      <c r="AB1237" s="77">
        <v>4.07968564439301E-2</v>
      </c>
      <c r="AC1237" s="58">
        <v>298.74000549316401</v>
      </c>
      <c r="AD1237" s="77">
        <v>-3.7665511904737298E-2</v>
      </c>
      <c r="AE1237" s="58">
        <v>1.6673147776067201</v>
      </c>
      <c r="AF1237" s="77">
        <v>7.73104300582899E-2</v>
      </c>
      <c r="AG1237" s="58">
        <v>21.988545417785598</v>
      </c>
      <c r="AH1237" s="77">
        <v>-1.86369510250609E-2</v>
      </c>
      <c r="AI1237" s="58">
        <v>1.8280543275405601</v>
      </c>
      <c r="AJ1237" s="77">
        <v>5.8847941922790498E-2</v>
      </c>
      <c r="AK1237" s="58">
        <v>31.358998298645002</v>
      </c>
      <c r="AL1237" s="69">
        <v>42010</v>
      </c>
      <c r="AM1237" s="105">
        <v>1</v>
      </c>
      <c r="AN1237" s="124">
        <v>38.705111003485101</v>
      </c>
      <c r="AO1237" s="125">
        <v>34.461560543745698</v>
      </c>
      <c r="AP1237" s="125">
        <v>37.053006578780703</v>
      </c>
      <c r="AQ1237" s="125">
        <v>39.544534522607997</v>
      </c>
      <c r="AR1237" s="125">
        <v>40.952697613211797</v>
      </c>
      <c r="AS1237" s="125">
        <v>38.783210962480602</v>
      </c>
      <c r="AV1237" s="63">
        <v>16880.0688864933</v>
      </c>
      <c r="AW1237" s="63">
        <v>9198.1606319946295</v>
      </c>
      <c r="AX1237" s="63">
        <v>9198.1606319946295</v>
      </c>
      <c r="AY1237" s="63">
        <v>26078.2295184879</v>
      </c>
      <c r="AZ1237" s="77">
        <v>-1.3129896848764E-2</v>
      </c>
      <c r="BA1237" s="77">
        <v>1.6078229518487901</v>
      </c>
      <c r="BB1237" s="77">
        <v>0.76754428778077199</v>
      </c>
      <c r="BC1237" s="58">
        <v>-934.20103730688697</v>
      </c>
      <c r="BD1237" s="130">
        <v>-3.4584116204473797E-2</v>
      </c>
      <c r="BE1237" s="65">
        <v>81</v>
      </c>
    </row>
    <row r="1238" spans="1:57" x14ac:dyDescent="0.2">
      <c r="A1238" s="104">
        <v>42011</v>
      </c>
      <c r="B1238" s="58">
        <v>2025.90002441406</v>
      </c>
      <c r="C1238" s="77">
        <v>1.16298426717429E-2</v>
      </c>
      <c r="D1238" s="58">
        <v>0.01</v>
      </c>
      <c r="E1238" s="58">
        <v>0.66390000000000005</v>
      </c>
      <c r="F1238" s="77">
        <v>7.1298543689319802E-3</v>
      </c>
      <c r="G1238" s="58">
        <v>99.677093505859304</v>
      </c>
      <c r="H1238" s="58">
        <v>498.35751342773398</v>
      </c>
      <c r="I1238" s="58">
        <v>41.783279418945298</v>
      </c>
      <c r="J1238" s="58">
        <v>298.42001342773398</v>
      </c>
      <c r="K1238" s="58">
        <v>21.770563125610298</v>
      </c>
      <c r="L1238" s="58">
        <v>31.715599060058501</v>
      </c>
      <c r="M1238" s="58">
        <v>19.309999465942301</v>
      </c>
      <c r="N1238" s="77">
        <v>1.40222012818636E-2</v>
      </c>
      <c r="O1238" s="58">
        <v>5.3431669362723104</v>
      </c>
      <c r="P1238" s="77">
        <v>5.36047626223995E-2</v>
      </c>
      <c r="Q1238" s="58">
        <v>98.987911224365206</v>
      </c>
      <c r="R1238" s="77">
        <v>-1.71326866242349E-3</v>
      </c>
      <c r="S1238" s="58">
        <v>13.8552722084846</v>
      </c>
      <c r="T1238" s="77">
        <v>2.7801872822558998E-2</v>
      </c>
      <c r="U1238" s="58">
        <v>498.78515625</v>
      </c>
      <c r="V1238" s="77">
        <v>1.27055612545148E-2</v>
      </c>
      <c r="W1238" s="58">
        <v>1.5917697861014899</v>
      </c>
      <c r="X1238" s="77">
        <v>3.8095855764250001E-2</v>
      </c>
      <c r="Y1238" s="58">
        <v>41.521169662475501</v>
      </c>
      <c r="Z1238" s="77">
        <v>1.05997656278178E-2</v>
      </c>
      <c r="AA1238" s="58">
        <v>12.124577116158701</v>
      </c>
      <c r="AB1238" s="77">
        <v>4.0629235877622703E-2</v>
      </c>
      <c r="AC1238" s="58">
        <v>296.85501098632801</v>
      </c>
      <c r="AD1238" s="77">
        <v>9.4624125313640395E-3</v>
      </c>
      <c r="AE1238" s="58">
        <v>1.6517360055894701</v>
      </c>
      <c r="AF1238" s="77">
        <v>7.5870155312905696E-2</v>
      </c>
      <c r="AG1238" s="58">
        <v>21.6685276031494</v>
      </c>
      <c r="AH1238" s="77">
        <v>2.0974980565190801E-2</v>
      </c>
      <c r="AI1238" s="58">
        <v>1.8255447971874399</v>
      </c>
      <c r="AJ1238" s="77">
        <v>5.7559839677960301E-2</v>
      </c>
      <c r="AK1238" s="58">
        <v>31.3898153305053</v>
      </c>
      <c r="AL1238" s="69">
        <v>42011</v>
      </c>
      <c r="AM1238" s="105">
        <v>2</v>
      </c>
      <c r="AN1238" s="124">
        <v>45.436267675259799</v>
      </c>
      <c r="AO1238" s="125">
        <v>34.064780782185998</v>
      </c>
      <c r="AP1238" s="125">
        <v>41.815137737451103</v>
      </c>
      <c r="AQ1238" s="125">
        <v>42.377462545322601</v>
      </c>
      <c r="AR1238" s="125">
        <v>48.152436884284199</v>
      </c>
      <c r="AS1238" s="125">
        <v>43.686792977475001</v>
      </c>
      <c r="AV1238" s="63">
        <v>16880.0688864933</v>
      </c>
      <c r="AW1238" s="63">
        <v>9351.3995278329803</v>
      </c>
      <c r="AX1238" s="63">
        <v>9351.3995278329803</v>
      </c>
      <c r="AY1238" s="63">
        <v>26231.4684143263</v>
      </c>
      <c r="AZ1238" s="77">
        <v>5.8761234434920803E-3</v>
      </c>
      <c r="BA1238" s="77">
        <v>1.62314684143263</v>
      </c>
      <c r="BB1238" s="77">
        <v>0.78810054976300004</v>
      </c>
      <c r="BC1238" s="58">
        <v>-780.96214146853094</v>
      </c>
      <c r="BD1238" s="130">
        <v>-2.89112132969832E-2</v>
      </c>
      <c r="BE1238" s="65">
        <v>82</v>
      </c>
    </row>
    <row r="1239" spans="1:57" x14ac:dyDescent="0.2">
      <c r="A1239" s="104">
        <v>42012</v>
      </c>
      <c r="B1239" s="58">
        <v>2062.13989257812</v>
      </c>
      <c r="C1239" s="77">
        <v>1.7888280629516098E-2</v>
      </c>
      <c r="D1239" s="58">
        <v>0.01</v>
      </c>
      <c r="E1239" s="58">
        <v>0.66299999999999903</v>
      </c>
      <c r="F1239" s="77">
        <v>-1.3556258472663301E-3</v>
      </c>
      <c r="G1239" s="58">
        <v>103.50689697265599</v>
      </c>
      <c r="H1239" s="58">
        <v>499.92886352539</v>
      </c>
      <c r="I1239" s="58">
        <v>43.012458801269503</v>
      </c>
      <c r="J1239" s="58">
        <v>300.45999145507801</v>
      </c>
      <c r="K1239" s="58">
        <v>22.4662570953369</v>
      </c>
      <c r="L1239" s="58">
        <v>32.305534362792898</v>
      </c>
      <c r="M1239" s="58">
        <v>17.0100002288818</v>
      </c>
      <c r="N1239" s="77">
        <v>3.84221021309347E-2</v>
      </c>
      <c r="O1239" s="58">
        <v>5.2302235425612</v>
      </c>
      <c r="P1239" s="77">
        <v>5.0530193596112598E-2</v>
      </c>
      <c r="Q1239" s="58">
        <v>101.591995239257</v>
      </c>
      <c r="R1239" s="77">
        <v>3.1530579058562901E-3</v>
      </c>
      <c r="S1239" s="58">
        <v>14.290045371370001</v>
      </c>
      <c r="T1239" s="77">
        <v>2.8584157495127702E-2</v>
      </c>
      <c r="U1239" s="58">
        <v>499.14318847656199</v>
      </c>
      <c r="V1239" s="77">
        <v>2.9417972916862201E-2</v>
      </c>
      <c r="W1239" s="58">
        <v>1.5507040767540201</v>
      </c>
      <c r="X1239" s="77">
        <v>3.6052439687736602E-2</v>
      </c>
      <c r="Y1239" s="58">
        <v>42.397869110107401</v>
      </c>
      <c r="Z1239" s="77">
        <v>6.8359290113018103E-3</v>
      </c>
      <c r="AA1239" s="58">
        <v>12.185620698920699</v>
      </c>
      <c r="AB1239" s="77">
        <v>4.0556550108078501E-2</v>
      </c>
      <c r="AC1239" s="58">
        <v>299.44000244140602</v>
      </c>
      <c r="AD1239" s="77">
        <v>3.1955717714447301E-2</v>
      </c>
      <c r="AE1239" s="58">
        <v>1.61734372463806</v>
      </c>
      <c r="AF1239" s="77">
        <v>7.1989905473562904E-2</v>
      </c>
      <c r="AG1239" s="58">
        <v>22.118410110473601</v>
      </c>
      <c r="AH1239" s="77">
        <v>1.86007933073324E-2</v>
      </c>
      <c r="AI1239" s="58">
        <v>1.7998357377454099</v>
      </c>
      <c r="AJ1239" s="77">
        <v>5.5712922669321999E-2</v>
      </c>
      <c r="AK1239" s="58">
        <v>32.010566711425703</v>
      </c>
      <c r="AL1239" s="69">
        <v>42012</v>
      </c>
      <c r="AM1239" s="105">
        <v>3</v>
      </c>
      <c r="AN1239" s="124">
        <v>53.916569551595401</v>
      </c>
      <c r="AO1239" s="125">
        <v>35.533355658669599</v>
      </c>
      <c r="AP1239" s="125">
        <v>52.555305958238698</v>
      </c>
      <c r="AQ1239" s="125">
        <v>50.835558620826298</v>
      </c>
      <c r="AR1239" s="125">
        <v>53.661620335809403</v>
      </c>
      <c r="AS1239" s="125">
        <v>53.160898556794102</v>
      </c>
      <c r="AV1239" s="63">
        <v>16880.0688864933</v>
      </c>
      <c r="AW1239" s="63">
        <v>9637.1481098728109</v>
      </c>
      <c r="AX1239" s="63">
        <v>9637.1481098728109</v>
      </c>
      <c r="AY1239" s="63">
        <v>26517.2169963661</v>
      </c>
      <c r="AZ1239" s="77">
        <v>1.08933505942721E-2</v>
      </c>
      <c r="BA1239" s="77">
        <v>1.65172169963661</v>
      </c>
      <c r="BB1239" s="77">
        <v>0.82008659419095298</v>
      </c>
      <c r="BC1239" s="58">
        <v>-495.21355942870201</v>
      </c>
      <c r="BD1239" s="130">
        <v>-1.8332802685260999E-2</v>
      </c>
      <c r="BE1239" s="65">
        <v>83</v>
      </c>
    </row>
    <row r="1240" spans="1:57" x14ac:dyDescent="0.2">
      <c r="A1240" s="104">
        <v>42013</v>
      </c>
      <c r="B1240" s="58">
        <v>2044.81005859375</v>
      </c>
      <c r="C1240" s="77">
        <v>-8.4038110347154308E-3</v>
      </c>
      <c r="D1240" s="58">
        <v>0.01</v>
      </c>
      <c r="E1240" s="58">
        <v>0.66020000000000001</v>
      </c>
      <c r="F1240" s="77">
        <v>-4.2232277526393896E-3</v>
      </c>
      <c r="G1240" s="58">
        <v>103.617919921875</v>
      </c>
      <c r="H1240" s="58">
        <v>493.454498291015</v>
      </c>
      <c r="I1240" s="58">
        <v>42.650936126708899</v>
      </c>
      <c r="J1240" s="58">
        <v>296.92999267578102</v>
      </c>
      <c r="K1240" s="58">
        <v>22.484806060791001</v>
      </c>
      <c r="L1240" s="58">
        <v>32.367176055908097</v>
      </c>
      <c r="M1240" s="58">
        <v>17.549999237060501</v>
      </c>
      <c r="N1240" s="77">
        <v>1.07261402347025E-3</v>
      </c>
      <c r="O1240" s="58">
        <v>5.0827686331492803</v>
      </c>
      <c r="P1240" s="77">
        <v>4.9052988488685598E-2</v>
      </c>
      <c r="Q1240" s="58">
        <v>103.562408447265</v>
      </c>
      <c r="R1240" s="77">
        <v>-1.29505729849626E-2</v>
      </c>
      <c r="S1240" s="58">
        <v>15.0092443690212</v>
      </c>
      <c r="T1240" s="77">
        <v>3.04166735149905E-2</v>
      </c>
      <c r="U1240" s="58">
        <v>496.69168090820301</v>
      </c>
      <c r="V1240" s="77">
        <v>-8.4050687785810398E-3</v>
      </c>
      <c r="W1240" s="58">
        <v>1.49284915359688</v>
      </c>
      <c r="X1240" s="77">
        <v>3.5001556569869301E-2</v>
      </c>
      <c r="Y1240" s="58">
        <v>42.831697463989201</v>
      </c>
      <c r="Z1240" s="77">
        <v>-1.1748648338175301E-2</v>
      </c>
      <c r="AA1240" s="58">
        <v>12.292013164733101</v>
      </c>
      <c r="AB1240" s="77">
        <v>4.1397007604263299E-2</v>
      </c>
      <c r="AC1240" s="58">
        <v>298.69499206542901</v>
      </c>
      <c r="AD1240" s="77">
        <v>8.2563665925250397E-4</v>
      </c>
      <c r="AE1240" s="58">
        <v>1.54832728644631</v>
      </c>
      <c r="AF1240" s="77">
        <v>6.8861046978131807E-2</v>
      </c>
      <c r="AG1240" s="58">
        <v>22.475531578063901</v>
      </c>
      <c r="AH1240" s="77">
        <v>1.9080846155643499E-3</v>
      </c>
      <c r="AI1240" s="58">
        <v>1.7600006648669499</v>
      </c>
      <c r="AJ1240" s="77">
        <v>5.4376095765255601E-2</v>
      </c>
      <c r="AK1240" s="58">
        <v>32.336355209350501</v>
      </c>
      <c r="AL1240" s="69">
        <v>42013</v>
      </c>
      <c r="AM1240" s="105">
        <v>4</v>
      </c>
      <c r="AN1240" s="124">
        <v>49.920963365849303</v>
      </c>
      <c r="AO1240" s="125">
        <v>32.337454144079501</v>
      </c>
      <c r="AP1240" s="125">
        <v>52.827146468188197</v>
      </c>
      <c r="AQ1240" s="125">
        <v>51.041902175442097</v>
      </c>
      <c r="AR1240" s="125">
        <v>54.209131055669097</v>
      </c>
      <c r="AS1240" s="125">
        <v>50.471359120588097</v>
      </c>
      <c r="AV1240" s="63">
        <v>16880.0688864933</v>
      </c>
      <c r="AW1240" s="63">
        <v>9604.3714179832405</v>
      </c>
      <c r="AX1240" s="63">
        <v>9604.3714179832405</v>
      </c>
      <c r="AY1240" s="63">
        <v>26484.440304476499</v>
      </c>
      <c r="AZ1240" s="77">
        <v>-1.23605323643349E-3</v>
      </c>
      <c r="BA1240" s="77">
        <v>1.64844403044765</v>
      </c>
      <c r="BB1240" s="77">
        <v>0.80479093038655303</v>
      </c>
      <c r="BC1240" s="58">
        <v>-527.99025131827102</v>
      </c>
      <c r="BD1240" s="130">
        <v>-1.9546195601602499E-2</v>
      </c>
      <c r="BE1240" s="65">
        <v>84</v>
      </c>
    </row>
    <row r="1241" spans="1:57" x14ac:dyDescent="0.2">
      <c r="A1241" s="104">
        <v>42016</v>
      </c>
      <c r="B1241" s="58">
        <v>2028.26000976562</v>
      </c>
      <c r="C1241" s="77">
        <v>-8.0936851609125695E-3</v>
      </c>
      <c r="D1241" s="58">
        <v>0.01</v>
      </c>
      <c r="E1241" s="58">
        <v>0.66059999999999997</v>
      </c>
      <c r="F1241" s="77">
        <v>6.0587700696745905E-4</v>
      </c>
      <c r="G1241" s="58">
        <v>101.06470489501901</v>
      </c>
      <c r="H1241" s="58">
        <v>489.85430908203102</v>
      </c>
      <c r="I1241" s="58">
        <v>42.117683410644503</v>
      </c>
      <c r="J1241" s="58">
        <v>291.41000366210898</v>
      </c>
      <c r="K1241" s="58">
        <v>21.9468078613281</v>
      </c>
      <c r="L1241" s="58">
        <v>32.226291656494098</v>
      </c>
      <c r="M1241" s="58">
        <v>19.600000381469702</v>
      </c>
      <c r="N1241" s="77">
        <v>-2.4640670540197401E-2</v>
      </c>
      <c r="O1241" s="58">
        <v>4.8838667195110697</v>
      </c>
      <c r="P1241" s="77">
        <v>4.8324157524470703E-2</v>
      </c>
      <c r="Q1241" s="58">
        <v>102.341312408447</v>
      </c>
      <c r="R1241" s="77">
        <v>-7.29588892482069E-3</v>
      </c>
      <c r="S1241" s="58">
        <v>15.786363189688499</v>
      </c>
      <c r="T1241" s="77">
        <v>3.2226649632360202E-2</v>
      </c>
      <c r="U1241" s="58">
        <v>491.65440368652298</v>
      </c>
      <c r="V1241" s="77">
        <v>-1.2502720092244599E-2</v>
      </c>
      <c r="W1241" s="58">
        <v>1.43393030492254</v>
      </c>
      <c r="X1241" s="77">
        <v>3.4045801877131403E-2</v>
      </c>
      <c r="Y1241" s="58">
        <v>42.384309768676701</v>
      </c>
      <c r="Z1241" s="77">
        <v>-1.8590203582765599E-2</v>
      </c>
      <c r="AA1241" s="58">
        <v>12.515545786671399</v>
      </c>
      <c r="AB1241" s="77">
        <v>4.2948236606123E-2</v>
      </c>
      <c r="AC1241" s="58">
        <v>294.16999816894503</v>
      </c>
      <c r="AD1241" s="77">
        <v>-2.3927188787323E-2</v>
      </c>
      <c r="AE1241" s="58">
        <v>1.48266015523974</v>
      </c>
      <c r="AF1241" s="77">
        <v>6.7556984350890706E-2</v>
      </c>
      <c r="AG1241" s="58">
        <v>22.215806961059499</v>
      </c>
      <c r="AH1241" s="77">
        <v>-4.35269357977674E-3</v>
      </c>
      <c r="AI1241" s="58">
        <v>1.73139622983702</v>
      </c>
      <c r="AJ1241" s="77">
        <v>5.3726201211491902E-2</v>
      </c>
      <c r="AK1241" s="58">
        <v>32.296733856201101</v>
      </c>
      <c r="AL1241" s="69">
        <v>42016</v>
      </c>
      <c r="AM1241" s="105">
        <v>0</v>
      </c>
      <c r="AN1241" s="124">
        <v>46.385606760921</v>
      </c>
      <c r="AO1241" s="125">
        <v>30.6847592015265</v>
      </c>
      <c r="AP1241" s="125">
        <v>46.262452388149498</v>
      </c>
      <c r="AQ1241" s="125">
        <v>45.126102761617503</v>
      </c>
      <c r="AR1241" s="125">
        <v>52.677171636734002</v>
      </c>
      <c r="AS1241" s="125">
        <v>46.716944342969597</v>
      </c>
      <c r="AV1241" s="63">
        <v>16880.0688864933</v>
      </c>
      <c r="AW1241" s="63">
        <v>9380.2456437560995</v>
      </c>
      <c r="AX1241" s="63">
        <v>9380.2456437560995</v>
      </c>
      <c r="AY1241" s="63">
        <v>26260.314530249401</v>
      </c>
      <c r="AZ1241" s="77">
        <v>-8.4625452397897299E-3</v>
      </c>
      <c r="BA1241" s="77">
        <v>1.62603145302494</v>
      </c>
      <c r="BB1241" s="77">
        <v>0.79018352081473398</v>
      </c>
      <c r="BC1241" s="58">
        <v>-752.11602554541605</v>
      </c>
      <c r="BD1241" s="130">
        <v>-2.7843330276847902E-2</v>
      </c>
      <c r="BE1241" s="65">
        <v>85</v>
      </c>
    </row>
    <row r="1242" spans="1:57" x14ac:dyDescent="0.2">
      <c r="A1242" s="104">
        <v>42017</v>
      </c>
      <c r="B1242" s="58">
        <v>2023.03002929687</v>
      </c>
      <c r="C1242" s="77">
        <v>-2.5785552362955701E-3</v>
      </c>
      <c r="D1242" s="58">
        <v>0.01</v>
      </c>
      <c r="E1242" s="58">
        <v>0.65890000000000004</v>
      </c>
      <c r="F1242" s="77">
        <v>-2.57341810475308E-3</v>
      </c>
      <c r="G1242" s="58">
        <v>101.96200561523401</v>
      </c>
      <c r="H1242" s="58">
        <v>493.46444702148398</v>
      </c>
      <c r="I1242" s="58">
        <v>41.900768280029297</v>
      </c>
      <c r="J1242" s="58">
        <v>294.739990234375</v>
      </c>
      <c r="K1242" s="58">
        <v>21.640701293945298</v>
      </c>
      <c r="L1242" s="58">
        <v>32.1382446289062</v>
      </c>
      <c r="M1242" s="58">
        <v>20.559999465942301</v>
      </c>
      <c r="N1242" s="77">
        <v>8.8784776163639504E-3</v>
      </c>
      <c r="O1242" s="58">
        <v>4.6210920773038104</v>
      </c>
      <c r="P1242" s="77">
        <v>4.5321706349540102E-2</v>
      </c>
      <c r="Q1242" s="58">
        <v>101.513355255126</v>
      </c>
      <c r="R1242" s="77">
        <v>7.3698197045941596E-3</v>
      </c>
      <c r="S1242" s="58">
        <v>16.393180442795401</v>
      </c>
      <c r="T1242" s="77">
        <v>3.32205907472026E-2</v>
      </c>
      <c r="U1242" s="58">
        <v>491.65937805175702</v>
      </c>
      <c r="V1242" s="77">
        <v>-5.1502151364861597E-3</v>
      </c>
      <c r="W1242" s="58">
        <v>1.35227751310283</v>
      </c>
      <c r="X1242" s="77">
        <v>3.2273334561919102E-2</v>
      </c>
      <c r="Y1242" s="58">
        <v>42.0092258453369</v>
      </c>
      <c r="Z1242" s="77">
        <v>1.14271525699809E-2</v>
      </c>
      <c r="AA1242" s="58">
        <v>12.6509309764128</v>
      </c>
      <c r="AB1242" s="77">
        <v>4.2922343067029703E-2</v>
      </c>
      <c r="AC1242" s="58">
        <v>293.07499694824202</v>
      </c>
      <c r="AD1242" s="77">
        <v>-1.3947657869743901E-2</v>
      </c>
      <c r="AE1242" s="58">
        <v>1.41283123610636</v>
      </c>
      <c r="AF1242" s="77">
        <v>6.5285834174960394E-2</v>
      </c>
      <c r="AG1242" s="58">
        <v>21.793754577636701</v>
      </c>
      <c r="AH1242" s="77">
        <v>-2.7321489089219201E-3</v>
      </c>
      <c r="AI1242" s="58">
        <v>1.6738337061852</v>
      </c>
      <c r="AJ1242" s="77">
        <v>5.2082300247341402E-2</v>
      </c>
      <c r="AK1242" s="58">
        <v>32.182268142700103</v>
      </c>
      <c r="AL1242" s="69">
        <v>42017</v>
      </c>
      <c r="AM1242" s="105">
        <v>1</v>
      </c>
      <c r="AN1242" s="124">
        <v>45.293974967608499</v>
      </c>
      <c r="AO1242" s="125">
        <v>34.310256548442901</v>
      </c>
      <c r="AP1242" s="125">
        <v>48.676304015996799</v>
      </c>
      <c r="AQ1242" s="125">
        <v>42.133875951057199</v>
      </c>
      <c r="AR1242" s="125">
        <v>51.693950923837903</v>
      </c>
      <c r="AS1242" s="125">
        <v>45.242641647774498</v>
      </c>
      <c r="AV1242" s="63">
        <v>16880.0688864933</v>
      </c>
      <c r="AW1242" s="63">
        <v>9225.61057942962</v>
      </c>
      <c r="AX1242" s="63">
        <v>9225.61057942962</v>
      </c>
      <c r="AY1242" s="63">
        <v>26105.679465922902</v>
      </c>
      <c r="AZ1242" s="77">
        <v>-5.8885457806816498E-3</v>
      </c>
      <c r="BA1242" s="77">
        <v>1.61056794659229</v>
      </c>
      <c r="BB1242" s="77">
        <v>0.78556743372320703</v>
      </c>
      <c r="BC1242" s="58">
        <v>-906.75108987189003</v>
      </c>
      <c r="BD1242" s="130">
        <v>-3.3567919332507801E-2</v>
      </c>
      <c r="BE1242" s="65">
        <v>86</v>
      </c>
    </row>
    <row r="1243" spans="1:57" x14ac:dyDescent="0.2">
      <c r="A1243" s="104">
        <v>42018</v>
      </c>
      <c r="B1243" s="58">
        <v>2011.27001953125</v>
      </c>
      <c r="C1243" s="77">
        <v>-5.8130673273852898E-3</v>
      </c>
      <c r="D1243" s="58">
        <v>0.01</v>
      </c>
      <c r="E1243" s="58">
        <v>0.6573</v>
      </c>
      <c r="F1243" s="77">
        <v>-2.4282895735316902E-3</v>
      </c>
      <c r="G1243" s="58">
        <v>101.573509216308</v>
      </c>
      <c r="H1243" s="58">
        <v>498.12878417968699</v>
      </c>
      <c r="I1243" s="58">
        <v>41.539241790771399</v>
      </c>
      <c r="J1243" s="58">
        <v>293.26998901367102</v>
      </c>
      <c r="K1243" s="58">
        <v>21.3531475067138</v>
      </c>
      <c r="L1243" s="58">
        <v>32.0061645507812</v>
      </c>
      <c r="M1243" s="58">
        <v>21.4799995422363</v>
      </c>
      <c r="N1243" s="77">
        <v>-3.8102075040757901E-3</v>
      </c>
      <c r="O1243" s="58">
        <v>4.27313082008087</v>
      </c>
      <c r="P1243" s="77">
        <v>4.20693432081874E-2</v>
      </c>
      <c r="Q1243" s="58">
        <v>101.767757415771</v>
      </c>
      <c r="R1243" s="77">
        <v>9.4522253555584506E-3</v>
      </c>
      <c r="S1243" s="58">
        <v>16.8024754489537</v>
      </c>
      <c r="T1243" s="77">
        <v>3.3731187561513498E-2</v>
      </c>
      <c r="U1243" s="58">
        <v>495.79661560058503</v>
      </c>
      <c r="V1243" s="77">
        <v>-8.6281589597991797E-3</v>
      </c>
      <c r="W1243" s="58">
        <v>1.2442323366152299</v>
      </c>
      <c r="X1243" s="77">
        <v>2.9953178800958699E-2</v>
      </c>
      <c r="Y1243" s="58">
        <v>41.720005035400298</v>
      </c>
      <c r="Z1243" s="77">
        <v>-4.9874508699487797E-3</v>
      </c>
      <c r="AA1243" s="58">
        <v>12.792329311523</v>
      </c>
      <c r="AB1243" s="77">
        <v>4.36196330710358E-2</v>
      </c>
      <c r="AC1243" s="58">
        <v>294.00498962402298</v>
      </c>
      <c r="AD1243" s="77">
        <v>-1.32876371853946E-2</v>
      </c>
      <c r="AE1243" s="58">
        <v>1.3535892129581499</v>
      </c>
      <c r="AF1243" s="77">
        <v>6.33906178249629E-2</v>
      </c>
      <c r="AG1243" s="58">
        <v>21.496924400329501</v>
      </c>
      <c r="AH1243" s="77">
        <v>-4.10974773669503E-3</v>
      </c>
      <c r="AI1243" s="58">
        <v>1.5932854321077501</v>
      </c>
      <c r="AJ1243" s="77">
        <v>4.9780579912342603E-2</v>
      </c>
      <c r="AK1243" s="58">
        <v>32.0722045898437</v>
      </c>
      <c r="AL1243" s="69">
        <v>42018</v>
      </c>
      <c r="AM1243" s="105">
        <v>2</v>
      </c>
      <c r="AN1243" s="124">
        <v>42.851919558478201</v>
      </c>
      <c r="AO1243" s="125">
        <v>38.766594240893497</v>
      </c>
      <c r="AP1243" s="125">
        <v>47.677726166076198</v>
      </c>
      <c r="AQ1243" s="125">
        <v>39.485181004081099</v>
      </c>
      <c r="AR1243" s="125">
        <v>50.180829745187502</v>
      </c>
      <c r="AS1243" s="125">
        <v>42.817334118071102</v>
      </c>
      <c r="AV1243" s="63">
        <v>26038.874747957299</v>
      </c>
      <c r="AW1243" s="63">
        <v>0</v>
      </c>
      <c r="AX1243" s="63">
        <v>0</v>
      </c>
      <c r="AY1243" s="63">
        <v>26038.874747957299</v>
      </c>
      <c r="AZ1243" s="77">
        <v>-2.55901088699195E-3</v>
      </c>
      <c r="BA1243" s="77">
        <v>1.6038874747957299</v>
      </c>
      <c r="BB1243" s="77">
        <v>0.77518781001338799</v>
      </c>
      <c r="BC1243" s="58">
        <v>-973.55580783750997</v>
      </c>
      <c r="BD1243" s="130">
        <v>-3.6041029548474199E-2</v>
      </c>
      <c r="BE1243" s="65">
        <v>87</v>
      </c>
    </row>
    <row r="1244" spans="1:57" x14ac:dyDescent="0.2">
      <c r="A1244" s="104">
        <v>42019</v>
      </c>
      <c r="B1244" s="58">
        <v>1992.67004394531</v>
      </c>
      <c r="C1244" s="77">
        <v>-9.2478759218379506E-3</v>
      </c>
      <c r="D1244" s="58">
        <v>0.01</v>
      </c>
      <c r="E1244" s="58">
        <v>0.6593</v>
      </c>
      <c r="F1244" s="77">
        <v>3.04275064658443E-3</v>
      </c>
      <c r="G1244" s="58">
        <v>98.816749572753906</v>
      </c>
      <c r="H1244" s="58">
        <v>499.04373168945301</v>
      </c>
      <c r="I1244" s="58">
        <v>41.105419158935497</v>
      </c>
      <c r="J1244" s="58">
        <v>286.95001220703102</v>
      </c>
      <c r="K1244" s="58">
        <v>21.640701293945298</v>
      </c>
      <c r="L1244" s="58">
        <v>31.865285873413001</v>
      </c>
      <c r="M1244" s="58">
        <v>22.389999389648398</v>
      </c>
      <c r="N1244" s="77">
        <v>-2.71405375754416E-2</v>
      </c>
      <c r="O1244" s="58">
        <v>3.9829330505540299</v>
      </c>
      <c r="P1244" s="77">
        <v>4.0306254433329601E-2</v>
      </c>
      <c r="Q1244" s="58">
        <v>100.19512939453099</v>
      </c>
      <c r="R1244" s="77">
        <v>1.83676900196072E-3</v>
      </c>
      <c r="S1244" s="58">
        <v>17.0171077911893</v>
      </c>
      <c r="T1244" s="77">
        <v>3.4099431994827199E-2</v>
      </c>
      <c r="U1244" s="58">
        <v>498.58625793457003</v>
      </c>
      <c r="V1244" s="77">
        <v>-1.0443682001252201E-2</v>
      </c>
      <c r="W1244" s="58">
        <v>1.1774793529257599</v>
      </c>
      <c r="X1244" s="77">
        <v>2.8645355698064801E-2</v>
      </c>
      <c r="Y1244" s="58">
        <v>41.322330474853501</v>
      </c>
      <c r="Z1244" s="77">
        <v>-2.15500291315045E-2</v>
      </c>
      <c r="AA1244" s="58">
        <v>13.089999936589599</v>
      </c>
      <c r="AB1244" s="77">
        <v>4.5617701271067998E-2</v>
      </c>
      <c r="AC1244" s="58">
        <v>290.11000061035099</v>
      </c>
      <c r="AD1244" s="77">
        <v>1.3466576163585899E-2</v>
      </c>
      <c r="AE1244" s="58">
        <v>1.28988852456504</v>
      </c>
      <c r="AF1244" s="77">
        <v>5.9604746955494302E-2</v>
      </c>
      <c r="AG1244" s="58">
        <v>21.496924400329501</v>
      </c>
      <c r="AH1244" s="77">
        <v>-4.4016107317276197E-3</v>
      </c>
      <c r="AI1244" s="58">
        <v>1.52298163862793</v>
      </c>
      <c r="AJ1244" s="77">
        <v>4.7794381782045703E-2</v>
      </c>
      <c r="AK1244" s="58">
        <v>31.9357252120971</v>
      </c>
      <c r="AL1244" s="69">
        <v>42019</v>
      </c>
      <c r="AM1244" s="105">
        <v>3</v>
      </c>
      <c r="AN1244" s="124">
        <v>39.247643560165002</v>
      </c>
      <c r="AO1244" s="125">
        <v>39.631721990980203</v>
      </c>
      <c r="AP1244" s="125">
        <v>41.216280215724701</v>
      </c>
      <c r="AQ1244" s="125">
        <v>43.322235161757497</v>
      </c>
      <c r="AR1244" s="125">
        <v>48.5485198647172</v>
      </c>
      <c r="AS1244" s="125">
        <v>40.043337709765801</v>
      </c>
      <c r="AV1244" s="63">
        <v>26038.874747957299</v>
      </c>
      <c r="AW1244" s="63">
        <v>0</v>
      </c>
      <c r="AX1244" s="63">
        <v>0</v>
      </c>
      <c r="AY1244" s="63">
        <v>26038.874747957299</v>
      </c>
      <c r="AZ1244" s="77">
        <v>0</v>
      </c>
      <c r="BA1244" s="77">
        <v>1.6038874747957299</v>
      </c>
      <c r="BB1244" s="77">
        <v>0.75877109340842497</v>
      </c>
      <c r="BC1244" s="58">
        <v>-973.55580783750997</v>
      </c>
      <c r="BD1244" s="130">
        <v>-3.6041029548474199E-2</v>
      </c>
      <c r="BE1244" s="65">
        <v>88</v>
      </c>
    </row>
    <row r="1245" spans="1:57" x14ac:dyDescent="0.2">
      <c r="A1245" s="104">
        <v>42020</v>
      </c>
      <c r="B1245" s="58">
        <v>2019.42004394531</v>
      </c>
      <c r="C1245" s="77">
        <v>1.34241993958204E-2</v>
      </c>
      <c r="D1245" s="58">
        <v>0.01</v>
      </c>
      <c r="E1245" s="58">
        <v>0.66169999999999995</v>
      </c>
      <c r="F1245" s="77">
        <v>3.6402244805096001E-3</v>
      </c>
      <c r="G1245" s="58">
        <v>98.048942565917898</v>
      </c>
      <c r="H1245" s="58">
        <v>505.29931640625</v>
      </c>
      <c r="I1245" s="58">
        <v>41.7923164367675</v>
      </c>
      <c r="J1245" s="58">
        <v>290.739990234375</v>
      </c>
      <c r="K1245" s="58">
        <v>21.770563125610298</v>
      </c>
      <c r="L1245" s="58">
        <v>32.094215393066399</v>
      </c>
      <c r="M1245" s="58">
        <v>20.9500007629394</v>
      </c>
      <c r="N1245" s="77">
        <v>-7.7700087298525596E-3</v>
      </c>
      <c r="O1245" s="58">
        <v>3.7803750779187402</v>
      </c>
      <c r="P1245" s="77">
        <v>3.8556000493092601E-2</v>
      </c>
      <c r="Q1245" s="58">
        <v>98.432846069335895</v>
      </c>
      <c r="R1245" s="77">
        <v>1.25351433543094E-2</v>
      </c>
      <c r="S1245" s="58">
        <v>17.203550230171299</v>
      </c>
      <c r="T1245" s="77">
        <v>3.4046256687076198E-2</v>
      </c>
      <c r="U1245" s="58">
        <v>502.17152404785099</v>
      </c>
      <c r="V1245" s="77">
        <v>1.6710625797929899E-2</v>
      </c>
      <c r="W1245" s="58">
        <v>1.11316829710067</v>
      </c>
      <c r="X1245" s="77">
        <v>2.6635716610370602E-2</v>
      </c>
      <c r="Y1245" s="58">
        <v>41.448867797851499</v>
      </c>
      <c r="Z1245" s="77">
        <v>1.3207798801588099E-2</v>
      </c>
      <c r="AA1245" s="58">
        <v>13.292147674022999</v>
      </c>
      <c r="AB1245" s="77">
        <v>4.5718332945212797E-2</v>
      </c>
      <c r="AC1245" s="58">
        <v>288.84500122070301</v>
      </c>
      <c r="AD1245" s="77">
        <v>6.0008143867948897E-3</v>
      </c>
      <c r="AE1245" s="58">
        <v>1.22823022417233</v>
      </c>
      <c r="AF1245" s="77">
        <v>5.6417016734283697E-2</v>
      </c>
      <c r="AG1245" s="58">
        <v>21.7056322097778</v>
      </c>
      <c r="AH1245" s="77">
        <v>7.1842920400200204E-3</v>
      </c>
      <c r="AI1245" s="58">
        <v>1.45502149698077</v>
      </c>
      <c r="AJ1245" s="77">
        <v>4.5335942292426899E-2</v>
      </c>
      <c r="AK1245" s="58">
        <v>31.9797506332397</v>
      </c>
      <c r="AL1245" s="69">
        <v>42020</v>
      </c>
      <c r="AM1245" s="105">
        <v>4</v>
      </c>
      <c r="AN1245" s="124">
        <v>46.249687730356499</v>
      </c>
      <c r="AO1245" s="125">
        <v>45.319951754864498</v>
      </c>
      <c r="AP1245" s="125">
        <v>39.606315081548999</v>
      </c>
      <c r="AQ1245" s="125">
        <v>45.017765980403802</v>
      </c>
      <c r="AR1245" s="125">
        <v>51.319666643798101</v>
      </c>
      <c r="AS1245" s="125">
        <v>46.007927029967597</v>
      </c>
      <c r="AV1245" s="63">
        <v>26038.874747957299</v>
      </c>
      <c r="AW1245" s="63">
        <v>0</v>
      </c>
      <c r="AX1245" s="63">
        <v>0</v>
      </c>
      <c r="AY1245" s="63">
        <v>26038.874747957299</v>
      </c>
      <c r="AZ1245" s="77">
        <v>0</v>
      </c>
      <c r="BA1245" s="77">
        <v>1.6038874747957299</v>
      </c>
      <c r="BB1245" s="77">
        <v>0.78238118725794403</v>
      </c>
      <c r="BC1245" s="58">
        <v>-973.55580783750997</v>
      </c>
      <c r="BD1245" s="130">
        <v>-3.6041029548474199E-2</v>
      </c>
      <c r="BE1245" s="65">
        <v>89</v>
      </c>
    </row>
    <row r="1246" spans="1:57" x14ac:dyDescent="0.2">
      <c r="A1246" s="104">
        <v>42024</v>
      </c>
      <c r="B1246" s="58">
        <v>2022.55004882812</v>
      </c>
      <c r="C1246" s="77">
        <v>1.54995236983856E-3</v>
      </c>
      <c r="D1246" s="58">
        <v>0.01</v>
      </c>
      <c r="E1246" s="58">
        <v>0.65810000000000002</v>
      </c>
      <c r="F1246" s="77">
        <v>-5.44053196312521E-3</v>
      </c>
      <c r="G1246" s="58">
        <v>100.574409484863</v>
      </c>
      <c r="H1246" s="58">
        <v>504.12576293945301</v>
      </c>
      <c r="I1246" s="58">
        <v>41.927883148193303</v>
      </c>
      <c r="J1246" s="58">
        <v>289.44000244140602</v>
      </c>
      <c r="K1246" s="58">
        <v>21.9189739227294</v>
      </c>
      <c r="L1246" s="58">
        <v>31.777238845825099</v>
      </c>
      <c r="M1246" s="58">
        <v>19.889999389648398</v>
      </c>
      <c r="N1246" s="77">
        <v>2.57572070932581E-2</v>
      </c>
      <c r="O1246" s="58">
        <v>3.6354569804225298</v>
      </c>
      <c r="P1246" s="77">
        <v>3.6146938361787499E-2</v>
      </c>
      <c r="Q1246" s="58">
        <v>99.311676025390597</v>
      </c>
      <c r="R1246" s="77">
        <v>-2.3224916968883598E-3</v>
      </c>
      <c r="S1246" s="58">
        <v>17.438909932516999</v>
      </c>
      <c r="T1246" s="77">
        <v>3.45923799466911E-2</v>
      </c>
      <c r="U1246" s="58">
        <v>504.71253967285099</v>
      </c>
      <c r="V1246" s="77">
        <v>3.2438190314454298E-3</v>
      </c>
      <c r="W1246" s="58">
        <v>1.0735540541886299</v>
      </c>
      <c r="X1246" s="77">
        <v>2.56047759528946E-2</v>
      </c>
      <c r="Y1246" s="58">
        <v>41.860099792480398</v>
      </c>
      <c r="Z1246" s="77">
        <v>-4.4713071357015402E-3</v>
      </c>
      <c r="AA1246" s="58">
        <v>13.486008664924199</v>
      </c>
      <c r="AB1246" s="77">
        <v>4.6593451323834703E-2</v>
      </c>
      <c r="AC1246" s="58">
        <v>290.08999633789</v>
      </c>
      <c r="AD1246" s="77">
        <v>6.8170398837570298E-3</v>
      </c>
      <c r="AE1246" s="58">
        <v>1.18752549064899</v>
      </c>
      <c r="AF1246" s="77">
        <v>5.4177969043411801E-2</v>
      </c>
      <c r="AG1246" s="58">
        <v>21.844768524169901</v>
      </c>
      <c r="AH1246" s="77">
        <v>-9.8764385843094198E-3</v>
      </c>
      <c r="AI1246" s="58">
        <v>1.41242721397277</v>
      </c>
      <c r="AJ1246" s="77">
        <v>4.4447764037193298E-2</v>
      </c>
      <c r="AK1246" s="58">
        <v>31.935727119445801</v>
      </c>
      <c r="AL1246" s="69">
        <v>42024</v>
      </c>
      <c r="AM1246" s="105">
        <v>1</v>
      </c>
      <c r="AN1246" s="124">
        <v>47.019148642544401</v>
      </c>
      <c r="AO1246" s="125">
        <v>44.473333401591901</v>
      </c>
      <c r="AP1246" s="125">
        <v>46.946930763631698</v>
      </c>
      <c r="AQ1246" s="125">
        <v>46.970222776956902</v>
      </c>
      <c r="AR1246" s="125">
        <v>47.504557632964698</v>
      </c>
      <c r="AS1246" s="125">
        <v>47.1259018456078</v>
      </c>
      <c r="AV1246" s="63">
        <v>26038.874747957299</v>
      </c>
      <c r="AW1246" s="63">
        <v>0</v>
      </c>
      <c r="AX1246" s="63">
        <v>0</v>
      </c>
      <c r="AY1246" s="63">
        <v>26038.874747957299</v>
      </c>
      <c r="AZ1246" s="77">
        <v>0</v>
      </c>
      <c r="BA1246" s="77">
        <v>1.6038874747957299</v>
      </c>
      <c r="BB1246" s="77">
        <v>0.78514379320309002</v>
      </c>
      <c r="BC1246" s="58">
        <v>-973.55580783750997</v>
      </c>
      <c r="BD1246" s="130">
        <v>-3.6041029548474199E-2</v>
      </c>
      <c r="BE1246" s="65">
        <v>90</v>
      </c>
    </row>
    <row r="1247" spans="1:57" x14ac:dyDescent="0.2">
      <c r="A1247" s="104">
        <v>42025</v>
      </c>
      <c r="B1247" s="58">
        <v>2032.11999511718</v>
      </c>
      <c r="C1247" s="77">
        <v>4.7316239687653604E-3</v>
      </c>
      <c r="D1247" s="58">
        <v>0.01</v>
      </c>
      <c r="E1247" s="58">
        <v>0.66159999999999997</v>
      </c>
      <c r="F1247" s="77">
        <v>5.3183406777084202E-3</v>
      </c>
      <c r="G1247" s="58">
        <v>101.342231750488</v>
      </c>
      <c r="H1247" s="58">
        <v>515.20477294921795</v>
      </c>
      <c r="I1247" s="58">
        <v>41.503086090087798</v>
      </c>
      <c r="J1247" s="58">
        <v>297.25</v>
      </c>
      <c r="K1247" s="58">
        <v>22.559017181396399</v>
      </c>
      <c r="L1247" s="58">
        <v>32.120632171630803</v>
      </c>
      <c r="M1247" s="58">
        <v>18.850000381469702</v>
      </c>
      <c r="N1247" s="77">
        <v>7.6343701102272697E-3</v>
      </c>
      <c r="O1247" s="58">
        <v>3.4936301251450201</v>
      </c>
      <c r="P1247" s="77">
        <v>3.4473585836816603E-2</v>
      </c>
      <c r="Q1247" s="58">
        <v>100.958320617675</v>
      </c>
      <c r="R1247" s="77">
        <v>2.1976678884979499E-2</v>
      </c>
      <c r="S1247" s="58">
        <v>17.4873553552396</v>
      </c>
      <c r="T1247" s="77">
        <v>3.3942533674786599E-2</v>
      </c>
      <c r="U1247" s="58">
        <v>509.66526794433599</v>
      </c>
      <c r="V1247" s="77">
        <v>-1.01316123354959E-2</v>
      </c>
      <c r="W1247" s="58">
        <v>1.0191867674258599</v>
      </c>
      <c r="X1247" s="77">
        <v>2.4556891148132701E-2</v>
      </c>
      <c r="Y1247" s="58">
        <v>41.715484619140597</v>
      </c>
      <c r="Z1247" s="77">
        <v>2.6983131193742901E-2</v>
      </c>
      <c r="AA1247" s="58">
        <v>13.542067395336201</v>
      </c>
      <c r="AB1247" s="77">
        <v>4.5557838167657599E-2</v>
      </c>
      <c r="AC1247" s="58">
        <v>293.34500122070301</v>
      </c>
      <c r="AD1247" s="77">
        <v>2.9200420645753199E-2</v>
      </c>
      <c r="AE1247" s="58">
        <v>1.1382366901424299</v>
      </c>
      <c r="AF1247" s="77">
        <v>5.0455952091791302E-2</v>
      </c>
      <c r="AG1247" s="58">
        <v>22.238995552062899</v>
      </c>
      <c r="AH1247" s="77">
        <v>1.0806266946971701E-2</v>
      </c>
      <c r="AI1247" s="58">
        <v>1.3579098981669799</v>
      </c>
      <c r="AJ1247" s="77">
        <v>4.2275316715786597E-2</v>
      </c>
      <c r="AK1247" s="58">
        <v>31.948935508727999</v>
      </c>
      <c r="AL1247" s="69">
        <v>42025</v>
      </c>
      <c r="AM1247" s="105">
        <v>2</v>
      </c>
      <c r="AN1247" s="124">
        <v>49.404050387701297</v>
      </c>
      <c r="AO1247" s="125">
        <v>53.335975114380403</v>
      </c>
      <c r="AP1247" s="125">
        <v>48.977448701297398</v>
      </c>
      <c r="AQ1247" s="125">
        <v>54.4779632141286</v>
      </c>
      <c r="AR1247" s="125">
        <v>51.694154321230499</v>
      </c>
      <c r="AS1247" s="125">
        <v>44.048088968885203</v>
      </c>
      <c r="AV1247" s="63">
        <v>26038.874747957299</v>
      </c>
      <c r="AW1247" s="63">
        <v>0</v>
      </c>
      <c r="AX1247" s="63">
        <v>0</v>
      </c>
      <c r="AY1247" s="63">
        <v>26038.874747957299</v>
      </c>
      <c r="AZ1247" s="77">
        <v>0</v>
      </c>
      <c r="BA1247" s="77">
        <v>1.6038874747957299</v>
      </c>
      <c r="BB1247" s="77">
        <v>0.79359042236270305</v>
      </c>
      <c r="BC1247" s="58">
        <v>-973.55580783750997</v>
      </c>
      <c r="BD1247" s="130">
        <v>-3.6041029548474199E-2</v>
      </c>
      <c r="BE1247" s="65">
        <v>91</v>
      </c>
    </row>
    <row r="1248" spans="1:57" x14ac:dyDescent="0.2">
      <c r="A1248" s="104">
        <v>42026</v>
      </c>
      <c r="B1248" s="58">
        <v>2063.14990234375</v>
      </c>
      <c r="C1248" s="77">
        <v>1.52697219165804E-2</v>
      </c>
      <c r="D1248" s="58">
        <v>0.01</v>
      </c>
      <c r="E1248" s="58">
        <v>0.66290000000000004</v>
      </c>
      <c r="F1248" s="77">
        <v>1.9649334945588399E-3</v>
      </c>
      <c r="G1248" s="58">
        <v>103.97868347167901</v>
      </c>
      <c r="H1248" s="58">
        <v>531.46533203125</v>
      </c>
      <c r="I1248" s="58">
        <v>42.596706390380803</v>
      </c>
      <c r="J1248" s="58">
        <v>310.32000732421801</v>
      </c>
      <c r="K1248" s="58">
        <v>22.837295532226499</v>
      </c>
      <c r="L1248" s="58">
        <v>32.499248504638601</v>
      </c>
      <c r="M1248" s="58">
        <v>16.399999618530199</v>
      </c>
      <c r="N1248" s="77">
        <v>2.6015331176863599E-2</v>
      </c>
      <c r="O1248" s="58">
        <v>3.4004564989169999</v>
      </c>
      <c r="P1248" s="77">
        <v>3.2703400210324501E-2</v>
      </c>
      <c r="Q1248" s="58">
        <v>102.660457611083</v>
      </c>
      <c r="R1248" s="77">
        <v>3.1561351788240898E-2</v>
      </c>
      <c r="S1248" s="58">
        <v>17.389859425395699</v>
      </c>
      <c r="T1248" s="77">
        <v>3.2720590370273098E-2</v>
      </c>
      <c r="U1248" s="58">
        <v>523.33505249023403</v>
      </c>
      <c r="V1248" s="77">
        <v>2.6350336886252702E-2</v>
      </c>
      <c r="W1248" s="58">
        <v>0.97358072862779099</v>
      </c>
      <c r="X1248" s="77">
        <v>2.2855774803463302E-2</v>
      </c>
      <c r="Y1248" s="58">
        <v>42.049896240234297</v>
      </c>
      <c r="Z1248" s="77">
        <v>4.3969747095773802E-2</v>
      </c>
      <c r="AA1248" s="58">
        <v>13.5279154650759</v>
      </c>
      <c r="AB1248" s="77">
        <v>4.3593436277997201E-2</v>
      </c>
      <c r="AC1248" s="58">
        <v>303.78500366210898</v>
      </c>
      <c r="AD1248" s="77">
        <v>1.2335570676348301E-2</v>
      </c>
      <c r="AE1248" s="58">
        <v>1.10287023463539</v>
      </c>
      <c r="AF1248" s="77">
        <v>4.8292506136687403E-2</v>
      </c>
      <c r="AG1248" s="58">
        <v>22.698156356811499</v>
      </c>
      <c r="AH1248" s="77">
        <v>1.1787325074573401E-2</v>
      </c>
      <c r="AI1248" s="58">
        <v>1.3165147802132999</v>
      </c>
      <c r="AJ1248" s="77">
        <v>4.05090837723645E-2</v>
      </c>
      <c r="AK1248" s="58">
        <v>32.309940338134702</v>
      </c>
      <c r="AL1248" s="69">
        <v>42026</v>
      </c>
      <c r="AM1248" s="105">
        <v>3</v>
      </c>
      <c r="AN1248" s="124">
        <v>56.276644596721503</v>
      </c>
      <c r="AO1248" s="125">
        <v>62.736713175423297</v>
      </c>
      <c r="AP1248" s="125">
        <v>55.303256644605703</v>
      </c>
      <c r="AQ1248" s="125">
        <v>57.307991710055099</v>
      </c>
      <c r="AR1248" s="125">
        <v>55.875557344701001</v>
      </c>
      <c r="AS1248" s="125">
        <v>52.626180652180601</v>
      </c>
      <c r="AV1248" s="63">
        <v>26038.874747957299</v>
      </c>
      <c r="AW1248" s="63">
        <v>0</v>
      </c>
      <c r="AX1248" s="63">
        <v>0</v>
      </c>
      <c r="AY1248" s="63">
        <v>26038.874747957299</v>
      </c>
      <c r="AZ1248" s="77">
        <v>0</v>
      </c>
      <c r="BA1248" s="77">
        <v>1.6038874747957299</v>
      </c>
      <c r="BB1248" s="77">
        <v>0.82097804934442298</v>
      </c>
      <c r="BC1248" s="58">
        <v>-973.55580783750997</v>
      </c>
      <c r="BD1248" s="130">
        <v>-3.6041029548474199E-2</v>
      </c>
      <c r="BE1248" s="65">
        <v>92</v>
      </c>
    </row>
    <row r="1249" spans="1:57" x14ac:dyDescent="0.2">
      <c r="A1249" s="104">
        <v>42027</v>
      </c>
      <c r="B1249" s="58">
        <v>2051.82006835937</v>
      </c>
      <c r="C1249" s="77">
        <v>-5.4915224393071701E-3</v>
      </c>
      <c r="D1249" s="58">
        <v>0.01</v>
      </c>
      <c r="E1249" s="58">
        <v>0.66549999999999998</v>
      </c>
      <c r="F1249" s="77">
        <v>3.9221602051591198E-3</v>
      </c>
      <c r="G1249" s="58">
        <v>104.515251159667</v>
      </c>
      <c r="H1249" s="58">
        <v>536.994873046875</v>
      </c>
      <c r="I1249" s="58">
        <v>42.641899108886697</v>
      </c>
      <c r="J1249" s="58">
        <v>312.39001464843699</v>
      </c>
      <c r="K1249" s="58">
        <v>22.3642253875732</v>
      </c>
      <c r="L1249" s="58">
        <v>32.094215393066399</v>
      </c>
      <c r="M1249" s="58">
        <v>16.659999847412099</v>
      </c>
      <c r="N1249" s="77">
        <v>5.1603623942249001E-3</v>
      </c>
      <c r="O1249" s="58">
        <v>3.3148956577242998</v>
      </c>
      <c r="P1249" s="77">
        <v>3.1716860658547702E-2</v>
      </c>
      <c r="Q1249" s="58">
        <v>104.246967315673</v>
      </c>
      <c r="R1249" s="77">
        <v>1.0404330597616199E-2</v>
      </c>
      <c r="S1249" s="58">
        <v>17.391689498640101</v>
      </c>
      <c r="T1249" s="77">
        <v>3.2387068055158098E-2</v>
      </c>
      <c r="U1249" s="58">
        <v>534.23010253906205</v>
      </c>
      <c r="V1249" s="77">
        <v>1.0609439634061599E-3</v>
      </c>
      <c r="W1249" s="58">
        <v>0.95771056234537899</v>
      </c>
      <c r="X1249" s="77">
        <v>2.2459378741548301E-2</v>
      </c>
      <c r="Y1249" s="58">
        <v>42.619302749633697</v>
      </c>
      <c r="Z1249" s="77">
        <v>6.6705570874006003E-3</v>
      </c>
      <c r="AA1249" s="58">
        <v>13.2631614688725</v>
      </c>
      <c r="AB1249" s="77">
        <v>4.24570595951951E-2</v>
      </c>
      <c r="AC1249" s="58">
        <v>311.35501098632801</v>
      </c>
      <c r="AD1249" s="77">
        <v>-2.0714805918492001E-2</v>
      </c>
      <c r="AE1249" s="58">
        <v>1.0603480550035</v>
      </c>
      <c r="AF1249" s="77">
        <v>4.7412688641238897E-2</v>
      </c>
      <c r="AG1249" s="58">
        <v>22.600760459899899</v>
      </c>
      <c r="AH1249" s="77">
        <v>-1.24628454567018E-2</v>
      </c>
      <c r="AI1249" s="58">
        <v>1.28114431068968</v>
      </c>
      <c r="AJ1249" s="77">
        <v>3.9918231213917098E-2</v>
      </c>
      <c r="AK1249" s="58">
        <v>32.296731948852504</v>
      </c>
      <c r="AL1249" s="69">
        <v>42027</v>
      </c>
      <c r="AM1249" s="105">
        <v>4</v>
      </c>
      <c r="AN1249" s="124">
        <v>53.423242683042702</v>
      </c>
      <c r="AO1249" s="125">
        <v>65.296980505197396</v>
      </c>
      <c r="AP1249" s="125">
        <v>56.485686386582998</v>
      </c>
      <c r="AQ1249" s="125">
        <v>51.451979008326298</v>
      </c>
      <c r="AR1249" s="125">
        <v>50.808725332040602</v>
      </c>
      <c r="AS1249" s="125">
        <v>52.947212194888003</v>
      </c>
      <c r="AV1249" s="63">
        <v>26038.874747957299</v>
      </c>
      <c r="AW1249" s="63">
        <v>0</v>
      </c>
      <c r="AX1249" s="63">
        <v>0</v>
      </c>
      <c r="AY1249" s="63">
        <v>26038.874747957299</v>
      </c>
      <c r="AZ1249" s="77">
        <v>0</v>
      </c>
      <c r="BA1249" s="77">
        <v>1.6038874747957299</v>
      </c>
      <c r="BB1249" s="77">
        <v>0.81097810752496302</v>
      </c>
      <c r="BC1249" s="58">
        <v>-973.55580783750997</v>
      </c>
      <c r="BD1249" s="130">
        <v>-3.6041029548474199E-2</v>
      </c>
      <c r="BE1249" s="65">
        <v>93</v>
      </c>
    </row>
    <row r="1250" spans="1:57" x14ac:dyDescent="0.2">
      <c r="A1250" s="104">
        <v>42030</v>
      </c>
      <c r="B1250" s="58">
        <v>2057.09008789062</v>
      </c>
      <c r="C1250" s="77">
        <v>2.5684608570302101E-3</v>
      </c>
      <c r="D1250" s="58">
        <v>0.01</v>
      </c>
      <c r="E1250" s="58">
        <v>0.66439999999999999</v>
      </c>
      <c r="F1250" s="77">
        <v>-1.6528925619834201E-3</v>
      </c>
      <c r="G1250" s="58">
        <v>104.62623596191401</v>
      </c>
      <c r="H1250" s="58">
        <v>532.28082275390602</v>
      </c>
      <c r="I1250" s="58">
        <v>42.488250732421797</v>
      </c>
      <c r="J1250" s="58">
        <v>309.66000366210898</v>
      </c>
      <c r="K1250" s="58">
        <v>22.484806060791001</v>
      </c>
      <c r="L1250" s="58">
        <v>31.530698776245099</v>
      </c>
      <c r="M1250" s="58">
        <v>15.520000457763601</v>
      </c>
      <c r="N1250" s="77">
        <v>1.06190054575439E-3</v>
      </c>
      <c r="O1250" s="58">
        <v>3.2195014049623398</v>
      </c>
      <c r="P1250" s="77">
        <v>3.0771453979614699E-2</v>
      </c>
      <c r="Q1250" s="58">
        <v>104.570743560791</v>
      </c>
      <c r="R1250" s="77">
        <v>-8.7785759782428308E-3</v>
      </c>
      <c r="S1250" s="58">
        <v>17.340671641046001</v>
      </c>
      <c r="T1250" s="77">
        <v>3.25780507201614E-2</v>
      </c>
      <c r="U1250" s="58">
        <v>534.63784790039006</v>
      </c>
      <c r="V1250" s="77">
        <v>-3.6032254584274998E-3</v>
      </c>
      <c r="W1250" s="58">
        <v>0.93653958696039097</v>
      </c>
      <c r="X1250" s="77">
        <v>2.2042319248642001E-2</v>
      </c>
      <c r="Y1250" s="58">
        <v>42.565074920654297</v>
      </c>
      <c r="Z1250" s="77">
        <v>-8.7391109136457593E-3</v>
      </c>
      <c r="AA1250" s="58">
        <v>13.046356380495601</v>
      </c>
      <c r="AB1250" s="77">
        <v>4.2131228528729699E-2</v>
      </c>
      <c r="AC1250" s="58">
        <v>311.02500915527298</v>
      </c>
      <c r="AD1250" s="77">
        <v>5.3916767126116396E-3</v>
      </c>
      <c r="AE1250" s="58">
        <v>1.0166035215690301</v>
      </c>
      <c r="AF1250" s="77">
        <v>4.5212910390265197E-2</v>
      </c>
      <c r="AG1250" s="58">
        <v>22.4245157241821</v>
      </c>
      <c r="AH1250" s="77">
        <v>-1.7558198881628701E-2</v>
      </c>
      <c r="AI1250" s="58">
        <v>1.24092872390159</v>
      </c>
      <c r="AJ1250" s="77">
        <v>3.9356207507728801E-2</v>
      </c>
      <c r="AK1250" s="58">
        <v>31.812457084655701</v>
      </c>
      <c r="AL1250" s="69">
        <v>42030</v>
      </c>
      <c r="AM1250" s="105">
        <v>0</v>
      </c>
      <c r="AN1250" s="124">
        <v>54.576920880539802</v>
      </c>
      <c r="AO1250" s="125">
        <v>61.422433072224699</v>
      </c>
      <c r="AP1250" s="125">
        <v>56.740606189045501</v>
      </c>
      <c r="AQ1250" s="125">
        <v>52.7765682158443</v>
      </c>
      <c r="AR1250" s="125">
        <v>44.7312087352974</v>
      </c>
      <c r="AS1250" s="125">
        <v>51.665316776936898</v>
      </c>
      <c r="AV1250" s="63">
        <v>26038.874747957299</v>
      </c>
      <c r="AW1250" s="63">
        <v>0</v>
      </c>
      <c r="AX1250" s="63">
        <v>0</v>
      </c>
      <c r="AY1250" s="63">
        <v>26038.874747957299</v>
      </c>
      <c r="AZ1250" s="77">
        <v>0</v>
      </c>
      <c r="BA1250" s="77">
        <v>1.6038874747957299</v>
      </c>
      <c r="BB1250" s="77">
        <v>0.81562953390707904</v>
      </c>
      <c r="BC1250" s="58">
        <v>-973.55580783750997</v>
      </c>
      <c r="BD1250" s="130">
        <v>-3.6041029548474199E-2</v>
      </c>
      <c r="BE1250" s="65">
        <v>94</v>
      </c>
    </row>
    <row r="1251" spans="1:57" x14ac:dyDescent="0.2">
      <c r="A1251" s="104">
        <v>42031</v>
      </c>
      <c r="B1251" s="58">
        <v>2029.55004882812</v>
      </c>
      <c r="C1251" s="77">
        <v>-1.3387862410411001E-2</v>
      </c>
      <c r="D1251" s="58">
        <v>0.01</v>
      </c>
      <c r="E1251" s="58">
        <v>0.65769999999999995</v>
      </c>
      <c r="F1251" s="77">
        <v>-1.0084286574352799E-2</v>
      </c>
      <c r="G1251" s="58">
        <v>100.96295166015599</v>
      </c>
      <c r="H1251" s="58">
        <v>515.79156494140602</v>
      </c>
      <c r="I1251" s="58">
        <v>38.5566596984863</v>
      </c>
      <c r="J1251" s="58">
        <v>306.75</v>
      </c>
      <c r="K1251" s="58">
        <v>21.863323211669901</v>
      </c>
      <c r="L1251" s="58">
        <v>30.1042881011962</v>
      </c>
      <c r="M1251" s="58">
        <v>17.2199993133544</v>
      </c>
      <c r="N1251" s="77">
        <v>-3.5013056410548103E-2</v>
      </c>
      <c r="O1251" s="58">
        <v>3.1700469392433801</v>
      </c>
      <c r="P1251" s="77">
        <v>3.1398120668201503E-2</v>
      </c>
      <c r="Q1251" s="58">
        <v>102.794593811035</v>
      </c>
      <c r="R1251" s="77">
        <v>-3.09784931329821E-2</v>
      </c>
      <c r="S1251" s="58">
        <v>17.176741238462199</v>
      </c>
      <c r="T1251" s="77">
        <v>3.3301710237183799E-2</v>
      </c>
      <c r="U1251" s="58">
        <v>524.03619384765602</v>
      </c>
      <c r="V1251" s="77">
        <v>-9.2533605553580395E-2</v>
      </c>
      <c r="W1251" s="58">
        <v>1.0781899634983201</v>
      </c>
      <c r="X1251" s="77">
        <v>2.7963780367121601E-2</v>
      </c>
      <c r="Y1251" s="58">
        <v>40.522455215454102</v>
      </c>
      <c r="Z1251" s="77">
        <v>-9.3974153190434697E-3</v>
      </c>
      <c r="AA1251" s="58">
        <v>12.937920865797199</v>
      </c>
      <c r="AB1251" s="77">
        <v>4.2177411135443398E-2</v>
      </c>
      <c r="AC1251" s="58">
        <v>308.20500183105401</v>
      </c>
      <c r="AD1251" s="77">
        <v>-2.76401249555287E-2</v>
      </c>
      <c r="AE1251" s="58">
        <v>0.97329129286732396</v>
      </c>
      <c r="AF1251" s="77">
        <v>4.4517079285907098E-2</v>
      </c>
      <c r="AG1251" s="58">
        <v>22.174064636230401</v>
      </c>
      <c r="AH1251" s="77">
        <v>-4.5238790461677697E-2</v>
      </c>
      <c r="AI1251" s="58">
        <v>1.2271177908281199</v>
      </c>
      <c r="AJ1251" s="77">
        <v>4.0762225856433902E-2</v>
      </c>
      <c r="AK1251" s="58">
        <v>30.8174934387207</v>
      </c>
      <c r="AL1251" s="69">
        <v>42031</v>
      </c>
      <c r="AM1251" s="105">
        <v>1</v>
      </c>
      <c r="AN1251" s="124">
        <v>47.899841726504299</v>
      </c>
      <c r="AO1251" s="125">
        <v>50.2013482710231</v>
      </c>
      <c r="AP1251" s="125">
        <v>46.9613876258828</v>
      </c>
      <c r="AQ1251" s="125">
        <v>45.835201996722503</v>
      </c>
      <c r="AR1251" s="125">
        <v>33.732171154529397</v>
      </c>
      <c r="AS1251" s="125">
        <v>30.989887362613601</v>
      </c>
      <c r="AV1251" s="63">
        <v>26038.874747957299</v>
      </c>
      <c r="AW1251" s="63">
        <v>0</v>
      </c>
      <c r="AX1251" s="63">
        <v>0</v>
      </c>
      <c r="AY1251" s="63">
        <v>26038.874747957299</v>
      </c>
      <c r="AZ1251" s="77">
        <v>0</v>
      </c>
      <c r="BA1251" s="77">
        <v>1.6038874747957299</v>
      </c>
      <c r="BB1251" s="77">
        <v>0.791322135518852</v>
      </c>
      <c r="BC1251" s="58">
        <v>-973.55580783750997</v>
      </c>
      <c r="BD1251" s="130">
        <v>-3.6041029548474199E-2</v>
      </c>
      <c r="BE1251" s="65">
        <v>95</v>
      </c>
    </row>
    <row r="1252" spans="1:57" x14ac:dyDescent="0.2">
      <c r="A1252" s="104">
        <v>42032</v>
      </c>
      <c r="B1252" s="58">
        <v>2002.16003417968</v>
      </c>
      <c r="C1252" s="77">
        <v>-1.3495609366348299E-2</v>
      </c>
      <c r="D1252" s="58">
        <v>0.01</v>
      </c>
      <c r="E1252" s="58">
        <v>0.65880000000000005</v>
      </c>
      <c r="F1252" s="77">
        <v>1.67249505853739E-3</v>
      </c>
      <c r="G1252" s="58">
        <v>106.670677185058</v>
      </c>
      <c r="H1252" s="58">
        <v>507.20880126953102</v>
      </c>
      <c r="I1252" s="58">
        <v>37.228054046630803</v>
      </c>
      <c r="J1252" s="58">
        <v>303.91000366210898</v>
      </c>
      <c r="K1252" s="58">
        <v>21.687074661254801</v>
      </c>
      <c r="L1252" s="58">
        <v>29.743282318115199</v>
      </c>
      <c r="M1252" s="58">
        <v>20.440000534057599</v>
      </c>
      <c r="N1252" s="77">
        <v>5.65328710289165E-2</v>
      </c>
      <c r="O1252" s="58">
        <v>3.1499970236255299</v>
      </c>
      <c r="P1252" s="77">
        <v>2.9530111805334599E-2</v>
      </c>
      <c r="Q1252" s="58">
        <v>103.816814422607</v>
      </c>
      <c r="R1252" s="77">
        <v>-1.6639984550445099E-2</v>
      </c>
      <c r="S1252" s="58">
        <v>17.097674838981199</v>
      </c>
      <c r="T1252" s="77">
        <v>3.3709341786235199E-2</v>
      </c>
      <c r="U1252" s="58">
        <v>511.50018310546801</v>
      </c>
      <c r="V1252" s="77">
        <v>-3.44585257707795E-2</v>
      </c>
      <c r="W1252" s="58">
        <v>1.2891649720277301</v>
      </c>
      <c r="X1252" s="77">
        <v>3.4628857323913999E-2</v>
      </c>
      <c r="Y1252" s="58">
        <v>37.892356872558501</v>
      </c>
      <c r="Z1252" s="77">
        <v>-9.25834176981454E-3</v>
      </c>
      <c r="AA1252" s="58">
        <v>12.8119069951351</v>
      </c>
      <c r="AB1252" s="77">
        <v>4.2156911061669203E-2</v>
      </c>
      <c r="AC1252" s="58">
        <v>305.33000183105401</v>
      </c>
      <c r="AD1252" s="77">
        <v>-8.0613797229581695E-3</v>
      </c>
      <c r="AE1252" s="58">
        <v>0.93544668653833596</v>
      </c>
      <c r="AF1252" s="77">
        <v>4.3133834375991699E-2</v>
      </c>
      <c r="AG1252" s="58">
        <v>21.775198936462399</v>
      </c>
      <c r="AH1252" s="77">
        <v>-1.19918392312592E-2</v>
      </c>
      <c r="AI1252" s="58">
        <v>1.22533208982102</v>
      </c>
      <c r="AJ1252" s="77">
        <v>4.1196935722011198E-2</v>
      </c>
      <c r="AK1252" s="58">
        <v>29.923785209655701</v>
      </c>
      <c r="AL1252" s="69">
        <v>42032</v>
      </c>
      <c r="AM1252" s="105">
        <v>2</v>
      </c>
      <c r="AN1252" s="124">
        <v>42.350421331202597</v>
      </c>
      <c r="AO1252" s="125">
        <v>45.538052013871003</v>
      </c>
      <c r="AP1252" s="125">
        <v>58.859049906674102</v>
      </c>
      <c r="AQ1252" s="125">
        <v>44.065173005716403</v>
      </c>
      <c r="AR1252" s="125">
        <v>31.613466438829299</v>
      </c>
      <c r="AS1252" s="125">
        <v>27.050385236316501</v>
      </c>
      <c r="AV1252" s="63">
        <v>26038.874747957299</v>
      </c>
      <c r="AW1252" s="63">
        <v>0</v>
      </c>
      <c r="AX1252" s="63">
        <v>0</v>
      </c>
      <c r="AY1252" s="63">
        <v>26038.874747957299</v>
      </c>
      <c r="AZ1252" s="77">
        <v>0</v>
      </c>
      <c r="BA1252" s="77">
        <v>1.6038874747957299</v>
      </c>
      <c r="BB1252" s="77">
        <v>0.76714715172859704</v>
      </c>
      <c r="BC1252" s="58">
        <v>-973.55580783750997</v>
      </c>
      <c r="BD1252" s="130">
        <v>-3.6041029548474199E-2</v>
      </c>
      <c r="BE1252" s="65">
        <v>96</v>
      </c>
    </row>
    <row r="1253" spans="1:57" x14ac:dyDescent="0.2">
      <c r="A1253" s="104">
        <v>42033</v>
      </c>
      <c r="B1253" s="58">
        <v>2021.25</v>
      </c>
      <c r="C1253" s="77">
        <v>9.5346852870998797E-3</v>
      </c>
      <c r="D1253" s="58">
        <v>0.01</v>
      </c>
      <c r="E1253" s="58">
        <v>0.6633</v>
      </c>
      <c r="F1253" s="77">
        <v>6.8306010928960098E-3</v>
      </c>
      <c r="G1253" s="58">
        <v>109.991691589355</v>
      </c>
      <c r="H1253" s="58">
        <v>507.86520385742102</v>
      </c>
      <c r="I1253" s="58">
        <v>37.969181060791001</v>
      </c>
      <c r="J1253" s="58">
        <v>311.77999877929602</v>
      </c>
      <c r="K1253" s="58">
        <v>21.909702301025298</v>
      </c>
      <c r="L1253" s="58">
        <v>30.1218967437744</v>
      </c>
      <c r="M1253" s="58">
        <v>18.7600002288818</v>
      </c>
      <c r="N1253" s="77">
        <v>3.1133339469996801E-2</v>
      </c>
      <c r="O1253" s="58">
        <v>3.2022648243269698</v>
      </c>
      <c r="P1253" s="77">
        <v>2.91136973898206E-2</v>
      </c>
      <c r="Q1253" s="58">
        <v>108.331184387207</v>
      </c>
      <c r="R1253" s="77">
        <v>1.29414668327454E-3</v>
      </c>
      <c r="S1253" s="58">
        <v>16.959752441956301</v>
      </c>
      <c r="T1253" s="77">
        <v>3.3394200494817901E-2</v>
      </c>
      <c r="U1253" s="58">
        <v>507.53700256347599</v>
      </c>
      <c r="V1253" s="77">
        <v>1.99077559421139E-2</v>
      </c>
      <c r="W1253" s="58">
        <v>1.4162476938648401</v>
      </c>
      <c r="X1253" s="77">
        <v>3.7299927317298302E-2</v>
      </c>
      <c r="Y1253" s="58">
        <v>37.598617553710902</v>
      </c>
      <c r="Z1253" s="77">
        <v>2.589580804302E-2</v>
      </c>
      <c r="AA1253" s="58">
        <v>12.751990584468601</v>
      </c>
      <c r="AB1253" s="77">
        <v>4.0900605024043003E-2</v>
      </c>
      <c r="AC1253" s="58">
        <v>307.84500122070301</v>
      </c>
      <c r="AD1253" s="77">
        <v>1.0265452729235101E-2</v>
      </c>
      <c r="AE1253" s="58">
        <v>0.88884976821844897</v>
      </c>
      <c r="AF1253" s="77">
        <v>4.0568774326835498E-2</v>
      </c>
      <c r="AG1253" s="58">
        <v>21.798388481140101</v>
      </c>
      <c r="AH1253" s="77">
        <v>1.2729409673409801E-2</v>
      </c>
      <c r="AI1253" s="58">
        <v>1.1743910124489301</v>
      </c>
      <c r="AJ1253" s="77">
        <v>3.8987950275463902E-2</v>
      </c>
      <c r="AK1253" s="58">
        <v>29.932589530944799</v>
      </c>
      <c r="AL1253" s="69">
        <v>42033</v>
      </c>
      <c r="AM1253" s="105">
        <v>3</v>
      </c>
      <c r="AN1253" s="124">
        <v>46.962475140017098</v>
      </c>
      <c r="AO1253" s="125">
        <v>45.951564442183901</v>
      </c>
      <c r="AP1253" s="125">
        <v>63.929167291554599</v>
      </c>
      <c r="AQ1253" s="125">
        <v>46.856859571499598</v>
      </c>
      <c r="AR1253" s="125">
        <v>36.143475755842097</v>
      </c>
      <c r="AS1253" s="125">
        <v>32.2260414992653</v>
      </c>
      <c r="AU1253" s="109" t="s">
        <v>617</v>
      </c>
      <c r="AV1253" s="63">
        <v>37036.382341266297</v>
      </c>
      <c r="AW1253" s="63">
        <v>-11106.5663887516</v>
      </c>
      <c r="AX1253" s="63">
        <v>11106.5663887516</v>
      </c>
      <c r="AY1253" s="63">
        <v>25929.815952514698</v>
      </c>
      <c r="AZ1253" s="77">
        <v>-4.1883067720174198E-3</v>
      </c>
      <c r="BA1253" s="77">
        <v>1.5929815952514701</v>
      </c>
      <c r="BB1253" s="77">
        <v>0.78399634367632398</v>
      </c>
      <c r="BC1253" s="58">
        <v>-1082.61460328009</v>
      </c>
      <c r="BD1253" s="130">
        <v>-4.0078385432363299E-2</v>
      </c>
      <c r="BE1253" s="65">
        <v>97</v>
      </c>
    </row>
    <row r="1254" spans="1:57" x14ac:dyDescent="0.2">
      <c r="A1254" s="104">
        <v>42034</v>
      </c>
      <c r="B1254" s="58">
        <v>1994.98999023437</v>
      </c>
      <c r="C1254" s="77">
        <v>-1.29919652520098E-2</v>
      </c>
      <c r="D1254" s="58">
        <v>0.01</v>
      </c>
      <c r="E1254" s="58">
        <v>0.66590000000000005</v>
      </c>
      <c r="F1254" s="77">
        <v>3.9197949645710601E-3</v>
      </c>
      <c r="G1254" s="58">
        <v>108.382064819335</v>
      </c>
      <c r="H1254" s="58">
        <v>531.59460449218705</v>
      </c>
      <c r="I1254" s="58">
        <v>36.514049530029297</v>
      </c>
      <c r="J1254" s="58">
        <v>354.52999877929602</v>
      </c>
      <c r="K1254" s="58">
        <v>21.186178207397401</v>
      </c>
      <c r="L1254" s="58">
        <v>29.091712951660099</v>
      </c>
      <c r="M1254" s="58">
        <v>20.9699993133544</v>
      </c>
      <c r="N1254" s="77">
        <v>-1.46340759630185E-2</v>
      </c>
      <c r="O1254" s="58">
        <v>3.2187371180365099</v>
      </c>
      <c r="P1254" s="77">
        <v>2.9698060499233701E-2</v>
      </c>
      <c r="Q1254" s="58">
        <v>109.18687820434501</v>
      </c>
      <c r="R1254" s="77">
        <v>4.67238165846608E-2</v>
      </c>
      <c r="S1254" s="58">
        <v>16.4574221486323</v>
      </c>
      <c r="T1254" s="77">
        <v>3.0958595157965198E-2</v>
      </c>
      <c r="U1254" s="58">
        <v>519.72990417480401</v>
      </c>
      <c r="V1254" s="77">
        <v>-3.83240167448426E-2</v>
      </c>
      <c r="W1254" s="58">
        <v>1.6206874287150801</v>
      </c>
      <c r="X1254" s="77">
        <v>4.4385310574282501E-2</v>
      </c>
      <c r="Y1254" s="58">
        <v>37.241615295410099</v>
      </c>
      <c r="Z1254" s="77">
        <v>0.13711591560516301</v>
      </c>
      <c r="AA1254" s="58">
        <v>14.025437185134299</v>
      </c>
      <c r="AB1254" s="77">
        <v>3.95606499687646E-2</v>
      </c>
      <c r="AC1254" s="58">
        <v>333.15499877929602</v>
      </c>
      <c r="AD1254" s="77">
        <v>-3.3022999750848603E-2</v>
      </c>
      <c r="AE1254" s="58">
        <v>0.87098499359717696</v>
      </c>
      <c r="AF1254" s="77">
        <v>4.1111001005979399E-2</v>
      </c>
      <c r="AG1254" s="58">
        <v>21.547940254211401</v>
      </c>
      <c r="AH1254" s="77">
        <v>-3.4200495436170299E-2</v>
      </c>
      <c r="AI1254" s="58">
        <v>1.1943925135730999</v>
      </c>
      <c r="AJ1254" s="77">
        <v>4.1056108162408601E-2</v>
      </c>
      <c r="AK1254" s="58">
        <v>29.6068048477172</v>
      </c>
      <c r="AL1254" s="69">
        <v>42034</v>
      </c>
      <c r="AM1254" s="105">
        <v>4</v>
      </c>
      <c r="AN1254" s="124">
        <v>41.986457846102603</v>
      </c>
      <c r="AO1254" s="125">
        <v>58.282912231689103</v>
      </c>
      <c r="AP1254" s="125">
        <v>60.065431599108003</v>
      </c>
      <c r="AQ1254" s="125">
        <v>39.889044852159003</v>
      </c>
      <c r="AR1254" s="125">
        <v>30.2683236697053</v>
      </c>
      <c r="AS1254" s="125">
        <v>28.022262210343499</v>
      </c>
      <c r="AV1254" s="63">
        <v>37036.382341266297</v>
      </c>
      <c r="AW1254" s="63">
        <v>-10722.785161682499</v>
      </c>
      <c r="AX1254" s="63">
        <v>10722.785161682499</v>
      </c>
      <c r="AY1254" s="63">
        <v>26313.597179583801</v>
      </c>
      <c r="AZ1254" s="77">
        <v>1.4800769422039299E-2</v>
      </c>
      <c r="BA1254" s="77">
        <v>1.6313597179583801</v>
      </c>
      <c r="BB1254" s="77">
        <v>0.76081872516956905</v>
      </c>
      <c r="BC1254" s="58">
        <v>-698.83337621100497</v>
      </c>
      <c r="BD1254" s="130">
        <v>-2.58708069519159E-2</v>
      </c>
      <c r="BE1254" s="65">
        <v>98</v>
      </c>
    </row>
    <row r="1255" spans="1:57" x14ac:dyDescent="0.2">
      <c r="A1255" s="104">
        <v>42037</v>
      </c>
      <c r="B1255" s="58">
        <v>2020.84997558593</v>
      </c>
      <c r="C1255" s="77">
        <v>1.2962463710669499E-2</v>
      </c>
      <c r="D1255" s="58">
        <v>0.01</v>
      </c>
      <c r="E1255" s="58">
        <v>0.66510000000000002</v>
      </c>
      <c r="F1255" s="77">
        <v>-1.2013815888272099E-3</v>
      </c>
      <c r="G1255" s="58">
        <v>109.741928100585</v>
      </c>
      <c r="H1255" s="58">
        <v>525.587646484375</v>
      </c>
      <c r="I1255" s="58">
        <v>37.309398651122997</v>
      </c>
      <c r="J1255" s="58">
        <v>364.47000122070301</v>
      </c>
      <c r="K1255" s="58">
        <v>21.204732894897401</v>
      </c>
      <c r="L1255" s="58">
        <v>29.6288242340087</v>
      </c>
      <c r="M1255" s="58">
        <v>19.4300003051757</v>
      </c>
      <c r="N1255" s="77">
        <v>1.2546940155797799E-2</v>
      </c>
      <c r="O1255" s="58">
        <v>3.2900726378654799</v>
      </c>
      <c r="P1255" s="77">
        <v>2.9980087782400699E-2</v>
      </c>
      <c r="Q1255" s="58">
        <v>109.06199645996</v>
      </c>
      <c r="R1255" s="77">
        <v>-1.1299885207733999E-2</v>
      </c>
      <c r="S1255" s="58">
        <v>16.0195337682601</v>
      </c>
      <c r="T1255" s="77">
        <v>3.0479281382303901E-2</v>
      </c>
      <c r="U1255" s="58">
        <v>528.59112548828102</v>
      </c>
      <c r="V1255" s="77">
        <v>2.17820025806683E-2</v>
      </c>
      <c r="W1255" s="58">
        <v>1.75531720557827</v>
      </c>
      <c r="X1255" s="77">
        <v>4.70475877135434E-2</v>
      </c>
      <c r="Y1255" s="58">
        <v>36.911724090576101</v>
      </c>
      <c r="Z1255" s="77">
        <v>2.8037126549604399E-2</v>
      </c>
      <c r="AA1255" s="58">
        <v>15.681413153042399</v>
      </c>
      <c r="AB1255" s="77">
        <v>4.30252506393431E-2</v>
      </c>
      <c r="AC1255" s="58">
        <v>359.5</v>
      </c>
      <c r="AD1255" s="77">
        <v>8.7579209984744999E-4</v>
      </c>
      <c r="AE1255" s="58">
        <v>0.85562510511844203</v>
      </c>
      <c r="AF1255" s="77">
        <v>4.0350666493155003E-2</v>
      </c>
      <c r="AG1255" s="58">
        <v>21.195455551147401</v>
      </c>
      <c r="AH1255" s="77">
        <v>1.8462690156509899E-2</v>
      </c>
      <c r="AI1255" s="58">
        <v>1.2036955840193999</v>
      </c>
      <c r="AJ1255" s="77">
        <v>4.0625830256124901E-2</v>
      </c>
      <c r="AK1255" s="58">
        <v>29.360268592834402</v>
      </c>
      <c r="AL1255" s="69">
        <v>42037</v>
      </c>
      <c r="AM1255" s="105">
        <v>0</v>
      </c>
      <c r="AN1255" s="124">
        <v>47.8468844982403</v>
      </c>
      <c r="AO1255" s="125">
        <v>54.870075685899799</v>
      </c>
      <c r="AP1255" s="125">
        <v>62.146876088271704</v>
      </c>
      <c r="AQ1255" s="125">
        <v>40.134901776898701</v>
      </c>
      <c r="AR1255" s="125">
        <v>36.100380123578397</v>
      </c>
      <c r="AS1255" s="125">
        <v>33.154923507323602</v>
      </c>
      <c r="AU1255" s="109" t="s">
        <v>617</v>
      </c>
      <c r="AV1255" s="63">
        <v>37036.382341266297</v>
      </c>
      <c r="AW1255" s="63">
        <v>-10943.1861399021</v>
      </c>
      <c r="AX1255" s="63">
        <v>10943.1861399021</v>
      </c>
      <c r="AY1255" s="63">
        <v>26093.196201364201</v>
      </c>
      <c r="AZ1255" s="77">
        <v>-8.3759349478301701E-3</v>
      </c>
      <c r="BA1255" s="77">
        <v>1.6093196201364199</v>
      </c>
      <c r="BB1255" s="77">
        <v>0.78364327399564704</v>
      </c>
      <c r="BC1255" s="58">
        <v>-919.23435443060498</v>
      </c>
      <c r="BD1255" s="130">
        <v>-3.4030049703668998E-2</v>
      </c>
      <c r="BE1255" s="65">
        <v>99</v>
      </c>
    </row>
    <row r="1256" spans="1:57" x14ac:dyDescent="0.2">
      <c r="A1256" s="104">
        <v>42038</v>
      </c>
      <c r="B1256" s="58">
        <v>2050.03002929687</v>
      </c>
      <c r="C1256" s="77">
        <v>1.4439495293299499E-2</v>
      </c>
      <c r="D1256" s="58">
        <v>0.01</v>
      </c>
      <c r="E1256" s="58">
        <v>0.66159999999999997</v>
      </c>
      <c r="F1256" s="77">
        <v>-5.2623665614194197E-3</v>
      </c>
      <c r="G1256" s="58">
        <v>109.76042938232401</v>
      </c>
      <c r="H1256" s="58">
        <v>526.343505859375</v>
      </c>
      <c r="I1256" s="58">
        <v>37.598621368408203</v>
      </c>
      <c r="J1256" s="58">
        <v>363.54998779296801</v>
      </c>
      <c r="K1256" s="58">
        <v>21.752012252807599</v>
      </c>
      <c r="L1256" s="58">
        <v>29.6728420257568</v>
      </c>
      <c r="M1256" s="58">
        <v>17.329999923706001</v>
      </c>
      <c r="N1256" s="77">
        <v>1.68588998375573E-4</v>
      </c>
      <c r="O1256" s="58">
        <v>3.34036893441538</v>
      </c>
      <c r="P1256" s="77">
        <v>3.0433271382166401E-2</v>
      </c>
      <c r="Q1256" s="58">
        <v>109.75117874145501</v>
      </c>
      <c r="R1256" s="77">
        <v>1.4381224141317699E-3</v>
      </c>
      <c r="S1256" s="58">
        <v>15.594416443584199</v>
      </c>
      <c r="T1256" s="77">
        <v>2.9627831007666399E-2</v>
      </c>
      <c r="U1256" s="58">
        <v>525.965576171875</v>
      </c>
      <c r="V1256" s="77">
        <v>7.75200694038669E-3</v>
      </c>
      <c r="W1256" s="58">
        <v>1.8629237627801101</v>
      </c>
      <c r="X1256" s="77">
        <v>4.9547661456156897E-2</v>
      </c>
      <c r="Y1256" s="58">
        <v>37.454010009765597</v>
      </c>
      <c r="Z1256" s="77">
        <v>-2.5242500744998499E-3</v>
      </c>
      <c r="AA1256" s="58">
        <v>17.052086362915901</v>
      </c>
      <c r="AB1256" s="77">
        <v>4.6904378862547502E-2</v>
      </c>
      <c r="AC1256" s="58">
        <v>364.00999450683503</v>
      </c>
      <c r="AD1256" s="77">
        <v>2.5809302131876599E-2</v>
      </c>
      <c r="AE1256" s="58">
        <v>0.83015940007802702</v>
      </c>
      <c r="AF1256" s="77">
        <v>3.8164717380153E-2</v>
      </c>
      <c r="AG1256" s="58">
        <v>21.4783725738525</v>
      </c>
      <c r="AH1256" s="77">
        <v>1.4856408543382201E-3</v>
      </c>
      <c r="AI1256" s="58">
        <v>1.2156989529776101</v>
      </c>
      <c r="AJ1256" s="77">
        <v>4.0970088133868397E-2</v>
      </c>
      <c r="AK1256" s="58">
        <v>29.650833129882798</v>
      </c>
      <c r="AL1256" s="69">
        <v>42038</v>
      </c>
      <c r="AM1256" s="105">
        <v>1</v>
      </c>
      <c r="AN1256" s="124">
        <v>53.549016433133602</v>
      </c>
      <c r="AO1256" s="125">
        <v>55.225361140368399</v>
      </c>
      <c r="AP1256" s="125">
        <v>62.175761415047802</v>
      </c>
      <c r="AQ1256" s="125">
        <v>47.018186617925899</v>
      </c>
      <c r="AR1256" s="125">
        <v>36.568594353732202</v>
      </c>
      <c r="AS1256" s="125">
        <v>34.970904939328904</v>
      </c>
      <c r="AV1256" s="63">
        <v>37036.382341266297</v>
      </c>
      <c r="AW1256" s="63">
        <v>-10969.984322726399</v>
      </c>
      <c r="AX1256" s="63">
        <v>10969.984322726399</v>
      </c>
      <c r="AY1256" s="63">
        <v>26066.398018539901</v>
      </c>
      <c r="AZ1256" s="77">
        <v>-1.0270180248337299E-3</v>
      </c>
      <c r="BA1256" s="77">
        <v>1.60663980185399</v>
      </c>
      <c r="BB1256" s="77">
        <v>0.80939818265543295</v>
      </c>
      <c r="BC1256" s="58">
        <v>-946.03253725493005</v>
      </c>
      <c r="BD1256" s="130">
        <v>-3.5022118254071102E-2</v>
      </c>
      <c r="BE1256" s="65">
        <v>100</v>
      </c>
    </row>
    <row r="1257" spans="1:57" x14ac:dyDescent="0.2">
      <c r="A1257" s="104">
        <v>42039</v>
      </c>
      <c r="B1257" s="58">
        <v>2041.51000976562</v>
      </c>
      <c r="C1257" s="77">
        <v>-4.1560462088314704E-3</v>
      </c>
      <c r="D1257" s="58">
        <v>0.01</v>
      </c>
      <c r="E1257" s="58">
        <v>0.65720000000000001</v>
      </c>
      <c r="F1257" s="77">
        <v>-6.6505441354292004E-3</v>
      </c>
      <c r="G1257" s="58">
        <v>110.60226440429599</v>
      </c>
      <c r="H1257" s="58">
        <v>519.89898681640602</v>
      </c>
      <c r="I1257" s="58">
        <v>37.815540313720703</v>
      </c>
      <c r="J1257" s="58">
        <v>364.75</v>
      </c>
      <c r="K1257" s="58">
        <v>21.909702301025298</v>
      </c>
      <c r="L1257" s="58">
        <v>29.797000885009702</v>
      </c>
      <c r="M1257" s="58">
        <v>18.329999923706001</v>
      </c>
      <c r="N1257" s="77">
        <v>7.66974971499356E-3</v>
      </c>
      <c r="O1257" s="58">
        <v>3.4121850748946501</v>
      </c>
      <c r="P1257" s="77">
        <v>3.0850951318878099E-2</v>
      </c>
      <c r="Q1257" s="58">
        <v>110.18134689331001</v>
      </c>
      <c r="R1257" s="77">
        <v>-1.22439414018165E-2</v>
      </c>
      <c r="S1257" s="58">
        <v>15.3641048516648</v>
      </c>
      <c r="T1257" s="77">
        <v>2.9552096159576401E-2</v>
      </c>
      <c r="U1257" s="58">
        <v>523.12124633789006</v>
      </c>
      <c r="V1257" s="77">
        <v>5.7693324227776604E-3</v>
      </c>
      <c r="W1257" s="58">
        <v>1.95096693822843</v>
      </c>
      <c r="X1257" s="77">
        <v>5.1591671626084197E-2</v>
      </c>
      <c r="Y1257" s="58">
        <v>37.707080841064403</v>
      </c>
      <c r="Z1257" s="77">
        <v>3.3008176243278699E-3</v>
      </c>
      <c r="AA1257" s="58">
        <v>18.242839676468002</v>
      </c>
      <c r="AB1257" s="77">
        <v>5.0014639277499599E-2</v>
      </c>
      <c r="AC1257" s="58">
        <v>364.14999389648398</v>
      </c>
      <c r="AD1257" s="77">
        <v>7.2494464597141397E-3</v>
      </c>
      <c r="AE1257" s="58">
        <v>0.81688135590384503</v>
      </c>
      <c r="AF1257" s="77">
        <v>3.7284000698887397E-2</v>
      </c>
      <c r="AG1257" s="58">
        <v>21.8308572769165</v>
      </c>
      <c r="AH1257" s="77">
        <v>4.1842590994538497E-3</v>
      </c>
      <c r="AI1257" s="58">
        <v>1.21394702046525</v>
      </c>
      <c r="AJ1257" s="77">
        <v>4.0740577387302301E-2</v>
      </c>
      <c r="AK1257" s="58">
        <v>29.734921455383301</v>
      </c>
      <c r="AL1257" s="69">
        <v>42039</v>
      </c>
      <c r="AM1257" s="105">
        <v>2</v>
      </c>
      <c r="AN1257" s="124">
        <v>51.769229981113199</v>
      </c>
      <c r="AO1257" s="125">
        <v>51.502512101596899</v>
      </c>
      <c r="AP1257" s="125">
        <v>63.539127455566003</v>
      </c>
      <c r="AQ1257" s="125">
        <v>48.843359307232802</v>
      </c>
      <c r="AR1257" s="125">
        <v>37.949692112875297</v>
      </c>
      <c r="AS1257" s="125">
        <v>36.367186083483098</v>
      </c>
      <c r="AV1257" s="63">
        <v>37036.382341266297</v>
      </c>
      <c r="AW1257" s="63">
        <v>-10959.896534532099</v>
      </c>
      <c r="AX1257" s="63">
        <v>10959.896534532099</v>
      </c>
      <c r="AY1257" s="63">
        <v>26076.485806734101</v>
      </c>
      <c r="AZ1257" s="77">
        <v>3.8700353562859299E-4</v>
      </c>
      <c r="BA1257" s="77">
        <v>1.60764858067341</v>
      </c>
      <c r="BB1257" s="77">
        <v>0.80187824019814102</v>
      </c>
      <c r="BC1257" s="58">
        <v>-935.94474906065398</v>
      </c>
      <c r="BD1257" s="130">
        <v>-3.4648668402031998E-2</v>
      </c>
      <c r="BE1257" s="65">
        <v>101</v>
      </c>
    </row>
    <row r="1258" spans="1:57" x14ac:dyDescent="0.2">
      <c r="A1258" s="104">
        <v>42040</v>
      </c>
      <c r="B1258" s="58">
        <v>2062.52001953125</v>
      </c>
      <c r="C1258" s="77">
        <v>1.02914066867774E-2</v>
      </c>
      <c r="D1258" s="58">
        <v>0.01</v>
      </c>
      <c r="E1258" s="58">
        <v>0.6542</v>
      </c>
      <c r="F1258" s="77">
        <v>-4.5648204503956303E-3</v>
      </c>
      <c r="G1258" s="58">
        <v>111.39166259765599</v>
      </c>
      <c r="H1258" s="58">
        <v>524.69256591796795</v>
      </c>
      <c r="I1258" s="58">
        <v>38.366859436035099</v>
      </c>
      <c r="J1258" s="58">
        <v>373.89001464843699</v>
      </c>
      <c r="K1258" s="58">
        <v>22.225078582763601</v>
      </c>
      <c r="L1258" s="58">
        <v>30.098512649536101</v>
      </c>
      <c r="M1258" s="58">
        <v>16.850000381469702</v>
      </c>
      <c r="N1258" s="77">
        <v>7.1372697259957096E-3</v>
      </c>
      <c r="O1258" s="58">
        <v>3.50490891338309</v>
      </c>
      <c r="P1258" s="77">
        <v>3.1464732922092502E-2</v>
      </c>
      <c r="Q1258" s="58">
        <v>110.99696350097599</v>
      </c>
      <c r="R1258" s="77">
        <v>9.22021243187276E-3</v>
      </c>
      <c r="S1258" s="58">
        <v>15.2060447858036</v>
      </c>
      <c r="T1258" s="77">
        <v>2.8980865698373499E-2</v>
      </c>
      <c r="U1258" s="58">
        <v>522.29577636718705</v>
      </c>
      <c r="V1258" s="77">
        <v>1.45791681869587E-2</v>
      </c>
      <c r="W1258" s="58">
        <v>2.0050781038598502</v>
      </c>
      <c r="X1258" s="77">
        <v>5.2260678443141702E-2</v>
      </c>
      <c r="Y1258" s="58">
        <v>38.091199874877901</v>
      </c>
      <c r="Z1258" s="77">
        <v>2.5058299241775099E-2</v>
      </c>
      <c r="AA1258" s="58">
        <v>19.731560643053601</v>
      </c>
      <c r="AB1258" s="77">
        <v>5.2773703147988398E-2</v>
      </c>
      <c r="AC1258" s="58">
        <v>369.32000732421801</v>
      </c>
      <c r="AD1258" s="77">
        <v>1.4394366359031701E-2</v>
      </c>
      <c r="AE1258" s="58">
        <v>0.80267073230601804</v>
      </c>
      <c r="AF1258" s="77">
        <v>3.6115540798515602E-2</v>
      </c>
      <c r="AG1258" s="58">
        <v>22.067390441894499</v>
      </c>
      <c r="AH1258" s="77">
        <v>1.0118862824145499E-2</v>
      </c>
      <c r="AI1258" s="58">
        <v>1.20683773195208</v>
      </c>
      <c r="AJ1258" s="77">
        <v>4.0096258110969403E-2</v>
      </c>
      <c r="AK1258" s="58">
        <v>29.947756767272899</v>
      </c>
      <c r="AL1258" s="69">
        <v>42040</v>
      </c>
      <c r="AM1258" s="105">
        <v>3</v>
      </c>
      <c r="AN1258" s="124">
        <v>55.681028010773097</v>
      </c>
      <c r="AO1258" s="125">
        <v>53.987187781400799</v>
      </c>
      <c r="AP1258" s="125">
        <v>64.819675681660499</v>
      </c>
      <c r="AQ1258" s="125">
        <v>52.376855570290402</v>
      </c>
      <c r="AR1258" s="125">
        <v>41.2925982098132</v>
      </c>
      <c r="AS1258" s="125">
        <v>39.899301893619899</v>
      </c>
      <c r="AV1258" s="63">
        <v>37036.382341266297</v>
      </c>
      <c r="AW1258" s="63">
        <v>-11068.9233543869</v>
      </c>
      <c r="AX1258" s="63">
        <v>11068.9233543869</v>
      </c>
      <c r="AY1258" s="63">
        <v>25967.458986879399</v>
      </c>
      <c r="AZ1258" s="77">
        <v>-4.1810396026056296E-3</v>
      </c>
      <c r="BA1258" s="77">
        <v>1.5967458986879399</v>
      </c>
      <c r="BB1258" s="77">
        <v>0.82042210196807497</v>
      </c>
      <c r="BC1258" s="58">
        <v>-1044.97156891539</v>
      </c>
      <c r="BD1258" s="130">
        <v>-3.8684840549871202E-2</v>
      </c>
      <c r="BE1258" s="65">
        <v>102</v>
      </c>
    </row>
    <row r="1259" spans="1:57" x14ac:dyDescent="0.2">
      <c r="A1259" s="104">
        <v>42041</v>
      </c>
      <c r="B1259" s="58">
        <v>2055.46997070312</v>
      </c>
      <c r="C1259" s="77">
        <v>-3.4181723141418702E-3</v>
      </c>
      <c r="D1259" s="58">
        <v>0.01</v>
      </c>
      <c r="E1259" s="58">
        <v>0.65490000000000004</v>
      </c>
      <c r="F1259" s="77">
        <v>1.0700091715072301E-3</v>
      </c>
      <c r="G1259" s="58">
        <v>110.453643798828</v>
      </c>
      <c r="H1259" s="58">
        <v>528.09387207031205</v>
      </c>
      <c r="I1259" s="58">
        <v>38.330711364746001</v>
      </c>
      <c r="J1259" s="58">
        <v>374.27999877929602</v>
      </c>
      <c r="K1259" s="58">
        <v>22.484806060791001</v>
      </c>
      <c r="L1259" s="58">
        <v>29.530956268310501</v>
      </c>
      <c r="M1259" s="58">
        <v>17.290000915527301</v>
      </c>
      <c r="N1259" s="77">
        <v>-8.4209067083971193E-3</v>
      </c>
      <c r="O1259" s="58">
        <v>3.5625375091870701</v>
      </c>
      <c r="P1259" s="77">
        <v>3.2253689300423702E-2</v>
      </c>
      <c r="Q1259" s="58">
        <v>110.922653198242</v>
      </c>
      <c r="R1259" s="77">
        <v>6.4824744493814299E-3</v>
      </c>
      <c r="S1259" s="58">
        <v>15.0800861014538</v>
      </c>
      <c r="T1259" s="77">
        <v>2.8555692271782299E-2</v>
      </c>
      <c r="U1259" s="58">
        <v>526.39321899414006</v>
      </c>
      <c r="V1259" s="77">
        <v>-9.4216914859368496E-4</v>
      </c>
      <c r="W1259" s="58">
        <v>2.055159472668</v>
      </c>
      <c r="X1259" s="77">
        <v>5.3616523134976203E-2</v>
      </c>
      <c r="Y1259" s="58">
        <v>38.348785400390597</v>
      </c>
      <c r="Z1259" s="77">
        <v>1.04304505491015E-3</v>
      </c>
      <c r="AA1259" s="58">
        <v>21.098854564391001</v>
      </c>
      <c r="AB1259" s="77">
        <v>5.6371846300107803E-2</v>
      </c>
      <c r="AC1259" s="58">
        <v>374.08500671386702</v>
      </c>
      <c r="AD1259" s="77">
        <v>1.16862344067827E-2</v>
      </c>
      <c r="AE1259" s="58">
        <v>0.78497316321840704</v>
      </c>
      <c r="AF1259" s="77">
        <v>3.4911271242283097E-2</v>
      </c>
      <c r="AG1259" s="58">
        <v>22.354942321777301</v>
      </c>
      <c r="AH1259" s="77">
        <v>-1.8856625502866001E-2</v>
      </c>
      <c r="AI1259" s="58">
        <v>1.2078438726846099</v>
      </c>
      <c r="AJ1259" s="77">
        <v>4.0900940074898397E-2</v>
      </c>
      <c r="AK1259" s="58">
        <v>29.814734458923301</v>
      </c>
      <c r="AL1259" s="69">
        <v>42041</v>
      </c>
      <c r="AM1259" s="105">
        <v>4</v>
      </c>
      <c r="AN1259" s="124">
        <v>54.095535459777501</v>
      </c>
      <c r="AO1259" s="125">
        <v>55.720680083445501</v>
      </c>
      <c r="AP1259" s="125">
        <v>62.031738821489803</v>
      </c>
      <c r="AQ1259" s="125">
        <v>55.1258413352462</v>
      </c>
      <c r="AR1259" s="125">
        <v>37.2269725592855</v>
      </c>
      <c r="AS1259" s="125">
        <v>39.743530749454997</v>
      </c>
      <c r="AV1259" s="63">
        <v>37036.382341266297</v>
      </c>
      <c r="AW1259" s="63">
        <v>-11070.327246892501</v>
      </c>
      <c r="AX1259" s="63">
        <v>11070.327246892501</v>
      </c>
      <c r="AY1259" s="63">
        <v>25966.0550943737</v>
      </c>
      <c r="AZ1259" s="77">
        <v>-5.40635302960224E-5</v>
      </c>
      <c r="BA1259" s="77">
        <v>1.5966055094373699</v>
      </c>
      <c r="BB1259" s="77">
        <v>0.81419958553907601</v>
      </c>
      <c r="BC1259" s="58">
        <v>-1046.37546142104</v>
      </c>
      <c r="BD1259" s="130">
        <v>-3.8736812641118203E-2</v>
      </c>
      <c r="BE1259" s="65">
        <v>103</v>
      </c>
    </row>
    <row r="1260" spans="1:57" x14ac:dyDescent="0.2">
      <c r="A1260" s="104">
        <v>42044</v>
      </c>
      <c r="B1260" s="58">
        <v>2046.73999023437</v>
      </c>
      <c r="C1260" s="77">
        <v>-4.2471943609877398E-3</v>
      </c>
      <c r="D1260" s="58">
        <v>0.01</v>
      </c>
      <c r="E1260" s="58">
        <v>0.65620000000000001</v>
      </c>
      <c r="F1260" s="77">
        <v>1.9850358833408601E-3</v>
      </c>
      <c r="G1260" s="58">
        <v>111.18734741210901</v>
      </c>
      <c r="H1260" s="58">
        <v>524.94122314453102</v>
      </c>
      <c r="I1260" s="58">
        <v>38.285507202148402</v>
      </c>
      <c r="J1260" s="58">
        <v>370.55999755859301</v>
      </c>
      <c r="K1260" s="58">
        <v>21.807668685913001</v>
      </c>
      <c r="L1260" s="58">
        <v>29.202833175659102</v>
      </c>
      <c r="M1260" s="58">
        <v>18.549999237060501</v>
      </c>
      <c r="N1260" s="77">
        <v>6.64263837793854E-3</v>
      </c>
      <c r="O1260" s="58">
        <v>3.6302078216920699</v>
      </c>
      <c r="P1260" s="77">
        <v>3.2649468722703898E-2</v>
      </c>
      <c r="Q1260" s="58">
        <v>110.820495605468</v>
      </c>
      <c r="R1260" s="77">
        <v>-5.9698646254345801E-3</v>
      </c>
      <c r="S1260" s="58">
        <v>14.787270555637299</v>
      </c>
      <c r="T1260" s="77">
        <v>2.8169383358879401E-2</v>
      </c>
      <c r="U1260" s="58">
        <v>526.51754760742097</v>
      </c>
      <c r="V1260" s="77">
        <v>-1.1793196887870301E-3</v>
      </c>
      <c r="W1260" s="58">
        <v>2.0987295666047201</v>
      </c>
      <c r="X1260" s="77">
        <v>5.4817859811112701E-2</v>
      </c>
      <c r="Y1260" s="58">
        <v>38.308109283447202</v>
      </c>
      <c r="Z1260" s="77">
        <v>-9.9390863333220694E-3</v>
      </c>
      <c r="AA1260" s="58">
        <v>22.2119589638978</v>
      </c>
      <c r="AB1260" s="77">
        <v>5.9941599498703799E-2</v>
      </c>
      <c r="AC1260" s="58">
        <v>372.41999816894503</v>
      </c>
      <c r="AD1260" s="77">
        <v>-3.0115330905998799E-2</v>
      </c>
      <c r="AE1260" s="58">
        <v>0.770372194152255</v>
      </c>
      <c r="AF1260" s="77">
        <v>3.53257473436345E-2</v>
      </c>
      <c r="AG1260" s="58">
        <v>22.146237373352001</v>
      </c>
      <c r="AH1260" s="77">
        <v>-1.11111570404334E-2</v>
      </c>
      <c r="AI1260" s="58">
        <v>1.2104860121352099</v>
      </c>
      <c r="AJ1260" s="77">
        <v>4.1450978569578099E-2</v>
      </c>
      <c r="AK1260" s="58">
        <v>29.366894721984799</v>
      </c>
      <c r="AL1260" s="69">
        <v>42044</v>
      </c>
      <c r="AM1260" s="105">
        <v>0</v>
      </c>
      <c r="AN1260" s="124">
        <v>52.116568231880201</v>
      </c>
      <c r="AO1260" s="125">
        <v>53.701190472626401</v>
      </c>
      <c r="AP1260" s="125">
        <v>63.359238339406303</v>
      </c>
      <c r="AQ1260" s="125">
        <v>47.437696044505003</v>
      </c>
      <c r="AR1260" s="125">
        <v>35.076733301359198</v>
      </c>
      <c r="AS1260" s="125">
        <v>39.5356622350332</v>
      </c>
      <c r="AV1260" s="63">
        <v>37036.382341266297</v>
      </c>
      <c r="AW1260" s="63">
        <v>-11079.220873287901</v>
      </c>
      <c r="AX1260" s="63">
        <v>11079.220873287901</v>
      </c>
      <c r="AY1260" s="63">
        <v>25957.161467978302</v>
      </c>
      <c r="AZ1260" s="77">
        <v>-3.42509725219763E-4</v>
      </c>
      <c r="BA1260" s="77">
        <v>1.59571614679783</v>
      </c>
      <c r="BB1260" s="77">
        <v>0.80649432728966797</v>
      </c>
      <c r="BC1260" s="58">
        <v>-1055.2690878164501</v>
      </c>
      <c r="BD1260" s="130">
        <v>-3.9066054631284403E-2</v>
      </c>
      <c r="BE1260" s="65">
        <v>104</v>
      </c>
    </row>
    <row r="1261" spans="1:57" x14ac:dyDescent="0.2">
      <c r="A1261" s="104">
        <v>42045</v>
      </c>
      <c r="B1261" s="58">
        <v>2068.59008789062</v>
      </c>
      <c r="C1261" s="77">
        <v>1.06755610192323E-2</v>
      </c>
      <c r="D1261" s="58">
        <v>0.01</v>
      </c>
      <c r="E1261" s="58">
        <v>0.65529999999999999</v>
      </c>
      <c r="F1261" s="77">
        <v>-1.3715330691862399E-3</v>
      </c>
      <c r="G1261" s="58">
        <v>113.323440551757</v>
      </c>
      <c r="H1261" s="58">
        <v>534.00134277343705</v>
      </c>
      <c r="I1261" s="58">
        <v>38.502437591552699</v>
      </c>
      <c r="J1261" s="58">
        <v>373</v>
      </c>
      <c r="K1261" s="58">
        <v>22.521915435791001</v>
      </c>
      <c r="L1261" s="58">
        <v>29.885684967041001</v>
      </c>
      <c r="M1261" s="58">
        <v>17.2299995422363</v>
      </c>
      <c r="N1261" s="77">
        <v>1.9211656626100901E-2</v>
      </c>
      <c r="O1261" s="58">
        <v>3.77389835895818</v>
      </c>
      <c r="P1261" s="77">
        <v>3.3302010074734198E-2</v>
      </c>
      <c r="Q1261" s="58">
        <v>112.255393981933</v>
      </c>
      <c r="R1261" s="77">
        <v>1.7259303002789401E-2</v>
      </c>
      <c r="S1261" s="58">
        <v>14.4891412118453</v>
      </c>
      <c r="T1261" s="77">
        <v>2.7133155015291201E-2</v>
      </c>
      <c r="U1261" s="58">
        <v>529.47128295898403</v>
      </c>
      <c r="V1261" s="77">
        <v>5.6661229080472398E-3</v>
      </c>
      <c r="W1261" s="58">
        <v>2.1314653196578002</v>
      </c>
      <c r="X1261" s="77">
        <v>5.53592305575333E-2</v>
      </c>
      <c r="Y1261" s="58">
        <v>38.393972396850501</v>
      </c>
      <c r="Z1261" s="77">
        <v>6.5846353019267598E-3</v>
      </c>
      <c r="AA1261" s="58">
        <v>23.361764445444301</v>
      </c>
      <c r="AB1261" s="77">
        <v>6.2632076261245007E-2</v>
      </c>
      <c r="AC1261" s="58">
        <v>371.77999877929602</v>
      </c>
      <c r="AD1261" s="77">
        <v>3.2752091026552799E-2</v>
      </c>
      <c r="AE1261" s="58">
        <v>0.75356241837695903</v>
      </c>
      <c r="AF1261" s="77">
        <v>3.3459073253575201E-2</v>
      </c>
      <c r="AG1261" s="58">
        <v>22.164792060852001</v>
      </c>
      <c r="AH1261" s="77">
        <v>2.3383066542701E-2</v>
      </c>
      <c r="AI1261" s="58">
        <v>1.1954169451079999</v>
      </c>
      <c r="AJ1261" s="77">
        <v>3.9999650214688001E-2</v>
      </c>
      <c r="AK1261" s="58">
        <v>29.544259071350002</v>
      </c>
      <c r="AL1261" s="69">
        <v>42045</v>
      </c>
      <c r="AM1261" s="105">
        <v>1</v>
      </c>
      <c r="AN1261" s="124">
        <v>56.414360267011503</v>
      </c>
      <c r="AO1261" s="125">
        <v>58.370661926096503</v>
      </c>
      <c r="AP1261" s="125">
        <v>66.979060991807003</v>
      </c>
      <c r="AQ1261" s="125">
        <v>54.626045090900199</v>
      </c>
      <c r="AR1261" s="125">
        <v>42.517824147118901</v>
      </c>
      <c r="AS1261" s="125">
        <v>41.127009682902397</v>
      </c>
      <c r="AV1261" s="63">
        <v>37036.382341266297</v>
      </c>
      <c r="AW1261" s="63">
        <v>-11126.715483001301</v>
      </c>
      <c r="AX1261" s="63">
        <v>11126.715483001301</v>
      </c>
      <c r="AY1261" s="63">
        <v>25909.666858265002</v>
      </c>
      <c r="AZ1261" s="77">
        <v>-1.82973048774814E-3</v>
      </c>
      <c r="BA1261" s="77">
        <v>1.5909666858264999</v>
      </c>
      <c r="BB1261" s="77">
        <v>0.82577966771154598</v>
      </c>
      <c r="BC1261" s="58">
        <v>-1102.7636975298101</v>
      </c>
      <c r="BD1261" s="130">
        <v>-4.0824304767837598E-2</v>
      </c>
      <c r="BE1261" s="65">
        <v>105</v>
      </c>
    </row>
    <row r="1262" spans="1:57" x14ac:dyDescent="0.2">
      <c r="A1262" s="104">
        <v>42046</v>
      </c>
      <c r="B1262" s="58">
        <v>2068.53002929687</v>
      </c>
      <c r="C1262" s="77">
        <v>-2.9033588675453301E-5</v>
      </c>
      <c r="D1262" s="58">
        <v>0.01</v>
      </c>
      <c r="E1262" s="58">
        <v>0.65510000000000002</v>
      </c>
      <c r="F1262" s="77">
        <v>-3.0520372348541398E-4</v>
      </c>
      <c r="G1262" s="58">
        <v>115.979591369628</v>
      </c>
      <c r="H1262" s="58">
        <v>533.03668212890602</v>
      </c>
      <c r="I1262" s="58">
        <v>38.303604125976499</v>
      </c>
      <c r="J1262" s="58">
        <v>375.14001464843699</v>
      </c>
      <c r="K1262" s="58">
        <v>22.503362655639599</v>
      </c>
      <c r="L1262" s="58">
        <v>29.752660751342699</v>
      </c>
      <c r="M1262" s="58">
        <v>16.959999084472599</v>
      </c>
      <c r="N1262" s="77">
        <v>2.3438670807545501E-2</v>
      </c>
      <c r="O1262" s="58">
        <v>4.0286191535527403</v>
      </c>
      <c r="P1262" s="77">
        <v>3.4735586718127598E-2</v>
      </c>
      <c r="Q1262" s="58">
        <v>114.651515960693</v>
      </c>
      <c r="R1262" s="77">
        <v>-1.8064760652496399E-3</v>
      </c>
      <c r="S1262" s="58">
        <v>14.254605019578101</v>
      </c>
      <c r="T1262" s="77">
        <v>2.6742259017984198E-2</v>
      </c>
      <c r="U1262" s="58">
        <v>533.51901245117097</v>
      </c>
      <c r="V1262" s="77">
        <v>-5.1641786342325703E-3</v>
      </c>
      <c r="W1262" s="58">
        <v>2.16651939322194</v>
      </c>
      <c r="X1262" s="77">
        <v>5.65617633812339E-2</v>
      </c>
      <c r="Y1262" s="58">
        <v>38.403020858764599</v>
      </c>
      <c r="Z1262" s="77">
        <v>5.7373046875E-3</v>
      </c>
      <c r="AA1262" s="58">
        <v>24.4942831127338</v>
      </c>
      <c r="AB1262" s="77">
        <v>6.5293709431900201E-2</v>
      </c>
      <c r="AC1262" s="58">
        <v>374.07000732421801</v>
      </c>
      <c r="AD1262" s="77">
        <v>-8.23765643035989E-4</v>
      </c>
      <c r="AE1262" s="58">
        <v>0.73364539609215496</v>
      </c>
      <c r="AF1262" s="77">
        <v>3.2601589696564397E-2</v>
      </c>
      <c r="AG1262" s="58">
        <v>22.5126390457153</v>
      </c>
      <c r="AH1262" s="77">
        <v>-4.45110145024107E-3</v>
      </c>
      <c r="AI1262" s="58">
        <v>1.185294823042</v>
      </c>
      <c r="AJ1262" s="77">
        <v>3.9838279774305797E-2</v>
      </c>
      <c r="AK1262" s="58">
        <v>29.819172859191799</v>
      </c>
      <c r="AL1262" s="69">
        <v>42046</v>
      </c>
      <c r="AM1262" s="105">
        <v>2</v>
      </c>
      <c r="AN1262" s="124">
        <v>56.399375814281903</v>
      </c>
      <c r="AO1262" s="125">
        <v>57.703357058386203</v>
      </c>
      <c r="AP1262" s="125">
        <v>70.837132354078093</v>
      </c>
      <c r="AQ1262" s="125">
        <v>54.417863816864198</v>
      </c>
      <c r="AR1262" s="125">
        <v>41.5194871614489</v>
      </c>
      <c r="AS1262" s="125">
        <v>40.085632117259003</v>
      </c>
      <c r="AV1262" s="63">
        <v>37036.382341266297</v>
      </c>
      <c r="AW1262" s="63">
        <v>-11065.876758750899</v>
      </c>
      <c r="AX1262" s="63">
        <v>11065.876758750899</v>
      </c>
      <c r="AY1262" s="63">
        <v>25970.505582515401</v>
      </c>
      <c r="AZ1262" s="77">
        <v>2.3481090892918301E-3</v>
      </c>
      <c r="BA1262" s="77">
        <v>1.59705055825154</v>
      </c>
      <c r="BB1262" s="77">
        <v>0.82572665877566098</v>
      </c>
      <c r="BC1262" s="58">
        <v>-1041.9249732794001</v>
      </c>
      <c r="BD1262" s="130">
        <v>-3.8572055599635197E-2</v>
      </c>
      <c r="BE1262" s="65">
        <v>106</v>
      </c>
    </row>
    <row r="1263" spans="1:57" x14ac:dyDescent="0.2">
      <c r="A1263" s="104">
        <v>42047</v>
      </c>
      <c r="B1263" s="58">
        <v>2088.47998046875</v>
      </c>
      <c r="C1263" s="77">
        <v>9.6445064317758292E-3</v>
      </c>
      <c r="D1263" s="58">
        <v>0.01</v>
      </c>
      <c r="E1263" s="58">
        <v>0.65090000000000003</v>
      </c>
      <c r="F1263" s="77">
        <v>-6.41123492596551E-3</v>
      </c>
      <c r="G1263" s="58">
        <v>117.446975708007</v>
      </c>
      <c r="H1263" s="58">
        <v>539.95855712890602</v>
      </c>
      <c r="I1263" s="58">
        <v>38.945304870605398</v>
      </c>
      <c r="J1263" s="58">
        <v>377.17001342773398</v>
      </c>
      <c r="K1263" s="58">
        <v>22.3920497894287</v>
      </c>
      <c r="L1263" s="58">
        <v>30.267015457153299</v>
      </c>
      <c r="M1263" s="58">
        <v>15.3400001525878</v>
      </c>
      <c r="N1263" s="77">
        <v>1.26520909502285E-2</v>
      </c>
      <c r="O1263" s="58">
        <v>4.33245914609354</v>
      </c>
      <c r="P1263" s="77">
        <v>3.6888639490085598E-2</v>
      </c>
      <c r="Q1263" s="58">
        <v>116.713283538818</v>
      </c>
      <c r="R1263" s="77">
        <v>1.29857385655984E-2</v>
      </c>
      <c r="S1263" s="58">
        <v>14.1957702446129</v>
      </c>
      <c r="T1263" s="77">
        <v>2.6290481106726798E-2</v>
      </c>
      <c r="U1263" s="58">
        <v>536.49761962890602</v>
      </c>
      <c r="V1263" s="77">
        <v>1.6753012132185201E-2</v>
      </c>
      <c r="W1263" s="58">
        <v>2.1674263822321</v>
      </c>
      <c r="X1263" s="77">
        <v>5.5653085511419398E-2</v>
      </c>
      <c r="Y1263" s="58">
        <v>38.624454498291001</v>
      </c>
      <c r="Z1263" s="77">
        <v>5.4113096444783296E-3</v>
      </c>
      <c r="AA1263" s="58">
        <v>25.626797238091701</v>
      </c>
      <c r="AB1263" s="77">
        <v>6.7944948765132407E-2</v>
      </c>
      <c r="AC1263" s="58">
        <v>376.15501403808503</v>
      </c>
      <c r="AD1263" s="77">
        <v>-4.9464992372168998E-3</v>
      </c>
      <c r="AE1263" s="58">
        <v>0.71513155627845304</v>
      </c>
      <c r="AF1263" s="77">
        <v>3.19368509360883E-2</v>
      </c>
      <c r="AG1263" s="58">
        <v>22.447706222534102</v>
      </c>
      <c r="AH1263" s="77">
        <v>1.7287687649493101E-2</v>
      </c>
      <c r="AI1263" s="58">
        <v>1.1713471243557401</v>
      </c>
      <c r="AJ1263" s="77">
        <v>3.8700450198465401E-2</v>
      </c>
      <c r="AK1263" s="58">
        <v>30.009838104248001</v>
      </c>
      <c r="AL1263" s="69">
        <v>42047</v>
      </c>
      <c r="AM1263" s="105">
        <v>3</v>
      </c>
      <c r="AN1263" s="124">
        <v>60.182706605089599</v>
      </c>
      <c r="AO1263" s="125">
        <v>61.136598591140803</v>
      </c>
      <c r="AP1263" s="125">
        <v>72.732534800832198</v>
      </c>
      <c r="AQ1263" s="125">
        <v>53.1100683895299</v>
      </c>
      <c r="AR1263" s="125">
        <v>46.728088341875598</v>
      </c>
      <c r="AS1263" s="125">
        <v>44.931915429283997</v>
      </c>
      <c r="AT1263" s="109" t="s">
        <v>618</v>
      </c>
      <c r="AV1263" s="63">
        <v>26096.2420604863</v>
      </c>
      <c r="AW1263" s="63">
        <v>-170.87097834091401</v>
      </c>
      <c r="AX1263" s="63">
        <v>22187.387086983399</v>
      </c>
      <c r="AY1263" s="63">
        <v>25925.371082145401</v>
      </c>
      <c r="AZ1263" s="77">
        <v>-1.7379138125218599E-3</v>
      </c>
      <c r="BA1263" s="77">
        <v>1.5925371082145401</v>
      </c>
      <c r="BB1263" s="77">
        <v>0.84333489127888805</v>
      </c>
      <c r="BC1263" s="58">
        <v>-1087.0594736494299</v>
      </c>
      <c r="BD1263" s="130">
        <v>-4.0242934503953103E-2</v>
      </c>
      <c r="BE1263" s="65">
        <v>107</v>
      </c>
    </row>
    <row r="1264" spans="1:57" x14ac:dyDescent="0.2">
      <c r="A1264" s="104">
        <v>42048</v>
      </c>
      <c r="B1264" s="58">
        <v>2096.98999023437</v>
      </c>
      <c r="C1264" s="77">
        <v>4.0747384917307799E-3</v>
      </c>
      <c r="D1264" s="58">
        <v>0.01</v>
      </c>
      <c r="E1264" s="58">
        <v>0.64959999999999996</v>
      </c>
      <c r="F1264" s="77">
        <v>-1.9972345982487401E-3</v>
      </c>
      <c r="G1264" s="58">
        <v>118.02279663085901</v>
      </c>
      <c r="H1264" s="58">
        <v>546.00531005859295</v>
      </c>
      <c r="I1264" s="58">
        <v>39.650276184082003</v>
      </c>
      <c r="J1264" s="58">
        <v>381.829986572265</v>
      </c>
      <c r="K1264" s="58">
        <v>22.466566085815401</v>
      </c>
      <c r="L1264" s="58">
        <v>30.470981597900298</v>
      </c>
      <c r="M1264" s="58">
        <v>14.689999580383301</v>
      </c>
      <c r="N1264" s="77">
        <v>4.9028160953514801E-3</v>
      </c>
      <c r="O1264" s="58">
        <v>4.6340314033308703</v>
      </c>
      <c r="P1264" s="77">
        <v>3.9263867113950503E-2</v>
      </c>
      <c r="Q1264" s="58">
        <v>117.734886169433</v>
      </c>
      <c r="R1264" s="77">
        <v>1.11985500551001E-2</v>
      </c>
      <c r="S1264" s="58">
        <v>14.3197713840828</v>
      </c>
      <c r="T1264" s="77">
        <v>2.6226432454560002E-2</v>
      </c>
      <c r="U1264" s="58">
        <v>542.98193359375</v>
      </c>
      <c r="V1264" s="77">
        <v>1.8101573882109898E-2</v>
      </c>
      <c r="W1264" s="58">
        <v>2.1518857583121198</v>
      </c>
      <c r="X1264" s="77">
        <v>5.4271646137385901E-2</v>
      </c>
      <c r="Y1264" s="58">
        <v>39.2977905273437</v>
      </c>
      <c r="Z1264" s="77">
        <v>1.2355099765703099E-2</v>
      </c>
      <c r="AA1264" s="58">
        <v>26.8355093594312</v>
      </c>
      <c r="AB1264" s="77">
        <v>7.0281303991697602E-2</v>
      </c>
      <c r="AC1264" s="58">
        <v>379.5</v>
      </c>
      <c r="AD1264" s="77">
        <v>3.3278014780897501E-3</v>
      </c>
      <c r="AE1264" s="58">
        <v>0.70109704238242698</v>
      </c>
      <c r="AF1264" s="77">
        <v>3.1206239516286101E-2</v>
      </c>
      <c r="AG1264" s="58">
        <v>22.429307937621999</v>
      </c>
      <c r="AH1264" s="77">
        <v>6.7388917495287901E-3</v>
      </c>
      <c r="AI1264" s="58">
        <v>1.1597982799289499</v>
      </c>
      <c r="AJ1264" s="77">
        <v>3.8062386543164899E-2</v>
      </c>
      <c r="AK1264" s="58">
        <v>30.368998527526799</v>
      </c>
      <c r="AL1264" s="69">
        <v>42048</v>
      </c>
      <c r="AM1264" s="105">
        <v>4</v>
      </c>
      <c r="AN1264" s="124">
        <v>61.7090446015021</v>
      </c>
      <c r="AO1264" s="125">
        <v>63.893769949365499</v>
      </c>
      <c r="AP1264" s="125">
        <v>73.461449411091294</v>
      </c>
      <c r="AQ1264" s="125">
        <v>53.908630168069003</v>
      </c>
      <c r="AR1264" s="125">
        <v>48.680071298601298</v>
      </c>
      <c r="AS1264" s="125">
        <v>49.7415339578613</v>
      </c>
      <c r="AT1264" s="109" t="s">
        <v>618</v>
      </c>
      <c r="AV1264" s="63">
        <v>26096.2420604863</v>
      </c>
      <c r="AW1264" s="63">
        <v>-318.62170788574201</v>
      </c>
      <c r="AX1264" s="63">
        <v>22398.893011010699</v>
      </c>
      <c r="AY1264" s="63">
        <v>25777.620352600501</v>
      </c>
      <c r="AZ1264" s="77">
        <v>-5.6990786776657202E-3</v>
      </c>
      <c r="BA1264" s="77">
        <v>1.5777620352600501</v>
      </c>
      <c r="BB1264" s="77">
        <v>0.85084599891353196</v>
      </c>
      <c r="BC1264" s="58">
        <v>-1234.8102031942601</v>
      </c>
      <c r="BD1264" s="130">
        <v>-4.5712665531660701E-2</v>
      </c>
      <c r="BE1264" s="65">
        <v>108</v>
      </c>
    </row>
    <row r="1265" spans="1:57" x14ac:dyDescent="0.2">
      <c r="A1265" s="104">
        <v>42052</v>
      </c>
      <c r="B1265" s="58">
        <v>2100.34008789062</v>
      </c>
      <c r="C1265" s="77">
        <v>1.5975744623728499E-3</v>
      </c>
      <c r="D1265" s="58">
        <v>0.01</v>
      </c>
      <c r="E1265" s="58">
        <v>0.65210000000000001</v>
      </c>
      <c r="F1265" s="77">
        <v>3.8485221674877598E-3</v>
      </c>
      <c r="G1265" s="58">
        <v>118.71932983398401</v>
      </c>
      <c r="H1265" s="58">
        <v>539.86907958984295</v>
      </c>
      <c r="I1265" s="58">
        <v>39.668487548828097</v>
      </c>
      <c r="J1265" s="58">
        <v>375.42999267578102</v>
      </c>
      <c r="K1265" s="58">
        <v>22.4758796691894</v>
      </c>
      <c r="L1265" s="58">
        <v>30.8079719543457</v>
      </c>
      <c r="M1265" s="58">
        <v>15.800000190734799</v>
      </c>
      <c r="N1265" s="77">
        <v>5.9016835984961801E-3</v>
      </c>
      <c r="O1265" s="58">
        <v>4.9385689685479797</v>
      </c>
      <c r="P1265" s="77">
        <v>4.1598693114710303E-2</v>
      </c>
      <c r="Q1265" s="58">
        <v>118.37106323242099</v>
      </c>
      <c r="R1265" s="77">
        <v>-1.1238408044221101E-2</v>
      </c>
      <c r="S1265" s="58">
        <v>14.436102146711599</v>
      </c>
      <c r="T1265" s="77">
        <v>2.67400054799939E-2</v>
      </c>
      <c r="U1265" s="58">
        <v>542.93719482421795</v>
      </c>
      <c r="V1265" s="77">
        <v>4.5929982080194999E-4</v>
      </c>
      <c r="W1265" s="58">
        <v>2.1352986091463899</v>
      </c>
      <c r="X1265" s="77">
        <v>5.3828586394125598E-2</v>
      </c>
      <c r="Y1265" s="58">
        <v>39.659381866455</v>
      </c>
      <c r="Z1265" s="77">
        <v>-1.6761370561641599E-2</v>
      </c>
      <c r="AA1265" s="58">
        <v>27.751608282766298</v>
      </c>
      <c r="AB1265" s="77">
        <v>7.3919529137706302E-2</v>
      </c>
      <c r="AC1265" s="58">
        <v>378.62998962402298</v>
      </c>
      <c r="AD1265" s="77">
        <v>4.1455304466419998E-4</v>
      </c>
      <c r="AE1265" s="58">
        <v>0.675779491585485</v>
      </c>
      <c r="AF1265" s="77">
        <v>3.0066876203820501E-2</v>
      </c>
      <c r="AG1265" s="58">
        <v>22.471222877502399</v>
      </c>
      <c r="AH1265" s="77">
        <v>1.10593863004575E-2</v>
      </c>
      <c r="AI1265" s="58">
        <v>1.1492600271184099</v>
      </c>
      <c r="AJ1265" s="77">
        <v>3.7303981866170899E-2</v>
      </c>
      <c r="AK1265" s="58">
        <v>30.639476776123001</v>
      </c>
      <c r="AL1265" s="69">
        <v>42052</v>
      </c>
      <c r="AM1265" s="105">
        <v>1</v>
      </c>
      <c r="AN1265" s="124">
        <v>62.321375413441501</v>
      </c>
      <c r="AO1265" s="125">
        <v>59.296341575006203</v>
      </c>
      <c r="AP1265" s="125">
        <v>74.354512048264894</v>
      </c>
      <c r="AQ1265" s="125">
        <v>54.014045638945497</v>
      </c>
      <c r="AR1265" s="125">
        <v>51.821146121765501</v>
      </c>
      <c r="AS1265" s="125">
        <v>49.8633548182979</v>
      </c>
      <c r="AT1265" s="109" t="s">
        <v>618</v>
      </c>
      <c r="AV1265" s="63">
        <v>14789.770572577299</v>
      </c>
      <c r="AW1265" s="63">
        <v>11148.0299978027</v>
      </c>
      <c r="AX1265" s="63">
        <v>11148.0299978027</v>
      </c>
      <c r="AY1265" s="63">
        <v>25937.800570380099</v>
      </c>
      <c r="AZ1265" s="77">
        <v>6.2139257072024697E-3</v>
      </c>
      <c r="BA1265" s="77">
        <v>1.5937800570380101</v>
      </c>
      <c r="BB1265" s="77">
        <v>0.85380286321518095</v>
      </c>
      <c r="BC1265" s="58">
        <v>-1074.6299854147201</v>
      </c>
      <c r="BD1265" s="130">
        <v>-3.9782794931950097E-2</v>
      </c>
      <c r="BE1265" s="65">
        <v>109</v>
      </c>
    </row>
    <row r="1266" spans="1:57" x14ac:dyDescent="0.2">
      <c r="A1266" s="104">
        <v>42053</v>
      </c>
      <c r="B1266" s="58">
        <v>2099.67993164062</v>
      </c>
      <c r="C1266" s="77">
        <v>-3.1430921773389897E-4</v>
      </c>
      <c r="D1266" s="58">
        <v>0.01</v>
      </c>
      <c r="E1266" s="58">
        <v>0.64739999999999998</v>
      </c>
      <c r="F1266" s="77">
        <v>-7.2074835147983799E-3</v>
      </c>
      <c r="G1266" s="58">
        <v>119.54591369628901</v>
      </c>
      <c r="H1266" s="58">
        <v>536.74627685546795</v>
      </c>
      <c r="I1266" s="58">
        <v>39.622962951660099</v>
      </c>
      <c r="J1266" s="58">
        <v>373.36999511718699</v>
      </c>
      <c r="K1266" s="58">
        <v>22.447935104370099</v>
      </c>
      <c r="L1266" s="58">
        <v>30.391166687011701</v>
      </c>
      <c r="M1266" s="58">
        <v>15.449999809265099</v>
      </c>
      <c r="N1266" s="77">
        <v>6.9625044502910002E-3</v>
      </c>
      <c r="O1266" s="58">
        <v>5.2503021915248</v>
      </c>
      <c r="P1266" s="77">
        <v>4.3918708964518799E-2</v>
      </c>
      <c r="Q1266" s="58">
        <v>119.13262176513599</v>
      </c>
      <c r="R1266" s="77">
        <v>-5.7843704194866499E-3</v>
      </c>
      <c r="S1266" s="58">
        <v>14.508370677892801</v>
      </c>
      <c r="T1266" s="77">
        <v>2.7030221360621599E-2</v>
      </c>
      <c r="U1266" s="58">
        <v>538.30767822265602</v>
      </c>
      <c r="V1266" s="77">
        <v>-1.1476262388864201E-3</v>
      </c>
      <c r="W1266" s="58">
        <v>2.1243812128451598</v>
      </c>
      <c r="X1266" s="77">
        <v>5.3614900416127202E-2</v>
      </c>
      <c r="Y1266" s="58">
        <v>39.645725250244098</v>
      </c>
      <c r="Z1266" s="77">
        <v>-5.4870351298031902E-3</v>
      </c>
      <c r="AA1266" s="58">
        <v>28.545929335156998</v>
      </c>
      <c r="AB1266" s="77">
        <v>7.6454802765276997E-2</v>
      </c>
      <c r="AC1266" s="58">
        <v>374.39999389648398</v>
      </c>
      <c r="AD1266" s="77">
        <v>-1.2433135089986399E-3</v>
      </c>
      <c r="AE1266" s="58">
        <v>0.65785681839384302</v>
      </c>
      <c r="AF1266" s="77">
        <v>2.9305894521486402E-2</v>
      </c>
      <c r="AG1266" s="58">
        <v>22.4619073867797</v>
      </c>
      <c r="AH1266" s="77">
        <v>-1.3529136807565499E-2</v>
      </c>
      <c r="AI1266" s="58">
        <v>1.15201481352792</v>
      </c>
      <c r="AJ1266" s="77">
        <v>3.7906238526218203E-2</v>
      </c>
      <c r="AK1266" s="58">
        <v>30.5995693206787</v>
      </c>
      <c r="AL1266" s="69">
        <v>42053</v>
      </c>
      <c r="AM1266" s="105">
        <v>2</v>
      </c>
      <c r="AN1266" s="124">
        <v>62.110595336650803</v>
      </c>
      <c r="AO1266" s="125">
        <v>57.046693885750301</v>
      </c>
      <c r="AP1266" s="125">
        <v>75.411958628962793</v>
      </c>
      <c r="AQ1266" s="125">
        <v>53.617805017584303</v>
      </c>
      <c r="AR1266" s="125">
        <v>47.914869818373603</v>
      </c>
      <c r="AS1266" s="125">
        <v>49.540090676615499</v>
      </c>
      <c r="AT1266" s="109" t="s">
        <v>618</v>
      </c>
      <c r="AV1266" s="63">
        <v>14789.770572577299</v>
      </c>
      <c r="AW1266" s="63">
        <v>11144.739531884699</v>
      </c>
      <c r="AX1266" s="63">
        <v>11144.739531884699</v>
      </c>
      <c r="AY1266" s="63">
        <v>25934.510104462101</v>
      </c>
      <c r="AZ1266" s="77">
        <v>-1.2685986651184101E-4</v>
      </c>
      <c r="BA1266" s="77">
        <v>1.5934510104462101</v>
      </c>
      <c r="BB1266" s="77">
        <v>0.85322019588741105</v>
      </c>
      <c r="BC1266" s="58">
        <v>-1077.9204513326899</v>
      </c>
      <c r="BD1266" s="130">
        <v>-3.9904607958407397E-2</v>
      </c>
      <c r="BE1266" s="65">
        <v>110</v>
      </c>
    </row>
    <row r="1267" spans="1:57" x14ac:dyDescent="0.2">
      <c r="A1267" s="104">
        <v>42054</v>
      </c>
      <c r="B1267" s="58">
        <v>2097.44995117187</v>
      </c>
      <c r="C1267" s="77">
        <v>-1.0620573331896401E-3</v>
      </c>
      <c r="D1267" s="58">
        <v>0.01</v>
      </c>
      <c r="E1267" s="58">
        <v>0.64770000000000005</v>
      </c>
      <c r="F1267" s="77">
        <v>4.63392029657283E-4</v>
      </c>
      <c r="G1267" s="58">
        <v>119.295150756835</v>
      </c>
      <c r="H1267" s="58">
        <v>539.90130615234295</v>
      </c>
      <c r="I1267" s="58">
        <v>39.595668792724602</v>
      </c>
      <c r="J1267" s="58">
        <v>379</v>
      </c>
      <c r="K1267" s="58">
        <v>23.221040725708001</v>
      </c>
      <c r="L1267" s="58">
        <v>30.337957382202099</v>
      </c>
      <c r="M1267" s="58">
        <v>15.289999961853001</v>
      </c>
      <c r="N1267" s="77">
        <v>-2.0976286992978599E-3</v>
      </c>
      <c r="O1267" s="58">
        <v>5.5267691831827097</v>
      </c>
      <c r="P1267" s="77">
        <v>4.6328531781213302E-2</v>
      </c>
      <c r="Q1267" s="58">
        <v>119.420532226562</v>
      </c>
      <c r="R1267" s="77">
        <v>5.8780646143625701E-3</v>
      </c>
      <c r="S1267" s="58">
        <v>14.615625451223799</v>
      </c>
      <c r="T1267" s="77">
        <v>2.70709207121268E-2</v>
      </c>
      <c r="U1267" s="58">
        <v>538.32379150390602</v>
      </c>
      <c r="V1267" s="77">
        <v>-6.8884699432614205E-4</v>
      </c>
      <c r="W1267" s="58">
        <v>2.12020308425882</v>
      </c>
      <c r="X1267" s="77">
        <v>5.3546338498729897E-2</v>
      </c>
      <c r="Y1267" s="58">
        <v>39.609315872192298</v>
      </c>
      <c r="Z1267" s="77">
        <v>1.5078889456678001E-2</v>
      </c>
      <c r="AA1267" s="58">
        <v>29.4659422896015</v>
      </c>
      <c r="AB1267" s="77">
        <v>7.7746549576784896E-2</v>
      </c>
      <c r="AC1267" s="58">
        <v>376.18499755859301</v>
      </c>
      <c r="AD1267" s="77">
        <v>3.4439943707222399E-2</v>
      </c>
      <c r="AE1267" s="58">
        <v>0.64691162618743603</v>
      </c>
      <c r="AF1267" s="77">
        <v>2.7858855846682198E-2</v>
      </c>
      <c r="AG1267" s="58">
        <v>22.834487915038999</v>
      </c>
      <c r="AH1267" s="77">
        <v>-1.7508148126577001E-3</v>
      </c>
      <c r="AI1267" s="58">
        <v>1.1502686354379801</v>
      </c>
      <c r="AJ1267" s="77">
        <v>3.7915164193380702E-2</v>
      </c>
      <c r="AK1267" s="58">
        <v>30.364562034606902</v>
      </c>
      <c r="AL1267" s="69">
        <v>42054</v>
      </c>
      <c r="AM1267" s="105">
        <v>3</v>
      </c>
      <c r="AN1267" s="124">
        <v>61.355700506528997</v>
      </c>
      <c r="AO1267" s="125">
        <v>58.749477992478504</v>
      </c>
      <c r="AP1267" s="125">
        <v>74.4095671596355</v>
      </c>
      <c r="AQ1267" s="125">
        <v>61.937002583963398</v>
      </c>
      <c r="AR1267" s="125">
        <v>47.423410249021302</v>
      </c>
      <c r="AS1267" s="125">
        <v>49.333587363802899</v>
      </c>
      <c r="AT1267" s="109" t="s">
        <v>618</v>
      </c>
      <c r="AV1267" s="63">
        <v>14789.770572577299</v>
      </c>
      <c r="AW1267" s="63">
        <v>11126.5155569091</v>
      </c>
      <c r="AX1267" s="63">
        <v>11126.5155569091</v>
      </c>
      <c r="AY1267" s="63">
        <v>25916.2861294865</v>
      </c>
      <c r="AZ1267" s="77">
        <v>-7.0269208487760905E-4</v>
      </c>
      <c r="BA1267" s="77">
        <v>1.5916286129486501</v>
      </c>
      <c r="BB1267" s="77">
        <v>0.85125196978835405</v>
      </c>
      <c r="BC1267" s="58">
        <v>-1096.1444263082799</v>
      </c>
      <c r="BD1267" s="130">
        <v>-4.0579259391122398E-2</v>
      </c>
      <c r="BE1267" s="65">
        <v>111</v>
      </c>
    </row>
    <row r="1268" spans="1:57" x14ac:dyDescent="0.2">
      <c r="A1268" s="104">
        <v>42055</v>
      </c>
      <c r="B1268" s="58">
        <v>2110.30004882812</v>
      </c>
      <c r="C1268" s="77">
        <v>6.1265336267357596E-3</v>
      </c>
      <c r="D1268" s="58">
        <v>0.01</v>
      </c>
      <c r="E1268" s="58">
        <v>0.65039999999999998</v>
      </c>
      <c r="F1268" s="77">
        <v>4.1685965724871299E-3</v>
      </c>
      <c r="G1268" s="58">
        <v>120.270301818847</v>
      </c>
      <c r="H1268" s="58">
        <v>536.00036621093705</v>
      </c>
      <c r="I1268" s="58">
        <v>39.923355102538999</v>
      </c>
      <c r="J1268" s="58">
        <v>383.66000366210898</v>
      </c>
      <c r="K1268" s="58">
        <v>23.407325744628899</v>
      </c>
      <c r="L1268" s="58">
        <v>30.515316009521399</v>
      </c>
      <c r="M1268" s="58">
        <v>14.300000190734799</v>
      </c>
      <c r="N1268" s="77">
        <v>8.1742724312356893E-3</v>
      </c>
      <c r="O1268" s="58">
        <v>5.8176626557439697</v>
      </c>
      <c r="P1268" s="77">
        <v>4.8371564449107202E-2</v>
      </c>
      <c r="Q1268" s="58">
        <v>119.782726287841</v>
      </c>
      <c r="R1268" s="77">
        <v>-7.2252833933793498E-3</v>
      </c>
      <c r="S1268" s="58">
        <v>14.6755777973104</v>
      </c>
      <c r="T1268" s="77">
        <v>2.7379790616663499E-2</v>
      </c>
      <c r="U1268" s="58">
        <v>537.95083618164006</v>
      </c>
      <c r="V1268" s="77">
        <v>8.27581197150184E-3</v>
      </c>
      <c r="W1268" s="58">
        <v>2.1011651659616599</v>
      </c>
      <c r="X1268" s="77">
        <v>5.2629974624252798E-2</v>
      </c>
      <c r="Y1268" s="58">
        <v>39.7595119476318</v>
      </c>
      <c r="Z1268" s="77">
        <v>1.22955241744311E-2</v>
      </c>
      <c r="AA1268" s="58">
        <v>30.471257671044501</v>
      </c>
      <c r="AB1268" s="77">
        <v>7.9422554814654794E-2</v>
      </c>
      <c r="AC1268" s="58">
        <v>381.33000183105401</v>
      </c>
      <c r="AD1268" s="77">
        <v>8.0222510748477697E-3</v>
      </c>
      <c r="AE1268" s="58">
        <v>0.63970754750252601</v>
      </c>
      <c r="AF1268" s="77">
        <v>2.7329373482543801E-2</v>
      </c>
      <c r="AG1268" s="58">
        <v>23.3141832351684</v>
      </c>
      <c r="AH1268" s="77">
        <v>5.8460965280209198E-3</v>
      </c>
      <c r="AI1268" s="58">
        <v>1.15823388556114</v>
      </c>
      <c r="AJ1268" s="77">
        <v>3.7955821437331498E-2</v>
      </c>
      <c r="AK1268" s="58">
        <v>30.426636695861799</v>
      </c>
      <c r="AL1268" s="69">
        <v>42055</v>
      </c>
      <c r="AM1268" s="105">
        <v>4</v>
      </c>
      <c r="AN1268" s="124">
        <v>64.0659947243565</v>
      </c>
      <c r="AO1268" s="125">
        <v>55.803851248302699</v>
      </c>
      <c r="AP1268" s="125">
        <v>75.758969469953598</v>
      </c>
      <c r="AQ1268" s="125">
        <v>63.629779982069302</v>
      </c>
      <c r="AR1268" s="125">
        <v>49.290462823384999</v>
      </c>
      <c r="AS1268" s="125">
        <v>51.9245822601588</v>
      </c>
      <c r="AT1268" s="109" t="s">
        <v>618</v>
      </c>
      <c r="AV1268" s="63">
        <v>14789.770572577299</v>
      </c>
      <c r="AW1268" s="63">
        <v>11264.227819628901</v>
      </c>
      <c r="AX1268" s="63">
        <v>11264.227819628901</v>
      </c>
      <c r="AY1268" s="63">
        <v>26053.998392206198</v>
      </c>
      <c r="AZ1268" s="77">
        <v>5.3137344614759803E-3</v>
      </c>
      <c r="BA1268" s="77">
        <v>1.6053998392206199</v>
      </c>
      <c r="BB1268" s="77">
        <v>0.86259372723282302</v>
      </c>
      <c r="BC1268" s="58">
        <v>-958.43216358855705</v>
      </c>
      <c r="BD1268" s="130">
        <v>-3.54811523386942E-2</v>
      </c>
      <c r="BE1268" s="65">
        <v>112</v>
      </c>
    </row>
    <row r="1269" spans="1:57" x14ac:dyDescent="0.2">
      <c r="A1269" s="104">
        <v>42058</v>
      </c>
      <c r="B1269" s="58">
        <v>2109.65991210937</v>
      </c>
      <c r="C1269" s="77">
        <v>-3.0333919534597498E-4</v>
      </c>
      <c r="D1269" s="58">
        <v>0.01</v>
      </c>
      <c r="E1269" s="58">
        <v>0.64729999999999999</v>
      </c>
      <c r="F1269" s="77">
        <v>-4.7662976629766398E-3</v>
      </c>
      <c r="G1269" s="58">
        <v>123.520866394042</v>
      </c>
      <c r="H1269" s="58">
        <v>528.99890136718705</v>
      </c>
      <c r="I1269" s="58">
        <v>40.187320709228501</v>
      </c>
      <c r="J1269" s="58">
        <v>380.14001464843699</v>
      </c>
      <c r="K1269" s="58">
        <v>23.202407836913999</v>
      </c>
      <c r="L1269" s="58">
        <v>29.938888549804599</v>
      </c>
      <c r="M1269" s="58">
        <v>14.560000419616699</v>
      </c>
      <c r="N1269" s="77">
        <v>2.7027159041234702E-2</v>
      </c>
      <c r="O1269" s="58">
        <v>6.2237467598934799</v>
      </c>
      <c r="P1269" s="77">
        <v>5.0386197422216498E-2</v>
      </c>
      <c r="Q1269" s="58">
        <v>121.895584106445</v>
      </c>
      <c r="R1269" s="77">
        <v>-1.30624254853487E-2</v>
      </c>
      <c r="S1269" s="58">
        <v>14.608043976596299</v>
      </c>
      <c r="T1269" s="77">
        <v>2.7614507211342201E-2</v>
      </c>
      <c r="U1269" s="58">
        <v>532.49963378906205</v>
      </c>
      <c r="V1269" s="77">
        <v>6.6118092031968098E-3</v>
      </c>
      <c r="W1269" s="58">
        <v>2.0896884185223898</v>
      </c>
      <c r="X1269" s="77">
        <v>5.1998699630715101E-2</v>
      </c>
      <c r="Y1269" s="58">
        <v>40.055337905883697</v>
      </c>
      <c r="Z1269" s="77">
        <v>-9.1747614556453305E-3</v>
      </c>
      <c r="AA1269" s="58">
        <v>31.3031577491872</v>
      </c>
      <c r="AB1269" s="77">
        <v>8.2346389601045095E-2</v>
      </c>
      <c r="AC1269" s="58">
        <v>381.90000915527298</v>
      </c>
      <c r="AD1269" s="77">
        <v>-8.7544348273899102E-3</v>
      </c>
      <c r="AE1269" s="58">
        <v>0.631946234776813</v>
      </c>
      <c r="AF1269" s="77">
        <v>2.7236235101919599E-2</v>
      </c>
      <c r="AG1269" s="58">
        <v>23.304866790771399</v>
      </c>
      <c r="AH1269" s="77">
        <v>-1.8889775204586901E-2</v>
      </c>
      <c r="AI1269" s="58">
        <v>1.17654244975713</v>
      </c>
      <c r="AJ1269" s="77">
        <v>3.92981338569032E-2</v>
      </c>
      <c r="AK1269" s="58">
        <v>30.227102279663001</v>
      </c>
      <c r="AL1269" s="69">
        <v>42058</v>
      </c>
      <c r="AM1269" s="105">
        <v>0</v>
      </c>
      <c r="AN1269" s="124">
        <v>63.8258469420891</v>
      </c>
      <c r="AO1269" s="125">
        <v>50.873584960287197</v>
      </c>
      <c r="AP1269" s="125">
        <v>79.6172826998895</v>
      </c>
      <c r="AQ1269" s="125">
        <v>60.445247434191501</v>
      </c>
      <c r="AR1269" s="125">
        <v>43.8413580468753</v>
      </c>
      <c r="AS1269" s="125">
        <v>53.966751612244003</v>
      </c>
      <c r="AT1269" s="109" t="s">
        <v>618</v>
      </c>
      <c r="AV1269" s="63">
        <v>14789.770572577299</v>
      </c>
      <c r="AW1269" s="63">
        <v>11513.5281816284</v>
      </c>
      <c r="AX1269" s="63">
        <v>11513.5281816284</v>
      </c>
      <c r="AY1269" s="63">
        <v>26303.298754205702</v>
      </c>
      <c r="AZ1269" s="77">
        <v>9.5686028012531496E-3</v>
      </c>
      <c r="BA1269" s="77">
        <v>1.63032987542057</v>
      </c>
      <c r="BB1269" s="77">
        <v>0.86202872955034804</v>
      </c>
      <c r="BC1269" s="58">
        <v>-709.13180158904595</v>
      </c>
      <c r="BD1269" s="130">
        <v>-2.6252054591100801E-2</v>
      </c>
      <c r="BE1269" s="65">
        <v>113</v>
      </c>
    </row>
    <row r="1270" spans="1:57" x14ac:dyDescent="0.2">
      <c r="A1270" s="104">
        <v>42059</v>
      </c>
      <c r="B1270" s="58">
        <v>2115.47998046875</v>
      </c>
      <c r="C1270" s="77">
        <v>2.7587708928666901E-3</v>
      </c>
      <c r="D1270" s="58">
        <v>0.01</v>
      </c>
      <c r="E1270" s="58">
        <v>0.64690000000000003</v>
      </c>
      <c r="F1270" s="77">
        <v>-6.1795149080789904E-4</v>
      </c>
      <c r="G1270" s="58">
        <v>122.750022888183</v>
      </c>
      <c r="H1270" s="58">
        <v>533.156005859375</v>
      </c>
      <c r="I1270" s="58">
        <v>40.132705688476499</v>
      </c>
      <c r="J1270" s="58">
        <v>378.58999633789</v>
      </c>
      <c r="K1270" s="58">
        <v>23.621564865112301</v>
      </c>
      <c r="L1270" s="58">
        <v>30.515316009521399</v>
      </c>
      <c r="M1270" s="58">
        <v>13.689999580383301</v>
      </c>
      <c r="N1270" s="77">
        <v>-6.2405934184456202E-3</v>
      </c>
      <c r="O1270" s="58">
        <v>6.5522107652418002</v>
      </c>
      <c r="P1270" s="77">
        <v>5.3378489152791399E-2</v>
      </c>
      <c r="Q1270" s="58">
        <v>123.135444641113</v>
      </c>
      <c r="R1270" s="77">
        <v>7.8584369106315909E-3</v>
      </c>
      <c r="S1270" s="58">
        <v>14.5583065855496</v>
      </c>
      <c r="T1270" s="77">
        <v>2.73059037609144E-2</v>
      </c>
      <c r="U1270" s="58">
        <v>531.07745361328102</v>
      </c>
      <c r="V1270" s="77">
        <v>-1.3590112450422201E-3</v>
      </c>
      <c r="W1270" s="58">
        <v>2.0828231216036599</v>
      </c>
      <c r="X1270" s="77">
        <v>5.1898397725068102E-2</v>
      </c>
      <c r="Y1270" s="58">
        <v>40.160013198852504</v>
      </c>
      <c r="Z1270" s="77">
        <v>-4.0774931625663299E-3</v>
      </c>
      <c r="AA1270" s="58">
        <v>32.0360839644419</v>
      </c>
      <c r="AB1270" s="77">
        <v>8.4619467694148603E-2</v>
      </c>
      <c r="AC1270" s="58">
        <v>379.36500549316401</v>
      </c>
      <c r="AD1270" s="77">
        <v>1.8065238364243199E-2</v>
      </c>
      <c r="AE1270" s="58">
        <v>0.643262748395384</v>
      </c>
      <c r="AF1270" s="77">
        <v>2.7232012445773501E-2</v>
      </c>
      <c r="AG1270" s="58">
        <v>23.411986351013098</v>
      </c>
      <c r="AH1270" s="77">
        <v>1.9253468904093698E-2</v>
      </c>
      <c r="AI1270" s="58">
        <v>1.1825861728204901</v>
      </c>
      <c r="AJ1270" s="77">
        <v>3.8753856340583197E-2</v>
      </c>
      <c r="AK1270" s="58">
        <v>30.227102279663001</v>
      </c>
      <c r="AL1270" s="69">
        <v>42059</v>
      </c>
      <c r="AM1270" s="105">
        <v>1</v>
      </c>
      <c r="AN1270" s="124">
        <v>65.1065116028864</v>
      </c>
      <c r="AO1270" s="125">
        <v>53.500472359407198</v>
      </c>
      <c r="AP1270" s="125">
        <v>76.507414163041204</v>
      </c>
      <c r="AQ1270" s="125">
        <v>64.3730156911557</v>
      </c>
      <c r="AR1270" s="125">
        <v>49.816004135624297</v>
      </c>
      <c r="AS1270" s="125">
        <v>53.4607485269836</v>
      </c>
      <c r="AT1270" s="109" t="s">
        <v>618</v>
      </c>
      <c r="AV1270" s="63">
        <v>14789.770572577299</v>
      </c>
      <c r="AW1270" s="63">
        <v>11434.606532116601</v>
      </c>
      <c r="AX1270" s="63">
        <v>11434.606532116601</v>
      </c>
      <c r="AY1270" s="63">
        <v>26224.377104693998</v>
      </c>
      <c r="AZ1270" s="77">
        <v>-3.0004468355551098E-3</v>
      </c>
      <c r="BA1270" s="77">
        <v>1.6224377104694001</v>
      </c>
      <c r="BB1270" s="77">
        <v>0.86716564021111298</v>
      </c>
      <c r="BC1270" s="58">
        <v>-788.05345110076405</v>
      </c>
      <c r="BD1270" s="130">
        <v>-2.91737335325312E-2</v>
      </c>
      <c r="BE1270" s="65">
        <v>114</v>
      </c>
    </row>
    <row r="1271" spans="1:57" x14ac:dyDescent="0.2">
      <c r="A1271" s="104">
        <v>42060</v>
      </c>
      <c r="B1271" s="58">
        <v>2113.86010742187</v>
      </c>
      <c r="C1271" s="77">
        <v>-7.6572364750815403E-4</v>
      </c>
      <c r="D1271" s="58">
        <v>0.01</v>
      </c>
      <c r="E1271" s="58">
        <v>0.64570000000000005</v>
      </c>
      <c r="F1271" s="77">
        <v>-1.855000772917E-3</v>
      </c>
      <c r="G1271" s="58">
        <v>119.6109085083</v>
      </c>
      <c r="H1271" s="58">
        <v>540.89343261718705</v>
      </c>
      <c r="I1271" s="58">
        <v>40.041679382324197</v>
      </c>
      <c r="J1271" s="58">
        <v>385.36999511718699</v>
      </c>
      <c r="K1271" s="58">
        <v>23.3793830871582</v>
      </c>
      <c r="L1271" s="58">
        <v>30.10737991333</v>
      </c>
      <c r="M1271" s="58">
        <v>13.8400001525878</v>
      </c>
      <c r="N1271" s="77">
        <v>-2.55732284689047E-2</v>
      </c>
      <c r="O1271" s="58">
        <v>6.7527189418996896</v>
      </c>
      <c r="P1271" s="77">
        <v>5.6455711490821597E-2</v>
      </c>
      <c r="Q1271" s="58">
        <v>121.180465698242</v>
      </c>
      <c r="R1271" s="77">
        <v>1.45125004178483E-2</v>
      </c>
      <c r="S1271" s="58">
        <v>14.6172302902315</v>
      </c>
      <c r="T1271" s="77">
        <v>2.70242332570097E-2</v>
      </c>
      <c r="U1271" s="58">
        <v>537.02471923828102</v>
      </c>
      <c r="V1271" s="77">
        <v>-2.2681328006868202E-3</v>
      </c>
      <c r="W1271" s="58">
        <v>2.0771892138939698</v>
      </c>
      <c r="X1271" s="77">
        <v>5.1875676693293502E-2</v>
      </c>
      <c r="Y1271" s="58">
        <v>40.087192535400298</v>
      </c>
      <c r="Z1271" s="77">
        <v>1.7908552378245401E-2</v>
      </c>
      <c r="AA1271" s="58">
        <v>32.934117095498401</v>
      </c>
      <c r="AB1271" s="77">
        <v>8.5461030990447204E-2</v>
      </c>
      <c r="AC1271" s="58">
        <v>381.97999572753901</v>
      </c>
      <c r="AD1271" s="77">
        <v>-1.0252571298178E-2</v>
      </c>
      <c r="AE1271" s="58">
        <v>0.64557628569454395</v>
      </c>
      <c r="AF1271" s="77">
        <v>2.76130590481296E-2</v>
      </c>
      <c r="AG1271" s="58">
        <v>23.500473976135201</v>
      </c>
      <c r="AH1271" s="77">
        <v>-1.3368240920858299E-2</v>
      </c>
      <c r="AI1271" s="58">
        <v>1.1944865571965799</v>
      </c>
      <c r="AJ1271" s="77">
        <v>3.96742114602847E-2</v>
      </c>
      <c r="AK1271" s="58">
        <v>30.3113479614257</v>
      </c>
      <c r="AL1271" s="69">
        <v>42060</v>
      </c>
      <c r="AM1271" s="105">
        <v>2</v>
      </c>
      <c r="AN1271" s="124">
        <v>64.422891470731898</v>
      </c>
      <c r="AO1271" s="125">
        <v>58.001862999771198</v>
      </c>
      <c r="AP1271" s="125">
        <v>65.318312027740902</v>
      </c>
      <c r="AQ1271" s="125">
        <v>60.627056342646597</v>
      </c>
      <c r="AR1271" s="125">
        <v>46.079738456229798</v>
      </c>
      <c r="AS1271" s="125">
        <v>52.575931717269</v>
      </c>
      <c r="AT1271" s="109" t="s">
        <v>618</v>
      </c>
      <c r="AV1271" s="63">
        <v>26140.291846257001</v>
      </c>
      <c r="AW1271" s="63">
        <v>0</v>
      </c>
      <c r="AX1271" s="63">
        <v>0</v>
      </c>
      <c r="AY1271" s="63">
        <v>26140.291846257001</v>
      </c>
      <c r="AZ1271" s="77">
        <v>-3.2063777187654099E-3</v>
      </c>
      <c r="BA1271" s="77">
        <v>1.6140291846257</v>
      </c>
      <c r="BB1271" s="77">
        <v>0.865735907326589</v>
      </c>
      <c r="BC1271" s="58">
        <v>-872.13870953775699</v>
      </c>
      <c r="BD1271" s="130">
        <v>-3.2286569242124703E-2</v>
      </c>
      <c r="BE1271" s="65">
        <v>115</v>
      </c>
    </row>
    <row r="1272" spans="1:57" x14ac:dyDescent="0.2">
      <c r="A1272" s="104">
        <v>42061</v>
      </c>
      <c r="B1272" s="58">
        <v>2110.73999023437</v>
      </c>
      <c r="C1272" s="77">
        <v>-1.4760282274807099E-3</v>
      </c>
      <c r="D1272" s="58">
        <v>0.01</v>
      </c>
      <c r="E1272" s="58">
        <v>0.64890000000000003</v>
      </c>
      <c r="F1272" s="77">
        <v>4.9558618553506798E-3</v>
      </c>
      <c r="G1272" s="58">
        <v>121.12473297119099</v>
      </c>
      <c r="H1272" s="58">
        <v>552.43988037109295</v>
      </c>
      <c r="I1272" s="58">
        <v>40.105403900146399</v>
      </c>
      <c r="J1272" s="58">
        <v>384.79998779296801</v>
      </c>
      <c r="K1272" s="58">
        <v>23.202407836913999</v>
      </c>
      <c r="L1272" s="58">
        <v>29.841342926025298</v>
      </c>
      <c r="M1272" s="58">
        <v>13.9099998474121</v>
      </c>
      <c r="N1272" s="77">
        <v>1.2656240820924499E-2</v>
      </c>
      <c r="O1272" s="58">
        <v>6.9841478854304704</v>
      </c>
      <c r="P1272" s="77">
        <v>5.76607907741815E-2</v>
      </c>
      <c r="Q1272" s="58">
        <v>120.36782073974599</v>
      </c>
      <c r="R1272" s="77">
        <v>2.13469919537334E-2</v>
      </c>
      <c r="S1272" s="58">
        <v>15.0221648393325</v>
      </c>
      <c r="T1272" s="77">
        <v>2.71923975315496E-2</v>
      </c>
      <c r="U1272" s="58">
        <v>546.66665649414006</v>
      </c>
      <c r="V1272" s="77">
        <v>1.5914546743609401E-3</v>
      </c>
      <c r="W1272" s="58">
        <v>2.06597288056305</v>
      </c>
      <c r="X1272" s="77">
        <v>5.1513578711409103E-2</v>
      </c>
      <c r="Y1272" s="58">
        <v>40.073541641235302</v>
      </c>
      <c r="Z1272" s="77">
        <v>-1.47911703412551E-3</v>
      </c>
      <c r="AA1272" s="58">
        <v>33.7757855139306</v>
      </c>
      <c r="AB1272" s="77">
        <v>8.7774913163726001E-2</v>
      </c>
      <c r="AC1272" s="58">
        <v>385.08499145507801</v>
      </c>
      <c r="AD1272" s="77">
        <v>-7.5697142899098201E-3</v>
      </c>
      <c r="AE1272" s="58">
        <v>0.65201305619136296</v>
      </c>
      <c r="AF1272" s="77">
        <v>2.8101094540456999E-2</v>
      </c>
      <c r="AG1272" s="58">
        <v>23.290895462036101</v>
      </c>
      <c r="AH1272" s="77">
        <v>-8.83627164072486E-3</v>
      </c>
      <c r="AI1272" s="58">
        <v>1.20517745129475</v>
      </c>
      <c r="AJ1272" s="77">
        <v>4.0386166744650398E-2</v>
      </c>
      <c r="AK1272" s="58">
        <v>29.974361419677699</v>
      </c>
      <c r="AL1272" s="69">
        <v>42061</v>
      </c>
      <c r="AM1272" s="105">
        <v>3</v>
      </c>
      <c r="AN1272" s="124">
        <v>63.0496475330877</v>
      </c>
      <c r="AO1272" s="125">
        <v>63.656012235800802</v>
      </c>
      <c r="AP1272" s="125">
        <v>67.766539197287003</v>
      </c>
      <c r="AQ1272" s="125">
        <v>57.972236730618398</v>
      </c>
      <c r="AR1272" s="125">
        <v>43.7739514743595</v>
      </c>
      <c r="AS1272" s="125">
        <v>53.160393195615796</v>
      </c>
      <c r="AV1272" s="63">
        <v>26140.291846257001</v>
      </c>
      <c r="AW1272" s="63">
        <v>0</v>
      </c>
      <c r="AX1272" s="63">
        <v>0</v>
      </c>
      <c r="AY1272" s="63">
        <v>26140.291846257001</v>
      </c>
      <c r="AZ1272" s="77">
        <v>0</v>
      </c>
      <c r="BA1272" s="77">
        <v>1.6140291846257</v>
      </c>
      <c r="BB1272" s="77">
        <v>0.86298202846234995</v>
      </c>
      <c r="BC1272" s="58">
        <v>-872.13870953775699</v>
      </c>
      <c r="BD1272" s="130">
        <v>-3.2286569242124703E-2</v>
      </c>
      <c r="BE1272" s="65">
        <v>116</v>
      </c>
    </row>
    <row r="1273" spans="1:57" x14ac:dyDescent="0.2">
      <c r="A1273" s="104">
        <v>42062</v>
      </c>
      <c r="B1273" s="58">
        <v>2104.5</v>
      </c>
      <c r="C1273" s="77">
        <v>-2.9563045487578299E-3</v>
      </c>
      <c r="D1273" s="58">
        <v>0.01</v>
      </c>
      <c r="E1273" s="58">
        <v>0.6472</v>
      </c>
      <c r="F1273" s="77">
        <v>-2.6198181537987401E-3</v>
      </c>
      <c r="G1273" s="58">
        <v>119.30443572998</v>
      </c>
      <c r="H1273" s="58">
        <v>555.34393310546795</v>
      </c>
      <c r="I1273" s="58">
        <v>39.9142456054687</v>
      </c>
      <c r="J1273" s="58">
        <v>380.16000366210898</v>
      </c>
      <c r="K1273" s="58">
        <v>23.332811355590799</v>
      </c>
      <c r="L1273" s="58">
        <v>29.486618041992099</v>
      </c>
      <c r="M1273" s="58">
        <v>13.3400001525878</v>
      </c>
      <c r="N1273" s="77">
        <v>-1.50282869283506E-2</v>
      </c>
      <c r="O1273" s="58">
        <v>7.1485632833331696</v>
      </c>
      <c r="P1273" s="77">
        <v>5.9918671418993798E-2</v>
      </c>
      <c r="Q1273" s="58">
        <v>120.214584350585</v>
      </c>
      <c r="R1273" s="77">
        <v>5.2567760539377001E-3</v>
      </c>
      <c r="S1273" s="58">
        <v>15.488616431963299</v>
      </c>
      <c r="T1273" s="77">
        <v>2.78901334986256E-2</v>
      </c>
      <c r="U1273" s="58">
        <v>553.89190673828102</v>
      </c>
      <c r="V1273" s="77">
        <v>-4.76639744493456E-3</v>
      </c>
      <c r="W1273" s="58">
        <v>2.0542089427324202</v>
      </c>
      <c r="X1273" s="77">
        <v>5.1465558513549101E-2</v>
      </c>
      <c r="Y1273" s="58">
        <v>40.009824752807603</v>
      </c>
      <c r="Z1273" s="77">
        <v>-1.2058171200763799E-2</v>
      </c>
      <c r="AA1273" s="58">
        <v>34.431439280949903</v>
      </c>
      <c r="AB1273" s="77">
        <v>9.0570914744500602E-2</v>
      </c>
      <c r="AC1273" s="58">
        <v>382.47999572753901</v>
      </c>
      <c r="AD1273" s="77">
        <v>5.6202580177599996E-3</v>
      </c>
      <c r="AE1273" s="58">
        <v>0.66162263176873104</v>
      </c>
      <c r="AF1273" s="77">
        <v>2.83558899819501E-2</v>
      </c>
      <c r="AG1273" s="58">
        <v>23.267609596252399</v>
      </c>
      <c r="AH1273" s="77">
        <v>-1.18870281713707E-2</v>
      </c>
      <c r="AI1273" s="58">
        <v>1.21719469634688</v>
      </c>
      <c r="AJ1273" s="77">
        <v>4.1279562634597901E-2</v>
      </c>
      <c r="AK1273" s="58">
        <v>29.6639804840087</v>
      </c>
      <c r="AL1273" s="69">
        <v>42062</v>
      </c>
      <c r="AM1273" s="105">
        <v>4</v>
      </c>
      <c r="AN1273" s="124">
        <v>60.2821094489925</v>
      </c>
      <c r="AO1273" s="125">
        <v>64.934674654439803</v>
      </c>
      <c r="AP1273" s="125">
        <v>62.0907067653851</v>
      </c>
      <c r="AQ1273" s="125">
        <v>59.3835767911525</v>
      </c>
      <c r="AR1273" s="125">
        <v>40.839519041814597</v>
      </c>
      <c r="AS1273" s="125">
        <v>51.124939780219798</v>
      </c>
      <c r="AV1273" s="63">
        <v>26140.291846257001</v>
      </c>
      <c r="AW1273" s="63">
        <v>0</v>
      </c>
      <c r="AX1273" s="63">
        <v>0</v>
      </c>
      <c r="AY1273" s="63">
        <v>26140.291846257001</v>
      </c>
      <c r="AZ1273" s="77">
        <v>0</v>
      </c>
      <c r="BA1273" s="77">
        <v>1.6140291846257</v>
      </c>
      <c r="BB1273" s="77">
        <v>0.857474486217353</v>
      </c>
      <c r="BC1273" s="58">
        <v>-872.13870953775699</v>
      </c>
      <c r="BD1273" s="130">
        <v>-3.2286569242124703E-2</v>
      </c>
      <c r="BE1273" s="65">
        <v>117</v>
      </c>
    </row>
    <row r="1274" spans="1:57" x14ac:dyDescent="0.2">
      <c r="A1274" s="104">
        <v>42065</v>
      </c>
      <c r="B1274" s="58">
        <v>2117.38989257812</v>
      </c>
      <c r="C1274" s="77">
        <v>6.1249192578403102E-3</v>
      </c>
      <c r="D1274" s="58">
        <v>0.01</v>
      </c>
      <c r="E1274" s="58">
        <v>0.65099999999999902</v>
      </c>
      <c r="F1274" s="77">
        <v>5.8714462299134197E-3</v>
      </c>
      <c r="G1274" s="58">
        <v>119.889518737792</v>
      </c>
      <c r="H1274" s="58">
        <v>568.21307373046795</v>
      </c>
      <c r="I1274" s="58">
        <v>39.941555023193303</v>
      </c>
      <c r="J1274" s="58">
        <v>385.66000366210898</v>
      </c>
      <c r="K1274" s="58">
        <v>23.873054504394499</v>
      </c>
      <c r="L1274" s="58">
        <v>30.204936981201101</v>
      </c>
      <c r="M1274" s="58">
        <v>13.039999961853001</v>
      </c>
      <c r="N1274" s="77">
        <v>4.9041178077962001E-3</v>
      </c>
      <c r="O1274" s="58">
        <v>7.3279714032592604</v>
      </c>
      <c r="P1274" s="77">
        <v>6.11227026383021E-2</v>
      </c>
      <c r="Q1274" s="58">
        <v>119.59697723388599</v>
      </c>
      <c r="R1274" s="77">
        <v>2.31732803004365E-2</v>
      </c>
      <c r="S1274" s="58">
        <v>16.5730155553887</v>
      </c>
      <c r="T1274" s="77">
        <v>2.91669029129909E-2</v>
      </c>
      <c r="U1274" s="58">
        <v>561.77850341796795</v>
      </c>
      <c r="V1274" s="77">
        <v>6.8420227691512404E-4</v>
      </c>
      <c r="W1274" s="58">
        <v>2.0251383139816301</v>
      </c>
      <c r="X1274" s="77">
        <v>5.0702540569731697E-2</v>
      </c>
      <c r="Y1274" s="58">
        <v>39.927900314330998</v>
      </c>
      <c r="Z1274" s="77">
        <v>1.4467592453225099E-2</v>
      </c>
      <c r="AA1274" s="58">
        <v>35.225807111739201</v>
      </c>
      <c r="AB1274" s="77">
        <v>9.1339020840236707E-2</v>
      </c>
      <c r="AC1274" s="58">
        <v>382.91000366210898</v>
      </c>
      <c r="AD1274" s="77">
        <v>2.3153795767275099E-2</v>
      </c>
      <c r="AE1274" s="58">
        <v>0.68337222842713397</v>
      </c>
      <c r="AF1274" s="77">
        <v>2.8625253140579E-2</v>
      </c>
      <c r="AG1274" s="58">
        <v>23.602932929992601</v>
      </c>
      <c r="AH1274" s="77">
        <v>2.43608452548209E-2</v>
      </c>
      <c r="AI1274" s="58">
        <v>1.2132079485879601</v>
      </c>
      <c r="AJ1274" s="77">
        <v>4.0165882462957499E-2</v>
      </c>
      <c r="AK1274" s="58">
        <v>29.845777511596602</v>
      </c>
      <c r="AL1274" s="69">
        <v>42065</v>
      </c>
      <c r="AM1274" s="105">
        <v>0</v>
      </c>
      <c r="AN1274" s="124">
        <v>63.815440309168103</v>
      </c>
      <c r="AO1274" s="125">
        <v>69.975770214686705</v>
      </c>
      <c r="AP1274" s="125">
        <v>63.158796939679704</v>
      </c>
      <c r="AQ1274" s="125">
        <v>64.675950651966303</v>
      </c>
      <c r="AR1274" s="125">
        <v>48.385116889473402</v>
      </c>
      <c r="AS1274" s="125">
        <v>51.411168634956603</v>
      </c>
      <c r="AV1274" s="63">
        <v>26140.291846257001</v>
      </c>
      <c r="AW1274" s="63">
        <v>0</v>
      </c>
      <c r="AX1274" s="63">
        <v>0</v>
      </c>
      <c r="AY1274" s="63">
        <v>26140.291846257001</v>
      </c>
      <c r="AZ1274" s="77">
        <v>0</v>
      </c>
      <c r="BA1274" s="77">
        <v>1.6140291846257</v>
      </c>
      <c r="BB1274" s="77">
        <v>0.86885136746893299</v>
      </c>
      <c r="BC1274" s="58">
        <v>-872.13870953775699</v>
      </c>
      <c r="BD1274" s="130">
        <v>-3.2286569242124703E-2</v>
      </c>
      <c r="BE1274" s="65">
        <v>118</v>
      </c>
    </row>
    <row r="1275" spans="1:57" x14ac:dyDescent="0.2">
      <c r="A1275" s="104">
        <v>42066</v>
      </c>
      <c r="B1275" s="58">
        <v>2107.78002929687</v>
      </c>
      <c r="C1275" s="77">
        <v>-4.5385421527393E-3</v>
      </c>
      <c r="D1275" s="58">
        <v>0.01</v>
      </c>
      <c r="E1275" s="58">
        <v>0.65049999999999997</v>
      </c>
      <c r="F1275" s="77">
        <v>-7.6804915514583295E-4</v>
      </c>
      <c r="G1275" s="58">
        <v>120.14028930664</v>
      </c>
      <c r="H1275" s="58">
        <v>570.50048828125</v>
      </c>
      <c r="I1275" s="58">
        <v>39.395408630371001</v>
      </c>
      <c r="J1275" s="58">
        <v>384.60998535156199</v>
      </c>
      <c r="K1275" s="58">
        <v>22.811203002929599</v>
      </c>
      <c r="L1275" s="58">
        <v>30.240404129028299</v>
      </c>
      <c r="M1275" s="58">
        <v>13.8599996566772</v>
      </c>
      <c r="N1275" s="77">
        <v>2.0916805029147501E-3</v>
      </c>
      <c r="O1275" s="58">
        <v>7.5017638008989103</v>
      </c>
      <c r="P1275" s="77">
        <v>6.2441699151828699E-2</v>
      </c>
      <c r="Q1275" s="58">
        <v>120.014904022216</v>
      </c>
      <c r="R1275" s="77">
        <v>4.0256281605133204E-3</v>
      </c>
      <c r="S1275" s="58">
        <v>17.6706168404957</v>
      </c>
      <c r="T1275" s="77">
        <v>3.09738855679722E-2</v>
      </c>
      <c r="U1275" s="58">
        <v>569.35678100585903</v>
      </c>
      <c r="V1275" s="77">
        <v>-1.36736387079854E-2</v>
      </c>
      <c r="W1275" s="58">
        <v>2.0029465967303302</v>
      </c>
      <c r="X1275" s="77">
        <v>5.08421327856515E-2</v>
      </c>
      <c r="Y1275" s="58">
        <v>39.668481826782198</v>
      </c>
      <c r="Z1275" s="77">
        <v>-2.7226528563403202E-3</v>
      </c>
      <c r="AA1275" s="58">
        <v>35.947957658212999</v>
      </c>
      <c r="AB1275" s="77">
        <v>9.34660019951222E-2</v>
      </c>
      <c r="AC1275" s="58">
        <v>385.13499450683503</v>
      </c>
      <c r="AD1275" s="77">
        <v>-4.4479080013383902E-2</v>
      </c>
      <c r="AE1275" s="58">
        <v>0.68294540968220796</v>
      </c>
      <c r="AF1275" s="77">
        <v>2.9939035201014801E-2</v>
      </c>
      <c r="AG1275" s="58">
        <v>23.342128753662099</v>
      </c>
      <c r="AH1275" s="77">
        <v>1.17421691193131E-3</v>
      </c>
      <c r="AI1275" s="58">
        <v>1.1984928010801701</v>
      </c>
      <c r="AJ1275" s="77">
        <v>3.96321688019282E-2</v>
      </c>
      <c r="AK1275" s="58">
        <v>30.2226705551147</v>
      </c>
      <c r="AL1275" s="69">
        <v>42066</v>
      </c>
      <c r="AM1275" s="105">
        <v>1</v>
      </c>
      <c r="AN1275" s="124">
        <v>59.561271796944702</v>
      </c>
      <c r="AO1275" s="125">
        <v>70.779868686749495</v>
      </c>
      <c r="AP1275" s="125">
        <v>63.631761136510903</v>
      </c>
      <c r="AQ1275" s="125">
        <v>50.694079829252701</v>
      </c>
      <c r="AR1275" s="125">
        <v>48.7328092200217</v>
      </c>
      <c r="AS1275" s="125">
        <v>45.653089927645802</v>
      </c>
      <c r="AV1275" s="63">
        <v>26140.291846257001</v>
      </c>
      <c r="AW1275" s="63">
        <v>0</v>
      </c>
      <c r="AX1275" s="63">
        <v>0</v>
      </c>
      <c r="AY1275" s="63">
        <v>26140.291846257001</v>
      </c>
      <c r="AZ1275" s="77">
        <v>0</v>
      </c>
      <c r="BA1275" s="77">
        <v>1.6140291846257</v>
      </c>
      <c r="BB1275" s="77">
        <v>0.86036950676046997</v>
      </c>
      <c r="BC1275" s="58">
        <v>-872.13870953775699</v>
      </c>
      <c r="BD1275" s="130">
        <v>-3.2286569242124703E-2</v>
      </c>
      <c r="BE1275" s="65">
        <v>119</v>
      </c>
    </row>
    <row r="1276" spans="1:57" x14ac:dyDescent="0.2">
      <c r="A1276" s="104">
        <v>42067</v>
      </c>
      <c r="B1276" s="58">
        <v>2098.53002929687</v>
      </c>
      <c r="C1276" s="77">
        <v>-4.38850348301556E-3</v>
      </c>
      <c r="D1276" s="58">
        <v>0.01</v>
      </c>
      <c r="E1276" s="58">
        <v>0.65490000000000004</v>
      </c>
      <c r="F1276" s="77">
        <v>6.7640276710223502E-3</v>
      </c>
      <c r="G1276" s="58">
        <v>119.37872314453099</v>
      </c>
      <c r="H1276" s="58">
        <v>570.23199462890602</v>
      </c>
      <c r="I1276" s="58">
        <v>39.195159912109297</v>
      </c>
      <c r="J1276" s="58">
        <v>382.72000122070301</v>
      </c>
      <c r="K1276" s="58">
        <v>22.6062812805175</v>
      </c>
      <c r="L1276" s="58">
        <v>30.258140563964801</v>
      </c>
      <c r="M1276" s="58">
        <v>14.2299995422363</v>
      </c>
      <c r="N1276" s="77">
        <v>-6.3389739320970301E-3</v>
      </c>
      <c r="O1276" s="58">
        <v>7.6482339214585497</v>
      </c>
      <c r="P1276" s="77">
        <v>6.4066977096068206E-2</v>
      </c>
      <c r="Q1276" s="58">
        <v>119.759506225585</v>
      </c>
      <c r="R1276" s="77">
        <v>-4.7062826037647099E-4</v>
      </c>
      <c r="S1276" s="58">
        <v>18.6817063610657</v>
      </c>
      <c r="T1276" s="77">
        <v>3.2761589207605399E-2</v>
      </c>
      <c r="U1276" s="58">
        <v>570.36624145507801</v>
      </c>
      <c r="V1276" s="77">
        <v>-5.0830471170019102E-3</v>
      </c>
      <c r="W1276" s="58">
        <v>1.9885030271251201</v>
      </c>
      <c r="X1276" s="77">
        <v>5.0733382172291501E-2</v>
      </c>
      <c r="Y1276" s="58">
        <v>39.295284271240199</v>
      </c>
      <c r="Z1276" s="77">
        <v>-4.9140277237779096E-3</v>
      </c>
      <c r="AA1276" s="58">
        <v>36.540049253616701</v>
      </c>
      <c r="AB1276" s="77">
        <v>9.5474626716844105E-2</v>
      </c>
      <c r="AC1276" s="58">
        <v>383.66499328613202</v>
      </c>
      <c r="AD1276" s="77">
        <v>-8.9833807706589594E-3</v>
      </c>
      <c r="AE1276" s="58">
        <v>0.68192659007044898</v>
      </c>
      <c r="AF1276" s="77">
        <v>3.0165358981803999E-2</v>
      </c>
      <c r="AG1276" s="58">
        <v>22.708742141723601</v>
      </c>
      <c r="AH1276" s="77">
        <v>5.8651448111768302E-4</v>
      </c>
      <c r="AI1276" s="58">
        <v>1.1852266297118199</v>
      </c>
      <c r="AJ1276" s="77">
        <v>3.9170504453381501E-2</v>
      </c>
      <c r="AK1276" s="58">
        <v>30.2492723464965</v>
      </c>
      <c r="AL1276" s="69">
        <v>42067</v>
      </c>
      <c r="AM1276" s="105">
        <v>2</v>
      </c>
      <c r="AN1276" s="124">
        <v>55.711433743003298</v>
      </c>
      <c r="AO1276" s="125">
        <v>70.541058328898899</v>
      </c>
      <c r="AP1276" s="125">
        <v>61.067737355404198</v>
      </c>
      <c r="AQ1276" s="125">
        <v>48.514355238343697</v>
      </c>
      <c r="AR1276" s="125">
        <v>48.918124719147798</v>
      </c>
      <c r="AS1276" s="125">
        <v>43.719601084731501</v>
      </c>
      <c r="AT1276" s="109" t="s">
        <v>619</v>
      </c>
      <c r="AV1276" s="63">
        <v>15307.184251918001</v>
      </c>
      <c r="AW1276" s="63">
        <v>10829.9030651916</v>
      </c>
      <c r="AX1276" s="63">
        <v>10829.9030651916</v>
      </c>
      <c r="AY1276" s="63">
        <v>26137.087317109701</v>
      </c>
      <c r="AZ1276" s="77">
        <v>-1.2258964690170499E-4</v>
      </c>
      <c r="BA1276" s="77">
        <v>1.61370873171097</v>
      </c>
      <c r="BB1276" s="77">
        <v>0.85220526870035596</v>
      </c>
      <c r="BC1276" s="58">
        <v>-875.34323868509796</v>
      </c>
      <c r="BD1276" s="130">
        <v>-3.2405200889903403E-2</v>
      </c>
      <c r="BE1276" s="65">
        <v>120</v>
      </c>
    </row>
    <row r="1277" spans="1:57" x14ac:dyDescent="0.2">
      <c r="A1277" s="104">
        <v>42068</v>
      </c>
      <c r="B1277" s="58">
        <v>2101.0400390625</v>
      </c>
      <c r="C1277" s="77">
        <v>1.19607998483872E-3</v>
      </c>
      <c r="D1277" s="58">
        <v>0.01</v>
      </c>
      <c r="E1277" s="58">
        <v>0.65629999999999999</v>
      </c>
      <c r="F1277" s="77">
        <v>2.1377309512902098E-3</v>
      </c>
      <c r="G1277" s="58">
        <v>117.40056610107401</v>
      </c>
      <c r="H1277" s="58">
        <v>572.18127441406205</v>
      </c>
      <c r="I1277" s="58">
        <v>39.240669250488203</v>
      </c>
      <c r="J1277" s="58">
        <v>387.829986572265</v>
      </c>
      <c r="K1277" s="58">
        <v>22.522453308105401</v>
      </c>
      <c r="L1277" s="58">
        <v>29.912284851074201</v>
      </c>
      <c r="M1277" s="58">
        <v>14.039999961853001</v>
      </c>
      <c r="N1277" s="77">
        <v>-1.65704322458037E-2</v>
      </c>
      <c r="O1277" s="58">
        <v>7.7416031432586303</v>
      </c>
      <c r="P1277" s="77">
        <v>6.5941787168160806E-2</v>
      </c>
      <c r="Q1277" s="58">
        <v>118.389644622802</v>
      </c>
      <c r="R1277" s="77">
        <v>3.4183977811079701E-3</v>
      </c>
      <c r="S1277" s="58">
        <v>19.658462389959301</v>
      </c>
      <c r="T1277" s="77">
        <v>3.4357053033744298E-2</v>
      </c>
      <c r="U1277" s="58">
        <v>571.20663452148403</v>
      </c>
      <c r="V1277" s="77">
        <v>1.1610958720658E-3</v>
      </c>
      <c r="W1277" s="58">
        <v>1.9530187075691601</v>
      </c>
      <c r="X1277" s="77">
        <v>4.9770270101722601E-2</v>
      </c>
      <c r="Y1277" s="58">
        <v>39.2179145812988</v>
      </c>
      <c r="Z1277" s="77">
        <v>1.33517593417222E-2</v>
      </c>
      <c r="AA1277" s="58">
        <v>37.216113427906002</v>
      </c>
      <c r="AB1277" s="77">
        <v>9.5959865705153302E-2</v>
      </c>
      <c r="AC1277" s="58">
        <v>385.27499389648398</v>
      </c>
      <c r="AD1277" s="77">
        <v>-3.7081716967022299E-3</v>
      </c>
      <c r="AE1277" s="58">
        <v>0.68172152752888904</v>
      </c>
      <c r="AF1277" s="77">
        <v>3.02685288411076E-2</v>
      </c>
      <c r="AG1277" s="58">
        <v>22.564367294311499</v>
      </c>
      <c r="AH1277" s="77">
        <v>-1.1430170738994799E-2</v>
      </c>
      <c r="AI1277" s="58">
        <v>1.17490425981261</v>
      </c>
      <c r="AJ1277" s="77">
        <v>3.9278318779797802E-2</v>
      </c>
      <c r="AK1277" s="58">
        <v>30.085212707519499</v>
      </c>
      <c r="AL1277" s="69">
        <v>42068</v>
      </c>
      <c r="AM1277" s="105">
        <v>3</v>
      </c>
      <c r="AN1277" s="124">
        <v>56.532469047739497</v>
      </c>
      <c r="AO1277" s="125">
        <v>71.298200392508505</v>
      </c>
      <c r="AP1277" s="125">
        <v>54.8816880482306</v>
      </c>
      <c r="AQ1277" s="125">
        <v>47.612471099775</v>
      </c>
      <c r="AR1277" s="125">
        <v>45.466843598442999</v>
      </c>
      <c r="AS1277" s="125">
        <v>44.2969862826412</v>
      </c>
      <c r="AT1277" s="109" t="s">
        <v>619</v>
      </c>
      <c r="AV1277" s="63">
        <v>15307.184251918001</v>
      </c>
      <c r="AW1277" s="63">
        <v>10890.1545415405</v>
      </c>
      <c r="AX1277" s="63">
        <v>10890.1545415405</v>
      </c>
      <c r="AY1277" s="63">
        <v>26197.338793458599</v>
      </c>
      <c r="AZ1277" s="77">
        <v>2.3052100495313198E-3</v>
      </c>
      <c r="BA1277" s="77">
        <v>1.61973387934586</v>
      </c>
      <c r="BB1277" s="77">
        <v>0.85442065435006098</v>
      </c>
      <c r="BC1277" s="58">
        <v>-815.09176233621804</v>
      </c>
      <c r="BD1277" s="130">
        <v>-3.0174691635120501E-2</v>
      </c>
      <c r="BE1277" s="65">
        <v>121</v>
      </c>
    </row>
    <row r="1278" spans="1:57" x14ac:dyDescent="0.2">
      <c r="A1278" s="104">
        <v>42069</v>
      </c>
      <c r="B1278" s="58">
        <v>2071.26000976562</v>
      </c>
      <c r="C1278" s="77">
        <v>-1.4173946589881799E-2</v>
      </c>
      <c r="D1278" s="58">
        <v>0.01</v>
      </c>
      <c r="E1278" s="58">
        <v>0.66400000000000003</v>
      </c>
      <c r="F1278" s="77">
        <v>1.1732439433186101E-2</v>
      </c>
      <c r="G1278" s="58">
        <v>117.577003479003</v>
      </c>
      <c r="H1278" s="58">
        <v>564.578125</v>
      </c>
      <c r="I1278" s="58">
        <v>38.557979583740199</v>
      </c>
      <c r="J1278" s="58">
        <v>380.08999633789</v>
      </c>
      <c r="K1278" s="58">
        <v>22.270959854125898</v>
      </c>
      <c r="L1278" s="58">
        <v>29.433404922485298</v>
      </c>
      <c r="M1278" s="58">
        <v>15.199999809265099</v>
      </c>
      <c r="N1278" s="77">
        <v>1.5028665004714801E-3</v>
      </c>
      <c r="O1278" s="58">
        <v>7.8315837019611898</v>
      </c>
      <c r="P1278" s="77">
        <v>6.6608124635186006E-2</v>
      </c>
      <c r="Q1278" s="58">
        <v>117.48878479003901</v>
      </c>
      <c r="R1278" s="77">
        <v>-1.3288008108703699E-2</v>
      </c>
      <c r="S1278" s="58">
        <v>20.329366864185701</v>
      </c>
      <c r="T1278" s="77">
        <v>3.6008066844930797E-2</v>
      </c>
      <c r="U1278" s="58">
        <v>568.37969970703102</v>
      </c>
      <c r="V1278" s="77">
        <v>-1.7397503146293701E-2</v>
      </c>
      <c r="W1278" s="58">
        <v>1.9351026185970699</v>
      </c>
      <c r="X1278" s="77">
        <v>5.0186826163814202E-2</v>
      </c>
      <c r="Y1278" s="58">
        <v>38.899324417114201</v>
      </c>
      <c r="Z1278" s="77">
        <v>-1.9957173252081101E-2</v>
      </c>
      <c r="AA1278" s="58">
        <v>37.630846447844696</v>
      </c>
      <c r="AB1278" s="77">
        <v>9.9005095662638307E-2</v>
      </c>
      <c r="AC1278" s="58">
        <v>383.95999145507801</v>
      </c>
      <c r="AD1278" s="77">
        <v>-1.1166343672204799E-2</v>
      </c>
      <c r="AE1278" s="58">
        <v>0.675647216425726</v>
      </c>
      <c r="AF1278" s="77">
        <v>3.0337588539119598E-2</v>
      </c>
      <c r="AG1278" s="58">
        <v>22.396706581115701</v>
      </c>
      <c r="AH1278" s="77">
        <v>-1.6009473397739001E-2</v>
      </c>
      <c r="AI1278" s="58">
        <v>1.16713396118531</v>
      </c>
      <c r="AJ1278" s="77">
        <v>3.9653379018126801E-2</v>
      </c>
      <c r="AK1278" s="58">
        <v>29.6728448867797</v>
      </c>
      <c r="AL1278" s="69">
        <v>42069</v>
      </c>
      <c r="AM1278" s="105">
        <v>4</v>
      </c>
      <c r="AN1278" s="124">
        <v>45.7061817819664</v>
      </c>
      <c r="AO1278" s="125">
        <v>64.350859413902199</v>
      </c>
      <c r="AP1278" s="125">
        <v>55.316462095209403</v>
      </c>
      <c r="AQ1278" s="125">
        <v>44.914780293964</v>
      </c>
      <c r="AR1278" s="125">
        <v>41.138918189525697</v>
      </c>
      <c r="AS1278" s="125">
        <v>37.999168841883098</v>
      </c>
      <c r="AT1278" s="109" t="s">
        <v>619</v>
      </c>
      <c r="AV1278" s="63">
        <v>15307.184251918001</v>
      </c>
      <c r="AW1278" s="63">
        <v>10871.516374999999</v>
      </c>
      <c r="AX1278" s="63">
        <v>10871.516374999999</v>
      </c>
      <c r="AY1278" s="63">
        <v>26178.700626917998</v>
      </c>
      <c r="AZ1278" s="77">
        <v>-7.1145266652739003E-4</v>
      </c>
      <c r="BA1278" s="77">
        <v>1.6178700626917999</v>
      </c>
      <c r="BB1278" s="77">
        <v>0.82813619504013003</v>
      </c>
      <c r="BC1278" s="58">
        <v>-833.72992887674604</v>
      </c>
      <c r="BD1278" s="130">
        <v>-3.0864676436822499E-2</v>
      </c>
      <c r="BE1278" s="65">
        <v>122</v>
      </c>
    </row>
    <row r="1279" spans="1:57" x14ac:dyDescent="0.2">
      <c r="A1279" s="104">
        <v>42072</v>
      </c>
      <c r="B1279" s="58">
        <v>2079.42993164062</v>
      </c>
      <c r="C1279" s="77">
        <v>3.9444211911976402E-3</v>
      </c>
      <c r="D1279" s="58">
        <v>0.01</v>
      </c>
      <c r="E1279" s="58">
        <v>0.66239999999999999</v>
      </c>
      <c r="F1279" s="77">
        <v>-2.4096385542169401E-3</v>
      </c>
      <c r="G1279" s="58">
        <v>118.07851409912099</v>
      </c>
      <c r="H1279" s="58">
        <v>565.73669433593705</v>
      </c>
      <c r="I1279" s="58">
        <v>39.004001617431598</v>
      </c>
      <c r="J1279" s="58">
        <v>378.55999755859301</v>
      </c>
      <c r="K1279" s="58">
        <v>22.438621520996001</v>
      </c>
      <c r="L1279" s="58">
        <v>29.016603469848601</v>
      </c>
      <c r="M1279" s="58">
        <v>15.060000419616699</v>
      </c>
      <c r="N1279" s="77">
        <v>4.2653801787586598E-3</v>
      </c>
      <c r="O1279" s="58">
        <v>7.9084256370422397</v>
      </c>
      <c r="P1279" s="77">
        <v>6.6975992180961105E-2</v>
      </c>
      <c r="Q1279" s="58">
        <v>117.827758789062</v>
      </c>
      <c r="R1279" s="77">
        <v>2.0520974593860502E-3</v>
      </c>
      <c r="S1279" s="58">
        <v>20.995213818414399</v>
      </c>
      <c r="T1279" s="77">
        <v>3.71112816768207E-2</v>
      </c>
      <c r="U1279" s="58">
        <v>565.15740966796795</v>
      </c>
      <c r="V1279" s="77">
        <v>1.1567567556871799E-2</v>
      </c>
      <c r="W1279" s="58">
        <v>1.92174122158872</v>
      </c>
      <c r="X1279" s="77">
        <v>4.9270360524491998E-2</v>
      </c>
      <c r="Y1279" s="58">
        <v>38.780990600585902</v>
      </c>
      <c r="Z1279" s="77">
        <v>-4.0253592413327299E-3</v>
      </c>
      <c r="AA1279" s="58">
        <v>37.910103243127303</v>
      </c>
      <c r="AB1279" s="77">
        <v>0.10014291918749101</v>
      </c>
      <c r="AC1279" s="58">
        <v>379.32499694824202</v>
      </c>
      <c r="AD1279" s="77">
        <v>7.52826406981532E-3</v>
      </c>
      <c r="AE1279" s="58">
        <v>0.67567549696691998</v>
      </c>
      <c r="AF1279" s="77">
        <v>3.0112166040800699E-2</v>
      </c>
      <c r="AG1279" s="58">
        <v>22.354790687561</v>
      </c>
      <c r="AH1279" s="77">
        <v>-1.4160830312849799E-2</v>
      </c>
      <c r="AI1279" s="58">
        <v>1.1784408985768899</v>
      </c>
      <c r="AJ1279" s="77">
        <v>4.0612640959215497E-2</v>
      </c>
      <c r="AK1279" s="58">
        <v>29.2250041961669</v>
      </c>
      <c r="AL1279" s="69">
        <v>42072</v>
      </c>
      <c r="AM1279" s="105">
        <v>0</v>
      </c>
      <c r="AN1279" s="124">
        <v>48.613598384122099</v>
      </c>
      <c r="AO1279" s="125">
        <v>64.911923913945301</v>
      </c>
      <c r="AP1279" s="125">
        <v>56.596748852863001</v>
      </c>
      <c r="AQ1279" s="125">
        <v>47.067967533510199</v>
      </c>
      <c r="AR1279" s="125">
        <v>37.769082902863602</v>
      </c>
      <c r="AS1279" s="125">
        <v>43.637183983825601</v>
      </c>
      <c r="AV1279" s="63">
        <v>15307.184251918001</v>
      </c>
      <c r="AW1279" s="63">
        <v>10867.575603515599</v>
      </c>
      <c r="AX1279" s="63">
        <v>10867.575603515599</v>
      </c>
      <c r="AY1279" s="63">
        <v>26174.759855433698</v>
      </c>
      <c r="AZ1279" s="77">
        <v>-1.5053350204574599E-4</v>
      </c>
      <c r="BA1279" s="77">
        <v>1.61747598554337</v>
      </c>
      <c r="BB1279" s="77">
        <v>0.83534713418824202</v>
      </c>
      <c r="BC1279" s="58">
        <v>-837.67070036112204</v>
      </c>
      <c r="BD1279" s="130">
        <v>-3.1010563771034699E-2</v>
      </c>
      <c r="BE1279" s="65">
        <v>123</v>
      </c>
    </row>
    <row r="1280" spans="1:57" x14ac:dyDescent="0.2">
      <c r="A1280" s="104">
        <v>42073</v>
      </c>
      <c r="B1280" s="58">
        <v>2044.16003417968</v>
      </c>
      <c r="C1280" s="77">
        <v>-1.6961330085842399E-2</v>
      </c>
      <c r="D1280" s="58">
        <v>0.01</v>
      </c>
      <c r="E1280" s="58">
        <v>0.66290000000000004</v>
      </c>
      <c r="F1280" s="77">
        <v>7.5483091787442703E-4</v>
      </c>
      <c r="G1280" s="58">
        <v>115.63596343994099</v>
      </c>
      <c r="H1280" s="58">
        <v>551.97247314453102</v>
      </c>
      <c r="I1280" s="58">
        <v>38.257598876953097</v>
      </c>
      <c r="J1280" s="58">
        <v>369.510009765625</v>
      </c>
      <c r="K1280" s="58">
        <v>21.898378372192301</v>
      </c>
      <c r="L1280" s="58">
        <v>28.1120510101318</v>
      </c>
      <c r="M1280" s="58">
        <v>16.690000534057599</v>
      </c>
      <c r="N1280" s="77">
        <v>-2.0685818057714401E-2</v>
      </c>
      <c r="O1280" s="58">
        <v>7.9493835484539801</v>
      </c>
      <c r="P1280" s="77">
        <v>6.8744906964715205E-2</v>
      </c>
      <c r="Q1280" s="58">
        <v>116.85723876953099</v>
      </c>
      <c r="R1280" s="77">
        <v>-2.43297302954033E-2</v>
      </c>
      <c r="S1280" s="58">
        <v>21.258720249688398</v>
      </c>
      <c r="T1280" s="77">
        <v>3.8514094966692301E-2</v>
      </c>
      <c r="U1280" s="58">
        <v>558.85458374023403</v>
      </c>
      <c r="V1280" s="77">
        <v>-1.9136568288545201E-2</v>
      </c>
      <c r="W1280" s="58">
        <v>1.9208595382517</v>
      </c>
      <c r="X1280" s="77">
        <v>5.0208575410854002E-2</v>
      </c>
      <c r="Y1280" s="58">
        <v>38.630800247192298</v>
      </c>
      <c r="Z1280" s="77">
        <v>-2.3906349987673901E-2</v>
      </c>
      <c r="AA1280" s="58">
        <v>38.062306093194003</v>
      </c>
      <c r="AB1280" s="77">
        <v>0.10300751018175699</v>
      </c>
      <c r="AC1280" s="58">
        <v>374.03500366210898</v>
      </c>
      <c r="AD1280" s="77">
        <v>-2.4076485638754402E-2</v>
      </c>
      <c r="AE1280" s="58">
        <v>0.67952714350770904</v>
      </c>
      <c r="AF1280" s="77">
        <v>3.10309344353372E-2</v>
      </c>
      <c r="AG1280" s="58">
        <v>22.168499946594199</v>
      </c>
      <c r="AH1280" s="77">
        <v>-3.1173616190355399E-2</v>
      </c>
      <c r="AI1280" s="58">
        <v>1.2234890116275901</v>
      </c>
      <c r="AJ1280" s="77">
        <v>4.3521869364374598E-2</v>
      </c>
      <c r="AK1280" s="58">
        <v>28.564327239990199</v>
      </c>
      <c r="AL1280" s="69">
        <v>42073</v>
      </c>
      <c r="AM1280" s="105">
        <v>1</v>
      </c>
      <c r="AN1280" s="124">
        <v>38.923293535739496</v>
      </c>
      <c r="AO1280" s="125">
        <v>54.031933105045901</v>
      </c>
      <c r="AP1280" s="125">
        <v>49.202486115710698</v>
      </c>
      <c r="AQ1280" s="125">
        <v>41.446214606355703</v>
      </c>
      <c r="AR1280" s="125">
        <v>31.700220300186999</v>
      </c>
      <c r="AS1280" s="125">
        <v>37.492801845018299</v>
      </c>
      <c r="AV1280" s="63">
        <v>15307.184251918001</v>
      </c>
      <c r="AW1280" s="63">
        <v>10611.1740209777</v>
      </c>
      <c r="AX1280" s="63">
        <v>10611.1740209777</v>
      </c>
      <c r="AY1280" s="63">
        <v>25918.358272895799</v>
      </c>
      <c r="AZ1280" s="77">
        <v>-9.7957568265757394E-3</v>
      </c>
      <c r="BA1280" s="77">
        <v>1.5918358272895801</v>
      </c>
      <c r="BB1280" s="77">
        <v>0.80421720562317001</v>
      </c>
      <c r="BC1280" s="58">
        <v>-1094.0722828989601</v>
      </c>
      <c r="BD1280" s="130">
        <v>-4.0502548655854301E-2</v>
      </c>
      <c r="BE1280" s="65">
        <v>124</v>
      </c>
    </row>
    <row r="1281" spans="1:57" x14ac:dyDescent="0.2">
      <c r="A1281" s="104">
        <v>42074</v>
      </c>
      <c r="B1281" s="58">
        <v>2040.23999023437</v>
      </c>
      <c r="C1281" s="77">
        <v>-1.91767957487032E-3</v>
      </c>
      <c r="D1281" s="58">
        <v>0.01</v>
      </c>
      <c r="E1281" s="58">
        <v>0.66910000000000003</v>
      </c>
      <c r="F1281" s="77">
        <v>9.3528435661487299E-3</v>
      </c>
      <c r="G1281" s="58">
        <v>113.527740478515</v>
      </c>
      <c r="H1281" s="58">
        <v>548.16345214843705</v>
      </c>
      <c r="I1281" s="58">
        <v>38.212085723876903</v>
      </c>
      <c r="J1281" s="58">
        <v>366.36999511718699</v>
      </c>
      <c r="K1281" s="58">
        <v>21.851810455322202</v>
      </c>
      <c r="L1281" s="58">
        <v>28.6707439422607</v>
      </c>
      <c r="M1281" s="58">
        <v>16.870000839233398</v>
      </c>
      <c r="N1281" s="77">
        <v>-1.8231550970047E-2</v>
      </c>
      <c r="O1281" s="58">
        <v>7.94255376126371</v>
      </c>
      <c r="P1281" s="77">
        <v>6.9961348017551495E-2</v>
      </c>
      <c r="Q1281" s="58">
        <v>114.581851959228</v>
      </c>
      <c r="R1281" s="77">
        <v>-6.90074447806066E-3</v>
      </c>
      <c r="S1281" s="58">
        <v>21.443861646137201</v>
      </c>
      <c r="T1281" s="77">
        <v>3.9119466214121899E-2</v>
      </c>
      <c r="U1281" s="58">
        <v>550.06796264648403</v>
      </c>
      <c r="V1281" s="77">
        <v>-1.18965001495685E-3</v>
      </c>
      <c r="W1281" s="58">
        <v>1.9296522025646801</v>
      </c>
      <c r="X1281" s="77">
        <v>5.0498478845370398E-2</v>
      </c>
      <c r="Y1281" s="58">
        <v>38.234842300415004</v>
      </c>
      <c r="Z1281" s="77">
        <v>-8.4977796688895293E-3</v>
      </c>
      <c r="AA1281" s="58">
        <v>38.065106839013097</v>
      </c>
      <c r="AB1281" s="77">
        <v>0.103897992047186</v>
      </c>
      <c r="AC1281" s="58">
        <v>367.94000244140602</v>
      </c>
      <c r="AD1281" s="77">
        <v>-2.1265463624125999E-3</v>
      </c>
      <c r="AE1281" s="58">
        <v>0.682179757460189</v>
      </c>
      <c r="AF1281" s="77">
        <v>3.12184548211672E-2</v>
      </c>
      <c r="AG1281" s="58">
        <v>21.875094413757299</v>
      </c>
      <c r="AH1281" s="77">
        <v>1.9873787648135102E-2</v>
      </c>
      <c r="AI1281" s="58">
        <v>1.25110018557988</v>
      </c>
      <c r="AJ1281" s="77">
        <v>4.3636823240423901E-2</v>
      </c>
      <c r="AK1281" s="58">
        <v>28.3913974761962</v>
      </c>
      <c r="AL1281" s="69">
        <v>42074</v>
      </c>
      <c r="AM1281" s="105">
        <v>2</v>
      </c>
      <c r="AN1281" s="124">
        <v>38.016265838764198</v>
      </c>
      <c r="AO1281" s="125">
        <v>51.461350111900202</v>
      </c>
      <c r="AP1281" s="125">
        <v>43.8743891559565</v>
      </c>
      <c r="AQ1281" s="125">
        <v>40.991724198347399</v>
      </c>
      <c r="AR1281" s="125">
        <v>38.295206219903299</v>
      </c>
      <c r="AS1281" s="125">
        <v>37.149306705333501</v>
      </c>
      <c r="AV1281" s="63">
        <v>26034.183498230501</v>
      </c>
      <c r="AW1281" s="63">
        <v>0</v>
      </c>
      <c r="AX1281" s="63">
        <v>0</v>
      </c>
      <c r="AY1281" s="63">
        <v>26034.183498230501</v>
      </c>
      <c r="AZ1281" s="77">
        <v>4.4688488412385399E-3</v>
      </c>
      <c r="BA1281" s="77">
        <v>1.6034183498230501</v>
      </c>
      <c r="BB1281" s="77">
        <v>0.80075729513931704</v>
      </c>
      <c r="BC1281" s="58">
        <v>-978.24705756433104</v>
      </c>
      <c r="BD1281" s="130">
        <v>-3.6214699582243701E-2</v>
      </c>
      <c r="BE1281" s="65">
        <v>125</v>
      </c>
    </row>
    <row r="1282" spans="1:57" x14ac:dyDescent="0.2">
      <c r="A1282" s="104">
        <v>42075</v>
      </c>
      <c r="B1282" s="58">
        <v>2065.94995117187</v>
      </c>
      <c r="C1282" s="77">
        <v>1.26014395662084E-2</v>
      </c>
      <c r="D1282" s="58">
        <v>0.01</v>
      </c>
      <c r="E1282" s="58">
        <v>0.67090000000000005</v>
      </c>
      <c r="F1282" s="77">
        <v>2.6901808399342102E-3</v>
      </c>
      <c r="G1282" s="58">
        <v>115.58023071289</v>
      </c>
      <c r="H1282" s="58">
        <v>552.4697265625</v>
      </c>
      <c r="I1282" s="58">
        <v>37.3382568359375</v>
      </c>
      <c r="J1282" s="58">
        <v>374.239990234375</v>
      </c>
      <c r="K1282" s="58">
        <v>22.140560150146399</v>
      </c>
      <c r="L1282" s="58">
        <v>27.313920974731399</v>
      </c>
      <c r="M1282" s="58">
        <v>15.420000076293899</v>
      </c>
      <c r="N1282" s="77">
        <v>1.8079195672562699E-2</v>
      </c>
      <c r="O1282" s="58">
        <v>7.9521875843572296</v>
      </c>
      <c r="P1282" s="77">
        <v>6.8802316237895497E-2</v>
      </c>
      <c r="Q1282" s="58">
        <v>114.553985595703</v>
      </c>
      <c r="R1282" s="77">
        <v>7.8558218304864893E-3</v>
      </c>
      <c r="S1282" s="58">
        <v>21.702627645590098</v>
      </c>
      <c r="T1282" s="77">
        <v>3.9282926470243298E-2</v>
      </c>
      <c r="U1282" s="58">
        <v>550.31658935546795</v>
      </c>
      <c r="V1282" s="77">
        <v>-2.2867866838094001E-2</v>
      </c>
      <c r="W1282" s="58">
        <v>1.9516213700603</v>
      </c>
      <c r="X1282" s="77">
        <v>5.2268679243266197E-2</v>
      </c>
      <c r="Y1282" s="58">
        <v>37.775171279907198</v>
      </c>
      <c r="Z1282" s="77">
        <v>2.14810034175156E-2</v>
      </c>
      <c r="AA1282" s="58">
        <v>38.176235161383602</v>
      </c>
      <c r="AB1282" s="77">
        <v>0.10201003676136999</v>
      </c>
      <c r="AC1282" s="58">
        <v>370.30499267578102</v>
      </c>
      <c r="AD1282" s="77">
        <v>1.32139941179971E-2</v>
      </c>
      <c r="AE1282" s="58">
        <v>0.68151341441881497</v>
      </c>
      <c r="AF1282" s="77">
        <v>3.0781218261738699E-2</v>
      </c>
      <c r="AG1282" s="58">
        <v>21.9961853027343</v>
      </c>
      <c r="AH1282" s="77">
        <v>-4.73243027896929E-2</v>
      </c>
      <c r="AI1282" s="58">
        <v>1.3221441979250701</v>
      </c>
      <c r="AJ1282" s="77">
        <v>4.8405507182517502E-2</v>
      </c>
      <c r="AK1282" s="58">
        <v>27.992332458496001</v>
      </c>
      <c r="AL1282" s="69">
        <v>42075</v>
      </c>
      <c r="AM1282" s="105">
        <v>3</v>
      </c>
      <c r="AN1282" s="124">
        <v>46.776393436111697</v>
      </c>
      <c r="AO1282" s="125">
        <v>54.118937818528998</v>
      </c>
      <c r="AP1282" s="125">
        <v>49.596958450775197</v>
      </c>
      <c r="AQ1282" s="125">
        <v>45.017795012631296</v>
      </c>
      <c r="AR1282" s="125">
        <v>30.5740514995382</v>
      </c>
      <c r="AS1282" s="125">
        <v>31.232886857443599</v>
      </c>
      <c r="AV1282" s="63">
        <v>26034.183498230501</v>
      </c>
      <c r="AW1282" s="63">
        <v>0</v>
      </c>
      <c r="AX1282" s="63">
        <v>0</v>
      </c>
      <c r="AY1282" s="63">
        <v>26034.183498230501</v>
      </c>
      <c r="AZ1282" s="77">
        <v>0</v>
      </c>
      <c r="BA1282" s="77">
        <v>1.6034183498230501</v>
      </c>
      <c r="BB1282" s="77">
        <v>0.82344942936742405</v>
      </c>
      <c r="BC1282" s="58">
        <v>-978.24705756433104</v>
      </c>
      <c r="BD1282" s="130">
        <v>-3.6214699582243701E-2</v>
      </c>
      <c r="BE1282" s="65">
        <v>126</v>
      </c>
    </row>
    <row r="1283" spans="1:57" x14ac:dyDescent="0.2">
      <c r="A1283" s="104">
        <v>42076</v>
      </c>
      <c r="B1283" s="58">
        <v>2053.39990234375</v>
      </c>
      <c r="C1283" s="77">
        <v>-6.0747109681946699E-3</v>
      </c>
      <c r="D1283" s="58">
        <v>0.01</v>
      </c>
      <c r="E1283" s="58">
        <v>0.67769999999999997</v>
      </c>
      <c r="F1283" s="77">
        <v>1.0135638694291E-2</v>
      </c>
      <c r="G1283" s="58">
        <v>114.781524658203</v>
      </c>
      <c r="H1283" s="58">
        <v>544.32458496093705</v>
      </c>
      <c r="I1283" s="58">
        <v>37.665939331054602</v>
      </c>
      <c r="J1283" s="58">
        <v>370.579986572265</v>
      </c>
      <c r="K1283" s="58">
        <v>22.578340530395501</v>
      </c>
      <c r="L1283" s="58">
        <v>27.429204940795898</v>
      </c>
      <c r="M1283" s="58">
        <v>16</v>
      </c>
      <c r="N1283" s="77">
        <v>-6.9104037062491797E-3</v>
      </c>
      <c r="O1283" s="58">
        <v>7.9204322087095003</v>
      </c>
      <c r="P1283" s="77">
        <v>6.9004417150712996E-2</v>
      </c>
      <c r="Q1283" s="58">
        <v>115.18087768554599</v>
      </c>
      <c r="R1283" s="77">
        <v>-1.4743145569698499E-2</v>
      </c>
      <c r="S1283" s="58">
        <v>21.765778737224402</v>
      </c>
      <c r="T1283" s="77">
        <v>3.99867640348937E-2</v>
      </c>
      <c r="U1283" s="58">
        <v>548.39715576171795</v>
      </c>
      <c r="V1283" s="77">
        <v>8.7760523089497298E-3</v>
      </c>
      <c r="W1283" s="58">
        <v>1.9651079184401401</v>
      </c>
      <c r="X1283" s="77">
        <v>5.2172014115149302E-2</v>
      </c>
      <c r="Y1283" s="58">
        <v>37.502098083496001</v>
      </c>
      <c r="Z1283" s="77">
        <v>-9.7798304767409104E-3</v>
      </c>
      <c r="AA1283" s="58">
        <v>38.198771805069299</v>
      </c>
      <c r="AB1283" s="77">
        <v>0.103078345267359</v>
      </c>
      <c r="AC1283" s="58">
        <v>372.40998840332003</v>
      </c>
      <c r="AD1283" s="77">
        <v>1.97727779821383E-2</v>
      </c>
      <c r="AE1283" s="58">
        <v>0.67814946108665497</v>
      </c>
      <c r="AF1283" s="77">
        <v>3.0035398756330801E-2</v>
      </c>
      <c r="AG1283" s="58">
        <v>22.3594503402709</v>
      </c>
      <c r="AH1283" s="77">
        <v>4.2207036540489098E-3</v>
      </c>
      <c r="AI1283" s="58">
        <v>1.3864330146863999</v>
      </c>
      <c r="AJ1283" s="77">
        <v>5.0545869545942798E-2</v>
      </c>
      <c r="AK1283" s="58">
        <v>27.371562957763601</v>
      </c>
      <c r="AL1283" s="69">
        <v>42076</v>
      </c>
      <c r="AM1283" s="105">
        <v>4</v>
      </c>
      <c r="AN1283" s="124">
        <v>43.541466820699199</v>
      </c>
      <c r="AO1283" s="125">
        <v>48.688802774007797</v>
      </c>
      <c r="AP1283" s="125">
        <v>47.564581683219998</v>
      </c>
      <c r="AQ1283" s="125">
        <v>50.528909256632303</v>
      </c>
      <c r="AR1283" s="125">
        <v>31.831675645714601</v>
      </c>
      <c r="AS1283" s="125">
        <v>35.388450660072898</v>
      </c>
      <c r="AV1283" s="63">
        <v>26034.183498230501</v>
      </c>
      <c r="AW1283" s="63">
        <v>0</v>
      </c>
      <c r="AX1283" s="63">
        <v>0</v>
      </c>
      <c r="AY1283" s="63">
        <v>26034.183498230501</v>
      </c>
      <c r="AZ1283" s="77">
        <v>0</v>
      </c>
      <c r="BA1283" s="77">
        <v>1.6034183498230501</v>
      </c>
      <c r="BB1283" s="77">
        <v>0.81237250111889803</v>
      </c>
      <c r="BC1283" s="58">
        <v>-978.24705756433104</v>
      </c>
      <c r="BD1283" s="130">
        <v>-3.6214699582243701E-2</v>
      </c>
      <c r="BE1283" s="65">
        <v>127</v>
      </c>
    </row>
    <row r="1284" spans="1:57" x14ac:dyDescent="0.2">
      <c r="A1284" s="104">
        <v>42079</v>
      </c>
      <c r="B1284" s="58">
        <v>2081.18994140625</v>
      </c>
      <c r="C1284" s="77">
        <v>1.3533671171787E-2</v>
      </c>
      <c r="D1284" s="58">
        <v>0.01</v>
      </c>
      <c r="E1284" s="58">
        <v>0.67569999999999997</v>
      </c>
      <c r="F1284" s="77">
        <v>-2.95115832964443E-3</v>
      </c>
      <c r="G1284" s="58">
        <v>116.04460144042901</v>
      </c>
      <c r="H1284" s="58">
        <v>551.47521972656205</v>
      </c>
      <c r="I1284" s="58">
        <v>37.829784393310497</v>
      </c>
      <c r="J1284" s="58">
        <v>373.350006103515</v>
      </c>
      <c r="K1284" s="58">
        <v>22.885717391967699</v>
      </c>
      <c r="L1284" s="58">
        <v>27.340517044067301</v>
      </c>
      <c r="M1284" s="58">
        <v>15.6099996566772</v>
      </c>
      <c r="N1284" s="77">
        <v>1.1004181953391401E-2</v>
      </c>
      <c r="O1284" s="58">
        <v>7.8716964068960404</v>
      </c>
      <c r="P1284" s="77">
        <v>6.7833370179972499E-2</v>
      </c>
      <c r="Q1284" s="58">
        <v>115.41306304931599</v>
      </c>
      <c r="R1284" s="77">
        <v>1.31367110051408E-2</v>
      </c>
      <c r="S1284" s="58">
        <v>21.873489254273299</v>
      </c>
      <c r="T1284" s="77">
        <v>3.9663594068866499E-2</v>
      </c>
      <c r="U1284" s="58">
        <v>547.89990234375</v>
      </c>
      <c r="V1284" s="77">
        <v>4.3499529061465899E-3</v>
      </c>
      <c r="W1284" s="58">
        <v>1.9761641899059199</v>
      </c>
      <c r="X1284" s="77">
        <v>5.2238314904468897E-2</v>
      </c>
      <c r="Y1284" s="58">
        <v>37.747861862182603</v>
      </c>
      <c r="Z1284" s="77">
        <v>7.4748222559768403E-3</v>
      </c>
      <c r="AA1284" s="58">
        <v>38.212944463963801</v>
      </c>
      <c r="AB1284" s="77">
        <v>0.102351530304699</v>
      </c>
      <c r="AC1284" s="58">
        <v>371.96499633789</v>
      </c>
      <c r="AD1284" s="77">
        <v>1.36137933236706E-2</v>
      </c>
      <c r="AE1284" s="58">
        <v>0.672167017093247</v>
      </c>
      <c r="AF1284" s="77">
        <v>2.9370589769196299E-2</v>
      </c>
      <c r="AG1284" s="58">
        <v>22.732028961181602</v>
      </c>
      <c r="AH1284" s="77">
        <v>-3.2333382217946101E-3</v>
      </c>
      <c r="AI1284" s="58">
        <v>1.4508007241610299</v>
      </c>
      <c r="AJ1284" s="77">
        <v>5.3064129029551099E-2</v>
      </c>
      <c r="AK1284" s="58">
        <v>27.384860992431602</v>
      </c>
      <c r="AL1284" s="69">
        <v>42079</v>
      </c>
      <c r="AM1284" s="105">
        <v>0</v>
      </c>
      <c r="AN1284" s="124">
        <v>51.5342978742094</v>
      </c>
      <c r="AO1284" s="125">
        <v>53.134550299992597</v>
      </c>
      <c r="AP1284" s="125">
        <v>50.985194510450597</v>
      </c>
      <c r="AQ1284" s="125">
        <v>54.0142116060725</v>
      </c>
      <c r="AR1284" s="125">
        <v>31.361024183044801</v>
      </c>
      <c r="AS1284" s="125">
        <v>37.424636177974797</v>
      </c>
      <c r="AV1284" s="63">
        <v>26034.183498230501</v>
      </c>
      <c r="AW1284" s="63">
        <v>0</v>
      </c>
      <c r="AX1284" s="63">
        <v>0</v>
      </c>
      <c r="AY1284" s="63">
        <v>26034.183498230501</v>
      </c>
      <c r="AZ1284" s="77">
        <v>0</v>
      </c>
      <c r="BA1284" s="77">
        <v>1.6034183498230501</v>
      </c>
      <c r="BB1284" s="77">
        <v>0.83690055458983004</v>
      </c>
      <c r="BC1284" s="58">
        <v>-978.24705756433104</v>
      </c>
      <c r="BD1284" s="130">
        <v>-3.6214699582243701E-2</v>
      </c>
      <c r="BE1284" s="65">
        <v>128</v>
      </c>
    </row>
    <row r="1285" spans="1:57" x14ac:dyDescent="0.2">
      <c r="A1285" s="104">
        <v>42080</v>
      </c>
      <c r="B1285" s="58">
        <v>2074.28002929687</v>
      </c>
      <c r="C1285" s="77">
        <v>-3.3201737005830101E-3</v>
      </c>
      <c r="D1285" s="58">
        <v>0.01</v>
      </c>
      <c r="E1285" s="58">
        <v>0.67830000000000001</v>
      </c>
      <c r="F1285" s="77">
        <v>3.8478614769867901E-3</v>
      </c>
      <c r="G1285" s="58">
        <v>117.985633850097</v>
      </c>
      <c r="H1285" s="58">
        <v>547.82531738281205</v>
      </c>
      <c r="I1285" s="58">
        <v>37.957225799560497</v>
      </c>
      <c r="J1285" s="58">
        <v>371.92001342773398</v>
      </c>
      <c r="K1285" s="58">
        <v>22.550395965576101</v>
      </c>
      <c r="L1285" s="58">
        <v>27.127685546875</v>
      </c>
      <c r="M1285" s="58">
        <v>15.6599998474121</v>
      </c>
      <c r="N1285" s="77">
        <v>1.67266067147844E-2</v>
      </c>
      <c r="O1285" s="58">
        <v>7.81213066216048</v>
      </c>
      <c r="P1285" s="77">
        <v>6.6212558319480599E-2</v>
      </c>
      <c r="Q1285" s="58">
        <v>117.015117645263</v>
      </c>
      <c r="R1285" s="77">
        <v>-6.61843399882899E-3</v>
      </c>
      <c r="S1285" s="58">
        <v>21.513671965807902</v>
      </c>
      <c r="T1285" s="77">
        <v>3.9271043676089398E-2</v>
      </c>
      <c r="U1285" s="58">
        <v>549.65026855468705</v>
      </c>
      <c r="V1285" s="77">
        <v>3.3688113293221999E-3</v>
      </c>
      <c r="W1285" s="58">
        <v>1.99699531836555</v>
      </c>
      <c r="X1285" s="77">
        <v>5.2611730080354503E-2</v>
      </c>
      <c r="Y1285" s="58">
        <v>37.893505096435497</v>
      </c>
      <c r="Z1285" s="77">
        <v>-3.8301664722211102E-3</v>
      </c>
      <c r="AA1285" s="58">
        <v>37.975399841764002</v>
      </c>
      <c r="AB1285" s="77">
        <v>0.10210636284874899</v>
      </c>
      <c r="AC1285" s="58">
        <v>372.635009765625</v>
      </c>
      <c r="AD1285" s="77">
        <v>-1.4651995419172901E-2</v>
      </c>
      <c r="AE1285" s="58">
        <v>0.67035258186622304</v>
      </c>
      <c r="AF1285" s="77">
        <v>2.9726865235073299E-2</v>
      </c>
      <c r="AG1285" s="58">
        <v>22.718056678771902</v>
      </c>
      <c r="AH1285" s="77">
        <v>-7.78447228519285E-3</v>
      </c>
      <c r="AI1285" s="58">
        <v>1.52005448652237</v>
      </c>
      <c r="AJ1285" s="77">
        <v>5.6033327424700997E-2</v>
      </c>
      <c r="AK1285" s="58">
        <v>27.234101295471099</v>
      </c>
      <c r="AL1285" s="69">
        <v>42080</v>
      </c>
      <c r="AM1285" s="105">
        <v>1</v>
      </c>
      <c r="AN1285" s="124">
        <v>49.652052251677198</v>
      </c>
      <c r="AO1285" s="125">
        <v>50.718954466898303</v>
      </c>
      <c r="AP1285" s="125">
        <v>55.761253815653703</v>
      </c>
      <c r="AQ1285" s="125">
        <v>49.885293041952401</v>
      </c>
      <c r="AR1285" s="125">
        <v>30.2067726328685</v>
      </c>
      <c r="AS1285" s="125">
        <v>39.034009160091998</v>
      </c>
      <c r="AV1285" s="63">
        <v>26034.183498230501</v>
      </c>
      <c r="AW1285" s="63">
        <v>0</v>
      </c>
      <c r="AX1285" s="63">
        <v>0</v>
      </c>
      <c r="AY1285" s="63">
        <v>26034.183498230501</v>
      </c>
      <c r="AZ1285" s="77">
        <v>0</v>
      </c>
      <c r="BA1285" s="77">
        <v>1.6034183498230501</v>
      </c>
      <c r="BB1285" s="77">
        <v>0.83080172567789401</v>
      </c>
      <c r="BC1285" s="58">
        <v>-978.24705756433104</v>
      </c>
      <c r="BD1285" s="130">
        <v>-3.6214699582243701E-2</v>
      </c>
      <c r="BE1285" s="65">
        <v>129</v>
      </c>
    </row>
    <row r="1286" spans="1:57" x14ac:dyDescent="0.2">
      <c r="A1286" s="104">
        <v>42081</v>
      </c>
      <c r="B1286" s="58">
        <v>2099.5</v>
      </c>
      <c r="C1286" s="77">
        <v>1.21584214025691E-2</v>
      </c>
      <c r="D1286" s="58">
        <v>0.01</v>
      </c>
      <c r="E1286" s="58">
        <v>0.68089999999999995</v>
      </c>
      <c r="F1286" s="77">
        <v>3.8331121922452402E-3</v>
      </c>
      <c r="G1286" s="58">
        <v>119.31371307373</v>
      </c>
      <c r="H1286" s="58">
        <v>556.43786621093705</v>
      </c>
      <c r="I1286" s="58">
        <v>38.6854248046875</v>
      </c>
      <c r="J1286" s="58">
        <v>375.14001464843699</v>
      </c>
      <c r="K1286" s="58">
        <v>22.699426651000898</v>
      </c>
      <c r="L1286" s="58">
        <v>27.3937263488769</v>
      </c>
      <c r="M1286" s="58">
        <v>13.9700002670288</v>
      </c>
      <c r="N1286" s="77">
        <v>1.1256279093437399E-2</v>
      </c>
      <c r="O1286" s="58">
        <v>7.8180348190081199</v>
      </c>
      <c r="P1286" s="77">
        <v>6.5525031596132793E-2</v>
      </c>
      <c r="Q1286" s="58">
        <v>118.64967346191401</v>
      </c>
      <c r="R1286" s="77">
        <v>1.57213413744197E-2</v>
      </c>
      <c r="S1286" s="58">
        <v>21.503687546038801</v>
      </c>
      <c r="T1286" s="77">
        <v>3.8645262754075503E-2</v>
      </c>
      <c r="U1286" s="58">
        <v>552.131591796875</v>
      </c>
      <c r="V1286" s="77">
        <v>1.9184726749323901E-2</v>
      </c>
      <c r="W1286" s="58">
        <v>2.0010888706129299</v>
      </c>
      <c r="X1286" s="77">
        <v>5.1727204256277401E-2</v>
      </c>
      <c r="Y1286" s="58">
        <v>38.321325302124002</v>
      </c>
      <c r="Z1286" s="77">
        <v>8.6577788353645602E-3</v>
      </c>
      <c r="AA1286" s="58">
        <v>37.815011381283298</v>
      </c>
      <c r="AB1286" s="77">
        <v>0.100802393518915</v>
      </c>
      <c r="AC1286" s="58">
        <v>373.53001403808503</v>
      </c>
      <c r="AD1286" s="77">
        <v>6.6087835287815802E-3</v>
      </c>
      <c r="AE1286" s="58">
        <v>0.67040208507126098</v>
      </c>
      <c r="AF1286" s="77">
        <v>2.9533877457724199E-2</v>
      </c>
      <c r="AG1286" s="58">
        <v>22.6249113082885</v>
      </c>
      <c r="AH1286" s="77">
        <v>9.8069848805291092E-3</v>
      </c>
      <c r="AI1286" s="58">
        <v>1.5669685504631199</v>
      </c>
      <c r="AJ1286" s="77">
        <v>5.7201730443925798E-2</v>
      </c>
      <c r="AK1286" s="58">
        <v>27.260705947875898</v>
      </c>
      <c r="AL1286" s="69">
        <v>42081</v>
      </c>
      <c r="AM1286" s="105">
        <v>2</v>
      </c>
      <c r="AN1286" s="124">
        <v>55.972663542689901</v>
      </c>
      <c r="AO1286" s="125">
        <v>55.822621567766298</v>
      </c>
      <c r="AP1286" s="125">
        <v>58.724773215875501</v>
      </c>
      <c r="AQ1286" s="125">
        <v>51.654125792700697</v>
      </c>
      <c r="AR1286" s="125">
        <v>33.5014973001852</v>
      </c>
      <c r="AS1286" s="125">
        <v>47.364263087062398</v>
      </c>
      <c r="AV1286" s="63">
        <v>26034.183498230501</v>
      </c>
      <c r="AW1286" s="63">
        <v>0</v>
      </c>
      <c r="AX1286" s="63">
        <v>0</v>
      </c>
      <c r="AY1286" s="63">
        <v>26034.183498230501</v>
      </c>
      <c r="AZ1286" s="77">
        <v>0</v>
      </c>
      <c r="BA1286" s="77">
        <v>1.6034183498230501</v>
      </c>
      <c r="BB1286" s="77">
        <v>0.85306138456323699</v>
      </c>
      <c r="BC1286" s="58">
        <v>-978.24705756433104</v>
      </c>
      <c r="BD1286" s="130">
        <v>-3.6214699582243701E-2</v>
      </c>
      <c r="BE1286" s="65">
        <v>130</v>
      </c>
    </row>
    <row r="1287" spans="1:57" x14ac:dyDescent="0.2">
      <c r="A1287" s="104">
        <v>42082</v>
      </c>
      <c r="B1287" s="58">
        <v>2089.27001953125</v>
      </c>
      <c r="C1287" s="77">
        <v>-4.8725794087878197E-3</v>
      </c>
      <c r="D1287" s="58">
        <v>0.01</v>
      </c>
      <c r="E1287" s="58">
        <v>0.67900000000000005</v>
      </c>
      <c r="F1287" s="77">
        <v>-2.79042443824339E-3</v>
      </c>
      <c r="G1287" s="58">
        <v>118.41284942626901</v>
      </c>
      <c r="H1287" s="58">
        <v>554.93615722656205</v>
      </c>
      <c r="I1287" s="58">
        <v>38.494270324707003</v>
      </c>
      <c r="J1287" s="58">
        <v>373.239990234375</v>
      </c>
      <c r="K1287" s="58">
        <v>22.4293098449707</v>
      </c>
      <c r="L1287" s="58">
        <v>27.260705947875898</v>
      </c>
      <c r="M1287" s="58">
        <v>14.069999694824199</v>
      </c>
      <c r="N1287" s="77">
        <v>-7.5503781103876096E-3</v>
      </c>
      <c r="O1287" s="58">
        <v>7.8465998942515398</v>
      </c>
      <c r="P1287" s="77">
        <v>6.6264767145370204E-2</v>
      </c>
      <c r="Q1287" s="58">
        <v>118.86328125</v>
      </c>
      <c r="R1287" s="77">
        <v>-2.69879006366136E-3</v>
      </c>
      <c r="S1287" s="58">
        <v>21.5500471444991</v>
      </c>
      <c r="T1287" s="77">
        <v>3.8833380856279097E-2</v>
      </c>
      <c r="U1287" s="58">
        <v>555.68701171875</v>
      </c>
      <c r="V1287" s="77">
        <v>-4.9412532225135896E-3</v>
      </c>
      <c r="W1287" s="58">
        <v>1.97884557781899</v>
      </c>
      <c r="X1287" s="77">
        <v>5.1406236853615603E-2</v>
      </c>
      <c r="Y1287" s="58">
        <v>38.589847564697202</v>
      </c>
      <c r="Z1287" s="77">
        <v>-5.0648406991269301E-3</v>
      </c>
      <c r="AA1287" s="58">
        <v>37.560589695906103</v>
      </c>
      <c r="AB1287" s="77">
        <v>0.100633883502997</v>
      </c>
      <c r="AC1287" s="58">
        <v>374.19000244140602</v>
      </c>
      <c r="AD1287" s="77">
        <v>-1.1899719326979599E-2</v>
      </c>
      <c r="AE1287" s="58">
        <v>0.66430291642130501</v>
      </c>
      <c r="AF1287" s="77">
        <v>2.9617626267277201E-2</v>
      </c>
      <c r="AG1287" s="58">
        <v>22.564368247985801</v>
      </c>
      <c r="AH1287" s="77">
        <v>-4.8558709869140904E-3</v>
      </c>
      <c r="AI1287" s="58">
        <v>1.60049504519326</v>
      </c>
      <c r="AJ1287" s="77">
        <v>5.8710696936957601E-2</v>
      </c>
      <c r="AK1287" s="58">
        <v>27.327216148376401</v>
      </c>
      <c r="AL1287" s="69">
        <v>42082</v>
      </c>
      <c r="AM1287" s="105">
        <v>3</v>
      </c>
      <c r="AN1287" s="124">
        <v>53.062738007365603</v>
      </c>
      <c r="AO1287" s="125">
        <v>54.7577751240742</v>
      </c>
      <c r="AP1287" s="125">
        <v>55.985109489006703</v>
      </c>
      <c r="AQ1287" s="125">
        <v>48.324829147399498</v>
      </c>
      <c r="AR1287" s="125">
        <v>32.671028464278201</v>
      </c>
      <c r="AS1287" s="125">
        <v>45.602770130423004</v>
      </c>
      <c r="AV1287" s="63">
        <v>26034.183498230501</v>
      </c>
      <c r="AW1287" s="63">
        <v>0</v>
      </c>
      <c r="AX1287" s="63">
        <v>0</v>
      </c>
      <c r="AY1287" s="63">
        <v>26034.183498230501</v>
      </c>
      <c r="AZ1287" s="77">
        <v>0</v>
      </c>
      <c r="BA1287" s="77">
        <v>1.6034183498230501</v>
      </c>
      <c r="BB1287" s="77">
        <v>0.84403219581759403</v>
      </c>
      <c r="BC1287" s="58">
        <v>-978.24705756433104</v>
      </c>
      <c r="BD1287" s="130">
        <v>-3.6214699582243701E-2</v>
      </c>
      <c r="BE1287" s="65">
        <v>131</v>
      </c>
    </row>
    <row r="1288" spans="1:57" x14ac:dyDescent="0.2">
      <c r="A1288" s="104">
        <v>42083</v>
      </c>
      <c r="B1288" s="58">
        <v>2108.10009765625</v>
      </c>
      <c r="C1288" s="77">
        <v>9.0127546697984506E-3</v>
      </c>
      <c r="D1288" s="58">
        <v>0.01</v>
      </c>
      <c r="E1288" s="58">
        <v>0.67020000000000002</v>
      </c>
      <c r="F1288" s="77">
        <v>-1.2960235640648E-2</v>
      </c>
      <c r="G1288" s="58">
        <v>116.92689514160099</v>
      </c>
      <c r="H1288" s="58">
        <v>557.293212890625</v>
      </c>
      <c r="I1288" s="58">
        <v>39.031314849853501</v>
      </c>
      <c r="J1288" s="58">
        <v>378.489990234375</v>
      </c>
      <c r="K1288" s="58">
        <v>22.466566085815401</v>
      </c>
      <c r="L1288" s="58">
        <v>27.766191482543899</v>
      </c>
      <c r="M1288" s="58">
        <v>13.020000457763601</v>
      </c>
      <c r="N1288" s="77">
        <v>-1.25489276870512E-2</v>
      </c>
      <c r="O1288" s="58">
        <v>7.8335321003731799</v>
      </c>
      <c r="P1288" s="77">
        <v>6.6995126235812205E-2</v>
      </c>
      <c r="Q1288" s="58">
        <v>117.66987228393501</v>
      </c>
      <c r="R1288" s="77">
        <v>4.2474357335850997E-3</v>
      </c>
      <c r="S1288" s="58">
        <v>21.697510628810399</v>
      </c>
      <c r="T1288" s="77">
        <v>3.8933742825015903E-2</v>
      </c>
      <c r="U1288" s="58">
        <v>556.11468505859295</v>
      </c>
      <c r="V1288" s="77">
        <v>1.3951284713709501E-2</v>
      </c>
      <c r="W1288" s="58">
        <v>1.9442896467637101</v>
      </c>
      <c r="X1288" s="77">
        <v>4.9813583125319999E-2</v>
      </c>
      <c r="Y1288" s="58">
        <v>38.762792587280202</v>
      </c>
      <c r="Z1288" s="77">
        <v>1.40660168721558E-2</v>
      </c>
      <c r="AA1288" s="58">
        <v>37.3804901544217</v>
      </c>
      <c r="AB1288" s="77">
        <v>9.8762163118962201E-2</v>
      </c>
      <c r="AC1288" s="58">
        <v>375.864990234375</v>
      </c>
      <c r="AD1288" s="77">
        <v>1.6610515928594501E-3</v>
      </c>
      <c r="AE1288" s="58">
        <v>0.65974585372585703</v>
      </c>
      <c r="AF1288" s="77">
        <v>2.9365673917670799E-2</v>
      </c>
      <c r="AG1288" s="58">
        <v>22.447937965392999</v>
      </c>
      <c r="AH1288" s="77">
        <v>1.8542642866053501E-2</v>
      </c>
      <c r="AI1288" s="58">
        <v>1.62468821521854</v>
      </c>
      <c r="AJ1288" s="77">
        <v>5.8513181983922899E-2</v>
      </c>
      <c r="AK1288" s="58">
        <v>27.513448715209901</v>
      </c>
      <c r="AL1288" s="69">
        <v>42083</v>
      </c>
      <c r="AM1288" s="105">
        <v>4</v>
      </c>
      <c r="AN1288" s="124">
        <v>57.447929832190397</v>
      </c>
      <c r="AO1288" s="125">
        <v>56.170986723325399</v>
      </c>
      <c r="AP1288" s="125">
        <v>51.700586740667298</v>
      </c>
      <c r="AQ1288" s="125">
        <v>48.814860065430103</v>
      </c>
      <c r="AR1288" s="125">
        <v>38.872190999425897</v>
      </c>
      <c r="AS1288" s="125">
        <v>51.104616726730697</v>
      </c>
      <c r="AV1288" s="63">
        <v>26034.183498230501</v>
      </c>
      <c r="AW1288" s="63">
        <v>0</v>
      </c>
      <c r="AX1288" s="63">
        <v>0</v>
      </c>
      <c r="AY1288" s="63">
        <v>26034.183498230501</v>
      </c>
      <c r="AZ1288" s="77">
        <v>0</v>
      </c>
      <c r="BA1288" s="77">
        <v>1.6034183498230501</v>
      </c>
      <c r="BB1288" s="77">
        <v>0.86065200560170796</v>
      </c>
      <c r="BC1288" s="58">
        <v>-978.24705756433104</v>
      </c>
      <c r="BD1288" s="130">
        <v>-3.6214699582243701E-2</v>
      </c>
      <c r="BE1288" s="65">
        <v>132</v>
      </c>
    </row>
    <row r="1289" spans="1:57" x14ac:dyDescent="0.2">
      <c r="A1289" s="104">
        <v>42086</v>
      </c>
      <c r="B1289" s="58">
        <v>2104.419921875</v>
      </c>
      <c r="C1289" s="77">
        <v>-1.74573104253517E-3</v>
      </c>
      <c r="D1289" s="58">
        <v>0.01</v>
      </c>
      <c r="E1289" s="58">
        <v>0.66949999999999998</v>
      </c>
      <c r="F1289" s="77">
        <v>-1.04446433900329E-3</v>
      </c>
      <c r="G1289" s="58">
        <v>118.14353179931599</v>
      </c>
      <c r="H1289" s="58">
        <v>555.75164794921795</v>
      </c>
      <c r="I1289" s="58">
        <v>39.013103485107401</v>
      </c>
      <c r="J1289" s="58">
        <v>375.10998535156199</v>
      </c>
      <c r="K1289" s="58">
        <v>22.326847076416001</v>
      </c>
      <c r="L1289" s="58">
        <v>27.668638229370099</v>
      </c>
      <c r="M1289" s="58">
        <v>13.4099998474121</v>
      </c>
      <c r="N1289" s="77">
        <v>1.04051053116689E-2</v>
      </c>
      <c r="O1289" s="58">
        <v>7.84745394350265</v>
      </c>
      <c r="P1289" s="77">
        <v>6.6423051892782997E-2</v>
      </c>
      <c r="Q1289" s="58">
        <v>117.535213470458</v>
      </c>
      <c r="R1289" s="77">
        <v>-2.7661649303248798E-3</v>
      </c>
      <c r="S1289" s="58">
        <v>21.884388244990198</v>
      </c>
      <c r="T1289" s="77">
        <v>3.9377999733776502E-2</v>
      </c>
      <c r="U1289" s="58">
        <v>556.52243041992097</v>
      </c>
      <c r="V1289" s="77">
        <v>-4.6658342964245298E-4</v>
      </c>
      <c r="W1289" s="58">
        <v>1.8984409067335299</v>
      </c>
      <c r="X1289" s="77">
        <v>4.86616223048809E-2</v>
      </c>
      <c r="Y1289" s="58">
        <v>39.022209167480398</v>
      </c>
      <c r="Z1289" s="77">
        <v>-8.9302358583366308E-3</v>
      </c>
      <c r="AA1289" s="58">
        <v>37.2352427257877</v>
      </c>
      <c r="AB1289" s="77">
        <v>9.9264866785377298E-2</v>
      </c>
      <c r="AC1289" s="58">
        <v>376.79998779296801</v>
      </c>
      <c r="AD1289" s="77">
        <v>-6.2189748475903698E-3</v>
      </c>
      <c r="AE1289" s="58">
        <v>0.64471676278723999</v>
      </c>
      <c r="AF1289" s="77">
        <v>2.8876301278932402E-2</v>
      </c>
      <c r="AG1289" s="58">
        <v>22.396706581115701</v>
      </c>
      <c r="AH1289" s="77">
        <v>-3.51338256941557E-3</v>
      </c>
      <c r="AI1289" s="58">
        <v>1.6322005601351299</v>
      </c>
      <c r="AJ1289" s="77">
        <v>5.8990997193442002E-2</v>
      </c>
      <c r="AK1289" s="58">
        <v>27.717414855956999</v>
      </c>
      <c r="AL1289" s="69">
        <v>42086</v>
      </c>
      <c r="AM1289" s="105">
        <v>0</v>
      </c>
      <c r="AN1289" s="124">
        <v>56.340058657142698</v>
      </c>
      <c r="AO1289" s="125">
        <v>54.961779605397503</v>
      </c>
      <c r="AP1289" s="125">
        <v>54.753767234407498</v>
      </c>
      <c r="AQ1289" s="125">
        <v>47.014279753729902</v>
      </c>
      <c r="AR1289" s="125">
        <v>38.142072868250601</v>
      </c>
      <c r="AS1289" s="125">
        <v>50.9165519075286</v>
      </c>
      <c r="AV1289" s="63">
        <v>26034.183498230501</v>
      </c>
      <c r="AW1289" s="63">
        <v>0</v>
      </c>
      <c r="AX1289" s="63">
        <v>0</v>
      </c>
      <c r="AY1289" s="63">
        <v>26034.183498230501</v>
      </c>
      <c r="AZ1289" s="77">
        <v>0</v>
      </c>
      <c r="BA1289" s="77">
        <v>1.6034183498230501</v>
      </c>
      <c r="BB1289" s="77">
        <v>0.85740380763617396</v>
      </c>
      <c r="BC1289" s="58">
        <v>-978.24705756433104</v>
      </c>
      <c r="BD1289" s="130">
        <v>-3.6214699582243701E-2</v>
      </c>
      <c r="BE1289" s="65">
        <v>133</v>
      </c>
    </row>
    <row r="1290" spans="1:57" x14ac:dyDescent="0.2">
      <c r="A1290" s="104">
        <v>42087</v>
      </c>
      <c r="B1290" s="58">
        <v>2091.5</v>
      </c>
      <c r="C1290" s="77">
        <v>-6.13942195694883E-3</v>
      </c>
      <c r="D1290" s="58">
        <v>0.01</v>
      </c>
      <c r="E1290" s="58">
        <v>0.67259999999999998</v>
      </c>
      <c r="F1290" s="77">
        <v>4.6303211351754704E-3</v>
      </c>
      <c r="G1290" s="58">
        <v>117.660598754882</v>
      </c>
      <c r="H1290" s="58">
        <v>567.06939697265602</v>
      </c>
      <c r="I1290" s="58">
        <v>39.049514770507798</v>
      </c>
      <c r="J1290" s="58">
        <v>374.08999633789</v>
      </c>
      <c r="K1290" s="58">
        <v>22.261644363403299</v>
      </c>
      <c r="L1290" s="58">
        <v>27.3050518035888</v>
      </c>
      <c r="M1290" s="58">
        <v>13.619999885559</v>
      </c>
      <c r="N1290" s="77">
        <v>-4.0876807818301898E-3</v>
      </c>
      <c r="O1290" s="58">
        <v>7.8421241554756298</v>
      </c>
      <c r="P1290" s="77">
        <v>6.6650384567673193E-2</v>
      </c>
      <c r="Q1290" s="58">
        <v>117.902065277099</v>
      </c>
      <c r="R1290" s="77">
        <v>2.0364760167965502E-2</v>
      </c>
      <c r="S1290" s="58">
        <v>22.337569990327399</v>
      </c>
      <c r="T1290" s="77">
        <v>3.9391245779755099E-2</v>
      </c>
      <c r="U1290" s="58">
        <v>561.41052246093705</v>
      </c>
      <c r="V1290" s="77">
        <v>9.33309123030579E-4</v>
      </c>
      <c r="W1290" s="58">
        <v>1.8338322340283799</v>
      </c>
      <c r="X1290" s="77">
        <v>4.6961716292909898E-2</v>
      </c>
      <c r="Y1290" s="58">
        <v>39.031309127807603</v>
      </c>
      <c r="Z1290" s="77">
        <v>-2.7191731852084199E-3</v>
      </c>
      <c r="AA1290" s="58">
        <v>37.0361447140763</v>
      </c>
      <c r="AB1290" s="77">
        <v>9.9003301549459202E-2</v>
      </c>
      <c r="AC1290" s="58">
        <v>374.59999084472599</v>
      </c>
      <c r="AD1290" s="77">
        <v>-2.92037262536581E-3</v>
      </c>
      <c r="AE1290" s="58">
        <v>0.628907779999479</v>
      </c>
      <c r="AF1290" s="77">
        <v>2.8250733401947701E-2</v>
      </c>
      <c r="AG1290" s="58">
        <v>22.2942457199096</v>
      </c>
      <c r="AH1290" s="77">
        <v>-1.31407416139224E-2</v>
      </c>
      <c r="AI1290" s="58">
        <v>1.64022445856257</v>
      </c>
      <c r="AJ1290" s="77">
        <v>6.0070366112507899E-2</v>
      </c>
      <c r="AK1290" s="58">
        <v>27.4868450164794</v>
      </c>
      <c r="AL1290" s="69">
        <v>42087</v>
      </c>
      <c r="AM1290" s="105">
        <v>1</v>
      </c>
      <c r="AN1290" s="124">
        <v>52.511417780818498</v>
      </c>
      <c r="AO1290" s="125">
        <v>61.5125283394243</v>
      </c>
      <c r="AP1290" s="125">
        <v>53.313127164781299</v>
      </c>
      <c r="AQ1290" s="125">
        <v>46.158606436965201</v>
      </c>
      <c r="AR1290" s="125">
        <v>35.468182278973998</v>
      </c>
      <c r="AS1290" s="125">
        <v>51.302414832887898</v>
      </c>
      <c r="AV1290" s="63">
        <v>26034.183498230501</v>
      </c>
      <c r="AW1290" s="63">
        <v>0</v>
      </c>
      <c r="AX1290" s="63">
        <v>0</v>
      </c>
      <c r="AY1290" s="63">
        <v>26034.183498230501</v>
      </c>
      <c r="AZ1290" s="77">
        <v>0</v>
      </c>
      <c r="BA1290" s="77">
        <v>1.6034183498230501</v>
      </c>
      <c r="BB1290" s="77">
        <v>0.84600042191665203</v>
      </c>
      <c r="BC1290" s="58">
        <v>-978.24705756433104</v>
      </c>
      <c r="BD1290" s="130">
        <v>-3.6214699582243701E-2</v>
      </c>
      <c r="BE1290" s="65">
        <v>134</v>
      </c>
    </row>
    <row r="1291" spans="1:57" x14ac:dyDescent="0.2">
      <c r="A1291" s="104">
        <v>42088</v>
      </c>
      <c r="B1291" s="58">
        <v>2061.05004882812</v>
      </c>
      <c r="C1291" s="77">
        <v>-1.45589056523428E-2</v>
      </c>
      <c r="D1291" s="58">
        <v>0.01</v>
      </c>
      <c r="E1291" s="58">
        <v>0.67049999999999998</v>
      </c>
      <c r="F1291" s="77">
        <v>-3.1222123104370698E-3</v>
      </c>
      <c r="G1291" s="58">
        <v>114.58647918701099</v>
      </c>
      <c r="H1291" s="58">
        <v>555.726806640625</v>
      </c>
      <c r="I1291" s="58">
        <v>37.738765716552699</v>
      </c>
      <c r="J1291" s="58">
        <v>370.95999145507801</v>
      </c>
      <c r="K1291" s="58">
        <v>21.078708648681602</v>
      </c>
      <c r="L1291" s="58">
        <v>26.506912231445298</v>
      </c>
      <c r="M1291" s="58">
        <v>15.439999580383301</v>
      </c>
      <c r="N1291" s="77">
        <v>-2.6127009384639001E-2</v>
      </c>
      <c r="O1291" s="58">
        <v>7.79054579563463</v>
      </c>
      <c r="P1291" s="77">
        <v>6.7988351251459703E-2</v>
      </c>
      <c r="Q1291" s="58">
        <v>116.123538970947</v>
      </c>
      <c r="R1291" s="77">
        <v>-2.00021203623128E-2</v>
      </c>
      <c r="S1291" s="58">
        <v>22.514859248439201</v>
      </c>
      <c r="T1291" s="77">
        <v>4.0514258048017997E-2</v>
      </c>
      <c r="U1291" s="58">
        <v>561.39810180664006</v>
      </c>
      <c r="V1291" s="77">
        <v>-3.3566333964923402E-2</v>
      </c>
      <c r="W1291" s="58">
        <v>1.7910478896812601</v>
      </c>
      <c r="X1291" s="77">
        <v>4.7459100891995697E-2</v>
      </c>
      <c r="Y1291" s="58">
        <v>38.394140243530202</v>
      </c>
      <c r="Z1291" s="77">
        <v>-8.3669836495317007E-3</v>
      </c>
      <c r="AA1291" s="58">
        <v>36.7001176647763</v>
      </c>
      <c r="AB1291" s="77">
        <v>9.8932818929667807E-2</v>
      </c>
      <c r="AC1291" s="58">
        <v>372.52499389648398</v>
      </c>
      <c r="AD1291" s="77">
        <v>-5.3137840826634801E-2</v>
      </c>
      <c r="AE1291" s="58">
        <v>0.63976890060519997</v>
      </c>
      <c r="AF1291" s="77">
        <v>3.03514276547114E-2</v>
      </c>
      <c r="AG1291" s="58">
        <v>21.670176506042399</v>
      </c>
      <c r="AH1291" s="77">
        <v>-2.92304727302754E-2</v>
      </c>
      <c r="AI1291" s="58">
        <v>1.66872923884238</v>
      </c>
      <c r="AJ1291" s="77">
        <v>6.2954493690998703E-2</v>
      </c>
      <c r="AK1291" s="58">
        <v>26.905982017517001</v>
      </c>
      <c r="AL1291" s="69">
        <v>42088</v>
      </c>
      <c r="AM1291" s="105">
        <v>2</v>
      </c>
      <c r="AN1291" s="124">
        <v>44.786621487629603</v>
      </c>
      <c r="AO1291" s="125">
        <v>53.166420155402498</v>
      </c>
      <c r="AP1291" s="125">
        <v>45.166522289151096</v>
      </c>
      <c r="AQ1291" s="125">
        <v>34.050384285993999</v>
      </c>
      <c r="AR1291" s="125">
        <v>30.4257855978225</v>
      </c>
      <c r="AS1291" s="125">
        <v>39.319251990119199</v>
      </c>
      <c r="AV1291" s="63">
        <v>26034.183498230501</v>
      </c>
      <c r="AW1291" s="63">
        <v>0</v>
      </c>
      <c r="AX1291" s="63">
        <v>0</v>
      </c>
      <c r="AY1291" s="63">
        <v>26034.183498230501</v>
      </c>
      <c r="AZ1291" s="77">
        <v>0</v>
      </c>
      <c r="BA1291" s="77">
        <v>1.6034183498230501</v>
      </c>
      <c r="BB1291" s="77">
        <v>0.819124675939782</v>
      </c>
      <c r="BC1291" s="58">
        <v>-978.24705756433104</v>
      </c>
      <c r="BD1291" s="130">
        <v>-3.6214699582243701E-2</v>
      </c>
      <c r="BE1291" s="65">
        <v>135</v>
      </c>
    </row>
    <row r="1292" spans="1:57" x14ac:dyDescent="0.2">
      <c r="A1292" s="104">
        <v>42089</v>
      </c>
      <c r="B1292" s="58">
        <v>2056.14990234375</v>
      </c>
      <c r="C1292" s="77">
        <v>-2.37749999674252E-3</v>
      </c>
      <c r="D1292" s="58">
        <v>0.01</v>
      </c>
      <c r="E1292" s="58">
        <v>0.67369999999999997</v>
      </c>
      <c r="F1292" s="77">
        <v>4.7725577926920303E-3</v>
      </c>
      <c r="G1292" s="58">
        <v>115.385200500488</v>
      </c>
      <c r="H1292" s="58">
        <v>552.131591796875</v>
      </c>
      <c r="I1292" s="58">
        <v>37.511207580566399</v>
      </c>
      <c r="J1292" s="58">
        <v>367.350006103515</v>
      </c>
      <c r="K1292" s="58">
        <v>20.864473342895501</v>
      </c>
      <c r="L1292" s="58">
        <v>26.675409317016602</v>
      </c>
      <c r="M1292" s="58">
        <v>15.800000190734799</v>
      </c>
      <c r="N1292" s="77">
        <v>6.9704673635446702E-3</v>
      </c>
      <c r="O1292" s="58">
        <v>7.7673140965193097</v>
      </c>
      <c r="P1292" s="77">
        <v>6.73163808081821E-2</v>
      </c>
      <c r="Q1292" s="58">
        <v>114.98583984375</v>
      </c>
      <c r="R1292" s="77">
        <v>-6.4693925158714099E-3</v>
      </c>
      <c r="S1292" s="58">
        <v>22.633234997315501</v>
      </c>
      <c r="T1292" s="77">
        <v>4.0992465081842497E-2</v>
      </c>
      <c r="U1292" s="58">
        <v>553.92919921875</v>
      </c>
      <c r="V1292" s="77">
        <v>-6.0298245495219397E-3</v>
      </c>
      <c r="W1292" s="58">
        <v>1.7674920793283</v>
      </c>
      <c r="X1292" s="77">
        <v>4.7119039703856197E-2</v>
      </c>
      <c r="Y1292" s="58">
        <v>37.624986648559499</v>
      </c>
      <c r="Z1292" s="77">
        <v>-9.7314681763994697E-3</v>
      </c>
      <c r="AA1292" s="58">
        <v>36.467261225236697</v>
      </c>
      <c r="AB1292" s="77">
        <v>9.9271159981852902E-2</v>
      </c>
      <c r="AC1292" s="58">
        <v>369.15499877929602</v>
      </c>
      <c r="AD1292" s="77">
        <v>-1.01635877869364E-2</v>
      </c>
      <c r="AE1292" s="58">
        <v>0.65424424015453597</v>
      </c>
      <c r="AF1292" s="77">
        <v>3.1356853796518598E-2</v>
      </c>
      <c r="AG1292" s="58">
        <v>20.9715909957885</v>
      </c>
      <c r="AH1292" s="77">
        <v>6.3567225069467402E-3</v>
      </c>
      <c r="AI1292" s="58">
        <v>1.6905454032375999</v>
      </c>
      <c r="AJ1292" s="77">
        <v>6.3374675272899306E-2</v>
      </c>
      <c r="AK1292" s="58">
        <v>26.5911607742309</v>
      </c>
      <c r="AL1292" s="69">
        <v>42089</v>
      </c>
      <c r="AM1292" s="105">
        <v>3</v>
      </c>
      <c r="AN1292" s="124">
        <v>43.673210366510197</v>
      </c>
      <c r="AO1292" s="125">
        <v>50.813035815960397</v>
      </c>
      <c r="AP1292" s="125">
        <v>47.414875819876499</v>
      </c>
      <c r="AQ1292" s="125">
        <v>32.3931080809107</v>
      </c>
      <c r="AR1292" s="125">
        <v>32.604144816424601</v>
      </c>
      <c r="AS1292" s="125">
        <v>37.673998331134101</v>
      </c>
      <c r="AV1292" s="63">
        <v>26034.183498230501</v>
      </c>
      <c r="AW1292" s="63">
        <v>0</v>
      </c>
      <c r="AX1292" s="63">
        <v>0</v>
      </c>
      <c r="AY1292" s="63">
        <v>26034.183498230501</v>
      </c>
      <c r="AZ1292" s="77">
        <v>0</v>
      </c>
      <c r="BA1292" s="77">
        <v>1.6034183498230501</v>
      </c>
      <c r="BB1292" s="77">
        <v>0.814799707028661</v>
      </c>
      <c r="BC1292" s="58">
        <v>-978.24705756433104</v>
      </c>
      <c r="BD1292" s="130">
        <v>-3.6214699582243701E-2</v>
      </c>
      <c r="BE1292" s="65">
        <v>136</v>
      </c>
    </row>
    <row r="1293" spans="1:57" x14ac:dyDescent="0.2">
      <c r="A1293" s="104">
        <v>42090</v>
      </c>
      <c r="B1293" s="58">
        <v>2061.02001953125</v>
      </c>
      <c r="C1293" s="77">
        <v>2.3685613495147899E-3</v>
      </c>
      <c r="D1293" s="58">
        <v>0.01</v>
      </c>
      <c r="E1293" s="58">
        <v>0.67210000000000003</v>
      </c>
      <c r="F1293" s="77">
        <v>-2.37494433724194E-3</v>
      </c>
      <c r="G1293" s="58">
        <v>114.46575164794901</v>
      </c>
      <c r="H1293" s="58">
        <v>545.33898925781205</v>
      </c>
      <c r="I1293" s="58">
        <v>37.292747497558501</v>
      </c>
      <c r="J1293" s="58">
        <v>370.55999755859301</v>
      </c>
      <c r="K1293" s="58">
        <v>21.264995574951101</v>
      </c>
      <c r="L1293" s="58">
        <v>28.378095626831001</v>
      </c>
      <c r="M1293" s="58">
        <v>15.069999694824199</v>
      </c>
      <c r="N1293" s="77">
        <v>-7.96851631362527E-3</v>
      </c>
      <c r="O1293" s="58">
        <v>7.7142021548641804</v>
      </c>
      <c r="P1293" s="77">
        <v>6.7393102686207601E-2</v>
      </c>
      <c r="Q1293" s="58">
        <v>114.925476074218</v>
      </c>
      <c r="R1293" s="77">
        <v>-1.23025065762971E-2</v>
      </c>
      <c r="S1293" s="58">
        <v>22.668925790822101</v>
      </c>
      <c r="T1293" s="77">
        <v>4.1568503696524199E-2</v>
      </c>
      <c r="U1293" s="58">
        <v>548.73529052734295</v>
      </c>
      <c r="V1293" s="77">
        <v>-5.8238616429131503E-3</v>
      </c>
      <c r="W1293" s="58">
        <v>1.7552375068299</v>
      </c>
      <c r="X1293" s="77">
        <v>4.7066457276842097E-2</v>
      </c>
      <c r="Y1293" s="58">
        <v>37.4019775390625</v>
      </c>
      <c r="Z1293" s="77">
        <v>8.7382371083275494E-3</v>
      </c>
      <c r="AA1293" s="58">
        <v>36.205426707686698</v>
      </c>
      <c r="AB1293" s="77">
        <v>9.7704627985274697E-2</v>
      </c>
      <c r="AC1293" s="58">
        <v>368.95500183105401</v>
      </c>
      <c r="AD1293" s="77">
        <v>1.9196373925826501E-2</v>
      </c>
      <c r="AE1293" s="58">
        <v>0.65498563788940201</v>
      </c>
      <c r="AF1293" s="77">
        <v>3.08011179960429E-2</v>
      </c>
      <c r="AG1293" s="58">
        <v>21.064734458923301</v>
      </c>
      <c r="AH1293" s="77">
        <v>6.3829810053871602E-2</v>
      </c>
      <c r="AI1293" s="58">
        <v>1.6747327281558799</v>
      </c>
      <c r="AJ1293" s="77">
        <v>5.9014979376292097E-2</v>
      </c>
      <c r="AK1293" s="58">
        <v>27.5267524719238</v>
      </c>
      <c r="AL1293" s="69">
        <v>42090</v>
      </c>
      <c r="AM1293" s="105">
        <v>4</v>
      </c>
      <c r="AN1293" s="124">
        <v>45.13314152937</v>
      </c>
      <c r="AO1293" s="125">
        <v>46.614724848575797</v>
      </c>
      <c r="AP1293" s="125">
        <v>45.1212784050172</v>
      </c>
      <c r="AQ1293" s="125">
        <v>38.426821992454499</v>
      </c>
      <c r="AR1293" s="125">
        <v>49.731904249177703</v>
      </c>
      <c r="AS1293" s="125">
        <v>36.111782777054998</v>
      </c>
      <c r="AV1293" s="63">
        <v>26034.183498230501</v>
      </c>
      <c r="AW1293" s="63">
        <v>0</v>
      </c>
      <c r="AX1293" s="63">
        <v>0</v>
      </c>
      <c r="AY1293" s="63">
        <v>26034.183498230501</v>
      </c>
      <c r="AZ1293" s="77">
        <v>0</v>
      </c>
      <c r="BA1293" s="77">
        <v>1.6034183498230501</v>
      </c>
      <c r="BB1293" s="77">
        <v>0.81909817147184005</v>
      </c>
      <c r="BC1293" s="58">
        <v>-978.24705756433104</v>
      </c>
      <c r="BD1293" s="130">
        <v>-3.6214699582243701E-2</v>
      </c>
      <c r="BE1293" s="65">
        <v>137</v>
      </c>
    </row>
    <row r="1294" spans="1:57" x14ac:dyDescent="0.2">
      <c r="A1294" s="104">
        <v>42093</v>
      </c>
      <c r="B1294" s="58">
        <v>2086.23999023437</v>
      </c>
      <c r="C1294" s="77">
        <v>1.22366451873965E-2</v>
      </c>
      <c r="D1294" s="58">
        <v>0.01</v>
      </c>
      <c r="E1294" s="58">
        <v>0.6754</v>
      </c>
      <c r="F1294" s="77">
        <v>4.9099836333879E-3</v>
      </c>
      <c r="G1294" s="58">
        <v>117.363395690917</v>
      </c>
      <c r="H1294" s="58">
        <v>549.0087890625</v>
      </c>
      <c r="I1294" s="58">
        <v>37.283645629882798</v>
      </c>
      <c r="J1294" s="58">
        <v>374.58999633789</v>
      </c>
      <c r="K1294" s="58">
        <v>21.209114074706999</v>
      </c>
      <c r="L1294" s="58">
        <v>27.899206161498999</v>
      </c>
      <c r="M1294" s="58">
        <v>14.5100002288818</v>
      </c>
      <c r="N1294" s="77">
        <v>2.5314506752034598E-2</v>
      </c>
      <c r="O1294" s="58">
        <v>7.6437590281935801</v>
      </c>
      <c r="P1294" s="77">
        <v>6.5128986624788707E-2</v>
      </c>
      <c r="Q1294" s="58">
        <v>115.914573669433</v>
      </c>
      <c r="R1294" s="77">
        <v>6.7293919506505803E-3</v>
      </c>
      <c r="S1294" s="58">
        <v>22.709892833769899</v>
      </c>
      <c r="T1294" s="77">
        <v>4.1365262790327699E-2</v>
      </c>
      <c r="U1294" s="58">
        <v>547.17388916015602</v>
      </c>
      <c r="V1294" s="77">
        <v>-2.4406535550580699E-4</v>
      </c>
      <c r="W1294" s="58">
        <v>1.75228219270147</v>
      </c>
      <c r="X1294" s="77">
        <v>4.6998681676585198E-2</v>
      </c>
      <c r="Y1294" s="58">
        <v>37.288196563720703</v>
      </c>
      <c r="Z1294" s="77">
        <v>1.08754285563692E-2</v>
      </c>
      <c r="AA1294" s="58">
        <v>35.9545691331694</v>
      </c>
      <c r="AB1294" s="77">
        <v>9.5983794240830297E-2</v>
      </c>
      <c r="AC1294" s="58">
        <v>372.57499694824202</v>
      </c>
      <c r="AD1294" s="77">
        <v>-2.62786324347807E-3</v>
      </c>
      <c r="AE1294" s="58">
        <v>0.66219315307166304</v>
      </c>
      <c r="AF1294" s="77">
        <v>3.1222103419272999E-2</v>
      </c>
      <c r="AG1294" s="58">
        <v>21.237054824829102</v>
      </c>
      <c r="AH1294" s="77">
        <v>-1.6875320727274001E-2</v>
      </c>
      <c r="AI1294" s="58">
        <v>1.6741503622054399</v>
      </c>
      <c r="AJ1294" s="77">
        <v>6.0007096707854701E-2</v>
      </c>
      <c r="AK1294" s="58">
        <v>28.138650894165</v>
      </c>
      <c r="AL1294" s="69">
        <v>42093</v>
      </c>
      <c r="AM1294" s="105">
        <v>0</v>
      </c>
      <c r="AN1294" s="124">
        <v>52.0623547654235</v>
      </c>
      <c r="AO1294" s="125">
        <v>49.063341323931503</v>
      </c>
      <c r="AP1294" s="125">
        <v>52.860383745603002</v>
      </c>
      <c r="AQ1294" s="125">
        <v>37.918347399369999</v>
      </c>
      <c r="AR1294" s="125">
        <v>46.177376232408498</v>
      </c>
      <c r="AS1294" s="125">
        <v>36.044719618919601</v>
      </c>
      <c r="AV1294" s="63">
        <v>26034.183498230501</v>
      </c>
      <c r="AW1294" s="63">
        <v>0</v>
      </c>
      <c r="AX1294" s="63">
        <v>0</v>
      </c>
      <c r="AY1294" s="63">
        <v>26034.183498230501</v>
      </c>
      <c r="AZ1294" s="77">
        <v>0</v>
      </c>
      <c r="BA1294" s="77">
        <v>1.6034183498230501</v>
      </c>
      <c r="BB1294" s="77">
        <v>0.84135783035718303</v>
      </c>
      <c r="BC1294" s="58">
        <v>-978.24705756433104</v>
      </c>
      <c r="BD1294" s="130">
        <v>-3.6214699582243701E-2</v>
      </c>
      <c r="BE1294" s="65">
        <v>138</v>
      </c>
    </row>
    <row r="1295" spans="1:57" x14ac:dyDescent="0.2">
      <c r="A1295" s="104">
        <v>42094</v>
      </c>
      <c r="B1295" s="58">
        <v>2067.88989257812</v>
      </c>
      <c r="C1295" s="77">
        <v>-8.7957750508792492E-3</v>
      </c>
      <c r="D1295" s="58">
        <v>0.01</v>
      </c>
      <c r="E1295" s="58">
        <v>0.67349999999999999</v>
      </c>
      <c r="F1295" s="77">
        <v>-2.8131477642878702E-3</v>
      </c>
      <c r="G1295" s="58">
        <v>115.56166076660099</v>
      </c>
      <c r="H1295" s="58">
        <v>545.00085449218705</v>
      </c>
      <c r="I1295" s="58">
        <v>37.010562896728501</v>
      </c>
      <c r="J1295" s="58">
        <v>372.100006103515</v>
      </c>
      <c r="K1295" s="58">
        <v>21.013502120971602</v>
      </c>
      <c r="L1295" s="58">
        <v>27.730718612670898</v>
      </c>
      <c r="M1295" s="58">
        <v>15.289999961853001</v>
      </c>
      <c r="N1295" s="77">
        <v>-1.5351762052466E-2</v>
      </c>
      <c r="O1295" s="58">
        <v>7.5236479054197698</v>
      </c>
      <c r="P1295" s="77">
        <v>6.5105051757738105E-2</v>
      </c>
      <c r="Q1295" s="58">
        <v>116.462528228759</v>
      </c>
      <c r="R1295" s="77">
        <v>-7.3003103960439502E-3</v>
      </c>
      <c r="S1295" s="58">
        <v>22.691834990422301</v>
      </c>
      <c r="T1295" s="77">
        <v>4.16363291972556E-2</v>
      </c>
      <c r="U1295" s="58">
        <v>547.00482177734295</v>
      </c>
      <c r="V1295" s="77">
        <v>-7.3244643473227003E-3</v>
      </c>
      <c r="W1295" s="58">
        <v>1.7445667046997499</v>
      </c>
      <c r="X1295" s="77">
        <v>4.7136994634954799E-2</v>
      </c>
      <c r="Y1295" s="58">
        <v>37.1471042633056</v>
      </c>
      <c r="Z1295" s="77">
        <v>-6.64724167414487E-3</v>
      </c>
      <c r="AA1295" s="58">
        <v>35.607078884637097</v>
      </c>
      <c r="AB1295" s="77">
        <v>9.5692228703515597E-2</v>
      </c>
      <c r="AC1295" s="58">
        <v>373.34500122070301</v>
      </c>
      <c r="AD1295" s="77">
        <v>-9.2230138914018902E-3</v>
      </c>
      <c r="AE1295" s="58">
        <v>0.67264750911385196</v>
      </c>
      <c r="AF1295" s="77">
        <v>3.2010252514860102E-2</v>
      </c>
      <c r="AG1295" s="58">
        <v>21.111308097839299</v>
      </c>
      <c r="AH1295" s="77">
        <v>-6.0391520766865901E-3</v>
      </c>
      <c r="AI1295" s="58">
        <v>1.6728376557867799</v>
      </c>
      <c r="AJ1295" s="77">
        <v>6.0324352900916797E-2</v>
      </c>
      <c r="AK1295" s="58">
        <v>27.814962387084901</v>
      </c>
      <c r="AL1295" s="69">
        <v>42094</v>
      </c>
      <c r="AM1295" s="105">
        <v>1</v>
      </c>
      <c r="AN1295" s="124">
        <v>47.374275965136</v>
      </c>
      <c r="AO1295" s="125">
        <v>46.552028441079202</v>
      </c>
      <c r="AP1295" s="125">
        <v>48.299394918268803</v>
      </c>
      <c r="AQ1295" s="125">
        <v>36.116758998177602</v>
      </c>
      <c r="AR1295" s="125">
        <v>44.959821089978597</v>
      </c>
      <c r="AS1295" s="125">
        <v>34.004309630349397</v>
      </c>
      <c r="AV1295" s="63">
        <v>26034.183498230501</v>
      </c>
      <c r="AW1295" s="63">
        <v>0</v>
      </c>
      <c r="AX1295" s="63">
        <v>0</v>
      </c>
      <c r="AY1295" s="63">
        <v>26034.183498230501</v>
      </c>
      <c r="AZ1295" s="77">
        <v>0</v>
      </c>
      <c r="BA1295" s="77">
        <v>1.6034183498230501</v>
      </c>
      <c r="BB1295" s="77">
        <v>0.82516166109318601</v>
      </c>
      <c r="BC1295" s="58">
        <v>-978.24705756433104</v>
      </c>
      <c r="BD1295" s="130">
        <v>-3.6214699582243701E-2</v>
      </c>
      <c r="BE1295" s="65">
        <v>139</v>
      </c>
    </row>
    <row r="1296" spans="1:57" x14ac:dyDescent="0.2">
      <c r="A1296" s="104">
        <v>42095</v>
      </c>
      <c r="B1296" s="58">
        <v>2059.68994140625</v>
      </c>
      <c r="C1296" s="77">
        <v>-3.9653712711230603E-3</v>
      </c>
      <c r="D1296" s="58">
        <v>0.01</v>
      </c>
      <c r="E1296" s="58">
        <v>0.67490000000000006</v>
      </c>
      <c r="F1296" s="77">
        <v>2.0786933927245902E-3</v>
      </c>
      <c r="G1296" s="58">
        <v>115.394477844238</v>
      </c>
      <c r="H1296" s="58">
        <v>539.590576171875</v>
      </c>
      <c r="I1296" s="58">
        <v>37.065177917480398</v>
      </c>
      <c r="J1296" s="58">
        <v>370.260009765625</v>
      </c>
      <c r="K1296" s="58">
        <v>20.855159759521399</v>
      </c>
      <c r="L1296" s="58">
        <v>27.3227825164794</v>
      </c>
      <c r="M1296" s="58">
        <v>15.1099996566772</v>
      </c>
      <c r="N1296" s="77">
        <v>-1.44669885543557E-3</v>
      </c>
      <c r="O1296" s="58">
        <v>7.3087542140234101</v>
      </c>
      <c r="P1296" s="77">
        <v>6.3337122803128504E-2</v>
      </c>
      <c r="Q1296" s="58">
        <v>115.478069305419</v>
      </c>
      <c r="R1296" s="77">
        <v>-9.9271006196010002E-3</v>
      </c>
      <c r="S1296" s="58">
        <v>22.485795663788402</v>
      </c>
      <c r="T1296" s="77">
        <v>4.1671957696729697E-2</v>
      </c>
      <c r="U1296" s="58">
        <v>542.29571533203102</v>
      </c>
      <c r="V1296" s="77">
        <v>1.4756603649703701E-3</v>
      </c>
      <c r="W1296" s="58">
        <v>1.74136963570356</v>
      </c>
      <c r="X1296" s="77">
        <v>4.6981283607499202E-2</v>
      </c>
      <c r="Y1296" s="58">
        <v>37.0378704071044</v>
      </c>
      <c r="Z1296" s="77">
        <v>-4.9448973601434699E-3</v>
      </c>
      <c r="AA1296" s="58">
        <v>35.061140573059703</v>
      </c>
      <c r="AB1296" s="77">
        <v>9.4693295652569898E-2</v>
      </c>
      <c r="AC1296" s="58">
        <v>371.18000793457003</v>
      </c>
      <c r="AD1296" s="77">
        <v>-7.5352675883648603E-3</v>
      </c>
      <c r="AE1296" s="58">
        <v>0.69621563593236402</v>
      </c>
      <c r="AF1296" s="77">
        <v>3.33833758149229E-2</v>
      </c>
      <c r="AG1296" s="58">
        <v>20.9343309402465</v>
      </c>
      <c r="AH1296" s="77">
        <v>-1.47106211667018E-2</v>
      </c>
      <c r="AI1296" s="58">
        <v>1.6851858829358599</v>
      </c>
      <c r="AJ1296" s="77">
        <v>6.1676949700106697E-2</v>
      </c>
      <c r="AK1296" s="58">
        <v>27.526750564575099</v>
      </c>
      <c r="AL1296" s="69">
        <v>42095</v>
      </c>
      <c r="AM1296" s="105">
        <v>2</v>
      </c>
      <c r="AN1296" s="124">
        <v>45.406625758343303</v>
      </c>
      <c r="AO1296" s="125">
        <v>43.3280196990953</v>
      </c>
      <c r="AP1296" s="125">
        <v>47.886511354609603</v>
      </c>
      <c r="AQ1296" s="125">
        <v>34.680356539496202</v>
      </c>
      <c r="AR1296" s="125">
        <v>42.067695708330099</v>
      </c>
      <c r="AS1296" s="125">
        <v>34.799243442516001</v>
      </c>
      <c r="AV1296" s="63">
        <v>26034.183498230501</v>
      </c>
      <c r="AW1296" s="63">
        <v>0</v>
      </c>
      <c r="AX1296" s="63">
        <v>0</v>
      </c>
      <c r="AY1296" s="63">
        <v>26034.183498230501</v>
      </c>
      <c r="AZ1296" s="77">
        <v>0</v>
      </c>
      <c r="BA1296" s="77">
        <v>1.6034183498230501</v>
      </c>
      <c r="BB1296" s="77">
        <v>0.81792421747713195</v>
      </c>
      <c r="BC1296" s="58">
        <v>-978.24705756433104</v>
      </c>
      <c r="BD1296" s="130">
        <v>-3.6214699582243701E-2</v>
      </c>
      <c r="BE1296" s="65">
        <v>140</v>
      </c>
    </row>
    <row r="1297" spans="1:57" x14ac:dyDescent="0.2">
      <c r="A1297" s="104">
        <v>42096</v>
      </c>
      <c r="B1297" s="58">
        <v>2066.9599609375</v>
      </c>
      <c r="C1297" s="77">
        <v>3.5296669586522E-3</v>
      </c>
      <c r="D1297" s="58">
        <v>0.01</v>
      </c>
      <c r="E1297" s="58">
        <v>0.6744</v>
      </c>
      <c r="F1297" s="77">
        <v>-7.4085049636996004E-4</v>
      </c>
      <c r="G1297" s="58">
        <v>116.38823699951099</v>
      </c>
      <c r="H1297" s="58">
        <v>532.59906005859295</v>
      </c>
      <c r="I1297" s="58">
        <v>36.673774719238203</v>
      </c>
      <c r="J1297" s="58">
        <v>372.25</v>
      </c>
      <c r="K1297" s="58">
        <v>20.74338722229</v>
      </c>
      <c r="L1297" s="58">
        <v>27.3227825164794</v>
      </c>
      <c r="M1297" s="58">
        <v>14.670000076293899</v>
      </c>
      <c r="N1297" s="77">
        <v>8.6118432514148396E-3</v>
      </c>
      <c r="O1297" s="58">
        <v>7.0834119039307897</v>
      </c>
      <c r="P1297" s="77">
        <v>6.0860204489226098E-2</v>
      </c>
      <c r="Q1297" s="58">
        <v>115.891357421875</v>
      </c>
      <c r="R1297" s="77">
        <v>-1.2957076016565001E-2</v>
      </c>
      <c r="S1297" s="58">
        <v>21.988098398628299</v>
      </c>
      <c r="T1297" s="77">
        <v>4.1284523476645497E-2</v>
      </c>
      <c r="U1297" s="58">
        <v>536.09481811523403</v>
      </c>
      <c r="V1297" s="77">
        <v>-1.05598629288542E-2</v>
      </c>
      <c r="W1297" s="58">
        <v>1.75720125004757</v>
      </c>
      <c r="X1297" s="77">
        <v>4.79143819664078E-2</v>
      </c>
      <c r="Y1297" s="58">
        <v>36.869476318359297</v>
      </c>
      <c r="Z1297" s="77">
        <v>5.3745751144842402E-3</v>
      </c>
      <c r="AA1297" s="58">
        <v>34.294414197981403</v>
      </c>
      <c r="AB1297" s="77">
        <v>9.2127371922045495E-2</v>
      </c>
      <c r="AC1297" s="58">
        <v>371.25500488281199</v>
      </c>
      <c r="AD1297" s="77">
        <v>-5.3594668427516803E-3</v>
      </c>
      <c r="AE1297" s="58">
        <v>0.71733582115259698</v>
      </c>
      <c r="AF1297" s="77">
        <v>3.4581421706372802E-2</v>
      </c>
      <c r="AG1297" s="58">
        <v>20.799273490905701</v>
      </c>
      <c r="AH1297" s="77">
        <v>0</v>
      </c>
      <c r="AI1297" s="58">
        <v>1.7042729075346801</v>
      </c>
      <c r="AJ1297" s="77">
        <v>6.2375525132067497E-2</v>
      </c>
      <c r="AK1297" s="58">
        <v>27.3227825164794</v>
      </c>
      <c r="AL1297" s="69">
        <v>42096</v>
      </c>
      <c r="AM1297" s="105">
        <v>3</v>
      </c>
      <c r="AN1297" s="124">
        <v>47.489026797944099</v>
      </c>
      <c r="AO1297" s="125">
        <v>39.5191058465224</v>
      </c>
      <c r="AP1297" s="125">
        <v>50.590295840109597</v>
      </c>
      <c r="AQ1297" s="125">
        <v>33.662614105390197</v>
      </c>
      <c r="AR1297" s="125">
        <v>42.067695708330099</v>
      </c>
      <c r="AS1297" s="125">
        <v>31.839347128374801</v>
      </c>
      <c r="AV1297" s="63">
        <v>26034.183498230501</v>
      </c>
      <c r="AW1297" s="63">
        <v>0</v>
      </c>
      <c r="AX1297" s="63">
        <v>0</v>
      </c>
      <c r="AY1297" s="63">
        <v>26034.183498230501</v>
      </c>
      <c r="AZ1297" s="77">
        <v>0</v>
      </c>
      <c r="BA1297" s="77">
        <v>1.6034183498230501</v>
      </c>
      <c r="BB1297" s="77">
        <v>0.82434088452089505</v>
      </c>
      <c r="BC1297" s="58">
        <v>-978.24705756433104</v>
      </c>
      <c r="BD1297" s="130">
        <v>-3.6214699582243701E-2</v>
      </c>
      <c r="BE1297" s="65">
        <v>141</v>
      </c>
    </row>
    <row r="1298" spans="1:57" x14ac:dyDescent="0.2">
      <c r="A1298" s="104">
        <v>42101</v>
      </c>
      <c r="B1298" s="58">
        <v>2076.330078125</v>
      </c>
      <c r="C1298" s="77">
        <v>-2.0619040578628801E-3</v>
      </c>
      <c r="D1298" s="58">
        <v>0.01</v>
      </c>
      <c r="E1298" s="58">
        <v>0.67259999999999998</v>
      </c>
      <c r="F1298" s="77">
        <v>-2.6690391459075402E-3</v>
      </c>
      <c r="G1298" s="58">
        <v>117.029075622558</v>
      </c>
      <c r="H1298" s="58">
        <v>534.08093261718705</v>
      </c>
      <c r="I1298" s="58">
        <v>37.802471160888601</v>
      </c>
      <c r="J1298" s="58">
        <v>374.41000366210898</v>
      </c>
      <c r="K1298" s="58">
        <v>20.482580184936499</v>
      </c>
      <c r="L1298" s="58">
        <v>27.721849441528299</v>
      </c>
      <c r="M1298" s="58">
        <v>14.779999732971101</v>
      </c>
      <c r="N1298" s="77">
        <v>5.5060428748445701E-3</v>
      </c>
      <c r="O1298" s="58">
        <v>6.8908572981011602</v>
      </c>
      <c r="P1298" s="77">
        <v>5.8881583584625599E-2</v>
      </c>
      <c r="Q1298" s="58">
        <v>116.708656311035</v>
      </c>
      <c r="R1298" s="77">
        <v>2.7823416707317599E-3</v>
      </c>
      <c r="S1298" s="58">
        <v>21.435354321514101</v>
      </c>
      <c r="T1298" s="77">
        <v>4.01350301282489E-2</v>
      </c>
      <c r="U1298" s="58">
        <v>533.33999633789006</v>
      </c>
      <c r="V1298" s="77">
        <v>3.0776663986494299E-2</v>
      </c>
      <c r="W1298" s="58">
        <v>1.7362849064053401</v>
      </c>
      <c r="X1298" s="77">
        <v>4.5930460445711502E-2</v>
      </c>
      <c r="Y1298" s="58">
        <v>37.238122940063398</v>
      </c>
      <c r="Z1298" s="77">
        <v>5.8025618861232697E-3</v>
      </c>
      <c r="AA1298" s="58">
        <v>33.572763682170098</v>
      </c>
      <c r="AB1298" s="77">
        <v>8.9668447300537996E-2</v>
      </c>
      <c r="AC1298" s="58">
        <v>373.33000183105401</v>
      </c>
      <c r="AD1298" s="77">
        <v>-1.25730207202255E-2</v>
      </c>
      <c r="AE1298" s="58">
        <v>0.74950450396683599</v>
      </c>
      <c r="AF1298" s="77">
        <v>3.6592289506477402E-2</v>
      </c>
      <c r="AG1298" s="58">
        <v>20.6129837036132</v>
      </c>
      <c r="AH1298" s="77">
        <v>1.4605647313121899E-2</v>
      </c>
      <c r="AI1298" s="58">
        <v>1.7011062672380299</v>
      </c>
      <c r="AJ1298" s="77">
        <v>6.1363375875265802E-2</v>
      </c>
      <c r="AK1298" s="58">
        <v>27.522315979003899</v>
      </c>
      <c r="AL1298" s="69">
        <v>42101</v>
      </c>
      <c r="AM1298" s="105">
        <v>1</v>
      </c>
      <c r="AN1298" s="124">
        <v>50.129387525958499</v>
      </c>
      <c r="AO1298" s="125">
        <v>40.7088306127417</v>
      </c>
      <c r="AP1298" s="125">
        <v>52.308654129535903</v>
      </c>
      <c r="AQ1298" s="125">
        <v>31.350706167451499</v>
      </c>
      <c r="AR1298" s="125">
        <v>46.008128207128699</v>
      </c>
      <c r="AS1298" s="125">
        <v>46.081664042807503</v>
      </c>
      <c r="AV1298" s="63">
        <v>26034.183498230501</v>
      </c>
      <c r="AW1298" s="63">
        <v>0</v>
      </c>
      <c r="AX1298" s="63">
        <v>0</v>
      </c>
      <c r="AY1298" s="63">
        <v>26034.183498230501</v>
      </c>
      <c r="AZ1298" s="77">
        <v>0</v>
      </c>
      <c r="BA1298" s="77">
        <v>1.6034183498230501</v>
      </c>
      <c r="BB1298" s="77">
        <v>0.83261114045277795</v>
      </c>
      <c r="BC1298" s="58">
        <v>-978.24705756433104</v>
      </c>
      <c r="BD1298" s="130">
        <v>-3.6214699582243701E-2</v>
      </c>
      <c r="BE1298" s="65">
        <v>142</v>
      </c>
    </row>
    <row r="1299" spans="1:57" x14ac:dyDescent="0.2">
      <c r="A1299" s="104">
        <v>42102</v>
      </c>
      <c r="B1299" s="58">
        <v>2081.89990234375</v>
      </c>
      <c r="C1299" s="77">
        <v>2.6825331277673301E-3</v>
      </c>
      <c r="D1299" s="58">
        <v>0.01</v>
      </c>
      <c r="E1299" s="58">
        <v>0.67010000000000003</v>
      </c>
      <c r="F1299" s="77">
        <v>-3.7169194171869902E-3</v>
      </c>
      <c r="G1299" s="58">
        <v>116.648262023925</v>
      </c>
      <c r="H1299" s="58">
        <v>538.64581298828102</v>
      </c>
      <c r="I1299" s="58">
        <v>37.702350616455</v>
      </c>
      <c r="J1299" s="58">
        <v>381.20001220703102</v>
      </c>
      <c r="K1299" s="58">
        <v>20.845840454101499</v>
      </c>
      <c r="L1299" s="58">
        <v>27.766191482543899</v>
      </c>
      <c r="M1299" s="58">
        <v>13.9799995422363</v>
      </c>
      <c r="N1299" s="77">
        <v>-3.2540084300162102E-3</v>
      </c>
      <c r="O1299" s="58">
        <v>6.7897765688269001</v>
      </c>
      <c r="P1299" s="77">
        <v>5.8207267309599901E-2</v>
      </c>
      <c r="Q1299" s="58">
        <v>116.838668823242</v>
      </c>
      <c r="R1299" s="77">
        <v>8.5471697121335399E-3</v>
      </c>
      <c r="S1299" s="58">
        <v>20.896736792358102</v>
      </c>
      <c r="T1299" s="77">
        <v>3.8794948904230603E-2</v>
      </c>
      <c r="U1299" s="58">
        <v>536.36337280273403</v>
      </c>
      <c r="V1299" s="77">
        <v>-2.64851850577374E-3</v>
      </c>
      <c r="W1299" s="58">
        <v>1.6738159752766599</v>
      </c>
      <c r="X1299" s="77">
        <v>4.4395533644688297E-2</v>
      </c>
      <c r="Y1299" s="58">
        <v>37.752410888671797</v>
      </c>
      <c r="Z1299" s="77">
        <v>1.8135222025343001E-2</v>
      </c>
      <c r="AA1299" s="58">
        <v>32.918103846593397</v>
      </c>
      <c r="AB1299" s="77">
        <v>8.6353889801859499E-2</v>
      </c>
      <c r="AC1299" s="58">
        <v>377.80500793457003</v>
      </c>
      <c r="AD1299" s="77">
        <v>1.7735083465323799E-2</v>
      </c>
      <c r="AE1299" s="58">
        <v>0.76857475428849298</v>
      </c>
      <c r="AF1299" s="77">
        <v>3.6869453931624503E-2</v>
      </c>
      <c r="AG1299" s="58">
        <v>20.664210319519</v>
      </c>
      <c r="AH1299" s="77">
        <v>1.59953401049772E-3</v>
      </c>
      <c r="AI1299" s="58">
        <v>1.67981062230746</v>
      </c>
      <c r="AJ1299" s="77">
        <v>6.0498416693680397E-2</v>
      </c>
      <c r="AK1299" s="58">
        <v>27.744020462036101</v>
      </c>
      <c r="AL1299" s="69">
        <v>42102</v>
      </c>
      <c r="AM1299" s="105">
        <v>2</v>
      </c>
      <c r="AN1299" s="124">
        <v>51.684565986520496</v>
      </c>
      <c r="AO1299" s="125">
        <v>44.341006539375002</v>
      </c>
      <c r="AP1299" s="125">
        <v>51.169811439488001</v>
      </c>
      <c r="AQ1299" s="125">
        <v>37.762213108952402</v>
      </c>
      <c r="AR1299" s="125">
        <v>46.444026964935702</v>
      </c>
      <c r="AS1299" s="125">
        <v>45.179838956076701</v>
      </c>
      <c r="AV1299" s="63">
        <v>26034.183498230501</v>
      </c>
      <c r="AW1299" s="63">
        <v>0</v>
      </c>
      <c r="AX1299" s="63">
        <v>0</v>
      </c>
      <c r="AY1299" s="63">
        <v>26034.183498230501</v>
      </c>
      <c r="AZ1299" s="77">
        <v>0</v>
      </c>
      <c r="BA1299" s="77">
        <v>1.6034183498230501</v>
      </c>
      <c r="BB1299" s="77">
        <v>0.83752718054735797</v>
      </c>
      <c r="BC1299" s="58">
        <v>-978.24705756433104</v>
      </c>
      <c r="BD1299" s="130">
        <v>-3.6214699582243701E-2</v>
      </c>
      <c r="BE1299" s="65">
        <v>143</v>
      </c>
    </row>
    <row r="1300" spans="1:57" x14ac:dyDescent="0.2">
      <c r="A1300" s="104">
        <v>42103</v>
      </c>
      <c r="B1300" s="58">
        <v>2091.17993164062</v>
      </c>
      <c r="C1300" s="77">
        <v>4.4574810183850497E-3</v>
      </c>
      <c r="D1300" s="58">
        <v>0.01</v>
      </c>
      <c r="E1300" s="58">
        <v>0.67859999999999998</v>
      </c>
      <c r="F1300" s="77">
        <v>1.26846739292643E-2</v>
      </c>
      <c r="G1300" s="58">
        <v>117.53984832763599</v>
      </c>
      <c r="H1300" s="58">
        <v>537.82037353515602</v>
      </c>
      <c r="I1300" s="58">
        <v>37.756965637207003</v>
      </c>
      <c r="J1300" s="58">
        <v>383.54000854492102</v>
      </c>
      <c r="K1300" s="58">
        <v>20.966932296752901</v>
      </c>
      <c r="L1300" s="58">
        <v>27.704114913940401</v>
      </c>
      <c r="M1300" s="58">
        <v>13.0900001525878</v>
      </c>
      <c r="N1300" s="77">
        <v>7.6433740909749304E-3</v>
      </c>
      <c r="O1300" s="58">
        <v>6.6907568496590502</v>
      </c>
      <c r="P1300" s="77">
        <v>5.6923306817691997E-2</v>
      </c>
      <c r="Q1300" s="58">
        <v>117.09405517578099</v>
      </c>
      <c r="R1300" s="77">
        <v>-1.5324345483085299E-3</v>
      </c>
      <c r="S1300" s="58">
        <v>20.1001404758658</v>
      </c>
      <c r="T1300" s="77">
        <v>3.7373334044125697E-2</v>
      </c>
      <c r="U1300" s="58">
        <v>538.23309326171795</v>
      </c>
      <c r="V1300" s="77">
        <v>1.4485839704678699E-3</v>
      </c>
      <c r="W1300" s="58">
        <v>1.61761534512359</v>
      </c>
      <c r="X1300" s="77">
        <v>4.28428322515816E-2</v>
      </c>
      <c r="Y1300" s="58">
        <v>37.729658126830998</v>
      </c>
      <c r="Z1300" s="77">
        <v>6.1385001651568204E-3</v>
      </c>
      <c r="AA1300" s="58">
        <v>32.110227601263297</v>
      </c>
      <c r="AB1300" s="77">
        <v>8.3720672904721197E-2</v>
      </c>
      <c r="AC1300" s="58">
        <v>382.37001037597599</v>
      </c>
      <c r="AD1300" s="77">
        <v>5.8089211091292203E-3</v>
      </c>
      <c r="AE1300" s="58">
        <v>0.78287110284501205</v>
      </c>
      <c r="AF1300" s="77">
        <v>3.7338371286974197E-2</v>
      </c>
      <c r="AG1300" s="58">
        <v>20.9063863754272</v>
      </c>
      <c r="AH1300" s="77">
        <v>-2.2356889904235899E-3</v>
      </c>
      <c r="AI1300" s="58">
        <v>1.65399973750915</v>
      </c>
      <c r="AJ1300" s="77">
        <v>5.9702312910811399E-2</v>
      </c>
      <c r="AK1300" s="58">
        <v>27.735153198242099</v>
      </c>
      <c r="AL1300" s="69">
        <v>42103</v>
      </c>
      <c r="AM1300" s="105">
        <v>3</v>
      </c>
      <c r="AN1300" s="124">
        <v>54.244737848120003</v>
      </c>
      <c r="AO1300" s="125">
        <v>43.818282211011898</v>
      </c>
      <c r="AP1300" s="125">
        <v>53.710815424693799</v>
      </c>
      <c r="AQ1300" s="125">
        <v>39.781219392458098</v>
      </c>
      <c r="AR1300" s="125">
        <v>45.885518706121204</v>
      </c>
      <c r="AS1300" s="125">
        <v>45.802918712541398</v>
      </c>
      <c r="AV1300" s="63">
        <v>26034.183498230501</v>
      </c>
      <c r="AW1300" s="63">
        <v>0</v>
      </c>
      <c r="AX1300" s="63">
        <v>0</v>
      </c>
      <c r="AY1300" s="63">
        <v>26034.183498230501</v>
      </c>
      <c r="AZ1300" s="77">
        <v>0</v>
      </c>
      <c r="BA1300" s="77">
        <v>1.6034183498230501</v>
      </c>
      <c r="BB1300" s="77">
        <v>0.84571792307541405</v>
      </c>
      <c r="BC1300" s="58">
        <v>-978.24705756433104</v>
      </c>
      <c r="BD1300" s="130">
        <v>-3.6214699582243701E-2</v>
      </c>
      <c r="BE1300" s="65">
        <v>144</v>
      </c>
    </row>
    <row r="1301" spans="1:57" x14ac:dyDescent="0.2">
      <c r="A1301" s="104">
        <v>42104</v>
      </c>
      <c r="B1301" s="58">
        <v>2102.06005859375</v>
      </c>
      <c r="C1301" s="77">
        <v>5.2028650373423498E-3</v>
      </c>
      <c r="D1301" s="58">
        <v>0.01</v>
      </c>
      <c r="E1301" s="58">
        <v>0.6825</v>
      </c>
      <c r="F1301" s="77">
        <v>5.7471264367816499E-3</v>
      </c>
      <c r="G1301" s="58">
        <v>118.041358947753</v>
      </c>
      <c r="H1301" s="58">
        <v>537.05456542968705</v>
      </c>
      <c r="I1301" s="58">
        <v>37.9754219055175</v>
      </c>
      <c r="J1301" s="58">
        <v>382.64999389648398</v>
      </c>
      <c r="K1301" s="58">
        <v>20.957616806030199</v>
      </c>
      <c r="L1301" s="58">
        <v>28.316020965576101</v>
      </c>
      <c r="M1301" s="58">
        <v>12.579999923706</v>
      </c>
      <c r="N1301" s="77">
        <v>4.2667284946569196E-3</v>
      </c>
      <c r="O1301" s="58">
        <v>6.51152548300138</v>
      </c>
      <c r="P1301" s="77">
        <v>5.5163084710702498E-2</v>
      </c>
      <c r="Q1301" s="58">
        <v>117.790603637695</v>
      </c>
      <c r="R1301" s="77">
        <v>-1.4239105529507601E-3</v>
      </c>
      <c r="S1301" s="58">
        <v>19.093390930337399</v>
      </c>
      <c r="T1301" s="77">
        <v>3.5552050311798603E-2</v>
      </c>
      <c r="U1301" s="58">
        <v>537.43746948242097</v>
      </c>
      <c r="V1301" s="77">
        <v>5.7858534080734696E-3</v>
      </c>
      <c r="W1301" s="58">
        <v>1.57214481408031</v>
      </c>
      <c r="X1301" s="77">
        <v>4.1399008495331402E-2</v>
      </c>
      <c r="Y1301" s="58">
        <v>37.866193771362298</v>
      </c>
      <c r="Z1301" s="77">
        <v>-2.3205262257098799E-3</v>
      </c>
      <c r="AA1301" s="58">
        <v>31.003659174379798</v>
      </c>
      <c r="AB1301" s="77">
        <v>8.1023545456444093E-2</v>
      </c>
      <c r="AC1301" s="58">
        <v>383.09500122070301</v>
      </c>
      <c r="AD1301" s="77">
        <v>-4.44294405629319E-4</v>
      </c>
      <c r="AE1301" s="58">
        <v>0.79738162065400597</v>
      </c>
      <c r="AF1301" s="77">
        <v>3.8047342311582397E-2</v>
      </c>
      <c r="AG1301" s="58">
        <v>20.962274551391602</v>
      </c>
      <c r="AH1301" s="77">
        <v>2.2087190063156899E-2</v>
      </c>
      <c r="AI1301" s="58">
        <v>1.6195278836557001</v>
      </c>
      <c r="AJ1301" s="77">
        <v>5.7194755069031801E-2</v>
      </c>
      <c r="AK1301" s="58">
        <v>28.010067939758301</v>
      </c>
      <c r="AL1301" s="69">
        <v>42104</v>
      </c>
      <c r="AM1301" s="105">
        <v>4</v>
      </c>
      <c r="AN1301" s="124">
        <v>57.113986658376</v>
      </c>
      <c r="AO1301" s="125">
        <v>43.308180798251101</v>
      </c>
      <c r="AP1301" s="125">
        <v>55.125368569781998</v>
      </c>
      <c r="AQ1301" s="125">
        <v>39.6745913283467</v>
      </c>
      <c r="AR1301" s="125">
        <v>52.011537139354203</v>
      </c>
      <c r="AS1301" s="125">
        <v>48.332551273101103</v>
      </c>
      <c r="AV1301" s="63">
        <v>26034.183498230501</v>
      </c>
      <c r="AW1301" s="63">
        <v>0</v>
      </c>
      <c r="AX1301" s="63">
        <v>0</v>
      </c>
      <c r="AY1301" s="63">
        <v>26034.183498230501</v>
      </c>
      <c r="AZ1301" s="77">
        <v>0</v>
      </c>
      <c r="BA1301" s="77">
        <v>1.6034183498230501</v>
      </c>
      <c r="BB1301" s="77">
        <v>0.85532094432618</v>
      </c>
      <c r="BC1301" s="58">
        <v>-978.24705756433104</v>
      </c>
      <c r="BD1301" s="130">
        <v>-3.6214699582243701E-2</v>
      </c>
      <c r="BE1301" s="65">
        <v>145</v>
      </c>
    </row>
    <row r="1302" spans="1:57" x14ac:dyDescent="0.2">
      <c r="A1302" s="104">
        <v>42107</v>
      </c>
      <c r="B1302" s="58">
        <v>2092.42993164062</v>
      </c>
      <c r="C1302" s="77">
        <v>-4.5812805936512602E-3</v>
      </c>
      <c r="D1302" s="58">
        <v>0.01</v>
      </c>
      <c r="E1302" s="58">
        <v>0.68299999999999905</v>
      </c>
      <c r="F1302" s="77">
        <v>7.3260073260073E-4</v>
      </c>
      <c r="G1302" s="58">
        <v>117.809188842773</v>
      </c>
      <c r="H1302" s="58">
        <v>536.21917724609295</v>
      </c>
      <c r="I1302" s="58">
        <v>38.011837005615199</v>
      </c>
      <c r="J1302" s="58">
        <v>382.35998535156199</v>
      </c>
      <c r="K1302" s="58">
        <v>20.799270629882798</v>
      </c>
      <c r="L1302" s="58">
        <v>28.138648986816399</v>
      </c>
      <c r="M1302" s="58">
        <v>13.939999580383301</v>
      </c>
      <c r="N1302" s="77">
        <v>-1.96685388113182E-3</v>
      </c>
      <c r="O1302" s="58">
        <v>6.3421481157125097</v>
      </c>
      <c r="P1302" s="77">
        <v>5.3834069973749302E-2</v>
      </c>
      <c r="Q1302" s="58">
        <v>117.925273895263</v>
      </c>
      <c r="R1302" s="77">
        <v>-1.5554996407586199E-3</v>
      </c>
      <c r="S1302" s="58">
        <v>18.158748299035501</v>
      </c>
      <c r="T1302" s="77">
        <v>3.3864414160446402E-2</v>
      </c>
      <c r="U1302" s="58">
        <v>536.63687133789006</v>
      </c>
      <c r="V1302" s="77">
        <v>9.5891232461475795E-4</v>
      </c>
      <c r="W1302" s="58">
        <v>1.5292299354073899</v>
      </c>
      <c r="X1302" s="77">
        <v>4.0230361273555199E-2</v>
      </c>
      <c r="Y1302" s="58">
        <v>37.993629455566399</v>
      </c>
      <c r="Z1302" s="77">
        <v>-7.5789507264523105E-4</v>
      </c>
      <c r="AA1302" s="58">
        <v>29.903939006118598</v>
      </c>
      <c r="AB1302" s="77">
        <v>7.8208861156387199E-2</v>
      </c>
      <c r="AC1302" s="58">
        <v>382.50498962402298</v>
      </c>
      <c r="AD1302" s="77">
        <v>-7.5555430568757798E-3</v>
      </c>
      <c r="AE1302" s="58">
        <v>0.81333339326199505</v>
      </c>
      <c r="AF1302" s="77">
        <v>3.9103938197402897E-2</v>
      </c>
      <c r="AG1302" s="58">
        <v>20.8784437179565</v>
      </c>
      <c r="AH1302" s="77">
        <v>-6.2640149537744796E-3</v>
      </c>
      <c r="AI1302" s="58">
        <v>1.58634930168123</v>
      </c>
      <c r="AJ1302" s="77">
        <v>5.6376171522110899E-2</v>
      </c>
      <c r="AK1302" s="58">
        <v>28.2273349761962</v>
      </c>
      <c r="AL1302" s="69">
        <v>42107</v>
      </c>
      <c r="AM1302" s="105">
        <v>0</v>
      </c>
      <c r="AN1302" s="124">
        <v>53.892626766424399</v>
      </c>
      <c r="AO1302" s="125">
        <v>42.723895345705699</v>
      </c>
      <c r="AP1302" s="125">
        <v>54.298121213526102</v>
      </c>
      <c r="AQ1302" s="125">
        <v>37.818968777361803</v>
      </c>
      <c r="AR1302" s="125">
        <v>50.236256508566001</v>
      </c>
      <c r="AS1302" s="125">
        <v>48.761866728688098</v>
      </c>
      <c r="AV1302" s="63">
        <v>26034.183498230501</v>
      </c>
      <c r="AW1302" s="63">
        <v>0</v>
      </c>
      <c r="AX1302" s="63">
        <v>0</v>
      </c>
      <c r="AY1302" s="63">
        <v>26034.183498230501</v>
      </c>
      <c r="AZ1302" s="77">
        <v>0</v>
      </c>
      <c r="BA1302" s="77">
        <v>1.6034183498230501</v>
      </c>
      <c r="BB1302" s="77">
        <v>0.84682119848894299</v>
      </c>
      <c r="BC1302" s="58">
        <v>-978.24705756433104</v>
      </c>
      <c r="BD1302" s="130">
        <v>-3.6214699582243701E-2</v>
      </c>
      <c r="BE1302" s="65">
        <v>146</v>
      </c>
    </row>
    <row r="1303" spans="1:57" x14ac:dyDescent="0.2">
      <c r="A1303" s="104">
        <v>42108</v>
      </c>
      <c r="B1303" s="58">
        <v>2095.84008789062</v>
      </c>
      <c r="C1303" s="77">
        <v>1.6297588743276999E-3</v>
      </c>
      <c r="D1303" s="58">
        <v>0.01</v>
      </c>
      <c r="E1303" s="58">
        <v>0.67610000000000003</v>
      </c>
      <c r="F1303" s="77">
        <v>-1.01024890190335E-2</v>
      </c>
      <c r="G1303" s="58">
        <v>117.298385620117</v>
      </c>
      <c r="H1303" s="58">
        <v>527.48718261718705</v>
      </c>
      <c r="I1303" s="58">
        <v>37.911708831787102</v>
      </c>
      <c r="J1303" s="58">
        <v>385.10998535156199</v>
      </c>
      <c r="K1303" s="58">
        <v>20.678184509277301</v>
      </c>
      <c r="L1303" s="58">
        <v>27.925815582275298</v>
      </c>
      <c r="M1303" s="58">
        <v>13.670000076293899</v>
      </c>
      <c r="N1303" s="77">
        <v>-4.3358521323658599E-3</v>
      </c>
      <c r="O1303" s="58">
        <v>6.1386150671399502</v>
      </c>
      <c r="P1303" s="77">
        <v>5.2333329522713801E-2</v>
      </c>
      <c r="Q1303" s="58">
        <v>117.553787231445</v>
      </c>
      <c r="R1303" s="77">
        <v>-1.6284375866137402E-2</v>
      </c>
      <c r="S1303" s="58">
        <v>17.412923913451699</v>
      </c>
      <c r="T1303" s="77">
        <v>3.3011084415464798E-2</v>
      </c>
      <c r="U1303" s="58">
        <v>531.85317993164006</v>
      </c>
      <c r="V1303" s="77">
        <v>-2.6341314105215998E-3</v>
      </c>
      <c r="W1303" s="58">
        <v>1.4950174130603</v>
      </c>
      <c r="X1303" s="77">
        <v>3.9434186934006098E-2</v>
      </c>
      <c r="Y1303" s="58">
        <v>37.961772918701101</v>
      </c>
      <c r="Z1303" s="77">
        <v>7.1921751892303201E-3</v>
      </c>
      <c r="AA1303" s="58">
        <v>28.659638909063801</v>
      </c>
      <c r="AB1303" s="77">
        <v>7.4419360700036796E-2</v>
      </c>
      <c r="AC1303" s="58">
        <v>383.73498535156199</v>
      </c>
      <c r="AD1303" s="77">
        <v>-5.8216522473387702E-3</v>
      </c>
      <c r="AE1303" s="58">
        <v>0.82855746869206803</v>
      </c>
      <c r="AF1303" s="77">
        <v>4.0069159278481703E-2</v>
      </c>
      <c r="AG1303" s="58">
        <v>20.73872756958</v>
      </c>
      <c r="AH1303" s="77">
        <v>-7.5637392769189998E-3</v>
      </c>
      <c r="AI1303" s="58">
        <v>1.5564480327832499</v>
      </c>
      <c r="AJ1303" s="77">
        <v>5.5735096731467898E-2</v>
      </c>
      <c r="AK1303" s="58">
        <v>28.032232284545898</v>
      </c>
      <c r="AL1303" s="69">
        <v>42108</v>
      </c>
      <c r="AM1303" s="105">
        <v>1</v>
      </c>
      <c r="AN1303" s="124">
        <v>54.863476085942203</v>
      </c>
      <c r="AO1303" s="125">
        <v>37.090979647424497</v>
      </c>
      <c r="AP1303" s="125">
        <v>52.433773105596003</v>
      </c>
      <c r="AQ1303" s="125">
        <v>36.4163331627107</v>
      </c>
      <c r="AR1303" s="125">
        <v>48.114091824689702</v>
      </c>
      <c r="AS1303" s="125">
        <v>47.5909043692238</v>
      </c>
      <c r="AV1303" s="63">
        <v>26034.183498230501</v>
      </c>
      <c r="AW1303" s="63">
        <v>0</v>
      </c>
      <c r="AX1303" s="63">
        <v>0</v>
      </c>
      <c r="AY1303" s="63">
        <v>26034.183498230501</v>
      </c>
      <c r="AZ1303" s="77">
        <v>0</v>
      </c>
      <c r="BA1303" s="77">
        <v>1.6034183498230501</v>
      </c>
      <c r="BB1303" s="77">
        <v>0.84983107172647698</v>
      </c>
      <c r="BC1303" s="58">
        <v>-978.24705756433104</v>
      </c>
      <c r="BD1303" s="130">
        <v>-3.6214699582243701E-2</v>
      </c>
      <c r="BE1303" s="65">
        <v>147</v>
      </c>
    </row>
    <row r="1304" spans="1:57" x14ac:dyDescent="0.2">
      <c r="A1304" s="104">
        <v>42109</v>
      </c>
      <c r="B1304" s="58">
        <v>2106.6298828125</v>
      </c>
      <c r="C1304" s="77">
        <v>5.1481956969028301E-3</v>
      </c>
      <c r="D1304" s="58">
        <v>0.01</v>
      </c>
      <c r="E1304" s="58">
        <v>0.67720000000000002</v>
      </c>
      <c r="F1304" s="77">
        <v>1.6269782576541201E-3</v>
      </c>
      <c r="G1304" s="58">
        <v>117.744171142578</v>
      </c>
      <c r="H1304" s="58">
        <v>529.61785888671795</v>
      </c>
      <c r="I1304" s="58">
        <v>38.466953277587798</v>
      </c>
      <c r="J1304" s="58">
        <v>383.45001220703102</v>
      </c>
      <c r="K1304" s="58">
        <v>21.004184722900298</v>
      </c>
      <c r="L1304" s="58">
        <v>29.114151000976499</v>
      </c>
      <c r="M1304" s="58">
        <v>12.8400001525878</v>
      </c>
      <c r="N1304" s="77">
        <v>3.8004403905833499E-3</v>
      </c>
      <c r="O1304" s="58">
        <v>5.8050281608770398</v>
      </c>
      <c r="P1304" s="77">
        <v>4.9302042763948402E-2</v>
      </c>
      <c r="Q1304" s="58">
        <v>117.521278381347</v>
      </c>
      <c r="R1304" s="77">
        <v>4.0392948677157002E-3</v>
      </c>
      <c r="S1304" s="58">
        <v>16.632550040003899</v>
      </c>
      <c r="T1304" s="77">
        <v>3.1404813415783099E-2</v>
      </c>
      <c r="U1304" s="58">
        <v>528.55252075195301</v>
      </c>
      <c r="V1304" s="77">
        <v>1.4645724577184899E-2</v>
      </c>
      <c r="W1304" s="58">
        <v>1.4661925650143901</v>
      </c>
      <c r="X1304" s="77">
        <v>3.8115640571634503E-2</v>
      </c>
      <c r="Y1304" s="58">
        <v>38.1893310546875</v>
      </c>
      <c r="Z1304" s="77">
        <v>-4.31038718203025E-3</v>
      </c>
      <c r="AA1304" s="58">
        <v>26.955902258282499</v>
      </c>
      <c r="AB1304" s="77">
        <v>7.0298347633715993E-2</v>
      </c>
      <c r="AC1304" s="58">
        <v>384.27999877929602</v>
      </c>
      <c r="AD1304" s="77">
        <v>1.57654175818378E-2</v>
      </c>
      <c r="AE1304" s="58">
        <v>0.83858503010093999</v>
      </c>
      <c r="AF1304" s="77">
        <v>3.99246645925109E-2</v>
      </c>
      <c r="AG1304" s="58">
        <v>20.8411846160888</v>
      </c>
      <c r="AH1304" s="77">
        <v>4.25532932135885E-2</v>
      </c>
      <c r="AI1304" s="58">
        <v>1.51822866291461</v>
      </c>
      <c r="AJ1304" s="77">
        <v>5.2147447571584397E-2</v>
      </c>
      <c r="AK1304" s="58">
        <v>28.519983291625898</v>
      </c>
      <c r="AL1304" s="69">
        <v>42109</v>
      </c>
      <c r="AM1304" s="105">
        <v>2</v>
      </c>
      <c r="AN1304" s="124">
        <v>57.885102659964502</v>
      </c>
      <c r="AO1304" s="125">
        <v>39.197532246394502</v>
      </c>
      <c r="AP1304" s="125">
        <v>53.920751326735697</v>
      </c>
      <c r="AQ1304" s="125">
        <v>42.589842641287298</v>
      </c>
      <c r="AR1304" s="125">
        <v>58.623909839369503</v>
      </c>
      <c r="AS1304" s="125">
        <v>54.164158613625503</v>
      </c>
      <c r="AV1304" s="63">
        <v>26034.183498230501</v>
      </c>
      <c r="AW1304" s="63">
        <v>0</v>
      </c>
      <c r="AX1304" s="63">
        <v>0</v>
      </c>
      <c r="AY1304" s="63">
        <v>26034.183498230501</v>
      </c>
      <c r="AZ1304" s="77">
        <v>0</v>
      </c>
      <c r="BA1304" s="77">
        <v>1.6034183498230501</v>
      </c>
      <c r="BB1304" s="77">
        <v>0.85935436408993604</v>
      </c>
      <c r="BC1304" s="58">
        <v>-978.24705756433104</v>
      </c>
      <c r="BD1304" s="130">
        <v>-3.6214699582243701E-2</v>
      </c>
      <c r="BE1304" s="65">
        <v>148</v>
      </c>
    </row>
    <row r="1305" spans="1:57" x14ac:dyDescent="0.2">
      <c r="A1305" s="104">
        <v>42110</v>
      </c>
      <c r="B1305" s="58">
        <v>2104.98999023437</v>
      </c>
      <c r="C1305" s="77">
        <v>-7.7844361342471703E-4</v>
      </c>
      <c r="D1305" s="58">
        <v>0.01</v>
      </c>
      <c r="E1305" s="58">
        <v>0.67120000000000002</v>
      </c>
      <c r="F1305" s="77">
        <v>-8.8600118133490505E-3</v>
      </c>
      <c r="G1305" s="58">
        <v>117.17765045166</v>
      </c>
      <c r="H1305" s="58">
        <v>530.87854003906205</v>
      </c>
      <c r="I1305" s="58">
        <v>38.375938415527301</v>
      </c>
      <c r="J1305" s="58">
        <v>386.04000854492102</v>
      </c>
      <c r="K1305" s="58">
        <v>20.3801155090332</v>
      </c>
      <c r="L1305" s="58">
        <v>29.149620056152301</v>
      </c>
      <c r="M1305" s="58">
        <v>12.6000003814697</v>
      </c>
      <c r="N1305" s="77">
        <v>-4.8114542352331001E-3</v>
      </c>
      <c r="O1305" s="58">
        <v>5.3882732558246804</v>
      </c>
      <c r="P1305" s="77">
        <v>4.5983796697199798E-2</v>
      </c>
      <c r="Q1305" s="58">
        <v>117.460910797119</v>
      </c>
      <c r="R1305" s="77">
        <v>2.3803599731202401E-3</v>
      </c>
      <c r="S1305" s="58">
        <v>16.039540934510899</v>
      </c>
      <c r="T1305" s="77">
        <v>3.0213202691015999E-2</v>
      </c>
      <c r="U1305" s="58">
        <v>530.24819946289006</v>
      </c>
      <c r="V1305" s="77">
        <v>-2.3660533082451298E-3</v>
      </c>
      <c r="W1305" s="58">
        <v>1.4138070399924001</v>
      </c>
      <c r="X1305" s="77">
        <v>3.6840976360863698E-2</v>
      </c>
      <c r="Y1305" s="58">
        <v>38.421445846557603</v>
      </c>
      <c r="Z1305" s="77">
        <v>6.7544562666286201E-3</v>
      </c>
      <c r="AA1305" s="58">
        <v>25.262354512164301</v>
      </c>
      <c r="AB1305" s="77">
        <v>6.5439731512244803E-2</v>
      </c>
      <c r="AC1305" s="58">
        <v>384.74501037597599</v>
      </c>
      <c r="AD1305" s="77">
        <v>-2.9711660895210899E-2</v>
      </c>
      <c r="AE1305" s="58">
        <v>0.86636836373248505</v>
      </c>
      <c r="AF1305" s="77">
        <v>4.2510473669713902E-2</v>
      </c>
      <c r="AG1305" s="58">
        <v>20.692150115966701</v>
      </c>
      <c r="AH1305" s="77">
        <v>1.21827544188368E-3</v>
      </c>
      <c r="AI1305" s="58">
        <v>1.47013915189305</v>
      </c>
      <c r="AJ1305" s="77">
        <v>5.0434247481135397E-2</v>
      </c>
      <c r="AK1305" s="58">
        <v>29.1318855285644</v>
      </c>
      <c r="AL1305" s="69">
        <v>42110</v>
      </c>
      <c r="AM1305" s="105">
        <v>3</v>
      </c>
      <c r="AN1305" s="124">
        <v>57.257718407966202</v>
      </c>
      <c r="AO1305" s="125">
        <v>40.467767119776703</v>
      </c>
      <c r="AP1305" s="125">
        <v>51.708461509418001</v>
      </c>
      <c r="AQ1305" s="125">
        <v>35.486683837307602</v>
      </c>
      <c r="AR1305" s="125">
        <v>58.891562769357002</v>
      </c>
      <c r="AS1305" s="125">
        <v>52.990915633521901</v>
      </c>
      <c r="AV1305" s="63">
        <v>26034.183498230501</v>
      </c>
      <c r="AW1305" s="63">
        <v>0</v>
      </c>
      <c r="AX1305" s="63">
        <v>0</v>
      </c>
      <c r="AY1305" s="63">
        <v>26034.183498230501</v>
      </c>
      <c r="AZ1305" s="77">
        <v>0</v>
      </c>
      <c r="BA1305" s="77">
        <v>1.6034183498230501</v>
      </c>
      <c r="BB1305" s="77">
        <v>0.85790696156011703</v>
      </c>
      <c r="BC1305" s="58">
        <v>-978.24705756433104</v>
      </c>
      <c r="BD1305" s="130">
        <v>-3.6214699582243701E-2</v>
      </c>
      <c r="BE1305" s="65">
        <v>149</v>
      </c>
    </row>
    <row r="1306" spans="1:57" x14ac:dyDescent="0.2">
      <c r="A1306" s="104">
        <v>42111</v>
      </c>
      <c r="B1306" s="58">
        <v>2081.17993164062</v>
      </c>
      <c r="C1306" s="77">
        <v>-1.13112455186064E-2</v>
      </c>
      <c r="D1306" s="58">
        <v>0.01</v>
      </c>
      <c r="E1306" s="58">
        <v>0.66839999999999999</v>
      </c>
      <c r="F1306" s="77">
        <v>-4.1716328963051696E-3</v>
      </c>
      <c r="G1306" s="58">
        <v>115.858848571777</v>
      </c>
      <c r="H1306" s="58">
        <v>521.181884765625</v>
      </c>
      <c r="I1306" s="58">
        <v>37.884395599365199</v>
      </c>
      <c r="J1306" s="58">
        <v>375.55999755859301</v>
      </c>
      <c r="K1306" s="58">
        <v>20.016853332519499</v>
      </c>
      <c r="L1306" s="58">
        <v>28.794900894165</v>
      </c>
      <c r="M1306" s="58">
        <v>13.890000343322701</v>
      </c>
      <c r="N1306" s="77">
        <v>-1.12547219951885E-2</v>
      </c>
      <c r="O1306" s="58">
        <v>5.0467939634229797</v>
      </c>
      <c r="P1306" s="77">
        <v>4.3559849123620202E-2</v>
      </c>
      <c r="Q1306" s="58">
        <v>116.518249511718</v>
      </c>
      <c r="R1306" s="77">
        <v>-1.8265299013073701E-2</v>
      </c>
      <c r="S1306" s="58">
        <v>15.524173032798601</v>
      </c>
      <c r="T1306" s="77">
        <v>2.9786478553029301E-2</v>
      </c>
      <c r="U1306" s="58">
        <v>526.03021240234295</v>
      </c>
      <c r="V1306" s="77">
        <v>-1.28086201004333E-2</v>
      </c>
      <c r="W1306" s="58">
        <v>1.3550504888672299</v>
      </c>
      <c r="X1306" s="77">
        <v>3.5768037669048597E-2</v>
      </c>
      <c r="Y1306" s="58">
        <v>38.130167007446197</v>
      </c>
      <c r="Z1306" s="77">
        <v>-2.7147473718669199E-2</v>
      </c>
      <c r="AA1306" s="58">
        <v>23.1659827920328</v>
      </c>
      <c r="AB1306" s="77">
        <v>6.1683839979306099E-2</v>
      </c>
      <c r="AC1306" s="58">
        <v>380.80000305175702</v>
      </c>
      <c r="AD1306" s="77">
        <v>-1.78243433582435E-2</v>
      </c>
      <c r="AE1306" s="58">
        <v>0.90584348740715004</v>
      </c>
      <c r="AF1306" s="77">
        <v>4.5254040300905303E-2</v>
      </c>
      <c r="AG1306" s="58">
        <v>20.1984844207763</v>
      </c>
      <c r="AH1306" s="77">
        <v>-1.2168912023689801E-2</v>
      </c>
      <c r="AI1306" s="58">
        <v>1.42993624433319</v>
      </c>
      <c r="AJ1306" s="77">
        <v>4.9659356341905402E-2</v>
      </c>
      <c r="AK1306" s="58">
        <v>28.972260475158599</v>
      </c>
      <c r="AL1306" s="69">
        <v>42111</v>
      </c>
      <c r="AM1306" s="105">
        <v>4</v>
      </c>
      <c r="AN1306" s="124">
        <v>48.960338680072198</v>
      </c>
      <c r="AO1306" s="125">
        <v>34.497991404536698</v>
      </c>
      <c r="AP1306" s="125">
        <v>46.885909751178602</v>
      </c>
      <c r="AQ1306" s="125">
        <v>32.127774813123303</v>
      </c>
      <c r="AR1306" s="125">
        <v>55.055852812691001</v>
      </c>
      <c r="AS1306" s="125">
        <v>47.061941880069</v>
      </c>
      <c r="AV1306" s="63">
        <v>26034.183498230501</v>
      </c>
      <c r="AW1306" s="63">
        <v>0</v>
      </c>
      <c r="AX1306" s="63">
        <v>0</v>
      </c>
      <c r="AY1306" s="63">
        <v>26034.183498230501</v>
      </c>
      <c r="AZ1306" s="77">
        <v>0</v>
      </c>
      <c r="BA1306" s="77">
        <v>1.6034183498230501</v>
      </c>
      <c r="BB1306" s="77">
        <v>0.83689171976718302</v>
      </c>
      <c r="BC1306" s="58">
        <v>-978.24705756433104</v>
      </c>
      <c r="BD1306" s="130">
        <v>-3.6214699582243701E-2</v>
      </c>
      <c r="BE1306" s="65">
        <v>150</v>
      </c>
    </row>
    <row r="1307" spans="1:57" x14ac:dyDescent="0.2">
      <c r="A1307" s="104">
        <v>42114</v>
      </c>
      <c r="B1307" s="58">
        <v>2100.39990234375</v>
      </c>
      <c r="C1307" s="77">
        <v>9.2351316726246805E-3</v>
      </c>
      <c r="D1307" s="58">
        <v>0.01</v>
      </c>
      <c r="E1307" s="58">
        <v>0.67049999999999998</v>
      </c>
      <c r="F1307" s="77">
        <v>3.1418312387791998E-3</v>
      </c>
      <c r="G1307" s="58">
        <v>118.505729675292</v>
      </c>
      <c r="H1307" s="58">
        <v>532.44989013671795</v>
      </c>
      <c r="I1307" s="58">
        <v>39.0586128234863</v>
      </c>
      <c r="J1307" s="58">
        <v>389.510009765625</v>
      </c>
      <c r="K1307" s="58">
        <v>20.268346786498999</v>
      </c>
      <c r="L1307" s="58">
        <v>29.025468826293899</v>
      </c>
      <c r="M1307" s="58">
        <v>13.300000190734799</v>
      </c>
      <c r="N1307" s="77">
        <v>2.2845739761307899E-2</v>
      </c>
      <c r="O1307" s="58">
        <v>4.7227884847881096</v>
      </c>
      <c r="P1307" s="77">
        <v>3.9852828194287301E-2</v>
      </c>
      <c r="Q1307" s="58">
        <v>117.182289123535</v>
      </c>
      <c r="R1307" s="77">
        <v>2.1620101735042099E-2</v>
      </c>
      <c r="S1307" s="58">
        <v>15.1959694054847</v>
      </c>
      <c r="T1307" s="77">
        <v>2.8539717421263398E-2</v>
      </c>
      <c r="U1307" s="58">
        <v>526.81588745117097</v>
      </c>
      <c r="V1307" s="77">
        <v>3.09947461360786E-2</v>
      </c>
      <c r="W1307" s="58">
        <v>1.30471424347593</v>
      </c>
      <c r="X1307" s="77">
        <v>3.3404008723305102E-2</v>
      </c>
      <c r="Y1307" s="58">
        <v>38.471504211425703</v>
      </c>
      <c r="Z1307" s="77">
        <v>3.7144563578965298E-2</v>
      </c>
      <c r="AA1307" s="58">
        <v>21.384071378090901</v>
      </c>
      <c r="AB1307" s="77">
        <v>5.48999277090675E-2</v>
      </c>
      <c r="AC1307" s="58">
        <v>382.53500366210898</v>
      </c>
      <c r="AD1307" s="77">
        <v>1.25640853635529E-2</v>
      </c>
      <c r="AE1307" s="58">
        <v>0.93138300098367099</v>
      </c>
      <c r="AF1307" s="77">
        <v>4.5952588575407398E-2</v>
      </c>
      <c r="AG1307" s="58">
        <v>20.142600059509199</v>
      </c>
      <c r="AH1307" s="77">
        <v>8.0072486783806501E-3</v>
      </c>
      <c r="AI1307" s="58">
        <v>1.37415114498015</v>
      </c>
      <c r="AJ1307" s="77">
        <v>4.7342943991840698E-2</v>
      </c>
      <c r="AK1307" s="58">
        <v>28.9101848602294</v>
      </c>
      <c r="AL1307" s="69">
        <v>42114</v>
      </c>
      <c r="AM1307" s="105">
        <v>0</v>
      </c>
      <c r="AN1307" s="124">
        <v>54.670691729711102</v>
      </c>
      <c r="AO1307" s="125">
        <v>44.705911237341098</v>
      </c>
      <c r="AP1307" s="125">
        <v>55.796585804041001</v>
      </c>
      <c r="AQ1307" s="125">
        <v>36.601824200681399</v>
      </c>
      <c r="AR1307" s="125">
        <v>57.015610522433803</v>
      </c>
      <c r="AS1307" s="125">
        <v>58.893890084658103</v>
      </c>
      <c r="AV1307" s="63">
        <v>26034.183498230501</v>
      </c>
      <c r="AW1307" s="63">
        <v>0</v>
      </c>
      <c r="AX1307" s="63">
        <v>0</v>
      </c>
      <c r="AY1307" s="63">
        <v>26034.183498230501</v>
      </c>
      <c r="AZ1307" s="77">
        <v>0</v>
      </c>
      <c r="BA1307" s="77">
        <v>1.6034183498230501</v>
      </c>
      <c r="BB1307" s="77">
        <v>0.853855656667586</v>
      </c>
      <c r="BC1307" s="58">
        <v>-978.24705756433104</v>
      </c>
      <c r="BD1307" s="130">
        <v>-3.6214699582243701E-2</v>
      </c>
      <c r="BE1307" s="65">
        <v>151</v>
      </c>
    </row>
    <row r="1308" spans="1:57" x14ac:dyDescent="0.2">
      <c r="A1308" s="104">
        <v>42115</v>
      </c>
      <c r="B1308" s="58">
        <v>2097.2900390625</v>
      </c>
      <c r="C1308" s="77">
        <v>-1.4806053255762501E-3</v>
      </c>
      <c r="D1308" s="58">
        <v>0.01</v>
      </c>
      <c r="E1308" s="58">
        <v>0.66969999999999996</v>
      </c>
      <c r="F1308" s="77">
        <v>-1.193139448173E-3</v>
      </c>
      <c r="G1308" s="58">
        <v>117.86489868164</v>
      </c>
      <c r="H1308" s="58">
        <v>531.04998779296795</v>
      </c>
      <c r="I1308" s="58">
        <v>38.812854766845703</v>
      </c>
      <c r="J1308" s="58">
        <v>391.17999267578102</v>
      </c>
      <c r="K1308" s="58">
        <v>20.762014389038001</v>
      </c>
      <c r="L1308" s="58">
        <v>28.759426116943299</v>
      </c>
      <c r="M1308" s="58">
        <v>13.25</v>
      </c>
      <c r="N1308" s="77">
        <v>-5.4075950201581896E-3</v>
      </c>
      <c r="O1308" s="58">
        <v>4.4823699693761103</v>
      </c>
      <c r="P1308" s="77">
        <v>3.8029727421080899E-2</v>
      </c>
      <c r="Q1308" s="58">
        <v>118.185314178466</v>
      </c>
      <c r="R1308" s="77">
        <v>-2.62917200225276E-3</v>
      </c>
      <c r="S1308" s="58">
        <v>15.200581543518499</v>
      </c>
      <c r="T1308" s="77">
        <v>2.8623635990825898E-2</v>
      </c>
      <c r="U1308" s="58">
        <v>531.74993896484295</v>
      </c>
      <c r="V1308" s="77">
        <v>-6.2920323809566503E-3</v>
      </c>
      <c r="W1308" s="58">
        <v>1.1974999924845999</v>
      </c>
      <c r="X1308" s="77">
        <v>3.0853179949739701E-2</v>
      </c>
      <c r="Y1308" s="58">
        <v>38.935733795166001</v>
      </c>
      <c r="Z1308" s="77">
        <v>4.2873940804783999E-3</v>
      </c>
      <c r="AA1308" s="58">
        <v>20.098512542997899</v>
      </c>
      <c r="AB1308" s="77">
        <v>5.1379193515288003E-2</v>
      </c>
      <c r="AC1308" s="58">
        <v>390.34500122070301</v>
      </c>
      <c r="AD1308" s="77">
        <v>2.4356579633219001E-2</v>
      </c>
      <c r="AE1308" s="58">
        <v>0.93822813998948196</v>
      </c>
      <c r="AF1308" s="77">
        <v>4.5189648865904201E-2</v>
      </c>
      <c r="AG1308" s="58">
        <v>20.515180587768501</v>
      </c>
      <c r="AH1308" s="77">
        <v>-9.1658367671077993E-3</v>
      </c>
      <c r="AI1308" s="58">
        <v>1.2980478430319999</v>
      </c>
      <c r="AJ1308" s="77">
        <v>4.5134692109425299E-2</v>
      </c>
      <c r="AK1308" s="58">
        <v>28.892447471618599</v>
      </c>
      <c r="AL1308" s="69">
        <v>42115</v>
      </c>
      <c r="AM1308" s="105">
        <v>1</v>
      </c>
      <c r="AN1308" s="124">
        <v>53.625254880330097</v>
      </c>
      <c r="AO1308" s="125">
        <v>43.792806100572299</v>
      </c>
      <c r="AP1308" s="125">
        <v>53.458236978597498</v>
      </c>
      <c r="AQ1308" s="125">
        <v>44.355749428350101</v>
      </c>
      <c r="AR1308" s="125">
        <v>54.085095325897498</v>
      </c>
      <c r="AS1308" s="125">
        <v>56.0692878746231</v>
      </c>
      <c r="AV1308" s="63">
        <v>26034.183498230501</v>
      </c>
      <c r="AW1308" s="63">
        <v>0</v>
      </c>
      <c r="AX1308" s="63">
        <v>0</v>
      </c>
      <c r="AY1308" s="63">
        <v>26034.183498230501</v>
      </c>
      <c r="AZ1308" s="77">
        <v>0</v>
      </c>
      <c r="BA1308" s="77">
        <v>1.6034183498230501</v>
      </c>
      <c r="BB1308" s="77">
        <v>0.85111082810947503</v>
      </c>
      <c r="BC1308" s="58">
        <v>-978.24705756433104</v>
      </c>
      <c r="BD1308" s="130">
        <v>-3.6214699582243701E-2</v>
      </c>
      <c r="BE1308" s="65">
        <v>152</v>
      </c>
    </row>
    <row r="1309" spans="1:57" x14ac:dyDescent="0.2">
      <c r="A1309" s="104">
        <v>42116</v>
      </c>
      <c r="B1309" s="58">
        <v>2107.9599609375</v>
      </c>
      <c r="C1309" s="77">
        <v>5.0874803562075402E-3</v>
      </c>
      <c r="D1309" s="58">
        <v>0.01</v>
      </c>
      <c r="E1309" s="58">
        <v>0.66510000000000002</v>
      </c>
      <c r="F1309" s="77">
        <v>-6.8687472002387697E-3</v>
      </c>
      <c r="G1309" s="58">
        <v>119.453033447265</v>
      </c>
      <c r="H1309" s="58">
        <v>536.4130859375</v>
      </c>
      <c r="I1309" s="58">
        <v>39.131443023681598</v>
      </c>
      <c r="J1309" s="58">
        <v>389.79998779296801</v>
      </c>
      <c r="K1309" s="58">
        <v>20.780643463134702</v>
      </c>
      <c r="L1309" s="58">
        <v>28.998863220214801</v>
      </c>
      <c r="M1309" s="58">
        <v>12.7100000381469</v>
      </c>
      <c r="N1309" s="77">
        <v>1.3474196163479E-2</v>
      </c>
      <c r="O1309" s="58">
        <v>4.2576128796526103</v>
      </c>
      <c r="P1309" s="77">
        <v>3.5642568102150302E-2</v>
      </c>
      <c r="Q1309" s="58">
        <v>118.658966064453</v>
      </c>
      <c r="R1309" s="77">
        <v>1.0099045791941401E-2</v>
      </c>
      <c r="S1309" s="58">
        <v>15.2035021820006</v>
      </c>
      <c r="T1309" s="77">
        <v>2.83428994940144E-2</v>
      </c>
      <c r="U1309" s="58">
        <v>533.73153686523403</v>
      </c>
      <c r="V1309" s="77">
        <v>8.20831806239819E-3</v>
      </c>
      <c r="W1309" s="58">
        <v>1.0752853916398</v>
      </c>
      <c r="X1309" s="77">
        <v>2.7478807540755799E-2</v>
      </c>
      <c r="Y1309" s="58">
        <v>38.972148895263601</v>
      </c>
      <c r="Z1309" s="77">
        <v>-3.5278002675259699E-3</v>
      </c>
      <c r="AA1309" s="58">
        <v>18.717414821149699</v>
      </c>
      <c r="AB1309" s="77">
        <v>4.8017997453327098E-2</v>
      </c>
      <c r="AC1309" s="58">
        <v>390.489990234375</v>
      </c>
      <c r="AD1309" s="77">
        <v>8.9726717974514204E-4</v>
      </c>
      <c r="AE1309" s="58">
        <v>0.94899853311609705</v>
      </c>
      <c r="AF1309" s="77">
        <v>4.5667427709812601E-2</v>
      </c>
      <c r="AG1309" s="58">
        <v>20.771328926086401</v>
      </c>
      <c r="AH1309" s="77">
        <v>8.3255174250651508E-3</v>
      </c>
      <c r="AI1309" s="58">
        <v>1.2326074050056199</v>
      </c>
      <c r="AJ1309" s="77">
        <v>4.2505369801751E-2</v>
      </c>
      <c r="AK1309" s="58">
        <v>28.879144668579102</v>
      </c>
      <c r="AL1309" s="69">
        <v>42116</v>
      </c>
      <c r="AM1309" s="105">
        <v>2</v>
      </c>
      <c r="AN1309" s="124">
        <v>56.685664230948298</v>
      </c>
      <c r="AO1309" s="125">
        <v>48.161122719837103</v>
      </c>
      <c r="AP1309" s="125">
        <v>58.140193897310503</v>
      </c>
      <c r="AQ1309" s="125">
        <v>44.630952467762</v>
      </c>
      <c r="AR1309" s="125">
        <v>56.263884351418902</v>
      </c>
      <c r="AS1309" s="125">
        <v>58.826150993955402</v>
      </c>
      <c r="AV1309" s="63">
        <v>26034.183498230501</v>
      </c>
      <c r="AW1309" s="63">
        <v>0</v>
      </c>
      <c r="AX1309" s="63">
        <v>0</v>
      </c>
      <c r="AY1309" s="63">
        <v>26034.183498230501</v>
      </c>
      <c r="AZ1309" s="77">
        <v>0</v>
      </c>
      <c r="BA1309" s="77">
        <v>1.6034183498230501</v>
      </c>
      <c r="BB1309" s="77">
        <v>0.86052831808464503</v>
      </c>
      <c r="BC1309" s="58">
        <v>-978.24705756433104</v>
      </c>
      <c r="BD1309" s="130">
        <v>-3.6214699582243701E-2</v>
      </c>
      <c r="BE1309" s="65">
        <v>153</v>
      </c>
    </row>
    <row r="1310" spans="1:57" x14ac:dyDescent="0.2">
      <c r="A1310" s="104">
        <v>42117</v>
      </c>
      <c r="B1310" s="58">
        <v>2112.92993164062</v>
      </c>
      <c r="C1310" s="77">
        <v>2.3577158936711699E-3</v>
      </c>
      <c r="D1310" s="58">
        <v>0.01</v>
      </c>
      <c r="E1310" s="58">
        <v>0.6643</v>
      </c>
      <c r="F1310" s="77">
        <v>-1.2028266426101701E-3</v>
      </c>
      <c r="G1310" s="58">
        <v>120.42819976806599</v>
      </c>
      <c r="H1310" s="58">
        <v>544.00628662109295</v>
      </c>
      <c r="I1310" s="58">
        <v>39.450023651122997</v>
      </c>
      <c r="J1310" s="58">
        <v>389.989990234375</v>
      </c>
      <c r="K1310" s="58">
        <v>20.6502361297607</v>
      </c>
      <c r="L1310" s="58">
        <v>28.688478469848601</v>
      </c>
      <c r="M1310" s="58">
        <v>12.4799995422363</v>
      </c>
      <c r="N1310" s="77">
        <v>8.1635961235868495E-3</v>
      </c>
      <c r="O1310" s="58">
        <v>4.0252873163226699</v>
      </c>
      <c r="P1310" s="77">
        <v>3.3424790240782397E-2</v>
      </c>
      <c r="Q1310" s="58">
        <v>119.940616607666</v>
      </c>
      <c r="R1310" s="77">
        <v>1.4155509779041099E-2</v>
      </c>
      <c r="S1310" s="58">
        <v>15.162192429912301</v>
      </c>
      <c r="T1310" s="77">
        <v>2.7871355171439401E-2</v>
      </c>
      <c r="U1310" s="58">
        <v>540.20968627929597</v>
      </c>
      <c r="V1310" s="77">
        <v>8.1412951535828598E-3</v>
      </c>
      <c r="W1310" s="58">
        <v>0.94959091440246401</v>
      </c>
      <c r="X1310" s="77">
        <v>2.40707311813089E-2</v>
      </c>
      <c r="Y1310" s="58">
        <v>39.290733337402301</v>
      </c>
      <c r="Z1310" s="77">
        <v>4.8743572949283499E-4</v>
      </c>
      <c r="AA1310" s="58">
        <v>16.960928708364499</v>
      </c>
      <c r="AB1310" s="77">
        <v>4.34906770252525E-2</v>
      </c>
      <c r="AC1310" s="58">
        <v>389.89498901367102</v>
      </c>
      <c r="AD1310" s="77">
        <v>-6.2754232613327901E-3</v>
      </c>
      <c r="AE1310" s="58">
        <v>0.96056238394223104</v>
      </c>
      <c r="AF1310" s="77">
        <v>4.6515806303923303E-2</v>
      </c>
      <c r="AG1310" s="58">
        <v>20.715439796447701</v>
      </c>
      <c r="AH1310" s="77">
        <v>-1.0703341989966E-2</v>
      </c>
      <c r="AI1310" s="58">
        <v>1.1851532842997099</v>
      </c>
      <c r="AJ1310" s="77">
        <v>4.1311123751135902E-2</v>
      </c>
      <c r="AK1310" s="58">
        <v>28.843670845031699</v>
      </c>
      <c r="AL1310" s="69">
        <v>42117</v>
      </c>
      <c r="AM1310" s="105">
        <v>3</v>
      </c>
      <c r="AN1310" s="124">
        <v>58.073579775716603</v>
      </c>
      <c r="AO1310" s="125">
        <v>53.653190230416001</v>
      </c>
      <c r="AP1310" s="125">
        <v>60.751082204805599</v>
      </c>
      <c r="AQ1310" s="125">
        <v>43.026722511665596</v>
      </c>
      <c r="AR1310" s="125">
        <v>52.768236454355097</v>
      </c>
      <c r="AS1310" s="125">
        <v>61.432557122588101</v>
      </c>
      <c r="AV1310" s="63">
        <v>26034.183498230501</v>
      </c>
      <c r="AW1310" s="63">
        <v>0</v>
      </c>
      <c r="AX1310" s="63">
        <v>0</v>
      </c>
      <c r="AY1310" s="63">
        <v>26034.183498230501</v>
      </c>
      <c r="AZ1310" s="77">
        <v>0</v>
      </c>
      <c r="BA1310" s="77">
        <v>1.6034183498230501</v>
      </c>
      <c r="BB1310" s="77">
        <v>0.86491491527081799</v>
      </c>
      <c r="BC1310" s="58">
        <v>-978.24705756433104</v>
      </c>
      <c r="BD1310" s="130">
        <v>-3.6214699582243701E-2</v>
      </c>
      <c r="BE1310" s="65">
        <v>154</v>
      </c>
    </row>
    <row r="1311" spans="1:57" x14ac:dyDescent="0.2">
      <c r="A1311" s="104">
        <v>42118</v>
      </c>
      <c r="B1311" s="58">
        <v>2117.68994140625</v>
      </c>
      <c r="C1311" s="77">
        <v>2.2528005753266098E-3</v>
      </c>
      <c r="D1311" s="58">
        <v>0.01</v>
      </c>
      <c r="E1311" s="58">
        <v>0.65939999999999999</v>
      </c>
      <c r="F1311" s="77">
        <v>-7.3761854583772601E-3</v>
      </c>
      <c r="G1311" s="58">
        <v>120.9946975708</v>
      </c>
      <c r="H1311" s="58">
        <v>561.96746826171795</v>
      </c>
      <c r="I1311" s="58">
        <v>43.573432922363203</v>
      </c>
      <c r="J1311" s="58">
        <v>445.100006103515</v>
      </c>
      <c r="K1311" s="58">
        <v>20.305597305297798</v>
      </c>
      <c r="L1311" s="58">
        <v>28.449041366577099</v>
      </c>
      <c r="M1311" s="58">
        <v>12.289999961853001</v>
      </c>
      <c r="N1311" s="77">
        <v>4.7040294866600397E-3</v>
      </c>
      <c r="O1311" s="58">
        <v>3.5368515070379201</v>
      </c>
      <c r="P1311" s="77">
        <v>2.9231458717174801E-2</v>
      </c>
      <c r="Q1311" s="58">
        <v>120.711448669433</v>
      </c>
      <c r="R1311" s="77">
        <v>3.3016496467687298E-2</v>
      </c>
      <c r="S1311" s="58">
        <v>15.011624402728399</v>
      </c>
      <c r="T1311" s="77">
        <v>2.6712621727308299E-2</v>
      </c>
      <c r="U1311" s="58">
        <v>552.98687744140602</v>
      </c>
      <c r="V1311" s="77">
        <v>0.104522352323681</v>
      </c>
      <c r="W1311" s="58">
        <v>1.1556340847516999</v>
      </c>
      <c r="X1311" s="77">
        <v>2.6521529456050699E-2</v>
      </c>
      <c r="Y1311" s="58">
        <v>41.5117282867431</v>
      </c>
      <c r="Z1311" s="77">
        <v>0.14131135990444399</v>
      </c>
      <c r="AA1311" s="58">
        <v>17.134734099467099</v>
      </c>
      <c r="AB1311" s="77">
        <v>3.84963690507839E-2</v>
      </c>
      <c r="AC1311" s="58">
        <v>417.54499816894503</v>
      </c>
      <c r="AD1311" s="77">
        <v>-1.66893406107936E-2</v>
      </c>
      <c r="AE1311" s="58">
        <v>0.98257043993796001</v>
      </c>
      <c r="AF1311" s="77">
        <v>4.8389142420430097E-2</v>
      </c>
      <c r="AG1311" s="58">
        <v>20.477916717529201</v>
      </c>
      <c r="AH1311" s="77">
        <v>-8.3461067314229906E-3</v>
      </c>
      <c r="AI1311" s="58">
        <v>1.1757563360368899</v>
      </c>
      <c r="AJ1311" s="77">
        <v>4.1328504566702701E-2</v>
      </c>
      <c r="AK1311" s="58">
        <v>28.568759918212798</v>
      </c>
      <c r="AL1311" s="69">
        <v>42118</v>
      </c>
      <c r="AM1311" s="105">
        <v>4</v>
      </c>
      <c r="AN1311" s="124">
        <v>59.414912637577103</v>
      </c>
      <c r="AO1311" s="125">
        <v>63.503077060396201</v>
      </c>
      <c r="AP1311" s="125">
        <v>62.225086597561898</v>
      </c>
      <c r="AQ1311" s="125">
        <v>39.033572404498301</v>
      </c>
      <c r="AR1311" s="125">
        <v>50.178296811342797</v>
      </c>
      <c r="AS1311" s="125">
        <v>79.511046991394394</v>
      </c>
      <c r="AV1311" s="63">
        <v>26034.183498230501</v>
      </c>
      <c r="AW1311" s="63">
        <v>0</v>
      </c>
      <c r="AX1311" s="63">
        <v>0</v>
      </c>
      <c r="AY1311" s="63">
        <v>26034.183498230501</v>
      </c>
      <c r="AZ1311" s="77">
        <v>0</v>
      </c>
      <c r="BA1311" s="77">
        <v>1.6034183498230501</v>
      </c>
      <c r="BB1311" s="77">
        <v>0.86911619666487505</v>
      </c>
      <c r="BC1311" s="58">
        <v>-978.24705756433104</v>
      </c>
      <c r="BD1311" s="130">
        <v>-3.6214699582243701E-2</v>
      </c>
      <c r="BE1311" s="65">
        <v>155</v>
      </c>
    </row>
    <row r="1312" spans="1:57" x14ac:dyDescent="0.2">
      <c r="A1312" s="104">
        <v>42121</v>
      </c>
      <c r="B1312" s="58">
        <v>2108.919921875</v>
      </c>
      <c r="C1312" s="77">
        <v>-4.1413142499162597E-3</v>
      </c>
      <c r="D1312" s="58">
        <v>0.01</v>
      </c>
      <c r="E1312" s="58">
        <v>0.65739999999999998</v>
      </c>
      <c r="F1312" s="77">
        <v>-3.0330603579010701E-3</v>
      </c>
      <c r="G1312" s="58">
        <v>123.19580078125</v>
      </c>
      <c r="H1312" s="58">
        <v>555.36999511718705</v>
      </c>
      <c r="I1312" s="58">
        <v>43.719070434570298</v>
      </c>
      <c r="J1312" s="58">
        <v>438.55999755859301</v>
      </c>
      <c r="K1312" s="58">
        <v>18.601051330566399</v>
      </c>
      <c r="L1312" s="58">
        <v>28.821504592895501</v>
      </c>
      <c r="M1312" s="58">
        <v>13.119999885559</v>
      </c>
      <c r="N1312" s="77">
        <v>1.8191732816731299E-2</v>
      </c>
      <c r="O1312" s="58">
        <v>3.3921654590429999</v>
      </c>
      <c r="P1312" s="77">
        <v>2.75347490542006E-2</v>
      </c>
      <c r="Q1312" s="58">
        <v>122.09524917602501</v>
      </c>
      <c r="R1312" s="77">
        <v>-1.173995563291E-2</v>
      </c>
      <c r="S1312" s="58">
        <v>14.385248837085401</v>
      </c>
      <c r="T1312" s="77">
        <v>2.5902099435620499E-2</v>
      </c>
      <c r="U1312" s="58">
        <v>558.66873168945301</v>
      </c>
      <c r="V1312" s="77">
        <v>3.3423465272179802E-3</v>
      </c>
      <c r="W1312" s="58">
        <v>1.32116525988515</v>
      </c>
      <c r="X1312" s="77">
        <v>3.0219427054433801E-2</v>
      </c>
      <c r="Y1312" s="58">
        <v>43.646251678466797</v>
      </c>
      <c r="Z1312" s="77">
        <v>-1.46933463384426E-2</v>
      </c>
      <c r="AA1312" s="58">
        <v>16.357736255547</v>
      </c>
      <c r="AB1312" s="77">
        <v>3.72987421256121E-2</v>
      </c>
      <c r="AC1312" s="58">
        <v>441.83000183105401</v>
      </c>
      <c r="AD1312" s="77">
        <v>-8.3944636008649598E-2</v>
      </c>
      <c r="AE1312" s="58">
        <v>1.06981005339213</v>
      </c>
      <c r="AF1312" s="77">
        <v>5.7513418697692602E-2</v>
      </c>
      <c r="AG1312" s="58">
        <v>19.4533243179321</v>
      </c>
      <c r="AH1312" s="77">
        <v>1.30922944474305E-2</v>
      </c>
      <c r="AI1312" s="58">
        <v>1.1701274720911501</v>
      </c>
      <c r="AJ1312" s="77">
        <v>4.0599111275390898E-2</v>
      </c>
      <c r="AK1312" s="58">
        <v>28.6352729797363</v>
      </c>
      <c r="AL1312" s="69">
        <v>42121</v>
      </c>
      <c r="AM1312" s="105">
        <v>0</v>
      </c>
      <c r="AN1312" s="124">
        <v>55.868469843837701</v>
      </c>
      <c r="AO1312" s="125">
        <v>58.578415129173003</v>
      </c>
      <c r="AP1312" s="125">
        <v>67.355046867281402</v>
      </c>
      <c r="AQ1312" s="125">
        <v>26.121326254887599</v>
      </c>
      <c r="AR1312" s="125">
        <v>53.963554753980098</v>
      </c>
      <c r="AS1312" s="125">
        <v>79.869958567465901</v>
      </c>
      <c r="AT1312" s="109" t="s">
        <v>617</v>
      </c>
      <c r="AV1312" s="63">
        <v>15044.089536369</v>
      </c>
      <c r="AW1312" s="63">
        <v>11007.7711741119</v>
      </c>
      <c r="AX1312" s="63">
        <v>11007.7711741119</v>
      </c>
      <c r="AY1312" s="63">
        <v>26051.860710481</v>
      </c>
      <c r="AZ1312" s="77">
        <v>6.7900006357879395E-4</v>
      </c>
      <c r="BA1312" s="77">
        <v>1.6051860710481001</v>
      </c>
      <c r="BB1312" s="77">
        <v>0.86137559912487804</v>
      </c>
      <c r="BC1312" s="58">
        <v>-960.56984531380999</v>
      </c>
      <c r="BD1312" s="130">
        <v>-3.5560289301983697E-2</v>
      </c>
      <c r="BE1312" s="65">
        <v>156</v>
      </c>
    </row>
    <row r="1313" spans="1:57" x14ac:dyDescent="0.2">
      <c r="A1313" s="104">
        <v>42122</v>
      </c>
      <c r="B1313" s="58">
        <v>2114.76000976562</v>
      </c>
      <c r="C1313" s="77">
        <v>2.7692316953564699E-3</v>
      </c>
      <c r="D1313" s="58">
        <v>0.01</v>
      </c>
      <c r="E1313" s="58">
        <v>0.65259999999999996</v>
      </c>
      <c r="F1313" s="77">
        <v>-7.30149072102226E-3</v>
      </c>
      <c r="G1313" s="58">
        <v>121.254791259765</v>
      </c>
      <c r="H1313" s="58">
        <v>553.67999267578102</v>
      </c>
      <c r="I1313" s="58">
        <v>44.747642517089801</v>
      </c>
      <c r="J1313" s="58">
        <v>429.30999755859301</v>
      </c>
      <c r="K1313" s="58">
        <v>18.6662483215332</v>
      </c>
      <c r="L1313" s="58">
        <v>29.282649993896399</v>
      </c>
      <c r="M1313" s="58">
        <v>12.4099998474121</v>
      </c>
      <c r="N1313" s="77">
        <v>-1.5755484433522898E-2</v>
      </c>
      <c r="O1313" s="58">
        <v>3.3164011301157701</v>
      </c>
      <c r="P1313" s="77">
        <v>2.73506811208062E-2</v>
      </c>
      <c r="Q1313" s="58">
        <v>122.225296020507</v>
      </c>
      <c r="R1313" s="77">
        <v>-3.0430207902206702E-3</v>
      </c>
      <c r="S1313" s="58">
        <v>13.689417437940801</v>
      </c>
      <c r="T1313" s="77">
        <v>2.4724421360764099E-2</v>
      </c>
      <c r="U1313" s="58">
        <v>554.52499389648403</v>
      </c>
      <c r="V1313" s="77">
        <v>2.35268516072153E-2</v>
      </c>
      <c r="W1313" s="58">
        <v>1.53347039667231</v>
      </c>
      <c r="X1313" s="77">
        <v>3.4269300244960499E-2</v>
      </c>
      <c r="Y1313" s="58">
        <v>44.23335647583</v>
      </c>
      <c r="Z1313" s="77">
        <v>-2.1091754951417199E-2</v>
      </c>
      <c r="AA1313" s="58">
        <v>15.288530868476199</v>
      </c>
      <c r="AB1313" s="77">
        <v>3.5611867777175697E-2</v>
      </c>
      <c r="AC1313" s="58">
        <v>433.93499755859301</v>
      </c>
      <c r="AD1313" s="77">
        <v>3.5050164535410599E-3</v>
      </c>
      <c r="AE1313" s="58">
        <v>1.14501282805449</v>
      </c>
      <c r="AF1313" s="77">
        <v>6.1341347673684099E-2</v>
      </c>
      <c r="AG1313" s="58">
        <v>18.633649826049801</v>
      </c>
      <c r="AH1313" s="77">
        <v>1.6000046059866099E-2</v>
      </c>
      <c r="AI1313" s="58">
        <v>1.15966082838062</v>
      </c>
      <c r="AJ1313" s="77">
        <v>3.9602318390662701E-2</v>
      </c>
      <c r="AK1313" s="58">
        <v>29.0520772933959</v>
      </c>
      <c r="AL1313" s="69">
        <v>42122</v>
      </c>
      <c r="AM1313" s="105">
        <v>1</v>
      </c>
      <c r="AN1313" s="124">
        <v>57.680004371248998</v>
      </c>
      <c r="AO1313" s="125">
        <v>57.351482584833697</v>
      </c>
      <c r="AP1313" s="125">
        <v>59.660714907942904</v>
      </c>
      <c r="AQ1313" s="125">
        <v>27.114461464977101</v>
      </c>
      <c r="AR1313" s="125">
        <v>58.198147082732298</v>
      </c>
      <c r="AS1313" s="125">
        <v>82.236636045794299</v>
      </c>
      <c r="AT1313" s="109" t="s">
        <v>617</v>
      </c>
      <c r="AU1313" s="109" t="s">
        <v>565</v>
      </c>
      <c r="AV1313" s="63">
        <v>23190.851253610701</v>
      </c>
      <c r="AW1313" s="63">
        <v>3022.8175584442101</v>
      </c>
      <c r="AX1313" s="63">
        <v>19346.153055651801</v>
      </c>
      <c r="AY1313" s="63">
        <v>26213.668812054901</v>
      </c>
      <c r="AZ1313" s="77">
        <v>6.2109997966033302E-3</v>
      </c>
      <c r="BA1313" s="77">
        <v>1.62136688120549</v>
      </c>
      <c r="BB1313" s="77">
        <v>0.86653017943093802</v>
      </c>
      <c r="BC1313" s="58">
        <v>-798.76174373987305</v>
      </c>
      <c r="BD1313" s="130">
        <v>-2.95701544550021E-2</v>
      </c>
      <c r="BE1313" s="65">
        <v>157</v>
      </c>
    </row>
    <row r="1314" spans="1:57" x14ac:dyDescent="0.2">
      <c r="A1314" s="104">
        <v>42123</v>
      </c>
      <c r="B1314" s="58">
        <v>2106.85009765625</v>
      </c>
      <c r="C1314" s="77">
        <v>-3.740335580798E-3</v>
      </c>
      <c r="D1314" s="58">
        <v>0.01</v>
      </c>
      <c r="E1314" s="58">
        <v>0.64710000000000001</v>
      </c>
      <c r="F1314" s="77">
        <v>-8.4278271529266702E-3</v>
      </c>
      <c r="G1314" s="58">
        <v>119.471618652343</v>
      </c>
      <c r="H1314" s="58">
        <v>549.08001708984295</v>
      </c>
      <c r="I1314" s="58">
        <v>44.656623840332003</v>
      </c>
      <c r="J1314" s="58">
        <v>429.36999511718699</v>
      </c>
      <c r="K1314" s="58">
        <v>18.638307571411101</v>
      </c>
      <c r="L1314" s="58">
        <v>29.167362213134702</v>
      </c>
      <c r="M1314" s="58">
        <v>13.390000343322701</v>
      </c>
      <c r="N1314" s="77">
        <v>-1.47059970900592E-2</v>
      </c>
      <c r="O1314" s="58">
        <v>3.1289534242311698</v>
      </c>
      <c r="P1314" s="77">
        <v>2.61899307929882E-2</v>
      </c>
      <c r="Q1314" s="58">
        <v>120.36320495605401</v>
      </c>
      <c r="R1314" s="77">
        <v>-8.3080039856721008E-3</v>
      </c>
      <c r="S1314" s="58">
        <v>13.612532148173701</v>
      </c>
      <c r="T1314" s="77">
        <v>2.4791527144478801E-2</v>
      </c>
      <c r="U1314" s="58">
        <v>551.38000488281205</v>
      </c>
      <c r="V1314" s="77">
        <v>-2.03404406663554E-3</v>
      </c>
      <c r="W1314" s="58">
        <v>1.68280846320169</v>
      </c>
      <c r="X1314" s="77">
        <v>3.76832890282639E-2</v>
      </c>
      <c r="Y1314" s="58">
        <v>44.702133178710902</v>
      </c>
      <c r="Z1314" s="77">
        <v>1.39753462381264E-4</v>
      </c>
      <c r="AA1314" s="58">
        <v>16.199676763233501</v>
      </c>
      <c r="AB1314" s="77">
        <v>3.7728944610608203E-2</v>
      </c>
      <c r="AC1314" s="58">
        <v>429.33999633789</v>
      </c>
      <c r="AD1314" s="77">
        <v>-1.49685944603228E-3</v>
      </c>
      <c r="AE1314" s="58">
        <v>1.21250904286474</v>
      </c>
      <c r="AF1314" s="77">
        <v>6.5054675067418105E-2</v>
      </c>
      <c r="AG1314" s="58">
        <v>18.6522779464721</v>
      </c>
      <c r="AH1314" s="77">
        <v>-3.9370678810061099E-3</v>
      </c>
      <c r="AI1314" s="58">
        <v>1.1599822837099301</v>
      </c>
      <c r="AJ1314" s="77">
        <v>3.9769872751385299E-2</v>
      </c>
      <c r="AK1314" s="58">
        <v>29.2250061035156</v>
      </c>
      <c r="AL1314" s="69">
        <v>42123</v>
      </c>
      <c r="AM1314" s="105">
        <v>2</v>
      </c>
      <c r="AN1314" s="124">
        <v>54.4215935259802</v>
      </c>
      <c r="AO1314" s="125">
        <v>54.034040204410097</v>
      </c>
      <c r="AP1314" s="125">
        <v>53.602605923883303</v>
      </c>
      <c r="AQ1314" s="125">
        <v>26.947275680692101</v>
      </c>
      <c r="AR1314" s="125">
        <v>56.791695645142099</v>
      </c>
      <c r="AS1314" s="125">
        <v>81.325461842483804</v>
      </c>
      <c r="AT1314" s="109" t="s">
        <v>617</v>
      </c>
      <c r="AU1314" s="109" t="s">
        <v>565</v>
      </c>
      <c r="AV1314" s="63">
        <v>23190.851253610701</v>
      </c>
      <c r="AW1314" s="63">
        <v>2986.8976772128999</v>
      </c>
      <c r="AX1314" s="63">
        <v>19148.4351086895</v>
      </c>
      <c r="AY1314" s="63">
        <v>26177.7489308236</v>
      </c>
      <c r="AZ1314" s="77">
        <v>-1.37027294763047E-3</v>
      </c>
      <c r="BA1314" s="77">
        <v>1.6177748930823601</v>
      </c>
      <c r="BB1314" s="77">
        <v>0.85954873018817901</v>
      </c>
      <c r="BC1314" s="58">
        <v>-834.68162497117703</v>
      </c>
      <c r="BD1314" s="130">
        <v>-3.0899908219925699E-2</v>
      </c>
      <c r="BE1314" s="65">
        <v>158</v>
      </c>
    </row>
    <row r="1315" spans="1:57" x14ac:dyDescent="0.2">
      <c r="A1315" s="104">
        <v>42124</v>
      </c>
      <c r="B1315" s="58">
        <v>2085.51000976562</v>
      </c>
      <c r="C1315" s="77">
        <v>-1.01289066148392E-2</v>
      </c>
      <c r="D1315" s="58">
        <v>0.01</v>
      </c>
      <c r="E1315" s="58">
        <v>0.65069999999999995</v>
      </c>
      <c r="F1315" s="77">
        <v>5.5632823365785403E-3</v>
      </c>
      <c r="G1315" s="58">
        <v>116.23036193847599</v>
      </c>
      <c r="H1315" s="58">
        <v>537.34002685546795</v>
      </c>
      <c r="I1315" s="58">
        <v>44.274322509765597</v>
      </c>
      <c r="J1315" s="58">
        <v>421.77999877929602</v>
      </c>
      <c r="K1315" s="58">
        <v>18.4333896636962</v>
      </c>
      <c r="L1315" s="58">
        <v>28.8658428192138</v>
      </c>
      <c r="M1315" s="58">
        <v>14.550000190734799</v>
      </c>
      <c r="N1315" s="77">
        <v>-2.71299305260028E-2</v>
      </c>
      <c r="O1315" s="58">
        <v>2.97394286733154</v>
      </c>
      <c r="P1315" s="77">
        <v>2.5586626572717E-2</v>
      </c>
      <c r="Q1315" s="58">
        <v>117.85099029541</v>
      </c>
      <c r="R1315" s="77">
        <v>-2.13812010435157E-2</v>
      </c>
      <c r="S1315" s="58">
        <v>13.4260206326668</v>
      </c>
      <c r="T1315" s="77">
        <v>2.4986079505813798E-2</v>
      </c>
      <c r="U1315" s="58">
        <v>543.21002197265602</v>
      </c>
      <c r="V1315" s="77">
        <v>-8.5609098424750396E-3</v>
      </c>
      <c r="W1315" s="58">
        <v>1.80602501420897</v>
      </c>
      <c r="X1315" s="77">
        <v>4.0791702996937199E-2</v>
      </c>
      <c r="Y1315" s="58">
        <v>44.4654731750488</v>
      </c>
      <c r="Z1315" s="77">
        <v>-1.7677053413616101E-2</v>
      </c>
      <c r="AA1315" s="58">
        <v>16.8684003872165</v>
      </c>
      <c r="AB1315" s="77">
        <v>3.9993362501864901E-2</v>
      </c>
      <c r="AC1315" s="58">
        <v>425.57499694824202</v>
      </c>
      <c r="AD1315" s="77">
        <v>-1.09944482314028E-2</v>
      </c>
      <c r="AE1315" s="58">
        <v>1.28368542460366</v>
      </c>
      <c r="AF1315" s="77">
        <v>6.9639141146775704E-2</v>
      </c>
      <c r="AG1315" s="58">
        <v>18.5358486175537</v>
      </c>
      <c r="AH1315" s="77">
        <v>-1.03375612685715E-2</v>
      </c>
      <c r="AI1315" s="58">
        <v>1.1553542891351201</v>
      </c>
      <c r="AJ1315" s="77">
        <v>4.00249629422249E-2</v>
      </c>
      <c r="AK1315" s="58">
        <v>29.016602516174299</v>
      </c>
      <c r="AL1315" s="69">
        <v>42124</v>
      </c>
      <c r="AM1315" s="105">
        <v>3</v>
      </c>
      <c r="AN1315" s="124">
        <v>46.748697663979499</v>
      </c>
      <c r="AO1315" s="125">
        <v>46.6218709246806</v>
      </c>
      <c r="AP1315" s="125">
        <v>44.714627790264402</v>
      </c>
      <c r="AQ1315" s="125">
        <v>25.695897193294801</v>
      </c>
      <c r="AR1315" s="125">
        <v>53.172443366887499</v>
      </c>
      <c r="AS1315" s="125">
        <v>77.444097791816901</v>
      </c>
      <c r="AT1315" s="109" t="s">
        <v>617</v>
      </c>
      <c r="AU1315" s="109" t="s">
        <v>565</v>
      </c>
      <c r="AV1315" s="63">
        <v>23190.851253610701</v>
      </c>
      <c r="AW1315" s="63">
        <v>2997.5760763790099</v>
      </c>
      <c r="AX1315" s="63">
        <v>19070.348992963001</v>
      </c>
      <c r="AY1315" s="63">
        <v>26188.4273299897</v>
      </c>
      <c r="AZ1315" s="77">
        <v>4.0791892359903699E-4</v>
      </c>
      <c r="BA1315" s="77">
        <v>1.6188427329989701</v>
      </c>
      <c r="BB1315" s="77">
        <v>0.84071353475435995</v>
      </c>
      <c r="BC1315" s="58">
        <v>-824.00322580506997</v>
      </c>
      <c r="BD1315" s="130">
        <v>-3.0504593953627E-2</v>
      </c>
      <c r="BE1315" s="65">
        <v>159</v>
      </c>
    </row>
    <row r="1316" spans="1:57" x14ac:dyDescent="0.2">
      <c r="A1316" s="104">
        <v>42125</v>
      </c>
      <c r="B1316" s="58">
        <v>2108.2900390625</v>
      </c>
      <c r="C1316" s="77">
        <v>1.0923001659165E-2</v>
      </c>
      <c r="D1316" s="58">
        <v>0.01</v>
      </c>
      <c r="E1316" s="58">
        <v>0.65890000000000004</v>
      </c>
      <c r="F1316" s="77">
        <v>1.26018134316892E-2</v>
      </c>
      <c r="G1316" s="58">
        <v>119.75951385498</v>
      </c>
      <c r="H1316" s="58">
        <v>537.90002441406205</v>
      </c>
      <c r="I1316" s="58">
        <v>44.292522430419901</v>
      </c>
      <c r="J1316" s="58">
        <v>422.86999511718699</v>
      </c>
      <c r="K1316" s="58">
        <v>18.6103610992431</v>
      </c>
      <c r="L1316" s="58">
        <v>29.637371063232401</v>
      </c>
      <c r="M1316" s="58">
        <v>12.699999809265099</v>
      </c>
      <c r="N1316" s="77">
        <v>3.0363425336075101E-2</v>
      </c>
      <c r="O1316" s="58">
        <v>2.8180031193869199</v>
      </c>
      <c r="P1316" s="77">
        <v>2.3530515686622601E-2</v>
      </c>
      <c r="Q1316" s="58">
        <v>117.994937896728</v>
      </c>
      <c r="R1316" s="77">
        <v>1.0421660970814E-3</v>
      </c>
      <c r="S1316" s="58">
        <v>13.246913669077699</v>
      </c>
      <c r="T1316" s="77">
        <v>2.4627092522458399E-2</v>
      </c>
      <c r="U1316" s="58">
        <v>537.62002563476506</v>
      </c>
      <c r="V1316" s="77">
        <v>4.1107169173026898E-4</v>
      </c>
      <c r="W1316" s="58">
        <v>1.91935707855453</v>
      </c>
      <c r="X1316" s="77">
        <v>4.3333659345540503E-2</v>
      </c>
      <c r="Y1316" s="58">
        <v>44.283422470092702</v>
      </c>
      <c r="Z1316" s="77">
        <v>2.5842769715143099E-3</v>
      </c>
      <c r="AA1316" s="58">
        <v>17.482804084636999</v>
      </c>
      <c r="AB1316" s="77">
        <v>4.1343212539333901E-2</v>
      </c>
      <c r="AC1316" s="58">
        <v>422.32499694824202</v>
      </c>
      <c r="AD1316" s="77">
        <v>9.6005910348335704E-3</v>
      </c>
      <c r="AE1316" s="58">
        <v>1.3436688375497701</v>
      </c>
      <c r="AF1316" s="77">
        <v>7.2200041169776796E-2</v>
      </c>
      <c r="AG1316" s="58">
        <v>18.521875381469702</v>
      </c>
      <c r="AH1316" s="77">
        <v>2.67280691871918E-2</v>
      </c>
      <c r="AI1316" s="58">
        <v>1.1549229704430499</v>
      </c>
      <c r="AJ1316" s="77">
        <v>3.8968468828729098E-2</v>
      </c>
      <c r="AK1316" s="58">
        <v>29.251606941223098</v>
      </c>
      <c r="AL1316" s="69">
        <v>42125</v>
      </c>
      <c r="AM1316" s="105">
        <v>4</v>
      </c>
      <c r="AN1316" s="124">
        <v>54.175892585827697</v>
      </c>
      <c r="AO1316" s="125">
        <v>46.995374479459898</v>
      </c>
      <c r="AP1316" s="125">
        <v>53.713932650285301</v>
      </c>
      <c r="AQ1316" s="125">
        <v>28.772215022709702</v>
      </c>
      <c r="AR1316" s="125">
        <v>60.1675220823902</v>
      </c>
      <c r="AS1316" s="125">
        <v>77.4991538430655</v>
      </c>
      <c r="AT1316" s="109" t="s">
        <v>617</v>
      </c>
      <c r="AU1316" s="109" t="s">
        <v>565</v>
      </c>
      <c r="AV1316" s="63">
        <v>23190.851253610701</v>
      </c>
      <c r="AW1316" s="63">
        <v>2961.8175383064199</v>
      </c>
      <c r="AX1316" s="63">
        <v>19393.3892222168</v>
      </c>
      <c r="AY1316" s="63">
        <v>26152.668791917102</v>
      </c>
      <c r="AZ1316" s="77">
        <v>-1.3654328158773099E-3</v>
      </c>
      <c r="BA1316" s="77">
        <v>1.61526687919171</v>
      </c>
      <c r="BB1316" s="77">
        <v>0.86081965174852904</v>
      </c>
      <c r="BC1316" s="58">
        <v>-859.76176387765702</v>
      </c>
      <c r="BD1316" s="130">
        <v>-3.18283747958851E-2</v>
      </c>
      <c r="BE1316" s="65">
        <v>160</v>
      </c>
    </row>
    <row r="1317" spans="1:57" x14ac:dyDescent="0.2">
      <c r="A1317" s="104">
        <v>42129</v>
      </c>
      <c r="B1317" s="58">
        <v>2089.4599609375</v>
      </c>
      <c r="C1317" s="77">
        <v>-1.18373836776123E-2</v>
      </c>
      <c r="D1317" s="58">
        <v>0.01</v>
      </c>
      <c r="E1317" s="58">
        <v>0.65820000000000001</v>
      </c>
      <c r="F1317" s="77">
        <v>-1.06237668842013E-3</v>
      </c>
      <c r="G1317" s="58">
        <v>116.834014892578</v>
      </c>
      <c r="H1317" s="58">
        <v>530.79998779296795</v>
      </c>
      <c r="I1317" s="58">
        <v>43.327667236328097</v>
      </c>
      <c r="J1317" s="58">
        <v>421.19000244140602</v>
      </c>
      <c r="K1317" s="58">
        <v>18.032869338989201</v>
      </c>
      <c r="L1317" s="58">
        <v>29.154964447021399</v>
      </c>
      <c r="M1317" s="58">
        <v>14.310000419616699</v>
      </c>
      <c r="N1317" s="77">
        <v>-2.4428113209819E-2</v>
      </c>
      <c r="O1317" s="58">
        <v>2.67012858130221</v>
      </c>
      <c r="P1317" s="77">
        <v>2.2854034278948901E-2</v>
      </c>
      <c r="Q1317" s="58">
        <v>118.296764373779</v>
      </c>
      <c r="R1317" s="77">
        <v>-1.3199546939652499E-2</v>
      </c>
      <c r="S1317" s="58">
        <v>12.977007024103701</v>
      </c>
      <c r="T1317" s="77">
        <v>2.4448016809610802E-2</v>
      </c>
      <c r="U1317" s="58">
        <v>534.35000610351506</v>
      </c>
      <c r="V1317" s="77">
        <v>-2.1783703910914099E-2</v>
      </c>
      <c r="W1317" s="58">
        <v>1.9856273740843</v>
      </c>
      <c r="X1317" s="77">
        <v>4.5828162482272901E-2</v>
      </c>
      <c r="Y1317" s="58">
        <v>43.810094833374002</v>
      </c>
      <c r="Z1317" s="77">
        <v>-3.9728349024045198E-3</v>
      </c>
      <c r="AA1317" s="58">
        <v>17.984006572553898</v>
      </c>
      <c r="AB1317" s="77">
        <v>4.2698085111969798E-2</v>
      </c>
      <c r="AC1317" s="58">
        <v>422.02999877929602</v>
      </c>
      <c r="AD1317" s="77">
        <v>-3.1030658522654599E-2</v>
      </c>
      <c r="AE1317" s="58">
        <v>1.42120432112867</v>
      </c>
      <c r="AF1317" s="77">
        <v>7.8811879264042303E-2</v>
      </c>
      <c r="AG1317" s="58">
        <v>18.3216152191162</v>
      </c>
      <c r="AH1317" s="77">
        <v>-1.62769705579387E-2</v>
      </c>
      <c r="AI1317" s="58">
        <v>1.1487324603115701</v>
      </c>
      <c r="AJ1317" s="77">
        <v>3.94009213216149E-2</v>
      </c>
      <c r="AK1317" s="58">
        <v>29.3961677551269</v>
      </c>
      <c r="AL1317" s="69">
        <v>42129</v>
      </c>
      <c r="AM1317" s="105">
        <v>1</v>
      </c>
      <c r="AN1317" s="124">
        <v>48.192388811271698</v>
      </c>
      <c r="AO1317" s="125">
        <v>42.8969499284755</v>
      </c>
      <c r="AP1317" s="125">
        <v>46.898794220189899</v>
      </c>
      <c r="AQ1317" s="125">
        <v>25.1177306543904</v>
      </c>
      <c r="AR1317" s="125">
        <v>54.668627563530698</v>
      </c>
      <c r="AS1317" s="125">
        <v>68.020206121653302</v>
      </c>
      <c r="AT1317" s="109" t="s">
        <v>617</v>
      </c>
      <c r="AU1317" s="109" t="s">
        <v>565</v>
      </c>
      <c r="AV1317" s="63">
        <v>23190.851253610701</v>
      </c>
      <c r="AW1317" s="63">
        <v>2970.1104489280701</v>
      </c>
      <c r="AX1317" s="63">
        <v>18874.884811484499</v>
      </c>
      <c r="AY1317" s="63">
        <v>26160.9617025388</v>
      </c>
      <c r="AZ1317" s="77">
        <v>3.1709615135766501E-4</v>
      </c>
      <c r="BA1317" s="77">
        <v>1.6160961702538801</v>
      </c>
      <c r="BB1317" s="77">
        <v>0.844199841964416</v>
      </c>
      <c r="BC1317" s="58">
        <v>-851.46885325600999</v>
      </c>
      <c r="BD1317" s="130">
        <v>-3.1521371299679198E-2</v>
      </c>
      <c r="BE1317" s="65">
        <v>161</v>
      </c>
    </row>
    <row r="1318" spans="1:57" x14ac:dyDescent="0.2">
      <c r="A1318" s="104">
        <v>42130</v>
      </c>
      <c r="B1318" s="58">
        <v>2080.14990234375</v>
      </c>
      <c r="C1318" s="77">
        <v>-4.4557248130147002E-3</v>
      </c>
      <c r="D1318" s="58">
        <v>0.01</v>
      </c>
      <c r="E1318" s="58">
        <v>0.65580000000000005</v>
      </c>
      <c r="F1318" s="77">
        <v>-3.6463081130354499E-3</v>
      </c>
      <c r="G1318" s="58">
        <v>116.10031890869099</v>
      </c>
      <c r="H1318" s="58">
        <v>524.219970703125</v>
      </c>
      <c r="I1318" s="58">
        <v>42.126136779785099</v>
      </c>
      <c r="J1318" s="58">
        <v>419.100006103515</v>
      </c>
      <c r="K1318" s="58">
        <v>18.1166973114013</v>
      </c>
      <c r="L1318" s="58">
        <v>28.7798137664794</v>
      </c>
      <c r="M1318" s="58">
        <v>15.149999618530201</v>
      </c>
      <c r="N1318" s="77">
        <v>-6.2798148686519202E-3</v>
      </c>
      <c r="O1318" s="58">
        <v>2.55074030875444</v>
      </c>
      <c r="P1318" s="77">
        <v>2.19701404158976E-2</v>
      </c>
      <c r="Q1318" s="58">
        <v>116.467166900634</v>
      </c>
      <c r="R1318" s="77">
        <v>-1.2396415299863E-2</v>
      </c>
      <c r="S1318" s="58">
        <v>12.989429113678799</v>
      </c>
      <c r="T1318" s="77">
        <v>2.47785850208193E-2</v>
      </c>
      <c r="U1318" s="58">
        <v>527.50997924804597</v>
      </c>
      <c r="V1318" s="77">
        <v>-2.7731251950152299E-2</v>
      </c>
      <c r="W1318" s="58">
        <v>2.0169116155179299</v>
      </c>
      <c r="X1318" s="77">
        <v>4.7877915462824501E-2</v>
      </c>
      <c r="Y1318" s="58">
        <v>42.726902008056598</v>
      </c>
      <c r="Z1318" s="77">
        <v>-4.9621223812913399E-3</v>
      </c>
      <c r="AA1318" s="58">
        <v>18.486958472543101</v>
      </c>
      <c r="AB1318" s="77">
        <v>4.4111090916989802E-2</v>
      </c>
      <c r="AC1318" s="58">
        <v>420.14500427246003</v>
      </c>
      <c r="AD1318" s="77">
        <v>4.6486208509739502E-3</v>
      </c>
      <c r="AE1318" s="58">
        <v>1.4865853491649399</v>
      </c>
      <c r="AF1318" s="77">
        <v>8.2056090225087197E-2</v>
      </c>
      <c r="AG1318" s="58">
        <v>18.074783325195298</v>
      </c>
      <c r="AH1318" s="77">
        <v>-1.2867471720766299E-2</v>
      </c>
      <c r="AI1318" s="58">
        <v>1.1363146763683101</v>
      </c>
      <c r="AJ1318" s="77">
        <v>3.9483044803153101E-2</v>
      </c>
      <c r="AK1318" s="58">
        <v>28.967389106750399</v>
      </c>
      <c r="AL1318" s="69">
        <v>42130</v>
      </c>
      <c r="AM1318" s="105">
        <v>2</v>
      </c>
      <c r="AN1318" s="124">
        <v>45.5157127337175</v>
      </c>
      <c r="AO1318" s="125">
        <v>39.462206430145898</v>
      </c>
      <c r="AP1318" s="125">
        <v>45.344915202744197</v>
      </c>
      <c r="AQ1318" s="125">
        <v>26.575608118728599</v>
      </c>
      <c r="AR1318" s="125">
        <v>50.781773012105504</v>
      </c>
      <c r="AS1318" s="125">
        <v>58.435150029286298</v>
      </c>
      <c r="AU1318" s="109" t="s">
        <v>565</v>
      </c>
      <c r="AV1318" s="63">
        <v>23190.851253610701</v>
      </c>
      <c r="AW1318" s="63">
        <v>2620.65758670272</v>
      </c>
      <c r="AX1318" s="63">
        <v>18541.1039164375</v>
      </c>
      <c r="AY1318" s="63">
        <v>25811.5088403134</v>
      </c>
      <c r="AZ1318" s="77">
        <v>-1.3357798776618799E-2</v>
      </c>
      <c r="BA1318" s="77">
        <v>1.58115088403134</v>
      </c>
      <c r="BB1318" s="77">
        <v>0.83598259496841698</v>
      </c>
      <c r="BC1318" s="58">
        <v>-1200.92171548135</v>
      </c>
      <c r="BD1318" s="130">
        <v>-4.4458113941313798E-2</v>
      </c>
      <c r="BE1318" s="65">
        <v>162</v>
      </c>
    </row>
    <row r="1319" spans="1:57" x14ac:dyDescent="0.2">
      <c r="A1319" s="104">
        <v>42131</v>
      </c>
      <c r="B1319" s="58">
        <v>2088</v>
      </c>
      <c r="C1319" s="77">
        <v>3.77381343883209E-3</v>
      </c>
      <c r="D1319" s="58">
        <v>0.01</v>
      </c>
      <c r="E1319" s="58">
        <v>0.65790000000000004</v>
      </c>
      <c r="F1319" s="77">
        <v>3.2021957913999002E-3</v>
      </c>
      <c r="G1319" s="58">
        <v>116.81844329833901</v>
      </c>
      <c r="H1319" s="58">
        <v>530.70001220703102</v>
      </c>
      <c r="I1319" s="58">
        <v>42.5084419250488</v>
      </c>
      <c r="J1319" s="58">
        <v>426.88000488281199</v>
      </c>
      <c r="K1319" s="58">
        <v>18.219158172607401</v>
      </c>
      <c r="L1319" s="58">
        <v>28.7976779937744</v>
      </c>
      <c r="M1319" s="58">
        <v>15.1300001144409</v>
      </c>
      <c r="N1319" s="77">
        <v>6.1853782694016798E-3</v>
      </c>
      <c r="O1319" s="58">
        <v>2.3706753133895901</v>
      </c>
      <c r="P1319" s="77">
        <v>2.0293673211644998E-2</v>
      </c>
      <c r="Q1319" s="58">
        <v>116.459381103515</v>
      </c>
      <c r="R1319" s="77">
        <v>1.2361302251065701E-2</v>
      </c>
      <c r="S1319" s="58">
        <v>12.9375972794854</v>
      </c>
      <c r="T1319" s="77">
        <v>2.4378362505931801E-2</v>
      </c>
      <c r="U1319" s="58">
        <v>527.45999145507801</v>
      </c>
      <c r="V1319" s="77">
        <v>9.0752481591696004E-3</v>
      </c>
      <c r="W1319" s="58">
        <v>2.0548068378933699</v>
      </c>
      <c r="X1319" s="77">
        <v>4.8338794480315798E-2</v>
      </c>
      <c r="Y1319" s="58">
        <v>42.3172893524169</v>
      </c>
      <c r="Z1319" s="77">
        <v>1.8563585459302701E-2</v>
      </c>
      <c r="AA1319" s="58">
        <v>19.2077992873215</v>
      </c>
      <c r="AB1319" s="77">
        <v>4.4995781174137002E-2</v>
      </c>
      <c r="AC1319" s="58">
        <v>422.99000549316401</v>
      </c>
      <c r="AD1319" s="77">
        <v>5.65560374746532E-3</v>
      </c>
      <c r="AE1319" s="58">
        <v>1.5398218310352001</v>
      </c>
      <c r="AF1319" s="77">
        <v>8.4516628948879305E-2</v>
      </c>
      <c r="AG1319" s="58">
        <v>18.167927742004299</v>
      </c>
      <c r="AH1319" s="77">
        <v>6.2072073988650401E-4</v>
      </c>
      <c r="AI1319" s="58">
        <v>1.1321834804439199</v>
      </c>
      <c r="AJ1319" s="77">
        <v>3.9315096192432099E-2</v>
      </c>
      <c r="AK1319" s="58">
        <v>28.7887458801269</v>
      </c>
      <c r="AL1319" s="69">
        <v>42131</v>
      </c>
      <c r="AM1319" s="105">
        <v>3</v>
      </c>
      <c r="AN1319" s="124">
        <v>48.1316488528525</v>
      </c>
      <c r="AO1319" s="125">
        <v>44.200617541178502</v>
      </c>
      <c r="AP1319" s="125">
        <v>47.189275928676302</v>
      </c>
      <c r="AQ1319" s="125">
        <v>28.410230605243701</v>
      </c>
      <c r="AR1319" s="125">
        <v>50.960573492536803</v>
      </c>
      <c r="AS1319" s="125">
        <v>60.349685403811002</v>
      </c>
      <c r="AU1319" s="109" t="s">
        <v>565</v>
      </c>
      <c r="AV1319" s="63">
        <v>23190.851253610701</v>
      </c>
      <c r="AW1319" s="63">
        <v>2680.2170215953802</v>
      </c>
      <c r="AX1319" s="63">
        <v>18741.971798351598</v>
      </c>
      <c r="AY1319" s="63">
        <v>25871.0682752061</v>
      </c>
      <c r="AZ1319" s="77">
        <v>2.3074759116612398E-3</v>
      </c>
      <c r="BA1319" s="77">
        <v>1.5871068275206099</v>
      </c>
      <c r="BB1319" s="77">
        <v>0.84291125075877105</v>
      </c>
      <c r="BC1319" s="58">
        <v>-1141.3622805887001</v>
      </c>
      <c r="BD1319" s="130">
        <v>-4.22532240566501E-2</v>
      </c>
      <c r="BE1319" s="65">
        <v>163</v>
      </c>
    </row>
    <row r="1320" spans="1:57" x14ac:dyDescent="0.2">
      <c r="A1320" s="104">
        <v>42132</v>
      </c>
      <c r="B1320" s="58">
        <v>2116.10009765625</v>
      </c>
      <c r="C1320" s="77">
        <v>1.34579011763649E-2</v>
      </c>
      <c r="D1320" s="58">
        <v>0.01</v>
      </c>
      <c r="E1320" s="58">
        <v>0.64839999999999998</v>
      </c>
      <c r="F1320" s="77">
        <v>-1.44398844809242E-2</v>
      </c>
      <c r="G1320" s="58">
        <v>119.019386291503</v>
      </c>
      <c r="H1320" s="58">
        <v>538.219970703125</v>
      </c>
      <c r="I1320" s="58">
        <v>43.464202880859297</v>
      </c>
      <c r="J1320" s="58">
        <v>433.69000244140602</v>
      </c>
      <c r="K1320" s="58">
        <v>18.340246200561499</v>
      </c>
      <c r="L1320" s="58">
        <v>29.297885894775298</v>
      </c>
      <c r="M1320" s="58">
        <v>12.8599996566772</v>
      </c>
      <c r="N1320" s="77">
        <v>1.88407149677822E-2</v>
      </c>
      <c r="O1320" s="58">
        <v>2.2108361220254902</v>
      </c>
      <c r="P1320" s="77">
        <v>1.8575428683615301E-2</v>
      </c>
      <c r="Q1320" s="58">
        <v>117.91891479492099</v>
      </c>
      <c r="R1320" s="77">
        <v>1.41698856663305E-2</v>
      </c>
      <c r="S1320" s="58">
        <v>12.706597863736601</v>
      </c>
      <c r="T1320" s="77">
        <v>2.3608558870710099E-2</v>
      </c>
      <c r="U1320" s="58">
        <v>534.45999145507801</v>
      </c>
      <c r="V1320" s="77">
        <v>2.2484026996231601E-2</v>
      </c>
      <c r="W1320" s="58">
        <v>2.1165384828599398</v>
      </c>
      <c r="X1320" s="77">
        <v>4.8696130207693603E-2</v>
      </c>
      <c r="Y1320" s="58">
        <v>42.986322402954102</v>
      </c>
      <c r="Z1320" s="77">
        <v>1.5952955117828099E-2</v>
      </c>
      <c r="AA1320" s="58">
        <v>20.069715148834199</v>
      </c>
      <c r="AB1320" s="77">
        <v>4.6276637773188502E-2</v>
      </c>
      <c r="AC1320" s="58">
        <v>430.28500366210898</v>
      </c>
      <c r="AD1320" s="77">
        <v>6.64619225580653E-3</v>
      </c>
      <c r="AE1320" s="58">
        <v>1.5896923175912201</v>
      </c>
      <c r="AF1320" s="77">
        <v>8.6677806841140001E-2</v>
      </c>
      <c r="AG1320" s="58">
        <v>18.279702186584402</v>
      </c>
      <c r="AH1320" s="77">
        <v>1.7369730334130199E-2</v>
      </c>
      <c r="AI1320" s="58">
        <v>1.1328497801309101</v>
      </c>
      <c r="AJ1320" s="77">
        <v>3.8666604962541998E-2</v>
      </c>
      <c r="AK1320" s="58">
        <v>29.047781944274899</v>
      </c>
      <c r="AL1320" s="69">
        <v>42132</v>
      </c>
      <c r="AM1320" s="105">
        <v>4</v>
      </c>
      <c r="AN1320" s="124">
        <v>56.232411885508597</v>
      </c>
      <c r="AO1320" s="125">
        <v>49.172566590288199</v>
      </c>
      <c r="AP1320" s="125">
        <v>52.481868345320798</v>
      </c>
      <c r="AQ1320" s="125">
        <v>30.616657091472899</v>
      </c>
      <c r="AR1320" s="125">
        <v>55.802230943480303</v>
      </c>
      <c r="AS1320" s="125">
        <v>64.724271736054504</v>
      </c>
      <c r="AU1320" s="109" t="s">
        <v>565</v>
      </c>
      <c r="AV1320" s="63">
        <v>23190.851253610701</v>
      </c>
      <c r="AW1320" s="63">
        <v>2826.261967247</v>
      </c>
      <c r="AX1320" s="63">
        <v>18761.294920082</v>
      </c>
      <c r="AY1320" s="63">
        <v>26017.1132208577</v>
      </c>
      <c r="AZ1320" s="77">
        <v>5.6451068853462499E-3</v>
      </c>
      <c r="BA1320" s="77">
        <v>1.6017113220857699</v>
      </c>
      <c r="BB1320" s="77">
        <v>0.86771296824829303</v>
      </c>
      <c r="BC1320" s="58">
        <v>-995.31733493707304</v>
      </c>
      <c r="BD1320" s="130">
        <v>-3.6846641137354197E-2</v>
      </c>
      <c r="BE1320" s="65">
        <v>164</v>
      </c>
    </row>
    <row r="1321" spans="1:57" x14ac:dyDescent="0.2">
      <c r="A1321" s="104">
        <v>42135</v>
      </c>
      <c r="B1321" s="58">
        <v>2105.330078125</v>
      </c>
      <c r="C1321" s="77">
        <v>-5.08956052843556E-3</v>
      </c>
      <c r="D1321" s="58">
        <v>0.01</v>
      </c>
      <c r="E1321" s="58">
        <v>0.64259999999999995</v>
      </c>
      <c r="F1321" s="77">
        <v>-8.9450956199876794E-3</v>
      </c>
      <c r="G1321" s="58">
        <v>117.806991577148</v>
      </c>
      <c r="H1321" s="58">
        <v>535.70001220703102</v>
      </c>
      <c r="I1321" s="58">
        <v>43.118309020996001</v>
      </c>
      <c r="J1321" s="58">
        <v>432.850006103515</v>
      </c>
      <c r="K1321" s="58">
        <v>18.554477691650298</v>
      </c>
      <c r="L1321" s="58">
        <v>29.1996250152587</v>
      </c>
      <c r="M1321" s="58">
        <v>13.8500003814697</v>
      </c>
      <c r="N1321" s="77">
        <v>-1.0186531388979399E-2</v>
      </c>
      <c r="O1321" s="58">
        <v>2.1267756804659799</v>
      </c>
      <c r="P1321" s="77">
        <v>1.8053051453004999E-2</v>
      </c>
      <c r="Q1321" s="58">
        <v>118.413188934326</v>
      </c>
      <c r="R1321" s="77">
        <v>-4.6820233979831798E-3</v>
      </c>
      <c r="S1321" s="58">
        <v>12.6838852574298</v>
      </c>
      <c r="T1321" s="77">
        <v>2.36772166667935E-2</v>
      </c>
      <c r="U1321" s="58">
        <v>536.95999145507801</v>
      </c>
      <c r="V1321" s="77">
        <v>-7.9581319094109704E-3</v>
      </c>
      <c r="W1321" s="58">
        <v>2.1648077639299999</v>
      </c>
      <c r="X1321" s="77">
        <v>5.0206230556858501E-2</v>
      </c>
      <c r="Y1321" s="58">
        <v>43.291255950927699</v>
      </c>
      <c r="Z1321" s="77">
        <v>-1.93685889266992E-3</v>
      </c>
      <c r="AA1321" s="58">
        <v>20.8430400204211</v>
      </c>
      <c r="AB1321" s="77">
        <v>4.81530315964383E-2</v>
      </c>
      <c r="AC1321" s="58">
        <v>433.27000427246003</v>
      </c>
      <c r="AD1321" s="77">
        <v>1.1680949576473299E-2</v>
      </c>
      <c r="AE1321" s="58">
        <v>1.6232467956993499</v>
      </c>
      <c r="AF1321" s="77">
        <v>8.7485448131467899E-2</v>
      </c>
      <c r="AG1321" s="58">
        <v>18.4473619461059</v>
      </c>
      <c r="AH1321" s="77">
        <v>-3.3538556286795101E-3</v>
      </c>
      <c r="AI1321" s="58">
        <v>1.1249637901082199</v>
      </c>
      <c r="AJ1321" s="77">
        <v>3.8526651952562899E-2</v>
      </c>
      <c r="AK1321" s="58">
        <v>29.248755455017001</v>
      </c>
      <c r="AL1321" s="69">
        <v>42135</v>
      </c>
      <c r="AM1321" s="105">
        <v>0</v>
      </c>
      <c r="AN1321" s="124">
        <v>52.826976931457402</v>
      </c>
      <c r="AO1321" s="125">
        <v>47.640641581324601</v>
      </c>
      <c r="AP1321" s="125">
        <v>49.536807536790803</v>
      </c>
      <c r="AQ1321" s="125">
        <v>34.465040400531699</v>
      </c>
      <c r="AR1321" s="125">
        <v>54.660568783555199</v>
      </c>
      <c r="AS1321" s="125">
        <v>62.0558684716909</v>
      </c>
      <c r="AV1321" s="63">
        <v>23190.851253610701</v>
      </c>
      <c r="AW1321" s="63">
        <v>2623.6151850311198</v>
      </c>
      <c r="AX1321" s="63">
        <v>18600.5790536682</v>
      </c>
      <c r="AY1321" s="63">
        <v>25814.466438641801</v>
      </c>
      <c r="AZ1321" s="77">
        <v>-7.7889802952243398E-3</v>
      </c>
      <c r="BA1321" s="77">
        <v>1.5814466438641801</v>
      </c>
      <c r="BB1321" s="77">
        <v>0.85820713004664995</v>
      </c>
      <c r="BC1321" s="58">
        <v>-1197.9641171529499</v>
      </c>
      <c r="BD1321" s="130">
        <v>-4.4348623670814401E-2</v>
      </c>
      <c r="BE1321" s="65">
        <v>165</v>
      </c>
    </row>
    <row r="1322" spans="1:57" x14ac:dyDescent="0.2">
      <c r="A1322" s="104">
        <v>42136</v>
      </c>
      <c r="B1322" s="58">
        <v>2099.1201171875</v>
      </c>
      <c r="C1322" s="77">
        <v>-2.94963768485678E-3</v>
      </c>
      <c r="D1322" s="58">
        <v>0.01</v>
      </c>
      <c r="E1322" s="58">
        <v>0.63839999999999997</v>
      </c>
      <c r="F1322" s="77">
        <v>-6.5359477124182696E-3</v>
      </c>
      <c r="G1322" s="58">
        <v>117.387321472167</v>
      </c>
      <c r="H1322" s="58">
        <v>529.03997802734295</v>
      </c>
      <c r="I1322" s="58">
        <v>43.100109100341797</v>
      </c>
      <c r="J1322" s="58">
        <v>431.01998901367102</v>
      </c>
      <c r="K1322" s="58">
        <v>18.526536941528299</v>
      </c>
      <c r="L1322" s="58">
        <v>28.806606292724599</v>
      </c>
      <c r="M1322" s="58">
        <v>13.8599996566772</v>
      </c>
      <c r="N1322" s="77">
        <v>-3.56235312830011E-3</v>
      </c>
      <c r="O1322" s="58">
        <v>2.1118028936376798</v>
      </c>
      <c r="P1322" s="77">
        <v>1.79900424266719E-2</v>
      </c>
      <c r="Q1322" s="58">
        <v>117.597156524658</v>
      </c>
      <c r="R1322" s="77">
        <v>-1.24323950493273E-2</v>
      </c>
      <c r="S1322" s="58">
        <v>12.757417482092</v>
      </c>
      <c r="T1322" s="77">
        <v>2.4114278716064599E-2</v>
      </c>
      <c r="U1322" s="58">
        <v>532.36999511718705</v>
      </c>
      <c r="V1322" s="77">
        <v>-4.2209263460290999E-4</v>
      </c>
      <c r="W1322" s="58">
        <v>2.20697529866638</v>
      </c>
      <c r="X1322" s="77">
        <v>5.1205793784147899E-2</v>
      </c>
      <c r="Y1322" s="58">
        <v>43.109209060668903</v>
      </c>
      <c r="Z1322" s="77">
        <v>-4.2278319603536998E-3</v>
      </c>
      <c r="AA1322" s="58">
        <v>21.504400463792798</v>
      </c>
      <c r="AB1322" s="77">
        <v>4.9891886715051299E-2</v>
      </c>
      <c r="AC1322" s="58">
        <v>431.93499755859301</v>
      </c>
      <c r="AD1322" s="77">
        <v>-1.50587640279653E-3</v>
      </c>
      <c r="AE1322" s="58">
        <v>1.6544494663231899</v>
      </c>
      <c r="AF1322" s="77">
        <v>8.9301604047470506E-2</v>
      </c>
      <c r="AG1322" s="58">
        <v>18.540507316589299</v>
      </c>
      <c r="AH1322" s="77">
        <v>-1.3459718141202099E-2</v>
      </c>
      <c r="AI1322" s="58">
        <v>1.1175820802071601</v>
      </c>
      <c r="AJ1322" s="77">
        <v>3.8796034105878702E-2</v>
      </c>
      <c r="AK1322" s="58">
        <v>29.003115653991699</v>
      </c>
      <c r="AL1322" s="69">
        <v>42136</v>
      </c>
      <c r="AM1322" s="105">
        <v>1</v>
      </c>
      <c r="AN1322" s="124">
        <v>50.912426821591602</v>
      </c>
      <c r="AO1322" s="125">
        <v>43.760359784521803</v>
      </c>
      <c r="AP1322" s="125">
        <v>48.521797028888798</v>
      </c>
      <c r="AQ1322" s="125">
        <v>34.198617783785302</v>
      </c>
      <c r="AR1322" s="125">
        <v>50.233682774114101</v>
      </c>
      <c r="AS1322" s="125">
        <v>61.911236238469897</v>
      </c>
      <c r="AV1322" s="63">
        <v>23190.851253610701</v>
      </c>
      <c r="AW1322" s="63">
        <v>2613.9684028930601</v>
      </c>
      <c r="AX1322" s="63">
        <v>18462.6055887451</v>
      </c>
      <c r="AY1322" s="63">
        <v>25804.819656503802</v>
      </c>
      <c r="AZ1322" s="77">
        <v>-3.7369674717047102E-4</v>
      </c>
      <c r="BA1322" s="77">
        <v>1.5804819656503799</v>
      </c>
      <c r="BB1322" s="77">
        <v>0.85272609226959395</v>
      </c>
      <c r="BC1322" s="58">
        <v>-1207.6108992910099</v>
      </c>
      <c r="BD1322" s="130">
        <v>-4.4705747481577601E-2</v>
      </c>
      <c r="BE1322" s="65">
        <v>166</v>
      </c>
    </row>
    <row r="1323" spans="1:57" x14ac:dyDescent="0.2">
      <c r="A1323" s="104">
        <v>42137</v>
      </c>
      <c r="B1323" s="58">
        <v>2098.47998046875</v>
      </c>
      <c r="C1323" s="77">
        <v>-3.0495478248648801E-4</v>
      </c>
      <c r="D1323" s="58">
        <v>0.01</v>
      </c>
      <c r="E1323" s="58">
        <v>0.63580000000000003</v>
      </c>
      <c r="F1323" s="77">
        <v>-4.0726817042605603E-3</v>
      </c>
      <c r="G1323" s="58">
        <v>117.51789855957</v>
      </c>
      <c r="H1323" s="58">
        <v>529.61999511718705</v>
      </c>
      <c r="I1323" s="58">
        <v>43.354969024658203</v>
      </c>
      <c r="J1323" s="58">
        <v>426.86999511718699</v>
      </c>
      <c r="K1323" s="58">
        <v>18.563793182373001</v>
      </c>
      <c r="L1323" s="58">
        <v>29.154964447021399</v>
      </c>
      <c r="M1323" s="58">
        <v>13.7600002288818</v>
      </c>
      <c r="N1323" s="77">
        <v>1.11236107754031E-3</v>
      </c>
      <c r="O1323" s="58">
        <v>2.1114936353153002</v>
      </c>
      <c r="P1323" s="77">
        <v>1.79674216540298E-2</v>
      </c>
      <c r="Q1323" s="58">
        <v>117.452610015869</v>
      </c>
      <c r="R1323" s="77">
        <v>1.09635776866312E-3</v>
      </c>
      <c r="S1323" s="58">
        <v>12.893195772322001</v>
      </c>
      <c r="T1323" s="77">
        <v>2.4344239060440299E-2</v>
      </c>
      <c r="U1323" s="58">
        <v>529.32998657226506</v>
      </c>
      <c r="V1323" s="77">
        <v>5.91320833372055E-3</v>
      </c>
      <c r="W1323" s="58">
        <v>2.2573791766895299</v>
      </c>
      <c r="X1323" s="77">
        <v>5.2067369149904001E-2</v>
      </c>
      <c r="Y1323" s="58">
        <v>43.2275390625</v>
      </c>
      <c r="Z1323" s="77">
        <v>-9.6283095964552201E-3</v>
      </c>
      <c r="AA1323" s="58">
        <v>22.001832704002702</v>
      </c>
      <c r="AB1323" s="77">
        <v>5.1542232894496803E-2</v>
      </c>
      <c r="AC1323" s="58">
        <v>428.94499206542901</v>
      </c>
      <c r="AD1323" s="77">
        <v>2.01096626759289E-3</v>
      </c>
      <c r="AE1323" s="58">
        <v>1.6828605731089299</v>
      </c>
      <c r="AF1323" s="77">
        <v>9.0652839997531806E-2</v>
      </c>
      <c r="AG1323" s="58">
        <v>18.545165061950598</v>
      </c>
      <c r="AH1323" s="77">
        <v>1.20929952927102E-2</v>
      </c>
      <c r="AI1323" s="58">
        <v>1.1011921251450101</v>
      </c>
      <c r="AJ1323" s="77">
        <v>3.7770312741969798E-2</v>
      </c>
      <c r="AK1323" s="58">
        <v>28.980785369873001</v>
      </c>
      <c r="AL1323" s="69">
        <v>42137</v>
      </c>
      <c r="AM1323" s="105">
        <v>2</v>
      </c>
      <c r="AN1323" s="124">
        <v>50.708413018118897</v>
      </c>
      <c r="AO1323" s="125">
        <v>44.186715667165103</v>
      </c>
      <c r="AP1323" s="125">
        <v>48.8728219685106</v>
      </c>
      <c r="AQ1323" s="125">
        <v>34.921019374690999</v>
      </c>
      <c r="AR1323" s="125">
        <v>53.804909625502901</v>
      </c>
      <c r="AS1323" s="125">
        <v>63.204518909068902</v>
      </c>
      <c r="AV1323" s="63">
        <v>23190.851253610701</v>
      </c>
      <c r="AW1323" s="63">
        <v>2649.51320156478</v>
      </c>
      <c r="AX1323" s="63">
        <v>18465.3452067375</v>
      </c>
      <c r="AY1323" s="63">
        <v>25840.364455175499</v>
      </c>
      <c r="AZ1323" s="77">
        <v>1.37744805601713E-3</v>
      </c>
      <c r="BA1323" s="77">
        <v>1.58403644551755</v>
      </c>
      <c r="BB1323" s="77">
        <v>0.85216109458711897</v>
      </c>
      <c r="BC1323" s="58">
        <v>-1172.06610061929</v>
      </c>
      <c r="BD1323" s="130">
        <v>-4.3389879270521799E-2</v>
      </c>
      <c r="BE1323" s="65">
        <v>167</v>
      </c>
    </row>
    <row r="1324" spans="1:57" x14ac:dyDescent="0.2">
      <c r="A1324" s="104">
        <v>42138</v>
      </c>
      <c r="B1324" s="58">
        <v>2121.10009765625</v>
      </c>
      <c r="C1324" s="77">
        <v>1.0779286625573099E-2</v>
      </c>
      <c r="D1324" s="58">
        <v>0.01</v>
      </c>
      <c r="E1324" s="58">
        <v>0.63460000000000005</v>
      </c>
      <c r="F1324" s="77">
        <v>-1.88738597043092E-3</v>
      </c>
      <c r="G1324" s="58">
        <v>120.259757995605</v>
      </c>
      <c r="H1324" s="58">
        <v>538.40002441406205</v>
      </c>
      <c r="I1324" s="58">
        <v>44.347137451171797</v>
      </c>
      <c r="J1324" s="58">
        <v>432.27999877929602</v>
      </c>
      <c r="K1324" s="58">
        <v>18.498588562011701</v>
      </c>
      <c r="L1324" s="58">
        <v>29.449728012084901</v>
      </c>
      <c r="M1324" s="58">
        <v>12.7399997711181</v>
      </c>
      <c r="N1324" s="77">
        <v>2.3331419891288299E-2</v>
      </c>
      <c r="O1324" s="58">
        <v>2.1310890283350101</v>
      </c>
      <c r="P1324" s="77">
        <v>1.7720716088692599E-2</v>
      </c>
      <c r="Q1324" s="58">
        <v>118.888828277587</v>
      </c>
      <c r="R1324" s="77">
        <v>1.6577979264042302E-2</v>
      </c>
      <c r="S1324" s="58">
        <v>12.916917346332299</v>
      </c>
      <c r="T1324" s="77">
        <v>2.3991301561306001E-2</v>
      </c>
      <c r="U1324" s="58">
        <v>534.010009765625</v>
      </c>
      <c r="V1324" s="77">
        <v>2.2884768432180898E-2</v>
      </c>
      <c r="W1324" s="58">
        <v>2.3363347342244398</v>
      </c>
      <c r="X1324" s="77">
        <v>5.2682875795463699E-2</v>
      </c>
      <c r="Y1324" s="58">
        <v>43.851053237915004</v>
      </c>
      <c r="Z1324" s="77">
        <v>1.2673656438710599E-2</v>
      </c>
      <c r="AA1324" s="58">
        <v>22.654625261258001</v>
      </c>
      <c r="AB1324" s="77">
        <v>5.2407294635957599E-2</v>
      </c>
      <c r="AC1324" s="58">
        <v>429.57499694824202</v>
      </c>
      <c r="AD1324" s="77">
        <v>-3.51246212025468E-3</v>
      </c>
      <c r="AE1324" s="58">
        <v>1.7090734050526699</v>
      </c>
      <c r="AF1324" s="77">
        <v>9.2389394970510894E-2</v>
      </c>
      <c r="AG1324" s="58">
        <v>18.531190872192301</v>
      </c>
      <c r="AH1324" s="77">
        <v>1.01102357918871E-2</v>
      </c>
      <c r="AI1324" s="58">
        <v>1.0816559290132599</v>
      </c>
      <c r="AJ1324" s="77">
        <v>3.6728893678386297E-2</v>
      </c>
      <c r="AK1324" s="58">
        <v>29.302346229553201</v>
      </c>
      <c r="AL1324" s="69">
        <v>42138</v>
      </c>
      <c r="AM1324" s="105">
        <v>3</v>
      </c>
      <c r="AN1324" s="124">
        <v>57.2303714528108</v>
      </c>
      <c r="AO1324" s="125">
        <v>50.325760577883003</v>
      </c>
      <c r="AP1324" s="125">
        <v>55.703269513936199</v>
      </c>
      <c r="AQ1324" s="125">
        <v>34.213073925041101</v>
      </c>
      <c r="AR1324" s="125">
        <v>56.640225519943499</v>
      </c>
      <c r="AS1324" s="125">
        <v>67.789731370423496</v>
      </c>
      <c r="AV1324" s="63">
        <v>23190.851253610701</v>
      </c>
      <c r="AW1324" s="63">
        <v>2913.3847003814699</v>
      </c>
      <c r="AX1324" s="63">
        <v>18643.918464327999</v>
      </c>
      <c r="AY1324" s="63">
        <v>26104.2359539922</v>
      </c>
      <c r="AZ1324" s="77">
        <v>1.021160128273E-2</v>
      </c>
      <c r="BA1324" s="77">
        <v>1.6104235953992201</v>
      </c>
      <c r="BB1324" s="77">
        <v>0.87212606990240904</v>
      </c>
      <c r="BC1324" s="58">
        <v>-908.19460180261001</v>
      </c>
      <c r="BD1324" s="130">
        <v>-3.3621358134608099E-2</v>
      </c>
      <c r="BE1324" s="65">
        <v>168</v>
      </c>
    </row>
    <row r="1325" spans="1:57" x14ac:dyDescent="0.2">
      <c r="A1325" s="104">
        <v>42139</v>
      </c>
      <c r="B1325" s="58">
        <v>2122.72998046875</v>
      </c>
      <c r="C1325" s="77">
        <v>7.6841390668036503E-4</v>
      </c>
      <c r="D1325" s="58">
        <v>0.01</v>
      </c>
      <c r="E1325" s="58">
        <v>0.63339999999999996</v>
      </c>
      <c r="F1325" s="77">
        <v>-1.89095493224089E-3</v>
      </c>
      <c r="G1325" s="58">
        <v>120.09188842773401</v>
      </c>
      <c r="H1325" s="58">
        <v>533.84997558593705</v>
      </c>
      <c r="I1325" s="58">
        <v>43.96484375</v>
      </c>
      <c r="J1325" s="58">
        <v>426</v>
      </c>
      <c r="K1325" s="58">
        <v>18.815282821655199</v>
      </c>
      <c r="L1325" s="58">
        <v>29.4675979614257</v>
      </c>
      <c r="M1325" s="58">
        <v>12.3800001144409</v>
      </c>
      <c r="N1325" s="77">
        <v>-1.3958914492181399E-3</v>
      </c>
      <c r="O1325" s="58">
        <v>2.1455651399837299</v>
      </c>
      <c r="P1325" s="77">
        <v>1.7866028822378199E-2</v>
      </c>
      <c r="Q1325" s="58">
        <v>120.175823211669</v>
      </c>
      <c r="R1325" s="77">
        <v>-8.4510561326158699E-3</v>
      </c>
      <c r="S1325" s="58">
        <v>12.976839017567899</v>
      </c>
      <c r="T1325" s="77">
        <v>2.43080258706109E-2</v>
      </c>
      <c r="U1325" s="58">
        <v>536.125</v>
      </c>
      <c r="V1325" s="77">
        <v>-8.6204820230574297E-3</v>
      </c>
      <c r="W1325" s="58">
        <v>2.3985004786410999</v>
      </c>
      <c r="X1325" s="77">
        <v>5.4554964240970498E-2</v>
      </c>
      <c r="Y1325" s="58">
        <v>44.155990600585902</v>
      </c>
      <c r="Z1325" s="77">
        <v>-1.45276182035504E-2</v>
      </c>
      <c r="AA1325" s="58">
        <v>23.024800179712599</v>
      </c>
      <c r="AB1325" s="77">
        <v>5.4048826712940402E-2</v>
      </c>
      <c r="AC1325" s="58">
        <v>429.13999938964798</v>
      </c>
      <c r="AD1325" s="77">
        <v>1.7119914775223E-2</v>
      </c>
      <c r="AE1325" s="58">
        <v>1.72477279527369</v>
      </c>
      <c r="AF1325" s="77">
        <v>9.1668714822005198E-2</v>
      </c>
      <c r="AG1325" s="58">
        <v>18.6569356918334</v>
      </c>
      <c r="AH1325" s="77">
        <v>6.0679505540717205E-4</v>
      </c>
      <c r="AI1325" s="58">
        <v>1.0512152412550799</v>
      </c>
      <c r="AJ1325" s="77">
        <v>3.5673597916978501E-2</v>
      </c>
      <c r="AK1325" s="58">
        <v>29.4586629867553</v>
      </c>
      <c r="AL1325" s="69">
        <v>42139</v>
      </c>
      <c r="AM1325" s="105">
        <v>4</v>
      </c>
      <c r="AN1325" s="124">
        <v>57.665032447924197</v>
      </c>
      <c r="AO1325" s="125">
        <v>47.415143482268</v>
      </c>
      <c r="AP1325" s="125">
        <v>55.2168839218172</v>
      </c>
      <c r="AQ1325" s="125">
        <v>40.520165511953103</v>
      </c>
      <c r="AR1325" s="125">
        <v>56.813282861423701</v>
      </c>
      <c r="AS1325" s="125">
        <v>64.456772478156097</v>
      </c>
      <c r="AV1325" s="63">
        <v>23190.851253610701</v>
      </c>
      <c r="AW1325" s="63">
        <v>2680.7360746803201</v>
      </c>
      <c r="AX1325" s="63">
        <v>18650.3202612571</v>
      </c>
      <c r="AY1325" s="63">
        <v>25871.587328291</v>
      </c>
      <c r="AZ1325" s="77">
        <v>-8.9122940089562102E-3</v>
      </c>
      <c r="BA1325" s="77">
        <v>1.5871587328290999</v>
      </c>
      <c r="BB1325" s="77">
        <v>0.87356463760958103</v>
      </c>
      <c r="BC1325" s="58">
        <v>-1140.8432275037501</v>
      </c>
      <c r="BD1325" s="130">
        <v>-4.2234008714888298E-2</v>
      </c>
      <c r="BE1325" s="65">
        <v>169</v>
      </c>
    </row>
    <row r="1326" spans="1:57" x14ac:dyDescent="0.2">
      <c r="A1326" s="104">
        <v>42142</v>
      </c>
      <c r="B1326" s="58">
        <v>2129.19995117187</v>
      </c>
      <c r="C1326" s="77">
        <v>3.04794804928332E-3</v>
      </c>
      <c r="D1326" s="58">
        <v>0.01</v>
      </c>
      <c r="E1326" s="58">
        <v>0.63770000000000004</v>
      </c>
      <c r="F1326" s="77">
        <v>6.7887590779918102E-3</v>
      </c>
      <c r="G1326" s="58">
        <v>121.41618347167901</v>
      </c>
      <c r="H1326" s="58">
        <v>532.29998779296795</v>
      </c>
      <c r="I1326" s="58">
        <v>43.700870513916001</v>
      </c>
      <c r="J1326" s="58">
        <v>425.239990234375</v>
      </c>
      <c r="K1326" s="58">
        <v>18.8059692382812</v>
      </c>
      <c r="L1326" s="58">
        <v>29.842748641967699</v>
      </c>
      <c r="M1326" s="58">
        <v>12.7299995422363</v>
      </c>
      <c r="N1326" s="77">
        <v>1.10273479856402E-2</v>
      </c>
      <c r="O1326" s="58">
        <v>2.1804304330630502</v>
      </c>
      <c r="P1326" s="77">
        <v>1.7958317999442301E-2</v>
      </c>
      <c r="Q1326" s="58">
        <v>120.754035949707</v>
      </c>
      <c r="R1326" s="77">
        <v>-2.90341456186715E-3</v>
      </c>
      <c r="S1326" s="58">
        <v>13.033936875033801</v>
      </c>
      <c r="T1326" s="77">
        <v>2.4486073969445899E-2</v>
      </c>
      <c r="U1326" s="58">
        <v>533.07498168945301</v>
      </c>
      <c r="V1326" s="77">
        <v>-6.00418911039535E-3</v>
      </c>
      <c r="W1326" s="58">
        <v>2.4497234119904201</v>
      </c>
      <c r="X1326" s="77">
        <v>5.6056627320738198E-2</v>
      </c>
      <c r="Y1326" s="58">
        <v>43.832857131958001</v>
      </c>
      <c r="Z1326" s="77">
        <v>-1.7840604826877501E-3</v>
      </c>
      <c r="AA1326" s="58">
        <v>23.313199317514499</v>
      </c>
      <c r="AB1326" s="77">
        <v>5.48236286635818E-2</v>
      </c>
      <c r="AC1326" s="58">
        <v>425.61999511718699</v>
      </c>
      <c r="AD1326" s="77">
        <v>-4.9500097672217005E-4</v>
      </c>
      <c r="AE1326" s="58">
        <v>1.73875331330662</v>
      </c>
      <c r="AF1326" s="77">
        <v>9.2457521932303902E-2</v>
      </c>
      <c r="AG1326" s="58">
        <v>18.810626029968201</v>
      </c>
      <c r="AH1326" s="77">
        <v>1.2730955574766299E-2</v>
      </c>
      <c r="AI1326" s="58">
        <v>1.03854868209478</v>
      </c>
      <c r="AJ1326" s="77">
        <v>3.4800704672165401E-2</v>
      </c>
      <c r="AK1326" s="58">
        <v>29.655173301696699</v>
      </c>
      <c r="AL1326" s="69">
        <v>42142</v>
      </c>
      <c r="AM1326" s="105">
        <v>0</v>
      </c>
      <c r="AN1326" s="124">
        <v>59.427719554205403</v>
      </c>
      <c r="AO1326" s="125">
        <v>46.430020373078101</v>
      </c>
      <c r="AP1326" s="125">
        <v>58.309556837481097</v>
      </c>
      <c r="AQ1326" s="125">
        <v>40.397504827607797</v>
      </c>
      <c r="AR1326" s="125">
        <v>60.387661796691098</v>
      </c>
      <c r="AS1326" s="125">
        <v>62.183312391072803</v>
      </c>
      <c r="AV1326" s="63">
        <v>23190.851253610701</v>
      </c>
      <c r="AW1326" s="63">
        <v>2638.4416727565699</v>
      </c>
      <c r="AX1326" s="63">
        <v>18708.4808943141</v>
      </c>
      <c r="AY1326" s="63">
        <v>25829.2929263673</v>
      </c>
      <c r="AZ1326" s="77">
        <v>-1.6347818704383001E-3</v>
      </c>
      <c r="BA1326" s="77">
        <v>1.58292929263673</v>
      </c>
      <c r="BB1326" s="77">
        <v>0.87927516529198901</v>
      </c>
      <c r="BC1326" s="58">
        <v>-1183.1376294275001</v>
      </c>
      <c r="BD1326" s="130">
        <v>-4.3799747193563603E-2</v>
      </c>
      <c r="BE1326" s="65">
        <v>170</v>
      </c>
    </row>
    <row r="1327" spans="1:57" x14ac:dyDescent="0.2">
      <c r="A1327" s="104">
        <v>42143</v>
      </c>
      <c r="B1327" s="58">
        <v>2127.830078125</v>
      </c>
      <c r="C1327" s="77">
        <v>-6.4337454362661795E-4</v>
      </c>
      <c r="D1327" s="58">
        <v>0.01</v>
      </c>
      <c r="E1327" s="58">
        <v>0.64490000000000003</v>
      </c>
      <c r="F1327" s="77">
        <v>1.12905755057237E-2</v>
      </c>
      <c r="G1327" s="58">
        <v>121.304275512695</v>
      </c>
      <c r="H1327" s="58">
        <v>537.35998535156205</v>
      </c>
      <c r="I1327" s="58">
        <v>43.590927124023402</v>
      </c>
      <c r="J1327" s="58">
        <v>421.70999145507801</v>
      </c>
      <c r="K1327" s="58">
        <v>18.712356567382798</v>
      </c>
      <c r="L1327" s="58">
        <v>29.610511779785099</v>
      </c>
      <c r="M1327" s="58">
        <v>12.8500003814697</v>
      </c>
      <c r="N1327" s="77">
        <v>-9.2168898564071102E-4</v>
      </c>
      <c r="O1327" s="58">
        <v>2.2139896366159602</v>
      </c>
      <c r="P1327" s="77">
        <v>1.8251538350635099E-2</v>
      </c>
      <c r="Q1327" s="58">
        <v>121.360229492187</v>
      </c>
      <c r="R1327" s="77">
        <v>9.5059133470460893E-3</v>
      </c>
      <c r="S1327" s="58">
        <v>13.0527201808975</v>
      </c>
      <c r="T1327" s="77">
        <v>2.4290458048077199E-2</v>
      </c>
      <c r="U1327" s="58">
        <v>534.82998657226506</v>
      </c>
      <c r="V1327" s="77">
        <v>-2.5158169299526099E-3</v>
      </c>
      <c r="W1327" s="58">
        <v>2.4952048362772201</v>
      </c>
      <c r="X1327" s="77">
        <v>5.72413802803034E-2</v>
      </c>
      <c r="Y1327" s="58">
        <v>43.645898818969698</v>
      </c>
      <c r="Z1327" s="77">
        <v>-8.30119193952405E-3</v>
      </c>
      <c r="AA1327" s="58">
        <v>23.556064922552402</v>
      </c>
      <c r="AB1327" s="77">
        <v>5.5858446325338401E-2</v>
      </c>
      <c r="AC1327" s="58">
        <v>423.47499084472599</v>
      </c>
      <c r="AD1327" s="77">
        <v>-4.9778168682678096E-3</v>
      </c>
      <c r="AE1327" s="58">
        <v>1.73807414116143</v>
      </c>
      <c r="AF1327" s="77">
        <v>9.28837655964211E-2</v>
      </c>
      <c r="AG1327" s="58">
        <v>18.759162902831999</v>
      </c>
      <c r="AH1327" s="77">
        <v>-7.78201984571946E-3</v>
      </c>
      <c r="AI1327" s="58">
        <v>1.0230979905023101</v>
      </c>
      <c r="AJ1327" s="77">
        <v>3.4551850981541302E-2</v>
      </c>
      <c r="AK1327" s="58">
        <v>29.726630210876401</v>
      </c>
      <c r="AL1327" s="69">
        <v>42143</v>
      </c>
      <c r="AM1327" s="105">
        <v>1</v>
      </c>
      <c r="AN1327" s="124">
        <v>58.868832424267701</v>
      </c>
      <c r="AO1327" s="125">
        <v>50.076589079232498</v>
      </c>
      <c r="AP1327" s="125">
        <v>57.945390764931197</v>
      </c>
      <c r="AQ1327" s="125">
        <v>39.115797477733999</v>
      </c>
      <c r="AR1327" s="125">
        <v>57.229871606948102</v>
      </c>
      <c r="AS1327" s="125">
        <v>61.214879155622398</v>
      </c>
      <c r="AV1327" s="63">
        <v>23190.851253610701</v>
      </c>
      <c r="AW1327" s="63">
        <v>2681.52398686981</v>
      </c>
      <c r="AX1327" s="63">
        <v>18852.106312278702</v>
      </c>
      <c r="AY1327" s="63">
        <v>25872.375240480502</v>
      </c>
      <c r="AZ1327" s="77">
        <v>1.6679633560259201E-3</v>
      </c>
      <c r="BA1327" s="77">
        <v>1.5872375240480501</v>
      </c>
      <c r="BB1327" s="77">
        <v>0.87806608749017101</v>
      </c>
      <c r="BC1327" s="58">
        <v>-1140.05531531426</v>
      </c>
      <c r="BD1327" s="130">
        <v>-4.2204840210859802E-2</v>
      </c>
      <c r="BE1327" s="65">
        <v>171</v>
      </c>
    </row>
    <row r="1328" spans="1:57" x14ac:dyDescent="0.2">
      <c r="A1328" s="104">
        <v>42144</v>
      </c>
      <c r="B1328" s="58">
        <v>2125.85009765625</v>
      </c>
      <c r="C1328" s="77">
        <v>-9.3051625179330002E-4</v>
      </c>
      <c r="D1328" s="58">
        <v>0.01</v>
      </c>
      <c r="E1328" s="58">
        <v>0.64280000000000004</v>
      </c>
      <c r="F1328" s="77">
        <v>-3.2563188091176902E-3</v>
      </c>
      <c r="G1328" s="58">
        <v>121.29492950439401</v>
      </c>
      <c r="H1328" s="58">
        <v>539.27001953125</v>
      </c>
      <c r="I1328" s="58">
        <v>43.590927124023402</v>
      </c>
      <c r="J1328" s="58">
        <v>423.85998535156199</v>
      </c>
      <c r="K1328" s="58">
        <v>18.637474060058501</v>
      </c>
      <c r="L1328" s="58">
        <v>29.807020187377901</v>
      </c>
      <c r="M1328" s="58">
        <v>12.8800001144409</v>
      </c>
      <c r="N1328" s="77">
        <v>-7.7045992495250405E-5</v>
      </c>
      <c r="O1328" s="58">
        <v>2.2344695527621501</v>
      </c>
      <c r="P1328" s="77">
        <v>1.8421788626219501E-2</v>
      </c>
      <c r="Q1328" s="58">
        <v>121.299602508544</v>
      </c>
      <c r="R1328" s="77">
        <v>3.55447787657259E-3</v>
      </c>
      <c r="S1328" s="58">
        <v>13.0242879183154</v>
      </c>
      <c r="T1328" s="77">
        <v>2.4151700347882402E-2</v>
      </c>
      <c r="U1328" s="58">
        <v>538.31500244140602</v>
      </c>
      <c r="V1328" s="77">
        <v>0</v>
      </c>
      <c r="W1328" s="58">
        <v>2.5386874692956098</v>
      </c>
      <c r="X1328" s="77">
        <v>5.8238895953569098E-2</v>
      </c>
      <c r="Y1328" s="58">
        <v>43.590927124023402</v>
      </c>
      <c r="Z1328" s="77">
        <v>5.0982759243289799E-3</v>
      </c>
      <c r="AA1328" s="58">
        <v>23.860022579259301</v>
      </c>
      <c r="AB1328" s="77">
        <v>5.62922271595633E-2</v>
      </c>
      <c r="AC1328" s="58">
        <v>422.78498840332003</v>
      </c>
      <c r="AD1328" s="77">
        <v>-4.0017678721846403E-3</v>
      </c>
      <c r="AE1328" s="58">
        <v>1.7311542963584201</v>
      </c>
      <c r="AF1328" s="77">
        <v>9.2885671673094999E-2</v>
      </c>
      <c r="AG1328" s="58">
        <v>18.6749153137207</v>
      </c>
      <c r="AH1328" s="77">
        <v>6.63644076989333E-3</v>
      </c>
      <c r="AI1328" s="58">
        <v>1.0054544381603701</v>
      </c>
      <c r="AJ1328" s="77">
        <v>3.3732135310397302E-2</v>
      </c>
      <c r="AK1328" s="58">
        <v>29.7087659835815</v>
      </c>
      <c r="AL1328" s="69">
        <v>42144</v>
      </c>
      <c r="AM1328" s="105">
        <v>2</v>
      </c>
      <c r="AN1328" s="124">
        <v>58.0195065722138</v>
      </c>
      <c r="AO1328" s="125">
        <v>51.4208643750435</v>
      </c>
      <c r="AP1328" s="125">
        <v>57.912860722424398</v>
      </c>
      <c r="AQ1328" s="125">
        <v>38.0751435978692</v>
      </c>
      <c r="AR1328" s="125">
        <v>59.175203685745998</v>
      </c>
      <c r="AS1328" s="125">
        <v>61.214879155622398</v>
      </c>
      <c r="AV1328" s="63">
        <v>23190.851253610701</v>
      </c>
      <c r="AW1328" s="63">
        <v>2705.0421885986302</v>
      </c>
      <c r="AX1328" s="63">
        <v>18758.467745178201</v>
      </c>
      <c r="AY1328" s="63">
        <v>25895.893442209301</v>
      </c>
      <c r="AZ1328" s="77">
        <v>9.09008218620055E-4</v>
      </c>
      <c r="BA1328" s="77">
        <v>1.5895893442209299</v>
      </c>
      <c r="BB1328" s="77">
        <v>0.87631851647381898</v>
      </c>
      <c r="BC1328" s="58">
        <v>-1116.53711358545</v>
      </c>
      <c r="BD1328" s="130">
        <v>-4.1334196538856997E-2</v>
      </c>
      <c r="BE1328" s="65">
        <v>172</v>
      </c>
    </row>
    <row r="1329" spans="1:57" x14ac:dyDescent="0.2">
      <c r="A1329" s="104">
        <v>42145</v>
      </c>
      <c r="B1329" s="58">
        <v>2130.82006835937</v>
      </c>
      <c r="C1329" s="77">
        <v>2.3378744854138898E-3</v>
      </c>
      <c r="D1329" s="58">
        <v>0.01</v>
      </c>
      <c r="E1329" s="58">
        <v>0.63829999999999998</v>
      </c>
      <c r="F1329" s="77">
        <v>-7.00062227753583E-3</v>
      </c>
      <c r="G1329" s="58">
        <v>122.53530883789</v>
      </c>
      <c r="H1329" s="58">
        <v>542.510009765625</v>
      </c>
      <c r="I1329" s="58">
        <v>43.4443359375</v>
      </c>
      <c r="J1329" s="58">
        <v>431.63000488281199</v>
      </c>
      <c r="K1329" s="58">
        <v>18.862133026123001</v>
      </c>
      <c r="L1329" s="58">
        <v>29.967805862426701</v>
      </c>
      <c r="M1329" s="58">
        <v>12.1099996566772</v>
      </c>
      <c r="N1329" s="77">
        <v>1.0226143323255501E-2</v>
      </c>
      <c r="O1329" s="58">
        <v>2.1977753557705899</v>
      </c>
      <c r="P1329" s="77">
        <v>1.7935853564283E-2</v>
      </c>
      <c r="Q1329" s="58">
        <v>121.915119171142</v>
      </c>
      <c r="R1329" s="77">
        <v>6.0081037644021899E-3</v>
      </c>
      <c r="S1329" s="58">
        <v>12.8702314627077</v>
      </c>
      <c r="T1329" s="77">
        <v>2.3723491237088602E-2</v>
      </c>
      <c r="U1329" s="58">
        <v>540.89001464843705</v>
      </c>
      <c r="V1329" s="77">
        <v>-3.3628829711825898E-3</v>
      </c>
      <c r="W1329" s="58">
        <v>2.5767084993627201</v>
      </c>
      <c r="X1329" s="77">
        <v>5.9310573950759199E-2</v>
      </c>
      <c r="Y1329" s="58">
        <v>43.517631530761697</v>
      </c>
      <c r="Z1329" s="77">
        <v>1.83315712730121E-2</v>
      </c>
      <c r="AA1329" s="58">
        <v>24.292720163258799</v>
      </c>
      <c r="AB1329" s="77">
        <v>5.62813518255161E-2</v>
      </c>
      <c r="AC1329" s="58">
        <v>427.74499511718699</v>
      </c>
      <c r="AD1329" s="77">
        <v>1.20541531186306E-2</v>
      </c>
      <c r="AE1329" s="58">
        <v>1.72117078552258</v>
      </c>
      <c r="AF1329" s="77">
        <v>9.1250060803773306E-2</v>
      </c>
      <c r="AG1329" s="58">
        <v>18.749803543090799</v>
      </c>
      <c r="AH1329" s="77">
        <v>5.39422169804537E-3</v>
      </c>
      <c r="AI1329" s="58">
        <v>1.0060823428433601</v>
      </c>
      <c r="AJ1329" s="77">
        <v>3.35721055943164E-2</v>
      </c>
      <c r="AK1329" s="58">
        <v>29.887413024902301</v>
      </c>
      <c r="AL1329" s="69">
        <v>42145</v>
      </c>
      <c r="AM1329" s="105">
        <v>3</v>
      </c>
      <c r="AN1329" s="124">
        <v>59.595296957168301</v>
      </c>
      <c r="AO1329" s="125">
        <v>53.698410161923199</v>
      </c>
      <c r="AP1329" s="125">
        <v>61.039003662488597</v>
      </c>
      <c r="AQ1329" s="125">
        <v>42.976705432983202</v>
      </c>
      <c r="AR1329" s="125">
        <v>60.748325256711901</v>
      </c>
      <c r="AS1329" s="125">
        <v>59.775331878239903</v>
      </c>
      <c r="AV1329" s="63">
        <v>23190.851253610701</v>
      </c>
      <c r="AW1329" s="63">
        <v>2554.19034578628</v>
      </c>
      <c r="AX1329" s="63">
        <v>18687.3876899559</v>
      </c>
      <c r="AY1329" s="63">
        <v>25745.041599396998</v>
      </c>
      <c r="AZ1329" s="77">
        <v>-5.8253191050926497E-3</v>
      </c>
      <c r="BA1329" s="77">
        <v>1.5745041599397001</v>
      </c>
      <c r="BB1329" s="77">
        <v>0.88070511365999304</v>
      </c>
      <c r="BC1329" s="58">
        <v>-1267.38895639779</v>
      </c>
      <c r="BD1329" s="130">
        <v>-4.69187307591582E-2</v>
      </c>
      <c r="BE1329" s="65">
        <v>173</v>
      </c>
    </row>
    <row r="1330" spans="1:57" x14ac:dyDescent="0.2">
      <c r="A1330" s="104">
        <v>42146</v>
      </c>
      <c r="B1330" s="58">
        <v>2126.06005859375</v>
      </c>
      <c r="C1330" s="77">
        <v>-2.2338863033564099E-3</v>
      </c>
      <c r="D1330" s="58">
        <v>0.01</v>
      </c>
      <c r="E1330" s="58">
        <v>0.64510000000000001</v>
      </c>
      <c r="F1330" s="77">
        <v>1.06532978223405E-2</v>
      </c>
      <c r="G1330" s="58">
        <v>123.60781097412099</v>
      </c>
      <c r="H1330" s="58">
        <v>540.10998535156205</v>
      </c>
      <c r="I1330" s="58">
        <v>42.967941284179602</v>
      </c>
      <c r="J1330" s="58">
        <v>427.63000488281199</v>
      </c>
      <c r="K1330" s="58">
        <v>18.8527717590332</v>
      </c>
      <c r="L1330" s="58">
        <v>29.878480911254801</v>
      </c>
      <c r="M1330" s="58">
        <v>12.1300001144409</v>
      </c>
      <c r="N1330" s="77">
        <v>8.75259667113059E-3</v>
      </c>
      <c r="O1330" s="58">
        <v>2.2307367053984399</v>
      </c>
      <c r="P1330" s="77">
        <v>1.80468911132604E-2</v>
      </c>
      <c r="Q1330" s="58">
        <v>123.07155990600501</v>
      </c>
      <c r="R1330" s="77">
        <v>-4.4239265098525698E-3</v>
      </c>
      <c r="S1330" s="58">
        <v>12.796740128746</v>
      </c>
      <c r="T1330" s="77">
        <v>2.3692841228285199E-2</v>
      </c>
      <c r="U1330" s="58">
        <v>541.30999755859295</v>
      </c>
      <c r="V1330" s="77">
        <v>-1.0965633218693101E-2</v>
      </c>
      <c r="W1330" s="58">
        <v>2.6035237265691902</v>
      </c>
      <c r="X1330" s="77">
        <v>6.0592238044408803E-2</v>
      </c>
      <c r="Y1330" s="58">
        <v>43.206138610839801</v>
      </c>
      <c r="Z1330" s="77">
        <v>-9.2671963365614698E-3</v>
      </c>
      <c r="AA1330" s="58">
        <v>24.575896366790001</v>
      </c>
      <c r="AB1330" s="77">
        <v>5.7469999967670098E-2</v>
      </c>
      <c r="AC1330" s="58">
        <v>429.63000488281199</v>
      </c>
      <c r="AD1330" s="77">
        <v>-4.9629949470075796E-4</v>
      </c>
      <c r="AE1330" s="58">
        <v>1.6968105740141699</v>
      </c>
      <c r="AF1330" s="77">
        <v>9.0003241735590198E-2</v>
      </c>
      <c r="AG1330" s="58">
        <v>18.8574523925781</v>
      </c>
      <c r="AH1330" s="77">
        <v>-2.9806970714485398E-3</v>
      </c>
      <c r="AI1330" s="58">
        <v>0.98945382632612999</v>
      </c>
      <c r="AJ1330" s="77">
        <v>3.31159348182729E-2</v>
      </c>
      <c r="AK1330" s="58">
        <v>29.923143386840799</v>
      </c>
      <c r="AL1330" s="69">
        <v>42146</v>
      </c>
      <c r="AM1330" s="105">
        <v>4</v>
      </c>
      <c r="AN1330" s="124">
        <v>57.374009290995303</v>
      </c>
      <c r="AO1330" s="125">
        <v>51.762482729598801</v>
      </c>
      <c r="AP1330" s="125">
        <v>63.559424054631101</v>
      </c>
      <c r="AQ1330" s="125">
        <v>42.824595243078001</v>
      </c>
      <c r="AR1330" s="125">
        <v>59.379386302350298</v>
      </c>
      <c r="AS1330" s="125">
        <v>55.229786455129499</v>
      </c>
      <c r="AV1330" s="63">
        <v>23190.851253610701</v>
      </c>
      <c r="AW1330" s="63">
        <v>2467.7425959144498</v>
      </c>
      <c r="AX1330" s="63">
        <v>18764.7194986625</v>
      </c>
      <c r="AY1330" s="63">
        <v>25658.593849525201</v>
      </c>
      <c r="AZ1330" s="77">
        <v>-3.3578407530657699E-3</v>
      </c>
      <c r="BA1330" s="77">
        <v>1.56585938495252</v>
      </c>
      <c r="BB1330" s="77">
        <v>0.87650383226593598</v>
      </c>
      <c r="BC1330" s="58">
        <v>-1353.83670626962</v>
      </c>
      <c r="BD1330" s="130">
        <v>-5.01190258859988E-2</v>
      </c>
      <c r="BE1330" s="65">
        <v>174</v>
      </c>
    </row>
    <row r="1331" spans="1:57" x14ac:dyDescent="0.2">
      <c r="A1331" s="104">
        <v>42150</v>
      </c>
      <c r="B1331" s="58">
        <v>2104.19995117187</v>
      </c>
      <c r="C1331" s="77">
        <v>-1.02819801978378E-2</v>
      </c>
      <c r="D1331" s="58">
        <v>0.01</v>
      </c>
      <c r="E1331" s="58">
        <v>0.65</v>
      </c>
      <c r="F1331" s="77">
        <v>7.5957215935513701E-3</v>
      </c>
      <c r="G1331" s="58">
        <v>120.88457489013599</v>
      </c>
      <c r="H1331" s="58">
        <v>532.32000732421795</v>
      </c>
      <c r="I1331" s="58">
        <v>42.683933258056598</v>
      </c>
      <c r="J1331" s="58">
        <v>425.47000122070301</v>
      </c>
      <c r="K1331" s="58">
        <v>18.712356567382798</v>
      </c>
      <c r="L1331" s="58">
        <v>29.565847396850501</v>
      </c>
      <c r="M1331" s="58">
        <v>14.060000419616699</v>
      </c>
      <c r="N1331" s="77">
        <v>-2.2031262122702899E-2</v>
      </c>
      <c r="O1331" s="58">
        <v>2.2506899394270699</v>
      </c>
      <c r="P1331" s="77">
        <v>1.8618503985910199E-2</v>
      </c>
      <c r="Q1331" s="58">
        <v>122.246192932128</v>
      </c>
      <c r="R1331" s="77">
        <v>-1.44229476192206E-2</v>
      </c>
      <c r="S1331" s="58">
        <v>12.8874300978955</v>
      </c>
      <c r="T1331" s="77">
        <v>2.4209929968020599E-2</v>
      </c>
      <c r="U1331" s="58">
        <v>536.21499633789006</v>
      </c>
      <c r="V1331" s="77">
        <v>-6.6097657377784903E-3</v>
      </c>
      <c r="W1331" s="58">
        <v>2.6242915354109502</v>
      </c>
      <c r="X1331" s="77">
        <v>6.1481951992219799E-2</v>
      </c>
      <c r="Y1331" s="58">
        <v>42.8259372711181</v>
      </c>
      <c r="Z1331" s="77">
        <v>-5.0511040793344E-3</v>
      </c>
      <c r="AA1331" s="58">
        <v>24.847950506713001</v>
      </c>
      <c r="AB1331" s="77">
        <v>5.8401180895063097E-2</v>
      </c>
      <c r="AC1331" s="58">
        <v>426.55000305175702</v>
      </c>
      <c r="AD1331" s="77">
        <v>-7.4479866114708299E-3</v>
      </c>
      <c r="AE1331" s="58">
        <v>1.6779465306471599</v>
      </c>
      <c r="AF1331" s="77">
        <v>8.96705086077699E-2</v>
      </c>
      <c r="AG1331" s="58">
        <v>18.782564163208001</v>
      </c>
      <c r="AH1331" s="77">
        <v>-1.04635009836304E-2</v>
      </c>
      <c r="AI1331" s="58">
        <v>0.97838406854889204</v>
      </c>
      <c r="AJ1331" s="77">
        <v>3.3091697167222399E-2</v>
      </c>
      <c r="AK1331" s="58">
        <v>29.722164154052699</v>
      </c>
      <c r="AL1331" s="69">
        <v>42150</v>
      </c>
      <c r="AM1331" s="105">
        <v>1</v>
      </c>
      <c r="AN1331" s="124">
        <v>48.443825806077399</v>
      </c>
      <c r="AO1331" s="125">
        <v>45.969494682888602</v>
      </c>
      <c r="AP1331" s="125">
        <v>54.006043038637898</v>
      </c>
      <c r="AQ1331" s="125">
        <v>40.508605529731803</v>
      </c>
      <c r="AR1331" s="125">
        <v>54.730720096156901</v>
      </c>
      <c r="AS1331" s="125">
        <v>52.6588926018213</v>
      </c>
      <c r="AV1331" s="63">
        <v>23190.851253610701</v>
      </c>
      <c r="AW1331" s="63">
        <v>2476.9338994979798</v>
      </c>
      <c r="AX1331" s="63">
        <v>18775.3964696884</v>
      </c>
      <c r="AY1331" s="63">
        <v>25667.7851531087</v>
      </c>
      <c r="AZ1331" s="77">
        <v>3.5821540484381998E-4</v>
      </c>
      <c r="BA1331" s="77">
        <v>1.56677851531087</v>
      </c>
      <c r="BB1331" s="77">
        <v>0.85720965702141005</v>
      </c>
      <c r="BC1331" s="58">
        <v>-1344.6454026860899</v>
      </c>
      <c r="BD1331" s="130">
        <v>-4.9778763888303101E-2</v>
      </c>
      <c r="BE1331" s="65">
        <v>175</v>
      </c>
    </row>
    <row r="1332" spans="1:57" x14ac:dyDescent="0.2">
      <c r="A1332" s="104">
        <v>42151</v>
      </c>
      <c r="B1332" s="58">
        <v>2123.47998046875</v>
      </c>
      <c r="C1332" s="77">
        <v>9.1626412623655399E-3</v>
      </c>
      <c r="D1332" s="58">
        <v>0.01</v>
      </c>
      <c r="E1332" s="58">
        <v>0.6522</v>
      </c>
      <c r="F1332" s="77">
        <v>3.3846153846153102E-3</v>
      </c>
      <c r="G1332" s="58">
        <v>123.14150238037099</v>
      </c>
      <c r="H1332" s="58">
        <v>539.78997802734295</v>
      </c>
      <c r="I1332" s="58">
        <v>43.618412017822202</v>
      </c>
      <c r="J1332" s="58">
        <v>431.42001342773398</v>
      </c>
      <c r="K1332" s="58">
        <v>19.039991378784102</v>
      </c>
      <c r="L1332" s="58">
        <v>30.110721588134702</v>
      </c>
      <c r="M1332" s="58">
        <v>13.270000457763601</v>
      </c>
      <c r="N1332" s="77">
        <v>1.86701032144551E-2</v>
      </c>
      <c r="O1332" s="58">
        <v>2.3095916673911301</v>
      </c>
      <c r="P1332" s="77">
        <v>1.8755591110599299E-2</v>
      </c>
      <c r="Q1332" s="58">
        <v>122.013038635253</v>
      </c>
      <c r="R1332" s="77">
        <v>1.4032857304525999E-2</v>
      </c>
      <c r="S1332" s="58">
        <v>12.8596121072495</v>
      </c>
      <c r="T1332" s="77">
        <v>2.3823362105100301E-2</v>
      </c>
      <c r="U1332" s="58">
        <v>536.05499267578102</v>
      </c>
      <c r="V1332" s="77">
        <v>2.18929861527987E-2</v>
      </c>
      <c r="W1332" s="58">
        <v>2.6616879683963601</v>
      </c>
      <c r="X1332" s="77">
        <v>6.1022119909106498E-2</v>
      </c>
      <c r="Y1332" s="58">
        <v>43.151172637939403</v>
      </c>
      <c r="Z1332" s="77">
        <v>1.3984563400381201E-2</v>
      </c>
      <c r="AA1332" s="58">
        <v>25.2222500528325</v>
      </c>
      <c r="AB1332" s="77">
        <v>5.8463328700112303E-2</v>
      </c>
      <c r="AC1332" s="58">
        <v>428.44500732421801</v>
      </c>
      <c r="AD1332" s="77">
        <v>1.7509008564558101E-2</v>
      </c>
      <c r="AE1332" s="58">
        <v>1.6546043091118701</v>
      </c>
      <c r="AF1332" s="77">
        <v>8.6901526171674695E-2</v>
      </c>
      <c r="AG1332" s="58">
        <v>18.8761739730834</v>
      </c>
      <c r="AH1332" s="77">
        <v>1.8429175527105698E-2</v>
      </c>
      <c r="AI1332" s="58">
        <v>0.98456341643974199</v>
      </c>
      <c r="AJ1332" s="77">
        <v>3.2698101025506902E-2</v>
      </c>
      <c r="AK1332" s="58">
        <v>29.838284492492601</v>
      </c>
      <c r="AL1332" s="69">
        <v>42151</v>
      </c>
      <c r="AM1332" s="105">
        <v>2</v>
      </c>
      <c r="AN1332" s="124">
        <v>55.084091439430502</v>
      </c>
      <c r="AO1332" s="125">
        <v>51.567020089318497</v>
      </c>
      <c r="AP1332" s="125">
        <v>59.446357581630302</v>
      </c>
      <c r="AQ1332" s="125">
        <v>47.625981134249102</v>
      </c>
      <c r="AR1332" s="125">
        <v>60.530362124018801</v>
      </c>
      <c r="AS1332" s="125">
        <v>59.3618732673525</v>
      </c>
      <c r="AV1332" s="63">
        <v>23190.851253610701</v>
      </c>
      <c r="AW1332" s="63">
        <v>2575.5753530502302</v>
      </c>
      <c r="AX1332" s="63">
        <v>19215.5377385559</v>
      </c>
      <c r="AY1332" s="63">
        <v>25766.426606660902</v>
      </c>
      <c r="AZ1332" s="77">
        <v>3.8430060468344E-3</v>
      </c>
      <c r="BA1332" s="77">
        <v>1.5766426606660899</v>
      </c>
      <c r="BB1332" s="77">
        <v>0.87422660285769804</v>
      </c>
      <c r="BC1332" s="58">
        <v>-1246.00394913385</v>
      </c>
      <c r="BD1332" s="130">
        <v>-4.61270579320954E-2</v>
      </c>
      <c r="BE1332" s="65">
        <v>176</v>
      </c>
    </row>
    <row r="1333" spans="1:57" x14ac:dyDescent="0.2">
      <c r="A1333" s="104">
        <v>42152</v>
      </c>
      <c r="B1333" s="58">
        <v>2120.7900390625</v>
      </c>
      <c r="C1333" s="77">
        <v>-1.26676089767341E-3</v>
      </c>
      <c r="D1333" s="58">
        <v>0.01</v>
      </c>
      <c r="E1333" s="58">
        <v>0.65390000000000004</v>
      </c>
      <c r="F1333" s="77">
        <v>2.6065624041704499E-3</v>
      </c>
      <c r="G1333" s="58">
        <v>122.89901733398401</v>
      </c>
      <c r="H1333" s="58">
        <v>539.780029296875</v>
      </c>
      <c r="I1333" s="58">
        <v>43.471828460693303</v>
      </c>
      <c r="J1333" s="58">
        <v>426.57000732421801</v>
      </c>
      <c r="K1333" s="58">
        <v>19.058712005615199</v>
      </c>
      <c r="L1333" s="58">
        <v>30.378686904907202</v>
      </c>
      <c r="M1333" s="58">
        <v>13.310000419616699</v>
      </c>
      <c r="N1333" s="77">
        <v>-1.9691577713394299E-3</v>
      </c>
      <c r="O1333" s="58">
        <v>2.3836094226568898</v>
      </c>
      <c r="P1333" s="77">
        <v>1.9394861524232601E-2</v>
      </c>
      <c r="Q1333" s="58">
        <v>123.020259857177</v>
      </c>
      <c r="R1333" s="77">
        <v>-1.8430743203512399E-5</v>
      </c>
      <c r="S1333" s="58">
        <v>12.790657092364</v>
      </c>
      <c r="T1333" s="77">
        <v>2.3696054685508401E-2</v>
      </c>
      <c r="U1333" s="58">
        <v>539.78500366210903</v>
      </c>
      <c r="V1333" s="77">
        <v>-3.3605890344887701E-3</v>
      </c>
      <c r="W1333" s="58">
        <v>2.6939370750718798</v>
      </c>
      <c r="X1333" s="77">
        <v>6.1969720862045302E-2</v>
      </c>
      <c r="Y1333" s="58">
        <v>43.545120239257798</v>
      </c>
      <c r="Z1333" s="77">
        <v>-1.12419590018115E-2</v>
      </c>
      <c r="AA1333" s="58">
        <v>25.419169130019998</v>
      </c>
      <c r="AB1333" s="77">
        <v>5.95896774118485E-2</v>
      </c>
      <c r="AC1333" s="58">
        <v>428.99501037597599</v>
      </c>
      <c r="AD1333" s="77">
        <v>9.8322664431016405E-4</v>
      </c>
      <c r="AE1333" s="58">
        <v>1.6238380999026401</v>
      </c>
      <c r="AF1333" s="77">
        <v>8.5201880348693596E-2</v>
      </c>
      <c r="AG1333" s="58">
        <v>19.0493516921997</v>
      </c>
      <c r="AH1333" s="77">
        <v>8.8993322856152305E-3</v>
      </c>
      <c r="AI1333" s="58">
        <v>1.00395678942508</v>
      </c>
      <c r="AJ1333" s="77">
        <v>3.3048064011710503E-2</v>
      </c>
      <c r="AK1333" s="58">
        <v>30.244704246521</v>
      </c>
      <c r="AL1333" s="69">
        <v>42152</v>
      </c>
      <c r="AM1333" s="105">
        <v>3</v>
      </c>
      <c r="AN1333" s="124">
        <v>54.038344457500898</v>
      </c>
      <c r="AO1333" s="125">
        <v>51.559358868106003</v>
      </c>
      <c r="AP1333" s="125">
        <v>58.643761394605498</v>
      </c>
      <c r="AQ1333" s="125">
        <v>48.008727620738497</v>
      </c>
      <c r="AR1333" s="125">
        <v>63.038298905281501</v>
      </c>
      <c r="AS1333" s="125">
        <v>57.9752057014352</v>
      </c>
      <c r="AV1333" s="63">
        <v>23190.851253610701</v>
      </c>
      <c r="AW1333" s="63">
        <v>2537.3760725452398</v>
      </c>
      <c r="AX1333" s="63">
        <v>19237.1150583774</v>
      </c>
      <c r="AY1333" s="63">
        <v>25728.227326155898</v>
      </c>
      <c r="AZ1333" s="77">
        <v>-1.48252146438943E-3</v>
      </c>
      <c r="BA1333" s="77">
        <v>1.5728227326155899</v>
      </c>
      <c r="BB1333" s="77">
        <v>0.87185240588381896</v>
      </c>
      <c r="BC1333" s="58">
        <v>-1284.20322963884</v>
      </c>
      <c r="BD1333" s="130">
        <v>-4.7541195043011297E-2</v>
      </c>
      <c r="BE1333" s="65">
        <v>177</v>
      </c>
    </row>
    <row r="1334" spans="1:57" x14ac:dyDescent="0.2">
      <c r="A1334" s="104">
        <v>42153</v>
      </c>
      <c r="B1334" s="58">
        <v>2107.38989257812</v>
      </c>
      <c r="C1334" s="77">
        <v>-6.3184691730722104E-3</v>
      </c>
      <c r="D1334" s="58">
        <v>0.01</v>
      </c>
      <c r="E1334" s="58">
        <v>0.65529999999999999</v>
      </c>
      <c r="F1334" s="77">
        <v>2.1410001529284998E-3</v>
      </c>
      <c r="G1334" s="58">
        <v>121.50009155273401</v>
      </c>
      <c r="H1334" s="58">
        <v>532.10998535156205</v>
      </c>
      <c r="I1334" s="58">
        <v>42.9312934875488</v>
      </c>
      <c r="J1334" s="58">
        <v>429.23001098632801</v>
      </c>
      <c r="K1334" s="58">
        <v>18.843410491943299</v>
      </c>
      <c r="L1334" s="58">
        <v>30.7806377410888</v>
      </c>
      <c r="M1334" s="58">
        <v>13.8400001525878</v>
      </c>
      <c r="N1334" s="77">
        <v>-1.1382725522111699E-2</v>
      </c>
      <c r="O1334" s="58">
        <v>2.41094488840087</v>
      </c>
      <c r="P1334" s="77">
        <v>1.98431528535471E-2</v>
      </c>
      <c r="Q1334" s="58">
        <v>122.19955444335901</v>
      </c>
      <c r="R1334" s="77">
        <v>-1.42095733984519E-2</v>
      </c>
      <c r="S1334" s="58">
        <v>12.4815757069687</v>
      </c>
      <c r="T1334" s="77">
        <v>2.3456759035864E-2</v>
      </c>
      <c r="U1334" s="58">
        <v>535.94500732421795</v>
      </c>
      <c r="V1334" s="77">
        <v>-1.2434143956776E-2</v>
      </c>
      <c r="W1334" s="58">
        <v>2.7149413867155499</v>
      </c>
      <c r="X1334" s="77">
        <v>6.3239217041130003E-2</v>
      </c>
      <c r="Y1334" s="58">
        <v>43.201560974121001</v>
      </c>
      <c r="Z1334" s="77">
        <v>6.2357962736174699E-3</v>
      </c>
      <c r="AA1334" s="58">
        <v>25.6985344367693</v>
      </c>
      <c r="AB1334" s="77">
        <v>5.98712433404101E-2</v>
      </c>
      <c r="AC1334" s="58">
        <v>427.90000915527298</v>
      </c>
      <c r="AD1334" s="77">
        <v>-1.1296750462908499E-2</v>
      </c>
      <c r="AE1334" s="58">
        <v>1.5739235094034401</v>
      </c>
      <c r="AF1334" s="77">
        <v>8.3526467253705994E-2</v>
      </c>
      <c r="AG1334" s="58">
        <v>18.951061248779201</v>
      </c>
      <c r="AH1334" s="77">
        <v>1.3231343324345999E-2</v>
      </c>
      <c r="AI1334" s="58">
        <v>1.0215230069909</v>
      </c>
      <c r="AJ1334" s="77">
        <v>3.3187194351963697E-2</v>
      </c>
      <c r="AK1334" s="58">
        <v>30.579662322998001</v>
      </c>
      <c r="AL1334" s="69">
        <v>42153</v>
      </c>
      <c r="AM1334" s="105">
        <v>4</v>
      </c>
      <c r="AN1334" s="124">
        <v>49.043381777189403</v>
      </c>
      <c r="AO1334" s="125">
        <v>45.897838536441597</v>
      </c>
      <c r="AP1334" s="125">
        <v>54.1053250459628</v>
      </c>
      <c r="AQ1334" s="125">
        <v>44.024020595238603</v>
      </c>
      <c r="AR1334" s="125">
        <v>66.479017941360198</v>
      </c>
      <c r="AS1334" s="125">
        <v>53.0536411981778</v>
      </c>
      <c r="AV1334" s="63">
        <v>23190.851253610701</v>
      </c>
      <c r="AW1334" s="63">
        <v>2501.6735264774302</v>
      </c>
      <c r="AX1334" s="63">
        <v>19048.109966273802</v>
      </c>
      <c r="AY1334" s="63">
        <v>25692.524780088101</v>
      </c>
      <c r="AZ1334" s="77">
        <v>-1.38767998335886E-3</v>
      </c>
      <c r="BA1334" s="77">
        <v>1.56925247800881</v>
      </c>
      <c r="BB1334" s="77">
        <v>0.86002516416070096</v>
      </c>
      <c r="BC1334" s="58">
        <v>-1319.90577570665</v>
      </c>
      <c r="BD1334" s="130">
        <v>-4.8862903061623997E-2</v>
      </c>
      <c r="BE1334" s="65">
        <v>178</v>
      </c>
    </row>
    <row r="1335" spans="1:57" x14ac:dyDescent="0.2">
      <c r="A1335" s="104">
        <v>42156</v>
      </c>
      <c r="B1335" s="58">
        <v>2111.72998046875</v>
      </c>
      <c r="C1335" s="77">
        <v>2.05946128237122E-3</v>
      </c>
      <c r="D1335" s="58">
        <v>0.01</v>
      </c>
      <c r="E1335" s="58">
        <v>0.65759999999999996</v>
      </c>
      <c r="F1335" s="77">
        <v>3.5098428200823701E-3</v>
      </c>
      <c r="G1335" s="58">
        <v>121.742584228515</v>
      </c>
      <c r="H1335" s="58">
        <v>533.989990234375</v>
      </c>
      <c r="I1335" s="58">
        <v>43.270256042480398</v>
      </c>
      <c r="J1335" s="58">
        <v>430.92001342773398</v>
      </c>
      <c r="K1335" s="58">
        <v>19.011903762817301</v>
      </c>
      <c r="L1335" s="58">
        <v>30.2893676757812</v>
      </c>
      <c r="M1335" s="58">
        <v>13.9700002670288</v>
      </c>
      <c r="N1335" s="77">
        <v>1.9958229881333802E-3</v>
      </c>
      <c r="O1335" s="58">
        <v>2.4402837133495301</v>
      </c>
      <c r="P1335" s="77">
        <v>2.0044618970540499E-2</v>
      </c>
      <c r="Q1335" s="58">
        <v>121.621337890625</v>
      </c>
      <c r="R1335" s="77">
        <v>3.5331133310163498E-3</v>
      </c>
      <c r="S1335" s="58">
        <v>12.023418966965499</v>
      </c>
      <c r="T1335" s="77">
        <v>2.25161879189688E-2</v>
      </c>
      <c r="U1335" s="58">
        <v>533.04998779296795</v>
      </c>
      <c r="V1335" s="77">
        <v>7.8954656940384196E-3</v>
      </c>
      <c r="W1335" s="58">
        <v>2.7380704471365398</v>
      </c>
      <c r="X1335" s="77">
        <v>6.3278350940388403E-2</v>
      </c>
      <c r="Y1335" s="58">
        <v>43.100774765014599</v>
      </c>
      <c r="Z1335" s="77">
        <v>3.9372886288235797E-3</v>
      </c>
      <c r="AA1335" s="58">
        <v>25.979218313541502</v>
      </c>
      <c r="AB1335" s="77">
        <v>6.0287797048206103E-2</v>
      </c>
      <c r="AC1335" s="58">
        <v>430.07501220703102</v>
      </c>
      <c r="AD1335" s="77">
        <v>8.9417608848498809E-3</v>
      </c>
      <c r="AE1335" s="58">
        <v>1.5507150341087399</v>
      </c>
      <c r="AF1335" s="77">
        <v>8.1565478841817002E-2</v>
      </c>
      <c r="AG1335" s="58">
        <v>18.9276571273803</v>
      </c>
      <c r="AH1335" s="77">
        <v>-1.59603601926618E-2</v>
      </c>
      <c r="AI1335" s="58">
        <v>1.0228139811196399</v>
      </c>
      <c r="AJ1335" s="77">
        <v>3.3768086282549299E-2</v>
      </c>
      <c r="AK1335" s="58">
        <v>30.535002708435002</v>
      </c>
      <c r="AL1335" s="69">
        <v>42156</v>
      </c>
      <c r="AM1335" s="105">
        <v>0</v>
      </c>
      <c r="AN1335" s="124">
        <v>50.634943595830102</v>
      </c>
      <c r="AO1335" s="125">
        <v>47.421810572587702</v>
      </c>
      <c r="AP1335" s="125">
        <v>54.7589160526462</v>
      </c>
      <c r="AQ1335" s="125">
        <v>47.683623923815802</v>
      </c>
      <c r="AR1335" s="125">
        <v>59.2226820147349</v>
      </c>
      <c r="AS1335" s="125">
        <v>55.599095529416203</v>
      </c>
      <c r="AV1335" s="63">
        <v>23190.851253610701</v>
      </c>
      <c r="AW1335" s="63">
        <v>2521.5886003967198</v>
      </c>
      <c r="AX1335" s="63">
        <v>19274.5740057312</v>
      </c>
      <c r="AY1335" s="63">
        <v>25712.4398540074</v>
      </c>
      <c r="AZ1335" s="77">
        <v>7.7513105814852601E-4</v>
      </c>
      <c r="BA1335" s="77">
        <v>1.5712439854007401</v>
      </c>
      <c r="BB1335" s="77">
        <v>0.86385581397052602</v>
      </c>
      <c r="BC1335" s="58">
        <v>-1299.99070178735</v>
      </c>
      <c r="BD1335" s="130">
        <v>-4.8125647157229799E-2</v>
      </c>
      <c r="BE1335" s="65">
        <v>179</v>
      </c>
    </row>
    <row r="1336" spans="1:57" x14ac:dyDescent="0.2">
      <c r="A1336" s="104">
        <v>42157</v>
      </c>
      <c r="B1336" s="58">
        <v>2109.60009765625</v>
      </c>
      <c r="C1336" s="77">
        <v>-1.0085961899480799E-3</v>
      </c>
      <c r="D1336" s="58">
        <v>0.01</v>
      </c>
      <c r="E1336" s="58">
        <v>0.65239999999999998</v>
      </c>
      <c r="F1336" s="77">
        <v>-7.9075425790754404E-3</v>
      </c>
      <c r="G1336" s="58">
        <v>121.20167541503901</v>
      </c>
      <c r="H1336" s="58">
        <v>539.17999267578102</v>
      </c>
      <c r="I1336" s="58">
        <v>42.986263275146399</v>
      </c>
      <c r="J1336" s="58">
        <v>430.989990234375</v>
      </c>
      <c r="K1336" s="58">
        <v>19.0774326324462</v>
      </c>
      <c r="L1336" s="58">
        <v>29.7177009582519</v>
      </c>
      <c r="M1336" s="58">
        <v>14.2399997711181</v>
      </c>
      <c r="N1336" s="77">
        <v>-4.44305348785145E-3</v>
      </c>
      <c r="O1336" s="58">
        <v>2.4647327481844399</v>
      </c>
      <c r="P1336" s="77">
        <v>2.0335797667353099E-2</v>
      </c>
      <c r="Q1336" s="58">
        <v>121.472129821777</v>
      </c>
      <c r="R1336" s="77">
        <v>9.7192878823968397E-3</v>
      </c>
      <c r="S1336" s="58">
        <v>11.4817737501354</v>
      </c>
      <c r="T1336" s="77">
        <v>2.1294880941622001E-2</v>
      </c>
      <c r="U1336" s="58">
        <v>536.58499145507801</v>
      </c>
      <c r="V1336" s="77">
        <v>-6.5632328834658296E-3</v>
      </c>
      <c r="W1336" s="58">
        <v>2.7533800824529999</v>
      </c>
      <c r="X1336" s="77">
        <v>6.4052557088509099E-2</v>
      </c>
      <c r="Y1336" s="58">
        <v>43.128259658813398</v>
      </c>
      <c r="Z1336" s="77">
        <v>1.6238931695000599E-4</v>
      </c>
      <c r="AA1336" s="58">
        <v>26.215646539530301</v>
      </c>
      <c r="AB1336" s="77">
        <v>6.0826578652729502E-2</v>
      </c>
      <c r="AC1336" s="58">
        <v>430.95500183105401</v>
      </c>
      <c r="AD1336" s="77">
        <v>3.44672845215332E-3</v>
      </c>
      <c r="AE1336" s="58">
        <v>1.5291806089123301</v>
      </c>
      <c r="AF1336" s="77">
        <v>8.0156519924570693E-2</v>
      </c>
      <c r="AG1336" s="58">
        <v>19.0446681976318</v>
      </c>
      <c r="AH1336" s="77">
        <v>-1.8873511116126299E-2</v>
      </c>
      <c r="AI1336" s="58">
        <v>1.0109486377288801</v>
      </c>
      <c r="AJ1336" s="77">
        <v>3.4018399981515499E-2</v>
      </c>
      <c r="AK1336" s="58">
        <v>30.003534317016602</v>
      </c>
      <c r="AL1336" s="69">
        <v>42157</v>
      </c>
      <c r="AM1336" s="105">
        <v>1</v>
      </c>
      <c r="AN1336" s="124">
        <v>49.812691870585702</v>
      </c>
      <c r="AO1336" s="125">
        <v>51.484694547528797</v>
      </c>
      <c r="AP1336" s="125">
        <v>52.947576093496103</v>
      </c>
      <c r="AQ1336" s="125">
        <v>49.077977003469599</v>
      </c>
      <c r="AR1336" s="125">
        <v>52.096619649555201</v>
      </c>
      <c r="AS1336" s="125">
        <v>53.005942220339399</v>
      </c>
      <c r="AV1336" s="63">
        <v>23190.851253610701</v>
      </c>
      <c r="AW1336" s="63">
        <v>2402.0447924468899</v>
      </c>
      <c r="AX1336" s="63">
        <v>19079.841638653499</v>
      </c>
      <c r="AY1336" s="63">
        <v>25592.896046057602</v>
      </c>
      <c r="AZ1336" s="77">
        <v>-4.6492596046344703E-3</v>
      </c>
      <c r="BA1336" s="77">
        <v>1.55928960460576</v>
      </c>
      <c r="BB1336" s="77">
        <v>0.86197593609794299</v>
      </c>
      <c r="BC1336" s="58">
        <v>-1419.5345097371801</v>
      </c>
      <c r="BD1336" s="130">
        <v>-5.2551158134589299E-2</v>
      </c>
      <c r="BE1336" s="65">
        <v>180</v>
      </c>
    </row>
    <row r="1337" spans="1:57" x14ac:dyDescent="0.2">
      <c r="A1337" s="104">
        <v>42158</v>
      </c>
      <c r="B1337" s="58">
        <v>2114.07006835937</v>
      </c>
      <c r="C1337" s="77">
        <v>2.1188711112078902E-3</v>
      </c>
      <c r="D1337" s="58">
        <v>0.01</v>
      </c>
      <c r="E1337" s="58">
        <v>0.65229999999999999</v>
      </c>
      <c r="F1337" s="77">
        <v>-1.53280196198646E-4</v>
      </c>
      <c r="G1337" s="58">
        <v>121.35089111328099</v>
      </c>
      <c r="H1337" s="58">
        <v>540.30999755859295</v>
      </c>
      <c r="I1337" s="58">
        <v>42.922130584716797</v>
      </c>
      <c r="J1337" s="58">
        <v>436.58999633789</v>
      </c>
      <c r="K1337" s="58">
        <v>19.058712005615199</v>
      </c>
      <c r="L1337" s="58">
        <v>29.235357284545898</v>
      </c>
      <c r="M1337" s="58">
        <v>13.6599998474121</v>
      </c>
      <c r="N1337" s="77">
        <v>1.2311356070879801E-3</v>
      </c>
      <c r="O1337" s="58">
        <v>2.4911605821312599</v>
      </c>
      <c r="P1337" s="77">
        <v>2.05285726316237E-2</v>
      </c>
      <c r="Q1337" s="58">
        <v>121.27628326416</v>
      </c>
      <c r="R1337" s="77">
        <v>2.0957841503073098E-3</v>
      </c>
      <c r="S1337" s="58">
        <v>10.7950837991601</v>
      </c>
      <c r="T1337" s="77">
        <v>1.9979426344021101E-2</v>
      </c>
      <c r="U1337" s="58">
        <v>539.74499511718705</v>
      </c>
      <c r="V1337" s="77">
        <v>-1.4919345284604101E-3</v>
      </c>
      <c r="W1337" s="58">
        <v>2.7665518821360102</v>
      </c>
      <c r="X1337" s="77">
        <v>6.4455138746562904E-2</v>
      </c>
      <c r="Y1337" s="58">
        <v>42.954196929931598</v>
      </c>
      <c r="Z1337" s="77">
        <v>1.2993355368811001E-2</v>
      </c>
      <c r="AA1337" s="58">
        <v>26.593992170830202</v>
      </c>
      <c r="AB1337" s="77">
        <v>6.0912967300900497E-2</v>
      </c>
      <c r="AC1337" s="58">
        <v>433.78999328613202</v>
      </c>
      <c r="AD1337" s="77">
        <v>-9.8129696965698599E-4</v>
      </c>
      <c r="AE1337" s="58">
        <v>1.5074719373971901</v>
      </c>
      <c r="AF1337" s="77">
        <v>7.9096212637719099E-2</v>
      </c>
      <c r="AG1337" s="58">
        <v>19.068072319030701</v>
      </c>
      <c r="AH1337" s="77">
        <v>-1.6230854277175001E-2</v>
      </c>
      <c r="AI1337" s="58">
        <v>1.00053032616094</v>
      </c>
      <c r="AJ1337" s="77">
        <v>3.4223297373206001E-2</v>
      </c>
      <c r="AK1337" s="58">
        <v>29.476529121398901</v>
      </c>
      <c r="AL1337" s="69">
        <v>42158</v>
      </c>
      <c r="AM1337" s="105">
        <v>2</v>
      </c>
      <c r="AN1337" s="124">
        <v>51.589449287897402</v>
      </c>
      <c r="AO1337" s="125">
        <v>52.3480837334955</v>
      </c>
      <c r="AP1337" s="125">
        <v>53.405459911751102</v>
      </c>
      <c r="AQ1337" s="125">
        <v>48.678816545929799</v>
      </c>
      <c r="AR1337" s="125">
        <v>46.962019022890502</v>
      </c>
      <c r="AS1337" s="125">
        <v>52.411453615269103</v>
      </c>
      <c r="AV1337" s="63">
        <v>23190.851253610701</v>
      </c>
      <c r="AW1337" s="63">
        <v>2393.8359602512301</v>
      </c>
      <c r="AX1337" s="63">
        <v>19052.713067543398</v>
      </c>
      <c r="AY1337" s="63">
        <v>25584.6872138619</v>
      </c>
      <c r="AZ1337" s="77">
        <v>-3.2074651422353502E-4</v>
      </c>
      <c r="BA1337" s="77">
        <v>1.5584687213861901</v>
      </c>
      <c r="BB1337" s="77">
        <v>0.86592122311870501</v>
      </c>
      <c r="BC1337" s="58">
        <v>-1427.7433419328399</v>
      </c>
      <c r="BD1337" s="130">
        <v>-5.2855049048022698E-2</v>
      </c>
      <c r="BE1337" s="65">
        <v>181</v>
      </c>
    </row>
    <row r="1338" spans="1:57" x14ac:dyDescent="0.2">
      <c r="A1338" s="104">
        <v>42159</v>
      </c>
      <c r="B1338" s="58">
        <v>2095.84008789062</v>
      </c>
      <c r="C1338" s="77">
        <v>-8.6231675768898494E-3</v>
      </c>
      <c r="D1338" s="58">
        <v>0.01</v>
      </c>
      <c r="E1338" s="58">
        <v>0.65080000000000005</v>
      </c>
      <c r="F1338" s="77">
        <v>-2.2995554192855E-3</v>
      </c>
      <c r="G1338" s="58">
        <v>120.642127990722</v>
      </c>
      <c r="H1338" s="58">
        <v>536.70001220703102</v>
      </c>
      <c r="I1338" s="58">
        <v>42.473209381103501</v>
      </c>
      <c r="J1338" s="58">
        <v>430.77999877929602</v>
      </c>
      <c r="K1338" s="58">
        <v>18.777883529663001</v>
      </c>
      <c r="L1338" s="58">
        <v>28.8601989746093</v>
      </c>
      <c r="M1338" s="58">
        <v>14.7100000381469</v>
      </c>
      <c r="N1338" s="77">
        <v>-5.8406091299070201E-3</v>
      </c>
      <c r="O1338" s="58">
        <v>2.5047507430579801</v>
      </c>
      <c r="P1338" s="77">
        <v>2.07618249509872E-2</v>
      </c>
      <c r="Q1338" s="58">
        <v>120.996509552001</v>
      </c>
      <c r="R1338" s="77">
        <v>-6.6813225146203897E-3</v>
      </c>
      <c r="S1338" s="58">
        <v>10.391387275780801</v>
      </c>
      <c r="T1338" s="77">
        <v>1.9361630406992399E-2</v>
      </c>
      <c r="U1338" s="58">
        <v>538.50500488281205</v>
      </c>
      <c r="V1338" s="77">
        <v>-1.04589683106998E-2</v>
      </c>
      <c r="W1338" s="58">
        <v>2.7654363437357699</v>
      </c>
      <c r="X1338" s="77">
        <v>6.5110133753304794E-2</v>
      </c>
      <c r="Y1338" s="58">
        <v>42.697669982910099</v>
      </c>
      <c r="Z1338" s="77">
        <v>-1.33076744939827E-2</v>
      </c>
      <c r="AA1338" s="58">
        <v>26.7384743859438</v>
      </c>
      <c r="AB1338" s="77">
        <v>6.2069906824162698E-2</v>
      </c>
      <c r="AC1338" s="58">
        <v>433.68499755859301</v>
      </c>
      <c r="AD1338" s="77">
        <v>-1.4734913664124201E-2</v>
      </c>
      <c r="AE1338" s="58">
        <v>1.49353372760812</v>
      </c>
      <c r="AF1338" s="77">
        <v>7.9536851171156303E-2</v>
      </c>
      <c r="AG1338" s="58">
        <v>18.9182977676391</v>
      </c>
      <c r="AH1338" s="77">
        <v>-1.2832349072567599E-2</v>
      </c>
      <c r="AI1338" s="58">
        <v>0.99569602592083695</v>
      </c>
      <c r="AJ1338" s="77">
        <v>3.4500663935020999E-2</v>
      </c>
      <c r="AK1338" s="58">
        <v>29.047778129577601</v>
      </c>
      <c r="AL1338" s="69">
        <v>42159</v>
      </c>
      <c r="AM1338" s="105">
        <v>3</v>
      </c>
      <c r="AN1338" s="124">
        <v>44.647276528916301</v>
      </c>
      <c r="AO1338" s="125">
        <v>49.327920311275498</v>
      </c>
      <c r="AP1338" s="125">
        <v>50.873059184822402</v>
      </c>
      <c r="AQ1338" s="125">
        <v>43.0256274623137</v>
      </c>
      <c r="AR1338" s="125">
        <v>43.380750744733398</v>
      </c>
      <c r="AS1338" s="125">
        <v>48.3256974123112</v>
      </c>
      <c r="AV1338" s="63">
        <v>23190.851253610701</v>
      </c>
      <c r="AW1338" s="63">
        <v>2398.8860440399098</v>
      </c>
      <c r="AX1338" s="63">
        <v>18774.5524895202</v>
      </c>
      <c r="AY1338" s="63">
        <v>25589.737297650601</v>
      </c>
      <c r="AZ1338" s="77">
        <v>1.9738696613580401E-4</v>
      </c>
      <c r="BA1338" s="77">
        <v>1.5589737297650601</v>
      </c>
      <c r="BB1338" s="77">
        <v>0.84983107172647698</v>
      </c>
      <c r="BC1338" s="58">
        <v>-1422.6932581441599</v>
      </c>
      <c r="BD1338" s="130">
        <v>-5.2668094979663398E-2</v>
      </c>
      <c r="BE1338" s="65">
        <v>182</v>
      </c>
    </row>
    <row r="1339" spans="1:57" x14ac:dyDescent="0.2">
      <c r="A1339" s="104">
        <v>42160</v>
      </c>
      <c r="B1339" s="58">
        <v>2092.830078125</v>
      </c>
      <c r="C1339" s="77">
        <v>-1.43618293352454E-3</v>
      </c>
      <c r="D1339" s="58">
        <v>0.01</v>
      </c>
      <c r="E1339" s="58">
        <v>0.65610000000000002</v>
      </c>
      <c r="F1339" s="77">
        <v>8.1438229870926995E-3</v>
      </c>
      <c r="G1339" s="58">
        <v>119.97996520996</v>
      </c>
      <c r="H1339" s="58">
        <v>533.33001708984295</v>
      </c>
      <c r="I1339" s="58">
        <v>42.271656036376903</v>
      </c>
      <c r="J1339" s="58">
        <v>426.95001220703102</v>
      </c>
      <c r="K1339" s="58">
        <v>18.862133026123001</v>
      </c>
      <c r="L1339" s="58">
        <v>28.440382003784102</v>
      </c>
      <c r="M1339" s="58">
        <v>14.2100000381469</v>
      </c>
      <c r="N1339" s="77">
        <v>-5.4886530251906304E-3</v>
      </c>
      <c r="O1339" s="58">
        <v>2.51158314885584</v>
      </c>
      <c r="P1339" s="77">
        <v>2.0933354535156299E-2</v>
      </c>
      <c r="Q1339" s="58">
        <v>120.311046600341</v>
      </c>
      <c r="R1339" s="77">
        <v>-6.2791038579058604E-3</v>
      </c>
      <c r="S1339" s="58">
        <v>9.9348610999670708</v>
      </c>
      <c r="T1339" s="77">
        <v>1.86279803904108E-2</v>
      </c>
      <c r="U1339" s="58">
        <v>535.01501464843705</v>
      </c>
      <c r="V1339" s="77">
        <v>-4.7454230010751603E-3</v>
      </c>
      <c r="W1339" s="58">
        <v>2.7657543450576298</v>
      </c>
      <c r="X1339" s="77">
        <v>6.5428104890841193E-2</v>
      </c>
      <c r="Y1339" s="58">
        <v>42.372432708740199</v>
      </c>
      <c r="Z1339" s="77">
        <v>-8.8908180117894808E-3</v>
      </c>
      <c r="AA1339" s="58">
        <v>26.768479659172002</v>
      </c>
      <c r="AB1339" s="77">
        <v>6.2696987689021905E-2</v>
      </c>
      <c r="AC1339" s="58">
        <v>428.86500549316401</v>
      </c>
      <c r="AD1339" s="77">
        <v>4.4866343071556696E-3</v>
      </c>
      <c r="AE1339" s="58">
        <v>1.4715307038788801</v>
      </c>
      <c r="AF1339" s="77">
        <v>7.8015074002547702E-2</v>
      </c>
      <c r="AG1339" s="58">
        <v>18.820008277892999</v>
      </c>
      <c r="AH1339" s="77">
        <v>-1.45465722947557E-2</v>
      </c>
      <c r="AI1339" s="58">
        <v>0.994833231032629</v>
      </c>
      <c r="AJ1339" s="77">
        <v>3.4979601571464798E-2</v>
      </c>
      <c r="AK1339" s="58">
        <v>28.650290489196699</v>
      </c>
      <c r="AL1339" s="69">
        <v>42160</v>
      </c>
      <c r="AM1339" s="105">
        <v>4</v>
      </c>
      <c r="AN1339" s="124">
        <v>43.603934767379897</v>
      </c>
      <c r="AO1339" s="125">
        <v>46.623683311707701</v>
      </c>
      <c r="AP1339" s="125">
        <v>48.556504677850803</v>
      </c>
      <c r="AQ1339" s="125">
        <v>45.086007687739603</v>
      </c>
      <c r="AR1339" s="125">
        <v>39.729564369238503</v>
      </c>
      <c r="AS1339" s="125">
        <v>46.570360763375902</v>
      </c>
      <c r="AV1339" s="63">
        <v>23190.851253610701</v>
      </c>
      <c r="AW1339" s="63">
        <v>2330.7395696994699</v>
      </c>
      <c r="AX1339" s="63">
        <v>18913.836510808102</v>
      </c>
      <c r="AY1339" s="63">
        <v>25521.590823310202</v>
      </c>
      <c r="AZ1339" s="77">
        <v>-2.6630392312271202E-3</v>
      </c>
      <c r="BA1339" s="77">
        <v>1.5521590823310201</v>
      </c>
      <c r="BB1339" s="77">
        <v>0.84717437591136002</v>
      </c>
      <c r="BC1339" s="58">
        <v>-1490.8397324846001</v>
      </c>
      <c r="BD1339" s="130">
        <v>-5.5190877007725701E-2</v>
      </c>
      <c r="BE1339" s="65">
        <v>183</v>
      </c>
    </row>
    <row r="1340" spans="1:57" x14ac:dyDescent="0.2">
      <c r="A1340" s="104">
        <v>42163</v>
      </c>
      <c r="B1340" s="58">
        <v>2079.28002929687</v>
      </c>
      <c r="C1340" s="77">
        <v>-6.47450978928243E-3</v>
      </c>
      <c r="D1340" s="58">
        <v>0.01</v>
      </c>
      <c r="E1340" s="58">
        <v>0.65469999999999995</v>
      </c>
      <c r="F1340" s="77">
        <v>-2.1338210638622802E-3</v>
      </c>
      <c r="G1340" s="58">
        <v>119.187255859375</v>
      </c>
      <c r="H1340" s="58">
        <v>526.83001708984295</v>
      </c>
      <c r="I1340" s="58">
        <v>41.896034240722599</v>
      </c>
      <c r="J1340" s="58">
        <v>423.5</v>
      </c>
      <c r="K1340" s="58">
        <v>18.600030899047798</v>
      </c>
      <c r="L1340" s="58">
        <v>27.958044052123999</v>
      </c>
      <c r="M1340" s="58">
        <v>15.289999961853001</v>
      </c>
      <c r="N1340" s="77">
        <v>-6.6070143394251204E-3</v>
      </c>
      <c r="O1340" s="58">
        <v>2.48432223174663</v>
      </c>
      <c r="P1340" s="77">
        <v>2.08438579597621E-2</v>
      </c>
      <c r="Q1340" s="58">
        <v>119.583610534667</v>
      </c>
      <c r="R1340" s="77">
        <v>-1.21875757818166E-2</v>
      </c>
      <c r="S1340" s="58">
        <v>9.9864305217199192</v>
      </c>
      <c r="T1340" s="77">
        <v>1.8955697659149999E-2</v>
      </c>
      <c r="U1340" s="58">
        <v>530.08001708984295</v>
      </c>
      <c r="V1340" s="77">
        <v>-8.8859020647560297E-3</v>
      </c>
      <c r="W1340" s="58">
        <v>2.7522834211831801</v>
      </c>
      <c r="X1340" s="77">
        <v>6.5693172899595906E-2</v>
      </c>
      <c r="Y1340" s="58">
        <v>42.083845138549798</v>
      </c>
      <c r="Z1340" s="77">
        <v>-8.08059985569997E-3</v>
      </c>
      <c r="AA1340" s="58">
        <v>26.5582904979711</v>
      </c>
      <c r="AB1340" s="77">
        <v>6.2711429747275393E-2</v>
      </c>
      <c r="AC1340" s="58">
        <v>425.225006103515</v>
      </c>
      <c r="AD1340" s="77">
        <v>-1.3895678008006699E-2</v>
      </c>
      <c r="AE1340" s="58">
        <v>1.4641328009513499</v>
      </c>
      <c r="AF1340" s="77">
        <v>7.8716686488209495E-2</v>
      </c>
      <c r="AG1340" s="58">
        <v>18.731081962585399</v>
      </c>
      <c r="AH1340" s="77">
        <v>-1.69596157884228E-2</v>
      </c>
      <c r="AI1340" s="58">
        <v>0.99640481560558902</v>
      </c>
      <c r="AJ1340" s="77">
        <v>3.5639289134387402E-2</v>
      </c>
      <c r="AK1340" s="58">
        <v>28.199213027954102</v>
      </c>
      <c r="AL1340" s="69">
        <v>42163</v>
      </c>
      <c r="AM1340" s="105">
        <v>0</v>
      </c>
      <c r="AN1340" s="124">
        <v>39.1667566040636</v>
      </c>
      <c r="AO1340" s="125">
        <v>41.857270848313902</v>
      </c>
      <c r="AP1340" s="125">
        <v>45.863976401425496</v>
      </c>
      <c r="AQ1340" s="125">
        <v>40.213749387540403</v>
      </c>
      <c r="AR1340" s="125">
        <v>35.9823964893382</v>
      </c>
      <c r="AS1340" s="125">
        <v>43.406057563334102</v>
      </c>
      <c r="AV1340" s="63">
        <v>23190.851253610701</v>
      </c>
      <c r="AW1340" s="63">
        <v>2346.5498216281799</v>
      </c>
      <c r="AX1340" s="63">
        <v>18664.319729301002</v>
      </c>
      <c r="AY1340" s="63">
        <v>25537.4010752389</v>
      </c>
      <c r="AZ1340" s="77">
        <v>6.1948536194966698E-4</v>
      </c>
      <c r="BA1340" s="77">
        <v>1.5537401075238899</v>
      </c>
      <c r="BB1340" s="77">
        <v>0.83521482733201002</v>
      </c>
      <c r="BC1340" s="58">
        <v>-1475.0294805558899</v>
      </c>
      <c r="BD1340" s="130">
        <v>-5.4605581586195398E-2</v>
      </c>
      <c r="BE1340" s="65">
        <v>184</v>
      </c>
    </row>
    <row r="1341" spans="1:57" x14ac:dyDescent="0.2">
      <c r="A1341" s="104">
        <v>42164</v>
      </c>
      <c r="B1341" s="58">
        <v>2080.14990234375</v>
      </c>
      <c r="C1341" s="77">
        <v>4.1835300422188299E-4</v>
      </c>
      <c r="D1341" s="58">
        <v>0.01</v>
      </c>
      <c r="E1341" s="58">
        <v>0.65290000000000004</v>
      </c>
      <c r="F1341" s="77">
        <v>-2.7493508477163201E-3</v>
      </c>
      <c r="G1341" s="58">
        <v>118.83284759521401</v>
      </c>
      <c r="H1341" s="58">
        <v>526.69000244140602</v>
      </c>
      <c r="I1341" s="58">
        <v>41.822738647460902</v>
      </c>
      <c r="J1341" s="58">
        <v>425.48001098632801</v>
      </c>
      <c r="K1341" s="58">
        <v>18.637474060058501</v>
      </c>
      <c r="L1341" s="58">
        <v>27.913377761840799</v>
      </c>
      <c r="M1341" s="58">
        <v>14.4700002670288</v>
      </c>
      <c r="N1341" s="77">
        <v>-2.9735416056420002E-3</v>
      </c>
      <c r="O1341" s="58">
        <v>2.3945145248013899</v>
      </c>
      <c r="P1341" s="77">
        <v>2.01502747199825E-2</v>
      </c>
      <c r="Q1341" s="58">
        <v>119.010051727294</v>
      </c>
      <c r="R1341" s="77">
        <v>-2.6576816790191399E-4</v>
      </c>
      <c r="S1341" s="58">
        <v>10.0876516533038</v>
      </c>
      <c r="T1341" s="77">
        <v>1.9152920326081301E-2</v>
      </c>
      <c r="U1341" s="58">
        <v>526.760009765625</v>
      </c>
      <c r="V1341" s="77">
        <v>-1.7494637521199201E-3</v>
      </c>
      <c r="W1341" s="58">
        <v>2.7361714108995501</v>
      </c>
      <c r="X1341" s="77">
        <v>6.5423056915610803E-2</v>
      </c>
      <c r="Y1341" s="58">
        <v>41.859386444091797</v>
      </c>
      <c r="Z1341" s="77">
        <v>4.6753506170675802E-3</v>
      </c>
      <c r="AA1341" s="58">
        <v>26.2682403168563</v>
      </c>
      <c r="AB1341" s="77">
        <v>6.1737895173882597E-2</v>
      </c>
      <c r="AC1341" s="58">
        <v>424.49000549316401</v>
      </c>
      <c r="AD1341" s="77">
        <v>2.01306982843019E-3</v>
      </c>
      <c r="AE1341" s="58">
        <v>1.4550270934806699</v>
      </c>
      <c r="AF1341" s="77">
        <v>7.8069972829574494E-2</v>
      </c>
      <c r="AG1341" s="58">
        <v>18.618752479553201</v>
      </c>
      <c r="AH1341" s="77">
        <v>-1.5976185673049999E-3</v>
      </c>
      <c r="AI1341" s="58">
        <v>1.0007091134869099</v>
      </c>
      <c r="AJ1341" s="77">
        <v>3.5850520206656702E-2</v>
      </c>
      <c r="AK1341" s="58">
        <v>27.935710906982401</v>
      </c>
      <c r="AL1341" s="69">
        <v>42164</v>
      </c>
      <c r="AM1341" s="105">
        <v>1</v>
      </c>
      <c r="AN1341" s="124">
        <v>39.5917450989297</v>
      </c>
      <c r="AO1341" s="125">
        <v>41.758239652169699</v>
      </c>
      <c r="AP1341" s="125">
        <v>44.671317750527201</v>
      </c>
      <c r="AQ1341" s="125">
        <v>41.191471592955203</v>
      </c>
      <c r="AR1341" s="125">
        <v>35.647101775600703</v>
      </c>
      <c r="AS1341" s="125">
        <v>42.795012265192398</v>
      </c>
      <c r="AV1341" s="63">
        <v>23190.851253610701</v>
      </c>
      <c r="AW1341" s="63">
        <v>2305.3907368469199</v>
      </c>
      <c r="AX1341" s="63">
        <v>18611.055867355299</v>
      </c>
      <c r="AY1341" s="63">
        <v>25496.241990457602</v>
      </c>
      <c r="AZ1341" s="77">
        <v>-1.61171783534264E-3</v>
      </c>
      <c r="BA1341" s="77">
        <v>1.54962419904576</v>
      </c>
      <c r="BB1341" s="77">
        <v>0.83598259496841698</v>
      </c>
      <c r="BC1341" s="58">
        <v>-1516.1885653371501</v>
      </c>
      <c r="BD1341" s="130">
        <v>-5.6129290631786399E-2</v>
      </c>
      <c r="BE1341" s="65">
        <v>185</v>
      </c>
    </row>
    <row r="1342" spans="1:57" x14ac:dyDescent="0.2">
      <c r="A1342" s="104">
        <v>42165</v>
      </c>
      <c r="B1342" s="58">
        <v>2105.19995117187</v>
      </c>
      <c r="C1342" s="77">
        <v>1.20424248271244E-2</v>
      </c>
      <c r="D1342" s="58">
        <v>0.01</v>
      </c>
      <c r="E1342" s="58">
        <v>0.64349999999999996</v>
      </c>
      <c r="F1342" s="77">
        <v>-1.43973043345076E-2</v>
      </c>
      <c r="G1342" s="58">
        <v>120.19447326660099</v>
      </c>
      <c r="H1342" s="58">
        <v>536.69000244140602</v>
      </c>
      <c r="I1342" s="58">
        <v>42.702251434326101</v>
      </c>
      <c r="J1342" s="58">
        <v>430.76998901367102</v>
      </c>
      <c r="K1342" s="58">
        <v>18.759160995483398</v>
      </c>
      <c r="L1342" s="58">
        <v>28.4225158691406</v>
      </c>
      <c r="M1342" s="58">
        <v>13.2200002670288</v>
      </c>
      <c r="N1342" s="77">
        <v>1.14583273812041E-2</v>
      </c>
      <c r="O1342" s="58">
        <v>2.3678433800549099</v>
      </c>
      <c r="P1342" s="77">
        <v>1.97001019739305E-2</v>
      </c>
      <c r="Q1342" s="58">
        <v>119.513660430908</v>
      </c>
      <c r="R1342" s="77">
        <v>1.8986500510065101E-2</v>
      </c>
      <c r="S1342" s="58">
        <v>9.9630093980428107</v>
      </c>
      <c r="T1342" s="77">
        <v>1.85638065786972E-2</v>
      </c>
      <c r="U1342" s="58">
        <v>531.69000244140602</v>
      </c>
      <c r="V1342" s="77">
        <v>2.1029535972738801E-2</v>
      </c>
      <c r="W1342" s="58">
        <v>2.7096457340349702</v>
      </c>
      <c r="X1342" s="77">
        <v>6.3454399780355095E-2</v>
      </c>
      <c r="Y1342" s="58">
        <v>42.262495040893498</v>
      </c>
      <c r="Z1342" s="77">
        <v>1.24329648649785E-2</v>
      </c>
      <c r="AA1342" s="58">
        <v>26.194069584298301</v>
      </c>
      <c r="AB1342" s="77">
        <v>6.0807554500894E-2</v>
      </c>
      <c r="AC1342" s="58">
        <v>428.125</v>
      </c>
      <c r="AD1342" s="77">
        <v>6.5291538452405496E-3</v>
      </c>
      <c r="AE1342" s="58">
        <v>1.43503246837689</v>
      </c>
      <c r="AF1342" s="77">
        <v>7.6497689247531003E-2</v>
      </c>
      <c r="AG1342" s="58">
        <v>18.6983175277709</v>
      </c>
      <c r="AH1342" s="77">
        <v>1.82399318220751E-2</v>
      </c>
      <c r="AI1342" s="58">
        <v>0.98630538192661998</v>
      </c>
      <c r="AJ1342" s="77">
        <v>3.4701550927709698E-2</v>
      </c>
      <c r="AK1342" s="58">
        <v>28.167946815490701</v>
      </c>
      <c r="AL1342" s="69">
        <v>42165</v>
      </c>
      <c r="AM1342" s="105">
        <v>2</v>
      </c>
      <c r="AN1342" s="124">
        <v>50.349002586834303</v>
      </c>
      <c r="AO1342" s="125">
        <v>50.725059317520497</v>
      </c>
      <c r="AP1342" s="125">
        <v>50.046005662780402</v>
      </c>
      <c r="AQ1342" s="125">
        <v>44.375219015079303</v>
      </c>
      <c r="AR1342" s="125">
        <v>42.252652957165402</v>
      </c>
      <c r="AS1342" s="125">
        <v>51.599805269625598</v>
      </c>
      <c r="AV1342" s="63">
        <v>23190.851253610701</v>
      </c>
      <c r="AW1342" s="63">
        <v>2436.49977223205</v>
      </c>
      <c r="AX1342" s="63">
        <v>18612.3367070274</v>
      </c>
      <c r="AY1342" s="63">
        <v>25627.3510258428</v>
      </c>
      <c r="AZ1342" s="77">
        <v>5.1422886335248299E-3</v>
      </c>
      <c r="BA1342" s="77">
        <v>1.5627351025842799</v>
      </c>
      <c r="BB1342" s="77">
        <v>0.85809227735223303</v>
      </c>
      <c r="BC1342" s="58">
        <v>-1385.07952995202</v>
      </c>
      <c r="BD1342" s="130">
        <v>-5.1275635011485202E-2</v>
      </c>
      <c r="BE1342" s="65">
        <v>186</v>
      </c>
    </row>
    <row r="1343" spans="1:57" x14ac:dyDescent="0.2">
      <c r="A1343" s="104">
        <v>42166</v>
      </c>
      <c r="B1343" s="58">
        <v>2108.86010742187</v>
      </c>
      <c r="C1343" s="77">
        <v>1.73862641786715E-3</v>
      </c>
      <c r="D1343" s="58">
        <v>0.01</v>
      </c>
      <c r="E1343" s="58">
        <v>0.64549999999999996</v>
      </c>
      <c r="F1343" s="77">
        <v>3.1080031080030698E-3</v>
      </c>
      <c r="G1343" s="58">
        <v>119.92400360107401</v>
      </c>
      <c r="H1343" s="58">
        <v>534.60998535156205</v>
      </c>
      <c r="I1343" s="58">
        <v>42.546493530273402</v>
      </c>
      <c r="J1343" s="58">
        <v>432.97000122070301</v>
      </c>
      <c r="K1343" s="58">
        <v>18.515779495239201</v>
      </c>
      <c r="L1343" s="58">
        <v>28.449316024780199</v>
      </c>
      <c r="M1343" s="58">
        <v>12.8500003814697</v>
      </c>
      <c r="N1343" s="77">
        <v>-2.25026707282471E-3</v>
      </c>
      <c r="O1343" s="58">
        <v>2.3146836485084799</v>
      </c>
      <c r="P1343" s="77">
        <v>1.9301253952530201E-2</v>
      </c>
      <c r="Q1343" s="58">
        <v>120.059238433837</v>
      </c>
      <c r="R1343" s="77">
        <v>-3.87563971823889E-3</v>
      </c>
      <c r="S1343" s="58">
        <v>9.9667763855565195</v>
      </c>
      <c r="T1343" s="77">
        <v>1.8643079363739001E-2</v>
      </c>
      <c r="U1343" s="58">
        <v>535.64999389648403</v>
      </c>
      <c r="V1343" s="77">
        <v>-3.64753376744741E-3</v>
      </c>
      <c r="W1343" s="58">
        <v>2.68530128645066</v>
      </c>
      <c r="X1343" s="77">
        <v>6.3114514584849901E-2</v>
      </c>
      <c r="Y1343" s="58">
        <v>42.624372482299798</v>
      </c>
      <c r="Z1343" s="77">
        <v>5.1071622052143396E-3</v>
      </c>
      <c r="AA1343" s="58">
        <v>26.042177054799598</v>
      </c>
      <c r="AB1343" s="77">
        <v>6.0147763081453802E-2</v>
      </c>
      <c r="AC1343" s="58">
        <v>431.86999511718699</v>
      </c>
      <c r="AD1343" s="77">
        <v>-1.2974007755610299E-2</v>
      </c>
      <c r="AE1343" s="58">
        <v>1.4028412026302399</v>
      </c>
      <c r="AF1343" s="77">
        <v>7.5764631080800296E-2</v>
      </c>
      <c r="AG1343" s="58">
        <v>18.6374702453613</v>
      </c>
      <c r="AH1343" s="77">
        <v>9.4291989361661101E-4</v>
      </c>
      <c r="AI1343" s="58">
        <v>0.97380977106504896</v>
      </c>
      <c r="AJ1343" s="77">
        <v>3.4229637373946999E-2</v>
      </c>
      <c r="AK1343" s="58">
        <v>28.435915946960399</v>
      </c>
      <c r="AL1343" s="69">
        <v>42166</v>
      </c>
      <c r="AM1343" s="105">
        <v>3</v>
      </c>
      <c r="AN1343" s="124">
        <v>51.702343056314298</v>
      </c>
      <c r="AO1343" s="125">
        <v>49.034022545175397</v>
      </c>
      <c r="AP1343" s="125">
        <v>49.027213370738302</v>
      </c>
      <c r="AQ1343" s="125">
        <v>39.741106802411402</v>
      </c>
      <c r="AR1343" s="125">
        <v>42.586724644404498</v>
      </c>
      <c r="AS1343" s="125">
        <v>50.128303197700497</v>
      </c>
      <c r="AV1343" s="63">
        <v>23190.851253610701</v>
      </c>
      <c r="AW1343" s="63">
        <v>2510.8237877635902</v>
      </c>
      <c r="AX1343" s="63">
        <v>18526.4175777606</v>
      </c>
      <c r="AY1343" s="63">
        <v>25701.675041374299</v>
      </c>
      <c r="AZ1343" s="77">
        <v>2.9001833024642201E-3</v>
      </c>
      <c r="BA1343" s="77">
        <v>1.5701675041374299</v>
      </c>
      <c r="BB1343" s="77">
        <v>0.86132280567247299</v>
      </c>
      <c r="BC1343" s="58">
        <v>-1310.75551442048</v>
      </c>
      <c r="BD1343" s="130">
        <v>-4.85241604495045E-2</v>
      </c>
      <c r="BE1343" s="65">
        <v>187</v>
      </c>
    </row>
    <row r="1344" spans="1:57" x14ac:dyDescent="0.2">
      <c r="A1344" s="104">
        <v>42167</v>
      </c>
      <c r="B1344" s="58">
        <v>2094.11010742187</v>
      </c>
      <c r="C1344" s="77">
        <v>-6.9942998817651399E-3</v>
      </c>
      <c r="D1344" s="58">
        <v>0.01</v>
      </c>
      <c r="E1344" s="58">
        <v>0.64229999999999998</v>
      </c>
      <c r="F1344" s="77">
        <v>-4.9573973663825602E-3</v>
      </c>
      <c r="G1344" s="58">
        <v>118.599716186523</v>
      </c>
      <c r="H1344" s="58">
        <v>532.33001708984295</v>
      </c>
      <c r="I1344" s="58">
        <v>42.1159057617187</v>
      </c>
      <c r="J1344" s="58">
        <v>429.92001342773398</v>
      </c>
      <c r="K1344" s="58">
        <v>18.366008758544901</v>
      </c>
      <c r="L1344" s="58">
        <v>27.975906372070298</v>
      </c>
      <c r="M1344" s="58">
        <v>13.779999732971101</v>
      </c>
      <c r="N1344" s="77">
        <v>-1.10427218470458E-2</v>
      </c>
      <c r="O1344" s="58">
        <v>2.2860168681344399</v>
      </c>
      <c r="P1344" s="77">
        <v>1.9275061877375699E-2</v>
      </c>
      <c r="Q1344" s="58">
        <v>119.261859893798</v>
      </c>
      <c r="R1344" s="77">
        <v>-4.26473190585718E-3</v>
      </c>
      <c r="S1344" s="58">
        <v>9.8867587985123109</v>
      </c>
      <c r="T1344" s="77">
        <v>1.8572611878175702E-2</v>
      </c>
      <c r="U1344" s="58">
        <v>533.47000122070301</v>
      </c>
      <c r="V1344" s="77">
        <v>-1.0120405533497299E-2</v>
      </c>
      <c r="W1344" s="58">
        <v>2.6580116234826199</v>
      </c>
      <c r="X1344" s="77">
        <v>6.3111823796951905E-2</v>
      </c>
      <c r="Y1344" s="58">
        <v>42.331199645996001</v>
      </c>
      <c r="Z1344" s="77">
        <v>-7.0443397564950898E-3</v>
      </c>
      <c r="AA1344" s="58">
        <v>25.861774677307299</v>
      </c>
      <c r="AB1344" s="77">
        <v>6.0154851762104597E-2</v>
      </c>
      <c r="AC1344" s="58">
        <v>431.44500732421801</v>
      </c>
      <c r="AD1344" s="77">
        <v>-8.0888161761075699E-3</v>
      </c>
      <c r="AE1344" s="58">
        <v>1.35768108333547</v>
      </c>
      <c r="AF1344" s="77">
        <v>7.3923578126565206E-2</v>
      </c>
      <c r="AG1344" s="58">
        <v>18.440894126892001</v>
      </c>
      <c r="AH1344" s="77">
        <v>-1.6640458150122401E-2</v>
      </c>
      <c r="AI1344" s="58">
        <v>0.96265219331615204</v>
      </c>
      <c r="AJ1344" s="77">
        <v>3.4410044861932103E-2</v>
      </c>
      <c r="AK1344" s="58">
        <v>28.212611198425201</v>
      </c>
      <c r="AL1344" s="69">
        <v>42167</v>
      </c>
      <c r="AM1344" s="105">
        <v>4</v>
      </c>
      <c r="AN1344" s="124">
        <v>46.233303147077002</v>
      </c>
      <c r="AO1344" s="125">
        <v>47.177451608946001</v>
      </c>
      <c r="AP1344" s="125">
        <v>44.274730825683903</v>
      </c>
      <c r="AQ1344" s="125">
        <v>37.168767340370202</v>
      </c>
      <c r="AR1344" s="125">
        <v>38.364672396726696</v>
      </c>
      <c r="AS1344" s="125">
        <v>46.205447991849802</v>
      </c>
      <c r="AV1344" s="63">
        <v>23190.851253610701</v>
      </c>
      <c r="AW1344" s="63">
        <v>2456.9041465370101</v>
      </c>
      <c r="AX1344" s="63">
        <v>18264.1972968589</v>
      </c>
      <c r="AY1344" s="63">
        <v>25647.7554001477</v>
      </c>
      <c r="AZ1344" s="77">
        <v>-2.09790378019247E-3</v>
      </c>
      <c r="BA1344" s="77">
        <v>1.56477554001477</v>
      </c>
      <c r="BB1344" s="77">
        <v>0.84830415579283103</v>
      </c>
      <c r="BC1344" s="58">
        <v>-1364.6751556470599</v>
      </c>
      <c r="BD1344" s="130">
        <v>-5.0520265210059298E-2</v>
      </c>
      <c r="BE1344" s="65">
        <v>188</v>
      </c>
    </row>
    <row r="1345" spans="1:57" x14ac:dyDescent="0.2">
      <c r="A1345" s="104">
        <v>42170</v>
      </c>
      <c r="B1345" s="58">
        <v>2084.42993164062</v>
      </c>
      <c r="C1345" s="77">
        <v>-4.6225724936533796E-3</v>
      </c>
      <c r="D1345" s="58">
        <v>0.01</v>
      </c>
      <c r="E1345" s="58">
        <v>0.64339999999999997</v>
      </c>
      <c r="F1345" s="77">
        <v>1.7125953604235601E-3</v>
      </c>
      <c r="G1345" s="58">
        <v>118.366561889648</v>
      </c>
      <c r="H1345" s="58">
        <v>527.20001220703102</v>
      </c>
      <c r="I1345" s="58">
        <v>41.666996002197202</v>
      </c>
      <c r="J1345" s="58">
        <v>423.67001342773398</v>
      </c>
      <c r="K1345" s="58">
        <v>18.450250625610298</v>
      </c>
      <c r="L1345" s="58">
        <v>28.038433074951101</v>
      </c>
      <c r="M1345" s="58">
        <v>15.390000343322701</v>
      </c>
      <c r="N1345" s="77">
        <v>-1.9658925364400802E-3</v>
      </c>
      <c r="O1345" s="58">
        <v>2.2840581407909499</v>
      </c>
      <c r="P1345" s="77">
        <v>1.9296481238682502E-2</v>
      </c>
      <c r="Q1345" s="58">
        <v>118.483139038085</v>
      </c>
      <c r="R1345" s="77">
        <v>-9.6368882424807591E-3</v>
      </c>
      <c r="S1345" s="58">
        <v>9.9435470008512805</v>
      </c>
      <c r="T1345" s="77">
        <v>1.8861052296308401E-2</v>
      </c>
      <c r="U1345" s="58">
        <v>529.76501464843705</v>
      </c>
      <c r="V1345" s="77">
        <v>-1.06589126222594E-2</v>
      </c>
      <c r="W1345" s="58">
        <v>2.6287304979116599</v>
      </c>
      <c r="X1345" s="77">
        <v>6.3089033290833901E-2</v>
      </c>
      <c r="Y1345" s="58">
        <v>41.891450881958001</v>
      </c>
      <c r="Z1345" s="77">
        <v>-1.45375879344834E-2</v>
      </c>
      <c r="AA1345" s="58">
        <v>25.533230413480499</v>
      </c>
      <c r="AB1345" s="77">
        <v>6.0266786896013801E-2</v>
      </c>
      <c r="AC1345" s="58">
        <v>426.79501342773398</v>
      </c>
      <c r="AD1345" s="77">
        <v>4.58683583204955E-3</v>
      </c>
      <c r="AE1345" s="58">
        <v>1.31820703718786</v>
      </c>
      <c r="AF1345" s="77">
        <v>7.14465653576591E-2</v>
      </c>
      <c r="AG1345" s="58">
        <v>18.408129692077601</v>
      </c>
      <c r="AH1345" s="77">
        <v>2.23501973624307E-3</v>
      </c>
      <c r="AI1345" s="58">
        <v>0.94499291122444196</v>
      </c>
      <c r="AJ1345" s="77">
        <v>3.3703485094845498E-2</v>
      </c>
      <c r="AK1345" s="58">
        <v>28.0071697235107</v>
      </c>
      <c r="AL1345" s="69">
        <v>42170</v>
      </c>
      <c r="AM1345" s="105">
        <v>0</v>
      </c>
      <c r="AN1345" s="124">
        <v>43.017276177768998</v>
      </c>
      <c r="AO1345" s="125">
        <v>43.212841281146403</v>
      </c>
      <c r="AP1345" s="125">
        <v>43.475677912792001</v>
      </c>
      <c r="AQ1345" s="125">
        <v>39.539306570630103</v>
      </c>
      <c r="AR1345" s="125">
        <v>39.221731534690399</v>
      </c>
      <c r="AS1345" s="125">
        <v>42.473628095575201</v>
      </c>
      <c r="AV1345" s="63">
        <v>23190.851253610701</v>
      </c>
      <c r="AW1345" s="63">
        <v>2314.1756830657901</v>
      </c>
      <c r="AX1345" s="63">
        <v>18221.1699614395</v>
      </c>
      <c r="AY1345" s="63">
        <v>25505.026936676499</v>
      </c>
      <c r="AZ1345" s="77">
        <v>-5.5649494953620097E-3</v>
      </c>
      <c r="BA1345" s="77">
        <v>1.55050269366765</v>
      </c>
      <c r="BB1345" s="77">
        <v>0.83976023584235804</v>
      </c>
      <c r="BC1345" s="58">
        <v>-1507.4036191182799</v>
      </c>
      <c r="BD1345" s="130">
        <v>-5.5804071981035E-2</v>
      </c>
      <c r="BE1345" s="65">
        <v>189</v>
      </c>
    </row>
    <row r="1346" spans="1:57" x14ac:dyDescent="0.2">
      <c r="A1346" s="104">
        <v>42171</v>
      </c>
      <c r="B1346" s="58">
        <v>2096.2900390625</v>
      </c>
      <c r="C1346" s="77">
        <v>5.6898566086795999E-3</v>
      </c>
      <c r="D1346" s="58">
        <v>0.01</v>
      </c>
      <c r="E1346" s="58">
        <v>0.63990000000000002</v>
      </c>
      <c r="F1346" s="77">
        <v>-5.4398507926638404E-3</v>
      </c>
      <c r="G1346" s="58">
        <v>119.000732421875</v>
      </c>
      <c r="H1346" s="58">
        <v>528.15002441406205</v>
      </c>
      <c r="I1346" s="58">
        <v>41.987644195556598</v>
      </c>
      <c r="J1346" s="58">
        <v>427.260009765625</v>
      </c>
      <c r="K1346" s="58">
        <v>18.553224563598601</v>
      </c>
      <c r="L1346" s="58">
        <v>28.261735916137599</v>
      </c>
      <c r="M1346" s="58">
        <v>14.810000419616699</v>
      </c>
      <c r="N1346" s="77">
        <v>5.3576831336690197E-3</v>
      </c>
      <c r="O1346" s="58">
        <v>2.2833907149301602</v>
      </c>
      <c r="P1346" s="77">
        <v>1.9188039169668301E-2</v>
      </c>
      <c r="Q1346" s="58">
        <v>118.68364715576099</v>
      </c>
      <c r="R1346" s="77">
        <v>1.8019957986235E-3</v>
      </c>
      <c r="S1346" s="58">
        <v>9.7694905478638994</v>
      </c>
      <c r="T1346" s="77">
        <v>1.8497567161342598E-2</v>
      </c>
      <c r="U1346" s="58">
        <v>527.67501831054597</v>
      </c>
      <c r="V1346" s="77">
        <v>7.6954958150201496E-3</v>
      </c>
      <c r="W1346" s="58">
        <v>2.61239189154464</v>
      </c>
      <c r="X1346" s="77">
        <v>6.2218110627437803E-2</v>
      </c>
      <c r="Y1346" s="58">
        <v>41.827320098876903</v>
      </c>
      <c r="Z1346" s="77">
        <v>8.4735672200293398E-3</v>
      </c>
      <c r="AA1346" s="58">
        <v>25.286877675017099</v>
      </c>
      <c r="AB1346" s="77">
        <v>5.9183815702500003E-2</v>
      </c>
      <c r="AC1346" s="58">
        <v>425.46501159667901</v>
      </c>
      <c r="AD1346" s="77">
        <v>5.5811674365739902E-3</v>
      </c>
      <c r="AE1346" s="58">
        <v>1.2662887260078901</v>
      </c>
      <c r="AF1346" s="77">
        <v>6.8251678928758802E-2</v>
      </c>
      <c r="AG1346" s="58">
        <v>18.5017375946044</v>
      </c>
      <c r="AH1346" s="77">
        <v>7.9641697733105997E-3</v>
      </c>
      <c r="AI1346" s="58">
        <v>0.93148691802013395</v>
      </c>
      <c r="AJ1346" s="77">
        <v>3.2959295946440599E-2</v>
      </c>
      <c r="AK1346" s="58">
        <v>28.150084495544402</v>
      </c>
      <c r="AL1346" s="69">
        <v>42171</v>
      </c>
      <c r="AM1346" s="105">
        <v>1</v>
      </c>
      <c r="AN1346" s="124">
        <v>47.807571883449697</v>
      </c>
      <c r="AO1346" s="125">
        <v>44.148880410834202</v>
      </c>
      <c r="AP1346" s="125">
        <v>46.313790805472699</v>
      </c>
      <c r="AQ1346" s="125">
        <v>42.400042378607701</v>
      </c>
      <c r="AR1346" s="125">
        <v>42.307166212303301</v>
      </c>
      <c r="AS1346" s="125">
        <v>45.8385297005524</v>
      </c>
      <c r="AV1346" s="63">
        <v>23190.851253610701</v>
      </c>
      <c r="AW1346" s="63">
        <v>2336.0235916168099</v>
      </c>
      <c r="AX1346" s="63">
        <v>18244.7828452674</v>
      </c>
      <c r="AY1346" s="63">
        <v>25526.874845227499</v>
      </c>
      <c r="AZ1346" s="77">
        <v>8.5661185950769404E-4</v>
      </c>
      <c r="BA1346" s="77">
        <v>1.5526874845227501</v>
      </c>
      <c r="BB1346" s="77">
        <v>0.85022820777865105</v>
      </c>
      <c r="BC1346" s="58">
        <v>-1485.5557105672599</v>
      </c>
      <c r="BD1346" s="130">
        <v>-5.4995262551395002E-2</v>
      </c>
      <c r="BE1346" s="65">
        <v>190</v>
      </c>
    </row>
    <row r="1347" spans="1:57" x14ac:dyDescent="0.2">
      <c r="A1347" s="104">
        <v>42172</v>
      </c>
      <c r="B1347" s="58">
        <v>2100.43994140625</v>
      </c>
      <c r="C1347" s="77">
        <v>1.9796413026920102E-3</v>
      </c>
      <c r="D1347" s="58">
        <v>0.01</v>
      </c>
      <c r="E1347" s="58">
        <v>0.63649999999999995</v>
      </c>
      <c r="F1347" s="77">
        <v>-5.3133302078450699E-3</v>
      </c>
      <c r="G1347" s="58">
        <v>118.72093963623</v>
      </c>
      <c r="H1347" s="58">
        <v>529.260009765625</v>
      </c>
      <c r="I1347" s="58">
        <v>42.1159057617187</v>
      </c>
      <c r="J1347" s="58">
        <v>427.80999755859301</v>
      </c>
      <c r="K1347" s="58">
        <v>18.2911262512207</v>
      </c>
      <c r="L1347" s="58">
        <v>28.538640975952099</v>
      </c>
      <c r="M1347" s="58">
        <v>14.5</v>
      </c>
      <c r="N1347" s="77">
        <v>-2.3511854082763901E-3</v>
      </c>
      <c r="O1347" s="58">
        <v>2.2826977792063499</v>
      </c>
      <c r="P1347" s="77">
        <v>1.9227423453694902E-2</v>
      </c>
      <c r="Q1347" s="58">
        <v>118.860836029052</v>
      </c>
      <c r="R1347" s="77">
        <v>2.1016478278004201E-3</v>
      </c>
      <c r="S1347" s="58">
        <v>9.5972712412180297</v>
      </c>
      <c r="T1347" s="77">
        <v>1.8133376911412601E-2</v>
      </c>
      <c r="U1347" s="58">
        <v>528.70501708984295</v>
      </c>
      <c r="V1347" s="77">
        <v>3.0547454761866702E-3</v>
      </c>
      <c r="W1347" s="58">
        <v>2.5922445083288101</v>
      </c>
      <c r="X1347" s="77">
        <v>6.1550249518438203E-2</v>
      </c>
      <c r="Y1347" s="58">
        <v>42.051774978637603</v>
      </c>
      <c r="Z1347" s="77">
        <v>1.28724378691669E-3</v>
      </c>
      <c r="AA1347" s="58">
        <v>24.968473567793101</v>
      </c>
      <c r="AB1347" s="77">
        <v>5.8363464412430899E-2</v>
      </c>
      <c r="AC1347" s="58">
        <v>427.53500366210898</v>
      </c>
      <c r="AD1347" s="77">
        <v>-1.41268333965066E-2</v>
      </c>
      <c r="AE1347" s="58">
        <v>1.22360475410242</v>
      </c>
      <c r="AF1347" s="77">
        <v>6.6896085965223895E-2</v>
      </c>
      <c r="AG1347" s="58">
        <v>18.4221754074096</v>
      </c>
      <c r="AH1347" s="77">
        <v>9.7978786807764104E-3</v>
      </c>
      <c r="AI1347" s="58">
        <v>0.91252243574576697</v>
      </c>
      <c r="AJ1347" s="77">
        <v>3.1974978644382403E-2</v>
      </c>
      <c r="AK1347" s="58">
        <v>28.400188446044901</v>
      </c>
      <c r="AL1347" s="69">
        <v>42172</v>
      </c>
      <c r="AM1347" s="105">
        <v>2</v>
      </c>
      <c r="AN1347" s="124">
        <v>49.410140126619403</v>
      </c>
      <c r="AO1347" s="125">
        <v>45.283716658955697</v>
      </c>
      <c r="AP1347" s="125">
        <v>45.234643783993803</v>
      </c>
      <c r="AQ1347" s="125">
        <v>37.532262216660001</v>
      </c>
      <c r="AR1347" s="125">
        <v>45.970056199483501</v>
      </c>
      <c r="AS1347" s="125">
        <v>47.169721727016601</v>
      </c>
      <c r="AV1347" s="63">
        <v>23190.851253610701</v>
      </c>
      <c r="AW1347" s="63">
        <v>2466.6522031745899</v>
      </c>
      <c r="AX1347" s="63">
        <v>18067.3366941032</v>
      </c>
      <c r="AY1347" s="63">
        <v>25657.5034567853</v>
      </c>
      <c r="AZ1347" s="77">
        <v>5.1172974502280404E-3</v>
      </c>
      <c r="BA1347" s="77">
        <v>1.56575034567853</v>
      </c>
      <c r="BB1347" s="77">
        <v>0.85389099595817597</v>
      </c>
      <c r="BC1347" s="58">
        <v>-1354.9270990094899</v>
      </c>
      <c r="BD1347" s="130">
        <v>-5.0159392217995903E-2</v>
      </c>
      <c r="BE1347" s="65">
        <v>191</v>
      </c>
    </row>
    <row r="1348" spans="1:57" x14ac:dyDescent="0.2">
      <c r="A1348" s="104">
        <v>42173</v>
      </c>
      <c r="B1348" s="58">
        <v>2121.23999023437</v>
      </c>
      <c r="C1348" s="77">
        <v>9.9027105789082307E-3</v>
      </c>
      <c r="D1348" s="58">
        <v>0.01</v>
      </c>
      <c r="E1348" s="58">
        <v>0.62970000000000004</v>
      </c>
      <c r="F1348" s="77">
        <v>-1.0683424980361201E-2</v>
      </c>
      <c r="G1348" s="58">
        <v>119.26187133789</v>
      </c>
      <c r="H1348" s="58">
        <v>536.72998046875</v>
      </c>
      <c r="I1348" s="58">
        <v>42.803031921386697</v>
      </c>
      <c r="J1348" s="58">
        <v>439.39001464843699</v>
      </c>
      <c r="K1348" s="58">
        <v>18.571945190429599</v>
      </c>
      <c r="L1348" s="58">
        <v>28.922725677490199</v>
      </c>
      <c r="M1348" s="58">
        <v>13.189999580383301</v>
      </c>
      <c r="N1348" s="77">
        <v>4.5563293494610404E-3</v>
      </c>
      <c r="O1348" s="58">
        <v>2.2688292371057401</v>
      </c>
      <c r="P1348" s="77">
        <v>1.9023927862726001E-2</v>
      </c>
      <c r="Q1348" s="58">
        <v>118.99140548706001</v>
      </c>
      <c r="R1348" s="77">
        <v>1.41139904116938E-2</v>
      </c>
      <c r="S1348" s="58">
        <v>9.2597434521824002</v>
      </c>
      <c r="T1348" s="77">
        <v>1.7252145006126599E-2</v>
      </c>
      <c r="U1348" s="58">
        <v>532.99499511718705</v>
      </c>
      <c r="V1348" s="77">
        <v>1.6315122451730099E-2</v>
      </c>
      <c r="W1348" s="58">
        <v>2.5847450796936902</v>
      </c>
      <c r="X1348" s="77">
        <v>6.0386962410534699E-2</v>
      </c>
      <c r="Y1348" s="58">
        <v>42.459468841552699</v>
      </c>
      <c r="Z1348" s="77">
        <v>2.7068131076711799E-2</v>
      </c>
      <c r="AA1348" s="58">
        <v>24.9189194827131</v>
      </c>
      <c r="AB1348" s="77">
        <v>5.6712530216807798E-2</v>
      </c>
      <c r="AC1348" s="58">
        <v>433.600006103515</v>
      </c>
      <c r="AD1348" s="77">
        <v>1.53527418351422E-2</v>
      </c>
      <c r="AE1348" s="58">
        <v>1.1693380716753401</v>
      </c>
      <c r="AF1348" s="77">
        <v>6.2962606215202097E-2</v>
      </c>
      <c r="AG1348" s="58">
        <v>18.431535720825099</v>
      </c>
      <c r="AH1348" s="77">
        <v>1.34584089642437E-2</v>
      </c>
      <c r="AI1348" s="58">
        <v>0.90426262427668602</v>
      </c>
      <c r="AJ1348" s="77">
        <v>3.12647789271275E-2</v>
      </c>
      <c r="AK1348" s="58">
        <v>28.730683326721099</v>
      </c>
      <c r="AL1348" s="69">
        <v>42173</v>
      </c>
      <c r="AM1348" s="105">
        <v>3</v>
      </c>
      <c r="AN1348" s="124">
        <v>56.602691705138398</v>
      </c>
      <c r="AO1348" s="125">
        <v>52.307029632455702</v>
      </c>
      <c r="AP1348" s="125">
        <v>47.768563565408002</v>
      </c>
      <c r="AQ1348" s="125">
        <v>44.839299032159602</v>
      </c>
      <c r="AR1348" s="125">
        <v>50.650288629788598</v>
      </c>
      <c r="AS1348" s="125">
        <v>53.730689672518203</v>
      </c>
      <c r="AV1348" s="63">
        <v>23190.851253610701</v>
      </c>
      <c r="AW1348" s="63">
        <v>2487.5404000465301</v>
      </c>
      <c r="AX1348" s="63">
        <v>18158.510607840701</v>
      </c>
      <c r="AY1348" s="63">
        <v>25678.3916536572</v>
      </c>
      <c r="AZ1348" s="77">
        <v>8.1411649840079604E-4</v>
      </c>
      <c r="BA1348" s="77">
        <v>1.56783916536572</v>
      </c>
      <c r="BB1348" s="77">
        <v>0.87224954193599402</v>
      </c>
      <c r="BC1348" s="58">
        <v>-1334.0389021375399</v>
      </c>
      <c r="BD1348" s="130">
        <v>-4.9386111308349398E-2</v>
      </c>
      <c r="BE1348" s="65">
        <v>192</v>
      </c>
    </row>
    <row r="1349" spans="1:57" x14ac:dyDescent="0.2">
      <c r="A1349" s="104">
        <v>42174</v>
      </c>
      <c r="B1349" s="58">
        <v>2109.98999023437</v>
      </c>
      <c r="C1349" s="77">
        <v>-5.30350174982185E-3</v>
      </c>
      <c r="D1349" s="58">
        <v>0.01</v>
      </c>
      <c r="E1349" s="58">
        <v>0.62960000000000005</v>
      </c>
      <c r="F1349" s="77">
        <v>-1.5880578053040201E-4</v>
      </c>
      <c r="G1349" s="58">
        <v>118.068138122558</v>
      </c>
      <c r="H1349" s="58">
        <v>536.69000244140602</v>
      </c>
      <c r="I1349" s="58">
        <v>42.235015869140597</v>
      </c>
      <c r="J1349" s="58">
        <v>434.92001342773398</v>
      </c>
      <c r="K1349" s="58">
        <v>18.459617614746001</v>
      </c>
      <c r="L1349" s="58">
        <v>28.645828247070298</v>
      </c>
      <c r="M1349" s="58">
        <v>13.9600000381469</v>
      </c>
      <c r="N1349" s="77">
        <v>-1.0009344998033499E-2</v>
      </c>
      <c r="O1349" s="58">
        <v>2.2692825151463198</v>
      </c>
      <c r="P1349" s="77">
        <v>1.92201092625915E-2</v>
      </c>
      <c r="Q1349" s="58">
        <v>118.665004730224</v>
      </c>
      <c r="R1349" s="77">
        <v>-7.4484431275778599E-5</v>
      </c>
      <c r="S1349" s="58">
        <v>8.9521200295897305</v>
      </c>
      <c r="T1349" s="77">
        <v>1.66802436953669E-2</v>
      </c>
      <c r="U1349" s="58">
        <v>536.70999145507801</v>
      </c>
      <c r="V1349" s="77">
        <v>-1.32704630197534E-2</v>
      </c>
      <c r="W1349" s="58">
        <v>2.5708682963879901</v>
      </c>
      <c r="X1349" s="77">
        <v>6.0870541740850201E-2</v>
      </c>
      <c r="Y1349" s="58">
        <v>42.519023895263601</v>
      </c>
      <c r="Z1349" s="77">
        <v>-1.0173197095249499E-2</v>
      </c>
      <c r="AA1349" s="58">
        <v>24.6683488317477</v>
      </c>
      <c r="AB1349" s="77">
        <v>5.6719277269696403E-2</v>
      </c>
      <c r="AC1349" s="58">
        <v>437.15501403808503</v>
      </c>
      <c r="AD1349" s="77">
        <v>-6.0482396718184398E-3</v>
      </c>
      <c r="AE1349" s="58">
        <v>1.1164448641262401</v>
      </c>
      <c r="AF1349" s="77">
        <v>6.04803895414604E-2</v>
      </c>
      <c r="AG1349" s="58">
        <v>18.515781402587798</v>
      </c>
      <c r="AH1349" s="77">
        <v>-9.5736976351239404E-3</v>
      </c>
      <c r="AI1349" s="58">
        <v>0.89343201787520299</v>
      </c>
      <c r="AJ1349" s="77">
        <v>3.1188905070900701E-2</v>
      </c>
      <c r="AK1349" s="58">
        <v>28.784276962280199</v>
      </c>
      <c r="AL1349" s="69">
        <v>42174</v>
      </c>
      <c r="AM1349" s="105">
        <v>4</v>
      </c>
      <c r="AN1349" s="124">
        <v>52.273802665622803</v>
      </c>
      <c r="AO1349" s="125">
        <v>52.268361654259898</v>
      </c>
      <c r="AP1349" s="125">
        <v>43.036275715462203</v>
      </c>
      <c r="AQ1349" s="125">
        <v>42.688305485816002</v>
      </c>
      <c r="AR1349" s="125">
        <v>47.458573063395697</v>
      </c>
      <c r="AS1349" s="125">
        <v>48.381664598392703</v>
      </c>
      <c r="AV1349" s="63">
        <v>23190.851253610701</v>
      </c>
      <c r="AW1349" s="63">
        <v>2397.5591569702101</v>
      </c>
      <c r="AX1349" s="63">
        <v>17971.273992297301</v>
      </c>
      <c r="AY1349" s="63">
        <v>25588.410410580898</v>
      </c>
      <c r="AZ1349" s="77">
        <v>-3.5041619541428199E-3</v>
      </c>
      <c r="BA1349" s="77">
        <v>1.55884104105809</v>
      </c>
      <c r="BB1349" s="77">
        <v>0.86232006321423305</v>
      </c>
      <c r="BC1349" s="58">
        <v>-1424.0201452138599</v>
      </c>
      <c r="BD1349" s="130">
        <v>-5.27172163301824E-2</v>
      </c>
      <c r="BE1349" s="65">
        <v>193</v>
      </c>
    </row>
    <row r="1350" spans="1:57" x14ac:dyDescent="0.2">
      <c r="A1350" s="104">
        <v>42177</v>
      </c>
      <c r="B1350" s="58">
        <v>2122.85009765625</v>
      </c>
      <c r="C1350" s="77">
        <v>6.09486655453106E-3</v>
      </c>
      <c r="D1350" s="58">
        <v>0.01</v>
      </c>
      <c r="E1350" s="58">
        <v>0.63219999999999998</v>
      </c>
      <c r="F1350" s="77">
        <v>4.1296060991105003E-3</v>
      </c>
      <c r="G1350" s="58">
        <v>119.01006317138599</v>
      </c>
      <c r="H1350" s="58">
        <v>538.19000244140602</v>
      </c>
      <c r="I1350" s="58">
        <v>42.354110717773402</v>
      </c>
      <c r="J1350" s="58">
        <v>436.29000854492102</v>
      </c>
      <c r="K1350" s="58">
        <v>18.5906677246093</v>
      </c>
      <c r="L1350" s="58">
        <v>28.815536499023398</v>
      </c>
      <c r="M1350" s="58">
        <v>12.7399997711181</v>
      </c>
      <c r="N1350" s="77">
        <v>7.9778089483410995E-3</v>
      </c>
      <c r="O1350" s="58">
        <v>2.2633685338923102</v>
      </c>
      <c r="P1350" s="77">
        <v>1.9018295374172E-2</v>
      </c>
      <c r="Q1350" s="58">
        <v>118.539100646972</v>
      </c>
      <c r="R1350" s="77">
        <v>2.7949095253805198E-3</v>
      </c>
      <c r="S1350" s="58">
        <v>8.0614748681497499</v>
      </c>
      <c r="T1350" s="77">
        <v>1.4978864028652001E-2</v>
      </c>
      <c r="U1350" s="58">
        <v>537.44000244140602</v>
      </c>
      <c r="V1350" s="77">
        <v>2.8198130433241199E-3</v>
      </c>
      <c r="W1350" s="58">
        <v>2.5570689993307201</v>
      </c>
      <c r="X1350" s="77">
        <v>6.0373573095885501E-2</v>
      </c>
      <c r="Y1350" s="58">
        <v>42.294563293457003</v>
      </c>
      <c r="Z1350" s="77">
        <v>3.1499932743728198E-3</v>
      </c>
      <c r="AA1350" s="58">
        <v>24.3686481864843</v>
      </c>
      <c r="AB1350" s="77">
        <v>5.5854243070467199E-2</v>
      </c>
      <c r="AC1350" s="58">
        <v>435.60501098632801</v>
      </c>
      <c r="AD1350" s="77">
        <v>7.0992862689955799E-3</v>
      </c>
      <c r="AE1350" s="58">
        <v>1.0581909668267999</v>
      </c>
      <c r="AF1350" s="77">
        <v>5.6920546507645303E-2</v>
      </c>
      <c r="AG1350" s="58">
        <v>18.525142669677699</v>
      </c>
      <c r="AH1350" s="77">
        <v>5.9243618473656598E-3</v>
      </c>
      <c r="AI1350" s="58">
        <v>0.87298335367900104</v>
      </c>
      <c r="AJ1350" s="77">
        <v>3.0295578696186501E-2</v>
      </c>
      <c r="AK1350" s="58">
        <v>28.7306823730468</v>
      </c>
      <c r="AL1350" s="69">
        <v>42177</v>
      </c>
      <c r="AM1350" s="105">
        <v>0</v>
      </c>
      <c r="AN1350" s="124">
        <v>56.3805355511534</v>
      </c>
      <c r="AO1350" s="125">
        <v>53.652787218309498</v>
      </c>
      <c r="AP1350" s="125">
        <v>47.459292990922897</v>
      </c>
      <c r="AQ1350" s="125">
        <v>45.9462367317659</v>
      </c>
      <c r="AR1350" s="125">
        <v>49.556619788743497</v>
      </c>
      <c r="AS1350" s="125">
        <v>49.516463841408303</v>
      </c>
      <c r="AV1350" s="63">
        <v>23190.851253610701</v>
      </c>
      <c r="AW1350" s="63">
        <v>2380.7874579986501</v>
      </c>
      <c r="AX1350" s="63">
        <v>18129.834439565999</v>
      </c>
      <c r="AY1350" s="63">
        <v>25571.638711609401</v>
      </c>
      <c r="AZ1350" s="77">
        <v>-6.5544122133609495E-4</v>
      </c>
      <c r="BA1350" s="77">
        <v>1.5571638711609399</v>
      </c>
      <c r="BB1350" s="77">
        <v>0.87367065548135003</v>
      </c>
      <c r="BC1350" s="58">
        <v>-1440.7918441854199</v>
      </c>
      <c r="BD1350" s="130">
        <v>-5.3338104514861602E-2</v>
      </c>
      <c r="BE1350" s="65">
        <v>194</v>
      </c>
    </row>
    <row r="1351" spans="1:57" x14ac:dyDescent="0.2">
      <c r="A1351" s="104">
        <v>42178</v>
      </c>
      <c r="B1351" s="58">
        <v>2124.19995117187</v>
      </c>
      <c r="C1351" s="77">
        <v>6.3586850391139605E-4</v>
      </c>
      <c r="D1351" s="58">
        <v>0.01</v>
      </c>
      <c r="E1351" s="58">
        <v>0.63580000000000003</v>
      </c>
      <c r="F1351" s="77">
        <v>5.6944005061689796E-3</v>
      </c>
      <c r="G1351" s="58">
        <v>118.469146728515</v>
      </c>
      <c r="H1351" s="58">
        <v>540.47998046875</v>
      </c>
      <c r="I1351" s="58">
        <v>42.060943603515597</v>
      </c>
      <c r="J1351" s="58">
        <v>445.989990234375</v>
      </c>
      <c r="K1351" s="58">
        <v>18.684280395507798</v>
      </c>
      <c r="L1351" s="58">
        <v>28.663688659667901</v>
      </c>
      <c r="M1351" s="58">
        <v>12.1099996566772</v>
      </c>
      <c r="N1351" s="77">
        <v>-4.5451319699925099E-3</v>
      </c>
      <c r="O1351" s="58">
        <v>2.1913636106963201</v>
      </c>
      <c r="P1351" s="77">
        <v>1.8497335983334601E-2</v>
      </c>
      <c r="Q1351" s="58">
        <v>118.739604949951</v>
      </c>
      <c r="R1351" s="77">
        <v>4.2549620337719498E-3</v>
      </c>
      <c r="S1351" s="58">
        <v>7.6900369220132196</v>
      </c>
      <c r="T1351" s="77">
        <v>1.42281623740138E-2</v>
      </c>
      <c r="U1351" s="58">
        <v>539.33499145507801</v>
      </c>
      <c r="V1351" s="77">
        <v>-6.9218101688247602E-3</v>
      </c>
      <c r="W1351" s="58">
        <v>2.51380982419278</v>
      </c>
      <c r="X1351" s="77">
        <v>5.9765892270250198E-2</v>
      </c>
      <c r="Y1351" s="58">
        <v>42.207527160644503</v>
      </c>
      <c r="Z1351" s="77">
        <v>2.2232876067466299E-2</v>
      </c>
      <c r="AA1351" s="58">
        <v>24.115339396619401</v>
      </c>
      <c r="AB1351" s="77">
        <v>5.4071481254425603E-2</v>
      </c>
      <c r="AC1351" s="58">
        <v>441.13999938964798</v>
      </c>
      <c r="AD1351" s="77">
        <v>5.0354657662197103E-3</v>
      </c>
      <c r="AE1351" s="58">
        <v>1.0379042583048299</v>
      </c>
      <c r="AF1351" s="77">
        <v>5.5549597647569698E-2</v>
      </c>
      <c r="AG1351" s="58">
        <v>18.637474060058501</v>
      </c>
      <c r="AH1351" s="77">
        <v>-5.2696516464518697E-3</v>
      </c>
      <c r="AI1351" s="58">
        <v>0.82070850900221204</v>
      </c>
      <c r="AJ1351" s="77">
        <v>2.8632341034216299E-2</v>
      </c>
      <c r="AK1351" s="58">
        <v>28.7396125793457</v>
      </c>
      <c r="AL1351" s="69">
        <v>42178</v>
      </c>
      <c r="AM1351" s="105">
        <v>1</v>
      </c>
      <c r="AN1351" s="124">
        <v>56.800722765232102</v>
      </c>
      <c r="AO1351" s="125">
        <v>55.762292518366102</v>
      </c>
      <c r="AP1351" s="125">
        <v>45.284736829165702</v>
      </c>
      <c r="AQ1351" s="125">
        <v>48.210976560619699</v>
      </c>
      <c r="AR1351" s="125">
        <v>47.720469030585399</v>
      </c>
      <c r="AS1351" s="125">
        <v>46.789553245700297</v>
      </c>
      <c r="AV1351" s="63">
        <v>23190.851253610701</v>
      </c>
      <c r="AW1351" s="63">
        <v>2283.0773936523401</v>
      </c>
      <c r="AX1351" s="63">
        <v>18201.561130773898</v>
      </c>
      <c r="AY1351" s="63">
        <v>25473.928647263099</v>
      </c>
      <c r="AZ1351" s="77">
        <v>-3.8210325684741001E-3</v>
      </c>
      <c r="BA1351" s="77">
        <v>1.54739286472631</v>
      </c>
      <c r="BB1351" s="77">
        <v>0.874862063637873</v>
      </c>
      <c r="BC1351" s="58">
        <v>-1538.5019085317399</v>
      </c>
      <c r="BD1351" s="130">
        <v>-5.6955330448843697E-2</v>
      </c>
      <c r="BE1351" s="65">
        <v>195</v>
      </c>
    </row>
    <row r="1352" spans="1:57" x14ac:dyDescent="0.2">
      <c r="A1352" s="104">
        <v>42179</v>
      </c>
      <c r="B1352" s="58">
        <v>2108.580078125</v>
      </c>
      <c r="C1352" s="77">
        <v>-7.3532969616433297E-3</v>
      </c>
      <c r="D1352" s="58">
        <v>0.01</v>
      </c>
      <c r="E1352" s="58">
        <v>0.6361</v>
      </c>
      <c r="F1352" s="77">
        <v>4.7184649260767399E-4</v>
      </c>
      <c r="G1352" s="58">
        <v>119.476364135742</v>
      </c>
      <c r="H1352" s="58">
        <v>537.84002685546795</v>
      </c>
      <c r="I1352" s="58">
        <v>41.813579559326101</v>
      </c>
      <c r="J1352" s="58">
        <v>440.83999633789</v>
      </c>
      <c r="K1352" s="58">
        <v>18.815332412719702</v>
      </c>
      <c r="L1352" s="58">
        <v>28.502912521362301</v>
      </c>
      <c r="M1352" s="58">
        <v>13.2600002288818</v>
      </c>
      <c r="N1352" s="77">
        <v>8.5019385640947506E-3</v>
      </c>
      <c r="O1352" s="58">
        <v>2.1401165326945999</v>
      </c>
      <c r="P1352" s="77">
        <v>1.79124678606985E-2</v>
      </c>
      <c r="Q1352" s="58">
        <v>118.972755432128</v>
      </c>
      <c r="R1352" s="77">
        <v>-4.8844614207385001E-3</v>
      </c>
      <c r="S1352" s="58">
        <v>7.4191385493274797</v>
      </c>
      <c r="T1352" s="77">
        <v>1.37943220639493E-2</v>
      </c>
      <c r="U1352" s="58">
        <v>539.16000366210903</v>
      </c>
      <c r="V1352" s="77">
        <v>-5.8810864188214504E-3</v>
      </c>
      <c r="W1352" s="58">
        <v>2.4608472132297599</v>
      </c>
      <c r="X1352" s="77">
        <v>5.88528233928945E-2</v>
      </c>
      <c r="Y1352" s="58">
        <v>41.937261581420898</v>
      </c>
      <c r="Z1352" s="77">
        <v>-1.1547330678381301E-2</v>
      </c>
      <c r="AA1352" s="58">
        <v>23.569591128540701</v>
      </c>
      <c r="AB1352" s="77">
        <v>5.3465183114817398E-2</v>
      </c>
      <c r="AC1352" s="58">
        <v>443.41499328613202</v>
      </c>
      <c r="AD1352" s="77">
        <v>7.0140253966337598E-3</v>
      </c>
      <c r="AE1352" s="58">
        <v>1.02037799205608</v>
      </c>
      <c r="AF1352" s="77">
        <v>5.4231196647170597E-2</v>
      </c>
      <c r="AG1352" s="58">
        <v>18.749806404113698</v>
      </c>
      <c r="AH1352" s="77">
        <v>-5.6090526315228902E-3</v>
      </c>
      <c r="AI1352" s="58">
        <v>0.77247926381239196</v>
      </c>
      <c r="AJ1352" s="77">
        <v>2.71017659417589E-2</v>
      </c>
      <c r="AK1352" s="58">
        <v>28.583300590515101</v>
      </c>
      <c r="AL1352" s="69">
        <v>42179</v>
      </c>
      <c r="AM1352" s="105">
        <v>2</v>
      </c>
      <c r="AN1352" s="124">
        <v>50.712968946005198</v>
      </c>
      <c r="AO1352" s="125">
        <v>52.7798322374897</v>
      </c>
      <c r="AP1352" s="125">
        <v>49.889000170856697</v>
      </c>
      <c r="AQ1352" s="125">
        <v>51.287941997367298</v>
      </c>
      <c r="AR1352" s="125">
        <v>45.786105802696802</v>
      </c>
      <c r="AS1352" s="125">
        <v>44.559732968824697</v>
      </c>
      <c r="AV1352" s="63">
        <v>23190.851253610701</v>
      </c>
      <c r="AW1352" s="63">
        <v>2168.0376028144801</v>
      </c>
      <c r="AX1352" s="63">
        <v>18205.737752773999</v>
      </c>
      <c r="AY1352" s="63">
        <v>25358.888856425201</v>
      </c>
      <c r="AZ1352" s="77">
        <v>-4.5159815131310399E-3</v>
      </c>
      <c r="BA1352" s="77">
        <v>1.5358888856425199</v>
      </c>
      <c r="BB1352" s="77">
        <v>0.86107564612182497</v>
      </c>
      <c r="BC1352" s="58">
        <v>-1653.5416993695901</v>
      </c>
      <c r="BD1352" s="130">
        <v>-6.12141027425935E-2</v>
      </c>
      <c r="BE1352" s="65">
        <v>196</v>
      </c>
    </row>
    <row r="1353" spans="1:57" x14ac:dyDescent="0.2">
      <c r="A1353" s="104">
        <v>42180</v>
      </c>
      <c r="B1353" s="58">
        <v>2102.31005859375</v>
      </c>
      <c r="C1353" s="77">
        <v>-2.9735743006855599E-3</v>
      </c>
      <c r="D1353" s="58">
        <v>0.01</v>
      </c>
      <c r="E1353" s="58">
        <v>0.63600000000000001</v>
      </c>
      <c r="F1353" s="77">
        <v>-1.5720798616569701E-4</v>
      </c>
      <c r="G1353" s="58">
        <v>118.907470703125</v>
      </c>
      <c r="H1353" s="58">
        <v>535.22998046875</v>
      </c>
      <c r="I1353" s="58">
        <v>41.822738647460902</v>
      </c>
      <c r="J1353" s="58">
        <v>440.100006103515</v>
      </c>
      <c r="K1353" s="58">
        <v>18.777883529663001</v>
      </c>
      <c r="L1353" s="58">
        <v>28.5743694305419</v>
      </c>
      <c r="M1353" s="58">
        <v>14.0100002288818</v>
      </c>
      <c r="N1353" s="77">
        <v>-4.7615562854830202E-3</v>
      </c>
      <c r="O1353" s="58">
        <v>2.0533750345270501</v>
      </c>
      <c r="P1353" s="77">
        <v>1.72686797758375E-2</v>
      </c>
      <c r="Q1353" s="58">
        <v>119.191917419433</v>
      </c>
      <c r="R1353" s="77">
        <v>-4.85283031458028E-3</v>
      </c>
      <c r="S1353" s="58">
        <v>7.3273321506976998</v>
      </c>
      <c r="T1353" s="77">
        <v>1.36900629973688E-2</v>
      </c>
      <c r="U1353" s="58">
        <v>536.53500366210903</v>
      </c>
      <c r="V1353" s="77">
        <v>2.19045779655591E-4</v>
      </c>
      <c r="W1353" s="58">
        <v>2.3981214913253299</v>
      </c>
      <c r="X1353" s="77">
        <v>5.7340135268040798E-2</v>
      </c>
      <c r="Y1353" s="58">
        <v>41.818159103393498</v>
      </c>
      <c r="Z1353" s="77">
        <v>-1.67859141757142E-3</v>
      </c>
      <c r="AA1353" s="58">
        <v>23.0434799896796</v>
      </c>
      <c r="AB1353" s="77">
        <v>5.2359644785507101E-2</v>
      </c>
      <c r="AC1353" s="58">
        <v>440.47000122070301</v>
      </c>
      <c r="AD1353" s="77">
        <v>-1.9903386363412301E-3</v>
      </c>
      <c r="AE1353" s="58">
        <v>0.989391123274318</v>
      </c>
      <c r="AF1353" s="77">
        <v>5.2689171370745497E-2</v>
      </c>
      <c r="AG1353" s="58">
        <v>18.796607971191399</v>
      </c>
      <c r="AH1353" s="77">
        <v>2.5070037711454299E-3</v>
      </c>
      <c r="AI1353" s="58">
        <v>0.77088363397851101</v>
      </c>
      <c r="AJ1353" s="77">
        <v>2.6978150326374101E-2</v>
      </c>
      <c r="AK1353" s="58">
        <v>28.538640975952099</v>
      </c>
      <c r="AL1353" s="69">
        <v>42180</v>
      </c>
      <c r="AM1353" s="105">
        <v>3</v>
      </c>
      <c r="AN1353" s="124">
        <v>48.467387021874998</v>
      </c>
      <c r="AO1353" s="125">
        <v>49.936121179216997</v>
      </c>
      <c r="AP1353" s="125">
        <v>47.459764645052402</v>
      </c>
      <c r="AQ1353" s="125">
        <v>50.367044680959701</v>
      </c>
      <c r="AR1353" s="125">
        <v>46.8179303975434</v>
      </c>
      <c r="AS1353" s="125">
        <v>44.664886078161899</v>
      </c>
      <c r="AV1353" s="63">
        <v>23190.851253610701</v>
      </c>
      <c r="AW1353" s="63">
        <v>2185.8855319976801</v>
      </c>
      <c r="AX1353" s="63">
        <v>18189.148991317699</v>
      </c>
      <c r="AY1353" s="63">
        <v>25376.736785608398</v>
      </c>
      <c r="AZ1353" s="77">
        <v>7.0381353395432202E-4</v>
      </c>
      <c r="BA1353" s="77">
        <v>1.53767367856084</v>
      </c>
      <c r="BB1353" s="77">
        <v>0.85554159940888497</v>
      </c>
      <c r="BC1353" s="58">
        <v>-1635.6937701863999</v>
      </c>
      <c r="BD1353" s="130">
        <v>-6.0553372522618297E-2</v>
      </c>
      <c r="BE1353" s="65">
        <v>197</v>
      </c>
    </row>
    <row r="1354" spans="1:57" x14ac:dyDescent="0.2">
      <c r="A1354" s="104">
        <v>42181</v>
      </c>
      <c r="B1354" s="58">
        <v>2101.48999023437</v>
      </c>
      <c r="C1354" s="77">
        <v>-3.9007964406711999E-4</v>
      </c>
      <c r="D1354" s="58">
        <v>0.01</v>
      </c>
      <c r="E1354" s="58">
        <v>0.63580000000000003</v>
      </c>
      <c r="F1354" s="77">
        <v>-3.14465408804975E-4</v>
      </c>
      <c r="G1354" s="58">
        <v>118.2080078125</v>
      </c>
      <c r="H1354" s="58">
        <v>531.69000244140602</v>
      </c>
      <c r="I1354" s="58">
        <v>41.465438842773402</v>
      </c>
      <c r="J1354" s="58">
        <v>438.100006103515</v>
      </c>
      <c r="K1354" s="58">
        <v>18.515779495239201</v>
      </c>
      <c r="L1354" s="58">
        <v>27.707933425903299</v>
      </c>
      <c r="M1354" s="58">
        <v>14.020000457763601</v>
      </c>
      <c r="N1354" s="77">
        <v>-5.8824133293637797E-3</v>
      </c>
      <c r="O1354" s="58">
        <v>2.0438657357821799</v>
      </c>
      <c r="P1354" s="77">
        <v>1.7290416898186198E-2</v>
      </c>
      <c r="Q1354" s="58">
        <v>118.557739257812</v>
      </c>
      <c r="R1354" s="77">
        <v>-6.6139382256643602E-3</v>
      </c>
      <c r="S1354" s="58">
        <v>7.1552871314189499</v>
      </c>
      <c r="T1354" s="77">
        <v>1.34576296311072E-2</v>
      </c>
      <c r="U1354" s="58">
        <v>533.45999145507801</v>
      </c>
      <c r="V1354" s="77">
        <v>-8.5431948323448897E-3</v>
      </c>
      <c r="W1354" s="58">
        <v>2.3309591372015599</v>
      </c>
      <c r="X1354" s="77">
        <v>5.6214505435236699E-2</v>
      </c>
      <c r="Y1354" s="58">
        <v>41.644088745117102</v>
      </c>
      <c r="Z1354" s="77">
        <v>-4.5444216593116798E-3</v>
      </c>
      <c r="AA1354" s="58">
        <v>22.547793486765499</v>
      </c>
      <c r="AB1354" s="77">
        <v>5.14672293372163E-2</v>
      </c>
      <c r="AC1354" s="58">
        <v>439.100006103515</v>
      </c>
      <c r="AD1354" s="77">
        <v>-1.3958124407886E-2</v>
      </c>
      <c r="AE1354" s="58">
        <v>0.96022347527642404</v>
      </c>
      <c r="AF1354" s="77">
        <v>5.1859738096541597E-2</v>
      </c>
      <c r="AG1354" s="58">
        <v>18.646831512451101</v>
      </c>
      <c r="AH1354" s="77">
        <v>-3.03221391024842E-2</v>
      </c>
      <c r="AI1354" s="58">
        <v>0.775256835031641</v>
      </c>
      <c r="AJ1354" s="77">
        <v>2.7979597868777701E-2</v>
      </c>
      <c r="AK1354" s="58">
        <v>28.141151428222599</v>
      </c>
      <c r="AL1354" s="69">
        <v>42181</v>
      </c>
      <c r="AM1354" s="105">
        <v>4</v>
      </c>
      <c r="AN1354" s="124">
        <v>48.166969653850003</v>
      </c>
      <c r="AO1354" s="125">
        <v>46.2930295973743</v>
      </c>
      <c r="AP1354" s="125">
        <v>44.585188159245497</v>
      </c>
      <c r="AQ1354" s="125">
        <v>44.363091977062297</v>
      </c>
      <c r="AR1354" s="125">
        <v>37.498555936520901</v>
      </c>
      <c r="AS1354" s="125">
        <v>41.368544061208702</v>
      </c>
      <c r="AV1354" s="63">
        <v>33345.220017042397</v>
      </c>
      <c r="AW1354" s="63">
        <v>-7887.4628440589804</v>
      </c>
      <c r="AX1354" s="63">
        <v>7887.4628440589804</v>
      </c>
      <c r="AY1354" s="63">
        <v>25457.757172983402</v>
      </c>
      <c r="AZ1354" s="77">
        <v>3.1927031461740302E-3</v>
      </c>
      <c r="BA1354" s="77">
        <v>1.54577571729834</v>
      </c>
      <c r="BB1354" s="77">
        <v>0.85481779040223604</v>
      </c>
      <c r="BC1354" s="58">
        <v>-1554.6733828113599</v>
      </c>
      <c r="BD1354" s="130">
        <v>-5.75539983194088E-2</v>
      </c>
      <c r="BE1354" s="65">
        <v>198</v>
      </c>
    </row>
    <row r="1355" spans="1:57" x14ac:dyDescent="0.2">
      <c r="A1355" s="104">
        <v>42184</v>
      </c>
      <c r="B1355" s="58">
        <v>2057.63989257812</v>
      </c>
      <c r="C1355" s="77">
        <v>-2.08661939195624E-2</v>
      </c>
      <c r="D1355" s="58">
        <v>0.01</v>
      </c>
      <c r="E1355" s="58">
        <v>0.63519999999999999</v>
      </c>
      <c r="F1355" s="77">
        <v>-9.4369298521557101E-4</v>
      </c>
      <c r="G1355" s="58">
        <v>116.13761901855401</v>
      </c>
      <c r="H1355" s="58">
        <v>521.52001953125</v>
      </c>
      <c r="I1355" s="58">
        <v>40.650051116943303</v>
      </c>
      <c r="J1355" s="58">
        <v>429.85998535156199</v>
      </c>
      <c r="K1355" s="58">
        <v>17.9822177886962</v>
      </c>
      <c r="L1355" s="58">
        <v>27.1452026367187</v>
      </c>
      <c r="M1355" s="58">
        <v>18.850000381469702</v>
      </c>
      <c r="N1355" s="77">
        <v>-1.7514793052170598E-2</v>
      </c>
      <c r="O1355" s="58">
        <v>2.02800084436576</v>
      </c>
      <c r="P1355" s="77">
        <v>1.7462049433282702E-2</v>
      </c>
      <c r="Q1355" s="58">
        <v>117.172813415527</v>
      </c>
      <c r="R1355" s="77">
        <v>-1.91276549558159E-2</v>
      </c>
      <c r="S1355" s="58">
        <v>7.29327372085009</v>
      </c>
      <c r="T1355" s="77">
        <v>1.39846476601327E-2</v>
      </c>
      <c r="U1355" s="58">
        <v>526.60501098632801</v>
      </c>
      <c r="V1355" s="77">
        <v>-1.9664273394568998E-2</v>
      </c>
      <c r="W1355" s="58">
        <v>2.2542756708053902</v>
      </c>
      <c r="X1355" s="77">
        <v>5.5455666324261702E-2</v>
      </c>
      <c r="Y1355" s="58">
        <v>41.057744979858398</v>
      </c>
      <c r="Z1355" s="77">
        <v>-1.88085383180892E-2</v>
      </c>
      <c r="AA1355" s="58">
        <v>21.802909958029801</v>
      </c>
      <c r="AB1355" s="77">
        <v>5.0720957290775102E-2</v>
      </c>
      <c r="AC1355" s="58">
        <v>433.97999572753901</v>
      </c>
      <c r="AD1355" s="77">
        <v>-2.8816594336746802E-2</v>
      </c>
      <c r="AE1355" s="58">
        <v>0.94371047324934898</v>
      </c>
      <c r="AF1355" s="77">
        <v>5.2480204852294099E-2</v>
      </c>
      <c r="AG1355" s="58">
        <v>18.248998641967699</v>
      </c>
      <c r="AH1355" s="77">
        <v>-2.0309374233535901E-2</v>
      </c>
      <c r="AI1355" s="58">
        <v>0.79300035375022304</v>
      </c>
      <c r="AJ1355" s="77">
        <v>2.92132781015806E-2</v>
      </c>
      <c r="AK1355" s="58">
        <v>27.426568031311</v>
      </c>
      <c r="AL1355" s="69">
        <v>42184</v>
      </c>
      <c r="AM1355" s="105">
        <v>0</v>
      </c>
      <c r="AN1355" s="124">
        <v>35.497070980260098</v>
      </c>
      <c r="AO1355" s="125">
        <v>37.768196727103401</v>
      </c>
      <c r="AP1355" s="125">
        <v>37.370060733158098</v>
      </c>
      <c r="AQ1355" s="125">
        <v>35.171725227900701</v>
      </c>
      <c r="AR1355" s="125">
        <v>32.915789746139197</v>
      </c>
      <c r="AS1355" s="125">
        <v>35.0172261599621</v>
      </c>
      <c r="AV1355" s="63">
        <v>33345.220017042397</v>
      </c>
      <c r="AW1355" s="63">
        <v>-7652.9441753845203</v>
      </c>
      <c r="AX1355" s="63">
        <v>7652.9441753845203</v>
      </c>
      <c r="AY1355" s="63">
        <v>25692.275841657902</v>
      </c>
      <c r="AZ1355" s="77">
        <v>9.21207108233979E-3</v>
      </c>
      <c r="BA1355" s="77">
        <v>1.5692275841657899</v>
      </c>
      <c r="BB1355" s="77">
        <v>0.81611480270224901</v>
      </c>
      <c r="BC1355" s="58">
        <v>-1320.1547141368901</v>
      </c>
      <c r="BD1355" s="130">
        <v>-4.8872118760660402E-2</v>
      </c>
      <c r="BE1355" s="65">
        <v>199</v>
      </c>
    </row>
    <row r="1356" spans="1:57" x14ac:dyDescent="0.2">
      <c r="A1356" s="104">
        <v>42185</v>
      </c>
      <c r="B1356" s="58">
        <v>2063.11010742187</v>
      </c>
      <c r="C1356" s="77">
        <v>2.65848988614614E-3</v>
      </c>
      <c r="D1356" s="58">
        <v>0.01</v>
      </c>
      <c r="E1356" s="58">
        <v>0.63580000000000003</v>
      </c>
      <c r="F1356" s="77">
        <v>9.4458438287170401E-4</v>
      </c>
      <c r="G1356" s="58">
        <v>116.976997375488</v>
      </c>
      <c r="H1356" s="58">
        <v>520.510009765625</v>
      </c>
      <c r="I1356" s="58">
        <v>40.448490142822202</v>
      </c>
      <c r="J1356" s="58">
        <v>434.08999633789</v>
      </c>
      <c r="K1356" s="58">
        <v>17.9915752410888</v>
      </c>
      <c r="L1356" s="58">
        <v>27.171998977661101</v>
      </c>
      <c r="M1356" s="58">
        <v>18.2299995422363</v>
      </c>
      <c r="N1356" s="77">
        <v>7.2274458872751898E-3</v>
      </c>
      <c r="O1356" s="58">
        <v>1.98805339751265</v>
      </c>
      <c r="P1356" s="77">
        <v>1.6995250708403201E-2</v>
      </c>
      <c r="Q1356" s="58">
        <v>116.557308197021</v>
      </c>
      <c r="R1356" s="77">
        <v>-1.93666537774106E-3</v>
      </c>
      <c r="S1356" s="58">
        <v>7.5272069017634404</v>
      </c>
      <c r="T1356" s="77">
        <v>1.4461214502201E-2</v>
      </c>
      <c r="U1356" s="58">
        <v>521.01501464843705</v>
      </c>
      <c r="V1356" s="77">
        <v>-4.95844331268457E-3</v>
      </c>
      <c r="W1356" s="58">
        <v>2.1770984933980801</v>
      </c>
      <c r="X1356" s="77">
        <v>5.3823974287070302E-2</v>
      </c>
      <c r="Y1356" s="58">
        <v>40.549270629882798</v>
      </c>
      <c r="Z1356" s="77">
        <v>9.8404390510287102E-3</v>
      </c>
      <c r="AA1356" s="58">
        <v>20.958346243322399</v>
      </c>
      <c r="AB1356" s="77">
        <v>4.8281108572261699E-2</v>
      </c>
      <c r="AC1356" s="58">
        <v>431.97499084472599</v>
      </c>
      <c r="AD1356" s="77">
        <v>5.2037254261594302E-4</v>
      </c>
      <c r="AE1356" s="58">
        <v>0.92916719226557198</v>
      </c>
      <c r="AF1356" s="77">
        <v>5.1644571407152499E-2</v>
      </c>
      <c r="AG1356" s="58">
        <v>17.9868965148925</v>
      </c>
      <c r="AH1356" s="77">
        <v>9.8714831128687798E-4</v>
      </c>
      <c r="AI1356" s="58">
        <v>0.79809660086898904</v>
      </c>
      <c r="AJ1356" s="77">
        <v>2.9372023807491199E-2</v>
      </c>
      <c r="AK1356" s="58">
        <v>27.158600807189899</v>
      </c>
      <c r="AL1356" s="69">
        <v>42185</v>
      </c>
      <c r="AM1356" s="105">
        <v>1</v>
      </c>
      <c r="AN1356" s="124">
        <v>37.6986769253487</v>
      </c>
      <c r="AO1356" s="125">
        <v>37.0387120409384</v>
      </c>
      <c r="AP1356" s="125">
        <v>41.5031645661265</v>
      </c>
      <c r="AQ1356" s="125">
        <v>35.424413046874498</v>
      </c>
      <c r="AR1356" s="125">
        <v>33.333600542132302</v>
      </c>
      <c r="AS1356" s="125">
        <v>33.642218237273902</v>
      </c>
      <c r="AV1356" s="63">
        <v>33345.220017042397</v>
      </c>
      <c r="AW1356" s="63">
        <v>-7664.1591706504796</v>
      </c>
      <c r="AX1356" s="63">
        <v>7664.1591706504796</v>
      </c>
      <c r="AY1356" s="63">
        <v>25681.060846391902</v>
      </c>
      <c r="AZ1356" s="77">
        <v>-4.3651233293162602E-4</v>
      </c>
      <c r="BA1356" s="77">
        <v>1.5681060846391901</v>
      </c>
      <c r="BB1356" s="77">
        <v>0.82094292553731296</v>
      </c>
      <c r="BC1356" s="58">
        <v>-1331.3697094028601</v>
      </c>
      <c r="BD1356" s="130">
        <v>-4.9287297811016401E-2</v>
      </c>
      <c r="BE1356" s="65">
        <v>200</v>
      </c>
    </row>
    <row r="1357" spans="1:57" x14ac:dyDescent="0.2">
      <c r="A1357" s="104">
        <v>42186</v>
      </c>
      <c r="B1357" s="58">
        <v>2077.419921875</v>
      </c>
      <c r="C1357" s="77">
        <v>6.9360401084006497E-3</v>
      </c>
      <c r="D1357" s="58">
        <v>0.01</v>
      </c>
      <c r="E1357" s="58">
        <v>0.63970000000000005</v>
      </c>
      <c r="F1357" s="77">
        <v>6.1340044039006596E-3</v>
      </c>
      <c r="G1357" s="58">
        <v>118.068138122558</v>
      </c>
      <c r="H1357" s="58">
        <v>521.84002685546795</v>
      </c>
      <c r="I1357" s="58">
        <v>40.723350524902301</v>
      </c>
      <c r="J1357" s="58">
        <v>437.39001464843699</v>
      </c>
      <c r="K1357" s="58">
        <v>18.263044357299801</v>
      </c>
      <c r="L1357" s="58">
        <v>26.957624435424801</v>
      </c>
      <c r="M1357" s="58">
        <v>16.090000152587798</v>
      </c>
      <c r="N1357" s="77">
        <v>9.3278231750797396E-3</v>
      </c>
      <c r="O1357" s="58">
        <v>1.95955809135182</v>
      </c>
      <c r="P1357" s="77">
        <v>1.6596840794742902E-2</v>
      </c>
      <c r="Q1357" s="58">
        <v>117.522567749023</v>
      </c>
      <c r="R1357" s="77">
        <v>2.55521904457278E-3</v>
      </c>
      <c r="S1357" s="58">
        <v>7.7172220465961896</v>
      </c>
      <c r="T1357" s="77">
        <v>1.47884823881736E-2</v>
      </c>
      <c r="U1357" s="58">
        <v>521.17501831054597</v>
      </c>
      <c r="V1357" s="77">
        <v>6.7953187154712298E-3</v>
      </c>
      <c r="W1357" s="58">
        <v>2.07699443989641</v>
      </c>
      <c r="X1357" s="77">
        <v>5.1002543089531102E-2</v>
      </c>
      <c r="Y1357" s="58">
        <v>40.585920333862298</v>
      </c>
      <c r="Z1357" s="77">
        <v>7.60215240707418E-3</v>
      </c>
      <c r="AA1357" s="58">
        <v>20.146061682711402</v>
      </c>
      <c r="AB1357" s="77">
        <v>4.6059720176520901E-2</v>
      </c>
      <c r="AC1357" s="58">
        <v>435.74000549316401</v>
      </c>
      <c r="AD1357" s="77">
        <v>1.50886797055413E-2</v>
      </c>
      <c r="AE1357" s="58">
        <v>0.91065982213105701</v>
      </c>
      <c r="AF1357" s="77">
        <v>4.98635279154356E-2</v>
      </c>
      <c r="AG1357" s="58">
        <v>18.1273097991943</v>
      </c>
      <c r="AH1357" s="77">
        <v>-7.8895388746542602E-3</v>
      </c>
      <c r="AI1357" s="58">
        <v>0.81109105962353101</v>
      </c>
      <c r="AJ1357" s="77">
        <v>3.0087631110317099E-2</v>
      </c>
      <c r="AK1357" s="58">
        <v>27.064811706542901</v>
      </c>
      <c r="AL1357" s="69">
        <v>42186</v>
      </c>
      <c r="AM1357" s="105">
        <v>2</v>
      </c>
      <c r="AN1357" s="124">
        <v>43.163794749754203</v>
      </c>
      <c r="AO1357" s="125">
        <v>38.717300185620999</v>
      </c>
      <c r="AP1357" s="125">
        <v>46.4503548324058</v>
      </c>
      <c r="AQ1357" s="125">
        <v>42.434589285884798</v>
      </c>
      <c r="AR1357" s="125">
        <v>31.636045235222099</v>
      </c>
      <c r="AS1357" s="125">
        <v>37.2601259354402</v>
      </c>
      <c r="AV1357" s="63">
        <v>33345.220017042397</v>
      </c>
      <c r="AW1357" s="63">
        <v>-7827.5225484943303</v>
      </c>
      <c r="AX1357" s="63">
        <v>7827.5225484943303</v>
      </c>
      <c r="AY1357" s="63">
        <v>25517.6974685481</v>
      </c>
      <c r="AZ1357" s="77">
        <v>-6.3612394682990197E-3</v>
      </c>
      <c r="BA1357" s="77">
        <v>1.55176974685481</v>
      </c>
      <c r="BB1357" s="77">
        <v>0.83357305870394804</v>
      </c>
      <c r="BC1357" s="58">
        <v>-1494.7330872467101</v>
      </c>
      <c r="BD1357" s="130">
        <v>-5.5335008975194097E-2</v>
      </c>
      <c r="BE1357" s="65">
        <v>201</v>
      </c>
    </row>
    <row r="1358" spans="1:57" x14ac:dyDescent="0.2">
      <c r="A1358" s="104">
        <v>42187</v>
      </c>
      <c r="B1358" s="58">
        <v>2076.78002929687</v>
      </c>
      <c r="C1358" s="77">
        <v>-3.0802274079832999E-4</v>
      </c>
      <c r="D1358" s="58">
        <v>0.01</v>
      </c>
      <c r="E1358" s="58">
        <v>0.64080000000000004</v>
      </c>
      <c r="F1358" s="77">
        <v>1.71955604189455E-3</v>
      </c>
      <c r="G1358" s="58">
        <v>117.91891479492099</v>
      </c>
      <c r="H1358" s="58">
        <v>523.40002441406205</v>
      </c>
      <c r="I1358" s="58">
        <v>40.677536010742102</v>
      </c>
      <c r="J1358" s="58">
        <v>437.70999145507801</v>
      </c>
      <c r="K1358" s="58">
        <v>18.356651306152301</v>
      </c>
      <c r="L1358" s="58">
        <v>27.297052383422798</v>
      </c>
      <c r="M1358" s="58">
        <v>16.790000915527301</v>
      </c>
      <c r="N1358" s="77">
        <v>-1.2638746575458399E-3</v>
      </c>
      <c r="O1358" s="58">
        <v>1.94603486887307</v>
      </c>
      <c r="P1358" s="77">
        <v>1.6503161280423201E-2</v>
      </c>
      <c r="Q1358" s="58">
        <v>117.99352645874001</v>
      </c>
      <c r="R1358" s="77">
        <v>2.9894172127691299E-3</v>
      </c>
      <c r="S1358" s="58">
        <v>7.86230177373454</v>
      </c>
      <c r="T1358" s="77">
        <v>1.5021592294605301E-2</v>
      </c>
      <c r="U1358" s="58">
        <v>522.62002563476506</v>
      </c>
      <c r="V1358" s="77">
        <v>-1.12501828974342E-3</v>
      </c>
      <c r="W1358" s="58">
        <v>2.0146240094120502</v>
      </c>
      <c r="X1358" s="77">
        <v>4.95266972139125E-2</v>
      </c>
      <c r="Y1358" s="58">
        <v>40.700443267822202</v>
      </c>
      <c r="Z1358" s="77">
        <v>7.3155946849357001E-4</v>
      </c>
      <c r="AA1358" s="58">
        <v>19.3334555021287</v>
      </c>
      <c r="AB1358" s="77">
        <v>4.4169554909766998E-2</v>
      </c>
      <c r="AC1358" s="58">
        <v>437.55000305175702</v>
      </c>
      <c r="AD1358" s="77">
        <v>5.1254843946717497E-3</v>
      </c>
      <c r="AE1358" s="58">
        <v>0.89631176173098703</v>
      </c>
      <c r="AF1358" s="77">
        <v>4.88276291128645E-2</v>
      </c>
      <c r="AG1358" s="58">
        <v>18.309847831726</v>
      </c>
      <c r="AH1358" s="77">
        <v>1.2591166881604301E-2</v>
      </c>
      <c r="AI1358" s="58">
        <v>0.82266791225994795</v>
      </c>
      <c r="AJ1358" s="77">
        <v>3.0137609757438202E-2</v>
      </c>
      <c r="AK1358" s="58">
        <v>27.1273384094238</v>
      </c>
      <c r="AL1358" s="69">
        <v>42187</v>
      </c>
      <c r="AM1358" s="105">
        <v>3</v>
      </c>
      <c r="AN1358" s="124">
        <v>42.982222746948899</v>
      </c>
      <c r="AO1358" s="125">
        <v>40.713827881643297</v>
      </c>
      <c r="AP1358" s="125">
        <v>45.8789026540693</v>
      </c>
      <c r="AQ1358" s="125">
        <v>44.665236923544498</v>
      </c>
      <c r="AR1358" s="125">
        <v>37.098198264789502</v>
      </c>
      <c r="AS1358" s="125">
        <v>36.899002336526202</v>
      </c>
      <c r="AV1358" s="63">
        <v>33345.220017042397</v>
      </c>
      <c r="AW1358" s="63">
        <v>-7881.1712451782196</v>
      </c>
      <c r="AX1358" s="63">
        <v>7881.1712451782196</v>
      </c>
      <c r="AY1358" s="63">
        <v>25464.0487718642</v>
      </c>
      <c r="AZ1358" s="77">
        <v>-2.1024113460866799E-3</v>
      </c>
      <c r="BA1358" s="77">
        <v>1.5464048771864201</v>
      </c>
      <c r="BB1358" s="77">
        <v>0.83300827650495202</v>
      </c>
      <c r="BC1358" s="58">
        <v>-1548.38178393059</v>
      </c>
      <c r="BD1358" s="130">
        <v>-5.7321083370575503E-2</v>
      </c>
      <c r="BE1358" s="65">
        <v>202</v>
      </c>
    </row>
    <row r="1359" spans="1:57" x14ac:dyDescent="0.2">
      <c r="A1359" s="104">
        <v>42191</v>
      </c>
      <c r="B1359" s="58">
        <v>2068.76000976562</v>
      </c>
      <c r="C1359" s="77">
        <v>-3.8617568630825399E-3</v>
      </c>
      <c r="D1359" s="58">
        <v>0.01</v>
      </c>
      <c r="E1359" s="58">
        <v>0.64090000000000003</v>
      </c>
      <c r="F1359" s="77">
        <v>1.56054931335747E-4</v>
      </c>
      <c r="G1359" s="58">
        <v>117.50856018066401</v>
      </c>
      <c r="H1359" s="58">
        <v>522.85998535156205</v>
      </c>
      <c r="I1359" s="58">
        <v>40.668369293212798</v>
      </c>
      <c r="J1359" s="58">
        <v>436.04000854492102</v>
      </c>
      <c r="K1359" s="58">
        <v>18.038377761840799</v>
      </c>
      <c r="L1359" s="58">
        <v>26.832572937011701</v>
      </c>
      <c r="M1359" s="58">
        <v>17.0100002288818</v>
      </c>
      <c r="N1359" s="77">
        <v>-3.47997278444667E-3</v>
      </c>
      <c r="O1359" s="58">
        <v>1.92977390023817</v>
      </c>
      <c r="P1359" s="77">
        <v>1.6422411246220899E-2</v>
      </c>
      <c r="Q1359" s="58">
        <v>117.713737487792</v>
      </c>
      <c r="R1359" s="77">
        <v>-1.0317902890901701E-3</v>
      </c>
      <c r="S1359" s="58">
        <v>7.9975909451484997</v>
      </c>
      <c r="T1359" s="77">
        <v>1.52958558107502E-2</v>
      </c>
      <c r="U1359" s="58">
        <v>523.13000488281205</v>
      </c>
      <c r="V1359" s="77">
        <v>-2.2535085524544299E-4</v>
      </c>
      <c r="W1359" s="58">
        <v>1.9455211722885</v>
      </c>
      <c r="X1359" s="77">
        <v>4.7838681660963202E-2</v>
      </c>
      <c r="Y1359" s="58">
        <v>40.672952651977504</v>
      </c>
      <c r="Z1359" s="77">
        <v>-3.8152725383414601E-3</v>
      </c>
      <c r="AA1359" s="58">
        <v>18.6793386672732</v>
      </c>
      <c r="AB1359" s="77">
        <v>4.2838588893727297E-2</v>
      </c>
      <c r="AC1359" s="58">
        <v>436.875</v>
      </c>
      <c r="AD1359" s="77">
        <v>-1.7338322714930701E-2</v>
      </c>
      <c r="AE1359" s="58">
        <v>0.87354650315642901</v>
      </c>
      <c r="AF1359" s="77">
        <v>4.8427109948011401E-2</v>
      </c>
      <c r="AG1359" s="58">
        <v>18.1975145339965</v>
      </c>
      <c r="AH1359" s="77">
        <v>-1.7015736347167101E-2</v>
      </c>
      <c r="AI1359" s="58">
        <v>0.851258602019352</v>
      </c>
      <c r="AJ1359" s="77">
        <v>3.1724822066733702E-2</v>
      </c>
      <c r="AK1359" s="58">
        <v>27.0648126602172</v>
      </c>
      <c r="AL1359" s="69">
        <v>42191</v>
      </c>
      <c r="AM1359" s="105">
        <v>0</v>
      </c>
      <c r="AN1359" s="124">
        <v>40.672885875158002</v>
      </c>
      <c r="AO1359" s="125">
        <v>40.2252629617007</v>
      </c>
      <c r="AP1359" s="125">
        <v>44.266142379306601</v>
      </c>
      <c r="AQ1359" s="125">
        <v>39.115242726041799</v>
      </c>
      <c r="AR1359" s="125">
        <v>33.190233989333201</v>
      </c>
      <c r="AS1359" s="125">
        <v>36.822104237953901</v>
      </c>
      <c r="AV1359" s="63">
        <v>33345.220017042397</v>
      </c>
      <c r="AW1359" s="63">
        <v>-7745.7335260677301</v>
      </c>
      <c r="AX1359" s="63">
        <v>7745.7335260677301</v>
      </c>
      <c r="AY1359" s="63">
        <v>25599.486490974701</v>
      </c>
      <c r="AZ1359" s="77">
        <v>5.3187817979729601E-3</v>
      </c>
      <c r="BA1359" s="77">
        <v>1.5599486490974701</v>
      </c>
      <c r="BB1359" s="77">
        <v>0.82592964421307202</v>
      </c>
      <c r="BC1359" s="58">
        <v>-1412.94406482011</v>
      </c>
      <c r="BD1359" s="130">
        <v>-5.2307179907474098E-2</v>
      </c>
      <c r="BE1359" s="65">
        <v>203</v>
      </c>
    </row>
    <row r="1360" spans="1:57" x14ac:dyDescent="0.2">
      <c r="A1360" s="104">
        <v>42192</v>
      </c>
      <c r="B1360" s="58">
        <v>2081.34008789062</v>
      </c>
      <c r="C1360" s="77">
        <v>6.0809751085748598E-3</v>
      </c>
      <c r="D1360" s="58">
        <v>0.01</v>
      </c>
      <c r="E1360" s="58">
        <v>0.64859999999999995</v>
      </c>
      <c r="F1360" s="77">
        <v>1.2014354813543401E-2</v>
      </c>
      <c r="G1360" s="58">
        <v>117.219444274902</v>
      </c>
      <c r="H1360" s="58">
        <v>525.02001953125</v>
      </c>
      <c r="I1360" s="58">
        <v>40.585918426513601</v>
      </c>
      <c r="J1360" s="58">
        <v>436.72000122070301</v>
      </c>
      <c r="K1360" s="58">
        <v>17.944765090942301</v>
      </c>
      <c r="L1360" s="58">
        <v>26.70751953125</v>
      </c>
      <c r="M1360" s="58">
        <v>16.090000152587798</v>
      </c>
      <c r="N1360" s="77">
        <v>-2.4603816548956999E-3</v>
      </c>
      <c r="O1360" s="58">
        <v>1.93501339115059</v>
      </c>
      <c r="P1360" s="77">
        <v>1.6507614441616102E-2</v>
      </c>
      <c r="Q1360" s="58">
        <v>117.364002227783</v>
      </c>
      <c r="R1360" s="77">
        <v>4.1311904528993299E-3</v>
      </c>
      <c r="S1360" s="58">
        <v>8.0813626841602293</v>
      </c>
      <c r="T1360" s="77">
        <v>1.53924848263414E-2</v>
      </c>
      <c r="U1360" s="58">
        <v>523.94000244140602</v>
      </c>
      <c r="V1360" s="77">
        <v>-2.0273954459486499E-3</v>
      </c>
      <c r="W1360" s="58">
        <v>1.8756534764138399</v>
      </c>
      <c r="X1360" s="77">
        <v>4.6214390338608899E-2</v>
      </c>
      <c r="Y1360" s="58">
        <v>40.627143859863203</v>
      </c>
      <c r="Z1360" s="77">
        <v>1.5594731273638101E-3</v>
      </c>
      <c r="AA1360" s="58">
        <v>18.052835919072901</v>
      </c>
      <c r="AB1360" s="77">
        <v>4.1337323384805599E-2</v>
      </c>
      <c r="AC1360" s="58">
        <v>436.38000488281199</v>
      </c>
      <c r="AD1360" s="77">
        <v>-5.1896391202354E-3</v>
      </c>
      <c r="AE1360" s="58">
        <v>0.84458655118589299</v>
      </c>
      <c r="AF1360" s="77">
        <v>4.70659017772374E-2</v>
      </c>
      <c r="AG1360" s="58">
        <v>17.991571426391602</v>
      </c>
      <c r="AH1360" s="77">
        <v>-4.6605074383018197E-3</v>
      </c>
      <c r="AI1360" s="58">
        <v>0.88223902905673202</v>
      </c>
      <c r="AJ1360" s="77">
        <v>3.3033357067264901E-2</v>
      </c>
      <c r="AK1360" s="58">
        <v>26.770046234130799</v>
      </c>
      <c r="AL1360" s="69">
        <v>42192</v>
      </c>
      <c r="AM1360" s="105">
        <v>1</v>
      </c>
      <c r="AN1360" s="124">
        <v>45.609342482584999</v>
      </c>
      <c r="AO1360" s="125">
        <v>43.163120305973699</v>
      </c>
      <c r="AP1360" s="125">
        <v>43.1161521802686</v>
      </c>
      <c r="AQ1360" s="125">
        <v>37.634013728900797</v>
      </c>
      <c r="AR1360" s="125">
        <v>32.206549832900699</v>
      </c>
      <c r="AS1360" s="125">
        <v>36.0934928599684</v>
      </c>
      <c r="AV1360" s="63">
        <v>33345.220017042397</v>
      </c>
      <c r="AW1360" s="63">
        <v>-7798.1130074500998</v>
      </c>
      <c r="AX1360" s="63">
        <v>7798.1130074500998</v>
      </c>
      <c r="AY1360" s="63">
        <v>25547.107009592299</v>
      </c>
      <c r="AZ1360" s="77">
        <v>-2.0461145344004002E-3</v>
      </c>
      <c r="BA1360" s="77">
        <v>1.55471070095923</v>
      </c>
      <c r="BB1360" s="77">
        <v>0.83703307692954099</v>
      </c>
      <c r="BC1360" s="58">
        <v>-1465.32354620248</v>
      </c>
      <c r="BD1360" s="130">
        <v>-5.4246267960812299E-2</v>
      </c>
      <c r="BE1360" s="65">
        <v>204</v>
      </c>
    </row>
    <row r="1361" spans="1:57" x14ac:dyDescent="0.2">
      <c r="A1361" s="104">
        <v>42193</v>
      </c>
      <c r="B1361" s="58">
        <v>2046.68005371093</v>
      </c>
      <c r="C1361" s="77">
        <v>-1.6652749054007099E-2</v>
      </c>
      <c r="D1361" s="58">
        <v>0.01</v>
      </c>
      <c r="E1361" s="58">
        <v>0.65129999999999999</v>
      </c>
      <c r="F1361" s="77">
        <v>4.16281221091585E-3</v>
      </c>
      <c r="G1361" s="58">
        <v>114.30971527099599</v>
      </c>
      <c r="H1361" s="58">
        <v>516.83001708984295</v>
      </c>
      <c r="I1361" s="58">
        <v>40.530941009521399</v>
      </c>
      <c r="J1361" s="58">
        <v>429.70001220703102</v>
      </c>
      <c r="K1361" s="58">
        <v>17.364395141601499</v>
      </c>
      <c r="L1361" s="58">
        <v>26.350223541259702</v>
      </c>
      <c r="M1361" s="58">
        <v>19.659999847412099</v>
      </c>
      <c r="N1361" s="77">
        <v>-2.4822920991523899E-2</v>
      </c>
      <c r="O1361" s="58">
        <v>2.0317875265046799</v>
      </c>
      <c r="P1361" s="77">
        <v>1.7774408077982602E-2</v>
      </c>
      <c r="Q1361" s="58">
        <v>115.76457977294901</v>
      </c>
      <c r="R1361" s="77">
        <v>-1.55994098067314E-2</v>
      </c>
      <c r="S1361" s="58">
        <v>8.3855767977938491</v>
      </c>
      <c r="T1361" s="77">
        <v>1.6225018904689699E-2</v>
      </c>
      <c r="U1361" s="58">
        <v>520.92501831054597</v>
      </c>
      <c r="V1361" s="77">
        <v>-1.3545933940542999E-3</v>
      </c>
      <c r="W1361" s="58">
        <v>1.8111040576378299</v>
      </c>
      <c r="X1361" s="77">
        <v>4.4684480856547797E-2</v>
      </c>
      <c r="Y1361" s="58">
        <v>40.5584297180175</v>
      </c>
      <c r="Z1361" s="77">
        <v>-1.6074347394325499E-2</v>
      </c>
      <c r="AA1361" s="58">
        <v>17.2599153499871</v>
      </c>
      <c r="AB1361" s="77">
        <v>4.01673606229066E-2</v>
      </c>
      <c r="AC1361" s="58">
        <v>433.21000671386702</v>
      </c>
      <c r="AD1361" s="77">
        <v>-3.234201988154E-2</v>
      </c>
      <c r="AE1361" s="58">
        <v>0.82665938956570995</v>
      </c>
      <c r="AF1361" s="77">
        <v>4.7606575571711197E-2</v>
      </c>
      <c r="AG1361" s="58">
        <v>17.654580116271902</v>
      </c>
      <c r="AH1361" s="77">
        <v>-1.3378104603543E-2</v>
      </c>
      <c r="AI1361" s="58">
        <v>0.93496001490744696</v>
      </c>
      <c r="AJ1361" s="77">
        <v>3.5482052493538203E-2</v>
      </c>
      <c r="AK1361" s="58">
        <v>26.528871536254801</v>
      </c>
      <c r="AL1361" s="69">
        <v>42193</v>
      </c>
      <c r="AM1361" s="105">
        <v>2</v>
      </c>
      <c r="AN1361" s="124">
        <v>36.578665814649099</v>
      </c>
      <c r="AO1361" s="125">
        <v>35.948660292156603</v>
      </c>
      <c r="AP1361" s="125">
        <v>33.643205851818998</v>
      </c>
      <c r="AQ1361" s="125">
        <v>30.039166839518401</v>
      </c>
      <c r="AR1361" s="125">
        <v>29.514982811569499</v>
      </c>
      <c r="AS1361" s="125">
        <v>35.587828179060097</v>
      </c>
      <c r="AV1361" s="63">
        <v>33345.220017042397</v>
      </c>
      <c r="AW1361" s="63">
        <v>-7577.3184723358099</v>
      </c>
      <c r="AX1361" s="63">
        <v>7577.3184723358099</v>
      </c>
      <c r="AY1361" s="63">
        <v>25767.901544706601</v>
      </c>
      <c r="AZ1361" s="77">
        <v>8.6426433737247701E-3</v>
      </c>
      <c r="BA1361" s="77">
        <v>1.57679015447066</v>
      </c>
      <c r="BB1361" s="77">
        <v>0.80644142609552305</v>
      </c>
      <c r="BC1361" s="58">
        <v>-1244.5290110881899</v>
      </c>
      <c r="BD1361" s="130">
        <v>-4.60724557354283E-2</v>
      </c>
      <c r="BE1361" s="65">
        <v>205</v>
      </c>
    </row>
    <row r="1362" spans="1:57" x14ac:dyDescent="0.2">
      <c r="A1362" s="104">
        <v>42194</v>
      </c>
      <c r="B1362" s="58">
        <v>2051.31005859375</v>
      </c>
      <c r="C1362" s="77">
        <v>2.2622025726091099E-3</v>
      </c>
      <c r="D1362" s="58">
        <v>0.01</v>
      </c>
      <c r="E1362" s="58">
        <v>0.64990000000000003</v>
      </c>
      <c r="F1362" s="77">
        <v>-2.1495470597265799E-3</v>
      </c>
      <c r="G1362" s="58">
        <v>111.97820281982401</v>
      </c>
      <c r="H1362" s="58">
        <v>520.67999267578102</v>
      </c>
      <c r="I1362" s="58">
        <v>40.787479400634702</v>
      </c>
      <c r="J1362" s="58">
        <v>434.39001464843699</v>
      </c>
      <c r="K1362" s="58">
        <v>17.3363132476806</v>
      </c>
      <c r="L1362" s="58">
        <v>25.841089248657202</v>
      </c>
      <c r="M1362" s="58">
        <v>19.9699993133544</v>
      </c>
      <c r="N1362" s="77">
        <v>-2.03964505173031E-2</v>
      </c>
      <c r="O1362" s="58">
        <v>2.2283687202123499</v>
      </c>
      <c r="P1362" s="77">
        <v>1.9900022183762401E-2</v>
      </c>
      <c r="Q1362" s="58">
        <v>113.14395904541</v>
      </c>
      <c r="R1362" s="77">
        <v>7.4492104920989002E-3</v>
      </c>
      <c r="S1362" s="58">
        <v>8.5566280847101996</v>
      </c>
      <c r="T1362" s="77">
        <v>1.64335641950396E-2</v>
      </c>
      <c r="U1362" s="58">
        <v>518.75500488281205</v>
      </c>
      <c r="V1362" s="77">
        <v>6.3294457203204504E-3</v>
      </c>
      <c r="W1362" s="58">
        <v>1.7410408237834401</v>
      </c>
      <c r="X1362" s="77">
        <v>4.2685668478850601E-2</v>
      </c>
      <c r="Y1362" s="58">
        <v>40.659210205078097</v>
      </c>
      <c r="Z1362" s="77">
        <v>1.09145969471058E-2</v>
      </c>
      <c r="AA1362" s="58">
        <v>16.412334833175301</v>
      </c>
      <c r="AB1362" s="77">
        <v>3.7782486428603101E-2</v>
      </c>
      <c r="AC1362" s="58">
        <v>432.04501342773398</v>
      </c>
      <c r="AD1362" s="77">
        <v>-1.6172111779246801E-3</v>
      </c>
      <c r="AE1362" s="58">
        <v>0.81149913230480897</v>
      </c>
      <c r="AF1362" s="77">
        <v>4.6809210280817602E-2</v>
      </c>
      <c r="AG1362" s="58">
        <v>17.350354194641099</v>
      </c>
      <c r="AH1362" s="77">
        <v>-1.93218206215717E-2</v>
      </c>
      <c r="AI1362" s="58">
        <v>1.0050323879965799</v>
      </c>
      <c r="AJ1362" s="77">
        <v>3.8892802788829998E-2</v>
      </c>
      <c r="AK1362" s="58">
        <v>26.0956563949585</v>
      </c>
      <c r="AL1362" s="69">
        <v>42194</v>
      </c>
      <c r="AM1362" s="105">
        <v>3</v>
      </c>
      <c r="AN1362" s="124">
        <v>38.335138450585198</v>
      </c>
      <c r="AO1362" s="125">
        <v>40.945576424448099</v>
      </c>
      <c r="AP1362" s="125">
        <v>28.281350391746901</v>
      </c>
      <c r="AQ1362" s="125">
        <v>29.726566536251902</v>
      </c>
      <c r="AR1362" s="125">
        <v>26.160018303834999</v>
      </c>
      <c r="AS1362" s="125">
        <v>39.824329674846901</v>
      </c>
      <c r="AU1362" s="109" t="s">
        <v>620</v>
      </c>
      <c r="AV1362" s="63">
        <v>44334.369592064497</v>
      </c>
      <c r="AW1362" s="63">
        <v>-18431.395175328398</v>
      </c>
      <c r="AX1362" s="63">
        <v>18431.395175328398</v>
      </c>
      <c r="AY1362" s="63">
        <v>25902.974416736099</v>
      </c>
      <c r="AZ1362" s="77">
        <v>5.2419042270534996E-3</v>
      </c>
      <c r="BA1362" s="77">
        <v>1.59029744167361</v>
      </c>
      <c r="BB1362" s="77">
        <v>0.81052796253690396</v>
      </c>
      <c r="BC1362" s="58">
        <v>-1109.45613905869</v>
      </c>
      <c r="BD1362" s="130">
        <v>-4.1072058908845202E-2</v>
      </c>
      <c r="BE1362" s="65">
        <v>206</v>
      </c>
    </row>
    <row r="1363" spans="1:57" x14ac:dyDescent="0.2">
      <c r="A1363" s="104">
        <v>42195</v>
      </c>
      <c r="B1363" s="58">
        <v>2076.6201171875</v>
      </c>
      <c r="C1363" s="77">
        <v>1.23384851001515E-2</v>
      </c>
      <c r="D1363" s="58">
        <v>0.01</v>
      </c>
      <c r="E1363" s="58">
        <v>0.64480000000000004</v>
      </c>
      <c r="F1363" s="77">
        <v>-7.8473611324818508E-3</v>
      </c>
      <c r="G1363" s="58">
        <v>114.971862792968</v>
      </c>
      <c r="H1363" s="58">
        <v>530.13000488281205</v>
      </c>
      <c r="I1363" s="58">
        <v>40.869930267333899</v>
      </c>
      <c r="J1363" s="58">
        <v>443.510009765625</v>
      </c>
      <c r="K1363" s="58">
        <v>17.570333480834901</v>
      </c>
      <c r="L1363" s="58">
        <v>26.055463790893501</v>
      </c>
      <c r="M1363" s="58">
        <v>16.829999923706001</v>
      </c>
      <c r="N1363" s="77">
        <v>2.6734309872443698E-2</v>
      </c>
      <c r="O1363" s="58">
        <v>2.27958413491594</v>
      </c>
      <c r="P1363" s="77">
        <v>1.98273219163267E-2</v>
      </c>
      <c r="Q1363" s="58">
        <v>113.475032806396</v>
      </c>
      <c r="R1363" s="77">
        <v>1.8149366866331E-2</v>
      </c>
      <c r="S1363" s="58">
        <v>8.5302286350821692</v>
      </c>
      <c r="T1363" s="77">
        <v>1.60908240554462E-2</v>
      </c>
      <c r="U1363" s="58">
        <v>525.40499877929597</v>
      </c>
      <c r="V1363" s="77">
        <v>2.0214749210005702E-3</v>
      </c>
      <c r="W1363" s="58">
        <v>1.6614149961797799</v>
      </c>
      <c r="X1363" s="77">
        <v>4.0651280423340798E-2</v>
      </c>
      <c r="Y1363" s="58">
        <v>40.828704833984297</v>
      </c>
      <c r="Z1363" s="77">
        <v>2.09949464988703E-2</v>
      </c>
      <c r="AA1363" s="58">
        <v>15.7244450593462</v>
      </c>
      <c r="AB1363" s="77">
        <v>3.5454543782801697E-2</v>
      </c>
      <c r="AC1363" s="58">
        <v>438.95001220703102</v>
      </c>
      <c r="AD1363" s="77">
        <v>1.34988466008252E-2</v>
      </c>
      <c r="AE1363" s="58">
        <v>0.790268997838665</v>
      </c>
      <c r="AF1363" s="77">
        <v>4.4977461509234297E-2</v>
      </c>
      <c r="AG1363" s="58">
        <v>17.453323364257798</v>
      </c>
      <c r="AH1363" s="77">
        <v>8.29587871368331E-3</v>
      </c>
      <c r="AI1363" s="58">
        <v>1.0575927231603599</v>
      </c>
      <c r="AJ1363" s="77">
        <v>4.0590055569457897E-2</v>
      </c>
      <c r="AK1363" s="58">
        <v>25.948276519775298</v>
      </c>
      <c r="AL1363" s="69">
        <v>42195</v>
      </c>
      <c r="AM1363" s="105">
        <v>4</v>
      </c>
      <c r="AN1363" s="124">
        <v>46.979727539777102</v>
      </c>
      <c r="AO1363" s="125">
        <v>51.0417884880681</v>
      </c>
      <c r="AP1363" s="125">
        <v>41.232403239788198</v>
      </c>
      <c r="AQ1363" s="125">
        <v>35.729011517656403</v>
      </c>
      <c r="AR1363" s="125">
        <v>29.779408632953398</v>
      </c>
      <c r="AS1363" s="125">
        <v>41.163735112401397</v>
      </c>
      <c r="AU1363" s="109" t="s">
        <v>620</v>
      </c>
      <c r="AV1363" s="63">
        <v>44334.369592064497</v>
      </c>
      <c r="AW1363" s="63">
        <v>-18477.430046990899</v>
      </c>
      <c r="AX1363" s="63">
        <v>18477.430046990899</v>
      </c>
      <c r="AY1363" s="63">
        <v>25856.939545073601</v>
      </c>
      <c r="AZ1363" s="77">
        <v>-1.7772040740145999E-3</v>
      </c>
      <c r="BA1363" s="77">
        <v>1.5856939545073601</v>
      </c>
      <c r="BB1363" s="77">
        <v>0.832867134826073</v>
      </c>
      <c r="BC1363" s="58">
        <v>-1155.4910107212099</v>
      </c>
      <c r="BD1363" s="130">
        <v>-4.2776269552438802E-2</v>
      </c>
      <c r="BE1363" s="65">
        <v>207</v>
      </c>
    </row>
    <row r="1364" spans="1:57" x14ac:dyDescent="0.2">
      <c r="A1364" s="104">
        <v>42198</v>
      </c>
      <c r="B1364" s="58">
        <v>2099.60009765625</v>
      </c>
      <c r="C1364" s="77">
        <v>1.10660492396044E-2</v>
      </c>
      <c r="D1364" s="58">
        <v>0.01</v>
      </c>
      <c r="E1364" s="58">
        <v>0.64410000000000001</v>
      </c>
      <c r="F1364" s="77">
        <v>-1.08560794044665E-3</v>
      </c>
      <c r="G1364" s="58">
        <v>117.191482543945</v>
      </c>
      <c r="H1364" s="58">
        <v>546.54998779296795</v>
      </c>
      <c r="I1364" s="58">
        <v>41.721961975097599</v>
      </c>
      <c r="J1364" s="58">
        <v>455.57000732421801</v>
      </c>
      <c r="K1364" s="58">
        <v>18.075822830200099</v>
      </c>
      <c r="L1364" s="58">
        <v>26.555671691894499</v>
      </c>
      <c r="M1364" s="58">
        <v>13.899999618530201</v>
      </c>
      <c r="N1364" s="77">
        <v>1.93057648806946E-2</v>
      </c>
      <c r="O1364" s="58">
        <v>2.2860299415162699</v>
      </c>
      <c r="P1364" s="77">
        <v>1.9506792574784899E-2</v>
      </c>
      <c r="Q1364" s="58">
        <v>116.081672668457</v>
      </c>
      <c r="R1364" s="77">
        <v>3.0973502270987299E-2</v>
      </c>
      <c r="S1364" s="58">
        <v>8.6663093886146907</v>
      </c>
      <c r="T1364" s="77">
        <v>1.5856389318770699E-2</v>
      </c>
      <c r="U1364" s="58">
        <v>538.33999633789006</v>
      </c>
      <c r="V1364" s="77">
        <v>2.08473981284149E-2</v>
      </c>
      <c r="W1364" s="58">
        <v>1.5918924567527899</v>
      </c>
      <c r="X1364" s="77">
        <v>3.8154784228578202E-2</v>
      </c>
      <c r="Y1364" s="58">
        <v>41.295946121215799</v>
      </c>
      <c r="Z1364" s="77">
        <v>2.7192165437183599E-2</v>
      </c>
      <c r="AA1364" s="58">
        <v>15.166137732085099</v>
      </c>
      <c r="AB1364" s="77">
        <v>3.3290465764335801E-2</v>
      </c>
      <c r="AC1364" s="58">
        <v>449.54000854492102</v>
      </c>
      <c r="AD1364" s="77">
        <v>2.8769479527329399E-2</v>
      </c>
      <c r="AE1364" s="58">
        <v>0.73906729950370198</v>
      </c>
      <c r="AF1364" s="77">
        <v>4.0887062594401197E-2</v>
      </c>
      <c r="AG1364" s="58">
        <v>17.8230781555175</v>
      </c>
      <c r="AH1364" s="77">
        <v>1.9197812213797402E-2</v>
      </c>
      <c r="AI1364" s="58">
        <v>1.09104445721687</v>
      </c>
      <c r="AJ1364" s="77">
        <v>4.1085176450267803E-2</v>
      </c>
      <c r="AK1364" s="58">
        <v>26.305567741394</v>
      </c>
      <c r="AL1364" s="69">
        <v>42198</v>
      </c>
      <c r="AM1364" s="105">
        <v>0</v>
      </c>
      <c r="AN1364" s="124">
        <v>53.371214220078599</v>
      </c>
      <c r="AO1364" s="125">
        <v>62.907983641845099</v>
      </c>
      <c r="AP1364" s="125">
        <v>48.638232957010999</v>
      </c>
      <c r="AQ1364" s="125">
        <v>46.382398083612003</v>
      </c>
      <c r="AR1364" s="125">
        <v>37.480011890446299</v>
      </c>
      <c r="AS1364" s="125">
        <v>52.844444121944001</v>
      </c>
      <c r="AU1364" s="109" t="s">
        <v>620</v>
      </c>
      <c r="AV1364" s="63">
        <v>36791.887006612</v>
      </c>
      <c r="AW1364" s="63">
        <v>-11083.7212726135</v>
      </c>
      <c r="AX1364" s="63">
        <v>11083.7212726135</v>
      </c>
      <c r="AY1364" s="63">
        <v>25708.165733998499</v>
      </c>
      <c r="AZ1364" s="77">
        <v>-5.75372854222577E-3</v>
      </c>
      <c r="BA1364" s="77">
        <v>1.57081657339985</v>
      </c>
      <c r="BB1364" s="77">
        <v>0.85314973278971096</v>
      </c>
      <c r="BC1364" s="58">
        <v>-1304.2648217963099</v>
      </c>
      <c r="BD1364" s="130">
        <v>-4.8283875051610803E-2</v>
      </c>
      <c r="BE1364" s="65">
        <v>208</v>
      </c>
    </row>
    <row r="1365" spans="1:57" x14ac:dyDescent="0.2">
      <c r="A1365" s="104">
        <v>42199</v>
      </c>
      <c r="B1365" s="58">
        <v>2108.94995117187</v>
      </c>
      <c r="C1365" s="77">
        <v>4.4531592116336897E-3</v>
      </c>
      <c r="D1365" s="58">
        <v>0.01</v>
      </c>
      <c r="E1365" s="58">
        <v>0.64229999999999998</v>
      </c>
      <c r="F1365" s="77">
        <v>-2.7945971122497102E-3</v>
      </c>
      <c r="G1365" s="58">
        <v>117.14485168457</v>
      </c>
      <c r="H1365" s="58">
        <v>561.09997558593705</v>
      </c>
      <c r="I1365" s="58">
        <v>41.795257568359297</v>
      </c>
      <c r="J1365" s="58">
        <v>465.57000732421801</v>
      </c>
      <c r="K1365" s="58">
        <v>17.6826667785644</v>
      </c>
      <c r="L1365" s="58">
        <v>26.484209060668899</v>
      </c>
      <c r="M1365" s="58">
        <v>13.369999885559</v>
      </c>
      <c r="N1365" s="77">
        <v>-3.9790314417697999E-4</v>
      </c>
      <c r="O1365" s="58">
        <v>2.2864852428967501</v>
      </c>
      <c r="P1365" s="77">
        <v>1.9518444131488101E-2</v>
      </c>
      <c r="Q1365" s="58">
        <v>117.168167114257</v>
      </c>
      <c r="R1365" s="77">
        <v>2.6621513343588501E-2</v>
      </c>
      <c r="S1365" s="58">
        <v>9.3261890371493799</v>
      </c>
      <c r="T1365" s="77">
        <v>1.6621260814367999E-2</v>
      </c>
      <c r="U1365" s="58">
        <v>553.82498168945301</v>
      </c>
      <c r="V1365" s="77">
        <v>1.7567628604202501E-3</v>
      </c>
      <c r="W1365" s="58">
        <v>1.5129614602768799</v>
      </c>
      <c r="X1365" s="77">
        <v>3.61993572548827E-2</v>
      </c>
      <c r="Y1365" s="58">
        <v>41.758609771728501</v>
      </c>
      <c r="Z1365" s="77">
        <v>2.19505231670864E-2</v>
      </c>
      <c r="AA1365" s="58">
        <v>14.9852329052465</v>
      </c>
      <c r="AB1365" s="77">
        <v>3.2186851965339103E-2</v>
      </c>
      <c r="AC1365" s="58">
        <v>460.57000732421801</v>
      </c>
      <c r="AD1365" s="77">
        <v>-2.1750382006338099E-2</v>
      </c>
      <c r="AE1365" s="58">
        <v>0.71854761475457196</v>
      </c>
      <c r="AF1365" s="77">
        <v>4.0635704091060501E-2</v>
      </c>
      <c r="AG1365" s="58">
        <v>17.879244804382299</v>
      </c>
      <c r="AH1365" s="77">
        <v>-2.6910496580434501E-3</v>
      </c>
      <c r="AI1365" s="58">
        <v>1.1238106922570199</v>
      </c>
      <c r="AJ1365" s="77">
        <v>4.2433235958931101E-2</v>
      </c>
      <c r="AK1365" s="58">
        <v>26.519940376281699</v>
      </c>
      <c r="AL1365" s="69">
        <v>42199</v>
      </c>
      <c r="AM1365" s="105">
        <v>1</v>
      </c>
      <c r="AN1365" s="124">
        <v>55.710588330233001</v>
      </c>
      <c r="AO1365" s="125">
        <v>69.875531325481603</v>
      </c>
      <c r="AP1365" s="125">
        <v>48.499953827114702</v>
      </c>
      <c r="AQ1365" s="125">
        <v>40.727805085882601</v>
      </c>
      <c r="AR1365" s="125">
        <v>36.858131700708199</v>
      </c>
      <c r="AS1365" s="125">
        <v>53.696069815695601</v>
      </c>
      <c r="AV1365" s="63">
        <v>36791.887006612</v>
      </c>
      <c r="AW1365" s="63">
        <v>-11023.003246824601</v>
      </c>
      <c r="AX1365" s="63">
        <v>11023.003246824601</v>
      </c>
      <c r="AY1365" s="63">
        <v>25768.883759787401</v>
      </c>
      <c r="AZ1365" s="77">
        <v>2.3618186694891398E-3</v>
      </c>
      <c r="BA1365" s="77">
        <v>1.57688837597874</v>
      </c>
      <c r="BB1365" s="77">
        <v>0.86140210359281999</v>
      </c>
      <c r="BC1365" s="58">
        <v>-1243.54679600743</v>
      </c>
      <c r="BD1365" s="130">
        <v>-4.6036094139653899E-2</v>
      </c>
      <c r="BE1365" s="65">
        <v>209</v>
      </c>
    </row>
    <row r="1366" spans="1:57" x14ac:dyDescent="0.2">
      <c r="A1366" s="104">
        <v>42200</v>
      </c>
      <c r="B1366" s="58">
        <v>2107.39990234375</v>
      </c>
      <c r="C1366" s="77">
        <v>-7.3498606605804095E-4</v>
      </c>
      <c r="D1366" s="58">
        <v>0.01</v>
      </c>
      <c r="E1366" s="58">
        <v>0.64039999999999997</v>
      </c>
      <c r="F1366" s="77">
        <v>-2.95811925891331E-3</v>
      </c>
      <c r="G1366" s="58">
        <v>118.273300170898</v>
      </c>
      <c r="H1366" s="58">
        <v>560.219970703125</v>
      </c>
      <c r="I1366" s="58">
        <v>41.923511505126903</v>
      </c>
      <c r="J1366" s="58">
        <v>461.19000244140602</v>
      </c>
      <c r="K1366" s="58">
        <v>17.3831176757812</v>
      </c>
      <c r="L1366" s="58">
        <v>26.519945144653299</v>
      </c>
      <c r="M1366" s="58">
        <v>13.2299995422363</v>
      </c>
      <c r="N1366" s="77">
        <v>9.63293281864952E-3</v>
      </c>
      <c r="O1366" s="58">
        <v>2.2506322195973101</v>
      </c>
      <c r="P1366" s="77">
        <v>1.9029081088844799E-2</v>
      </c>
      <c r="Q1366" s="58">
        <v>117.70907592773401</v>
      </c>
      <c r="R1366" s="77">
        <v>-1.5683566585322701E-3</v>
      </c>
      <c r="S1366" s="58">
        <v>9.7238093480908194</v>
      </c>
      <c r="T1366" s="77">
        <v>1.7357127301060999E-2</v>
      </c>
      <c r="U1366" s="58">
        <v>560.65997314453102</v>
      </c>
      <c r="V1366" s="77">
        <v>3.0686241509054698E-3</v>
      </c>
      <c r="W1366" s="58">
        <v>1.4022055852561499</v>
      </c>
      <c r="X1366" s="77">
        <v>3.3446758988322597E-2</v>
      </c>
      <c r="Y1366" s="58">
        <v>41.8593845367431</v>
      </c>
      <c r="Z1366" s="77">
        <v>-9.4078330088009903E-3</v>
      </c>
      <c r="AA1366" s="58">
        <v>13.8968355316391</v>
      </c>
      <c r="AB1366" s="77">
        <v>3.0132560242141702E-2</v>
      </c>
      <c r="AC1366" s="58">
        <v>463.38000488281199</v>
      </c>
      <c r="AD1366" s="77">
        <v>-1.6940267355279599E-2</v>
      </c>
      <c r="AE1366" s="58">
        <v>0.71605069353894502</v>
      </c>
      <c r="AF1366" s="77">
        <v>4.1192305482495299E-2</v>
      </c>
      <c r="AG1366" s="58">
        <v>17.532892227172798</v>
      </c>
      <c r="AH1366" s="77">
        <v>1.34933551923377E-3</v>
      </c>
      <c r="AI1366" s="58">
        <v>1.1549963024794501</v>
      </c>
      <c r="AJ1366" s="77">
        <v>4.3551986860437299E-2</v>
      </c>
      <c r="AK1366" s="58">
        <v>26.502077102661101</v>
      </c>
      <c r="AL1366" s="69">
        <v>42200</v>
      </c>
      <c r="AM1366" s="105">
        <v>2</v>
      </c>
      <c r="AN1366" s="124">
        <v>55.216009136527603</v>
      </c>
      <c r="AO1366" s="125">
        <v>69.030932672635004</v>
      </c>
      <c r="AP1366" s="125">
        <v>52.052485443793699</v>
      </c>
      <c r="AQ1366" s="125">
        <v>37.024223992558802</v>
      </c>
      <c r="AR1366" s="125">
        <v>37.417340068052901</v>
      </c>
      <c r="AS1366" s="125">
        <v>55.220042177323599</v>
      </c>
      <c r="AV1366" s="63">
        <v>36791.887006612</v>
      </c>
      <c r="AW1366" s="63">
        <v>-11005.225620172099</v>
      </c>
      <c r="AX1366" s="63">
        <v>11005.225620172099</v>
      </c>
      <c r="AY1366" s="63">
        <v>25786.661386439901</v>
      </c>
      <c r="AZ1366" s="77">
        <v>6.8988733925179303E-4</v>
      </c>
      <c r="BA1366" s="77">
        <v>1.57866613864399</v>
      </c>
      <c r="BB1366" s="77">
        <v>0.86003399898334898</v>
      </c>
      <c r="BC1366" s="58">
        <v>-1225.7691693549</v>
      </c>
      <c r="BD1366" s="130">
        <v>-4.5377966518897597E-2</v>
      </c>
      <c r="BE1366" s="65">
        <v>210</v>
      </c>
    </row>
    <row r="1367" spans="1:57" x14ac:dyDescent="0.2">
      <c r="A1367" s="104">
        <v>42201</v>
      </c>
      <c r="B1367" s="58">
        <v>2124.2900390625</v>
      </c>
      <c r="C1367" s="77">
        <v>8.0146804125622497E-3</v>
      </c>
      <c r="D1367" s="58">
        <v>0.01</v>
      </c>
      <c r="E1367" s="58">
        <v>0.64139999999999997</v>
      </c>
      <c r="F1367" s="77">
        <v>1.5615240474702299E-3</v>
      </c>
      <c r="G1367" s="58">
        <v>119.849411010742</v>
      </c>
      <c r="H1367" s="58">
        <v>579.84997558593705</v>
      </c>
      <c r="I1367" s="58">
        <v>42.748054504394503</v>
      </c>
      <c r="J1367" s="58">
        <v>475.48001098632801</v>
      </c>
      <c r="K1367" s="58">
        <v>16.727855682373001</v>
      </c>
      <c r="L1367" s="58">
        <v>26.70751953125</v>
      </c>
      <c r="M1367" s="58">
        <v>12.1099996566772</v>
      </c>
      <c r="N1367" s="77">
        <v>1.33260071171292E-2</v>
      </c>
      <c r="O1367" s="58">
        <v>2.25156973863553</v>
      </c>
      <c r="P1367" s="77">
        <v>1.8786656685644599E-2</v>
      </c>
      <c r="Q1367" s="58">
        <v>119.06135559082</v>
      </c>
      <c r="R1367" s="77">
        <v>3.5039816338883999E-2</v>
      </c>
      <c r="S1367" s="58">
        <v>11.287844502359899</v>
      </c>
      <c r="T1367" s="77">
        <v>1.9466836212166001E-2</v>
      </c>
      <c r="U1367" s="58">
        <v>570.03497314453102</v>
      </c>
      <c r="V1367" s="77">
        <v>1.96677942678238E-2</v>
      </c>
      <c r="W1367" s="58">
        <v>1.3372336198494501</v>
      </c>
      <c r="X1367" s="77">
        <v>3.1281742183424499E-2</v>
      </c>
      <c r="Y1367" s="58">
        <v>42.3357830047607</v>
      </c>
      <c r="Z1367" s="77">
        <v>3.0985078751218899E-2</v>
      </c>
      <c r="AA1367" s="58">
        <v>14.090555629539001</v>
      </c>
      <c r="AB1367" s="77">
        <v>2.9634380634234899E-2</v>
      </c>
      <c r="AC1367" s="58">
        <v>468.33500671386702</v>
      </c>
      <c r="AD1367" s="77">
        <v>-3.7695309071118802E-2</v>
      </c>
      <c r="AE1367" s="58">
        <v>0.72523627251641598</v>
      </c>
      <c r="AF1367" s="77">
        <v>4.3355005344805297E-2</v>
      </c>
      <c r="AG1367" s="58">
        <v>17.055486679077099</v>
      </c>
      <c r="AH1367" s="77">
        <v>7.0729553011348303E-3</v>
      </c>
      <c r="AI1367" s="58">
        <v>1.1777055844381299</v>
      </c>
      <c r="AJ1367" s="77">
        <v>4.4096404499868201E-2</v>
      </c>
      <c r="AK1367" s="58">
        <v>26.6137323379516</v>
      </c>
      <c r="AL1367" s="69">
        <v>42201</v>
      </c>
      <c r="AM1367" s="105">
        <v>3</v>
      </c>
      <c r="AN1367" s="124">
        <v>59.4412822234221</v>
      </c>
      <c r="AO1367" s="125">
        <v>75.999774314809997</v>
      </c>
      <c r="AP1367" s="125">
        <v>56.559743421121098</v>
      </c>
      <c r="AQ1367" s="125">
        <v>30.492156891708301</v>
      </c>
      <c r="AR1367" s="125">
        <v>40.400981300762197</v>
      </c>
      <c r="AS1367" s="125">
        <v>63.530365710952999</v>
      </c>
      <c r="AV1367" s="63">
        <v>36791.887006612</v>
      </c>
      <c r="AW1367" s="63">
        <v>-11100.371561718701</v>
      </c>
      <c r="AX1367" s="63">
        <v>11100.371561718701</v>
      </c>
      <c r="AY1367" s="63">
        <v>25691.515444893299</v>
      </c>
      <c r="AZ1367" s="77">
        <v>-3.6897347865537601E-3</v>
      </c>
      <c r="BA1367" s="77">
        <v>1.56915154448933</v>
      </c>
      <c r="BB1367" s="77">
        <v>0.87494157704169995</v>
      </c>
      <c r="BC1367" s="58">
        <v>-1320.9151109015299</v>
      </c>
      <c r="BD1367" s="130">
        <v>-4.8900268643843503E-2</v>
      </c>
      <c r="BE1367" s="65">
        <v>211</v>
      </c>
    </row>
    <row r="1368" spans="1:57" x14ac:dyDescent="0.2">
      <c r="A1368" s="104">
        <v>42202</v>
      </c>
      <c r="B1368" s="58">
        <v>2126.63989257812</v>
      </c>
      <c r="C1368" s="77">
        <v>1.1061829940426299E-3</v>
      </c>
      <c r="D1368" s="58">
        <v>0.01</v>
      </c>
      <c r="E1368" s="58">
        <v>0.63970000000000005</v>
      </c>
      <c r="F1368" s="77">
        <v>-2.6504521359524899E-3</v>
      </c>
      <c r="G1368" s="58">
        <v>120.88457489013599</v>
      </c>
      <c r="H1368" s="58">
        <v>672.92999267578102</v>
      </c>
      <c r="I1368" s="58">
        <v>42.711410522460902</v>
      </c>
      <c r="J1368" s="58">
        <v>483.010009765625</v>
      </c>
      <c r="K1368" s="58">
        <v>16.6342468261718</v>
      </c>
      <c r="L1368" s="58">
        <v>26.3234329223632</v>
      </c>
      <c r="M1368" s="58">
        <v>11.949999809265099</v>
      </c>
      <c r="N1368" s="77">
        <v>8.6372045608278294E-3</v>
      </c>
      <c r="O1368" s="58">
        <v>2.2573241465371301</v>
      </c>
      <c r="P1368" s="77">
        <v>1.86733844958188E-2</v>
      </c>
      <c r="Q1368" s="58">
        <v>120.366992950439</v>
      </c>
      <c r="R1368" s="77">
        <v>0.16052430975061499</v>
      </c>
      <c r="S1368" s="58">
        <v>20.944295060146501</v>
      </c>
      <c r="T1368" s="77">
        <v>3.1124032645454599E-2</v>
      </c>
      <c r="U1368" s="58">
        <v>626.38998413085903</v>
      </c>
      <c r="V1368" s="77">
        <v>-8.5720817844070398E-4</v>
      </c>
      <c r="W1368" s="58">
        <v>1.2542336228556601</v>
      </c>
      <c r="X1368" s="77">
        <v>2.9365305606006399E-2</v>
      </c>
      <c r="Y1368" s="58">
        <v>42.729732513427699</v>
      </c>
      <c r="Z1368" s="77">
        <v>1.58366253161237E-2</v>
      </c>
      <c r="AA1368" s="58">
        <v>14.6301748463348</v>
      </c>
      <c r="AB1368" s="77">
        <v>3.0289589347090199E-2</v>
      </c>
      <c r="AC1368" s="58">
        <v>479.24501037597599</v>
      </c>
      <c r="AD1368" s="77">
        <v>-5.5959865973623703E-3</v>
      </c>
      <c r="AE1368" s="58">
        <v>0.71026212370988495</v>
      </c>
      <c r="AF1368" s="77">
        <v>4.2698784689931199E-2</v>
      </c>
      <c r="AG1368" s="58">
        <v>16.681051254272401</v>
      </c>
      <c r="AH1368" s="77">
        <v>-1.43812160630382E-2</v>
      </c>
      <c r="AI1368" s="58">
        <v>1.2108812437718799</v>
      </c>
      <c r="AJ1368" s="77">
        <v>4.6000126478304801E-2</v>
      </c>
      <c r="AK1368" s="58">
        <v>26.515476226806602</v>
      </c>
      <c r="AL1368" s="69">
        <v>42202</v>
      </c>
      <c r="AM1368" s="105">
        <v>4</v>
      </c>
      <c r="AN1368" s="124">
        <v>60.006625651139402</v>
      </c>
      <c r="AO1368" s="125">
        <v>88.832365946815898</v>
      </c>
      <c r="AP1368" s="125">
        <v>59.267995799273301</v>
      </c>
      <c r="AQ1368" s="125">
        <v>29.686391289644298</v>
      </c>
      <c r="AR1368" s="125">
        <v>36.5576232185593</v>
      </c>
      <c r="AS1368" s="125">
        <v>62.971059953065698</v>
      </c>
      <c r="AT1368" s="109" t="s">
        <v>619</v>
      </c>
      <c r="AV1368" s="63">
        <v>25972.302139702198</v>
      </c>
      <c r="AW1368" s="63">
        <v>711.04271429443304</v>
      </c>
      <c r="AX1368" s="63">
        <v>22534.516366699201</v>
      </c>
      <c r="AY1368" s="63">
        <v>26683.344853996601</v>
      </c>
      <c r="AZ1368" s="77">
        <v>3.8605329110725298E-2</v>
      </c>
      <c r="BA1368" s="77">
        <v>1.66833448539966</v>
      </c>
      <c r="BB1368" s="77">
        <v>0.877015605529047</v>
      </c>
      <c r="BC1368" s="58">
        <v>-329.085701798147</v>
      </c>
      <c r="BD1368" s="130">
        <v>-1.21827504977166E-2</v>
      </c>
      <c r="BE1368" s="65">
        <v>212</v>
      </c>
    </row>
    <row r="1369" spans="1:57" x14ac:dyDescent="0.2">
      <c r="A1369" s="104">
        <v>42205</v>
      </c>
      <c r="B1369" s="58">
        <v>2128.28002929687</v>
      </c>
      <c r="C1369" s="77">
        <v>7.7123387202227001E-4</v>
      </c>
      <c r="D1369" s="58">
        <v>0.01</v>
      </c>
      <c r="E1369" s="58">
        <v>0.64139999999999997</v>
      </c>
      <c r="F1369" s="77">
        <v>2.6574957011098401E-3</v>
      </c>
      <c r="G1369" s="58">
        <v>123.1695022583</v>
      </c>
      <c r="H1369" s="58">
        <v>663.02001953125</v>
      </c>
      <c r="I1369" s="58">
        <v>42.986263275146399</v>
      </c>
      <c r="J1369" s="58">
        <v>488.100006103515</v>
      </c>
      <c r="K1369" s="58">
        <v>16.6342468261718</v>
      </c>
      <c r="L1369" s="58">
        <v>25.992935180663999</v>
      </c>
      <c r="M1369" s="58">
        <v>12.25</v>
      </c>
      <c r="N1369" s="77">
        <v>1.8901728117426599E-2</v>
      </c>
      <c r="O1369" s="58">
        <v>2.31610480827114</v>
      </c>
      <c r="P1369" s="77">
        <v>1.8804206932768099E-2</v>
      </c>
      <c r="Q1369" s="58">
        <v>122.027038574218</v>
      </c>
      <c r="R1369" s="77">
        <v>-1.4726603439276099E-2</v>
      </c>
      <c r="S1369" s="58">
        <v>26.401647495053901</v>
      </c>
      <c r="T1369" s="77">
        <v>3.9820287046113102E-2</v>
      </c>
      <c r="U1369" s="58">
        <v>667.97500610351506</v>
      </c>
      <c r="V1369" s="77">
        <v>6.4351129902628897E-3</v>
      </c>
      <c r="W1369" s="58">
        <v>1.17930204471001</v>
      </c>
      <c r="X1369" s="77">
        <v>2.7434393102781E-2</v>
      </c>
      <c r="Y1369" s="58">
        <v>42.848836898803697</v>
      </c>
      <c r="Z1369" s="77">
        <v>1.0538076302725999E-2</v>
      </c>
      <c r="AA1369" s="58">
        <v>15.2162363069784</v>
      </c>
      <c r="AB1369" s="77">
        <v>3.1174423513019502E-2</v>
      </c>
      <c r="AC1369" s="58">
        <v>485.55500793457003</v>
      </c>
      <c r="AD1369" s="77">
        <v>0</v>
      </c>
      <c r="AE1369" s="58">
        <v>0.68693462456922205</v>
      </c>
      <c r="AF1369" s="77">
        <v>4.1296406849537497E-2</v>
      </c>
      <c r="AG1369" s="58">
        <v>16.6342468261718</v>
      </c>
      <c r="AH1369" s="77">
        <v>-1.25552674939459E-2</v>
      </c>
      <c r="AI1369" s="58">
        <v>1.2506137574452201</v>
      </c>
      <c r="AJ1369" s="77">
        <v>4.81136027444697E-2</v>
      </c>
      <c r="AK1369" s="58">
        <v>26.158184051513601</v>
      </c>
      <c r="AL1369" s="69">
        <v>42205</v>
      </c>
      <c r="AM1369" s="105">
        <v>0</v>
      </c>
      <c r="AN1369" s="124">
        <v>60.421306075502798</v>
      </c>
      <c r="AO1369" s="125">
        <v>83.701028790190094</v>
      </c>
      <c r="AP1369" s="125">
        <v>64.525303681556693</v>
      </c>
      <c r="AQ1369" s="125">
        <v>29.686391289644298</v>
      </c>
      <c r="AR1369" s="125">
        <v>33.595995515679398</v>
      </c>
      <c r="AS1369" s="125">
        <v>65.429479324850504</v>
      </c>
      <c r="AT1369" s="109" t="s">
        <v>619</v>
      </c>
      <c r="AU1369" s="109" t="s">
        <v>565</v>
      </c>
      <c r="AV1369" s="63">
        <v>25972.302139702198</v>
      </c>
      <c r="AW1369" s="63">
        <v>678.67722531738002</v>
      </c>
      <c r="AX1369" s="63">
        <v>22285.4189631591</v>
      </c>
      <c r="AY1369" s="63">
        <v>26650.979365019601</v>
      </c>
      <c r="AZ1369" s="77">
        <v>-1.2129472206031599E-3</v>
      </c>
      <c r="BA1369" s="77">
        <v>1.66509793650196</v>
      </c>
      <c r="BB1369" s="77">
        <v>0.87846322354234496</v>
      </c>
      <c r="BC1369" s="58">
        <v>-361.45119077519797</v>
      </c>
      <c r="BD1369" s="130">
        <v>-1.33809206849643E-2</v>
      </c>
      <c r="BE1369" s="65">
        <v>213</v>
      </c>
    </row>
    <row r="1370" spans="1:57" x14ac:dyDescent="0.2">
      <c r="A1370" s="104">
        <v>42206</v>
      </c>
      <c r="B1370" s="58">
        <v>2119.2099609375</v>
      </c>
      <c r="C1370" s="77">
        <v>-4.26168936160697E-3</v>
      </c>
      <c r="D1370" s="58">
        <v>0.01</v>
      </c>
      <c r="E1370" s="58">
        <v>0.64259999999999995</v>
      </c>
      <c r="F1370" s="77">
        <v>1.8709073900842199E-3</v>
      </c>
      <c r="G1370" s="58">
        <v>121.93845367431599</v>
      </c>
      <c r="H1370" s="58">
        <v>662.29998779296795</v>
      </c>
      <c r="I1370" s="58">
        <v>43.316078186035099</v>
      </c>
      <c r="J1370" s="58">
        <v>488</v>
      </c>
      <c r="K1370" s="58">
        <v>16.690412521362301</v>
      </c>
      <c r="L1370" s="58">
        <v>25.653509140014599</v>
      </c>
      <c r="M1370" s="58">
        <v>12.2200002670288</v>
      </c>
      <c r="N1370" s="77">
        <v>-9.9947516342375701E-3</v>
      </c>
      <c r="O1370" s="58">
        <v>2.33769229105358</v>
      </c>
      <c r="P1370" s="77">
        <v>1.9171083613191298E-2</v>
      </c>
      <c r="Q1370" s="58">
        <v>122.553977966308</v>
      </c>
      <c r="R1370" s="77">
        <v>-1.0859879295805799E-3</v>
      </c>
      <c r="S1370" s="58">
        <v>30.725583039474401</v>
      </c>
      <c r="T1370" s="77">
        <v>4.6392244610880297E-2</v>
      </c>
      <c r="U1370" s="58">
        <v>662.66000366210903</v>
      </c>
      <c r="V1370" s="77">
        <v>7.6725652745761597E-3</v>
      </c>
      <c r="W1370" s="58">
        <v>1.1144183222264901</v>
      </c>
      <c r="X1370" s="77">
        <v>2.57275905136253E-2</v>
      </c>
      <c r="Y1370" s="58">
        <v>43.151170730590799</v>
      </c>
      <c r="Z1370" s="77">
        <v>-2.0488855206945899E-4</v>
      </c>
      <c r="AA1370" s="58">
        <v>15.610523623683999</v>
      </c>
      <c r="AB1370" s="77">
        <v>3.1988777917385303E-2</v>
      </c>
      <c r="AC1370" s="58">
        <v>488.05000305175702</v>
      </c>
      <c r="AD1370" s="77">
        <v>3.37650966571323E-3</v>
      </c>
      <c r="AE1370" s="58">
        <v>0.66080848255536595</v>
      </c>
      <c r="AF1370" s="77">
        <v>3.9592100058017603E-2</v>
      </c>
      <c r="AG1370" s="58">
        <v>16.662329673767001</v>
      </c>
      <c r="AH1370" s="77">
        <v>-1.30583959945359E-2</v>
      </c>
      <c r="AI1370" s="58">
        <v>1.3003954543485301</v>
      </c>
      <c r="AJ1370" s="77">
        <v>5.0690743603578302E-2</v>
      </c>
      <c r="AK1370" s="58">
        <v>25.823222160339299</v>
      </c>
      <c r="AL1370" s="69">
        <v>42206</v>
      </c>
      <c r="AM1370" s="105">
        <v>1</v>
      </c>
      <c r="AN1370" s="124">
        <v>56.907253125890797</v>
      </c>
      <c r="AO1370" s="125">
        <v>83.324415670878693</v>
      </c>
      <c r="AP1370" s="125">
        <v>60.029764880141101</v>
      </c>
      <c r="AQ1370" s="125">
        <v>30.956000560404298</v>
      </c>
      <c r="AR1370" s="125">
        <v>30.8332950821958</v>
      </c>
      <c r="AS1370" s="125">
        <v>68.161141889686107</v>
      </c>
      <c r="AT1370" s="109" t="s">
        <v>619</v>
      </c>
      <c r="AU1370" s="109" t="s">
        <v>565</v>
      </c>
      <c r="AV1370" s="63">
        <v>25972.302139702198</v>
      </c>
      <c r="AW1370" s="63">
        <v>808.79290545959498</v>
      </c>
      <c r="AX1370" s="63">
        <v>22173.281590951501</v>
      </c>
      <c r="AY1370" s="63">
        <v>26781.095045161801</v>
      </c>
      <c r="AZ1370" s="77">
        <v>4.8822100816676697E-3</v>
      </c>
      <c r="BA1370" s="77">
        <v>1.67810950451618</v>
      </c>
      <c r="BB1370" s="77">
        <v>0.870457796806405</v>
      </c>
      <c r="BC1370" s="58">
        <v>-231.33551063298299</v>
      </c>
      <c r="BD1370" s="130">
        <v>-8.5640390691668501E-3</v>
      </c>
      <c r="BE1370" s="65">
        <v>214</v>
      </c>
    </row>
    <row r="1371" spans="1:57" x14ac:dyDescent="0.2">
      <c r="A1371" s="104">
        <v>42207</v>
      </c>
      <c r="B1371" s="58">
        <v>2114.14990234375</v>
      </c>
      <c r="C1371" s="77">
        <v>-2.3877098952062E-3</v>
      </c>
      <c r="D1371" s="58">
        <v>0.01</v>
      </c>
      <c r="E1371" s="58">
        <v>0.63980000000000004</v>
      </c>
      <c r="F1371" s="77">
        <v>-4.3572984749453703E-3</v>
      </c>
      <c r="G1371" s="58">
        <v>116.78115081787099</v>
      </c>
      <c r="H1371" s="58">
        <v>662.09997558593705</v>
      </c>
      <c r="I1371" s="58">
        <v>41.721961975097599</v>
      </c>
      <c r="J1371" s="58">
        <v>488.26998901367102</v>
      </c>
      <c r="K1371" s="58">
        <v>16.372144699096602</v>
      </c>
      <c r="L1371" s="58">
        <v>25.5552577972412</v>
      </c>
      <c r="M1371" s="58">
        <v>12.119999885559</v>
      </c>
      <c r="N1371" s="77">
        <v>-4.2294310785831998E-2</v>
      </c>
      <c r="O1371" s="58">
        <v>2.34715891050595</v>
      </c>
      <c r="P1371" s="77">
        <v>2.0098782158488301E-2</v>
      </c>
      <c r="Q1371" s="58">
        <v>119.359802246093</v>
      </c>
      <c r="R1371" s="77">
        <v>-3.0199639244710098E-4</v>
      </c>
      <c r="S1371" s="58">
        <v>34.309151240208401</v>
      </c>
      <c r="T1371" s="77">
        <v>5.1818686762291302E-2</v>
      </c>
      <c r="U1371" s="58">
        <v>662.19998168945301</v>
      </c>
      <c r="V1371" s="77">
        <v>-3.6801951554594599E-2</v>
      </c>
      <c r="W1371" s="58">
        <v>1.1112531087636199</v>
      </c>
      <c r="X1371" s="77">
        <v>2.6634727998335401E-2</v>
      </c>
      <c r="Y1371" s="58">
        <v>42.519020080566399</v>
      </c>
      <c r="Z1371" s="77">
        <v>5.5325617555701501E-4</v>
      </c>
      <c r="AA1371" s="58">
        <v>16.965898118278702</v>
      </c>
      <c r="AB1371" s="77">
        <v>3.4746960698015902E-2</v>
      </c>
      <c r="AC1371" s="58">
        <v>488.13499450683503</v>
      </c>
      <c r="AD1371" s="77">
        <v>-1.9068900894945999E-2</v>
      </c>
      <c r="AE1371" s="58">
        <v>0.661147155558093</v>
      </c>
      <c r="AF1371" s="77">
        <v>4.0382440279468801E-2</v>
      </c>
      <c r="AG1371" s="58">
        <v>16.5312786102294</v>
      </c>
      <c r="AH1371" s="77">
        <v>-3.8299377382325899E-3</v>
      </c>
      <c r="AI1371" s="58">
        <v>1.35049264923551</v>
      </c>
      <c r="AJ1371" s="77">
        <v>5.2845980265607002E-2</v>
      </c>
      <c r="AK1371" s="58">
        <v>25.604383468627901</v>
      </c>
      <c r="AL1371" s="69">
        <v>42207</v>
      </c>
      <c r="AM1371" s="105">
        <v>2</v>
      </c>
      <c r="AN1371" s="124">
        <v>54.985934163513299</v>
      </c>
      <c r="AO1371" s="125">
        <v>83.2124094121437</v>
      </c>
      <c r="AP1371" s="125">
        <v>45.673332748983</v>
      </c>
      <c r="AQ1371" s="125">
        <v>27.883549131589501</v>
      </c>
      <c r="AR1371" s="125">
        <v>30.062654930497601</v>
      </c>
      <c r="AS1371" s="125">
        <v>48.296810331170001</v>
      </c>
      <c r="AT1371" s="109" t="s">
        <v>619</v>
      </c>
      <c r="AV1371" s="63">
        <v>25972.302139702198</v>
      </c>
      <c r="AW1371" s="63">
        <v>842.54768599548299</v>
      </c>
      <c r="AX1371" s="63">
        <v>22032.4767905181</v>
      </c>
      <c r="AY1371" s="63">
        <v>26814.8498256977</v>
      </c>
      <c r="AZ1371" s="77">
        <v>1.26039583067716E-3</v>
      </c>
      <c r="BA1371" s="77">
        <v>1.68148498256977</v>
      </c>
      <c r="BB1371" s="77">
        <v>0.86599168621640499</v>
      </c>
      <c r="BC1371" s="58">
        <v>-197.580730097095</v>
      </c>
      <c r="BD1371" s="130">
        <v>-7.3144373176263298E-3</v>
      </c>
      <c r="BE1371" s="65">
        <v>215</v>
      </c>
    </row>
    <row r="1372" spans="1:57" x14ac:dyDescent="0.2">
      <c r="A1372" s="104">
        <v>42208</v>
      </c>
      <c r="B1372" s="58">
        <v>2102.14990234375</v>
      </c>
      <c r="C1372" s="77">
        <v>-5.6760402782682897E-3</v>
      </c>
      <c r="D1372" s="58">
        <v>0.01</v>
      </c>
      <c r="E1372" s="58">
        <v>0.64400000000000002</v>
      </c>
      <c r="F1372" s="77">
        <v>6.5645514223193696E-3</v>
      </c>
      <c r="G1372" s="58">
        <v>116.725173950195</v>
      </c>
      <c r="H1372" s="58">
        <v>644.280029296875</v>
      </c>
      <c r="I1372" s="58">
        <v>42.244174957275298</v>
      </c>
      <c r="J1372" s="58">
        <v>482.17999267578102</v>
      </c>
      <c r="K1372" s="58">
        <v>16.587446212768501</v>
      </c>
      <c r="L1372" s="58">
        <v>25.5463256835937</v>
      </c>
      <c r="M1372" s="58">
        <v>12.640000343322701</v>
      </c>
      <c r="N1372" s="77">
        <v>-4.7933135856048599E-4</v>
      </c>
      <c r="O1372" s="58">
        <v>2.3070485154793499</v>
      </c>
      <c r="P1372" s="77">
        <v>1.9764789697068502E-2</v>
      </c>
      <c r="Q1372" s="58">
        <v>116.753162384033</v>
      </c>
      <c r="R1372" s="77">
        <v>-2.6914283259552099E-2</v>
      </c>
      <c r="S1372" s="58">
        <v>36.640283831073802</v>
      </c>
      <c r="T1372" s="77">
        <v>5.6870121942256498E-2</v>
      </c>
      <c r="U1372" s="58">
        <v>653.19000244140602</v>
      </c>
      <c r="V1372" s="77">
        <v>1.2516501081359E-2</v>
      </c>
      <c r="W1372" s="58">
        <v>1.10054105986284</v>
      </c>
      <c r="X1372" s="77">
        <v>2.6051900906477601E-2</v>
      </c>
      <c r="Y1372" s="58">
        <v>41.983068466186502</v>
      </c>
      <c r="Z1372" s="77">
        <v>-1.2472600149340899E-2</v>
      </c>
      <c r="AA1372" s="58">
        <v>17.945699855786401</v>
      </c>
      <c r="AB1372" s="77">
        <v>3.7217844224932801E-2</v>
      </c>
      <c r="AC1372" s="58">
        <v>485.22499084472599</v>
      </c>
      <c r="AD1372" s="77">
        <v>1.31504770834181E-2</v>
      </c>
      <c r="AE1372" s="58">
        <v>0.69626737143139505</v>
      </c>
      <c r="AF1372" s="77">
        <v>4.1975561668765399E-2</v>
      </c>
      <c r="AG1372" s="58">
        <v>16.479795455932599</v>
      </c>
      <c r="AH1372" s="77">
        <v>-3.4952156297263199E-4</v>
      </c>
      <c r="AI1372" s="58">
        <v>1.39579650620767</v>
      </c>
      <c r="AJ1372" s="77">
        <v>5.46378576510545E-2</v>
      </c>
      <c r="AK1372" s="58">
        <v>25.550791740417399</v>
      </c>
      <c r="AL1372" s="69">
        <v>42208</v>
      </c>
      <c r="AM1372" s="105">
        <v>3</v>
      </c>
      <c r="AN1372" s="124">
        <v>50.621043930076603</v>
      </c>
      <c r="AO1372" s="125">
        <v>73.706176144535902</v>
      </c>
      <c r="AP1372" s="125">
        <v>45.546011505371503</v>
      </c>
      <c r="AQ1372" s="125">
        <v>32.746439676666299</v>
      </c>
      <c r="AR1372" s="125">
        <v>29.989271495199201</v>
      </c>
      <c r="AS1372" s="125">
        <v>53.117007384484097</v>
      </c>
      <c r="AT1372" s="109" t="s">
        <v>619</v>
      </c>
      <c r="AU1372" s="109" t="s">
        <v>565</v>
      </c>
      <c r="AV1372" s="63">
        <v>37366.609459480802</v>
      </c>
      <c r="AW1372" s="63">
        <v>-10660.7882636718</v>
      </c>
      <c r="AX1372" s="63">
        <v>10660.7882636718</v>
      </c>
      <c r="AY1372" s="63">
        <v>26705.821195808901</v>
      </c>
      <c r="AZ1372" s="77">
        <v>-4.0659795075312904E-3</v>
      </c>
      <c r="BA1372" s="77">
        <v>1.6705821195808901</v>
      </c>
      <c r="BB1372" s="77">
        <v>0.855400242246527</v>
      </c>
      <c r="BC1372" s="58">
        <v>-306.60935998591202</v>
      </c>
      <c r="BD1372" s="130">
        <v>-1.1350676472914999E-2</v>
      </c>
      <c r="BE1372" s="65">
        <v>216</v>
      </c>
    </row>
    <row r="1373" spans="1:57" x14ac:dyDescent="0.2">
      <c r="A1373" s="104">
        <v>42209</v>
      </c>
      <c r="B1373" s="58">
        <v>2079.64990234375</v>
      </c>
      <c r="C1373" s="77">
        <v>-1.0703328042835501E-2</v>
      </c>
      <c r="D1373" s="58">
        <v>0.01</v>
      </c>
      <c r="E1373" s="58">
        <v>0.64500000000000002</v>
      </c>
      <c r="F1373" s="77">
        <v>1.5527950310558699E-3</v>
      </c>
      <c r="G1373" s="58">
        <v>116.109649658203</v>
      </c>
      <c r="H1373" s="58">
        <v>623.55999755859295</v>
      </c>
      <c r="I1373" s="58">
        <v>42.088424682617102</v>
      </c>
      <c r="J1373" s="58">
        <v>529.41998291015602</v>
      </c>
      <c r="K1373" s="58">
        <v>16.259813308715799</v>
      </c>
      <c r="L1373" s="58">
        <v>25.063980102538999</v>
      </c>
      <c r="M1373" s="58">
        <v>13.7399997711181</v>
      </c>
      <c r="N1373" s="77">
        <v>-5.2732780013231501E-3</v>
      </c>
      <c r="O1373" s="58">
        <v>2.31950291531335</v>
      </c>
      <c r="P1373" s="77">
        <v>1.9976831573787102E-2</v>
      </c>
      <c r="Q1373" s="58">
        <v>116.41741180419901</v>
      </c>
      <c r="R1373" s="77">
        <v>-3.2159978264255297E-2</v>
      </c>
      <c r="S1373" s="58">
        <v>37.9845455277746</v>
      </c>
      <c r="T1373" s="77">
        <v>6.09156226770389E-2</v>
      </c>
      <c r="U1373" s="58">
        <v>633.92001342773403</v>
      </c>
      <c r="V1373" s="77">
        <v>-3.6869053500446702E-3</v>
      </c>
      <c r="W1373" s="58">
        <v>1.0611445859978501</v>
      </c>
      <c r="X1373" s="77">
        <v>2.52122666505054E-2</v>
      </c>
      <c r="Y1373" s="58">
        <v>42.166299819946197</v>
      </c>
      <c r="Z1373" s="77">
        <v>9.7971693043969105E-2</v>
      </c>
      <c r="AA1373" s="58">
        <v>21.469736281545</v>
      </c>
      <c r="AB1373" s="77">
        <v>4.0553316789307001E-2</v>
      </c>
      <c r="AC1373" s="58">
        <v>505.79998779296801</v>
      </c>
      <c r="AD1373" s="77">
        <v>-1.9751859318797998E-2</v>
      </c>
      <c r="AE1373" s="58">
        <v>0.74125610758212501</v>
      </c>
      <c r="AF1373" s="77">
        <v>4.55882299204989E-2</v>
      </c>
      <c r="AG1373" s="58">
        <v>16.423629760742099</v>
      </c>
      <c r="AH1373" s="77">
        <v>-1.8881211608620899E-2</v>
      </c>
      <c r="AI1373" s="58">
        <v>1.4495144208311499</v>
      </c>
      <c r="AJ1373" s="77">
        <v>5.7832571479112797E-2</v>
      </c>
      <c r="AK1373" s="58">
        <v>25.305152893066399</v>
      </c>
      <c r="AL1373" s="69">
        <v>42209</v>
      </c>
      <c r="AM1373" s="105">
        <v>4</v>
      </c>
      <c r="AN1373" s="124">
        <v>43.6279067083846</v>
      </c>
      <c r="AO1373" s="125">
        <v>64.482000178214804</v>
      </c>
      <c r="AP1373" s="125">
        <v>44.090536212774303</v>
      </c>
      <c r="AQ1373" s="125">
        <v>29.487858836397901</v>
      </c>
      <c r="AR1373" s="125">
        <v>26.261276758220699</v>
      </c>
      <c r="AS1373" s="125">
        <v>51.5727020109967</v>
      </c>
      <c r="AT1373" s="109" t="s">
        <v>619</v>
      </c>
      <c r="AU1373" s="109" t="s">
        <v>620</v>
      </c>
      <c r="AV1373" s="63">
        <v>29188.396286263</v>
      </c>
      <c r="AW1373" s="63">
        <v>-2431.8171551513601</v>
      </c>
      <c r="AX1373" s="63">
        <v>18519.665092162999</v>
      </c>
      <c r="AY1373" s="63">
        <v>26756.579131111601</v>
      </c>
      <c r="AZ1373" s="77">
        <v>1.90063188585631E-3</v>
      </c>
      <c r="BA1373" s="77">
        <v>1.67565791311116</v>
      </c>
      <c r="BB1373" s="77">
        <v>0.83554128480300605</v>
      </c>
      <c r="BC1373" s="58">
        <v>-255.85142468318</v>
      </c>
      <c r="BD1373" s="130">
        <v>-9.4716180446891892E-3</v>
      </c>
      <c r="BE1373" s="65">
        <v>217</v>
      </c>
    </row>
    <row r="1374" spans="1:57" x14ac:dyDescent="0.2">
      <c r="A1374" s="104">
        <v>42212</v>
      </c>
      <c r="B1374" s="58">
        <v>2067.63989257812</v>
      </c>
      <c r="C1374" s="77">
        <v>-5.7750151850509603E-3</v>
      </c>
      <c r="D1374" s="58">
        <v>0.01</v>
      </c>
      <c r="E1374" s="58">
        <v>0.64190000000000003</v>
      </c>
      <c r="F1374" s="77">
        <v>-4.8062015503875701E-3</v>
      </c>
      <c r="G1374" s="58">
        <v>114.49623870849599</v>
      </c>
      <c r="H1374" s="58">
        <v>627.260009765625</v>
      </c>
      <c r="I1374" s="58">
        <v>41.547885894775298</v>
      </c>
      <c r="J1374" s="58">
        <v>531.40997314453102</v>
      </c>
      <c r="K1374" s="58">
        <v>16.2691745758056</v>
      </c>
      <c r="L1374" s="58">
        <v>25.323020935058501</v>
      </c>
      <c r="M1374" s="58">
        <v>15.6000003814697</v>
      </c>
      <c r="N1374" s="77">
        <v>-1.38955802076442E-2</v>
      </c>
      <c r="O1374" s="58">
        <v>2.3891458913591599</v>
      </c>
      <c r="P1374" s="77">
        <v>2.0866588442628699E-2</v>
      </c>
      <c r="Q1374" s="58">
        <v>115.302944183349</v>
      </c>
      <c r="R1374" s="77">
        <v>5.9336907779810001E-3</v>
      </c>
      <c r="S1374" s="58">
        <v>39.377576609366898</v>
      </c>
      <c r="T1374" s="77">
        <v>6.2777119529874595E-2</v>
      </c>
      <c r="U1374" s="58">
        <v>625.41000366210903</v>
      </c>
      <c r="V1374" s="77">
        <v>-1.2842932276936499E-2</v>
      </c>
      <c r="W1374" s="58">
        <v>1.02697649536359</v>
      </c>
      <c r="X1374" s="77">
        <v>2.4717900158976101E-2</v>
      </c>
      <c r="Y1374" s="58">
        <v>41.818155288696197</v>
      </c>
      <c r="Z1374" s="77">
        <v>3.75881209363559E-3</v>
      </c>
      <c r="AA1374" s="58">
        <v>24.4999457916071</v>
      </c>
      <c r="AB1374" s="77">
        <v>4.6103662011897799E-2</v>
      </c>
      <c r="AC1374" s="58">
        <v>530.41497802734295</v>
      </c>
      <c r="AD1374" s="77">
        <v>5.7573029358382001E-4</v>
      </c>
      <c r="AE1374" s="58">
        <v>0.78146050535155398</v>
      </c>
      <c r="AF1374" s="77">
        <v>4.8033199331064098E-2</v>
      </c>
      <c r="AG1374" s="58">
        <v>16.2644939422607</v>
      </c>
      <c r="AH1374" s="77">
        <v>1.03351834568878E-2</v>
      </c>
      <c r="AI1374" s="58">
        <v>1.4907217145731799</v>
      </c>
      <c r="AJ1374" s="77">
        <v>5.8868241604987298E-2</v>
      </c>
      <c r="AK1374" s="58">
        <v>25.1935005187988</v>
      </c>
      <c r="AL1374" s="69">
        <v>42212</v>
      </c>
      <c r="AM1374" s="105">
        <v>0</v>
      </c>
      <c r="AN1374" s="124">
        <v>40.418213026170903</v>
      </c>
      <c r="AO1374" s="125">
        <v>65.316721046964204</v>
      </c>
      <c r="AP1374" s="125">
        <v>40.442362653824603</v>
      </c>
      <c r="AQ1374" s="125">
        <v>29.703103489297401</v>
      </c>
      <c r="AR1374" s="125">
        <v>31.207195701511601</v>
      </c>
      <c r="AS1374" s="125">
        <v>46.517918262271003</v>
      </c>
      <c r="AU1374" s="109" t="s">
        <v>620</v>
      </c>
      <c r="AV1374" s="63">
        <v>29188.396286263</v>
      </c>
      <c r="AW1374" s="63">
        <v>-2480.3769401916502</v>
      </c>
      <c r="AX1374" s="63">
        <v>18585.9049509338</v>
      </c>
      <c r="AY1374" s="63">
        <v>26708.019346071302</v>
      </c>
      <c r="AZ1374" s="77">
        <v>-1.8148727011151301E-3</v>
      </c>
      <c r="BA1374" s="77">
        <v>1.6708019346071299</v>
      </c>
      <c r="BB1374" s="77">
        <v>0.82494100601048004</v>
      </c>
      <c r="BC1374" s="58">
        <v>-304.41120972346101</v>
      </c>
      <c r="BD1374" s="130">
        <v>-1.1269300964779599E-2</v>
      </c>
      <c r="BE1374" s="65">
        <v>218</v>
      </c>
    </row>
    <row r="1375" spans="1:57" x14ac:dyDescent="0.2">
      <c r="A1375" s="104">
        <v>42213</v>
      </c>
      <c r="B1375" s="58">
        <v>2093.25</v>
      </c>
      <c r="C1375" s="77">
        <v>1.2386154626733399E-2</v>
      </c>
      <c r="D1375" s="58">
        <v>0.01</v>
      </c>
      <c r="E1375" s="58">
        <v>0.64180000000000004</v>
      </c>
      <c r="F1375" s="77">
        <v>-1.5578750584199701E-4</v>
      </c>
      <c r="G1375" s="58">
        <v>115.065124511718</v>
      </c>
      <c r="H1375" s="58">
        <v>628</v>
      </c>
      <c r="I1375" s="58">
        <v>41.538726806640597</v>
      </c>
      <c r="J1375" s="58">
        <v>526.030029296875</v>
      </c>
      <c r="K1375" s="58">
        <v>16.4938354492187</v>
      </c>
      <c r="L1375" s="58">
        <v>25.867881774902301</v>
      </c>
      <c r="M1375" s="58">
        <v>13.439999580383301</v>
      </c>
      <c r="N1375" s="77">
        <v>4.9685981796401199E-3</v>
      </c>
      <c r="O1375" s="58">
        <v>2.4156936236306699</v>
      </c>
      <c r="P1375" s="77">
        <v>2.0994142524780799E-2</v>
      </c>
      <c r="Q1375" s="58">
        <v>114.780681610107</v>
      </c>
      <c r="R1375" s="77">
        <v>1.17971849449083E-3</v>
      </c>
      <c r="S1375" s="58">
        <v>40.673551408645601</v>
      </c>
      <c r="T1375" s="77">
        <v>6.4766801606123497E-2</v>
      </c>
      <c r="U1375" s="58">
        <v>627.63000488281205</v>
      </c>
      <c r="V1375" s="77">
        <v>-2.20446550709074E-4</v>
      </c>
      <c r="W1375" s="58">
        <v>1.0027619713312099</v>
      </c>
      <c r="X1375" s="77">
        <v>2.4140411813751199E-2</v>
      </c>
      <c r="Y1375" s="58">
        <v>41.543306350708001</v>
      </c>
      <c r="Z1375" s="77">
        <v>-1.01239045549356E-2</v>
      </c>
      <c r="AA1375" s="58">
        <v>26.712727675102599</v>
      </c>
      <c r="AB1375" s="77">
        <v>5.0781754248533303E-2</v>
      </c>
      <c r="AC1375" s="58">
        <v>528.72000122070301</v>
      </c>
      <c r="AD1375" s="77">
        <v>1.38089902696836E-2</v>
      </c>
      <c r="AE1375" s="58">
        <v>0.81104259754392105</v>
      </c>
      <c r="AF1375" s="77">
        <v>4.9172468104278097E-2</v>
      </c>
      <c r="AG1375" s="58">
        <v>16.3815050125122</v>
      </c>
      <c r="AH1375" s="77">
        <v>2.1516423385703198E-2</v>
      </c>
      <c r="AI1375" s="58">
        <v>1.5161055962654699</v>
      </c>
      <c r="AJ1375" s="77">
        <v>5.8609576518802602E-2</v>
      </c>
      <c r="AK1375" s="58">
        <v>25.595451354980401</v>
      </c>
      <c r="AL1375" s="69">
        <v>42213</v>
      </c>
      <c r="AM1375" s="105">
        <v>1</v>
      </c>
      <c r="AN1375" s="124">
        <v>49.029546917548998</v>
      </c>
      <c r="AO1375" s="125">
        <v>65.491394815963503</v>
      </c>
      <c r="AP1375" s="125">
        <v>42.256612715249403</v>
      </c>
      <c r="AQ1375" s="125">
        <v>34.843577739192597</v>
      </c>
      <c r="AR1375" s="125">
        <v>40.280574707298904</v>
      </c>
      <c r="AS1375" s="125">
        <v>46.434868771189301</v>
      </c>
      <c r="AU1375" s="109" t="s">
        <v>565</v>
      </c>
      <c r="AV1375" s="63">
        <v>29188.396286263</v>
      </c>
      <c r="AW1375" s="63">
        <v>-2697.0922269897401</v>
      </c>
      <c r="AX1375" s="63">
        <v>18819.108226989702</v>
      </c>
      <c r="AY1375" s="63">
        <v>26491.3040592732</v>
      </c>
      <c r="AZ1375" s="77">
        <v>-8.1142402957698999E-3</v>
      </c>
      <c r="BA1375" s="77">
        <v>1.64913040592732</v>
      </c>
      <c r="BB1375" s="77">
        <v>0.84754500749559203</v>
      </c>
      <c r="BC1375" s="58">
        <v>-521.12649652155596</v>
      </c>
      <c r="BD1375" s="130">
        <v>-1.9292099444555899E-2</v>
      </c>
      <c r="BE1375" s="65">
        <v>219</v>
      </c>
    </row>
    <row r="1376" spans="1:57" x14ac:dyDescent="0.2">
      <c r="A1376" s="104">
        <v>42214</v>
      </c>
      <c r="B1376" s="58">
        <v>2108.57006835937</v>
      </c>
      <c r="C1376" s="77">
        <v>7.3187953466500302E-3</v>
      </c>
      <c r="D1376" s="58">
        <v>0.01</v>
      </c>
      <c r="E1376" s="58">
        <v>0.63900000000000001</v>
      </c>
      <c r="F1376" s="77">
        <v>-4.3627298223746199E-3</v>
      </c>
      <c r="G1376" s="58">
        <v>114.701416015625</v>
      </c>
      <c r="H1376" s="58">
        <v>631.92999267578102</v>
      </c>
      <c r="I1376" s="58">
        <v>42.409072875976499</v>
      </c>
      <c r="J1376" s="58">
        <v>529</v>
      </c>
      <c r="K1376" s="58">
        <v>16.428310394287099</v>
      </c>
      <c r="L1376" s="58">
        <v>25.912548065185501</v>
      </c>
      <c r="M1376" s="58">
        <v>12.5</v>
      </c>
      <c r="N1376" s="77">
        <v>-3.1608925609489802E-3</v>
      </c>
      <c r="O1376" s="58">
        <v>2.4716420498332101</v>
      </c>
      <c r="P1376" s="77">
        <v>2.1548487679494001E-2</v>
      </c>
      <c r="Q1376" s="58">
        <v>114.88327026367099</v>
      </c>
      <c r="R1376" s="77">
        <v>6.2579501206707598E-3</v>
      </c>
      <c r="S1376" s="58">
        <v>42.002243447176703</v>
      </c>
      <c r="T1376" s="77">
        <v>6.6466608538908803E-2</v>
      </c>
      <c r="U1376" s="58">
        <v>629.96499633789006</v>
      </c>
      <c r="V1376" s="77">
        <v>2.0952641937903301E-2</v>
      </c>
      <c r="W1376" s="58">
        <v>0.96998455206391399</v>
      </c>
      <c r="X1376" s="77">
        <v>2.28720999136338E-2</v>
      </c>
      <c r="Y1376" s="58">
        <v>41.973899841308501</v>
      </c>
      <c r="Z1376" s="77">
        <v>5.6460098049817501E-3</v>
      </c>
      <c r="AA1376" s="58">
        <v>28.808536224495398</v>
      </c>
      <c r="AB1376" s="77">
        <v>5.4458480575605803E-2</v>
      </c>
      <c r="AC1376" s="58">
        <v>527.51501464843705</v>
      </c>
      <c r="AD1376" s="77">
        <v>-3.9726996873091702E-3</v>
      </c>
      <c r="AE1376" s="58">
        <v>0.83912297042974004</v>
      </c>
      <c r="AF1376" s="77">
        <v>5.1077861952349098E-2</v>
      </c>
      <c r="AG1376" s="58">
        <v>16.461072921752901</v>
      </c>
      <c r="AH1376" s="77">
        <v>1.7267084592347201E-3</v>
      </c>
      <c r="AI1376" s="58">
        <v>1.5280065492656301</v>
      </c>
      <c r="AJ1376" s="77">
        <v>5.8967823057068103E-2</v>
      </c>
      <c r="AK1376" s="58">
        <v>25.890214920043899</v>
      </c>
      <c r="AL1376" s="69">
        <v>42214</v>
      </c>
      <c r="AM1376" s="105">
        <v>2</v>
      </c>
      <c r="AN1376" s="124">
        <v>53.3711086483681</v>
      </c>
      <c r="AO1376" s="125">
        <v>66.457562695210498</v>
      </c>
      <c r="AP1376" s="125">
        <v>41.388546421607401</v>
      </c>
      <c r="AQ1376" s="125">
        <v>34.061243797035701</v>
      </c>
      <c r="AR1376" s="125">
        <v>40.967948370054899</v>
      </c>
      <c r="AS1376" s="125">
        <v>54.709493381340003</v>
      </c>
      <c r="AV1376" s="63">
        <v>29188.396286263</v>
      </c>
      <c r="AW1376" s="63">
        <v>-2653.5952960510199</v>
      </c>
      <c r="AX1376" s="63">
        <v>18805.725908843899</v>
      </c>
      <c r="AY1376" s="63">
        <v>26534.800990211999</v>
      </c>
      <c r="AZ1376" s="77">
        <v>1.6419324183283199E-3</v>
      </c>
      <c r="BA1376" s="77">
        <v>1.65348009902119</v>
      </c>
      <c r="BB1376" s="77">
        <v>0.86106681129917795</v>
      </c>
      <c r="BC1376" s="58">
        <v>-477.62956558283901</v>
      </c>
      <c r="BD1376" s="130">
        <v>-1.76818433497231E-2</v>
      </c>
      <c r="BE1376" s="65">
        <v>220</v>
      </c>
    </row>
    <row r="1377" spans="1:57" x14ac:dyDescent="0.2">
      <c r="A1377" s="104">
        <v>42215</v>
      </c>
      <c r="B1377" s="58">
        <v>2108.6298828125</v>
      </c>
      <c r="C1377" s="77">
        <v>2.8367306366794399E-5</v>
      </c>
      <c r="D1377" s="58">
        <v>0.01</v>
      </c>
      <c r="E1377" s="58">
        <v>0.64070000000000005</v>
      </c>
      <c r="F1377" s="77">
        <v>2.6604068857589698E-3</v>
      </c>
      <c r="G1377" s="58">
        <v>114.12319946289</v>
      </c>
      <c r="H1377" s="58">
        <v>632.59002685546795</v>
      </c>
      <c r="I1377" s="58">
        <v>42.949619293212798</v>
      </c>
      <c r="J1377" s="58">
        <v>536.760009765625</v>
      </c>
      <c r="K1377" s="58">
        <v>16.447032928466701</v>
      </c>
      <c r="L1377" s="58">
        <v>25.823226928710898</v>
      </c>
      <c r="M1377" s="58">
        <v>12.1300001144409</v>
      </c>
      <c r="N1377" s="77">
        <v>-5.0410585398143999E-3</v>
      </c>
      <c r="O1377" s="58">
        <v>2.5319148162447198</v>
      </c>
      <c r="P1377" s="77">
        <v>2.2185802958214599E-2</v>
      </c>
      <c r="Q1377" s="58">
        <v>114.412307739257</v>
      </c>
      <c r="R1377" s="77">
        <v>1.04447357672121E-3</v>
      </c>
      <c r="S1377" s="58">
        <v>43.201429814705499</v>
      </c>
      <c r="T1377" s="77">
        <v>6.8292935362030197E-2</v>
      </c>
      <c r="U1377" s="58">
        <v>632.260009765625</v>
      </c>
      <c r="V1377" s="77">
        <v>1.27460088273358E-2</v>
      </c>
      <c r="W1377" s="58">
        <v>0.96455605597858995</v>
      </c>
      <c r="X1377" s="77">
        <v>2.2457848797067501E-2</v>
      </c>
      <c r="Y1377" s="58">
        <v>42.679346084594698</v>
      </c>
      <c r="Z1377" s="77">
        <v>1.46692056060964E-2</v>
      </c>
      <c r="AA1377" s="58">
        <v>31.0050900737976</v>
      </c>
      <c r="AB1377" s="77">
        <v>5.7763412902790398E-2</v>
      </c>
      <c r="AC1377" s="58">
        <v>532.88000488281205</v>
      </c>
      <c r="AD1377" s="77">
        <v>1.13965062324328E-3</v>
      </c>
      <c r="AE1377" s="58">
        <v>0.86668023327158705</v>
      </c>
      <c r="AF1377" s="77">
        <v>5.2695233057600502E-2</v>
      </c>
      <c r="AG1377" s="58">
        <v>16.4376716613769</v>
      </c>
      <c r="AH1377" s="77">
        <v>-3.44702251009509E-3</v>
      </c>
      <c r="AI1377" s="58">
        <v>1.54688487078448</v>
      </c>
      <c r="AJ1377" s="77">
        <v>5.9902849285834697E-2</v>
      </c>
      <c r="AK1377" s="58">
        <v>25.8678874969482</v>
      </c>
      <c r="AL1377" s="69">
        <v>42215</v>
      </c>
      <c r="AM1377" s="105">
        <v>3</v>
      </c>
      <c r="AN1377" s="124">
        <v>53.387802524267101</v>
      </c>
      <c r="AO1377" s="125">
        <v>66.626562227592103</v>
      </c>
      <c r="AP1377" s="125">
        <v>39.982342813181504</v>
      </c>
      <c r="AQ1377" s="125">
        <v>34.513684748590798</v>
      </c>
      <c r="AR1377" s="125">
        <v>39.977010063636399</v>
      </c>
      <c r="AS1377" s="125">
        <v>58.950772197450597</v>
      </c>
      <c r="AV1377" s="63">
        <v>29188.396286263</v>
      </c>
      <c r="AW1377" s="63">
        <v>-2615.1134834838799</v>
      </c>
      <c r="AX1377" s="63">
        <v>18827.130691735802</v>
      </c>
      <c r="AY1377" s="63">
        <v>26573.2828027791</v>
      </c>
      <c r="AZ1377" s="77">
        <v>1.4502393510069599E-3</v>
      </c>
      <c r="BA1377" s="77">
        <v>1.6573282802779099</v>
      </c>
      <c r="BB1377" s="77">
        <v>0.861119604751583</v>
      </c>
      <c r="BC1377" s="58">
        <v>-439.147753015695</v>
      </c>
      <c r="BD1377" s="130">
        <v>-1.62572469037402E-2</v>
      </c>
      <c r="BE1377" s="65">
        <v>221</v>
      </c>
    </row>
    <row r="1378" spans="1:57" x14ac:dyDescent="0.2">
      <c r="A1378" s="104">
        <v>42216</v>
      </c>
      <c r="B1378" s="58">
        <v>2103.84008789062</v>
      </c>
      <c r="C1378" s="77">
        <v>-2.27151998599506E-3</v>
      </c>
      <c r="D1378" s="58">
        <v>0.01</v>
      </c>
      <c r="E1378" s="58">
        <v>0.64080000000000004</v>
      </c>
      <c r="F1378" s="77">
        <v>1.5607928827843199E-4</v>
      </c>
      <c r="G1378" s="58">
        <v>113.12529754638599</v>
      </c>
      <c r="H1378" s="58">
        <v>625.60998535156205</v>
      </c>
      <c r="I1378" s="58">
        <v>42.784706115722599</v>
      </c>
      <c r="J1378" s="58">
        <v>536.15002441406205</v>
      </c>
      <c r="K1378" s="58">
        <v>16.250453948974599</v>
      </c>
      <c r="L1378" s="58">
        <v>25.858949661254801</v>
      </c>
      <c r="M1378" s="58">
        <v>12.119999885559</v>
      </c>
      <c r="N1378" s="77">
        <v>-8.7440758864142307E-3</v>
      </c>
      <c r="O1378" s="58">
        <v>2.61229776724758</v>
      </c>
      <c r="P1378" s="77">
        <v>2.3092074221297901E-2</v>
      </c>
      <c r="Q1378" s="58">
        <v>113.624248504638</v>
      </c>
      <c r="R1378" s="77">
        <v>-1.10340682078141E-2</v>
      </c>
      <c r="S1378" s="58">
        <v>44.0342495614832</v>
      </c>
      <c r="T1378" s="77">
        <v>7.0386104110435693E-2</v>
      </c>
      <c r="U1378" s="58">
        <v>629.10000610351506</v>
      </c>
      <c r="V1378" s="77">
        <v>-3.8396889240015402E-3</v>
      </c>
      <c r="W1378" s="58">
        <v>0.96610446216172097</v>
      </c>
      <c r="X1378" s="77">
        <v>2.2580602974077501E-2</v>
      </c>
      <c r="Y1378" s="58">
        <v>42.867162704467702</v>
      </c>
      <c r="Z1378" s="77">
        <v>-1.13642100839228E-3</v>
      </c>
      <c r="AA1378" s="58">
        <v>32.883642162375999</v>
      </c>
      <c r="AB1378" s="77">
        <v>6.1332911806379703E-2</v>
      </c>
      <c r="AC1378" s="58">
        <v>536.45501708984295</v>
      </c>
      <c r="AD1378" s="77">
        <v>-1.19522457544267E-2</v>
      </c>
      <c r="AE1378" s="58">
        <v>0.89899958930279</v>
      </c>
      <c r="AF1378" s="77">
        <v>5.5321506225339399E-2</v>
      </c>
      <c r="AG1378" s="58">
        <v>16.3487434387207</v>
      </c>
      <c r="AH1378" s="77">
        <v>1.3833566441006E-3</v>
      </c>
      <c r="AI1378" s="58">
        <v>1.5669676744099099</v>
      </c>
      <c r="AJ1378" s="77">
        <v>6.0596725502650099E-2</v>
      </c>
      <c r="AK1378" s="58">
        <v>25.841088294982899</v>
      </c>
      <c r="AL1378" s="69">
        <v>42216</v>
      </c>
      <c r="AM1378" s="105">
        <v>4</v>
      </c>
      <c r="AN1378" s="124">
        <v>51.788856230488904</v>
      </c>
      <c r="AO1378" s="125">
        <v>63.010939531428797</v>
      </c>
      <c r="AP1378" s="125">
        <v>37.607553243076097</v>
      </c>
      <c r="AQ1378" s="125">
        <v>32.028732561744</v>
      </c>
      <c r="AR1378" s="125">
        <v>40.595872522110398</v>
      </c>
      <c r="AS1378" s="125">
        <v>57.191126053992697</v>
      </c>
      <c r="AV1378" s="63">
        <v>29188.396286263</v>
      </c>
      <c r="AW1378" s="63">
        <v>-2719.81131075439</v>
      </c>
      <c r="AX1378" s="63">
        <v>18755.446455285601</v>
      </c>
      <c r="AY1378" s="63">
        <v>26468.584975508598</v>
      </c>
      <c r="AZ1378" s="77">
        <v>-3.9399658690104601E-3</v>
      </c>
      <c r="BA1378" s="77">
        <v>1.64685849755086</v>
      </c>
      <c r="BB1378" s="77">
        <v>0.85689203437306205</v>
      </c>
      <c r="BC1378" s="58">
        <v>-543.84558028620802</v>
      </c>
      <c r="BD1378" s="130">
        <v>-2.0133159774825899E-2</v>
      </c>
      <c r="BE1378" s="65">
        <v>222</v>
      </c>
    </row>
    <row r="1379" spans="1:57" x14ac:dyDescent="0.2">
      <c r="A1379" s="104">
        <v>42219</v>
      </c>
      <c r="B1379" s="58">
        <v>2098.0400390625</v>
      </c>
      <c r="C1379" s="77">
        <v>-2.7568867336966699E-3</v>
      </c>
      <c r="D1379" s="58">
        <v>0.01</v>
      </c>
      <c r="E1379" s="58">
        <v>0.64019999999999999</v>
      </c>
      <c r="F1379" s="77">
        <v>-9.3632958801503896E-4</v>
      </c>
      <c r="G1379" s="58">
        <v>110.45806884765599</v>
      </c>
      <c r="H1379" s="58">
        <v>631.21002197265602</v>
      </c>
      <c r="I1379" s="58">
        <v>42.885490417480398</v>
      </c>
      <c r="J1379" s="58">
        <v>535.030029296875</v>
      </c>
      <c r="K1379" s="58">
        <v>16.063240051269499</v>
      </c>
      <c r="L1379" s="58">
        <v>25.948278427123999</v>
      </c>
      <c r="M1379" s="58">
        <v>12.560000419616699</v>
      </c>
      <c r="N1379" s="77">
        <v>-2.3577650238990899E-2</v>
      </c>
      <c r="O1379" s="58">
        <v>2.81095943941096</v>
      </c>
      <c r="P1379" s="77">
        <v>2.54482037277678E-2</v>
      </c>
      <c r="Q1379" s="58">
        <v>111.791683197021</v>
      </c>
      <c r="R1379" s="77">
        <v>8.9513223129691292E-3</v>
      </c>
      <c r="S1379" s="58">
        <v>45.009807949350197</v>
      </c>
      <c r="T1379" s="77">
        <v>7.1307182051206397E-2</v>
      </c>
      <c r="U1379" s="58">
        <v>628.41000366210903</v>
      </c>
      <c r="V1379" s="77">
        <v>2.3556151463379701E-3</v>
      </c>
      <c r="W1379" s="58">
        <v>0.96852791486381695</v>
      </c>
      <c r="X1379" s="77">
        <v>2.2584046618924401E-2</v>
      </c>
      <c r="Y1379" s="58">
        <v>42.835098266601499</v>
      </c>
      <c r="Z1379" s="77">
        <v>-2.0889584373543399E-3</v>
      </c>
      <c r="AA1379" s="58">
        <v>34.605702090274697</v>
      </c>
      <c r="AB1379" s="77">
        <v>6.4679924855344698E-2</v>
      </c>
      <c r="AC1379" s="58">
        <v>535.59002685546795</v>
      </c>
      <c r="AD1379" s="77">
        <v>-1.1520533413584701E-2</v>
      </c>
      <c r="AE1379" s="58">
        <v>0.93529188661761797</v>
      </c>
      <c r="AF1379" s="77">
        <v>5.8225606019235099E-2</v>
      </c>
      <c r="AG1379" s="58">
        <v>16.156847000121999</v>
      </c>
      <c r="AH1379" s="77">
        <v>3.4544622670031801E-3</v>
      </c>
      <c r="AI1379" s="58">
        <v>1.58321542994981</v>
      </c>
      <c r="AJ1379" s="77">
        <v>6.1014276318804198E-2</v>
      </c>
      <c r="AK1379" s="58">
        <v>25.9036140441894</v>
      </c>
      <c r="AL1379" s="69">
        <v>42219</v>
      </c>
      <c r="AM1379" s="105">
        <v>0</v>
      </c>
      <c r="AN1379" s="124">
        <v>49.8422035175739</v>
      </c>
      <c r="AO1379" s="125">
        <v>64.667574032436207</v>
      </c>
      <c r="AP1379" s="125">
        <v>32.116645417869002</v>
      </c>
      <c r="AQ1379" s="125">
        <v>29.8262567225709</v>
      </c>
      <c r="AR1379" s="125">
        <v>42.200707497875101</v>
      </c>
      <c r="AS1379" s="125">
        <v>58.015914850305897</v>
      </c>
      <c r="AV1379" s="63">
        <v>29188.396286263</v>
      </c>
      <c r="AW1379" s="63">
        <v>-2682.6198048431302</v>
      </c>
      <c r="AX1379" s="63">
        <v>18846.646047518901</v>
      </c>
      <c r="AY1379" s="63">
        <v>26505.776481419802</v>
      </c>
      <c r="AZ1379" s="77">
        <v>1.40511878310345E-3</v>
      </c>
      <c r="BA1379" s="77">
        <v>1.65057764814198</v>
      </c>
      <c r="BB1379" s="77">
        <v>0.85177279335759204</v>
      </c>
      <c r="BC1379" s="58">
        <v>-506.65407437495003</v>
      </c>
      <c r="BD1379" s="130">
        <v>-1.8756330472685202E-2</v>
      </c>
      <c r="BE1379" s="65">
        <v>223</v>
      </c>
    </row>
    <row r="1380" spans="1:57" x14ac:dyDescent="0.2">
      <c r="A1380" s="104">
        <v>42220</v>
      </c>
      <c r="B1380" s="58">
        <v>2093.32006835937</v>
      </c>
      <c r="C1380" s="77">
        <v>-2.2497047793397199E-3</v>
      </c>
      <c r="D1380" s="58">
        <v>0.01</v>
      </c>
      <c r="E1380" s="58">
        <v>0.6411</v>
      </c>
      <c r="F1380" s="77">
        <v>1.40581068416123E-3</v>
      </c>
      <c r="G1380" s="58">
        <v>106.91413116455</v>
      </c>
      <c r="H1380" s="58">
        <v>629.25</v>
      </c>
      <c r="I1380" s="58">
        <v>43.5542793273925</v>
      </c>
      <c r="J1380" s="58">
        <v>531.90002441406205</v>
      </c>
      <c r="K1380" s="58">
        <v>15.7543277740478</v>
      </c>
      <c r="L1380" s="58">
        <v>26.019731521606399</v>
      </c>
      <c r="M1380" s="58">
        <v>13</v>
      </c>
      <c r="N1380" s="77">
        <v>-3.2084009073101299E-2</v>
      </c>
      <c r="O1380" s="58">
        <v>3.18816925514369</v>
      </c>
      <c r="P1380" s="77">
        <v>2.9819905193232101E-2</v>
      </c>
      <c r="Q1380" s="58">
        <v>108.686100006103</v>
      </c>
      <c r="R1380" s="77">
        <v>-3.1051819591374399E-3</v>
      </c>
      <c r="S1380" s="58">
        <v>45.915249834658603</v>
      </c>
      <c r="T1380" s="77">
        <v>7.2968215867554503E-2</v>
      </c>
      <c r="U1380" s="58">
        <v>630.23001098632801</v>
      </c>
      <c r="V1380" s="77">
        <v>1.55947595189329E-2</v>
      </c>
      <c r="W1380" s="58">
        <v>0.970378659287226</v>
      </c>
      <c r="X1380" s="77">
        <v>2.2279754693976202E-2</v>
      </c>
      <c r="Y1380" s="58">
        <v>43.219884872436502</v>
      </c>
      <c r="Z1380" s="77">
        <v>-5.8501480504298204E-3</v>
      </c>
      <c r="AA1380" s="58">
        <v>36.103935162771201</v>
      </c>
      <c r="AB1380" s="77">
        <v>6.7877295554823594E-2</v>
      </c>
      <c r="AC1380" s="58">
        <v>533.46502685546795</v>
      </c>
      <c r="AD1380" s="77">
        <v>-1.92310067107078E-2</v>
      </c>
      <c r="AE1380" s="58">
        <v>0.979483275306262</v>
      </c>
      <c r="AF1380" s="77">
        <v>6.2172330635380503E-2</v>
      </c>
      <c r="AG1380" s="58">
        <v>15.908783912658601</v>
      </c>
      <c r="AH1380" s="77">
        <v>2.7536738008688802E-3</v>
      </c>
      <c r="AI1380" s="58">
        <v>1.5899746114670401</v>
      </c>
      <c r="AJ1380" s="77">
        <v>6.1106495666442502E-2</v>
      </c>
      <c r="AK1380" s="58">
        <v>25.984004974365199</v>
      </c>
      <c r="AL1380" s="69">
        <v>42220</v>
      </c>
      <c r="AM1380" s="105">
        <v>1</v>
      </c>
      <c r="AN1380" s="124">
        <v>48.252683621267501</v>
      </c>
      <c r="AO1380" s="125">
        <v>63.594018713218802</v>
      </c>
      <c r="AP1380" s="125">
        <v>26.566398950260599</v>
      </c>
      <c r="AQ1380" s="125">
        <v>26.578499041700901</v>
      </c>
      <c r="AR1380" s="125">
        <v>43.515204829716303</v>
      </c>
      <c r="AS1380" s="125">
        <v>63.096948622487197</v>
      </c>
      <c r="AU1380" s="109" t="s">
        <v>565</v>
      </c>
      <c r="AV1380" s="63">
        <v>29188.396286263</v>
      </c>
      <c r="AW1380" s="63">
        <v>-2741.2064212692198</v>
      </c>
      <c r="AX1380" s="63">
        <v>18877.693421269199</v>
      </c>
      <c r="AY1380" s="63">
        <v>26447.189864993801</v>
      </c>
      <c r="AZ1380" s="77">
        <v>-2.2103339046549699E-3</v>
      </c>
      <c r="BA1380" s="77">
        <v>1.6447189864993801</v>
      </c>
      <c r="BB1380" s="77">
        <v>0.84760685125412405</v>
      </c>
      <c r="BC1380" s="58">
        <v>-565.240690801038</v>
      </c>
      <c r="BD1380" s="130">
        <v>-2.0925206624169499E-2</v>
      </c>
      <c r="BE1380" s="65">
        <v>224</v>
      </c>
    </row>
    <row r="1381" spans="1:57" x14ac:dyDescent="0.2">
      <c r="A1381" s="104">
        <v>42221</v>
      </c>
      <c r="B1381" s="58">
        <v>2099.84008789062</v>
      </c>
      <c r="C1381" s="77">
        <v>3.11467874874948E-3</v>
      </c>
      <c r="D1381" s="58">
        <v>0.01</v>
      </c>
      <c r="E1381" s="58">
        <v>0.64080000000000004</v>
      </c>
      <c r="F1381" s="77">
        <v>-4.6794571829666899E-4</v>
      </c>
      <c r="G1381" s="58">
        <v>107.622924804687</v>
      </c>
      <c r="H1381" s="58">
        <v>643.780029296875</v>
      </c>
      <c r="I1381" s="58">
        <v>43.590927124023402</v>
      </c>
      <c r="J1381" s="58">
        <v>537.010009765625</v>
      </c>
      <c r="K1381" s="58">
        <v>15.9415483474731</v>
      </c>
      <c r="L1381" s="58">
        <v>26.226882934570298</v>
      </c>
      <c r="M1381" s="58">
        <v>12.5100002288818</v>
      </c>
      <c r="N1381" s="77">
        <v>6.62955993203384E-3</v>
      </c>
      <c r="O1381" s="58">
        <v>3.47721364304895</v>
      </c>
      <c r="P1381" s="77">
        <v>3.2309228255591002E-2</v>
      </c>
      <c r="Q1381" s="58">
        <v>107.268527984619</v>
      </c>
      <c r="R1381" s="77">
        <v>2.3091027885379301E-2</v>
      </c>
      <c r="S1381" s="58">
        <v>47.136814427738798</v>
      </c>
      <c r="T1381" s="77">
        <v>7.3218820532877996E-2</v>
      </c>
      <c r="U1381" s="58">
        <v>636.51501464843705</v>
      </c>
      <c r="V1381" s="77">
        <v>8.41428148893985E-4</v>
      </c>
      <c r="W1381" s="58">
        <v>0.97872893801059302</v>
      </c>
      <c r="X1381" s="77">
        <v>2.24525836586578E-2</v>
      </c>
      <c r="Y1381" s="58">
        <v>43.572603225708001</v>
      </c>
      <c r="Z1381" s="77">
        <v>9.6070410171378295E-3</v>
      </c>
      <c r="AA1381" s="58">
        <v>37.648848295628</v>
      </c>
      <c r="AB1381" s="77">
        <v>7.0108280313172705E-2</v>
      </c>
      <c r="AC1381" s="58">
        <v>534.45501708984295</v>
      </c>
      <c r="AD1381" s="77">
        <v>1.1883755124969701E-2</v>
      </c>
      <c r="AE1381" s="58">
        <v>1.01156882085912</v>
      </c>
      <c r="AF1381" s="77">
        <v>6.3454866416377195E-2</v>
      </c>
      <c r="AG1381" s="58">
        <v>15.8479380607604</v>
      </c>
      <c r="AH1381" s="77">
        <v>7.9613201539703304E-3</v>
      </c>
      <c r="AI1381" s="58">
        <v>1.59271260952797</v>
      </c>
      <c r="AJ1381" s="77">
        <v>6.0728246414238601E-2</v>
      </c>
      <c r="AK1381" s="58">
        <v>26.123307228088301</v>
      </c>
      <c r="AL1381" s="69">
        <v>42221</v>
      </c>
      <c r="AM1381" s="105">
        <v>2</v>
      </c>
      <c r="AN1381" s="124">
        <v>50.596485285927599</v>
      </c>
      <c r="AO1381" s="125">
        <v>67.854410051082496</v>
      </c>
      <c r="AP1381" s="125">
        <v>29.201659666053999</v>
      </c>
      <c r="AQ1381" s="125">
        <v>31.450341625302901</v>
      </c>
      <c r="AR1381" s="125">
        <v>47.260006322769499</v>
      </c>
      <c r="AS1381" s="125">
        <v>63.3586358407861</v>
      </c>
      <c r="AU1381" s="109" t="s">
        <v>618</v>
      </c>
      <c r="AV1381" s="63">
        <v>29188.396286263</v>
      </c>
      <c r="AW1381" s="63">
        <v>-2639.7240512695198</v>
      </c>
      <c r="AX1381" s="63">
        <v>19141.093762207001</v>
      </c>
      <c r="AY1381" s="63">
        <v>26548.672234993501</v>
      </c>
      <c r="AZ1381" s="77">
        <v>3.83717024446617E-3</v>
      </c>
      <c r="BA1381" s="77">
        <v>1.65486722349935</v>
      </c>
      <c r="BB1381" s="77">
        <v>0.85336155304977002</v>
      </c>
      <c r="BC1381" s="58">
        <v>-463.75832080133802</v>
      </c>
      <c r="BD1381" s="130">
        <v>-1.7168329959921E-2</v>
      </c>
      <c r="BE1381" s="65">
        <v>225</v>
      </c>
    </row>
    <row r="1382" spans="1:57" x14ac:dyDescent="0.2">
      <c r="A1382" s="104">
        <v>42222</v>
      </c>
      <c r="B1382" s="58">
        <v>2083.56005859375</v>
      </c>
      <c r="C1382" s="77">
        <v>-7.7529852824311796E-3</v>
      </c>
      <c r="D1382" s="58">
        <v>0.01</v>
      </c>
      <c r="E1382" s="58">
        <v>0.64500000000000002</v>
      </c>
      <c r="F1382" s="77">
        <v>6.5543071161049404E-3</v>
      </c>
      <c r="G1382" s="58">
        <v>107.857124328613</v>
      </c>
      <c r="H1382" s="58">
        <v>642.67999267578102</v>
      </c>
      <c r="I1382" s="58">
        <v>42.711410522460902</v>
      </c>
      <c r="J1382" s="58">
        <v>529.46002197265602</v>
      </c>
      <c r="K1382" s="58">
        <v>15.7730512619018</v>
      </c>
      <c r="L1382" s="58">
        <v>26.127811431884702</v>
      </c>
      <c r="M1382" s="58">
        <v>13.770000457763601</v>
      </c>
      <c r="N1382" s="77">
        <v>2.1761118679017801E-3</v>
      </c>
      <c r="O1382" s="58">
        <v>3.7243515246977998</v>
      </c>
      <c r="P1382" s="77">
        <v>3.4530417419165099E-2</v>
      </c>
      <c r="Q1382" s="58">
        <v>107.74002456665001</v>
      </c>
      <c r="R1382" s="77">
        <v>-1.70871504401148E-3</v>
      </c>
      <c r="S1382" s="58">
        <v>48.159439607067903</v>
      </c>
      <c r="T1382" s="77">
        <v>7.4935333534435003E-2</v>
      </c>
      <c r="U1382" s="58">
        <v>643.23001098632801</v>
      </c>
      <c r="V1382" s="77">
        <v>-2.0176597736958599E-2</v>
      </c>
      <c r="W1382" s="58">
        <v>0.97490930737914006</v>
      </c>
      <c r="X1382" s="77">
        <v>2.2825500152153899E-2</v>
      </c>
      <c r="Y1382" s="58">
        <v>43.151168823242102</v>
      </c>
      <c r="Z1382" s="77">
        <v>-1.4059305516975399E-2</v>
      </c>
      <c r="AA1382" s="58">
        <v>38.7793256736392</v>
      </c>
      <c r="AB1382" s="77">
        <v>7.3243161077876401E-2</v>
      </c>
      <c r="AC1382" s="58">
        <v>533.23501586914006</v>
      </c>
      <c r="AD1382" s="77">
        <v>-1.05696813068975E-2</v>
      </c>
      <c r="AE1382" s="58">
        <v>1.0467021815357</v>
      </c>
      <c r="AF1382" s="77">
        <v>6.6360158485245499E-2</v>
      </c>
      <c r="AG1382" s="58">
        <v>15.8572998046875</v>
      </c>
      <c r="AH1382" s="77">
        <v>-3.7774791206678301E-3</v>
      </c>
      <c r="AI1382" s="58">
        <v>1.60082849244226</v>
      </c>
      <c r="AJ1382" s="77">
        <v>6.1269138313234897E-2</v>
      </c>
      <c r="AK1382" s="58">
        <v>26.1773471832275</v>
      </c>
      <c r="AL1382" s="69">
        <v>42222</v>
      </c>
      <c r="AM1382" s="105">
        <v>3</v>
      </c>
      <c r="AN1382" s="124">
        <v>45.1032090611331</v>
      </c>
      <c r="AO1382" s="125">
        <v>67.213117598947804</v>
      </c>
      <c r="AP1382" s="125">
        <v>30.094331911489299</v>
      </c>
      <c r="AQ1382" s="125">
        <v>29.549920657428899</v>
      </c>
      <c r="AR1382" s="125">
        <v>45.6995392877349</v>
      </c>
      <c r="AS1382" s="125">
        <v>53.545189561335597</v>
      </c>
      <c r="AU1382" s="109" t="s">
        <v>618</v>
      </c>
      <c r="AV1382" s="63">
        <v>29188.396286263</v>
      </c>
      <c r="AW1382" s="63">
        <v>-2629.8081605529801</v>
      </c>
      <c r="AX1382" s="63">
        <v>19210.9519715881</v>
      </c>
      <c r="AY1382" s="63">
        <v>26558.588125710001</v>
      </c>
      <c r="AZ1382" s="77">
        <v>3.7349855498525198E-4</v>
      </c>
      <c r="BA1382" s="77">
        <v>1.6558588125710001</v>
      </c>
      <c r="BB1382" s="77">
        <v>0.83899246820595097</v>
      </c>
      <c r="BC1382" s="58">
        <v>-453.84243008479098</v>
      </c>
      <c r="BD1382" s="130">
        <v>-1.6801243751367202E-2</v>
      </c>
      <c r="BE1382" s="65">
        <v>226</v>
      </c>
    </row>
    <row r="1383" spans="1:57" x14ac:dyDescent="0.2">
      <c r="A1383" s="104">
        <v>42223</v>
      </c>
      <c r="B1383" s="58">
        <v>2077.57006835937</v>
      </c>
      <c r="C1383" s="77">
        <v>-2.87488244443401E-3</v>
      </c>
      <c r="D1383" s="58">
        <v>0.01</v>
      </c>
      <c r="E1383" s="58">
        <v>0.64639999999999997</v>
      </c>
      <c r="F1383" s="77">
        <v>2.1705426356588499E-3</v>
      </c>
      <c r="G1383" s="58">
        <v>108.22248840332</v>
      </c>
      <c r="H1383" s="58">
        <v>635.29998779296795</v>
      </c>
      <c r="I1383" s="58">
        <v>42.821357727050703</v>
      </c>
      <c r="J1383" s="58">
        <v>522.61999511718705</v>
      </c>
      <c r="K1383" s="58">
        <v>15.8947429656982</v>
      </c>
      <c r="L1383" s="58">
        <v>26.010728836059499</v>
      </c>
      <c r="M1383" s="58">
        <v>13.390000343322701</v>
      </c>
      <c r="N1383" s="77">
        <v>3.3874820692776299E-3</v>
      </c>
      <c r="O1383" s="58">
        <v>3.9343562502343601</v>
      </c>
      <c r="P1383" s="77">
        <v>3.6354331787048902E-2</v>
      </c>
      <c r="Q1383" s="58">
        <v>108.039806365966</v>
      </c>
      <c r="R1383" s="77">
        <v>-1.14831719781505E-2</v>
      </c>
      <c r="S1383" s="58">
        <v>48.900208610217803</v>
      </c>
      <c r="T1383" s="77">
        <v>7.6971839366937703E-2</v>
      </c>
      <c r="U1383" s="58">
        <v>638.989990234375</v>
      </c>
      <c r="V1383" s="77">
        <v>2.5741880973944001E-3</v>
      </c>
      <c r="W1383" s="58">
        <v>0.96786648437358902</v>
      </c>
      <c r="X1383" s="77">
        <v>2.2602424018007598E-2</v>
      </c>
      <c r="Y1383" s="58">
        <v>42.766384124755803</v>
      </c>
      <c r="Z1383" s="77">
        <v>-1.29188731379267E-2</v>
      </c>
      <c r="AA1383" s="58">
        <v>39.557394211979201</v>
      </c>
      <c r="AB1383" s="77">
        <v>7.5690548738207505E-2</v>
      </c>
      <c r="AC1383" s="58">
        <v>526.04000854492097</v>
      </c>
      <c r="AD1383" s="77">
        <v>7.7151656820084701E-3</v>
      </c>
      <c r="AE1383" s="58">
        <v>1.0744314764838601</v>
      </c>
      <c r="AF1383" s="77">
        <v>6.7596656253111301E-2</v>
      </c>
      <c r="AG1383" s="58">
        <v>15.833897113800001</v>
      </c>
      <c r="AH1383" s="77">
        <v>-4.48114822515588E-3</v>
      </c>
      <c r="AI1383" s="58">
        <v>1.60486024225415</v>
      </c>
      <c r="AJ1383" s="77">
        <v>6.1699933606984399E-2</v>
      </c>
      <c r="AK1383" s="58">
        <v>26.0692701339721</v>
      </c>
      <c r="AL1383" s="69">
        <v>42223</v>
      </c>
      <c r="AM1383" s="105">
        <v>4</v>
      </c>
      <c r="AN1383" s="124">
        <v>43.242914727472098</v>
      </c>
      <c r="AO1383" s="125">
        <v>62.9169621812961</v>
      </c>
      <c r="AP1383" s="125">
        <v>31.5444459678633</v>
      </c>
      <c r="AQ1383" s="125">
        <v>32.712296015190503</v>
      </c>
      <c r="AR1383" s="125">
        <v>43.856546935028803</v>
      </c>
      <c r="AS1383" s="125">
        <v>54.494063720341302</v>
      </c>
      <c r="AU1383" s="109" t="s">
        <v>565</v>
      </c>
      <c r="AV1383" s="63">
        <v>29188.396286263</v>
      </c>
      <c r="AW1383" s="63">
        <v>-2681.8829153320298</v>
      </c>
      <c r="AX1383" s="63">
        <v>19108.199399706999</v>
      </c>
      <c r="AY1383" s="63">
        <v>26506.513370930901</v>
      </c>
      <c r="AZ1383" s="77">
        <v>-1.96075011715857E-3</v>
      </c>
      <c r="BA1383" s="77">
        <v>1.65065133709309</v>
      </c>
      <c r="BB1383" s="77">
        <v>0.83370558104365899</v>
      </c>
      <c r="BC1383" s="58">
        <v>-505.91718486384298</v>
      </c>
      <c r="BD1383" s="130">
        <v>-1.87290508278719E-2</v>
      </c>
      <c r="BE1383" s="65">
        <v>227</v>
      </c>
    </row>
    <row r="1384" spans="1:57" x14ac:dyDescent="0.2">
      <c r="A1384" s="104">
        <v>42226</v>
      </c>
      <c r="B1384" s="58">
        <v>2104.17993164062</v>
      </c>
      <c r="C1384" s="77">
        <v>1.28081664664447E-2</v>
      </c>
      <c r="D1384" s="58">
        <v>0.01</v>
      </c>
      <c r="E1384" s="58">
        <v>0.64329999999999998</v>
      </c>
      <c r="F1384" s="77">
        <v>-4.7957920792078799E-3</v>
      </c>
      <c r="G1384" s="58">
        <v>112.157165527343</v>
      </c>
      <c r="H1384" s="58">
        <v>633.72998046875</v>
      </c>
      <c r="I1384" s="58">
        <v>43.361888885497997</v>
      </c>
      <c r="J1384" s="58">
        <v>524</v>
      </c>
      <c r="K1384" s="58">
        <v>16.475118637084901</v>
      </c>
      <c r="L1384" s="58">
        <v>26.695222854614201</v>
      </c>
      <c r="M1384" s="58">
        <v>12.2299995422363</v>
      </c>
      <c r="N1384" s="77">
        <v>3.6357296732633097E-2</v>
      </c>
      <c r="O1384" s="58">
        <v>3.9905399251913098</v>
      </c>
      <c r="P1384" s="77">
        <v>3.5579892790874999E-2</v>
      </c>
      <c r="Q1384" s="58">
        <v>110.189826965332</v>
      </c>
      <c r="R1384" s="77">
        <v>-2.4712849903758501E-3</v>
      </c>
      <c r="S1384" s="58">
        <v>49.621811751648103</v>
      </c>
      <c r="T1384" s="77">
        <v>7.83011902244935E-2</v>
      </c>
      <c r="U1384" s="58">
        <v>634.51498413085903</v>
      </c>
      <c r="V1384" s="77">
        <v>1.26229336746557E-2</v>
      </c>
      <c r="W1384" s="58">
        <v>0.94100199112907101</v>
      </c>
      <c r="X1384" s="77">
        <v>2.1701130077932999E-2</v>
      </c>
      <c r="Y1384" s="58">
        <v>43.0916233062744</v>
      </c>
      <c r="Z1384" s="77">
        <v>2.6405512527378698E-3</v>
      </c>
      <c r="AA1384" s="58">
        <v>40.359282952317002</v>
      </c>
      <c r="AB1384" s="77">
        <v>7.7021532351750105E-2</v>
      </c>
      <c r="AC1384" s="58">
        <v>523.30999755859295</v>
      </c>
      <c r="AD1384" s="77">
        <v>3.6513687112726699E-2</v>
      </c>
      <c r="AE1384" s="58">
        <v>1.08565342178785</v>
      </c>
      <c r="AF1384" s="77">
        <v>6.5896546525867197E-2</v>
      </c>
      <c r="AG1384" s="58">
        <v>16.184930801391602</v>
      </c>
      <c r="AH1384" s="77">
        <v>2.6315833857210001E-2</v>
      </c>
      <c r="AI1384" s="58">
        <v>1.5926678646683601</v>
      </c>
      <c r="AJ1384" s="77">
        <v>5.9661156355286703E-2</v>
      </c>
      <c r="AK1384" s="58">
        <v>26.3529758453369</v>
      </c>
      <c r="AL1384" s="69">
        <v>42226</v>
      </c>
      <c r="AM1384" s="105">
        <v>0</v>
      </c>
      <c r="AN1384" s="124">
        <v>52.596639075681601</v>
      </c>
      <c r="AO1384" s="125">
        <v>62.008912168083903</v>
      </c>
      <c r="AP1384" s="125">
        <v>44.819673641376397</v>
      </c>
      <c r="AQ1384" s="125">
        <v>45.318993732671103</v>
      </c>
      <c r="AR1384" s="125">
        <v>55.225165569832399</v>
      </c>
      <c r="AS1384" s="125">
        <v>58.934967127835897</v>
      </c>
      <c r="AV1384" s="63">
        <v>29188.396286263</v>
      </c>
      <c r="AW1384" s="63">
        <v>-2974.5579581069901</v>
      </c>
      <c r="AX1384" s="63">
        <v>19281.697815528802</v>
      </c>
      <c r="AY1384" s="63">
        <v>26213.838328156002</v>
      </c>
      <c r="AZ1384" s="77">
        <v>-1.10416273419018E-2</v>
      </c>
      <c r="BA1384" s="77">
        <v>1.6213838328156001</v>
      </c>
      <c r="BB1384" s="77">
        <v>0.85719198737611502</v>
      </c>
      <c r="BC1384" s="58">
        <v>-798.59222763880098</v>
      </c>
      <c r="BD1384" s="130">
        <v>-2.9563878970064801E-2</v>
      </c>
      <c r="BE1384" s="65">
        <v>228</v>
      </c>
    </row>
    <row r="1385" spans="1:57" x14ac:dyDescent="0.2">
      <c r="A1385" s="104">
        <v>42227</v>
      </c>
      <c r="B1385" s="58">
        <v>2084.07006835937</v>
      </c>
      <c r="C1385" s="77">
        <v>-9.5571024981548902E-3</v>
      </c>
      <c r="D1385" s="58">
        <v>0.01</v>
      </c>
      <c r="E1385" s="58">
        <v>0.64229999999999998</v>
      </c>
      <c r="F1385" s="77">
        <v>-1.5544846883258599E-3</v>
      </c>
      <c r="G1385" s="58">
        <v>106.32073211669901</v>
      </c>
      <c r="H1385" s="58">
        <v>660.780029296875</v>
      </c>
      <c r="I1385" s="58">
        <v>42.519016265869098</v>
      </c>
      <c r="J1385" s="58">
        <v>527.46002197265602</v>
      </c>
      <c r="K1385" s="58">
        <v>16.2317295074462</v>
      </c>
      <c r="L1385" s="58">
        <v>26.091783523559499</v>
      </c>
      <c r="M1385" s="58">
        <v>13.7100000381469</v>
      </c>
      <c r="N1385" s="77">
        <v>-5.2037989576525299E-2</v>
      </c>
      <c r="O1385" s="58">
        <v>4.24234881962286</v>
      </c>
      <c r="P1385" s="77">
        <v>3.9901425951115503E-2</v>
      </c>
      <c r="Q1385" s="58">
        <v>109.238948822021</v>
      </c>
      <c r="R1385" s="77">
        <v>4.2683871146693898E-2</v>
      </c>
      <c r="S1385" s="58">
        <v>50.964894305970702</v>
      </c>
      <c r="T1385" s="77">
        <v>7.7128381679757496E-2</v>
      </c>
      <c r="U1385" s="58">
        <v>647.25500488281205</v>
      </c>
      <c r="V1385" s="77">
        <v>-1.9438097400567601E-2</v>
      </c>
      <c r="W1385" s="58">
        <v>0.91611240982342601</v>
      </c>
      <c r="X1385" s="77">
        <v>2.1545945562216701E-2</v>
      </c>
      <c r="Y1385" s="58">
        <v>42.940452575683501</v>
      </c>
      <c r="Z1385" s="77">
        <v>6.6030953676643397E-3</v>
      </c>
      <c r="AA1385" s="58">
        <v>41.102009233722903</v>
      </c>
      <c r="AB1385" s="77">
        <v>7.7924406630866305E-2</v>
      </c>
      <c r="AC1385" s="58">
        <v>525.73001098632801</v>
      </c>
      <c r="AD1385" s="77">
        <v>-1.4773133656883699E-2</v>
      </c>
      <c r="AE1385" s="58">
        <v>1.0968231551326399</v>
      </c>
      <c r="AF1385" s="77">
        <v>6.7572784195885097E-2</v>
      </c>
      <c r="AG1385" s="58">
        <v>16.3534240722656</v>
      </c>
      <c r="AH1385" s="77">
        <v>-2.26047684389486E-2</v>
      </c>
      <c r="AI1385" s="58">
        <v>1.5863387068222501</v>
      </c>
      <c r="AJ1385" s="77">
        <v>6.0798400591890199E-2</v>
      </c>
      <c r="AK1385" s="58">
        <v>26.3935031890869</v>
      </c>
      <c r="AL1385" s="69">
        <v>42227</v>
      </c>
      <c r="AM1385" s="105">
        <v>1</v>
      </c>
      <c r="AN1385" s="124">
        <v>46.376329316053997</v>
      </c>
      <c r="AO1385" s="125">
        <v>70.033592819872695</v>
      </c>
      <c r="AP1385" s="125">
        <v>34.219181589354797</v>
      </c>
      <c r="AQ1385" s="125">
        <v>41.783522245147999</v>
      </c>
      <c r="AR1385" s="125">
        <v>46.320279136588098</v>
      </c>
      <c r="AS1385" s="125">
        <v>50.636582573642897</v>
      </c>
      <c r="AV1385" s="63">
        <v>29188.396286263</v>
      </c>
      <c r="AW1385" s="63">
        <v>-2371.2914007064801</v>
      </c>
      <c r="AX1385" s="63">
        <v>19348.051913401701</v>
      </c>
      <c r="AY1385" s="63">
        <v>26817.104885556499</v>
      </c>
      <c r="AZ1385" s="77">
        <v>2.3013285954104099E-2</v>
      </c>
      <c r="BA1385" s="77">
        <v>1.68171048855565</v>
      </c>
      <c r="BB1385" s="77">
        <v>0.83944261319401003</v>
      </c>
      <c r="BC1385" s="58">
        <v>-195.32567023829299</v>
      </c>
      <c r="BD1385" s="130">
        <v>-7.2309550166114499E-3</v>
      </c>
      <c r="BE1385" s="65">
        <v>229</v>
      </c>
    </row>
    <row r="1386" spans="1:57" x14ac:dyDescent="0.2">
      <c r="A1386" s="104">
        <v>42228</v>
      </c>
      <c r="B1386" s="58">
        <v>2086.05004882812</v>
      </c>
      <c r="C1386" s="77">
        <v>9.5005465450048699E-4</v>
      </c>
      <c r="D1386" s="58">
        <v>0.01</v>
      </c>
      <c r="E1386" s="58">
        <v>0.63949999999999996</v>
      </c>
      <c r="F1386" s="77">
        <v>-4.3593336447143001E-3</v>
      </c>
      <c r="G1386" s="58">
        <v>107.96018218994099</v>
      </c>
      <c r="H1386" s="58">
        <v>659.55999755859295</v>
      </c>
      <c r="I1386" s="58">
        <v>42.821357727050703</v>
      </c>
      <c r="J1386" s="58">
        <v>525.90997314453102</v>
      </c>
      <c r="K1386" s="58">
        <v>16.194286346435501</v>
      </c>
      <c r="L1386" s="58">
        <v>26.533102035522401</v>
      </c>
      <c r="M1386" s="58">
        <v>13.6099996566772</v>
      </c>
      <c r="N1386" s="77">
        <v>1.5419853123685301E-2</v>
      </c>
      <c r="O1386" s="58">
        <v>4.3867716736458897</v>
      </c>
      <c r="P1386" s="77">
        <v>4.0633237038521799E-2</v>
      </c>
      <c r="Q1386" s="58">
        <v>107.14045715332</v>
      </c>
      <c r="R1386" s="77">
        <v>-1.8463508038817299E-3</v>
      </c>
      <c r="S1386" s="58">
        <v>52.132093532541703</v>
      </c>
      <c r="T1386" s="77">
        <v>7.9040714605967996E-2</v>
      </c>
      <c r="U1386" s="58">
        <v>660.17001342773403</v>
      </c>
      <c r="V1386" s="77">
        <v>7.1107350953538697E-3</v>
      </c>
      <c r="W1386" s="58">
        <v>0.89999690188413295</v>
      </c>
      <c r="X1386" s="77">
        <v>2.10174770174462E-2</v>
      </c>
      <c r="Y1386" s="58">
        <v>42.670186996459897</v>
      </c>
      <c r="Z1386" s="77">
        <v>-2.9387039084553999E-3</v>
      </c>
      <c r="AA1386" s="58">
        <v>41.709923941092299</v>
      </c>
      <c r="AB1386" s="77">
        <v>7.9310007550721096E-2</v>
      </c>
      <c r="AC1386" s="58">
        <v>526.68499755859295</v>
      </c>
      <c r="AD1386" s="77">
        <v>-2.3067881333018701E-3</v>
      </c>
      <c r="AE1386" s="58">
        <v>1.1072041398269601</v>
      </c>
      <c r="AF1386" s="77">
        <v>6.8370048308468295E-2</v>
      </c>
      <c r="AG1386" s="58">
        <v>16.2130079269409</v>
      </c>
      <c r="AH1386" s="77">
        <v>1.6914079927284401E-2</v>
      </c>
      <c r="AI1386" s="58">
        <v>1.5635515940878599</v>
      </c>
      <c r="AJ1386" s="77">
        <v>5.8928337591080897E-2</v>
      </c>
      <c r="AK1386" s="58">
        <v>26.312442779541001</v>
      </c>
      <c r="AL1386" s="69">
        <v>42228</v>
      </c>
      <c r="AM1386" s="105">
        <v>2</v>
      </c>
      <c r="AN1386" s="124">
        <v>47.040431529788201</v>
      </c>
      <c r="AO1386" s="125">
        <v>69.322367557035406</v>
      </c>
      <c r="AP1386" s="125">
        <v>38.611366777614499</v>
      </c>
      <c r="AQ1386" s="125">
        <v>41.250370365922301</v>
      </c>
      <c r="AR1386" s="125">
        <v>52.3692561944139</v>
      </c>
      <c r="AS1386" s="125">
        <v>53.183083075233803</v>
      </c>
      <c r="AT1386" s="109" t="s">
        <v>619</v>
      </c>
      <c r="AV1386" s="63">
        <v>29188.396286263</v>
      </c>
      <c r="AW1386" s="63">
        <v>-2559.4389823379502</v>
      </c>
      <c r="AX1386" s="63">
        <v>19430.983719886699</v>
      </c>
      <c r="AY1386" s="63">
        <v>26628.957303924999</v>
      </c>
      <c r="AZ1386" s="77">
        <v>-7.0159542737517899E-3</v>
      </c>
      <c r="BA1386" s="77">
        <v>1.6628957303925</v>
      </c>
      <c r="BB1386" s="77">
        <v>0.84119018421036196</v>
      </c>
      <c r="BC1386" s="58">
        <v>-383.47325186976298</v>
      </c>
      <c r="BD1386" s="130">
        <v>-1.41961772406111E-2</v>
      </c>
      <c r="BE1386" s="65">
        <v>230</v>
      </c>
    </row>
    <row r="1387" spans="1:57" x14ac:dyDescent="0.2">
      <c r="A1387" s="104">
        <v>42229</v>
      </c>
      <c r="B1387" s="58">
        <v>2083.38989257812</v>
      </c>
      <c r="C1387" s="77">
        <v>-1.27521209354219E-3</v>
      </c>
      <c r="D1387" s="58">
        <v>0.01</v>
      </c>
      <c r="E1387" s="58">
        <v>0.64170000000000005</v>
      </c>
      <c r="F1387" s="77">
        <v>3.4401876465990299E-3</v>
      </c>
      <c r="G1387" s="58">
        <v>107.87586975097599</v>
      </c>
      <c r="H1387" s="58">
        <v>656.45001220703102</v>
      </c>
      <c r="I1387" s="58">
        <v>42.812191009521399</v>
      </c>
      <c r="J1387" s="58">
        <v>529.65997314453102</v>
      </c>
      <c r="K1387" s="58">
        <v>15.960267066955501</v>
      </c>
      <c r="L1387" s="58">
        <v>26.001722335815401</v>
      </c>
      <c r="M1387" s="58">
        <v>13.4899997711181</v>
      </c>
      <c r="N1387" s="77">
        <v>-7.8095865766980501E-4</v>
      </c>
      <c r="O1387" s="58">
        <v>4.5199701721924797</v>
      </c>
      <c r="P1387" s="77">
        <v>4.18997333011219E-2</v>
      </c>
      <c r="Q1387" s="58">
        <v>107.918025970458</v>
      </c>
      <c r="R1387" s="77">
        <v>-4.7152425299811203E-3</v>
      </c>
      <c r="S1387" s="58">
        <v>53.160258112995599</v>
      </c>
      <c r="T1387" s="77">
        <v>8.0981426040753798E-2</v>
      </c>
      <c r="U1387" s="58">
        <v>658.00500488281205</v>
      </c>
      <c r="V1387" s="77">
        <v>-2.1406882023033901E-4</v>
      </c>
      <c r="W1387" s="58">
        <v>0.88616464704687004</v>
      </c>
      <c r="X1387" s="77">
        <v>2.0698885671368301E-2</v>
      </c>
      <c r="Y1387" s="58">
        <v>42.816774368286097</v>
      </c>
      <c r="Z1387" s="77">
        <v>7.13049797777731E-3</v>
      </c>
      <c r="AA1387" s="58">
        <v>42.281694558302199</v>
      </c>
      <c r="AB1387" s="77">
        <v>7.9827996643357102E-2</v>
      </c>
      <c r="AC1387" s="58">
        <v>527.78497314453102</v>
      </c>
      <c r="AD1387" s="77">
        <v>-1.44507312316044E-2</v>
      </c>
      <c r="AE1387" s="58">
        <v>1.12299762958189</v>
      </c>
      <c r="AF1387" s="77">
        <v>7.0362082593653605E-2</v>
      </c>
      <c r="AG1387" s="58">
        <v>16.0772767066955</v>
      </c>
      <c r="AH1387" s="77">
        <v>-2.0027047685401402E-2</v>
      </c>
      <c r="AI1387" s="58">
        <v>1.5511555542004201</v>
      </c>
      <c r="AJ1387" s="77">
        <v>5.9655877182559602E-2</v>
      </c>
      <c r="AK1387" s="58">
        <v>26.267412185668899</v>
      </c>
      <c r="AL1387" s="69">
        <v>42229</v>
      </c>
      <c r="AM1387" s="105">
        <v>3</v>
      </c>
      <c r="AN1387" s="124">
        <v>46.212360736157798</v>
      </c>
      <c r="AO1387" s="125">
        <v>67.442166978964096</v>
      </c>
      <c r="AP1387" s="125">
        <v>38.469110429786497</v>
      </c>
      <c r="AQ1387" s="125">
        <v>37.987841725361697</v>
      </c>
      <c r="AR1387" s="125">
        <v>45.692653072219301</v>
      </c>
      <c r="AS1387" s="125">
        <v>53.093653332330803</v>
      </c>
      <c r="AV1387" s="63">
        <v>29188.396286263</v>
      </c>
      <c r="AW1387" s="63">
        <v>-2387.1983277694699</v>
      </c>
      <c r="AX1387" s="63">
        <v>19236.957241099499</v>
      </c>
      <c r="AY1387" s="63">
        <v>26801.1979584935</v>
      </c>
      <c r="AZ1387" s="77">
        <v>6.4681711943370603E-3</v>
      </c>
      <c r="BA1387" s="77">
        <v>1.6801197958493499</v>
      </c>
      <c r="BB1387" s="77">
        <v>0.83884227622094498</v>
      </c>
      <c r="BC1387" s="58">
        <v>-211.232597301281</v>
      </c>
      <c r="BD1387" s="130">
        <v>-7.8198293509713999E-3</v>
      </c>
      <c r="BE1387" s="65">
        <v>231</v>
      </c>
    </row>
    <row r="1388" spans="1:57" x14ac:dyDescent="0.2">
      <c r="A1388" s="104">
        <v>42230</v>
      </c>
      <c r="B1388" s="58">
        <v>2091.5400390625</v>
      </c>
      <c r="C1388" s="77">
        <v>3.9119641087868003E-3</v>
      </c>
      <c r="D1388" s="58">
        <v>0.01</v>
      </c>
      <c r="E1388" s="58">
        <v>0.64070000000000005</v>
      </c>
      <c r="F1388" s="77">
        <v>-1.5583606046438701E-3</v>
      </c>
      <c r="G1388" s="58">
        <v>108.63469696044901</v>
      </c>
      <c r="H1388" s="58">
        <v>657.11999511718705</v>
      </c>
      <c r="I1388" s="58">
        <v>43.059555053710902</v>
      </c>
      <c r="J1388" s="58">
        <v>531.52001953125</v>
      </c>
      <c r="K1388" s="58">
        <v>15.576470375061</v>
      </c>
      <c r="L1388" s="58">
        <v>26.136817932128899</v>
      </c>
      <c r="M1388" s="58">
        <v>12.829999923706</v>
      </c>
      <c r="N1388" s="77">
        <v>7.0342627245958403E-3</v>
      </c>
      <c r="O1388" s="58">
        <v>4.6145967648803499</v>
      </c>
      <c r="P1388" s="77">
        <v>4.2478111450528502E-2</v>
      </c>
      <c r="Q1388" s="58">
        <v>108.255283355712</v>
      </c>
      <c r="R1388" s="77">
        <v>1.0206152756455601E-3</v>
      </c>
      <c r="S1388" s="58">
        <v>54.133253784735302</v>
      </c>
      <c r="T1388" s="77">
        <v>8.2379556529978207E-2</v>
      </c>
      <c r="U1388" s="58">
        <v>656.78500366210903</v>
      </c>
      <c r="V1388" s="77">
        <v>5.7778879883636503E-3</v>
      </c>
      <c r="W1388" s="58">
        <v>0.87521692590309197</v>
      </c>
      <c r="X1388" s="77">
        <v>2.03257308351509E-2</v>
      </c>
      <c r="Y1388" s="58">
        <v>42.935873031616197</v>
      </c>
      <c r="Z1388" s="77">
        <v>3.51177449879025E-3</v>
      </c>
      <c r="AA1388" s="58">
        <v>42.853199700573697</v>
      </c>
      <c r="AB1388" s="77">
        <v>8.0623867636003793E-2</v>
      </c>
      <c r="AC1388" s="58">
        <v>530.58999633789006</v>
      </c>
      <c r="AD1388" s="77">
        <v>-2.40470093817634E-2</v>
      </c>
      <c r="AE1388" s="58">
        <v>1.1485078976257199</v>
      </c>
      <c r="AF1388" s="77">
        <v>7.3733514074187295E-2</v>
      </c>
      <c r="AG1388" s="58">
        <v>15.768368721008301</v>
      </c>
      <c r="AH1388" s="77">
        <v>5.1956402952351103E-3</v>
      </c>
      <c r="AI1388" s="58">
        <v>1.5292618236995601</v>
      </c>
      <c r="AJ1388" s="77">
        <v>5.8509870163640197E-2</v>
      </c>
      <c r="AK1388" s="58">
        <v>26.0692701339721</v>
      </c>
      <c r="AL1388" s="69">
        <v>42230</v>
      </c>
      <c r="AM1388" s="105">
        <v>4</v>
      </c>
      <c r="AN1388" s="124">
        <v>49.164945759973001</v>
      </c>
      <c r="AO1388" s="125">
        <v>67.645754957600204</v>
      </c>
      <c r="AP1388" s="125">
        <v>40.5906314626233</v>
      </c>
      <c r="AQ1388" s="125">
        <v>33.331775006907201</v>
      </c>
      <c r="AR1388" s="125">
        <v>47.524367452149299</v>
      </c>
      <c r="AS1388" s="125">
        <v>55.279033799869502</v>
      </c>
      <c r="AV1388" s="63">
        <v>29188.396286263</v>
      </c>
      <c r="AW1388" s="63">
        <v>-2430.9811759948698</v>
      </c>
      <c r="AX1388" s="63">
        <v>19271.6524108581</v>
      </c>
      <c r="AY1388" s="63">
        <v>26757.415110268099</v>
      </c>
      <c r="AZ1388" s="77">
        <v>-1.6336153441053301E-3</v>
      </c>
      <c r="BA1388" s="77">
        <v>1.6757415110268099</v>
      </c>
      <c r="BB1388" s="77">
        <v>0.846035761207241</v>
      </c>
      <c r="BC1388" s="58">
        <v>-255.01544552668199</v>
      </c>
      <c r="BD1388" s="130">
        <v>-9.4406701018607403E-3</v>
      </c>
      <c r="BE1388" s="65">
        <v>232</v>
      </c>
    </row>
    <row r="1389" spans="1:57" x14ac:dyDescent="0.2">
      <c r="A1389" s="104">
        <v>42233</v>
      </c>
      <c r="B1389" s="58">
        <v>2102.43994140625</v>
      </c>
      <c r="C1389" s="77">
        <v>5.2114241851357601E-3</v>
      </c>
      <c r="D1389" s="58">
        <v>0.01</v>
      </c>
      <c r="E1389" s="58">
        <v>0.6411</v>
      </c>
      <c r="F1389" s="77">
        <v>6.2431715311372904E-4</v>
      </c>
      <c r="G1389" s="58">
        <v>109.758895874023</v>
      </c>
      <c r="H1389" s="58">
        <v>660.86999511718705</v>
      </c>
      <c r="I1389" s="58">
        <v>43.3527221679687</v>
      </c>
      <c r="J1389" s="58">
        <v>535.219970703125</v>
      </c>
      <c r="K1389" s="58">
        <v>15.9415483474731</v>
      </c>
      <c r="L1389" s="58">
        <v>26.1908569335937</v>
      </c>
      <c r="M1389" s="58">
        <v>13.020000457763601</v>
      </c>
      <c r="N1389" s="77">
        <v>1.0348433281712E-2</v>
      </c>
      <c r="O1389" s="58">
        <v>4.6435929691175204</v>
      </c>
      <c r="P1389" s="77">
        <v>4.2307212842658599E-2</v>
      </c>
      <c r="Q1389" s="58">
        <v>109.196796417236</v>
      </c>
      <c r="R1389" s="77">
        <v>5.7067202761518204E-3</v>
      </c>
      <c r="S1389" s="58">
        <v>55.148726353436402</v>
      </c>
      <c r="T1389" s="77">
        <v>8.3448676382496798E-2</v>
      </c>
      <c r="U1389" s="58">
        <v>658.99499511718705</v>
      </c>
      <c r="V1389" s="77">
        <v>6.8084102098158097E-3</v>
      </c>
      <c r="W1389" s="58">
        <v>0.87317601130468603</v>
      </c>
      <c r="X1389" s="77">
        <v>2.0141203773123902E-2</v>
      </c>
      <c r="Y1389" s="58">
        <v>43.206138610839801</v>
      </c>
      <c r="Z1389" s="77">
        <v>6.9610758502343098E-3</v>
      </c>
      <c r="AA1389" s="58">
        <v>43.556505301750803</v>
      </c>
      <c r="AB1389" s="77">
        <v>8.1380568151315696E-2</v>
      </c>
      <c r="AC1389" s="58">
        <v>533.36999511718705</v>
      </c>
      <c r="AD1389" s="77">
        <v>2.34377855586991E-2</v>
      </c>
      <c r="AE1389" s="58">
        <v>1.15768350933307</v>
      </c>
      <c r="AF1389" s="77">
        <v>7.2620518666028505E-2</v>
      </c>
      <c r="AG1389" s="58">
        <v>15.759009361266999</v>
      </c>
      <c r="AH1389" s="77">
        <v>2.06754324895896E-3</v>
      </c>
      <c r="AI1389" s="58">
        <v>1.49917994737533</v>
      </c>
      <c r="AJ1389" s="77">
        <v>5.7240584039555002E-2</v>
      </c>
      <c r="AK1389" s="58">
        <v>26.1638374328613</v>
      </c>
      <c r="AL1389" s="69">
        <v>42233</v>
      </c>
      <c r="AM1389" s="105">
        <v>0</v>
      </c>
      <c r="AN1389" s="124">
        <v>52.889541449772501</v>
      </c>
      <c r="AO1389" s="125">
        <v>68.820954675304307</v>
      </c>
      <c r="AP1389" s="125">
        <v>43.688318870578399</v>
      </c>
      <c r="AQ1389" s="125">
        <v>40.768723192355502</v>
      </c>
      <c r="AR1389" s="125">
        <v>48.275891681423502</v>
      </c>
      <c r="AS1389" s="125">
        <v>57.789090439468602</v>
      </c>
      <c r="AV1389" s="63">
        <v>29188.396286263</v>
      </c>
      <c r="AW1389" s="63">
        <v>-2406.8659529296801</v>
      </c>
      <c r="AX1389" s="63">
        <v>19354.216107714801</v>
      </c>
      <c r="AY1389" s="63">
        <v>26781.530333333299</v>
      </c>
      <c r="AZ1389" s="77">
        <v>9.0125383807837501E-4</v>
      </c>
      <c r="BA1389" s="77">
        <v>1.6781530333333301</v>
      </c>
      <c r="BB1389" s="77">
        <v>0.85565623661982204</v>
      </c>
      <c r="BC1389" s="58">
        <v>-230.90022246149601</v>
      </c>
      <c r="BD1389" s="130">
        <v>-8.5479247039456797E-3</v>
      </c>
      <c r="BE1389" s="65">
        <v>233</v>
      </c>
    </row>
    <row r="1390" spans="1:57" x14ac:dyDescent="0.2">
      <c r="A1390" s="104">
        <v>42234</v>
      </c>
      <c r="B1390" s="58">
        <v>2096.919921875</v>
      </c>
      <c r="C1390" s="77">
        <v>-2.6255301863975498E-3</v>
      </c>
      <c r="D1390" s="58">
        <v>0.01</v>
      </c>
      <c r="E1390" s="58">
        <v>0.63890000000000002</v>
      </c>
      <c r="F1390" s="77">
        <v>-3.4316019341755701E-3</v>
      </c>
      <c r="G1390" s="58">
        <v>109.140579223632</v>
      </c>
      <c r="H1390" s="58">
        <v>656.13000488281205</v>
      </c>
      <c r="I1390" s="58">
        <v>43.592502593994098</v>
      </c>
      <c r="J1390" s="58">
        <v>535.02001953125</v>
      </c>
      <c r="K1390" s="58">
        <v>15.5649013519287</v>
      </c>
      <c r="L1390" s="58">
        <v>26.0377502441406</v>
      </c>
      <c r="M1390" s="58">
        <v>13.789999961853001</v>
      </c>
      <c r="N1390" s="77">
        <v>-5.6334080756453801E-3</v>
      </c>
      <c r="O1390" s="58">
        <v>4.65233555759208</v>
      </c>
      <c r="P1390" s="77">
        <v>4.2627000797377898E-2</v>
      </c>
      <c r="Q1390" s="58">
        <v>109.449737548828</v>
      </c>
      <c r="R1390" s="77">
        <v>-7.1723489784620799E-3</v>
      </c>
      <c r="S1390" s="58">
        <v>55.932449944117501</v>
      </c>
      <c r="T1390" s="77">
        <v>8.5245987118219499E-2</v>
      </c>
      <c r="U1390" s="58">
        <v>658.5</v>
      </c>
      <c r="V1390" s="77">
        <v>5.5309197216351002E-3</v>
      </c>
      <c r="W1390" s="58">
        <v>0.88553034479498105</v>
      </c>
      <c r="X1390" s="77">
        <v>2.03138221506232E-2</v>
      </c>
      <c r="Y1390" s="58">
        <v>43.472612380981403</v>
      </c>
      <c r="Z1390" s="77">
        <v>-3.7358690411404201E-4</v>
      </c>
      <c r="AA1390" s="58">
        <v>44.114917950534903</v>
      </c>
      <c r="AB1390" s="77">
        <v>8.2454705132689404E-2</v>
      </c>
      <c r="AC1390" s="58">
        <v>535.11999511718705</v>
      </c>
      <c r="AD1390" s="77">
        <v>-2.3626751137014401E-2</v>
      </c>
      <c r="AE1390" s="58">
        <v>1.17464786652741</v>
      </c>
      <c r="AF1390" s="77">
        <v>7.5467736027884397E-2</v>
      </c>
      <c r="AG1390" s="58">
        <v>15.753224849700899</v>
      </c>
      <c r="AH1390" s="77">
        <v>-5.8458067959106198E-3</v>
      </c>
      <c r="AI1390" s="58">
        <v>1.4705161182390101</v>
      </c>
      <c r="AJ1390" s="77">
        <v>5.6476312448304797E-2</v>
      </c>
      <c r="AK1390" s="58">
        <v>26.114303588867099</v>
      </c>
      <c r="AL1390" s="69">
        <v>42234</v>
      </c>
      <c r="AM1390" s="105">
        <v>1</v>
      </c>
      <c r="AN1390" s="124">
        <v>50.857315610317599</v>
      </c>
      <c r="AO1390" s="125">
        <v>65.578508286069294</v>
      </c>
      <c r="AP1390" s="125">
        <v>42.379466678060197</v>
      </c>
      <c r="AQ1390" s="125">
        <v>36.273061368825097</v>
      </c>
      <c r="AR1390" s="125">
        <v>46.2546767907481</v>
      </c>
      <c r="AS1390" s="125">
        <v>59.777581673292602</v>
      </c>
      <c r="AV1390" s="63">
        <v>29188.396286263</v>
      </c>
      <c r="AW1390" s="63">
        <v>-2395.7868704834</v>
      </c>
      <c r="AX1390" s="63">
        <v>19163.845275268501</v>
      </c>
      <c r="AY1390" s="63">
        <v>26792.6094157796</v>
      </c>
      <c r="AZ1390" s="77">
        <v>4.1368369575556203E-4</v>
      </c>
      <c r="BA1390" s="77">
        <v>1.67926094157796</v>
      </c>
      <c r="BB1390" s="77">
        <v>0.85078415515500005</v>
      </c>
      <c r="BC1390" s="58">
        <v>-219.82114001521001</v>
      </c>
      <c r="BD1390" s="130">
        <v>-8.1377771452725896E-3</v>
      </c>
      <c r="BE1390" s="65">
        <v>234</v>
      </c>
    </row>
    <row r="1391" spans="1:57" x14ac:dyDescent="0.2">
      <c r="A1391" s="104">
        <v>42235</v>
      </c>
      <c r="B1391" s="58">
        <v>2079.61010742187</v>
      </c>
      <c r="C1391" s="77">
        <v>-8.2548762461310803E-3</v>
      </c>
      <c r="D1391" s="58">
        <v>0.01</v>
      </c>
      <c r="E1391" s="58">
        <v>0.63929999999999998</v>
      </c>
      <c r="F1391" s="77">
        <v>6.26076068242165E-4</v>
      </c>
      <c r="G1391" s="58">
        <v>107.744705200195</v>
      </c>
      <c r="H1391" s="58">
        <v>660.90002441406205</v>
      </c>
      <c r="I1391" s="58">
        <v>42.983848571777301</v>
      </c>
      <c r="J1391" s="58">
        <v>532.91998291015602</v>
      </c>
      <c r="K1391" s="58">
        <v>15.480154037475501</v>
      </c>
      <c r="L1391" s="58">
        <v>25.542392730712798</v>
      </c>
      <c r="M1391" s="58">
        <v>15.25</v>
      </c>
      <c r="N1391" s="77">
        <v>-1.27896886141432E-2</v>
      </c>
      <c r="O1391" s="58">
        <v>4.7468866513807901</v>
      </c>
      <c r="P1391" s="77">
        <v>4.4056797432048503E-2</v>
      </c>
      <c r="Q1391" s="58">
        <v>108.44264221191401</v>
      </c>
      <c r="R1391" s="77">
        <v>7.2699304951035996E-3</v>
      </c>
      <c r="S1391" s="58">
        <v>56.6520484787277</v>
      </c>
      <c r="T1391" s="77">
        <v>8.5719543631359404E-2</v>
      </c>
      <c r="U1391" s="58">
        <v>658.51501464843705</v>
      </c>
      <c r="V1391" s="77">
        <v>-1.39623555886569E-2</v>
      </c>
      <c r="W1391" s="58">
        <v>0.88880911269321405</v>
      </c>
      <c r="X1391" s="77">
        <v>2.0677746228540201E-2</v>
      </c>
      <c r="Y1391" s="58">
        <v>43.2881755828857</v>
      </c>
      <c r="Z1391" s="77">
        <v>-3.9251552174324102E-3</v>
      </c>
      <c r="AA1391" s="58">
        <v>44.506525010705502</v>
      </c>
      <c r="AB1391" s="77">
        <v>8.3514460778268101E-2</v>
      </c>
      <c r="AC1391" s="58">
        <v>533.97000122070301</v>
      </c>
      <c r="AD1391" s="77">
        <v>-5.4447704188388402E-3</v>
      </c>
      <c r="AE1391" s="58">
        <v>1.19376552847768</v>
      </c>
      <c r="AF1391" s="77">
        <v>7.7115868846506605E-2</v>
      </c>
      <c r="AG1391" s="58">
        <v>15.5225276947021</v>
      </c>
      <c r="AH1391" s="77">
        <v>-1.90245896355506E-2</v>
      </c>
      <c r="AI1391" s="58">
        <v>1.45581836591596</v>
      </c>
      <c r="AJ1391" s="77">
        <v>5.6996162468578901E-2</v>
      </c>
      <c r="AK1391" s="58">
        <v>25.790071487426701</v>
      </c>
      <c r="AL1391" s="69">
        <v>42235</v>
      </c>
      <c r="AM1391" s="105">
        <v>2</v>
      </c>
      <c r="AN1391" s="124">
        <v>45.016060966771299</v>
      </c>
      <c r="AO1391" s="125">
        <v>67.250683367322296</v>
      </c>
      <c r="AP1391" s="125">
        <v>39.502283946824399</v>
      </c>
      <c r="AQ1391" s="125">
        <v>35.329055546528203</v>
      </c>
      <c r="AR1391" s="125">
        <v>40.366124781159698</v>
      </c>
      <c r="AS1391" s="125">
        <v>52.957801583263297</v>
      </c>
      <c r="AV1391" s="63">
        <v>29188.396286263</v>
      </c>
      <c r="AW1391" s="63">
        <v>-2131.0873717803902</v>
      </c>
      <c r="AX1391" s="63">
        <v>19031.622796096799</v>
      </c>
      <c r="AY1391" s="63">
        <v>27057.308914482601</v>
      </c>
      <c r="AZ1391" s="77">
        <v>9.8795714368571305E-3</v>
      </c>
      <c r="BA1391" s="77">
        <v>1.7057308914482601</v>
      </c>
      <c r="BB1391" s="77">
        <v>0.83550616099589503</v>
      </c>
      <c r="BC1391" s="58">
        <v>0</v>
      </c>
      <c r="BD1391" s="130">
        <v>0</v>
      </c>
      <c r="BE1391" s="65">
        <v>0</v>
      </c>
    </row>
    <row r="1392" spans="1:57" x14ac:dyDescent="0.2">
      <c r="A1392" s="104">
        <v>42236</v>
      </c>
      <c r="B1392" s="58">
        <v>2035.72998046875</v>
      </c>
      <c r="C1392" s="77">
        <v>-2.1100170073477701E-2</v>
      </c>
      <c r="D1392" s="58">
        <v>0.01</v>
      </c>
      <c r="E1392" s="58">
        <v>0.63839999999999997</v>
      </c>
      <c r="F1392" s="77">
        <v>-1.4077897700610601E-3</v>
      </c>
      <c r="G1392" s="58">
        <v>105.533798217773</v>
      </c>
      <c r="H1392" s="58">
        <v>646.83001708984295</v>
      </c>
      <c r="I1392" s="58">
        <v>42.1077461242675</v>
      </c>
      <c r="J1392" s="58">
        <v>515.780029296875</v>
      </c>
      <c r="K1392" s="58">
        <v>15.0470113754272</v>
      </c>
      <c r="L1392" s="58">
        <v>24.794853210449201</v>
      </c>
      <c r="M1392" s="58">
        <v>19.139999389648398</v>
      </c>
      <c r="N1392" s="77">
        <v>-2.0519866645083699E-2</v>
      </c>
      <c r="O1392" s="58">
        <v>4.8535706853275</v>
      </c>
      <c r="P1392" s="77">
        <v>4.5990675663089002E-2</v>
      </c>
      <c r="Q1392" s="58">
        <v>106.63925170898401</v>
      </c>
      <c r="R1392" s="77">
        <v>-2.1289161453266502E-2</v>
      </c>
      <c r="S1392" s="58">
        <v>57.077138909453701</v>
      </c>
      <c r="T1392" s="77">
        <v>8.8241326780488197E-2</v>
      </c>
      <c r="U1392" s="58">
        <v>653.86502075195301</v>
      </c>
      <c r="V1392" s="77">
        <v>-2.03821313497973E-2</v>
      </c>
      <c r="W1392" s="58">
        <v>0.87101488009561601</v>
      </c>
      <c r="X1392" s="77">
        <v>2.0685383575864899E-2</v>
      </c>
      <c r="Y1392" s="58">
        <v>42.545797348022397</v>
      </c>
      <c r="Z1392" s="77">
        <v>-3.2162339868892997E-2</v>
      </c>
      <c r="AA1392" s="58">
        <v>44.581466716326602</v>
      </c>
      <c r="AB1392" s="77">
        <v>8.6435038551417501E-2</v>
      </c>
      <c r="AC1392" s="58">
        <v>524.35000610351506</v>
      </c>
      <c r="AD1392" s="77">
        <v>-2.79805136951322E-2</v>
      </c>
      <c r="AE1392" s="58">
        <v>1.2165536843374201</v>
      </c>
      <c r="AF1392" s="77">
        <v>8.08501870560248E-2</v>
      </c>
      <c r="AG1392" s="58">
        <v>15.2635827064514</v>
      </c>
      <c r="AH1392" s="77">
        <v>-2.9266620717361701E-2</v>
      </c>
      <c r="AI1392" s="58">
        <v>1.4376426206352499</v>
      </c>
      <c r="AJ1392" s="77">
        <v>5.7981493515331398E-2</v>
      </c>
      <c r="AK1392" s="58">
        <v>25.168622970581001</v>
      </c>
      <c r="AL1392" s="69">
        <v>42236</v>
      </c>
      <c r="AM1392" s="105">
        <v>3</v>
      </c>
      <c r="AN1392" s="124">
        <v>34.270420878673598</v>
      </c>
      <c r="AO1392" s="125">
        <v>58.260202890195899</v>
      </c>
      <c r="AP1392" s="125">
        <v>35.4025520464061</v>
      </c>
      <c r="AQ1392" s="125">
        <v>30.902429933761201</v>
      </c>
      <c r="AR1392" s="125">
        <v>33.446221657881097</v>
      </c>
      <c r="AS1392" s="125">
        <v>44.999680540674902</v>
      </c>
      <c r="AV1392" s="63">
        <v>29188.396286263</v>
      </c>
      <c r="AW1392" s="63">
        <v>-1998.4885614257801</v>
      </c>
      <c r="AX1392" s="63">
        <v>18515.939877831999</v>
      </c>
      <c r="AY1392" s="63">
        <v>27189.907724837201</v>
      </c>
      <c r="AZ1392" s="77">
        <v>4.9006651316916196E-3</v>
      </c>
      <c r="BA1392" s="77">
        <v>1.7189907724837199</v>
      </c>
      <c r="BB1392" s="77">
        <v>0.79677666882796605</v>
      </c>
      <c r="BC1392" s="58">
        <v>0</v>
      </c>
      <c r="BD1392" s="130">
        <v>0</v>
      </c>
      <c r="BE1392" s="65">
        <v>0</v>
      </c>
    </row>
    <row r="1393" spans="1:57" x14ac:dyDescent="0.2">
      <c r="A1393" s="104">
        <v>42237</v>
      </c>
      <c r="B1393" s="58">
        <v>1970.89001464843</v>
      </c>
      <c r="C1393" s="77">
        <v>-3.1850965718637499E-2</v>
      </c>
      <c r="D1393" s="58">
        <v>0.01</v>
      </c>
      <c r="E1393" s="58">
        <v>0.63819999999999999</v>
      </c>
      <c r="F1393" s="77">
        <v>-3.1328320802004301E-4</v>
      </c>
      <c r="G1393" s="58">
        <v>99.079048156738196</v>
      </c>
      <c r="H1393" s="58">
        <v>612.47998046875</v>
      </c>
      <c r="I1393" s="58">
        <v>39.719245910644503</v>
      </c>
      <c r="J1393" s="58">
        <v>494.47000122070301</v>
      </c>
      <c r="K1393" s="58">
        <v>14.576204299926699</v>
      </c>
      <c r="L1393" s="58">
        <v>23.921220779418899</v>
      </c>
      <c r="M1393" s="58">
        <v>28.030000686645501</v>
      </c>
      <c r="N1393" s="77">
        <v>-6.1162870758385002E-2</v>
      </c>
      <c r="O1393" s="58">
        <v>5.2314268831908697</v>
      </c>
      <c r="P1393" s="77">
        <v>5.2800536344626697E-2</v>
      </c>
      <c r="Q1393" s="58">
        <v>102.30642318725501</v>
      </c>
      <c r="R1393" s="77">
        <v>-5.31051987593869E-2</v>
      </c>
      <c r="S1393" s="58">
        <v>56.961437538633199</v>
      </c>
      <c r="T1393" s="77">
        <v>9.3001305112109703E-2</v>
      </c>
      <c r="U1393" s="58">
        <v>629.65499877929597</v>
      </c>
      <c r="V1393" s="77">
        <v>-5.6723535061082402E-2</v>
      </c>
      <c r="W1393" s="58">
        <v>0.91462516149959905</v>
      </c>
      <c r="X1393" s="77">
        <v>2.3027253930178099E-2</v>
      </c>
      <c r="Y1393" s="58">
        <v>40.913496017455998</v>
      </c>
      <c r="Z1393" s="77">
        <v>-4.13161170765418E-2</v>
      </c>
      <c r="AA1393" s="58">
        <v>44.2702409196989</v>
      </c>
      <c r="AB1393" s="77">
        <v>8.9530691063984702E-2</v>
      </c>
      <c r="AC1393" s="58">
        <v>505.12501525878901</v>
      </c>
      <c r="AD1393" s="77">
        <v>-3.1289075534916201E-2</v>
      </c>
      <c r="AE1393" s="58">
        <v>1.25111092400581</v>
      </c>
      <c r="AF1393" s="77">
        <v>8.5832422368840103E-2</v>
      </c>
      <c r="AG1393" s="58">
        <v>14.811607837677</v>
      </c>
      <c r="AH1393" s="77">
        <v>-3.5234426419677299E-2</v>
      </c>
      <c r="AI1393" s="58">
        <v>1.43099427988883</v>
      </c>
      <c r="AJ1393" s="77">
        <v>5.9821122554080397E-2</v>
      </c>
      <c r="AK1393" s="58">
        <v>24.358036994934</v>
      </c>
      <c r="AL1393" s="69">
        <v>42237</v>
      </c>
      <c r="AM1393" s="105">
        <v>4</v>
      </c>
      <c r="AN1393" s="124">
        <v>24.8361449982282</v>
      </c>
      <c r="AO1393" s="125">
        <v>43.108364973772098</v>
      </c>
      <c r="AP1393" s="125">
        <v>26.692569641771499</v>
      </c>
      <c r="AQ1393" s="125">
        <v>26.949745556623</v>
      </c>
      <c r="AR1393" s="125">
        <v>27.510644055330602</v>
      </c>
      <c r="AS1393" s="125">
        <v>31.22375477105</v>
      </c>
      <c r="AV1393" s="63">
        <v>29188.396286263</v>
      </c>
      <c r="AW1393" s="63">
        <v>-2075.0124990203799</v>
      </c>
      <c r="AX1393" s="63">
        <v>17710.401440426602</v>
      </c>
      <c r="AY1393" s="63">
        <v>27113.383787242601</v>
      </c>
      <c r="AZ1393" s="77">
        <v>-2.8144243212970799E-3</v>
      </c>
      <c r="BA1393" s="77">
        <v>1.71133837872426</v>
      </c>
      <c r="BB1393" s="77">
        <v>0.73954759674507797</v>
      </c>
      <c r="BC1393" s="58">
        <v>-76.523937594603893</v>
      </c>
      <c r="BD1393" s="130">
        <v>-2.8144243212970201E-3</v>
      </c>
      <c r="BE1393" s="65">
        <v>1</v>
      </c>
    </row>
    <row r="1394" spans="1:57" x14ac:dyDescent="0.2">
      <c r="A1394" s="104">
        <v>42240</v>
      </c>
      <c r="B1394" s="58">
        <v>1893.2099609375</v>
      </c>
      <c r="C1394" s="77">
        <v>-3.9413692866465497E-2</v>
      </c>
      <c r="D1394" s="58">
        <v>0.01</v>
      </c>
      <c r="E1394" s="58">
        <v>0.63539999999999996</v>
      </c>
      <c r="F1394" s="77">
        <v>-4.3873393920401604E-3</v>
      </c>
      <c r="G1394" s="58">
        <v>96.605796813964801</v>
      </c>
      <c r="H1394" s="58">
        <v>589.60998535156205</v>
      </c>
      <c r="I1394" s="58">
        <v>38.437385559082003</v>
      </c>
      <c r="J1394" s="58">
        <v>463.36999511718699</v>
      </c>
      <c r="K1394" s="58">
        <v>14.218391418456999</v>
      </c>
      <c r="L1394" s="58">
        <v>23.642019271850501</v>
      </c>
      <c r="M1394" s="58">
        <v>40.740001678466797</v>
      </c>
      <c r="N1394" s="77">
        <v>-2.4962405158160901E-2</v>
      </c>
      <c r="O1394" s="58">
        <v>5.7132843251076801</v>
      </c>
      <c r="P1394" s="77">
        <v>5.9140181164385401E-2</v>
      </c>
      <c r="Q1394" s="58">
        <v>97.842422485351506</v>
      </c>
      <c r="R1394" s="77">
        <v>-3.7339987993867702E-2</v>
      </c>
      <c r="S1394" s="58">
        <v>56.588790240928198</v>
      </c>
      <c r="T1394" s="77">
        <v>9.5976648372375198E-2</v>
      </c>
      <c r="U1394" s="58">
        <v>601.04498291015602</v>
      </c>
      <c r="V1394" s="77">
        <v>-3.2273028406588397E-2</v>
      </c>
      <c r="W1394" s="58">
        <v>1.0286567059106499</v>
      </c>
      <c r="X1394" s="77">
        <v>2.6761880157783E-2</v>
      </c>
      <c r="Y1394" s="58">
        <v>39.078315734863203</v>
      </c>
      <c r="Z1394" s="77">
        <v>-6.2895637807629801E-2</v>
      </c>
      <c r="AA1394" s="58">
        <v>43.9148001717559</v>
      </c>
      <c r="AB1394" s="77">
        <v>9.4772645260834704E-2</v>
      </c>
      <c r="AC1394" s="58">
        <v>478.91999816894503</v>
      </c>
      <c r="AD1394" s="77">
        <v>-2.4547740557637601E-2</v>
      </c>
      <c r="AE1394" s="58">
        <v>1.2985734059115699</v>
      </c>
      <c r="AF1394" s="77">
        <v>9.1330542794445996E-2</v>
      </c>
      <c r="AG1394" s="58">
        <v>14.3972978591918</v>
      </c>
      <c r="AH1394" s="77">
        <v>-1.16717081516414E-2</v>
      </c>
      <c r="AI1394" s="58">
        <v>1.40868450595738</v>
      </c>
      <c r="AJ1394" s="77">
        <v>5.9583933578577199E-2</v>
      </c>
      <c r="AK1394" s="58">
        <v>23.781620025634702</v>
      </c>
      <c r="AL1394" s="69">
        <v>42240</v>
      </c>
      <c r="AM1394" s="105">
        <v>0</v>
      </c>
      <c r="AN1394" s="124">
        <v>18.3269116213982</v>
      </c>
      <c r="AO1394" s="125">
        <v>36.333191468283502</v>
      </c>
      <c r="AP1394" s="125">
        <v>24.232463827180901</v>
      </c>
      <c r="AQ1394" s="125">
        <v>24.395796753693698</v>
      </c>
      <c r="AR1394" s="125">
        <v>25.9270539142878</v>
      </c>
      <c r="AS1394" s="125">
        <v>26.5297398261472</v>
      </c>
      <c r="AU1394" s="109" t="s">
        <v>618</v>
      </c>
      <c r="AV1394" s="63">
        <v>29188.396286263</v>
      </c>
      <c r="AW1394" s="63">
        <v>-2241.5824075286801</v>
      </c>
      <c r="AX1394" s="63">
        <v>17227.1097952239</v>
      </c>
      <c r="AY1394" s="63">
        <v>26946.813878734301</v>
      </c>
      <c r="AZ1394" s="77">
        <v>-6.1434570400865597E-3</v>
      </c>
      <c r="BA1394" s="77">
        <v>1.6946813878734299</v>
      </c>
      <c r="BB1394" s="77">
        <v>0.67098560204036894</v>
      </c>
      <c r="BC1394" s="58">
        <v>-243.09384610290701</v>
      </c>
      <c r="BD1394" s="130">
        <v>-8.9405910664730696E-3</v>
      </c>
      <c r="BE1394" s="65">
        <v>2</v>
      </c>
    </row>
    <row r="1395" spans="1:57" x14ac:dyDescent="0.2">
      <c r="A1395" s="104">
        <v>42241</v>
      </c>
      <c r="B1395" s="58">
        <v>1867.60998535156</v>
      </c>
      <c r="C1395" s="77">
        <v>-1.35219949789724E-2</v>
      </c>
      <c r="D1395" s="58">
        <v>0.01</v>
      </c>
      <c r="E1395" s="58">
        <v>0.6371</v>
      </c>
      <c r="F1395" s="77">
        <v>2.6754800125905402E-3</v>
      </c>
      <c r="G1395" s="58">
        <v>97.186653137207003</v>
      </c>
      <c r="H1395" s="58">
        <v>582.05999755859295</v>
      </c>
      <c r="I1395" s="58">
        <v>37.321521759033203</v>
      </c>
      <c r="J1395" s="58">
        <v>466.36999511718699</v>
      </c>
      <c r="K1395" s="58">
        <v>13.973569869995099</v>
      </c>
      <c r="L1395" s="58">
        <v>23.299777984619102</v>
      </c>
      <c r="M1395" s="58">
        <v>36.020000457763601</v>
      </c>
      <c r="N1395" s="77">
        <v>6.0126446072461502E-3</v>
      </c>
      <c r="O1395" s="58">
        <v>6.0957383173224802</v>
      </c>
      <c r="P1395" s="77">
        <v>6.2721969741221406E-2</v>
      </c>
      <c r="Q1395" s="58">
        <v>96.896224975585895</v>
      </c>
      <c r="R1395" s="77">
        <v>-1.2805054155361701E-2</v>
      </c>
      <c r="S1395" s="58">
        <v>56.2215561479046</v>
      </c>
      <c r="T1395" s="77">
        <v>9.6590654543726798E-2</v>
      </c>
      <c r="U1395" s="58">
        <v>585.83499145507801</v>
      </c>
      <c r="V1395" s="77">
        <v>-2.90306893618879E-2</v>
      </c>
      <c r="W1395" s="58">
        <v>1.1883818797280401</v>
      </c>
      <c r="X1395" s="77">
        <v>3.1841731626079998E-2</v>
      </c>
      <c r="Y1395" s="58">
        <v>37.879453659057603</v>
      </c>
      <c r="Z1395" s="77">
        <v>6.4743078568158998E-3</v>
      </c>
      <c r="AA1395" s="58">
        <v>43.566999854489303</v>
      </c>
      <c r="AB1395" s="77">
        <v>9.3417244485340403E-2</v>
      </c>
      <c r="AC1395" s="58">
        <v>464.86999511718699</v>
      </c>
      <c r="AD1395" s="77">
        <v>-1.72186530287886E-2</v>
      </c>
      <c r="AE1395" s="58">
        <v>1.34569176573837</v>
      </c>
      <c r="AF1395" s="77">
        <v>9.6302646944065901E-2</v>
      </c>
      <c r="AG1395" s="58">
        <v>14.095980644226</v>
      </c>
      <c r="AH1395" s="77">
        <v>-1.4475975308882999E-2</v>
      </c>
      <c r="AI1395" s="58">
        <v>1.4118110856016199</v>
      </c>
      <c r="AJ1395" s="77">
        <v>6.0593327821990603E-2</v>
      </c>
      <c r="AK1395" s="58">
        <v>23.470898628234799</v>
      </c>
      <c r="AL1395" s="69">
        <v>42241</v>
      </c>
      <c r="AM1395" s="105">
        <v>1</v>
      </c>
      <c r="AN1395" s="124">
        <v>16.767276851815801</v>
      </c>
      <c r="AO1395" s="125">
        <v>34.410478551869502</v>
      </c>
      <c r="AP1395" s="125">
        <v>25.958398518062001</v>
      </c>
      <c r="AQ1395" s="125">
        <v>22.803454177306101</v>
      </c>
      <c r="AR1395" s="125">
        <v>24.096058073509699</v>
      </c>
      <c r="AS1395" s="125">
        <v>23.2526592138837</v>
      </c>
      <c r="AU1395" s="109" t="s">
        <v>618</v>
      </c>
      <c r="AV1395" s="63">
        <v>36801.425212050402</v>
      </c>
      <c r="AW1395" s="63">
        <v>-9619.0989829925493</v>
      </c>
      <c r="AX1395" s="63">
        <v>9619.0989829925493</v>
      </c>
      <c r="AY1395" s="63">
        <v>27182.3262290579</v>
      </c>
      <c r="AZ1395" s="77">
        <v>8.7398959811517598E-3</v>
      </c>
      <c r="BA1395" s="77">
        <v>1.71823262290579</v>
      </c>
      <c r="BB1395" s="77">
        <v>0.64839054311964395</v>
      </c>
      <c r="BC1395" s="58">
        <v>-7.5814957793118003</v>
      </c>
      <c r="BD1395" s="130">
        <v>-2.7883492125228197E-4</v>
      </c>
      <c r="BE1395" s="65">
        <v>3</v>
      </c>
    </row>
    <row r="1396" spans="1:57" x14ac:dyDescent="0.2">
      <c r="A1396" s="104">
        <v>42242</v>
      </c>
      <c r="B1396" s="58">
        <v>1940.51000976562</v>
      </c>
      <c r="C1396" s="77">
        <v>3.9033858774501801E-2</v>
      </c>
      <c r="D1396" s="58">
        <v>0.01</v>
      </c>
      <c r="E1396" s="58">
        <v>0.64349999999999996</v>
      </c>
      <c r="F1396" s="77">
        <v>1.00455187568671E-2</v>
      </c>
      <c r="G1396" s="58">
        <v>102.760787963867</v>
      </c>
      <c r="H1396" s="58">
        <v>628.61999511718705</v>
      </c>
      <c r="I1396" s="58">
        <v>39.387252807617102</v>
      </c>
      <c r="J1396" s="58">
        <v>500.76998901367102</v>
      </c>
      <c r="K1396" s="58">
        <v>14.350216865539499</v>
      </c>
      <c r="L1396" s="58">
        <v>24.587703704833899</v>
      </c>
      <c r="M1396" s="58">
        <v>30.319999694824201</v>
      </c>
      <c r="N1396" s="77">
        <v>5.7354941720141897E-2</v>
      </c>
      <c r="O1396" s="58">
        <v>6.2251569837021696</v>
      </c>
      <c r="P1396" s="77">
        <v>6.0579109084790798E-2</v>
      </c>
      <c r="Q1396" s="58">
        <v>99.973720550537095</v>
      </c>
      <c r="R1396" s="77">
        <v>7.9991749568577297E-2</v>
      </c>
      <c r="S1396" s="58">
        <v>56.2028221235188</v>
      </c>
      <c r="T1396" s="77">
        <v>8.94066726481417E-2</v>
      </c>
      <c r="U1396" s="58">
        <v>605.33999633789006</v>
      </c>
      <c r="V1396" s="77">
        <v>5.5349593243314101E-2</v>
      </c>
      <c r="W1396" s="58">
        <v>1.2280474373425501</v>
      </c>
      <c r="X1396" s="77">
        <v>3.1178804049645702E-2</v>
      </c>
      <c r="Y1396" s="58">
        <v>38.354387283325103</v>
      </c>
      <c r="Z1396" s="77">
        <v>7.3761164433060203E-2</v>
      </c>
      <c r="AA1396" s="58">
        <v>43.323043445566597</v>
      </c>
      <c r="AB1396" s="77">
        <v>8.65128589892072E-2</v>
      </c>
      <c r="AC1396" s="58">
        <v>483.56999206542901</v>
      </c>
      <c r="AD1396" s="77">
        <v>2.69542428347673E-2</v>
      </c>
      <c r="AE1396" s="58">
        <v>1.3708819461077</v>
      </c>
      <c r="AF1396" s="77">
        <v>9.5530399223424003E-2</v>
      </c>
      <c r="AG1396" s="58">
        <v>14.1618933677673</v>
      </c>
      <c r="AH1396" s="77">
        <v>5.5276308686934297E-2</v>
      </c>
      <c r="AI1396" s="58">
        <v>1.38558351118821</v>
      </c>
      <c r="AJ1396" s="77">
        <v>5.6352700838663797E-2</v>
      </c>
      <c r="AK1396" s="58">
        <v>23.943740844726499</v>
      </c>
      <c r="AL1396" s="69">
        <v>42242</v>
      </c>
      <c r="AM1396" s="105">
        <v>2</v>
      </c>
      <c r="AN1396" s="124">
        <v>33.993596414509597</v>
      </c>
      <c r="AO1396" s="125">
        <v>51.4672601504572</v>
      </c>
      <c r="AP1396" s="125">
        <v>40.0674384916991</v>
      </c>
      <c r="AQ1396" s="125">
        <v>30.336902796546202</v>
      </c>
      <c r="AR1396" s="125">
        <v>40.986126449143399</v>
      </c>
      <c r="AS1396" s="125">
        <v>38.418084643315701</v>
      </c>
      <c r="AU1396" s="109" t="s">
        <v>565</v>
      </c>
      <c r="AV1396" s="63">
        <v>32925.079537446501</v>
      </c>
      <c r="AW1396" s="63">
        <v>-6076.2118758573497</v>
      </c>
      <c r="AX1396" s="63">
        <v>6076.2118758573497</v>
      </c>
      <c r="AY1396" s="63">
        <v>26848.8676615892</v>
      </c>
      <c r="AZ1396" s="77">
        <v>-1.2267477207755201E-2</v>
      </c>
      <c r="BA1396" s="77">
        <v>1.68488676615892</v>
      </c>
      <c r="BB1396" s="77">
        <v>0.71273358678500098</v>
      </c>
      <c r="BC1396" s="58">
        <v>-341.040063248048</v>
      </c>
      <c r="BD1396" s="130">
        <v>-1.25428915279663E-2</v>
      </c>
      <c r="BE1396" s="65">
        <v>4</v>
      </c>
    </row>
    <row r="1397" spans="1:57" x14ac:dyDescent="0.2">
      <c r="A1397" s="104">
        <v>42243</v>
      </c>
      <c r="B1397" s="58">
        <v>1987.66003417968</v>
      </c>
      <c r="C1397" s="77">
        <v>2.4297748621125301E-2</v>
      </c>
      <c r="D1397" s="58">
        <v>0.01</v>
      </c>
      <c r="E1397" s="58">
        <v>0.65049999999999997</v>
      </c>
      <c r="F1397" s="77">
        <v>1.08780108780108E-2</v>
      </c>
      <c r="G1397" s="58">
        <v>105.786743164062</v>
      </c>
      <c r="H1397" s="58">
        <v>637.60998535156205</v>
      </c>
      <c r="I1397" s="58">
        <v>40.4846801757812</v>
      </c>
      <c r="J1397" s="58">
        <v>518.36999511718705</v>
      </c>
      <c r="K1397" s="58">
        <v>15.009345054626399</v>
      </c>
      <c r="L1397" s="58">
        <v>24.9659729003906</v>
      </c>
      <c r="M1397" s="58">
        <v>26.100000381469702</v>
      </c>
      <c r="N1397" s="77">
        <v>2.9446593979595301E-2</v>
      </c>
      <c r="O1397" s="58">
        <v>6.2539004382103904</v>
      </c>
      <c r="P1397" s="77">
        <v>5.9117997691935202E-2</v>
      </c>
      <c r="Q1397" s="58">
        <v>104.27376556396401</v>
      </c>
      <c r="R1397" s="77">
        <v>1.43011522131093E-2</v>
      </c>
      <c r="S1397" s="58">
        <v>56.285190470365201</v>
      </c>
      <c r="T1397" s="77">
        <v>8.8275265073414697E-2</v>
      </c>
      <c r="U1397" s="58">
        <v>633.114990234375</v>
      </c>
      <c r="V1397" s="77">
        <v>2.7862500934612702E-2</v>
      </c>
      <c r="W1397" s="58">
        <v>1.2353826181259899</v>
      </c>
      <c r="X1397" s="77">
        <v>3.0514817278092701E-2</v>
      </c>
      <c r="Y1397" s="58">
        <v>39.935966491699197</v>
      </c>
      <c r="Z1397" s="77">
        <v>3.5145888311280203E-2</v>
      </c>
      <c r="AA1397" s="58">
        <v>43.367034711468399</v>
      </c>
      <c r="AB1397" s="77">
        <v>8.3660387599526195E-2</v>
      </c>
      <c r="AC1397" s="58">
        <v>509.56999206542901</v>
      </c>
      <c r="AD1397" s="77">
        <v>4.5931583840362403E-2</v>
      </c>
      <c r="AE1397" s="58">
        <v>1.3725680439699099</v>
      </c>
      <c r="AF1397" s="77">
        <v>9.1447564099197007E-2</v>
      </c>
      <c r="AG1397" s="58">
        <v>14.679780960083001</v>
      </c>
      <c r="AH1397" s="77">
        <v>1.53844864936401E-2</v>
      </c>
      <c r="AI1397" s="58">
        <v>1.36197513379716</v>
      </c>
      <c r="AJ1397" s="77">
        <v>5.4553256916170599E-2</v>
      </c>
      <c r="AK1397" s="58">
        <v>24.776838302612301</v>
      </c>
      <c r="AL1397" s="69">
        <v>42243</v>
      </c>
      <c r="AM1397" s="105">
        <v>3</v>
      </c>
      <c r="AN1397" s="124">
        <v>42.310038648393103</v>
      </c>
      <c r="AO1397" s="125">
        <v>53.957017531193898</v>
      </c>
      <c r="AP1397" s="125">
        <v>46.074792100214196</v>
      </c>
      <c r="AQ1397" s="125">
        <v>41.158676678248</v>
      </c>
      <c r="AR1397" s="125">
        <v>44.866532952199996</v>
      </c>
      <c r="AS1397" s="125">
        <v>44.672917694198397</v>
      </c>
      <c r="AV1397" s="63">
        <v>32925.079537446501</v>
      </c>
      <c r="AW1397" s="63">
        <v>-6424.4349543867102</v>
      </c>
      <c r="AX1397" s="63">
        <v>6424.4349543867102</v>
      </c>
      <c r="AY1397" s="63">
        <v>26500.644583059799</v>
      </c>
      <c r="AZ1397" s="77">
        <v>-1.29697491498882E-2</v>
      </c>
      <c r="BA1397" s="77">
        <v>1.65006445830598</v>
      </c>
      <c r="BB1397" s="77">
        <v>0.75434915693166105</v>
      </c>
      <c r="BC1397" s="58">
        <v>-689.26314177740596</v>
      </c>
      <c r="BD1397" s="130">
        <v>-2.53499625211226E-2</v>
      </c>
      <c r="BE1397" s="65">
        <v>5</v>
      </c>
    </row>
    <row r="1398" spans="1:57" x14ac:dyDescent="0.2">
      <c r="A1398" s="104">
        <v>42244</v>
      </c>
      <c r="B1398" s="58">
        <v>1988.86999511718</v>
      </c>
      <c r="C1398" s="77">
        <v>6.0873636169844704E-4</v>
      </c>
      <c r="D1398" s="58">
        <v>0.01</v>
      </c>
      <c r="E1398" s="58">
        <v>0.65129999999999999</v>
      </c>
      <c r="F1398" s="77">
        <v>1.2298232129130901E-3</v>
      </c>
      <c r="G1398" s="58">
        <v>106.1333694458</v>
      </c>
      <c r="H1398" s="58">
        <v>630.38000488281205</v>
      </c>
      <c r="I1398" s="58">
        <v>40.512336730957003</v>
      </c>
      <c r="J1398" s="58">
        <v>518.010009765625</v>
      </c>
      <c r="K1398" s="58">
        <v>15.056428909301699</v>
      </c>
      <c r="L1398" s="58">
        <v>25.596429824829102</v>
      </c>
      <c r="M1398" s="58">
        <v>26.049999237060501</v>
      </c>
      <c r="N1398" s="77">
        <v>3.2766514155815299E-3</v>
      </c>
      <c r="O1398" s="58">
        <v>6.2778530181057297</v>
      </c>
      <c r="P1398" s="77">
        <v>5.9150605044266003E-2</v>
      </c>
      <c r="Q1398" s="58">
        <v>105.960056304931</v>
      </c>
      <c r="R1398" s="77">
        <v>-1.13391895278484E-2</v>
      </c>
      <c r="S1398" s="58">
        <v>56.1665183744541</v>
      </c>
      <c r="T1398" s="77">
        <v>8.9099460546651396E-2</v>
      </c>
      <c r="U1398" s="58">
        <v>633.99499511718705</v>
      </c>
      <c r="V1398" s="77">
        <v>6.83136313679666E-4</v>
      </c>
      <c r="W1398" s="58">
        <v>1.2459018200821199</v>
      </c>
      <c r="X1398" s="77">
        <v>3.0753640017266201E-2</v>
      </c>
      <c r="Y1398" s="58">
        <v>40.498508453369098</v>
      </c>
      <c r="Z1398" s="77">
        <v>-6.9445638241682995E-4</v>
      </c>
      <c r="AA1398" s="58">
        <v>43.260613407809103</v>
      </c>
      <c r="AB1398" s="77">
        <v>8.3513083902340995E-2</v>
      </c>
      <c r="AC1398" s="58">
        <v>518.19000244140602</v>
      </c>
      <c r="AD1398" s="77">
        <v>3.1369693017204701E-3</v>
      </c>
      <c r="AE1398" s="58">
        <v>1.3765059366307399</v>
      </c>
      <c r="AF1398" s="77">
        <v>9.1423135254890694E-2</v>
      </c>
      <c r="AG1398" s="58">
        <v>15.032886981964101</v>
      </c>
      <c r="AH1398" s="77">
        <v>2.5252647952229899E-2</v>
      </c>
      <c r="AI1398" s="58">
        <v>1.33578492145015</v>
      </c>
      <c r="AJ1398" s="77">
        <v>5.2186376404510001E-2</v>
      </c>
      <c r="AK1398" s="58">
        <v>25.281201362609799</v>
      </c>
      <c r="AL1398" s="69">
        <v>42244</v>
      </c>
      <c r="AM1398" s="105">
        <v>4</v>
      </c>
      <c r="AN1398" s="124">
        <v>42.510216621791798</v>
      </c>
      <c r="AO1398" s="125">
        <v>51.6616457230405</v>
      </c>
      <c r="AP1398" s="125">
        <v>46.733448050408697</v>
      </c>
      <c r="AQ1398" s="125">
        <v>41.853550081022199</v>
      </c>
      <c r="AR1398" s="125">
        <v>50.686590260604397</v>
      </c>
      <c r="AS1398" s="125">
        <v>44.825011582172102</v>
      </c>
      <c r="AV1398" s="63">
        <v>32925.079537446501</v>
      </c>
      <c r="AW1398" s="63">
        <v>-6452.5139137973702</v>
      </c>
      <c r="AX1398" s="63">
        <v>6452.5139137973702</v>
      </c>
      <c r="AY1398" s="63">
        <v>26472.565623649101</v>
      </c>
      <c r="AZ1398" s="77">
        <v>-1.0595576014259501E-3</v>
      </c>
      <c r="BA1398" s="77">
        <v>1.64725656236491</v>
      </c>
      <c r="BB1398" s="77">
        <v>0.75541709305460103</v>
      </c>
      <c r="BC1398" s="58">
        <v>-717.34210118807403</v>
      </c>
      <c r="BD1398" s="130">
        <v>-2.63826603770634E-2</v>
      </c>
      <c r="BE1398" s="65">
        <v>6</v>
      </c>
    </row>
    <row r="1399" spans="1:57" x14ac:dyDescent="0.2">
      <c r="A1399" s="104">
        <v>42248</v>
      </c>
      <c r="B1399" s="58">
        <v>1913.84997558593</v>
      </c>
      <c r="C1399" s="77">
        <v>-2.9576446640986701E-2</v>
      </c>
      <c r="D1399" s="58">
        <v>0.01</v>
      </c>
      <c r="E1399" s="58">
        <v>0.65249999999999997</v>
      </c>
      <c r="F1399" s="77">
        <v>1.8424689083371599E-3</v>
      </c>
      <c r="G1399" s="58">
        <v>100.915229797363</v>
      </c>
      <c r="H1399" s="58">
        <v>597.78997802734295</v>
      </c>
      <c r="I1399" s="58">
        <v>38.566497802734297</v>
      </c>
      <c r="J1399" s="58">
        <v>496.54000854492102</v>
      </c>
      <c r="K1399" s="58">
        <v>14.5856208801269</v>
      </c>
      <c r="L1399" s="58">
        <v>25.0560398101806</v>
      </c>
      <c r="M1399" s="58">
        <v>31.399999618530199</v>
      </c>
      <c r="N1399" s="77">
        <v>-4.9165871918372003E-2</v>
      </c>
      <c r="O1399" s="58">
        <v>6.4440019942005904</v>
      </c>
      <c r="P1399" s="77">
        <v>6.3855594513732794E-2</v>
      </c>
      <c r="Q1399" s="58">
        <v>103.524299621582</v>
      </c>
      <c r="R1399" s="77">
        <v>-5.1699017422875297E-2</v>
      </c>
      <c r="S1399" s="58">
        <v>55.707521507178001</v>
      </c>
      <c r="T1399" s="77">
        <v>9.3189119180298305E-2</v>
      </c>
      <c r="U1399" s="58">
        <v>614.08499145507801</v>
      </c>
      <c r="V1399" s="77">
        <v>-4.8030774949986199E-2</v>
      </c>
      <c r="W1399" s="58">
        <v>1.3154903875311299</v>
      </c>
      <c r="X1399" s="77">
        <v>3.4109666743913199E-2</v>
      </c>
      <c r="Y1399" s="58">
        <v>39.539417266845703</v>
      </c>
      <c r="Z1399" s="77">
        <v>-4.1447077886423898E-2</v>
      </c>
      <c r="AA1399" s="58">
        <v>42.792546521722798</v>
      </c>
      <c r="AB1399" s="77">
        <v>8.6181467324503297E-2</v>
      </c>
      <c r="AC1399" s="58">
        <v>507.27500915527298</v>
      </c>
      <c r="AD1399" s="77">
        <v>-3.12695681034924E-2</v>
      </c>
      <c r="AE1399" s="58">
        <v>1.38764759024316</v>
      </c>
      <c r="AF1399" s="77">
        <v>9.5138054228041197E-2</v>
      </c>
      <c r="AG1399" s="58">
        <v>14.8210248947143</v>
      </c>
      <c r="AH1399" s="77">
        <v>-2.1111929216169299E-2</v>
      </c>
      <c r="AI1399" s="58">
        <v>1.3265668475766701</v>
      </c>
      <c r="AJ1399" s="77">
        <v>5.2943995045764303E-2</v>
      </c>
      <c r="AK1399" s="58">
        <v>25.326234817504801</v>
      </c>
      <c r="AL1399" s="69">
        <v>42248</v>
      </c>
      <c r="AM1399" s="105">
        <v>1</v>
      </c>
      <c r="AN1399" s="124">
        <v>34.513741526438601</v>
      </c>
      <c r="AO1399" s="125">
        <v>42.819140408971897</v>
      </c>
      <c r="AP1399" s="125">
        <v>39.008954802358701</v>
      </c>
      <c r="AQ1399" s="125">
        <v>37.131580102052503</v>
      </c>
      <c r="AR1399" s="125">
        <v>46.186099976863503</v>
      </c>
      <c r="AS1399" s="125">
        <v>37.097905556405102</v>
      </c>
      <c r="AV1399" s="63">
        <v>32925.079537446501</v>
      </c>
      <c r="AW1399" s="63">
        <v>-6262.2633967781003</v>
      </c>
      <c r="AX1399" s="63">
        <v>6262.2633967781003</v>
      </c>
      <c r="AY1399" s="63">
        <v>26662.816140668401</v>
      </c>
      <c r="AZ1399" s="77">
        <v>7.1867048975906497E-3</v>
      </c>
      <c r="BA1399" s="77">
        <v>1.6662816140668399</v>
      </c>
      <c r="BB1399" s="77">
        <v>0.689202898597568</v>
      </c>
      <c r="BC1399" s="58">
        <v>-527.09158416880302</v>
      </c>
      <c r="BD1399" s="130">
        <v>-1.9385559874015999E-2</v>
      </c>
      <c r="BE1399" s="65">
        <v>7</v>
      </c>
    </row>
    <row r="1400" spans="1:57" x14ac:dyDescent="0.2">
      <c r="A1400" s="104">
        <v>42249</v>
      </c>
      <c r="B1400" s="58">
        <v>1948.85998535156</v>
      </c>
      <c r="C1400" s="77">
        <v>1.8292975004431299E-2</v>
      </c>
      <c r="D1400" s="58">
        <v>0.01</v>
      </c>
      <c r="E1400" s="58">
        <v>0.65390000000000004</v>
      </c>
      <c r="F1400" s="77">
        <v>2.1455938697318901E-3</v>
      </c>
      <c r="G1400" s="58">
        <v>105.24337768554599</v>
      </c>
      <c r="H1400" s="58">
        <v>614.34002685546795</v>
      </c>
      <c r="I1400" s="58">
        <v>39.986686706542898</v>
      </c>
      <c r="J1400" s="58">
        <v>510.54998779296801</v>
      </c>
      <c r="K1400" s="58">
        <v>14.7645273208618</v>
      </c>
      <c r="L1400" s="58">
        <v>25.758548736572202</v>
      </c>
      <c r="M1400" s="58">
        <v>26.090000152587798</v>
      </c>
      <c r="N1400" s="77">
        <v>4.2888946464021999E-2</v>
      </c>
      <c r="O1400" s="58">
        <v>6.4888795082207702</v>
      </c>
      <c r="P1400" s="77">
        <v>6.1655941218540802E-2</v>
      </c>
      <c r="Q1400" s="58">
        <v>103.07930374145501</v>
      </c>
      <c r="R1400" s="77">
        <v>2.7685390248158401E-2</v>
      </c>
      <c r="S1400" s="58">
        <v>55.1793962515343</v>
      </c>
      <c r="T1400" s="77">
        <v>8.9818982712184497E-2</v>
      </c>
      <c r="U1400" s="58">
        <v>606.06500244140602</v>
      </c>
      <c r="V1400" s="77">
        <v>3.6824419761233899E-2</v>
      </c>
      <c r="W1400" s="58">
        <v>1.3362392609065801</v>
      </c>
      <c r="X1400" s="77">
        <v>3.3417103815403901E-2</v>
      </c>
      <c r="Y1400" s="58">
        <v>39.276592254638601</v>
      </c>
      <c r="Z1400" s="77">
        <v>2.8215207248057001E-2</v>
      </c>
      <c r="AA1400" s="58">
        <v>42.338471384392399</v>
      </c>
      <c r="AB1400" s="77">
        <v>8.2927181268606598E-2</v>
      </c>
      <c r="AC1400" s="58">
        <v>503.54499816894503</v>
      </c>
      <c r="AD1400" s="77">
        <v>1.22659461811889E-2</v>
      </c>
      <c r="AE1400" s="58">
        <v>1.39635468905341</v>
      </c>
      <c r="AF1400" s="77">
        <v>9.4574967332710105E-2</v>
      </c>
      <c r="AG1400" s="58">
        <v>14.6750741004943</v>
      </c>
      <c r="AH1400" s="77">
        <v>2.80375083897401E-2</v>
      </c>
      <c r="AI1400" s="58">
        <v>1.31611267183144</v>
      </c>
      <c r="AJ1400" s="77">
        <v>5.1094208966936699E-2</v>
      </c>
      <c r="AK1400" s="58">
        <v>25.407294273376401</v>
      </c>
      <c r="AL1400" s="69">
        <v>42249</v>
      </c>
      <c r="AM1400" s="105">
        <v>2</v>
      </c>
      <c r="AN1400" s="124">
        <v>40.169937756620001</v>
      </c>
      <c r="AO1400" s="125">
        <v>47.713500357382102</v>
      </c>
      <c r="AP1400" s="125">
        <v>46.855391298332499</v>
      </c>
      <c r="AQ1400" s="125">
        <v>39.9061016168286</v>
      </c>
      <c r="AR1400" s="125">
        <v>52.135942582817101</v>
      </c>
      <c r="AS1400" s="125">
        <v>44.603767941982497</v>
      </c>
      <c r="AV1400" s="63">
        <v>32925.079537446501</v>
      </c>
      <c r="AW1400" s="63">
        <v>-6352.6770651433899</v>
      </c>
      <c r="AX1400" s="63">
        <v>6352.6770651433899</v>
      </c>
      <c r="AY1400" s="63">
        <v>26572.4024723031</v>
      </c>
      <c r="AZ1400" s="77">
        <v>-3.3910022065291E-3</v>
      </c>
      <c r="BA1400" s="77">
        <v>1.65724024723031</v>
      </c>
      <c r="BB1400" s="77">
        <v>0.72010344499902701</v>
      </c>
      <c r="BC1400" s="58">
        <v>-617.50525253409</v>
      </c>
      <c r="BD1400" s="130">
        <v>-2.2710825604237501E-2</v>
      </c>
      <c r="BE1400" s="65">
        <v>8</v>
      </c>
    </row>
    <row r="1401" spans="1:57" x14ac:dyDescent="0.2">
      <c r="A1401" s="104">
        <v>42250</v>
      </c>
      <c r="B1401" s="58">
        <v>1951.13000488281</v>
      </c>
      <c r="C1401" s="77">
        <v>1.16479354510445E-3</v>
      </c>
      <c r="D1401" s="58">
        <v>0.01</v>
      </c>
      <c r="E1401" s="58">
        <v>0.65669999999999995</v>
      </c>
      <c r="F1401" s="77">
        <v>4.2820003058570101E-3</v>
      </c>
      <c r="G1401" s="58">
        <v>103.397811889648</v>
      </c>
      <c r="H1401" s="58">
        <v>606.25</v>
      </c>
      <c r="I1401" s="58">
        <v>40.115806579589801</v>
      </c>
      <c r="J1401" s="58">
        <v>504.72000122070301</v>
      </c>
      <c r="K1401" s="58">
        <v>14.839857101440399</v>
      </c>
      <c r="L1401" s="58">
        <v>26.1908569335937</v>
      </c>
      <c r="M1401" s="58">
        <v>25.610000610351499</v>
      </c>
      <c r="N1401" s="77">
        <v>-1.7536170317649299E-2</v>
      </c>
      <c r="O1401" s="58">
        <v>6.5723253031172701</v>
      </c>
      <c r="P1401" s="77">
        <v>6.3563485367868405E-2</v>
      </c>
      <c r="Q1401" s="58">
        <v>104.320594787597</v>
      </c>
      <c r="R1401" s="77">
        <v>-1.3168646843471901E-2</v>
      </c>
      <c r="S1401" s="58">
        <v>54.558876015455802</v>
      </c>
      <c r="T1401" s="77">
        <v>8.9994022293535397E-2</v>
      </c>
      <c r="U1401" s="58">
        <v>610.29501342773403</v>
      </c>
      <c r="V1401" s="77">
        <v>3.2290715656055902E-3</v>
      </c>
      <c r="W1401" s="58">
        <v>1.3532790269177699</v>
      </c>
      <c r="X1401" s="77">
        <v>3.3734309298577E-2</v>
      </c>
      <c r="Y1401" s="58">
        <v>40.051246643066399</v>
      </c>
      <c r="Z1401" s="77">
        <v>-1.1419031851254801E-2</v>
      </c>
      <c r="AA1401" s="58">
        <v>41.814655954498697</v>
      </c>
      <c r="AB1401" s="77">
        <v>8.2847233819477797E-2</v>
      </c>
      <c r="AC1401" s="58">
        <v>507.63499450683503</v>
      </c>
      <c r="AD1401" s="77">
        <v>5.1020787148516799E-3</v>
      </c>
      <c r="AE1401" s="58">
        <v>1.3994142207867599</v>
      </c>
      <c r="AF1401" s="77">
        <v>9.4301057700274804E-2</v>
      </c>
      <c r="AG1401" s="58">
        <v>14.8021922111511</v>
      </c>
      <c r="AH1401" s="77">
        <v>1.67830960293073E-2</v>
      </c>
      <c r="AI1401" s="58">
        <v>1.30280117894704</v>
      </c>
      <c r="AJ1401" s="77">
        <v>4.9742594610411597E-2</v>
      </c>
      <c r="AK1401" s="58">
        <v>25.974702835083001</v>
      </c>
      <c r="AL1401" s="69">
        <v>42250</v>
      </c>
      <c r="AM1401" s="105">
        <v>3</v>
      </c>
      <c r="AN1401" s="124">
        <v>40.528615463658802</v>
      </c>
      <c r="AO1401" s="125">
        <v>45.656278626914599</v>
      </c>
      <c r="AP1401" s="125">
        <v>44.241722575330201</v>
      </c>
      <c r="AQ1401" s="125">
        <v>41.085081095987597</v>
      </c>
      <c r="AR1401" s="125">
        <v>55.403604206082299</v>
      </c>
      <c r="AS1401" s="125">
        <v>45.243506866717702</v>
      </c>
      <c r="AV1401" s="63">
        <v>32925.079537446501</v>
      </c>
      <c r="AW1401" s="63">
        <v>-6412.4298763034803</v>
      </c>
      <c r="AX1401" s="63">
        <v>6412.4298763034803</v>
      </c>
      <c r="AY1401" s="63">
        <v>26512.649661143001</v>
      </c>
      <c r="AZ1401" s="77">
        <v>-2.2486792913199898E-3</v>
      </c>
      <c r="BA1401" s="77">
        <v>1.6512649661143</v>
      </c>
      <c r="BB1401" s="77">
        <v>0.72210701038867398</v>
      </c>
      <c r="BC1401" s="58">
        <v>-677.25806369417796</v>
      </c>
      <c r="BD1401" s="130">
        <v>-2.4908435532332501E-2</v>
      </c>
      <c r="BE1401" s="65">
        <v>9</v>
      </c>
    </row>
    <row r="1402" spans="1:57" x14ac:dyDescent="0.2">
      <c r="A1402" s="104">
        <v>42251</v>
      </c>
      <c r="B1402" s="58">
        <v>1921.21997070312</v>
      </c>
      <c r="C1402" s="77">
        <v>-1.53295957239322E-2</v>
      </c>
      <c r="D1402" s="58">
        <v>0.01</v>
      </c>
      <c r="E1402" s="58">
        <v>0.65900000000000003</v>
      </c>
      <c r="F1402" s="77">
        <v>3.50236028628003E-3</v>
      </c>
      <c r="G1402" s="58">
        <v>102.367294311523</v>
      </c>
      <c r="H1402" s="58">
        <v>600.70001220703102</v>
      </c>
      <c r="I1402" s="58">
        <v>39.295036315917898</v>
      </c>
      <c r="J1402" s="58">
        <v>499</v>
      </c>
      <c r="K1402" s="58">
        <v>14.4914588928222</v>
      </c>
      <c r="L1402" s="58">
        <v>25.686494827270501</v>
      </c>
      <c r="M1402" s="58">
        <v>27.799999237060501</v>
      </c>
      <c r="N1402" s="77">
        <v>-9.9665317794618204E-3</v>
      </c>
      <c r="O1402" s="58">
        <v>6.6473095994552596</v>
      </c>
      <c r="P1402" s="77">
        <v>6.4935872772276401E-2</v>
      </c>
      <c r="Q1402" s="58">
        <v>102.882553100585</v>
      </c>
      <c r="R1402" s="77">
        <v>-9.1546190399483997E-3</v>
      </c>
      <c r="S1402" s="58">
        <v>54.075106277764903</v>
      </c>
      <c r="T1402" s="77">
        <v>9.00201517877246E-2</v>
      </c>
      <c r="U1402" s="58">
        <v>603.47500610351506</v>
      </c>
      <c r="V1402" s="77">
        <v>-2.0460021464194299E-2</v>
      </c>
      <c r="W1402" s="58">
        <v>1.38366486915831</v>
      </c>
      <c r="X1402" s="77">
        <v>3.5212204870715601E-2</v>
      </c>
      <c r="Y1402" s="58">
        <v>39.705421447753899</v>
      </c>
      <c r="Z1402" s="77">
        <v>-1.1333018717048801E-2</v>
      </c>
      <c r="AA1402" s="58">
        <v>41.3179124918301</v>
      </c>
      <c r="AB1402" s="77">
        <v>8.2801427839338998E-2</v>
      </c>
      <c r="AC1402" s="58">
        <v>501.86000061035099</v>
      </c>
      <c r="AD1402" s="77">
        <v>-2.3477194304272999E-2</v>
      </c>
      <c r="AE1402" s="58">
        <v>1.4052218227234701</v>
      </c>
      <c r="AF1402" s="77">
        <v>9.6968968626028898E-2</v>
      </c>
      <c r="AG1402" s="58">
        <v>14.6656579971313</v>
      </c>
      <c r="AH1402" s="77">
        <v>-1.9257182290829001E-2</v>
      </c>
      <c r="AI1402" s="58">
        <v>1.27994135073681</v>
      </c>
      <c r="AJ1402" s="77">
        <v>4.9829350378236298E-2</v>
      </c>
      <c r="AK1402" s="58">
        <v>25.9386758804321</v>
      </c>
      <c r="AL1402" s="69">
        <v>42251</v>
      </c>
      <c r="AM1402" s="105">
        <v>4</v>
      </c>
      <c r="AN1402" s="124">
        <v>37.351284395452602</v>
      </c>
      <c r="AO1402" s="125">
        <v>44.246831624274598</v>
      </c>
      <c r="AP1402" s="125">
        <v>42.805885983799598</v>
      </c>
      <c r="AQ1402" s="125">
        <v>37.427756111399397</v>
      </c>
      <c r="AR1402" s="125">
        <v>51.026777313594998</v>
      </c>
      <c r="AS1402" s="125">
        <v>41.928778342142699</v>
      </c>
      <c r="AV1402" s="63">
        <v>32925.079537446501</v>
      </c>
      <c r="AW1402" s="63">
        <v>-6283.8153880233704</v>
      </c>
      <c r="AX1402" s="63">
        <v>6283.8153880233704</v>
      </c>
      <c r="AY1402" s="63">
        <v>26641.264149423099</v>
      </c>
      <c r="AZ1402" s="77">
        <v>4.8510612829695196E-3</v>
      </c>
      <c r="BA1402" s="77">
        <v>1.6641264149423101</v>
      </c>
      <c r="BB1402" s="77">
        <v>0.69570780612606598</v>
      </c>
      <c r="BC1402" s="58">
        <v>-548.64357541407298</v>
      </c>
      <c r="BD1402" s="130">
        <v>-2.0178206596593199E-2</v>
      </c>
      <c r="BE1402" s="65">
        <v>10</v>
      </c>
    </row>
    <row r="1403" spans="1:57" x14ac:dyDescent="0.2">
      <c r="A1403" s="104">
        <v>42255</v>
      </c>
      <c r="B1403" s="58">
        <v>1969.41003417968</v>
      </c>
      <c r="C1403" s="77">
        <v>2.5083053586480299E-2</v>
      </c>
      <c r="D1403" s="58">
        <v>0.01</v>
      </c>
      <c r="E1403" s="58">
        <v>0.65110000000000001</v>
      </c>
      <c r="F1403" s="77">
        <v>-1.1987860394537199E-2</v>
      </c>
      <c r="G1403" s="58">
        <v>105.215270996093</v>
      </c>
      <c r="H1403" s="58">
        <v>614.65997314453102</v>
      </c>
      <c r="I1403" s="58">
        <v>40.475452423095703</v>
      </c>
      <c r="J1403" s="58">
        <v>517.53997802734295</v>
      </c>
      <c r="K1403" s="58">
        <v>14.8116054534912</v>
      </c>
      <c r="L1403" s="58">
        <v>26.569129943847599</v>
      </c>
      <c r="M1403" s="58">
        <v>24.899999618530199</v>
      </c>
      <c r="N1403" s="77">
        <v>2.7821158151385601E-2</v>
      </c>
      <c r="O1403" s="58">
        <v>6.6503255902619998</v>
      </c>
      <c r="P1403" s="77">
        <v>6.3206847516544401E-2</v>
      </c>
      <c r="Q1403" s="58">
        <v>103.791282653808</v>
      </c>
      <c r="R1403" s="77">
        <v>2.32394883532791E-2</v>
      </c>
      <c r="S1403" s="58">
        <v>53.584091813396398</v>
      </c>
      <c r="T1403" s="77">
        <v>8.71768036875189E-2</v>
      </c>
      <c r="U1403" s="58">
        <v>607.67999267578102</v>
      </c>
      <c r="V1403" s="77">
        <v>3.0039827363629701E-2</v>
      </c>
      <c r="W1403" s="58">
        <v>1.38777019751957</v>
      </c>
      <c r="X1403" s="77">
        <v>3.4286712425423103E-2</v>
      </c>
      <c r="Y1403" s="58">
        <v>39.8852443695068</v>
      </c>
      <c r="Z1403" s="77">
        <v>3.7154264583855401E-2</v>
      </c>
      <c r="AA1403" s="58">
        <v>41.012959455073201</v>
      </c>
      <c r="AB1403" s="77">
        <v>7.9245973637434394E-2</v>
      </c>
      <c r="AC1403" s="58">
        <v>508.26998901367102</v>
      </c>
      <c r="AD1403" s="77">
        <v>2.2092086313512501E-2</v>
      </c>
      <c r="AE1403" s="58">
        <v>1.40556917620782</v>
      </c>
      <c r="AF1403" s="77">
        <v>9.4896476997132106E-2</v>
      </c>
      <c r="AG1403" s="58">
        <v>14.651532173156699</v>
      </c>
      <c r="AH1403" s="77">
        <v>3.4361835762818101E-2</v>
      </c>
      <c r="AI1403" s="58">
        <v>1.2514966014865101</v>
      </c>
      <c r="AJ1403" s="77">
        <v>4.7103409262233199E-2</v>
      </c>
      <c r="AK1403" s="58">
        <v>26.127812385559</v>
      </c>
      <c r="AL1403" s="69">
        <v>42255</v>
      </c>
      <c r="AM1403" s="105">
        <v>1</v>
      </c>
      <c r="AN1403" s="124">
        <v>44.852806445253897</v>
      </c>
      <c r="AO1403" s="125">
        <v>48.549288114771699</v>
      </c>
      <c r="AP1403" s="125">
        <v>47.843735351098303</v>
      </c>
      <c r="AQ1403" s="125">
        <v>42.493614939050403</v>
      </c>
      <c r="AR1403" s="125">
        <v>57.373181246887199</v>
      </c>
      <c r="AS1403" s="125">
        <v>47.846730400504697</v>
      </c>
      <c r="AV1403" s="63">
        <v>32925.079537446501</v>
      </c>
      <c r="AW1403" s="63">
        <v>-6345.64429248542</v>
      </c>
      <c r="AX1403" s="63">
        <v>6345.64429248542</v>
      </c>
      <c r="AY1403" s="63">
        <v>26579.4352449611</v>
      </c>
      <c r="AZ1403" s="77">
        <v>-2.3207946933475601E-3</v>
      </c>
      <c r="BA1403" s="77">
        <v>1.65794352449611</v>
      </c>
      <c r="BB1403" s="77">
        <v>0.73824133589413898</v>
      </c>
      <c r="BC1403" s="58">
        <v>-610.47247987612297</v>
      </c>
      <c r="BD1403" s="130">
        <v>-2.24521718151501E-2</v>
      </c>
      <c r="BE1403" s="65">
        <v>11</v>
      </c>
    </row>
    <row r="1404" spans="1:57" x14ac:dyDescent="0.2">
      <c r="A1404" s="104">
        <v>42256</v>
      </c>
      <c r="B1404" s="58">
        <v>1942.0400390625</v>
      </c>
      <c r="C1404" s="77">
        <v>-1.3897560509072799E-2</v>
      </c>
      <c r="D1404" s="58">
        <v>0.01</v>
      </c>
      <c r="E1404" s="58">
        <v>0.65069999999999995</v>
      </c>
      <c r="F1404" s="77">
        <v>-6.1434495469214702E-4</v>
      </c>
      <c r="G1404" s="58">
        <v>103.191719055175</v>
      </c>
      <c r="H1404" s="58">
        <v>612.719970703125</v>
      </c>
      <c r="I1404" s="58">
        <v>39.719245910644503</v>
      </c>
      <c r="J1404" s="58">
        <v>516.89001464843705</v>
      </c>
      <c r="K1404" s="58">
        <v>14.5573720932006</v>
      </c>
      <c r="L1404" s="58">
        <v>26.334962844848601</v>
      </c>
      <c r="M1404" s="58">
        <v>26.2299995422363</v>
      </c>
      <c r="N1404" s="77">
        <v>-1.92324927908336E-2</v>
      </c>
      <c r="O1404" s="58">
        <v>6.7091023936954297</v>
      </c>
      <c r="P1404" s="77">
        <v>6.5015899096594498E-2</v>
      </c>
      <c r="Q1404" s="58">
        <v>104.203495025634</v>
      </c>
      <c r="R1404" s="77">
        <v>-3.1562205547261898E-3</v>
      </c>
      <c r="S1404" s="58">
        <v>52.9978759003261</v>
      </c>
      <c r="T1404" s="77">
        <v>8.6496080484382704E-2</v>
      </c>
      <c r="U1404" s="58">
        <v>613.68997192382801</v>
      </c>
      <c r="V1404" s="77">
        <v>-1.8683089803331498E-2</v>
      </c>
      <c r="W1404" s="58">
        <v>1.4086366014879701</v>
      </c>
      <c r="X1404" s="77">
        <v>3.5464837491047799E-2</v>
      </c>
      <c r="Y1404" s="58">
        <v>40.097349166870103</v>
      </c>
      <c r="Z1404" s="77">
        <v>-1.25587086312395E-3</v>
      </c>
      <c r="AA1404" s="58">
        <v>40.578010531802903</v>
      </c>
      <c r="AB1404" s="77">
        <v>7.8504148623188399E-2</v>
      </c>
      <c r="AC1404" s="58">
        <v>517.21499633789006</v>
      </c>
      <c r="AD1404" s="77">
        <v>-1.7164470191217598E-2</v>
      </c>
      <c r="AE1404" s="58">
        <v>1.41231207440109</v>
      </c>
      <c r="AF1404" s="77">
        <v>9.7016966067711097E-2</v>
      </c>
      <c r="AG1404" s="58">
        <v>14.684488773345899</v>
      </c>
      <c r="AH1404" s="77">
        <v>-8.8135027189041298E-3</v>
      </c>
      <c r="AI1404" s="58">
        <v>1.2334696318007701</v>
      </c>
      <c r="AJ1404" s="77">
        <v>4.6837720602368398E-2</v>
      </c>
      <c r="AK1404" s="58">
        <v>26.452046394348098</v>
      </c>
      <c r="AL1404" s="69">
        <v>42256</v>
      </c>
      <c r="AM1404" s="105">
        <v>2</v>
      </c>
      <c r="AN1404" s="124">
        <v>41.792023565243298</v>
      </c>
      <c r="AO1404" s="125">
        <v>47.994987230273303</v>
      </c>
      <c r="AP1404" s="125">
        <v>44.822708747266098</v>
      </c>
      <c r="AQ1404" s="125">
        <v>39.741989366785297</v>
      </c>
      <c r="AR1404" s="125">
        <v>55.324766139130801</v>
      </c>
      <c r="AS1404" s="125">
        <v>44.703731523027102</v>
      </c>
      <c r="AV1404" s="63">
        <v>32925.079537446501</v>
      </c>
      <c r="AW1404" s="63">
        <v>-6232.8931698480601</v>
      </c>
      <c r="AX1404" s="63">
        <v>6232.8931698480601</v>
      </c>
      <c r="AY1404" s="63">
        <v>26692.186367598399</v>
      </c>
      <c r="AZ1404" s="77">
        <v>4.2420435798666799E-3</v>
      </c>
      <c r="BA1404" s="77">
        <v>1.6692186367598401</v>
      </c>
      <c r="BB1404" s="77">
        <v>0.71408402174917796</v>
      </c>
      <c r="BC1404" s="58">
        <v>-497.72135723875499</v>
      </c>
      <c r="BD1404" s="130">
        <v>-1.8305371326585999E-2</v>
      </c>
      <c r="BE1404" s="65">
        <v>12</v>
      </c>
    </row>
    <row r="1405" spans="1:57" x14ac:dyDescent="0.2">
      <c r="A1405" s="104">
        <v>42257</v>
      </c>
      <c r="B1405" s="58">
        <v>1952.2900390625</v>
      </c>
      <c r="C1405" s="77">
        <v>5.2779550337942399E-3</v>
      </c>
      <c r="D1405" s="58">
        <v>0.01</v>
      </c>
      <c r="E1405" s="58">
        <v>0.64810000000000001</v>
      </c>
      <c r="F1405" s="77">
        <v>-3.9956969417549396E-3</v>
      </c>
      <c r="G1405" s="58">
        <v>105.458847045898</v>
      </c>
      <c r="H1405" s="58">
        <v>621.34997558593705</v>
      </c>
      <c r="I1405" s="58">
        <v>39.9221382141113</v>
      </c>
      <c r="J1405" s="58">
        <v>522.239990234375</v>
      </c>
      <c r="K1405" s="58">
        <v>14.651533126831</v>
      </c>
      <c r="L1405" s="58">
        <v>26.361984252929599</v>
      </c>
      <c r="M1405" s="58">
        <v>24.370000839233398</v>
      </c>
      <c r="N1405" s="77">
        <v>2.1970057398796199E-2</v>
      </c>
      <c r="O1405" s="58">
        <v>6.7172636797271696</v>
      </c>
      <c r="P1405" s="77">
        <v>6.3695591862517206E-2</v>
      </c>
      <c r="Q1405" s="58">
        <v>104.325283050537</v>
      </c>
      <c r="R1405" s="77">
        <v>1.40847455533548E-2</v>
      </c>
      <c r="S1405" s="58">
        <v>52.311981952491102</v>
      </c>
      <c r="T1405" s="77">
        <v>8.4190848970679494E-2</v>
      </c>
      <c r="U1405" s="58">
        <v>617.03497314453102</v>
      </c>
      <c r="V1405" s="77">
        <v>5.1081610140142298E-3</v>
      </c>
      <c r="W1405" s="58">
        <v>1.4254729348821999</v>
      </c>
      <c r="X1405" s="77">
        <v>3.57063273323956E-2</v>
      </c>
      <c r="Y1405" s="58">
        <v>39.820692062377901</v>
      </c>
      <c r="Z1405" s="77">
        <v>1.03503171551424E-2</v>
      </c>
      <c r="AA1405" s="58">
        <v>39.996046672972803</v>
      </c>
      <c r="AB1405" s="77">
        <v>7.6585568744023294E-2</v>
      </c>
      <c r="AC1405" s="58">
        <v>519.56500244140602</v>
      </c>
      <c r="AD1405" s="77">
        <v>6.4682714041739402E-3</v>
      </c>
      <c r="AE1405" s="58">
        <v>1.4120647251763001</v>
      </c>
      <c r="AF1405" s="77">
        <v>9.6376584822404507E-2</v>
      </c>
      <c r="AG1405" s="58">
        <v>14.6044526100158</v>
      </c>
      <c r="AH1405" s="77">
        <v>1.0260659276510799E-3</v>
      </c>
      <c r="AI1405" s="58">
        <v>1.21308127251826</v>
      </c>
      <c r="AJ1405" s="77">
        <v>4.6016311248780598E-2</v>
      </c>
      <c r="AK1405" s="58">
        <v>26.3484735488891</v>
      </c>
      <c r="AL1405" s="69">
        <v>42257</v>
      </c>
      <c r="AM1405" s="105">
        <v>3</v>
      </c>
      <c r="AN1405" s="124">
        <v>43.351102809709701</v>
      </c>
      <c r="AO1405" s="125">
        <v>50.691944289867997</v>
      </c>
      <c r="AP1405" s="125">
        <v>48.728857946738103</v>
      </c>
      <c r="AQ1405" s="125">
        <v>41.259142109637096</v>
      </c>
      <c r="AR1405" s="125">
        <v>55.522108361729899</v>
      </c>
      <c r="AS1405" s="125">
        <v>45.733718809488202</v>
      </c>
      <c r="AV1405" s="63">
        <v>32925.079537446501</v>
      </c>
      <c r="AW1405" s="63">
        <v>-6248.14337163047</v>
      </c>
      <c r="AX1405" s="63">
        <v>6248.14337163047</v>
      </c>
      <c r="AY1405" s="63">
        <v>26676.936165816001</v>
      </c>
      <c r="AZ1405" s="77">
        <v>-5.7133580488299897E-4</v>
      </c>
      <c r="BA1405" s="77">
        <v>1.6676936165816001</v>
      </c>
      <c r="BB1405" s="77">
        <v>0.72313088014011595</v>
      </c>
      <c r="BC1405" s="58">
        <v>-512.97155902117402</v>
      </c>
      <c r="BD1405" s="130">
        <v>-1.8866248617408401E-2</v>
      </c>
      <c r="BE1405" s="65">
        <v>13</v>
      </c>
    </row>
    <row r="1406" spans="1:57" x14ac:dyDescent="0.2">
      <c r="A1406" s="104">
        <v>42258</v>
      </c>
      <c r="B1406" s="58">
        <v>1961.05004882812</v>
      </c>
      <c r="C1406" s="77">
        <v>4.4870432109726998E-3</v>
      </c>
      <c r="D1406" s="58">
        <v>0.01</v>
      </c>
      <c r="E1406" s="58">
        <v>0.64929999999999999</v>
      </c>
      <c r="F1406" s="77">
        <v>1.85156611634007E-3</v>
      </c>
      <c r="G1406" s="58">
        <v>106.995239257812</v>
      </c>
      <c r="H1406" s="58">
        <v>625.77001953125</v>
      </c>
      <c r="I1406" s="58">
        <v>40.0973510742187</v>
      </c>
      <c r="J1406" s="58">
        <v>529.44000244140602</v>
      </c>
      <c r="K1406" s="58">
        <v>14.5950355529785</v>
      </c>
      <c r="L1406" s="58">
        <v>26.5421142578125</v>
      </c>
      <c r="M1406" s="58">
        <v>23.2000007629394</v>
      </c>
      <c r="N1406" s="77">
        <v>1.45686422234958E-2</v>
      </c>
      <c r="O1406" s="58">
        <v>6.68561036185746</v>
      </c>
      <c r="P1406" s="77">
        <v>6.2485119975740397E-2</v>
      </c>
      <c r="Q1406" s="58">
        <v>106.227043151855</v>
      </c>
      <c r="R1406" s="77">
        <v>7.1136140967003004E-3</v>
      </c>
      <c r="S1406" s="58">
        <v>51.626027709814799</v>
      </c>
      <c r="T1406" s="77">
        <v>8.25000017554159E-2</v>
      </c>
      <c r="U1406" s="58">
        <v>623.55999755859295</v>
      </c>
      <c r="V1406" s="77">
        <v>4.3888646236260797E-3</v>
      </c>
      <c r="W1406" s="58">
        <v>1.43730245324311</v>
      </c>
      <c r="X1406" s="77">
        <v>3.5845321816464E-2</v>
      </c>
      <c r="Y1406" s="58">
        <v>40.009744644165004</v>
      </c>
      <c r="Z1406" s="77">
        <v>1.37867883380586E-2</v>
      </c>
      <c r="AA1406" s="58">
        <v>39.547029276002398</v>
      </c>
      <c r="AB1406" s="77">
        <v>7.4695960059004293E-2</v>
      </c>
      <c r="AC1406" s="58">
        <v>525.83999633789006</v>
      </c>
      <c r="AD1406" s="77">
        <v>-3.8560861422124401E-3</v>
      </c>
      <c r="AE1406" s="58">
        <v>1.4076248078746101</v>
      </c>
      <c r="AF1406" s="77">
        <v>9.64454524804053E-2</v>
      </c>
      <c r="AG1406" s="58">
        <v>14.6232843399047</v>
      </c>
      <c r="AH1406" s="77">
        <v>6.8329456217921499E-3</v>
      </c>
      <c r="AI1406" s="58">
        <v>1.1861670356448899</v>
      </c>
      <c r="AJ1406" s="77">
        <v>4.4689998095978699E-2</v>
      </c>
      <c r="AK1406" s="58">
        <v>26.452049255371001</v>
      </c>
      <c r="AL1406" s="69">
        <v>42258</v>
      </c>
      <c r="AM1406" s="105">
        <v>4</v>
      </c>
      <c r="AN1406" s="124">
        <v>44.7140097084419</v>
      </c>
      <c r="AO1406" s="125">
        <v>52.063137516276797</v>
      </c>
      <c r="AP1406" s="125">
        <v>51.247663417484397</v>
      </c>
      <c r="AQ1406" s="125">
        <v>40.598647395740301</v>
      </c>
      <c r="AR1406" s="125">
        <v>56.889213435805601</v>
      </c>
      <c r="AS1406" s="125">
        <v>46.6577621889287</v>
      </c>
      <c r="AV1406" s="63">
        <v>32925.079537446501</v>
      </c>
      <c r="AW1406" s="63">
        <v>-6235.5742326332002</v>
      </c>
      <c r="AX1406" s="63">
        <v>6235.5742326332002</v>
      </c>
      <c r="AY1406" s="63">
        <v>26689.505304813301</v>
      </c>
      <c r="AZ1406" s="77">
        <v>4.7116126526458498E-4</v>
      </c>
      <c r="BA1406" s="77">
        <v>1.6689505304813299</v>
      </c>
      <c r="BB1406" s="77">
        <v>0.73086264285746605</v>
      </c>
      <c r="BC1406" s="58">
        <v>-500.40242002390698</v>
      </c>
      <c r="BD1406" s="130">
        <v>-1.8403976397713299E-2</v>
      </c>
      <c r="BE1406" s="65">
        <v>14</v>
      </c>
    </row>
    <row r="1407" spans="1:57" x14ac:dyDescent="0.2">
      <c r="A1407" s="104">
        <v>42261</v>
      </c>
      <c r="B1407" s="58">
        <v>1953.03002929687</v>
      </c>
      <c r="C1407" s="77">
        <v>-4.0896557107467004E-3</v>
      </c>
      <c r="D1407" s="58">
        <v>0.01</v>
      </c>
      <c r="E1407" s="58">
        <v>0.65010000000000001</v>
      </c>
      <c r="F1407" s="77">
        <v>1.23209610349617E-3</v>
      </c>
      <c r="G1407" s="58">
        <v>108.025749206542</v>
      </c>
      <c r="H1407" s="58">
        <v>623.239990234375</v>
      </c>
      <c r="I1407" s="58">
        <v>39.6915893554687</v>
      </c>
      <c r="J1407" s="58">
        <v>521.38000488281205</v>
      </c>
      <c r="K1407" s="58">
        <v>14.6891965866088</v>
      </c>
      <c r="L1407" s="58">
        <v>26.470058441162099</v>
      </c>
      <c r="M1407" s="58">
        <v>24.25</v>
      </c>
      <c r="N1407" s="77">
        <v>9.6313626277086898E-3</v>
      </c>
      <c r="O1407" s="58">
        <v>6.6418953177822804</v>
      </c>
      <c r="P1407" s="77">
        <v>6.1484371703667801E-2</v>
      </c>
      <c r="Q1407" s="58">
        <v>107.510494232177</v>
      </c>
      <c r="R1407" s="77">
        <v>-4.0430656917219698E-3</v>
      </c>
      <c r="S1407" s="58">
        <v>50.884771208508703</v>
      </c>
      <c r="T1407" s="77">
        <v>8.1645549075522295E-2</v>
      </c>
      <c r="U1407" s="58">
        <v>624.50500488281205</v>
      </c>
      <c r="V1407" s="77">
        <v>-1.01194145717743E-2</v>
      </c>
      <c r="W1407" s="58">
        <v>1.4552383044847499</v>
      </c>
      <c r="X1407" s="77">
        <v>3.6663644064539203E-2</v>
      </c>
      <c r="Y1407" s="58">
        <v>39.8944702148437</v>
      </c>
      <c r="Z1407" s="77">
        <v>-1.5223627835876699E-2</v>
      </c>
      <c r="AA1407" s="58">
        <v>38.9124193779367</v>
      </c>
      <c r="AB1407" s="77">
        <v>7.4633509174719601E-2</v>
      </c>
      <c r="AC1407" s="58">
        <v>525.41000366210903</v>
      </c>
      <c r="AD1407" s="77">
        <v>6.4515795996917804E-3</v>
      </c>
      <c r="AE1407" s="58">
        <v>1.4044840136705301</v>
      </c>
      <c r="AF1407" s="77">
        <v>9.5613398962262203E-2</v>
      </c>
      <c r="AG1407" s="58">
        <v>14.642116069793699</v>
      </c>
      <c r="AH1407" s="77">
        <v>-2.71477305652778E-3</v>
      </c>
      <c r="AI1407" s="58">
        <v>1.14887710462236</v>
      </c>
      <c r="AJ1407" s="77">
        <v>4.3402892637207299E-2</v>
      </c>
      <c r="AK1407" s="58">
        <v>26.506086349487301</v>
      </c>
      <c r="AL1407" s="69">
        <v>42261</v>
      </c>
      <c r="AM1407" s="105">
        <v>0</v>
      </c>
      <c r="AN1407" s="124">
        <v>43.677932029902898</v>
      </c>
      <c r="AO1407" s="125">
        <v>51.185706207191998</v>
      </c>
      <c r="AP1407" s="125">
        <v>52.918398673778597</v>
      </c>
      <c r="AQ1407" s="125">
        <v>42.257734077929904</v>
      </c>
      <c r="AR1407" s="125">
        <v>56.145779324066503</v>
      </c>
      <c r="AS1407" s="125">
        <v>44.757061885802202</v>
      </c>
      <c r="AV1407" s="63">
        <v>32925.079537446501</v>
      </c>
      <c r="AW1407" s="63">
        <v>-6283.53592922802</v>
      </c>
      <c r="AX1407" s="63">
        <v>6283.53592922802</v>
      </c>
      <c r="AY1407" s="63">
        <v>26641.543608218501</v>
      </c>
      <c r="AZ1407" s="77">
        <v>-1.7970245625406E-3</v>
      </c>
      <c r="BA1407" s="77">
        <v>1.6641543608218501</v>
      </c>
      <c r="BB1407" s="77">
        <v>0.72378401056558594</v>
      </c>
      <c r="BC1407" s="58">
        <v>-548.364116618715</v>
      </c>
      <c r="BD1407" s="130">
        <v>-2.01679285626188E-2</v>
      </c>
      <c r="BE1407" s="65">
        <v>15</v>
      </c>
    </row>
    <row r="1408" spans="1:57" x14ac:dyDescent="0.2">
      <c r="A1408" s="104">
        <v>42262</v>
      </c>
      <c r="B1408" s="58">
        <v>1978.08996582031</v>
      </c>
      <c r="C1408" s="77">
        <v>1.28313114225178E-2</v>
      </c>
      <c r="D1408" s="58">
        <v>0.01</v>
      </c>
      <c r="E1408" s="58">
        <v>0.6512</v>
      </c>
      <c r="F1408" s="77">
        <v>1.69204737732653E-3</v>
      </c>
      <c r="G1408" s="58">
        <v>108.93448638916</v>
      </c>
      <c r="H1408" s="58">
        <v>635.14001464843705</v>
      </c>
      <c r="I1408" s="58">
        <v>40.558460235595703</v>
      </c>
      <c r="J1408" s="58">
        <v>522.36999511718705</v>
      </c>
      <c r="K1408" s="58">
        <v>14.9905138015747</v>
      </c>
      <c r="L1408" s="58">
        <v>26.7762756347656</v>
      </c>
      <c r="M1408" s="58">
        <v>22.540000915527301</v>
      </c>
      <c r="N1408" s="77">
        <v>8.4122275410440893E-3</v>
      </c>
      <c r="O1408" s="58">
        <v>6.5754936073306904</v>
      </c>
      <c r="P1408" s="77">
        <v>6.0361909486039499E-2</v>
      </c>
      <c r="Q1408" s="58">
        <v>108.48011779785099</v>
      </c>
      <c r="R1408" s="77">
        <v>1.9093807522824999E-2</v>
      </c>
      <c r="S1408" s="58">
        <v>50.365180725971001</v>
      </c>
      <c r="T1408" s="77">
        <v>7.9297760437671602E-2</v>
      </c>
      <c r="U1408" s="58">
        <v>629.19000244140602</v>
      </c>
      <c r="V1408" s="77">
        <v>2.1840165491068E-2</v>
      </c>
      <c r="W1408" s="58">
        <v>1.4504041517669299</v>
      </c>
      <c r="X1408" s="77">
        <v>3.5760828772636699E-2</v>
      </c>
      <c r="Y1408" s="58">
        <v>40.125024795532198</v>
      </c>
      <c r="Z1408" s="77">
        <v>1.89878826403688E-3</v>
      </c>
      <c r="AA1408" s="58">
        <v>38.5170221476872</v>
      </c>
      <c r="AB1408" s="77">
        <v>7.3735135072308999E-2</v>
      </c>
      <c r="AC1408" s="58">
        <v>521.875</v>
      </c>
      <c r="AD1408" s="77">
        <v>2.0512845150463199E-2</v>
      </c>
      <c r="AE1408" s="58">
        <v>1.3860696081728501</v>
      </c>
      <c r="AF1408" s="77">
        <v>9.2463115442197097E-2</v>
      </c>
      <c r="AG1408" s="58">
        <v>14.839855194091699</v>
      </c>
      <c r="AH1408" s="77">
        <v>1.1568436627526799E-2</v>
      </c>
      <c r="AI1408" s="58">
        <v>1.09631107577624</v>
      </c>
      <c r="AJ1408" s="77">
        <v>4.09433743038118E-2</v>
      </c>
      <c r="AK1408" s="58">
        <v>26.6231670379638</v>
      </c>
      <c r="AL1408" s="69">
        <v>42262</v>
      </c>
      <c r="AM1408" s="105">
        <v>1</v>
      </c>
      <c r="AN1408" s="124">
        <v>47.751820083016398</v>
      </c>
      <c r="AO1408" s="125">
        <v>55.025078202822797</v>
      </c>
      <c r="AP1408" s="125">
        <v>54.402369191413698</v>
      </c>
      <c r="AQ1408" s="125">
        <v>47.327565784489202</v>
      </c>
      <c r="AR1408" s="125">
        <v>58.620590425795001</v>
      </c>
      <c r="AS1408" s="125">
        <v>49.4910394574446</v>
      </c>
      <c r="AV1408" s="63">
        <v>32925.079537446501</v>
      </c>
      <c r="AW1408" s="63">
        <v>-6423.2792626312203</v>
      </c>
      <c r="AX1408" s="63">
        <v>6423.2792626312203</v>
      </c>
      <c r="AY1408" s="63">
        <v>26501.800274815301</v>
      </c>
      <c r="AZ1408" s="77">
        <v>-5.2453166925394701E-3</v>
      </c>
      <c r="BA1408" s="77">
        <v>1.6501800274815299</v>
      </c>
      <c r="BB1408" s="77">
        <v>0.74590242003030904</v>
      </c>
      <c r="BC1408" s="58">
        <v>-688.10745002192198</v>
      </c>
      <c r="BD1408" s="130">
        <v>-2.5307458082814802E-2</v>
      </c>
      <c r="BE1408" s="65">
        <v>16</v>
      </c>
    </row>
    <row r="1409" spans="1:57" x14ac:dyDescent="0.2">
      <c r="A1409" s="104">
        <v>42263</v>
      </c>
      <c r="B1409" s="58">
        <v>1995.31005859375</v>
      </c>
      <c r="C1409" s="77">
        <v>8.7054143496938501E-3</v>
      </c>
      <c r="D1409" s="58">
        <v>0.01</v>
      </c>
      <c r="E1409" s="58">
        <v>0.64449999999999996</v>
      </c>
      <c r="F1409" s="77">
        <v>-1.0288697788697799E-2</v>
      </c>
      <c r="G1409" s="58">
        <v>109.056274414062</v>
      </c>
      <c r="H1409" s="58">
        <v>635.97998046875</v>
      </c>
      <c r="I1409" s="58">
        <v>40.853557586669901</v>
      </c>
      <c r="J1409" s="58">
        <v>527.39001464843705</v>
      </c>
      <c r="K1409" s="58">
        <v>15.225918769836399</v>
      </c>
      <c r="L1409" s="58">
        <v>26.812307357788001</v>
      </c>
      <c r="M1409" s="58">
        <v>21.350000381469702</v>
      </c>
      <c r="N1409" s="77">
        <v>1.11799329063955E-3</v>
      </c>
      <c r="O1409" s="58">
        <v>6.5257763332771699</v>
      </c>
      <c r="P1409" s="77">
        <v>5.9838614223150899E-2</v>
      </c>
      <c r="Q1409" s="58">
        <v>108.995380401611</v>
      </c>
      <c r="R1409" s="77">
        <v>1.3224892164562701E-3</v>
      </c>
      <c r="S1409" s="58">
        <v>49.793309837826698</v>
      </c>
      <c r="T1409" s="77">
        <v>7.8293832144097505E-2</v>
      </c>
      <c r="U1409" s="58">
        <v>635.55999755859295</v>
      </c>
      <c r="V1409" s="77">
        <v>7.2758519273181596E-3</v>
      </c>
      <c r="W1409" s="58">
        <v>1.44913850404077</v>
      </c>
      <c r="X1409" s="77">
        <v>3.5471537600280198E-2</v>
      </c>
      <c r="Y1409" s="58">
        <v>40.706008911132798</v>
      </c>
      <c r="Z1409" s="77">
        <v>9.61008399826601E-3</v>
      </c>
      <c r="AA1409" s="58">
        <v>38.022668238081003</v>
      </c>
      <c r="AB1409" s="77">
        <v>7.2095919873316705E-2</v>
      </c>
      <c r="AC1409" s="58">
        <v>524.88000488281205</v>
      </c>
      <c r="AD1409" s="77">
        <v>1.5703595712442502E-2</v>
      </c>
      <c r="AE1409" s="58">
        <v>1.36448551197458</v>
      </c>
      <c r="AF1409" s="77">
        <v>8.9615972119707094E-2</v>
      </c>
      <c r="AG1409" s="58">
        <v>15.108216285705501</v>
      </c>
      <c r="AH1409" s="77">
        <v>1.3456585043396499E-3</v>
      </c>
      <c r="AI1409" s="58">
        <v>1.0519065399234999</v>
      </c>
      <c r="AJ1409" s="77">
        <v>3.92322274202919E-2</v>
      </c>
      <c r="AK1409" s="58">
        <v>26.794291496276799</v>
      </c>
      <c r="AL1409" s="69">
        <v>42263</v>
      </c>
      <c r="AM1409" s="105">
        <v>2</v>
      </c>
      <c r="AN1409" s="124">
        <v>50.4064030896389</v>
      </c>
      <c r="AO1409" s="125">
        <v>55.292374676894703</v>
      </c>
      <c r="AP1409" s="125">
        <v>54.608857815662603</v>
      </c>
      <c r="AQ1409" s="125">
        <v>50.950890146309597</v>
      </c>
      <c r="AR1409" s="125">
        <v>58.914396298545903</v>
      </c>
      <c r="AS1409" s="125">
        <v>51.029476588772098</v>
      </c>
      <c r="AV1409" s="63">
        <v>32925.079537446501</v>
      </c>
      <c r="AW1409" s="63">
        <v>-6457.0228578309998</v>
      </c>
      <c r="AX1409" s="63">
        <v>6457.0228578309998</v>
      </c>
      <c r="AY1409" s="63">
        <v>26468.0566796155</v>
      </c>
      <c r="AZ1409" s="77">
        <v>-1.2732567165197801E-3</v>
      </c>
      <c r="BA1409" s="77">
        <v>1.6468056679615499</v>
      </c>
      <c r="BB1409" s="77">
        <v>0.76110122401080604</v>
      </c>
      <c r="BC1409" s="58">
        <v>-721.85104522169695</v>
      </c>
      <c r="BD1409" s="130">
        <v>-2.6548491908352598E-2</v>
      </c>
      <c r="BE1409" s="65">
        <v>17</v>
      </c>
    </row>
    <row r="1410" spans="1:57" x14ac:dyDescent="0.2">
      <c r="A1410" s="104">
        <v>42264</v>
      </c>
      <c r="B1410" s="58">
        <v>1990.19995117187</v>
      </c>
      <c r="C1410" s="77">
        <v>-2.5610593200119298E-3</v>
      </c>
      <c r="D1410" s="58">
        <v>0.01</v>
      </c>
      <c r="E1410" s="58">
        <v>0.64429999999999998</v>
      </c>
      <c r="F1410" s="77">
        <v>-3.1031807602788198E-4</v>
      </c>
      <c r="G1410" s="58">
        <v>106.72356414794901</v>
      </c>
      <c r="H1410" s="58">
        <v>642.90002441406205</v>
      </c>
      <c r="I1410" s="58">
        <v>40.807445526122997</v>
      </c>
      <c r="J1410" s="58">
        <v>538.86999511718705</v>
      </c>
      <c r="K1410" s="58">
        <v>15.0846767425537</v>
      </c>
      <c r="L1410" s="58">
        <v>26.758264541625898</v>
      </c>
      <c r="M1410" s="58">
        <v>21.139999389648398</v>
      </c>
      <c r="N1410" s="77">
        <v>-2.13899684236094E-2</v>
      </c>
      <c r="O1410" s="58">
        <v>6.4740572133176002</v>
      </c>
      <c r="P1410" s="77">
        <v>6.0661928459798398E-2</v>
      </c>
      <c r="Q1410" s="58">
        <v>107.88991928100501</v>
      </c>
      <c r="R1410" s="77">
        <v>1.08809147423352E-2</v>
      </c>
      <c r="S1410" s="58">
        <v>49.273508148680598</v>
      </c>
      <c r="T1410" s="77">
        <v>7.6642566927242403E-2</v>
      </c>
      <c r="U1410" s="58">
        <v>639.44000244140602</v>
      </c>
      <c r="V1410" s="77">
        <v>-1.12871591290553E-3</v>
      </c>
      <c r="W1410" s="58">
        <v>1.44661715343923</v>
      </c>
      <c r="X1410" s="77">
        <v>3.5449833597478698E-2</v>
      </c>
      <c r="Y1410" s="58">
        <v>40.830501556396399</v>
      </c>
      <c r="Z1410" s="77">
        <v>2.1767534746373E-2</v>
      </c>
      <c r="AA1410" s="58">
        <v>37.6887012404977</v>
      </c>
      <c r="AB1410" s="77">
        <v>6.9940248263965096E-2</v>
      </c>
      <c r="AC1410" s="58">
        <v>533.13000488281205</v>
      </c>
      <c r="AD1410" s="77">
        <v>-9.2764206494075907E-3</v>
      </c>
      <c r="AE1410" s="58">
        <v>1.33842597440589</v>
      </c>
      <c r="AF1410" s="77">
        <v>8.8727521129452397E-2</v>
      </c>
      <c r="AG1410" s="58">
        <v>15.155297756195001</v>
      </c>
      <c r="AH1410" s="77">
        <v>-2.0155973688110698E-3</v>
      </c>
      <c r="AI1410" s="58">
        <v>0.99658498521802996</v>
      </c>
      <c r="AJ1410" s="77">
        <v>3.7244006750427001E-2</v>
      </c>
      <c r="AK1410" s="58">
        <v>26.785285949706999</v>
      </c>
      <c r="AL1410" s="69">
        <v>42264</v>
      </c>
      <c r="AM1410" s="105">
        <v>3</v>
      </c>
      <c r="AN1410" s="124">
        <v>49.6010337395901</v>
      </c>
      <c r="AO1410" s="125">
        <v>57.531711853161703</v>
      </c>
      <c r="AP1410" s="125">
        <v>49.943610373787003</v>
      </c>
      <c r="AQ1410" s="125">
        <v>48.7825790945409</v>
      </c>
      <c r="AR1410" s="125">
        <v>58.246386556887799</v>
      </c>
      <c r="AS1410" s="125">
        <v>50.769253396135099</v>
      </c>
      <c r="AV1410" s="63">
        <v>32925.079537446501</v>
      </c>
      <c r="AW1410" s="63">
        <v>-6395.1396541996</v>
      </c>
      <c r="AX1410" s="63">
        <v>6395.1396541996</v>
      </c>
      <c r="AY1410" s="63">
        <v>26529.939883246901</v>
      </c>
      <c r="AZ1410" s="77">
        <v>2.33803351641825E-3</v>
      </c>
      <c r="BA1410" s="77">
        <v>1.65299398832469</v>
      </c>
      <c r="BB1410" s="77">
        <v>0.75659093930756904</v>
      </c>
      <c r="BC1410" s="58">
        <v>-659.96784159029596</v>
      </c>
      <c r="BD1410" s="130">
        <v>-2.4272529655826401E-2</v>
      </c>
      <c r="BE1410" s="65">
        <v>18</v>
      </c>
    </row>
    <row r="1411" spans="1:57" x14ac:dyDescent="0.2">
      <c r="A1411" s="104">
        <v>42265</v>
      </c>
      <c r="B1411" s="58">
        <v>1958.03002929687</v>
      </c>
      <c r="C1411" s="77">
        <v>-1.6164165744279899E-2</v>
      </c>
      <c r="D1411" s="58">
        <v>0.01</v>
      </c>
      <c r="E1411" s="58">
        <v>0.64159999999999995</v>
      </c>
      <c r="F1411" s="77">
        <v>-4.1905944435822696E-3</v>
      </c>
      <c r="G1411" s="58">
        <v>106.28325653076099</v>
      </c>
      <c r="H1411" s="58">
        <v>629.25</v>
      </c>
      <c r="I1411" s="58">
        <v>40.0973510742187</v>
      </c>
      <c r="J1411" s="58">
        <v>540.260009765625</v>
      </c>
      <c r="K1411" s="58">
        <v>14.999931335449199</v>
      </c>
      <c r="L1411" s="58">
        <v>26.136817932128899</v>
      </c>
      <c r="M1411" s="58">
        <v>22.280000686645501</v>
      </c>
      <c r="N1411" s="77">
        <v>-4.1256832144127504E-3</v>
      </c>
      <c r="O1411" s="58">
        <v>6.4315629936537304</v>
      </c>
      <c r="P1411" s="77">
        <v>6.0513416727988899E-2</v>
      </c>
      <c r="Q1411" s="58">
        <v>106.503410339355</v>
      </c>
      <c r="R1411" s="77">
        <v>-2.1231955040759299E-2</v>
      </c>
      <c r="S1411" s="58">
        <v>48.603279558099302</v>
      </c>
      <c r="T1411" s="77">
        <v>7.7240015189669206E-2</v>
      </c>
      <c r="U1411" s="58">
        <v>636.07501220703102</v>
      </c>
      <c r="V1411" s="77">
        <v>-1.7401100283273602E-2</v>
      </c>
      <c r="W1411" s="58">
        <v>1.45426080952055</v>
      </c>
      <c r="X1411" s="77">
        <v>3.6268251407150703E-2</v>
      </c>
      <c r="Y1411" s="58">
        <v>40.452398300170898</v>
      </c>
      <c r="Z1411" s="77">
        <v>2.5794990647702801E-3</v>
      </c>
      <c r="AA1411" s="58">
        <v>37.545690772860603</v>
      </c>
      <c r="AB1411" s="77">
        <v>6.9495594888003304E-2</v>
      </c>
      <c r="AC1411" s="58">
        <v>539.56500244140602</v>
      </c>
      <c r="AD1411" s="77">
        <v>-5.6179796591481201E-3</v>
      </c>
      <c r="AE1411" s="58">
        <v>1.3074122989880701</v>
      </c>
      <c r="AF1411" s="77">
        <v>8.7161218924934405E-2</v>
      </c>
      <c r="AG1411" s="58">
        <v>15.042304039001399</v>
      </c>
      <c r="AH1411" s="77">
        <v>-2.32244736399226E-2</v>
      </c>
      <c r="AI1411" s="58">
        <v>0.94012475532984396</v>
      </c>
      <c r="AJ1411" s="77">
        <v>3.5969365428152898E-2</v>
      </c>
      <c r="AK1411" s="58">
        <v>26.447541236877399</v>
      </c>
      <c r="AL1411" s="69">
        <v>42265</v>
      </c>
      <c r="AM1411" s="105">
        <v>4</v>
      </c>
      <c r="AN1411" s="124">
        <v>44.753296416949503</v>
      </c>
      <c r="AO1411" s="125">
        <v>51.998952954396202</v>
      </c>
      <c r="AP1411" s="125">
        <v>49.0911101047325</v>
      </c>
      <c r="AQ1411" s="125">
        <v>47.477038618923402</v>
      </c>
      <c r="AR1411" s="125">
        <v>51.074751800737303</v>
      </c>
      <c r="AS1411" s="125">
        <v>46.810533689131098</v>
      </c>
      <c r="AV1411" s="63">
        <v>32925.079537446501</v>
      </c>
      <c r="AW1411" s="63">
        <v>-6332.5630116943303</v>
      </c>
      <c r="AX1411" s="63">
        <v>6332.5630116943303</v>
      </c>
      <c r="AY1411" s="63">
        <v>26592.516525752199</v>
      </c>
      <c r="AZ1411" s="77">
        <v>2.3587178403212598E-3</v>
      </c>
      <c r="BA1411" s="77">
        <v>1.6592516525752199</v>
      </c>
      <c r="BB1411" s="77">
        <v>0.72819711221970096</v>
      </c>
      <c r="BC1411" s="58">
        <v>-597.39119908503199</v>
      </c>
      <c r="BD1411" s="130">
        <v>-2.19710638642341E-2</v>
      </c>
      <c r="BE1411" s="65">
        <v>19</v>
      </c>
    </row>
    <row r="1412" spans="1:57" x14ac:dyDescent="0.2">
      <c r="A1412" s="104">
        <v>42268</v>
      </c>
      <c r="B1412" s="58">
        <v>1966.96997070312</v>
      </c>
      <c r="C1412" s="77">
        <v>4.5657836051984299E-3</v>
      </c>
      <c r="D1412" s="58">
        <v>0.01</v>
      </c>
      <c r="E1412" s="58">
        <v>0.64580000000000004</v>
      </c>
      <c r="F1412" s="77">
        <v>6.5461346633417499E-3</v>
      </c>
      <c r="G1412" s="58">
        <v>107.932067871093</v>
      </c>
      <c r="H1412" s="58">
        <v>635.44000244140602</v>
      </c>
      <c r="I1412" s="58">
        <v>40.678337097167898</v>
      </c>
      <c r="J1412" s="58">
        <v>548.39001464843705</v>
      </c>
      <c r="K1412" s="58">
        <v>14.7268629074096</v>
      </c>
      <c r="L1412" s="58">
        <v>26.2629070281982</v>
      </c>
      <c r="M1412" s="58">
        <v>20.139999389648398</v>
      </c>
      <c r="N1412" s="77">
        <v>1.55133686542134E-2</v>
      </c>
      <c r="O1412" s="58">
        <v>6.3441612093084903</v>
      </c>
      <c r="P1412" s="77">
        <v>5.8779205610009197E-2</v>
      </c>
      <c r="Q1412" s="58">
        <v>107.107662200927</v>
      </c>
      <c r="R1412" s="77">
        <v>9.8371115477253693E-3</v>
      </c>
      <c r="S1412" s="58">
        <v>47.8632221316604</v>
      </c>
      <c r="T1412" s="77">
        <v>7.5322960386136298E-2</v>
      </c>
      <c r="U1412" s="58">
        <v>632.34500122070301</v>
      </c>
      <c r="V1412" s="77">
        <v>1.4489386639876299E-2</v>
      </c>
      <c r="W1412" s="58">
        <v>1.4561183977327501</v>
      </c>
      <c r="X1412" s="77">
        <v>3.5795917474564801E-2</v>
      </c>
      <c r="Y1412" s="58">
        <v>40.387844085693303</v>
      </c>
      <c r="Z1412" s="77">
        <v>1.5048318838811499E-2</v>
      </c>
      <c r="AA1412" s="58">
        <v>37.372510564868499</v>
      </c>
      <c r="AB1412" s="77">
        <v>6.8149509594603599E-2</v>
      </c>
      <c r="AC1412" s="58">
        <v>544.32501220703102</v>
      </c>
      <c r="AD1412" s="77">
        <v>-1.8204645203555799E-2</v>
      </c>
      <c r="AE1412" s="58">
        <v>1.27245170214457</v>
      </c>
      <c r="AF1412" s="77">
        <v>8.6403445876063301E-2</v>
      </c>
      <c r="AG1412" s="58">
        <v>14.863397121429401</v>
      </c>
      <c r="AH1412" s="77">
        <v>4.8241946053553201E-3</v>
      </c>
      <c r="AI1412" s="58">
        <v>0.88611613302674397</v>
      </c>
      <c r="AJ1412" s="77">
        <v>3.3740215128330198E-2</v>
      </c>
      <c r="AK1412" s="58">
        <v>26.1998624801635</v>
      </c>
      <c r="AL1412" s="69">
        <v>42268</v>
      </c>
      <c r="AM1412" s="105">
        <v>0</v>
      </c>
      <c r="AN1412" s="124">
        <v>46.323310064398399</v>
      </c>
      <c r="AO1412" s="125">
        <v>54.152205518005097</v>
      </c>
      <c r="AP1412" s="125">
        <v>52.369772483583802</v>
      </c>
      <c r="AQ1412" s="125">
        <v>43.442614587882701</v>
      </c>
      <c r="AR1412" s="125">
        <v>52.356524455734302</v>
      </c>
      <c r="AS1412" s="125">
        <v>50.229981847423097</v>
      </c>
      <c r="AV1412" s="63">
        <v>32925.079537446501</v>
      </c>
      <c r="AW1412" s="63">
        <v>-6257.9801071681904</v>
      </c>
      <c r="AX1412" s="63">
        <v>6257.9801071681904</v>
      </c>
      <c r="AY1412" s="63">
        <v>26667.0994302783</v>
      </c>
      <c r="AZ1412" s="77">
        <v>2.8046576356890399E-3</v>
      </c>
      <c r="BA1412" s="77">
        <v>1.66670994302783</v>
      </c>
      <c r="BB1412" s="77">
        <v>0.736087686261225</v>
      </c>
      <c r="BC1412" s="58">
        <v>-522.80829455889398</v>
      </c>
      <c r="BD1412" s="130">
        <v>-1.9228027540576099E-2</v>
      </c>
      <c r="BE1412" s="65">
        <v>20</v>
      </c>
    </row>
    <row r="1413" spans="1:57" x14ac:dyDescent="0.2">
      <c r="A1413" s="104">
        <v>42269</v>
      </c>
      <c r="B1413" s="58">
        <v>1942.73999023437</v>
      </c>
      <c r="C1413" s="77">
        <v>-1.23184292742856E-2</v>
      </c>
      <c r="D1413" s="58">
        <v>0.01</v>
      </c>
      <c r="E1413" s="58">
        <v>0.65169999999999995</v>
      </c>
      <c r="F1413" s="77">
        <v>9.1359554041496802E-3</v>
      </c>
      <c r="G1413" s="58">
        <v>106.23641204833901</v>
      </c>
      <c r="H1413" s="58">
        <v>622.69000244140602</v>
      </c>
      <c r="I1413" s="58">
        <v>40.4846801757812</v>
      </c>
      <c r="J1413" s="58">
        <v>538.40002441406205</v>
      </c>
      <c r="K1413" s="58">
        <v>14.218391418456999</v>
      </c>
      <c r="L1413" s="58">
        <v>25.821592330932599</v>
      </c>
      <c r="M1413" s="58">
        <v>22.440000534057599</v>
      </c>
      <c r="N1413" s="77">
        <v>-1.5710398736908101E-2</v>
      </c>
      <c r="O1413" s="58">
        <v>6.2787292526271097</v>
      </c>
      <c r="P1413" s="77">
        <v>5.9101480665312303E-2</v>
      </c>
      <c r="Q1413" s="58">
        <v>107.084239959716</v>
      </c>
      <c r="R1413" s="77">
        <v>-2.0064836886273401E-2</v>
      </c>
      <c r="S1413" s="58">
        <v>46.899603682154499</v>
      </c>
      <c r="T1413" s="77">
        <v>7.53177399641448E-2</v>
      </c>
      <c r="U1413" s="58">
        <v>629.06500244140602</v>
      </c>
      <c r="V1413" s="77">
        <v>-4.7606892318172696E-3</v>
      </c>
      <c r="W1413" s="58">
        <v>1.4594184747938299</v>
      </c>
      <c r="X1413" s="77">
        <v>3.6048660097033003E-2</v>
      </c>
      <c r="Y1413" s="58">
        <v>40.581508636474602</v>
      </c>
      <c r="Z1413" s="77">
        <v>-1.8216944086371398E-2</v>
      </c>
      <c r="AA1413" s="58">
        <v>36.895158398774299</v>
      </c>
      <c r="AB1413" s="77">
        <v>6.8527408480204194E-2</v>
      </c>
      <c r="AC1413" s="58">
        <v>543.39501953125</v>
      </c>
      <c r="AD1413" s="77">
        <v>-3.4526802629282503E-2</v>
      </c>
      <c r="AE1413" s="58">
        <v>1.2448287945715799</v>
      </c>
      <c r="AF1413" s="77">
        <v>8.7550606670994999E-2</v>
      </c>
      <c r="AG1413" s="58">
        <v>14.4726271629333</v>
      </c>
      <c r="AH1413" s="77">
        <v>-1.68037261370871E-2</v>
      </c>
      <c r="AI1413" s="58">
        <v>0.82302159707549405</v>
      </c>
      <c r="AJ1413" s="77">
        <v>3.1873386680710901E-2</v>
      </c>
      <c r="AK1413" s="58">
        <v>26.042249679565401</v>
      </c>
      <c r="AL1413" s="69">
        <v>42269</v>
      </c>
      <c r="AM1413" s="105">
        <v>1</v>
      </c>
      <c r="AN1413" s="124">
        <v>42.775236980740203</v>
      </c>
      <c r="AO1413" s="125">
        <v>49.251405935453697</v>
      </c>
      <c r="AP1413" s="125">
        <v>48.883084422576303</v>
      </c>
      <c r="AQ1413" s="125">
        <v>37.117648839646698</v>
      </c>
      <c r="AR1413" s="125">
        <v>47.651024729718003</v>
      </c>
      <c r="AS1413" s="125">
        <v>49.096963234844203</v>
      </c>
      <c r="AV1413" s="63">
        <v>32925.079537446501</v>
      </c>
      <c r="AW1413" s="63">
        <v>-6097.1107023147497</v>
      </c>
      <c r="AX1413" s="63">
        <v>6097.1107023147497</v>
      </c>
      <c r="AY1413" s="63">
        <v>26827.968835131702</v>
      </c>
      <c r="AZ1413" s="77">
        <v>6.0325047826830201E-3</v>
      </c>
      <c r="BA1413" s="77">
        <v>1.6827968835131699</v>
      </c>
      <c r="BB1413" s="77">
        <v>0.71470181288405898</v>
      </c>
      <c r="BC1413" s="58">
        <v>-361.93888970545498</v>
      </c>
      <c r="BD1413" s="130">
        <v>-1.3311515925993099E-2</v>
      </c>
      <c r="BE1413" s="65">
        <v>21</v>
      </c>
    </row>
    <row r="1414" spans="1:57" x14ac:dyDescent="0.2">
      <c r="A1414" s="104">
        <v>42270</v>
      </c>
      <c r="B1414" s="58">
        <v>1938.76000976562</v>
      </c>
      <c r="C1414" s="77">
        <v>-2.0486428903282402E-3</v>
      </c>
      <c r="D1414" s="58">
        <v>0.01</v>
      </c>
      <c r="E1414" s="58">
        <v>0.65680000000000005</v>
      </c>
      <c r="F1414" s="77">
        <v>7.82568666564387E-3</v>
      </c>
      <c r="G1414" s="58">
        <v>107.09829711914</v>
      </c>
      <c r="H1414" s="58">
        <v>622.35998535156205</v>
      </c>
      <c r="I1414" s="58">
        <v>40.457004547119098</v>
      </c>
      <c r="J1414" s="58">
        <v>536.07000732421795</v>
      </c>
      <c r="K1414" s="58">
        <v>13.7569980621337</v>
      </c>
      <c r="L1414" s="58">
        <v>25.884635925292901</v>
      </c>
      <c r="M1414" s="58">
        <v>22.129999160766602</v>
      </c>
      <c r="N1414" s="77">
        <v>8.1128970207371403E-3</v>
      </c>
      <c r="O1414" s="58">
        <v>6.2123311338690801</v>
      </c>
      <c r="P1414" s="77">
        <v>5.8005881521703599E-2</v>
      </c>
      <c r="Q1414" s="58">
        <v>106.66735458374001</v>
      </c>
      <c r="R1414" s="77">
        <v>-5.2998617056609898E-4</v>
      </c>
      <c r="S1414" s="58">
        <v>45.764575749801502</v>
      </c>
      <c r="T1414" s="77">
        <v>7.3533930244486706E-2</v>
      </c>
      <c r="U1414" s="58">
        <v>622.52499389648403</v>
      </c>
      <c r="V1414" s="77">
        <v>-6.8360744217177405E-4</v>
      </c>
      <c r="W1414" s="58">
        <v>1.4639211630686899</v>
      </c>
      <c r="X1414" s="77">
        <v>3.6184615728623699E-2</v>
      </c>
      <c r="Y1414" s="58">
        <v>40.470842361450103</v>
      </c>
      <c r="Z1414" s="77">
        <v>-4.3276689899473999E-3</v>
      </c>
      <c r="AA1414" s="58">
        <v>36.239454608337503</v>
      </c>
      <c r="AB1414" s="77">
        <v>6.7602093221416998E-2</v>
      </c>
      <c r="AC1414" s="58">
        <v>537.23501586914006</v>
      </c>
      <c r="AD1414" s="77">
        <v>-3.2450461008149398E-2</v>
      </c>
      <c r="AE1414" s="58">
        <v>1.2340396116364301</v>
      </c>
      <c r="AF1414" s="77">
        <v>8.9702681214525598E-2</v>
      </c>
      <c r="AG1414" s="58">
        <v>13.987694740295399</v>
      </c>
      <c r="AH1414" s="77">
        <v>2.44150684250543E-3</v>
      </c>
      <c r="AI1414" s="58">
        <v>0.79272271275136896</v>
      </c>
      <c r="AJ1414" s="77">
        <v>3.0625221658102001E-2</v>
      </c>
      <c r="AK1414" s="58">
        <v>25.853114128112701</v>
      </c>
      <c r="AL1414" s="69">
        <v>42270</v>
      </c>
      <c r="AM1414" s="105">
        <v>2</v>
      </c>
      <c r="AN1414" s="124">
        <v>42.203425027005302</v>
      </c>
      <c r="AO1414" s="125">
        <v>49.127473167593699</v>
      </c>
      <c r="AP1414" s="125">
        <v>50.6804956366691</v>
      </c>
      <c r="AQ1414" s="125">
        <v>32.4944662649688</v>
      </c>
      <c r="AR1414" s="125">
        <v>48.364956564598003</v>
      </c>
      <c r="AS1414" s="125">
        <v>48.927110421234303</v>
      </c>
      <c r="AV1414" s="63">
        <v>32925.079537446501</v>
      </c>
      <c r="AW1414" s="63">
        <v>-5945.4223833038304</v>
      </c>
      <c r="AX1414" s="63">
        <v>5945.4223833038304</v>
      </c>
      <c r="AY1414" s="63">
        <v>26979.6571541427</v>
      </c>
      <c r="AZ1414" s="77">
        <v>5.6541111980228298E-3</v>
      </c>
      <c r="BA1414" s="77">
        <v>1.69796571541427</v>
      </c>
      <c r="BB1414" s="77">
        <v>0.71118900120606099</v>
      </c>
      <c r="BC1414" s="58">
        <v>-210.25057069453001</v>
      </c>
      <c r="BD1414" s="130">
        <v>-7.7326695192301799E-3</v>
      </c>
      <c r="BE1414" s="65">
        <v>22</v>
      </c>
    </row>
    <row r="1415" spans="1:57" x14ac:dyDescent="0.2">
      <c r="A1415" s="104">
        <v>42271</v>
      </c>
      <c r="B1415" s="58">
        <v>1932.23999023437</v>
      </c>
      <c r="C1415" s="77">
        <v>-3.36298432936943E-3</v>
      </c>
      <c r="D1415" s="58">
        <v>0.01</v>
      </c>
      <c r="E1415" s="58">
        <v>0.65429999999999999</v>
      </c>
      <c r="F1415" s="77">
        <v>-3.8063337393423602E-3</v>
      </c>
      <c r="G1415" s="58">
        <v>107.7353515625</v>
      </c>
      <c r="H1415" s="58">
        <v>625.79998779296795</v>
      </c>
      <c r="I1415" s="58">
        <v>40.493896484375</v>
      </c>
      <c r="J1415" s="58">
        <v>533.75</v>
      </c>
      <c r="K1415" s="58">
        <v>13.832327842712401</v>
      </c>
      <c r="L1415" s="58">
        <v>25.650466918945298</v>
      </c>
      <c r="M1415" s="58">
        <v>23.4699993133544</v>
      </c>
      <c r="N1415" s="77">
        <v>5.9483153373642798E-3</v>
      </c>
      <c r="O1415" s="58">
        <v>6.1744317345043198</v>
      </c>
      <c r="P1415" s="77">
        <v>5.7311102112312502E-2</v>
      </c>
      <c r="Q1415" s="58">
        <v>107.41682434082</v>
      </c>
      <c r="R1415" s="77">
        <v>5.52735156882411E-3</v>
      </c>
      <c r="S1415" s="58">
        <v>44.224368598823801</v>
      </c>
      <c r="T1415" s="77">
        <v>7.0668535413034306E-2</v>
      </c>
      <c r="U1415" s="58">
        <v>624.07998657226506</v>
      </c>
      <c r="V1415" s="77">
        <v>9.1188009762044298E-4</v>
      </c>
      <c r="W1415" s="58">
        <v>1.4653028664740499</v>
      </c>
      <c r="X1415" s="77">
        <v>3.6185771034394201E-2</v>
      </c>
      <c r="Y1415" s="58">
        <v>40.475450515746999</v>
      </c>
      <c r="Z1415" s="77">
        <v>-4.3278066157798004E-3</v>
      </c>
      <c r="AA1415" s="58">
        <v>35.184186810813401</v>
      </c>
      <c r="AB1415" s="77">
        <v>6.5918851167800302E-2</v>
      </c>
      <c r="AC1415" s="58">
        <v>534.91000366210903</v>
      </c>
      <c r="AD1415" s="77">
        <v>5.4757426175671099E-3</v>
      </c>
      <c r="AE1415" s="58">
        <v>1.2334172268308301</v>
      </c>
      <c r="AF1415" s="77">
        <v>8.9169172452825005E-2</v>
      </c>
      <c r="AG1415" s="58">
        <v>13.794662952423</v>
      </c>
      <c r="AH1415" s="77">
        <v>-9.0466409117557697E-3</v>
      </c>
      <c r="AI1415" s="58">
        <v>0.77914307420525697</v>
      </c>
      <c r="AJ1415" s="77">
        <v>3.0375395374568601E-2</v>
      </c>
      <c r="AK1415" s="58">
        <v>25.767551422119102</v>
      </c>
      <c r="AL1415" s="69">
        <v>42271</v>
      </c>
      <c r="AM1415" s="105">
        <v>3</v>
      </c>
      <c r="AN1415" s="124">
        <v>41.231041155807098</v>
      </c>
      <c r="AO1415" s="125">
        <v>50.525000527103998</v>
      </c>
      <c r="AP1415" s="125">
        <v>52.023337024689297</v>
      </c>
      <c r="AQ1415" s="125">
        <v>33.941143627413602</v>
      </c>
      <c r="AR1415" s="125">
        <v>45.862976032221098</v>
      </c>
      <c r="AS1415" s="125">
        <v>49.179502474571898</v>
      </c>
      <c r="AV1415" s="63">
        <v>32925.079537446501</v>
      </c>
      <c r="AW1415" s="63">
        <v>-5955.2238067262597</v>
      </c>
      <c r="AX1415" s="63">
        <v>5955.2238067262597</v>
      </c>
      <c r="AY1415" s="63">
        <v>26969.855730720199</v>
      </c>
      <c r="AZ1415" s="77">
        <v>-3.6328939861740502E-4</v>
      </c>
      <c r="BA1415" s="77">
        <v>1.69698557307202</v>
      </c>
      <c r="BB1415" s="77">
        <v>0.70543429941041502</v>
      </c>
      <c r="BC1415" s="58">
        <v>-220.05199411696199</v>
      </c>
      <c r="BD1415" s="130">
        <v>-8.0931497209882301E-3</v>
      </c>
      <c r="BE1415" s="65">
        <v>23</v>
      </c>
    </row>
    <row r="1416" spans="1:57" x14ac:dyDescent="0.2">
      <c r="A1416" s="104">
        <v>42272</v>
      </c>
      <c r="B1416" s="58">
        <v>1931.33996582031</v>
      </c>
      <c r="C1416" s="77">
        <v>-4.6579328582951798E-4</v>
      </c>
      <c r="D1416" s="58">
        <v>0.01</v>
      </c>
      <c r="E1416" s="58">
        <v>0.65900000000000003</v>
      </c>
      <c r="F1416" s="77">
        <v>7.1832492740333499E-3</v>
      </c>
      <c r="G1416" s="58">
        <v>107.463653564453</v>
      </c>
      <c r="H1416" s="58">
        <v>611.969970703125</v>
      </c>
      <c r="I1416" s="58">
        <v>40.5215644836425</v>
      </c>
      <c r="J1416" s="58">
        <v>524.25</v>
      </c>
      <c r="K1416" s="58">
        <v>13.7475814819335</v>
      </c>
      <c r="L1416" s="58">
        <v>25.947685241699201</v>
      </c>
      <c r="M1416" s="58">
        <v>23.620000839233398</v>
      </c>
      <c r="N1416" s="77">
        <v>-2.5219019950870601E-3</v>
      </c>
      <c r="O1416" s="58">
        <v>6.1198364108191097</v>
      </c>
      <c r="P1416" s="77">
        <v>5.6947965268541997E-2</v>
      </c>
      <c r="Q1416" s="58">
        <v>107.59950256347599</v>
      </c>
      <c r="R1416" s="77">
        <v>-2.2099740108047199E-2</v>
      </c>
      <c r="S1416" s="58">
        <v>42.499069445584702</v>
      </c>
      <c r="T1416" s="77">
        <v>6.9446331487074894E-2</v>
      </c>
      <c r="U1416" s="58">
        <v>618.88497924804597</v>
      </c>
      <c r="V1416" s="77">
        <v>6.8326344633828895E-4</v>
      </c>
      <c r="W1416" s="58">
        <v>1.4645835045051201</v>
      </c>
      <c r="X1416" s="77">
        <v>3.6143310930068798E-2</v>
      </c>
      <c r="Y1416" s="58">
        <v>40.507730484008697</v>
      </c>
      <c r="Z1416" s="77">
        <v>-1.7798594847775101E-2</v>
      </c>
      <c r="AA1416" s="58">
        <v>34.051745939258197</v>
      </c>
      <c r="AB1416" s="77">
        <v>6.49532588254806E-2</v>
      </c>
      <c r="AC1416" s="58">
        <v>529</v>
      </c>
      <c r="AD1416" s="77">
        <v>-6.1266882727519702E-3</v>
      </c>
      <c r="AE1416" s="58">
        <v>1.23089692705711</v>
      </c>
      <c r="AF1416" s="77">
        <v>8.95355251157956E-2</v>
      </c>
      <c r="AG1416" s="58">
        <v>13.7899546623229</v>
      </c>
      <c r="AH1416" s="77">
        <v>1.1587248048665601E-2</v>
      </c>
      <c r="AI1416" s="58">
        <v>0.76283434888322199</v>
      </c>
      <c r="AJ1416" s="77">
        <v>2.93989364283373E-2</v>
      </c>
      <c r="AK1416" s="58">
        <v>25.799076080322202</v>
      </c>
      <c r="AL1416" s="69">
        <v>42272</v>
      </c>
      <c r="AM1416" s="105">
        <v>4</v>
      </c>
      <c r="AN1416" s="124">
        <v>41.090300541043597</v>
      </c>
      <c r="AO1416" s="125">
        <v>45.154368122072597</v>
      </c>
      <c r="AP1416" s="125">
        <v>51.380795190522498</v>
      </c>
      <c r="AQ1416" s="125">
        <v>33.082197937793197</v>
      </c>
      <c r="AR1416" s="125">
        <v>49.438224963082803</v>
      </c>
      <c r="AS1416" s="125">
        <v>49.3815368084624</v>
      </c>
      <c r="AV1416" s="63">
        <v>32925.079537446501</v>
      </c>
      <c r="AW1416" s="63">
        <v>-5961.2537773590102</v>
      </c>
      <c r="AX1416" s="63">
        <v>5961.2537773590102</v>
      </c>
      <c r="AY1416" s="63">
        <v>26963.8257600875</v>
      </c>
      <c r="AZ1416" s="77">
        <v>-2.23581864617572E-4</v>
      </c>
      <c r="BA1416" s="77">
        <v>1.6963825760087501</v>
      </c>
      <c r="BB1416" s="77">
        <v>0.70463991956432603</v>
      </c>
      <c r="BC1416" s="58">
        <v>-226.08196474970401</v>
      </c>
      <c r="BD1416" s="130">
        <v>-8.3149221041005899E-3</v>
      </c>
      <c r="BE1416" s="65">
        <v>24</v>
      </c>
    </row>
    <row r="1417" spans="1:57" x14ac:dyDescent="0.2">
      <c r="A1417" s="104">
        <v>42275</v>
      </c>
      <c r="B1417" s="58">
        <v>1881.77001953125</v>
      </c>
      <c r="C1417" s="77">
        <v>-2.5666090468960099E-2</v>
      </c>
      <c r="D1417" s="58">
        <v>0.01</v>
      </c>
      <c r="E1417" s="58">
        <v>0.65900000000000003</v>
      </c>
      <c r="F1417" s="77">
        <v>0</v>
      </c>
      <c r="G1417" s="58">
        <v>105.337043762207</v>
      </c>
      <c r="H1417" s="58">
        <v>594.89001464843705</v>
      </c>
      <c r="I1417" s="58">
        <v>39.9221382141113</v>
      </c>
      <c r="J1417" s="58">
        <v>504.05999755859301</v>
      </c>
      <c r="K1417" s="58">
        <v>13.531011581420801</v>
      </c>
      <c r="L1417" s="58">
        <v>25.902650833129801</v>
      </c>
      <c r="M1417" s="58">
        <v>27.629999160766602</v>
      </c>
      <c r="N1417" s="77">
        <v>-1.9789107588554199E-2</v>
      </c>
      <c r="O1417" s="58">
        <v>6.0578541736005</v>
      </c>
      <c r="P1417" s="77">
        <v>5.75092480027804E-2</v>
      </c>
      <c r="Q1417" s="58">
        <v>106.40034866333001</v>
      </c>
      <c r="R1417" s="77">
        <v>-2.7909794389197599E-2</v>
      </c>
      <c r="S1417" s="58">
        <v>40.789330696455998</v>
      </c>
      <c r="T1417" s="77">
        <v>6.8566171379698296E-2</v>
      </c>
      <c r="U1417" s="58">
        <v>603.42999267578102</v>
      </c>
      <c r="V1417" s="77">
        <v>-1.4792772124413401E-2</v>
      </c>
      <c r="W1417" s="58">
        <v>1.4738916491702201</v>
      </c>
      <c r="X1417" s="77">
        <v>3.6919156014776001E-2</v>
      </c>
      <c r="Y1417" s="58">
        <v>40.221851348876903</v>
      </c>
      <c r="Z1417" s="77">
        <v>-3.8512164885848799E-2</v>
      </c>
      <c r="AA1417" s="58">
        <v>32.855807048975599</v>
      </c>
      <c r="AB1417" s="77">
        <v>6.5182333865238598E-2</v>
      </c>
      <c r="AC1417" s="58">
        <v>514.15499877929597</v>
      </c>
      <c r="AD1417" s="77">
        <v>-1.57533091036632E-2</v>
      </c>
      <c r="AE1417" s="58">
        <v>1.22138468211454</v>
      </c>
      <c r="AF1417" s="77">
        <v>9.0265585449029004E-2</v>
      </c>
      <c r="AG1417" s="58">
        <v>13.6392965316772</v>
      </c>
      <c r="AH1417" s="77">
        <v>-1.73558481806157E-3</v>
      </c>
      <c r="AI1417" s="58">
        <v>0.75113650459343595</v>
      </c>
      <c r="AJ1417" s="77">
        <v>2.8998441488958301E-2</v>
      </c>
      <c r="AK1417" s="58">
        <v>25.925168037414501</v>
      </c>
      <c r="AL1417" s="69">
        <v>42275</v>
      </c>
      <c r="AM1417" s="105">
        <v>0</v>
      </c>
      <c r="AN1417" s="124">
        <v>34.171801852790502</v>
      </c>
      <c r="AO1417" s="125">
        <v>39.561432441334198</v>
      </c>
      <c r="AP1417" s="125">
        <v>46.535970831238203</v>
      </c>
      <c r="AQ1417" s="125">
        <v>30.928152157377902</v>
      </c>
      <c r="AR1417" s="125">
        <v>48.911148844384599</v>
      </c>
      <c r="AS1417" s="125">
        <v>45.190017449608398</v>
      </c>
      <c r="AV1417" s="63">
        <v>32925.079537446501</v>
      </c>
      <c r="AW1417" s="63">
        <v>-5867.3443039588901</v>
      </c>
      <c r="AX1417" s="63">
        <v>5867.3443039588901</v>
      </c>
      <c r="AY1417" s="63">
        <v>27057.735233487601</v>
      </c>
      <c r="AZ1417" s="77">
        <v>3.4827948465354602E-3</v>
      </c>
      <c r="BA1417" s="77">
        <v>1.7057735233487601</v>
      </c>
      <c r="BB1417" s="77">
        <v>0.660888477171788</v>
      </c>
      <c r="BC1417" s="58">
        <v>-132.172491349589</v>
      </c>
      <c r="BD1417" s="130">
        <v>-4.8610864254185404E-3</v>
      </c>
      <c r="BE1417" s="65">
        <v>25</v>
      </c>
    </row>
    <row r="1418" spans="1:57" x14ac:dyDescent="0.2">
      <c r="A1418" s="104">
        <v>42276</v>
      </c>
      <c r="B1418" s="58">
        <v>1884.08996582031</v>
      </c>
      <c r="C1418" s="77">
        <v>1.2328532525140901E-3</v>
      </c>
      <c r="D1418" s="58">
        <v>0.01</v>
      </c>
      <c r="E1418" s="58">
        <v>0.66059999999999997</v>
      </c>
      <c r="F1418" s="77">
        <v>2.4279210925644001E-3</v>
      </c>
      <c r="G1418" s="58">
        <v>102.170570373535</v>
      </c>
      <c r="H1418" s="58">
        <v>594.969970703125</v>
      </c>
      <c r="I1418" s="58">
        <v>40.060466766357401</v>
      </c>
      <c r="J1418" s="58">
        <v>496.07000732421801</v>
      </c>
      <c r="K1418" s="58">
        <v>13.700502395629799</v>
      </c>
      <c r="L1418" s="58">
        <v>26.334962844848601</v>
      </c>
      <c r="M1418" s="58">
        <v>26.829999923706001</v>
      </c>
      <c r="N1418" s="77">
        <v>-3.0060397326319901E-2</v>
      </c>
      <c r="O1418" s="58">
        <v>6.0433635871085398</v>
      </c>
      <c r="P1418" s="77">
        <v>5.9149748944476097E-2</v>
      </c>
      <c r="Q1418" s="58">
        <v>103.75380706787099</v>
      </c>
      <c r="R1418" s="77">
        <v>1.3440476847592601E-4</v>
      </c>
      <c r="S1418" s="58">
        <v>39.029716029607101</v>
      </c>
      <c r="T1418" s="77">
        <v>6.5599472160725106E-2</v>
      </c>
      <c r="U1418" s="58">
        <v>594.92999267578102</v>
      </c>
      <c r="V1418" s="77">
        <v>3.4649585025783298E-3</v>
      </c>
      <c r="W1418" s="58">
        <v>1.48061043689659</v>
      </c>
      <c r="X1418" s="77">
        <v>3.6959390551585002E-2</v>
      </c>
      <c r="Y1418" s="58">
        <v>39.991302490234297</v>
      </c>
      <c r="Z1418" s="77">
        <v>-1.58512682479751E-2</v>
      </c>
      <c r="AA1418" s="58">
        <v>31.619808563172899</v>
      </c>
      <c r="AB1418" s="77">
        <v>6.3740617445769199E-2</v>
      </c>
      <c r="AC1418" s="58">
        <v>500.06500244140602</v>
      </c>
      <c r="AD1418" s="77">
        <v>1.25261007419215E-2</v>
      </c>
      <c r="AE1418" s="58">
        <v>1.1982139119119299</v>
      </c>
      <c r="AF1418" s="77">
        <v>8.7457662303985204E-2</v>
      </c>
      <c r="AG1418" s="58">
        <v>13.6157569885253</v>
      </c>
      <c r="AH1418" s="77">
        <v>1.66898752758468E-2</v>
      </c>
      <c r="AI1418" s="58">
        <v>0.73138394958470299</v>
      </c>
      <c r="AJ1418" s="77">
        <v>2.7772355476391598E-2</v>
      </c>
      <c r="AK1418" s="58">
        <v>26.118806838989201</v>
      </c>
      <c r="AL1418" s="69">
        <v>42276</v>
      </c>
      <c r="AM1418" s="105">
        <v>1</v>
      </c>
      <c r="AN1418" s="124">
        <v>34.725736703371503</v>
      </c>
      <c r="AO1418" s="125">
        <v>39.599149029856797</v>
      </c>
      <c r="AP1418" s="125">
        <v>40.423902901302498</v>
      </c>
      <c r="AQ1418" s="125">
        <v>34.521443432154904</v>
      </c>
      <c r="AR1418" s="125">
        <v>53.982997838453102</v>
      </c>
      <c r="AS1418" s="125">
        <v>46.322317113318697</v>
      </c>
      <c r="AV1418" s="63">
        <v>32925.079537446501</v>
      </c>
      <c r="AW1418" s="63">
        <v>-5955.2631387199399</v>
      </c>
      <c r="AX1418" s="63">
        <v>5955.2631387199399</v>
      </c>
      <c r="AY1418" s="63">
        <v>26969.816398726602</v>
      </c>
      <c r="AZ1418" s="77">
        <v>-3.2493050139774599E-3</v>
      </c>
      <c r="BA1418" s="77">
        <v>1.69698163987266</v>
      </c>
      <c r="BB1418" s="77">
        <v>0.66293610893293198</v>
      </c>
      <c r="BC1418" s="58">
        <v>-220.091326110636</v>
      </c>
      <c r="BD1418" s="130">
        <v>-8.0945962869005492E-3</v>
      </c>
      <c r="BE1418" s="65">
        <v>26</v>
      </c>
    </row>
    <row r="1419" spans="1:57" x14ac:dyDescent="0.2">
      <c r="A1419" s="104">
        <v>42277</v>
      </c>
      <c r="B1419" s="58">
        <v>1920.03002929687</v>
      </c>
      <c r="C1419" s="77">
        <v>1.9075555906861601E-2</v>
      </c>
      <c r="D1419" s="58">
        <v>0.01</v>
      </c>
      <c r="E1419" s="58">
        <v>0.66020000000000001</v>
      </c>
      <c r="F1419" s="77">
        <v>-6.0551014229481804E-4</v>
      </c>
      <c r="G1419" s="58">
        <v>103.33224487304599</v>
      </c>
      <c r="H1419" s="58">
        <v>608.41998291015602</v>
      </c>
      <c r="I1419" s="58">
        <v>40.816661834716797</v>
      </c>
      <c r="J1419" s="58">
        <v>511.89001464843699</v>
      </c>
      <c r="K1419" s="58">
        <v>13.832327842712401</v>
      </c>
      <c r="L1419" s="58">
        <v>27.145544052123999</v>
      </c>
      <c r="M1419" s="58">
        <v>24.5</v>
      </c>
      <c r="N1419" s="77">
        <v>1.13699521815786E-2</v>
      </c>
      <c r="O1419" s="58">
        <v>6.0053336916939601</v>
      </c>
      <c r="P1419" s="77">
        <v>5.8116744672217897E-2</v>
      </c>
      <c r="Q1419" s="58">
        <v>102.751407623291</v>
      </c>
      <c r="R1419" s="77">
        <v>2.2606203454497299E-2</v>
      </c>
      <c r="S1419" s="58">
        <v>37.018068796397898</v>
      </c>
      <c r="T1419" s="77">
        <v>6.0842953611312103E-2</v>
      </c>
      <c r="U1419" s="58">
        <v>601.69497680664006</v>
      </c>
      <c r="V1419" s="77">
        <v>1.8876341925062799E-2</v>
      </c>
      <c r="W1419" s="58">
        <v>1.4796398361554199</v>
      </c>
      <c r="X1419" s="77">
        <v>3.62508781866357E-2</v>
      </c>
      <c r="Y1419" s="58">
        <v>40.438564300537102</v>
      </c>
      <c r="Z1419" s="77">
        <v>3.1890674885891999E-2</v>
      </c>
      <c r="AA1419" s="58">
        <v>30.1919379796241</v>
      </c>
      <c r="AB1419" s="77">
        <v>5.8981298942429601E-2</v>
      </c>
      <c r="AC1419" s="58">
        <v>503.98001098632801</v>
      </c>
      <c r="AD1419" s="77">
        <v>9.6219425591696998E-3</v>
      </c>
      <c r="AE1419" s="58">
        <v>1.17806377739948</v>
      </c>
      <c r="AF1419" s="77">
        <v>8.5167427405948001E-2</v>
      </c>
      <c r="AG1419" s="58">
        <v>13.7664151191711</v>
      </c>
      <c r="AH1419" s="77">
        <v>3.0779660182203201E-2</v>
      </c>
      <c r="AI1419" s="58">
        <v>0.73914940801117601</v>
      </c>
      <c r="AJ1419" s="77">
        <v>2.72291248461215E-2</v>
      </c>
      <c r="AK1419" s="58">
        <v>26.7402534484863</v>
      </c>
      <c r="AL1419" s="69">
        <v>42277</v>
      </c>
      <c r="AM1419" s="105">
        <v>2</v>
      </c>
      <c r="AN1419" s="124">
        <v>42.761393289199901</v>
      </c>
      <c r="AO1419" s="125">
        <v>45.733975124320601</v>
      </c>
      <c r="AP1419" s="125">
        <v>43.362864882141899</v>
      </c>
      <c r="AQ1419" s="125">
        <v>37.255483624479297</v>
      </c>
      <c r="AR1419" s="125">
        <v>61.667138843682402</v>
      </c>
      <c r="AS1419" s="125">
        <v>52.142760280961099</v>
      </c>
      <c r="AV1419" s="63">
        <v>32925.079537446501</v>
      </c>
      <c r="AW1419" s="63">
        <v>-6008.9236698772402</v>
      </c>
      <c r="AX1419" s="63">
        <v>6008.9236698772402</v>
      </c>
      <c r="AY1419" s="63">
        <v>26916.155867569301</v>
      </c>
      <c r="AZ1419" s="77">
        <v>-1.9896513333267302E-3</v>
      </c>
      <c r="BA1419" s="77">
        <v>1.69161558675693</v>
      </c>
      <c r="BB1419" s="77">
        <v>0.69465753964842103</v>
      </c>
      <c r="BC1419" s="58">
        <v>-273.75185726794001</v>
      </c>
      <c r="BD1419" s="130">
        <v>-1.00681421959323E-2</v>
      </c>
      <c r="BE1419" s="65">
        <v>27</v>
      </c>
    </row>
    <row r="1420" spans="1:57" x14ac:dyDescent="0.2">
      <c r="A1420" s="104">
        <v>42278</v>
      </c>
      <c r="B1420" s="58">
        <v>1923.81994628906</v>
      </c>
      <c r="C1420" s="77">
        <v>1.97388422803745E-3</v>
      </c>
      <c r="D1420" s="58">
        <v>0.01</v>
      </c>
      <c r="E1420" s="58">
        <v>0.65980000000000005</v>
      </c>
      <c r="F1420" s="77">
        <v>-6.0587700696756997E-4</v>
      </c>
      <c r="G1420" s="58">
        <v>102.65772247314401</v>
      </c>
      <c r="H1420" s="58">
        <v>611.28997802734295</v>
      </c>
      <c r="I1420" s="58">
        <v>41.139438629150298</v>
      </c>
      <c r="J1420" s="58">
        <v>520.719970703125</v>
      </c>
      <c r="K1420" s="58">
        <v>13.813494682311999</v>
      </c>
      <c r="L1420" s="58">
        <v>27.019454956054599</v>
      </c>
      <c r="M1420" s="58">
        <v>22.549999237060501</v>
      </c>
      <c r="N1420" s="77">
        <v>-6.5277048875795798E-3</v>
      </c>
      <c r="O1420" s="58">
        <v>5.9760342981446604</v>
      </c>
      <c r="P1420" s="77">
        <v>5.8213197742702699E-2</v>
      </c>
      <c r="Q1420" s="58">
        <v>102.99498367309501</v>
      </c>
      <c r="R1420" s="77">
        <v>4.7171282959181902E-3</v>
      </c>
      <c r="S1420" s="58">
        <v>34.917819370850097</v>
      </c>
      <c r="T1420" s="77">
        <v>5.7121530903436801E-2</v>
      </c>
      <c r="U1420" s="58">
        <v>609.85498046875</v>
      </c>
      <c r="V1420" s="77">
        <v>7.9079665000691898E-3</v>
      </c>
      <c r="W1420" s="58">
        <v>1.4767377293592501</v>
      </c>
      <c r="X1420" s="77">
        <v>3.5895913472987401E-2</v>
      </c>
      <c r="Y1420" s="58">
        <v>40.978050231933501</v>
      </c>
      <c r="Z1420" s="77">
        <v>1.7249713418910601E-2</v>
      </c>
      <c r="AA1420" s="58">
        <v>28.697685788828402</v>
      </c>
      <c r="AB1420" s="77">
        <v>5.5111552088309798E-2</v>
      </c>
      <c r="AC1420" s="58">
        <v>516.30499267578102</v>
      </c>
      <c r="AD1420" s="77">
        <v>-1.36153224638269E-3</v>
      </c>
      <c r="AE1420" s="58">
        <v>1.1571287800332399</v>
      </c>
      <c r="AF1420" s="77">
        <v>8.3767996922236895E-2</v>
      </c>
      <c r="AG1420" s="58">
        <v>13.8229112625122</v>
      </c>
      <c r="AH1420" s="77">
        <v>-4.6449279420305301E-3</v>
      </c>
      <c r="AI1420" s="58">
        <v>0.74588240224845304</v>
      </c>
      <c r="AJ1420" s="77">
        <v>2.7605382990203899E-2</v>
      </c>
      <c r="AK1420" s="58">
        <v>27.082499504089299</v>
      </c>
      <c r="AL1420" s="69">
        <v>42278</v>
      </c>
      <c r="AM1420" s="105">
        <v>3</v>
      </c>
      <c r="AN1420" s="124">
        <v>43.550570414942101</v>
      </c>
      <c r="AO1420" s="125">
        <v>46.971660862757901</v>
      </c>
      <c r="AP1420" s="125">
        <v>42.065261072810699</v>
      </c>
      <c r="AQ1420" s="125">
        <v>37.017677192289597</v>
      </c>
      <c r="AR1420" s="125">
        <v>59.989051047601002</v>
      </c>
      <c r="AS1420" s="125">
        <v>54.414916534035498</v>
      </c>
      <c r="AV1420" s="63">
        <v>32925.079537446501</v>
      </c>
      <c r="AW1420" s="63">
        <v>-5997.1066147342599</v>
      </c>
      <c r="AX1420" s="63">
        <v>5997.1066147342599</v>
      </c>
      <c r="AY1420" s="63">
        <v>26927.972922712201</v>
      </c>
      <c r="AZ1420" s="77">
        <v>4.3903205201800601E-4</v>
      </c>
      <c r="BA1420" s="77">
        <v>1.69279729227122</v>
      </c>
      <c r="BB1420" s="77">
        <v>0.69800259743785797</v>
      </c>
      <c r="BC1420" s="58">
        <v>-261.93480212496399</v>
      </c>
      <c r="BD1420" s="130">
        <v>-9.6335303810425894E-3</v>
      </c>
      <c r="BE1420" s="65">
        <v>28</v>
      </c>
    </row>
    <row r="1421" spans="1:57" x14ac:dyDescent="0.2">
      <c r="A1421" s="104">
        <v>42279</v>
      </c>
      <c r="B1421" s="58">
        <v>1951.35998535156</v>
      </c>
      <c r="C1421" s="77">
        <v>1.4315289284541901E-2</v>
      </c>
      <c r="D1421" s="58">
        <v>0.01</v>
      </c>
      <c r="E1421" s="58">
        <v>0.65790000000000004</v>
      </c>
      <c r="F1421" s="77">
        <v>-2.8796605031827698E-3</v>
      </c>
      <c r="G1421" s="58">
        <v>103.40719604492099</v>
      </c>
      <c r="H1421" s="58">
        <v>626.90997314453102</v>
      </c>
      <c r="I1421" s="58">
        <v>42.024753570556598</v>
      </c>
      <c r="J1421" s="58">
        <v>532.53997802734295</v>
      </c>
      <c r="K1421" s="58">
        <v>14.067730903625399</v>
      </c>
      <c r="L1421" s="58">
        <v>27.478786468505799</v>
      </c>
      <c r="M1421" s="58">
        <v>20.940000534057599</v>
      </c>
      <c r="N1421" s="77">
        <v>7.30070328584808E-3</v>
      </c>
      <c r="O1421" s="58">
        <v>5.9808794238015803</v>
      </c>
      <c r="P1421" s="77">
        <v>5.78381355704045E-2</v>
      </c>
      <c r="Q1421" s="58">
        <v>103.032459259033</v>
      </c>
      <c r="R1421" s="77">
        <v>2.5552513011245202E-2</v>
      </c>
      <c r="S1421" s="58">
        <v>32.159440264341399</v>
      </c>
      <c r="T1421" s="77">
        <v>5.1298338903482697E-2</v>
      </c>
      <c r="U1421" s="58">
        <v>619.09997558593705</v>
      </c>
      <c r="V1421" s="77">
        <v>2.15198595534296E-2</v>
      </c>
      <c r="W1421" s="58">
        <v>1.47572323138244</v>
      </c>
      <c r="X1421" s="77">
        <v>3.5115571324048502E-2</v>
      </c>
      <c r="Y1421" s="58">
        <v>41.582096099853501</v>
      </c>
      <c r="Z1421" s="77">
        <v>2.2699354718925799E-2</v>
      </c>
      <c r="AA1421" s="58">
        <v>26.809770591466201</v>
      </c>
      <c r="AB1421" s="77">
        <v>5.0343207454163499E-2</v>
      </c>
      <c r="AC1421" s="58">
        <v>526.62997436523403</v>
      </c>
      <c r="AD1421" s="77">
        <v>1.84049168700968E-2</v>
      </c>
      <c r="AE1421" s="58">
        <v>1.14509459879567</v>
      </c>
      <c r="AF1421" s="77">
        <v>8.1398670947036803E-2</v>
      </c>
      <c r="AG1421" s="58">
        <v>13.9406127929687</v>
      </c>
      <c r="AH1421" s="77">
        <v>1.7000028801403999E-2</v>
      </c>
      <c r="AI1421" s="58">
        <v>0.77071900777379299</v>
      </c>
      <c r="AJ1421" s="77">
        <v>2.8047781828252599E-2</v>
      </c>
      <c r="AK1421" s="58">
        <v>27.249120712280199</v>
      </c>
      <c r="AL1421" s="69">
        <v>42279</v>
      </c>
      <c r="AM1421" s="105">
        <v>4</v>
      </c>
      <c r="AN1421" s="124">
        <v>49.048074641920202</v>
      </c>
      <c r="AO1421" s="125">
        <v>53.224601333149202</v>
      </c>
      <c r="AP1421" s="125">
        <v>44.0680212999644</v>
      </c>
      <c r="AQ1421" s="125">
        <v>42.3659261315943</v>
      </c>
      <c r="AR1421" s="125">
        <v>63.848462213397298</v>
      </c>
      <c r="AS1421" s="125">
        <v>60.021487820371298</v>
      </c>
      <c r="AV1421" s="63">
        <v>32925.079537446501</v>
      </c>
      <c r="AW1421" s="63">
        <v>-6089.89538626384</v>
      </c>
      <c r="AX1421" s="63">
        <v>6089.89538626384</v>
      </c>
      <c r="AY1421" s="63">
        <v>26835.184151182701</v>
      </c>
      <c r="AZ1421" s="77">
        <v>-3.4458134593309199E-3</v>
      </c>
      <c r="BA1421" s="77">
        <v>1.6835184151182701</v>
      </c>
      <c r="BB1421" s="77">
        <v>0.72230999582608502</v>
      </c>
      <c r="BC1421" s="58">
        <v>-354.723573654544</v>
      </c>
      <c r="BD1421" s="130">
        <v>-1.30461484917256E-2</v>
      </c>
      <c r="BE1421" s="65">
        <v>29</v>
      </c>
    </row>
    <row r="1422" spans="1:57" x14ac:dyDescent="0.2">
      <c r="A1422" s="104">
        <v>42282</v>
      </c>
      <c r="B1422" s="58">
        <v>1987.05004882812</v>
      </c>
      <c r="C1422" s="77">
        <v>1.82898408005083E-2</v>
      </c>
      <c r="D1422" s="58">
        <v>0.01</v>
      </c>
      <c r="E1422" s="58">
        <v>0.65880000000000005</v>
      </c>
      <c r="F1422" s="77">
        <v>1.3679890560875901E-3</v>
      </c>
      <c r="G1422" s="58">
        <v>103.781921386718</v>
      </c>
      <c r="H1422" s="58">
        <v>641.469970703125</v>
      </c>
      <c r="I1422" s="58">
        <v>43.002285003662102</v>
      </c>
      <c r="J1422" s="58">
        <v>543.67999267578102</v>
      </c>
      <c r="K1422" s="58">
        <v>14.218391418456999</v>
      </c>
      <c r="L1422" s="58">
        <v>28.109237670898398</v>
      </c>
      <c r="M1422" s="58">
        <v>19.540000915527301</v>
      </c>
      <c r="N1422" s="77">
        <v>3.62378399308016E-3</v>
      </c>
      <c r="O1422" s="58">
        <v>6.0035063173768002</v>
      </c>
      <c r="P1422" s="77">
        <v>5.7847322897464498E-2</v>
      </c>
      <c r="Q1422" s="58">
        <v>103.59455871582</v>
      </c>
      <c r="R1422" s="77">
        <v>2.3225021426221501E-2</v>
      </c>
      <c r="S1422" s="58">
        <v>29.343080413972601</v>
      </c>
      <c r="T1422" s="77">
        <v>4.5743498143505E-2</v>
      </c>
      <c r="U1422" s="58">
        <v>634.18997192382801</v>
      </c>
      <c r="V1422" s="77">
        <v>2.3260848667780099E-2</v>
      </c>
      <c r="W1422" s="58">
        <v>1.4890680500858799</v>
      </c>
      <c r="X1422" s="77">
        <v>3.4627649436746802E-2</v>
      </c>
      <c r="Y1422" s="58">
        <v>42.513519287109297</v>
      </c>
      <c r="Z1422" s="77">
        <v>2.0918644811799E-2</v>
      </c>
      <c r="AA1422" s="58">
        <v>25.1032254551621</v>
      </c>
      <c r="AB1422" s="77">
        <v>4.6172796117829998E-2</v>
      </c>
      <c r="AC1422" s="58">
        <v>538.10998535156205</v>
      </c>
      <c r="AD1422" s="77">
        <v>1.07096528831609E-2</v>
      </c>
      <c r="AE1422" s="58">
        <v>1.12823351102185</v>
      </c>
      <c r="AF1422" s="77">
        <v>7.9350292013854906E-2</v>
      </c>
      <c r="AG1422" s="58">
        <v>14.143061161041199</v>
      </c>
      <c r="AH1422" s="77">
        <v>2.2943196677013201E-2</v>
      </c>
      <c r="AI1422" s="58">
        <v>0.81987658344092296</v>
      </c>
      <c r="AJ1422" s="77">
        <v>2.91675140051821E-2</v>
      </c>
      <c r="AK1422" s="58">
        <v>27.794012069702099</v>
      </c>
      <c r="AL1422" s="69">
        <v>42282</v>
      </c>
      <c r="AM1422" s="105">
        <v>0</v>
      </c>
      <c r="AN1422" s="124">
        <v>55.1446718665335</v>
      </c>
      <c r="AO1422" s="125">
        <v>58.1753785088979</v>
      </c>
      <c r="AP1422" s="125">
        <v>45.090094555597801</v>
      </c>
      <c r="AQ1422" s="125">
        <v>45.328703501179199</v>
      </c>
      <c r="AR1422" s="125">
        <v>68.359672635540605</v>
      </c>
      <c r="AS1422" s="125">
        <v>65.122307381314201</v>
      </c>
      <c r="AV1422" s="63">
        <v>32925.079537446501</v>
      </c>
      <c r="AW1422" s="63">
        <v>-6163.5361833434999</v>
      </c>
      <c r="AX1422" s="63">
        <v>6163.5361833434999</v>
      </c>
      <c r="AY1422" s="63">
        <v>26761.543354103</v>
      </c>
      <c r="AZ1422" s="77">
        <v>-2.7441882516917502E-3</v>
      </c>
      <c r="BA1422" s="77">
        <v>1.6761543354102999</v>
      </c>
      <c r="BB1422" s="77">
        <v>0.75381077145886799</v>
      </c>
      <c r="BC1422" s="58">
        <v>-428.36437073420501</v>
      </c>
      <c r="BD1422" s="130">
        <v>-1.57545356559965E-2</v>
      </c>
      <c r="BE1422" s="65">
        <v>30</v>
      </c>
    </row>
    <row r="1423" spans="1:57" x14ac:dyDescent="0.2">
      <c r="A1423" s="104">
        <v>42283</v>
      </c>
      <c r="B1423" s="58">
        <v>1979.92004394531</v>
      </c>
      <c r="C1423" s="77">
        <v>-3.5882361830883399E-3</v>
      </c>
      <c r="D1423" s="58">
        <v>0.01</v>
      </c>
      <c r="E1423" s="58">
        <v>0.65739999999999998</v>
      </c>
      <c r="F1423" s="77">
        <v>-2.1250758955677598E-3</v>
      </c>
      <c r="G1423" s="58">
        <v>104.278427124023</v>
      </c>
      <c r="H1423" s="58">
        <v>645.44000244140602</v>
      </c>
      <c r="I1423" s="58">
        <v>43.112953186035099</v>
      </c>
      <c r="J1423" s="58">
        <v>537.47998046875</v>
      </c>
      <c r="K1423" s="58">
        <v>14.350216865539499</v>
      </c>
      <c r="L1423" s="58">
        <v>28.586585998535099</v>
      </c>
      <c r="M1423" s="58">
        <v>19.399999618530199</v>
      </c>
      <c r="N1423" s="77">
        <v>4.7841255073179899E-3</v>
      </c>
      <c r="O1423" s="58">
        <v>5.9754698170582801</v>
      </c>
      <c r="P1423" s="77">
        <v>5.7303029800702301E-2</v>
      </c>
      <c r="Q1423" s="58">
        <v>104.03017425537099</v>
      </c>
      <c r="R1423" s="77">
        <v>6.1889596077733203E-3</v>
      </c>
      <c r="S1423" s="58">
        <v>26.724503420001302</v>
      </c>
      <c r="T1423" s="77">
        <v>4.1405093144079398E-2</v>
      </c>
      <c r="U1423" s="58">
        <v>643.45498657226506</v>
      </c>
      <c r="V1423" s="77">
        <v>2.5735419027994502E-3</v>
      </c>
      <c r="W1423" s="58">
        <v>1.5039646331893799</v>
      </c>
      <c r="X1423" s="77">
        <v>3.4884287019255701E-2</v>
      </c>
      <c r="Y1423" s="58">
        <v>43.057619094848597</v>
      </c>
      <c r="Z1423" s="77">
        <v>-1.14037895279484E-2</v>
      </c>
      <c r="AA1423" s="58">
        <v>23.521347106694101</v>
      </c>
      <c r="AB1423" s="77">
        <v>4.3762275733843302E-2</v>
      </c>
      <c r="AC1423" s="58">
        <v>540.57998657226506</v>
      </c>
      <c r="AD1423" s="77">
        <v>9.2714740509529606E-3</v>
      </c>
      <c r="AE1423" s="58">
        <v>1.09890453886591</v>
      </c>
      <c r="AF1423" s="77">
        <v>7.6577556225287099E-2</v>
      </c>
      <c r="AG1423" s="58">
        <v>14.2843041419982</v>
      </c>
      <c r="AH1423" s="77">
        <v>1.6981902292245901E-2</v>
      </c>
      <c r="AI1423" s="58">
        <v>0.88639527679588703</v>
      </c>
      <c r="AJ1423" s="77">
        <v>3.10073849616498E-2</v>
      </c>
      <c r="AK1423" s="58">
        <v>28.3479118347168</v>
      </c>
      <c r="AL1423" s="69">
        <v>42283</v>
      </c>
      <c r="AM1423" s="105">
        <v>1</v>
      </c>
      <c r="AN1423" s="124">
        <v>53.7607256375113</v>
      </c>
      <c r="AO1423" s="125">
        <v>59.436082515175798</v>
      </c>
      <c r="AP1423" s="125">
        <v>46.485464897413799</v>
      </c>
      <c r="AQ1423" s="125">
        <v>47.8546257475003</v>
      </c>
      <c r="AR1423" s="125">
        <v>71.281757220771695</v>
      </c>
      <c r="AS1423" s="125">
        <v>65.656544491506494</v>
      </c>
      <c r="AV1423" s="63">
        <v>32925.079537446501</v>
      </c>
      <c r="AW1423" s="63">
        <v>-6207.4618293529502</v>
      </c>
      <c r="AX1423" s="63">
        <v>6207.4618293529502</v>
      </c>
      <c r="AY1423" s="63">
        <v>26717.6177080936</v>
      </c>
      <c r="AZ1423" s="77">
        <v>-1.64137192792757E-3</v>
      </c>
      <c r="BA1423" s="77">
        <v>1.6717617708093599</v>
      </c>
      <c r="BB1423" s="77">
        <v>0.74751768419042897</v>
      </c>
      <c r="BC1423" s="58">
        <v>-472.29001674364503</v>
      </c>
      <c r="BD1423" s="130">
        <v>-1.7370048531360802E-2</v>
      </c>
      <c r="BE1423" s="65">
        <v>31</v>
      </c>
    </row>
    <row r="1424" spans="1:57" x14ac:dyDescent="0.2">
      <c r="A1424" s="104">
        <v>42284</v>
      </c>
      <c r="B1424" s="58">
        <v>1995.82995605468</v>
      </c>
      <c r="C1424" s="77">
        <v>8.0356336398674701E-3</v>
      </c>
      <c r="D1424" s="58">
        <v>0.01</v>
      </c>
      <c r="E1424" s="58">
        <v>0.65300000000000002</v>
      </c>
      <c r="F1424" s="77">
        <v>-6.6930331609369401E-3</v>
      </c>
      <c r="G1424" s="58">
        <v>103.781921386718</v>
      </c>
      <c r="H1424" s="58">
        <v>642.35998535156205</v>
      </c>
      <c r="I1424" s="58">
        <v>43.1590576171875</v>
      </c>
      <c r="J1424" s="58">
        <v>541.94000244140602</v>
      </c>
      <c r="K1424" s="58">
        <v>14.4914588928222</v>
      </c>
      <c r="L1424" s="58">
        <v>29.108961105346602</v>
      </c>
      <c r="M1424" s="58">
        <v>18.399999618530199</v>
      </c>
      <c r="N1424" s="77">
        <v>-4.7613466274682896E-3</v>
      </c>
      <c r="O1424" s="58">
        <v>5.8993349343833499</v>
      </c>
      <c r="P1424" s="77">
        <v>5.6843570205266002E-2</v>
      </c>
      <c r="Q1424" s="58">
        <v>104.03017425537099</v>
      </c>
      <c r="R1424" s="77">
        <v>-4.7719649823274504E-3</v>
      </c>
      <c r="S1424" s="58">
        <v>24.6608752065567</v>
      </c>
      <c r="T1424" s="77">
        <v>3.83910513869569E-2</v>
      </c>
      <c r="U1424" s="58">
        <v>643.89999389648403</v>
      </c>
      <c r="V1424" s="77">
        <v>1.06938698802183E-3</v>
      </c>
      <c r="W1424" s="58">
        <v>1.5201506772587501</v>
      </c>
      <c r="X1424" s="77">
        <v>3.52220544466516E-2</v>
      </c>
      <c r="Y1424" s="58">
        <v>43.1360054016113</v>
      </c>
      <c r="Z1424" s="77">
        <v>8.2980243631891604E-3</v>
      </c>
      <c r="AA1424" s="58">
        <v>22.412945621621901</v>
      </c>
      <c r="AB1424" s="77">
        <v>4.13568762605694E-2</v>
      </c>
      <c r="AC1424" s="58">
        <v>539.70999145507801</v>
      </c>
      <c r="AD1424" s="77">
        <v>9.8425012392593294E-3</v>
      </c>
      <c r="AE1424" s="58">
        <v>1.0434092523501199</v>
      </c>
      <c r="AF1424" s="77">
        <v>7.2001670781879204E-2</v>
      </c>
      <c r="AG1424" s="58">
        <v>14.420837879180899</v>
      </c>
      <c r="AH1424" s="77">
        <v>1.82734344996036E-2</v>
      </c>
      <c r="AI1424" s="58">
        <v>0.96993594676017303</v>
      </c>
      <c r="AJ1424" s="77">
        <v>3.3320871303167701E-2</v>
      </c>
      <c r="AK1424" s="58">
        <v>28.8477735519409</v>
      </c>
      <c r="AL1424" s="69">
        <v>42284</v>
      </c>
      <c r="AM1424" s="105">
        <v>2</v>
      </c>
      <c r="AN1424" s="124">
        <v>56.390733680234703</v>
      </c>
      <c r="AO1424" s="125">
        <v>57.976013797614002</v>
      </c>
      <c r="AP1424" s="125">
        <v>45.247195495544197</v>
      </c>
      <c r="AQ1424" s="125">
        <v>50.493808677740297</v>
      </c>
      <c r="AR1424" s="125">
        <v>74.100614137723198</v>
      </c>
      <c r="AS1424" s="125">
        <v>65.890946082135201</v>
      </c>
      <c r="AT1424" s="109" t="s">
        <v>620</v>
      </c>
      <c r="AV1424" s="63">
        <v>21942.107993996098</v>
      </c>
      <c r="AW1424" s="63">
        <v>4855.1492755298596</v>
      </c>
      <c r="AX1424" s="63">
        <v>17308.3554921588</v>
      </c>
      <c r="AY1424" s="63">
        <v>26797.257269525999</v>
      </c>
      <c r="AZ1424" s="77">
        <v>2.9807882687209399E-3</v>
      </c>
      <c r="BA1424" s="77">
        <v>1.6797257269526</v>
      </c>
      <c r="BB1424" s="77">
        <v>0.76156009607977304</v>
      </c>
      <c r="BC1424" s="58">
        <v>-392.65045531119102</v>
      </c>
      <c r="BD1424" s="130">
        <v>-1.44410366995293E-2</v>
      </c>
      <c r="BE1424" s="65">
        <v>32</v>
      </c>
    </row>
    <row r="1425" spans="1:57" x14ac:dyDescent="0.2">
      <c r="A1425" s="104">
        <v>42285</v>
      </c>
      <c r="B1425" s="58">
        <v>2013.43005371093</v>
      </c>
      <c r="C1425" s="77">
        <v>8.8184354598230801E-3</v>
      </c>
      <c r="D1425" s="58">
        <v>0.01</v>
      </c>
      <c r="E1425" s="58">
        <v>0.65380000000000005</v>
      </c>
      <c r="F1425" s="77">
        <v>1.2251148545176999E-3</v>
      </c>
      <c r="G1425" s="58">
        <v>102.582786560058</v>
      </c>
      <c r="H1425" s="58">
        <v>639.15997314453102</v>
      </c>
      <c r="I1425" s="58">
        <v>43.758499145507798</v>
      </c>
      <c r="J1425" s="58">
        <v>533.15997314453102</v>
      </c>
      <c r="K1425" s="58">
        <v>14.7551107406616</v>
      </c>
      <c r="L1425" s="58">
        <v>29.289089202880799</v>
      </c>
      <c r="M1425" s="58">
        <v>17.420000076293899</v>
      </c>
      <c r="N1425" s="77">
        <v>-1.15543710372433E-2</v>
      </c>
      <c r="O1425" s="58">
        <v>5.8320470281457997</v>
      </c>
      <c r="P1425" s="77">
        <v>5.6852101836123797E-2</v>
      </c>
      <c r="Q1425" s="58">
        <v>103.182353973388</v>
      </c>
      <c r="R1425" s="77">
        <v>-4.9816493555088198E-3</v>
      </c>
      <c r="S1425" s="58">
        <v>23.0856309681302</v>
      </c>
      <c r="T1425" s="77">
        <v>3.6118705704541801E-2</v>
      </c>
      <c r="U1425" s="58">
        <v>640.75997924804597</v>
      </c>
      <c r="V1425" s="77">
        <v>1.38891245874097E-2</v>
      </c>
      <c r="W1425" s="58">
        <v>1.5486210534874401</v>
      </c>
      <c r="X1425" s="77">
        <v>3.53901775364346E-2</v>
      </c>
      <c r="Y1425" s="58">
        <v>43.458778381347599</v>
      </c>
      <c r="Z1425" s="77">
        <v>-1.6201109453669201E-2</v>
      </c>
      <c r="AA1425" s="58">
        <v>21.469862585788999</v>
      </c>
      <c r="AB1425" s="77">
        <v>4.0269081827657899E-2</v>
      </c>
      <c r="AC1425" s="58">
        <v>537.54998779296795</v>
      </c>
      <c r="AD1425" s="77">
        <v>1.8193602851811E-2</v>
      </c>
      <c r="AE1425" s="58">
        <v>0.99631349386102497</v>
      </c>
      <c r="AF1425" s="77">
        <v>6.7523281347893899E-2</v>
      </c>
      <c r="AG1425" s="58">
        <v>14.623284816741901</v>
      </c>
      <c r="AH1425" s="77">
        <v>6.1880634242592603E-3</v>
      </c>
      <c r="AI1425" s="58">
        <v>1.05454078584587</v>
      </c>
      <c r="AJ1425" s="77">
        <v>3.6004560556364099E-2</v>
      </c>
      <c r="AK1425" s="58">
        <v>29.199025154113698</v>
      </c>
      <c r="AL1425" s="69">
        <v>42285</v>
      </c>
      <c r="AM1425" s="105">
        <v>3</v>
      </c>
      <c r="AN1425" s="124">
        <v>59.158203443915497</v>
      </c>
      <c r="AO1425" s="125">
        <v>56.425131317748097</v>
      </c>
      <c r="AP1425" s="125">
        <v>42.315455754612998</v>
      </c>
      <c r="AQ1425" s="125">
        <v>55.065579106275898</v>
      </c>
      <c r="AR1425" s="125">
        <v>75.011449547540806</v>
      </c>
      <c r="AS1425" s="125">
        <v>68.8662844323553</v>
      </c>
      <c r="AT1425" s="109" t="s">
        <v>620</v>
      </c>
      <c r="AV1425" s="63">
        <v>21942.107993996098</v>
      </c>
      <c r="AW1425" s="63">
        <v>4816.3328589748298</v>
      </c>
      <c r="AX1425" s="63">
        <v>17511.641944328599</v>
      </c>
      <c r="AY1425" s="63">
        <v>26758.440852971002</v>
      </c>
      <c r="AZ1425" s="77">
        <v>-1.4485219947925E-3</v>
      </c>
      <c r="BA1425" s="77">
        <v>1.6758440852970999</v>
      </c>
      <c r="BB1425" s="77">
        <v>0.77709430009565295</v>
      </c>
      <c r="BC1425" s="58">
        <v>-431.46687186621398</v>
      </c>
      <c r="BD1425" s="130">
        <v>-1.5868640535034999E-2</v>
      </c>
      <c r="BE1425" s="65">
        <v>33</v>
      </c>
    </row>
    <row r="1426" spans="1:57" x14ac:dyDescent="0.2">
      <c r="A1426" s="104">
        <v>42286</v>
      </c>
      <c r="B1426" s="58">
        <v>2014.89001464843</v>
      </c>
      <c r="C1426" s="77">
        <v>7.2511132671793099E-4</v>
      </c>
      <c r="D1426" s="58">
        <v>0.01</v>
      </c>
      <c r="E1426" s="58">
        <v>0.65329999999999999</v>
      </c>
      <c r="F1426" s="77">
        <v>-7.6475986540236397E-4</v>
      </c>
      <c r="G1426" s="58">
        <v>105.037269592285</v>
      </c>
      <c r="H1426" s="58">
        <v>643.60998535156205</v>
      </c>
      <c r="I1426" s="58">
        <v>43.4449462890625</v>
      </c>
      <c r="J1426" s="58">
        <v>539.79998779296795</v>
      </c>
      <c r="K1426" s="58">
        <v>14.736278533935501</v>
      </c>
      <c r="L1426" s="58">
        <v>28.946842193603501</v>
      </c>
      <c r="M1426" s="58">
        <v>17.079999923706001</v>
      </c>
      <c r="N1426" s="77">
        <v>2.3926850834662599E-2</v>
      </c>
      <c r="O1426" s="58">
        <v>5.69100554767207</v>
      </c>
      <c r="P1426" s="77">
        <v>5.4180821433786303E-2</v>
      </c>
      <c r="Q1426" s="58">
        <v>103.81002807617099</v>
      </c>
      <c r="R1426" s="77">
        <v>6.9622823612345199E-3</v>
      </c>
      <c r="S1426" s="58">
        <v>21.303543910750399</v>
      </c>
      <c r="T1426" s="77">
        <v>3.3100082962686898E-2</v>
      </c>
      <c r="U1426" s="58">
        <v>641.38497924804597</v>
      </c>
      <c r="V1426" s="77">
        <v>-7.1655304127929897E-3</v>
      </c>
      <c r="W1426" s="58">
        <v>1.5683299385424501</v>
      </c>
      <c r="X1426" s="77">
        <v>3.6099249107307302E-2</v>
      </c>
      <c r="Y1426" s="58">
        <v>43.601722717285099</v>
      </c>
      <c r="Z1426" s="77">
        <v>1.2454075667525299E-2</v>
      </c>
      <c r="AA1426" s="58">
        <v>20.312236977920499</v>
      </c>
      <c r="AB1426" s="77">
        <v>3.7629191250947103E-2</v>
      </c>
      <c r="AC1426" s="58">
        <v>536.47998046875</v>
      </c>
      <c r="AD1426" s="77">
        <v>-1.2763175456335001E-3</v>
      </c>
      <c r="AE1426" s="58">
        <v>0.95702908232765205</v>
      </c>
      <c r="AF1426" s="77">
        <v>6.4943742758645007E-2</v>
      </c>
      <c r="AG1426" s="58">
        <v>14.7456946372985</v>
      </c>
      <c r="AH1426" s="77">
        <v>-1.16851366359209E-2</v>
      </c>
      <c r="AI1426" s="58">
        <v>1.1153745991866899</v>
      </c>
      <c r="AJ1426" s="77">
        <v>3.8531822978368303E-2</v>
      </c>
      <c r="AK1426" s="58">
        <v>29.117965698242099</v>
      </c>
      <c r="AL1426" s="69">
        <v>42286</v>
      </c>
      <c r="AM1426" s="105">
        <v>4</v>
      </c>
      <c r="AN1426" s="124">
        <v>59.388434906797102</v>
      </c>
      <c r="AO1426" s="125">
        <v>58.103556352084198</v>
      </c>
      <c r="AP1426" s="125">
        <v>49.5246944602032</v>
      </c>
      <c r="AQ1426" s="125">
        <v>54.677173019527999</v>
      </c>
      <c r="AR1426" s="125">
        <v>69.975954706541103</v>
      </c>
      <c r="AS1426" s="125">
        <v>65.640840918239505</v>
      </c>
      <c r="AT1426" s="109" t="s">
        <v>620</v>
      </c>
      <c r="AV1426" s="63">
        <v>21942.107993996098</v>
      </c>
      <c r="AW1426" s="63">
        <v>4690.3919947895001</v>
      </c>
      <c r="AX1426" s="63">
        <v>17359.801363135099</v>
      </c>
      <c r="AY1426" s="63">
        <v>26632.499988785701</v>
      </c>
      <c r="AZ1426" s="77">
        <v>-4.7065845456890597E-3</v>
      </c>
      <c r="BA1426" s="77">
        <v>1.6632499988785701</v>
      </c>
      <c r="BB1426" s="77">
        <v>0.77838289130129801</v>
      </c>
      <c r="BC1426" s="58">
        <v>-557.407736051543</v>
      </c>
      <c r="BD1426" s="130">
        <v>-2.05005379824208E-2</v>
      </c>
      <c r="BE1426" s="65">
        <v>34</v>
      </c>
    </row>
    <row r="1427" spans="1:57" x14ac:dyDescent="0.2">
      <c r="A1427" s="104">
        <v>42289</v>
      </c>
      <c r="B1427" s="58">
        <v>2017.4599609375</v>
      </c>
      <c r="C1427" s="77">
        <v>1.2754772073806299E-3</v>
      </c>
      <c r="D1427" s="58">
        <v>0.01</v>
      </c>
      <c r="E1427" s="58">
        <v>0.65180000000000005</v>
      </c>
      <c r="F1427" s="77">
        <v>-2.29603551201584E-3</v>
      </c>
      <c r="G1427" s="58">
        <v>104.550117492675</v>
      </c>
      <c r="H1427" s="58">
        <v>646.66998291015602</v>
      </c>
      <c r="I1427" s="58">
        <v>43.343502044677699</v>
      </c>
      <c r="J1427" s="58">
        <v>550.19000244140602</v>
      </c>
      <c r="K1427" s="58">
        <v>14.6891965866088</v>
      </c>
      <c r="L1427" s="58">
        <v>29.009889602661101</v>
      </c>
      <c r="M1427" s="58">
        <v>16.170000076293899</v>
      </c>
      <c r="N1427" s="77">
        <v>-4.6378975910199502E-3</v>
      </c>
      <c r="O1427" s="58">
        <v>5.48664455777197</v>
      </c>
      <c r="P1427" s="77">
        <v>5.2478607287613298E-2</v>
      </c>
      <c r="Q1427" s="58">
        <v>104.79369354248</v>
      </c>
      <c r="R1427" s="77">
        <v>4.7544283467297801E-3</v>
      </c>
      <c r="S1427" s="58">
        <v>20.330182209726502</v>
      </c>
      <c r="T1427" s="77">
        <v>3.1438264875441199E-2</v>
      </c>
      <c r="U1427" s="58">
        <v>645.13998413085903</v>
      </c>
      <c r="V1427" s="77">
        <v>-2.3350067855950601E-3</v>
      </c>
      <c r="W1427" s="58">
        <v>1.57817715078053</v>
      </c>
      <c r="X1427" s="77">
        <v>3.6410928428297601E-2</v>
      </c>
      <c r="Y1427" s="58">
        <v>43.394224166870103</v>
      </c>
      <c r="Z1427" s="77">
        <v>1.9247897153384399E-2</v>
      </c>
      <c r="AA1427" s="58">
        <v>19.865407847335501</v>
      </c>
      <c r="AB1427" s="77">
        <v>3.6106450061224302E-2</v>
      </c>
      <c r="AC1427" s="58">
        <v>544.99499511718705</v>
      </c>
      <c r="AD1427" s="77">
        <v>-3.1949686088137402E-3</v>
      </c>
      <c r="AE1427" s="58">
        <v>0.93721446299212896</v>
      </c>
      <c r="AF1427" s="77">
        <v>6.3802976389227495E-2</v>
      </c>
      <c r="AG1427" s="58">
        <v>14.712737560272201</v>
      </c>
      <c r="AH1427" s="77">
        <v>2.17804099790686E-3</v>
      </c>
      <c r="AI1427" s="58">
        <v>1.1730284079191999</v>
      </c>
      <c r="AJ1427" s="77">
        <v>4.04354661112395E-2</v>
      </c>
      <c r="AK1427" s="58">
        <v>28.978365898132299</v>
      </c>
      <c r="AL1427" s="69">
        <v>42289</v>
      </c>
      <c r="AM1427" s="105">
        <v>0</v>
      </c>
      <c r="AN1427" s="124">
        <v>59.817833559805202</v>
      </c>
      <c r="AO1427" s="125">
        <v>59.2654681254552</v>
      </c>
      <c r="AP1427" s="125">
        <v>48.236171971526502</v>
      </c>
      <c r="AQ1427" s="125">
        <v>53.658160582263598</v>
      </c>
      <c r="AR1427" s="125">
        <v>70.370548701553005</v>
      </c>
      <c r="AS1427" s="125">
        <v>64.586870638138905</v>
      </c>
      <c r="AV1427" s="63">
        <v>21942.107993996098</v>
      </c>
      <c r="AW1427" s="63">
        <v>4723.7733785476603</v>
      </c>
      <c r="AX1427" s="63">
        <v>17323.7079076072</v>
      </c>
      <c r="AY1427" s="63">
        <v>26665.881372543801</v>
      </c>
      <c r="AZ1427" s="77">
        <v>1.2534078202277501E-3</v>
      </c>
      <c r="BA1427" s="77">
        <v>1.66658813725438</v>
      </c>
      <c r="BB1427" s="77">
        <v>0.78065117814514795</v>
      </c>
      <c r="BC1427" s="58">
        <v>-524.026352293385</v>
      </c>
      <c r="BD1427" s="130">
        <v>-1.9272825696819099E-2</v>
      </c>
      <c r="BE1427" s="65">
        <v>35</v>
      </c>
    </row>
    <row r="1428" spans="1:57" x14ac:dyDescent="0.2">
      <c r="A1428" s="104">
        <v>42290</v>
      </c>
      <c r="B1428" s="58">
        <v>2003.68994140625</v>
      </c>
      <c r="C1428" s="77">
        <v>-6.8254239478691102E-3</v>
      </c>
      <c r="D1428" s="58">
        <v>0.01</v>
      </c>
      <c r="E1428" s="58">
        <v>0.65690000000000004</v>
      </c>
      <c r="F1428" s="77">
        <v>7.8244860386622594E-3</v>
      </c>
      <c r="G1428" s="58">
        <v>104.728134155273</v>
      </c>
      <c r="H1428" s="58">
        <v>652.29998779296795</v>
      </c>
      <c r="I1428" s="58">
        <v>43.242061614990199</v>
      </c>
      <c r="J1428" s="58">
        <v>548.90002441406205</v>
      </c>
      <c r="K1428" s="58">
        <v>14.2560529708862</v>
      </c>
      <c r="L1428" s="58">
        <v>28.856777191162099</v>
      </c>
      <c r="M1428" s="58">
        <v>17.670000076293899</v>
      </c>
      <c r="N1428" s="77">
        <v>1.7026921333695899E-3</v>
      </c>
      <c r="O1428" s="58">
        <v>5.2168225827636396</v>
      </c>
      <c r="P1428" s="77">
        <v>4.9813000344577897E-2</v>
      </c>
      <c r="Q1428" s="58">
        <v>104.639125823974</v>
      </c>
      <c r="R1428" s="77">
        <v>8.7061484707797697E-3</v>
      </c>
      <c r="S1428" s="58">
        <v>19.7884314712757</v>
      </c>
      <c r="T1428" s="77">
        <v>3.03363971203327E-2</v>
      </c>
      <c r="U1428" s="58">
        <v>649.48498535156205</v>
      </c>
      <c r="V1428" s="77">
        <v>-2.3403837923138202E-3</v>
      </c>
      <c r="W1428" s="58">
        <v>1.58645674047265</v>
      </c>
      <c r="X1428" s="77">
        <v>3.6687814623590803E-2</v>
      </c>
      <c r="Y1428" s="58">
        <v>43.292781829833899</v>
      </c>
      <c r="Z1428" s="77">
        <v>-2.3446046304358399E-3</v>
      </c>
      <c r="AA1428" s="58">
        <v>19.574295329115401</v>
      </c>
      <c r="AB1428" s="77">
        <v>3.5660948184526801E-2</v>
      </c>
      <c r="AC1428" s="58">
        <v>549.54501342773403</v>
      </c>
      <c r="AD1428" s="77">
        <v>-2.9487223019230499E-2</v>
      </c>
      <c r="AE1428" s="58">
        <v>0.92349950264573599</v>
      </c>
      <c r="AF1428" s="77">
        <v>6.4779466275252398E-2</v>
      </c>
      <c r="AG1428" s="58">
        <v>14.4726247787475</v>
      </c>
      <c r="AH1428" s="77">
        <v>-5.2779384408609903E-3</v>
      </c>
      <c r="AI1428" s="58">
        <v>1.2225545715075701</v>
      </c>
      <c r="AJ1428" s="77">
        <v>4.23662893263771E-2</v>
      </c>
      <c r="AK1428" s="58">
        <v>28.9333333969116</v>
      </c>
      <c r="AL1428" s="69">
        <v>42290</v>
      </c>
      <c r="AM1428" s="105">
        <v>1</v>
      </c>
      <c r="AN1428" s="124">
        <v>56.378161391520599</v>
      </c>
      <c r="AO1428" s="125">
        <v>61.387242430814702</v>
      </c>
      <c r="AP1428" s="125">
        <v>48.760802162568901</v>
      </c>
      <c r="AQ1428" s="125">
        <v>45.294748937598499</v>
      </c>
      <c r="AR1428" s="125">
        <v>68.032125345796601</v>
      </c>
      <c r="AS1428" s="125">
        <v>63.489074802693601</v>
      </c>
      <c r="AT1428" s="109" t="s">
        <v>620</v>
      </c>
      <c r="AV1428" s="63">
        <v>21942.107993996098</v>
      </c>
      <c r="AW1428" s="63">
        <v>4889.3186868513103</v>
      </c>
      <c r="AX1428" s="63">
        <v>17213.397061544201</v>
      </c>
      <c r="AY1428" s="63">
        <v>26831.4266808475</v>
      </c>
      <c r="AZ1428" s="77">
        <v>6.2081318817421797E-3</v>
      </c>
      <c r="BA1428" s="77">
        <v>1.6831426680847501</v>
      </c>
      <c r="BB1428" s="77">
        <v>0.76849747895103504</v>
      </c>
      <c r="BC1428" s="58">
        <v>-358.48104398974101</v>
      </c>
      <c r="BD1428" s="130">
        <v>-1.3184342058736601E-2</v>
      </c>
      <c r="BE1428" s="65">
        <v>36</v>
      </c>
    </row>
    <row r="1429" spans="1:57" x14ac:dyDescent="0.2">
      <c r="A1429" s="104">
        <v>42291</v>
      </c>
      <c r="B1429" s="58">
        <v>1994.23999023437</v>
      </c>
      <c r="C1429" s="77">
        <v>-4.7162741982138502E-3</v>
      </c>
      <c r="D1429" s="58">
        <v>0.01</v>
      </c>
      <c r="E1429" s="58">
        <v>0.64780000000000004</v>
      </c>
      <c r="F1429" s="77">
        <v>-1.38529456538285E-2</v>
      </c>
      <c r="G1429" s="58">
        <v>103.247932434082</v>
      </c>
      <c r="H1429" s="58">
        <v>651.15997314453102</v>
      </c>
      <c r="I1429" s="58">
        <v>43.0484008789062</v>
      </c>
      <c r="J1429" s="58">
        <v>544.83001708984295</v>
      </c>
      <c r="K1429" s="58">
        <v>14.5385379791259</v>
      </c>
      <c r="L1429" s="58">
        <v>29.5412712097168</v>
      </c>
      <c r="M1429" s="58">
        <v>18.030000686645501</v>
      </c>
      <c r="N1429" s="77">
        <v>-1.41337543452917E-2</v>
      </c>
      <c r="O1429" s="58">
        <v>4.81450152691162</v>
      </c>
      <c r="P1429" s="77">
        <v>4.6630488508672102E-2</v>
      </c>
      <c r="Q1429" s="58">
        <v>103.988033294677</v>
      </c>
      <c r="R1429" s="77">
        <v>-1.74768460795882E-3</v>
      </c>
      <c r="S1429" s="58">
        <v>19.5243315104121</v>
      </c>
      <c r="T1429" s="77">
        <v>2.9983924558702101E-2</v>
      </c>
      <c r="U1429" s="58">
        <v>651.72998046875</v>
      </c>
      <c r="V1429" s="77">
        <v>-4.4785268983765702E-3</v>
      </c>
      <c r="W1429" s="58">
        <v>1.58744708636737</v>
      </c>
      <c r="X1429" s="77">
        <v>3.6875866558500399E-2</v>
      </c>
      <c r="Y1429" s="58">
        <v>43.1452312469482</v>
      </c>
      <c r="Z1429" s="77">
        <v>-7.4148426729681001E-3</v>
      </c>
      <c r="AA1429" s="58">
        <v>19.294649312448001</v>
      </c>
      <c r="AB1429" s="77">
        <v>3.5414071742061001E-2</v>
      </c>
      <c r="AC1429" s="58">
        <v>546.86502075195301</v>
      </c>
      <c r="AD1429" s="77">
        <v>1.9815092495562198E-2</v>
      </c>
      <c r="AE1429" s="58">
        <v>0.90425680790329199</v>
      </c>
      <c r="AF1429" s="77">
        <v>6.2197231193507799E-2</v>
      </c>
      <c r="AG1429" s="58">
        <v>14.3972954750061</v>
      </c>
      <c r="AH1429" s="77">
        <v>2.37203903270366E-2</v>
      </c>
      <c r="AI1429" s="58">
        <v>1.29460904662855</v>
      </c>
      <c r="AJ1429" s="77">
        <v>4.3823741958766101E-2</v>
      </c>
      <c r="AK1429" s="58">
        <v>29.1990242004394</v>
      </c>
      <c r="AL1429" s="69">
        <v>42291</v>
      </c>
      <c r="AM1429" s="105">
        <v>2</v>
      </c>
      <c r="AN1429" s="124">
        <v>54.079887195482897</v>
      </c>
      <c r="AO1429" s="125">
        <v>60.697803544222303</v>
      </c>
      <c r="AP1429" s="125">
        <v>44.703705538719902</v>
      </c>
      <c r="AQ1429" s="125">
        <v>50.692455126583603</v>
      </c>
      <c r="AR1429" s="125">
        <v>72.441103706670006</v>
      </c>
      <c r="AS1429" s="125">
        <v>61.345325515221397</v>
      </c>
      <c r="AV1429" s="63">
        <v>21942.107993996098</v>
      </c>
      <c r="AW1429" s="63">
        <v>4959.6883843750002</v>
      </c>
      <c r="AX1429" s="63">
        <v>17353.861796562102</v>
      </c>
      <c r="AY1429" s="63">
        <v>26901.7963783712</v>
      </c>
      <c r="AZ1429" s="77">
        <v>2.62265955369134E-3</v>
      </c>
      <c r="BA1429" s="77">
        <v>1.6901796378371201</v>
      </c>
      <c r="BB1429" s="77">
        <v>0.76015675992145204</v>
      </c>
      <c r="BC1429" s="58">
        <v>-288.11134646604802</v>
      </c>
      <c r="BD1429" s="130">
        <v>-1.05962605457048E-2</v>
      </c>
      <c r="BE1429" s="65">
        <v>37</v>
      </c>
    </row>
    <row r="1430" spans="1:57" x14ac:dyDescent="0.2">
      <c r="A1430" s="104">
        <v>42292</v>
      </c>
      <c r="B1430" s="58">
        <v>2023.85998535156</v>
      </c>
      <c r="C1430" s="77">
        <v>1.48527736191401E-2</v>
      </c>
      <c r="D1430" s="58">
        <v>0.01</v>
      </c>
      <c r="E1430" s="58">
        <v>0.64690000000000003</v>
      </c>
      <c r="F1430" s="77">
        <v>-1.38931769064531E-3</v>
      </c>
      <c r="G1430" s="58">
        <v>104.79370880126901</v>
      </c>
      <c r="H1430" s="58">
        <v>661.739990234375</v>
      </c>
      <c r="I1430" s="58">
        <v>43.352718353271399</v>
      </c>
      <c r="J1430" s="58">
        <v>562.44000244140602</v>
      </c>
      <c r="K1430" s="58">
        <v>14.8021936416625</v>
      </c>
      <c r="L1430" s="58">
        <v>29.496236801147401</v>
      </c>
      <c r="M1430" s="58">
        <v>16.049999237060501</v>
      </c>
      <c r="N1430" s="77">
        <v>1.4971499484257101E-2</v>
      </c>
      <c r="O1430" s="58">
        <v>4.4085350521226196</v>
      </c>
      <c r="P1430" s="77">
        <v>4.20686995674803E-2</v>
      </c>
      <c r="Q1430" s="58">
        <v>104.020820617675</v>
      </c>
      <c r="R1430" s="77">
        <v>1.6247953692164901E-2</v>
      </c>
      <c r="S1430" s="58">
        <v>19.509324393660499</v>
      </c>
      <c r="T1430" s="77">
        <v>2.9481857952623799E-2</v>
      </c>
      <c r="U1430" s="58">
        <v>656.44998168945301</v>
      </c>
      <c r="V1430" s="77">
        <v>7.0691934694921896E-3</v>
      </c>
      <c r="W1430" s="58">
        <v>1.5881544320636201</v>
      </c>
      <c r="X1430" s="77">
        <v>3.6633329866932698E-2</v>
      </c>
      <c r="Y1430" s="58">
        <v>43.200559616088803</v>
      </c>
      <c r="Z1430" s="77">
        <v>3.2321980799854398E-2</v>
      </c>
      <c r="AA1430" s="58">
        <v>19.425618790782199</v>
      </c>
      <c r="AB1430" s="77">
        <v>3.4538117321777598E-2</v>
      </c>
      <c r="AC1430" s="58">
        <v>553.635009765625</v>
      </c>
      <c r="AD1430" s="77">
        <v>1.8134950220934899E-2</v>
      </c>
      <c r="AE1430" s="58">
        <v>0.87956302397003505</v>
      </c>
      <c r="AF1430" s="77">
        <v>5.9421126710192201E-2</v>
      </c>
      <c r="AG1430" s="58">
        <v>14.6703658103942</v>
      </c>
      <c r="AH1430" s="77">
        <v>-1.5244573684604001E-3</v>
      </c>
      <c r="AI1430" s="58">
        <v>1.35623371366135</v>
      </c>
      <c r="AJ1430" s="77">
        <v>4.5979889665402798E-2</v>
      </c>
      <c r="AK1430" s="58">
        <v>29.5187540054321</v>
      </c>
      <c r="AL1430" s="69">
        <v>42292</v>
      </c>
      <c r="AM1430" s="105">
        <v>3</v>
      </c>
      <c r="AN1430" s="124">
        <v>59.6343603582133</v>
      </c>
      <c r="AO1430" s="125">
        <v>64.664176007358293</v>
      </c>
      <c r="AP1430" s="125">
        <v>49.435248905142601</v>
      </c>
      <c r="AQ1430" s="125">
        <v>55.141356185810899</v>
      </c>
      <c r="AR1430" s="125">
        <v>71.740059466395095</v>
      </c>
      <c r="AS1430" s="125">
        <v>63.434690192113997</v>
      </c>
      <c r="AT1430" s="109" t="s">
        <v>620</v>
      </c>
      <c r="AV1430" s="63">
        <v>21942.107993996098</v>
      </c>
      <c r="AW1430" s="63">
        <v>4823.5856810752803</v>
      </c>
      <c r="AX1430" s="63">
        <v>17424.995092972898</v>
      </c>
      <c r="AY1430" s="63">
        <v>26765.693675071401</v>
      </c>
      <c r="AZ1430" s="77">
        <v>-5.0592421928054004E-3</v>
      </c>
      <c r="BA1430" s="77">
        <v>1.67656936750714</v>
      </c>
      <c r="BB1430" s="77">
        <v>0.786299969810764</v>
      </c>
      <c r="BC1430" s="58">
        <v>-424.21404976576298</v>
      </c>
      <c r="BD1430" s="130">
        <v>-1.56018936900714E-2</v>
      </c>
      <c r="BE1430" s="65">
        <v>38</v>
      </c>
    </row>
    <row r="1431" spans="1:57" x14ac:dyDescent="0.2">
      <c r="A1431" s="104">
        <v>42293</v>
      </c>
      <c r="B1431" s="58">
        <v>2033.10998535156</v>
      </c>
      <c r="C1431" s="77">
        <v>4.5704742753700503E-3</v>
      </c>
      <c r="D1431" s="58">
        <v>0.01</v>
      </c>
      <c r="E1431" s="58">
        <v>0.64739999999999998</v>
      </c>
      <c r="F1431" s="77">
        <v>7.7291698871539895E-4</v>
      </c>
      <c r="G1431" s="58">
        <v>104.025505065917</v>
      </c>
      <c r="H1431" s="58">
        <v>662.20001220703102</v>
      </c>
      <c r="I1431" s="58">
        <v>43.813831329345703</v>
      </c>
      <c r="J1431" s="58">
        <v>570.760009765625</v>
      </c>
      <c r="K1431" s="58">
        <v>14.9057664871215</v>
      </c>
      <c r="L1431" s="58">
        <v>29.757427215576101</v>
      </c>
      <c r="M1431" s="58">
        <v>15.050000190734799</v>
      </c>
      <c r="N1431" s="77">
        <v>-7.3306283758730597E-3</v>
      </c>
      <c r="O1431" s="58">
        <v>4.2217073558798699</v>
      </c>
      <c r="P1431" s="77">
        <v>4.0583387249162599E-2</v>
      </c>
      <c r="Q1431" s="58">
        <v>104.409606933593</v>
      </c>
      <c r="R1431" s="77">
        <v>6.95170277518419E-4</v>
      </c>
      <c r="S1431" s="58">
        <v>19.512017705907699</v>
      </c>
      <c r="T1431" s="77">
        <v>2.9465444497466301E-2</v>
      </c>
      <c r="U1431" s="58">
        <v>661.97000122070301</v>
      </c>
      <c r="V1431" s="77">
        <v>1.06363105611211E-2</v>
      </c>
      <c r="W1431" s="58">
        <v>1.6152550752721999</v>
      </c>
      <c r="X1431" s="77">
        <v>3.68663279668568E-2</v>
      </c>
      <c r="Y1431" s="58">
        <v>43.583274841308501</v>
      </c>
      <c r="Z1431" s="77">
        <v>1.4792701955948799E-2</v>
      </c>
      <c r="AA1431" s="58">
        <v>19.781996819123901</v>
      </c>
      <c r="AB1431" s="77">
        <v>3.46590449237099E-2</v>
      </c>
      <c r="AC1431" s="58">
        <v>566.60000610351506</v>
      </c>
      <c r="AD1431" s="77">
        <v>6.9971281261627096E-3</v>
      </c>
      <c r="AE1431" s="58">
        <v>0.86218859418845895</v>
      </c>
      <c r="AF1431" s="77">
        <v>5.7842620500822998E-2</v>
      </c>
      <c r="AG1431" s="58">
        <v>14.853980064391999</v>
      </c>
      <c r="AH1431" s="77">
        <v>8.8550419563540005E-3</v>
      </c>
      <c r="AI1431" s="58">
        <v>1.42128908179318</v>
      </c>
      <c r="AJ1431" s="77">
        <v>4.7762498803970002E-2</v>
      </c>
      <c r="AK1431" s="58">
        <v>29.626832008361799</v>
      </c>
      <c r="AL1431" s="69">
        <v>42293</v>
      </c>
      <c r="AM1431" s="105">
        <v>4</v>
      </c>
      <c r="AN1431" s="124">
        <v>61.212247634991698</v>
      </c>
      <c r="AO1431" s="125">
        <v>64.830372300582397</v>
      </c>
      <c r="AP1431" s="125">
        <v>47.270481421823597</v>
      </c>
      <c r="AQ1431" s="125">
        <v>56.790695945124497</v>
      </c>
      <c r="AR1431" s="125">
        <v>73.350857393611705</v>
      </c>
      <c r="AS1431" s="125">
        <v>66.398410311202198</v>
      </c>
      <c r="AT1431" s="109" t="s">
        <v>620</v>
      </c>
      <c r="AV1431" s="63">
        <v>21942.107993996098</v>
      </c>
      <c r="AW1431" s="63">
        <v>4881.7751939334803</v>
      </c>
      <c r="AX1431" s="63">
        <v>17581.1662764049</v>
      </c>
      <c r="AY1431" s="63">
        <v>26823.883187929601</v>
      </c>
      <c r="AZ1431" s="77">
        <v>2.1740334311752801E-3</v>
      </c>
      <c r="BA1431" s="77">
        <v>1.68238831879296</v>
      </c>
      <c r="BB1431" s="77">
        <v>0.79446420787087801</v>
      </c>
      <c r="BC1431" s="58">
        <v>-366.024536907563</v>
      </c>
      <c r="BD1431" s="130">
        <v>-1.3461779297368101E-2</v>
      </c>
      <c r="BE1431" s="65">
        <v>39</v>
      </c>
    </row>
    <row r="1432" spans="1:57" x14ac:dyDescent="0.2">
      <c r="A1432" s="104">
        <v>42296</v>
      </c>
      <c r="B1432" s="58">
        <v>2033.66003417968</v>
      </c>
      <c r="C1432" s="77">
        <v>2.7054553471672599E-4</v>
      </c>
      <c r="D1432" s="58">
        <v>0.01</v>
      </c>
      <c r="E1432" s="58">
        <v>0.64599999999999902</v>
      </c>
      <c r="F1432" s="77">
        <v>-2.1624961383998002E-3</v>
      </c>
      <c r="G1432" s="58">
        <v>104.671913146972</v>
      </c>
      <c r="H1432" s="58">
        <v>666.09997558593705</v>
      </c>
      <c r="I1432" s="58">
        <v>43.915264129638601</v>
      </c>
      <c r="J1432" s="58">
        <v>573.15002441406205</v>
      </c>
      <c r="K1432" s="58">
        <v>14.8869371414184</v>
      </c>
      <c r="L1432" s="58">
        <v>30.252780914306602</v>
      </c>
      <c r="M1432" s="58">
        <v>14.9799995422363</v>
      </c>
      <c r="N1432" s="77">
        <v>6.2139384052506399E-3</v>
      </c>
      <c r="O1432" s="58">
        <v>4.0117498937111602</v>
      </c>
      <c r="P1432" s="77">
        <v>3.8326899481412498E-2</v>
      </c>
      <c r="Q1432" s="58">
        <v>104.348709106445</v>
      </c>
      <c r="R1432" s="77">
        <v>5.88940396710069E-3</v>
      </c>
      <c r="S1432" s="58">
        <v>19.958941401340599</v>
      </c>
      <c r="T1432" s="77">
        <v>2.9963882499445701E-2</v>
      </c>
      <c r="U1432" s="58">
        <v>664.14999389648403</v>
      </c>
      <c r="V1432" s="77">
        <v>2.3150862915983701E-3</v>
      </c>
      <c r="W1432" s="58">
        <v>1.64142870128612</v>
      </c>
      <c r="X1432" s="77">
        <v>3.7377179297854099E-2</v>
      </c>
      <c r="Y1432" s="58">
        <v>43.864547729492102</v>
      </c>
      <c r="Z1432" s="77">
        <v>4.1874248502780098E-3</v>
      </c>
      <c r="AA1432" s="58">
        <v>19.9141690537306</v>
      </c>
      <c r="AB1432" s="77">
        <v>3.4745124671483898E-2</v>
      </c>
      <c r="AC1432" s="58">
        <v>571.95501708984295</v>
      </c>
      <c r="AD1432" s="77">
        <v>-1.26322559255143E-3</v>
      </c>
      <c r="AE1432" s="58">
        <v>0.83731200312994203</v>
      </c>
      <c r="AF1432" s="77">
        <v>5.6244746328670298E-2</v>
      </c>
      <c r="AG1432" s="58">
        <v>14.89635181427</v>
      </c>
      <c r="AH1432" s="77">
        <v>1.6646388652550699E-2</v>
      </c>
      <c r="AI1432" s="58">
        <v>1.4997991958097801</v>
      </c>
      <c r="AJ1432" s="77">
        <v>4.9575581169152103E-2</v>
      </c>
      <c r="AK1432" s="58">
        <v>30.005104064941399</v>
      </c>
      <c r="AL1432" s="69">
        <v>42296</v>
      </c>
      <c r="AM1432" s="105">
        <v>0</v>
      </c>
      <c r="AN1432" s="124">
        <v>61.309101542033702</v>
      </c>
      <c r="AO1432" s="125">
        <v>66.278412946085297</v>
      </c>
      <c r="AP1432" s="125">
        <v>49.2830144178604</v>
      </c>
      <c r="AQ1432" s="125">
        <v>56.384813617315103</v>
      </c>
      <c r="AR1432" s="125">
        <v>76.1297378593448</v>
      </c>
      <c r="AS1432" s="125">
        <v>67.031439407411696</v>
      </c>
      <c r="AT1432" s="109" t="s">
        <v>620</v>
      </c>
      <c r="AV1432" s="63">
        <v>21942.107993996098</v>
      </c>
      <c r="AW1432" s="63">
        <v>5065.7812455558696</v>
      </c>
      <c r="AX1432" s="63">
        <v>17721.702439212699</v>
      </c>
      <c r="AY1432" s="63">
        <v>27007.889239552002</v>
      </c>
      <c r="AZ1432" s="77">
        <v>6.8597842576794098E-3</v>
      </c>
      <c r="BA1432" s="77">
        <v>1.7007889239552001</v>
      </c>
      <c r="BB1432" s="77">
        <v>0.79494969214952704</v>
      </c>
      <c r="BC1432" s="58">
        <v>-182.01848528517399</v>
      </c>
      <c r="BD1432" s="130">
        <v>-6.6943399413932304E-3</v>
      </c>
      <c r="BE1432" s="65">
        <v>40</v>
      </c>
    </row>
    <row r="1433" spans="1:57" x14ac:dyDescent="0.2">
      <c r="A1433" s="104">
        <v>42297</v>
      </c>
      <c r="B1433" s="58">
        <v>2030.77001953125</v>
      </c>
      <c r="C1433" s="77">
        <v>-1.42109034935289E-3</v>
      </c>
      <c r="D1433" s="58">
        <v>0.01</v>
      </c>
      <c r="E1433" s="58">
        <v>0.64680000000000004</v>
      </c>
      <c r="F1433" s="77">
        <v>1.2383900928793999E-3</v>
      </c>
      <c r="G1433" s="58">
        <v>106.583038330078</v>
      </c>
      <c r="H1433" s="58">
        <v>650.280029296875</v>
      </c>
      <c r="I1433" s="58">
        <v>44.053604125976499</v>
      </c>
      <c r="J1433" s="58">
        <v>560.88000488281205</v>
      </c>
      <c r="K1433" s="58">
        <v>15.2447519302368</v>
      </c>
      <c r="L1433" s="58">
        <v>30.117681503295898</v>
      </c>
      <c r="M1433" s="58">
        <v>15.75</v>
      </c>
      <c r="N1433" s="77">
        <v>1.82582425948591E-2</v>
      </c>
      <c r="O1433" s="58">
        <v>3.8027043674996599</v>
      </c>
      <c r="P1433" s="77">
        <v>3.5678325811307997E-2</v>
      </c>
      <c r="Q1433" s="58">
        <v>105.62747573852501</v>
      </c>
      <c r="R1433" s="77">
        <v>-2.3750107895059401E-2</v>
      </c>
      <c r="S1433" s="58">
        <v>20.076022653604198</v>
      </c>
      <c r="T1433" s="77">
        <v>3.08728882160379E-2</v>
      </c>
      <c r="U1433" s="58">
        <v>658.19000244140602</v>
      </c>
      <c r="V1433" s="77">
        <v>3.1501574470669202E-3</v>
      </c>
      <c r="W1433" s="58">
        <v>1.67090690639212</v>
      </c>
      <c r="X1433" s="77">
        <v>3.7928949050660299E-2</v>
      </c>
      <c r="Y1433" s="58">
        <v>43.984434127807603</v>
      </c>
      <c r="Z1433" s="77">
        <v>-2.1408041539898299E-2</v>
      </c>
      <c r="AA1433" s="58">
        <v>20.394785438204401</v>
      </c>
      <c r="AB1433" s="77">
        <v>3.6362118921436003E-2</v>
      </c>
      <c r="AC1433" s="58">
        <v>567.01501464843705</v>
      </c>
      <c r="AD1433" s="77">
        <v>2.40354873147712E-2</v>
      </c>
      <c r="AE1433" s="58">
        <v>0.82131429592042104</v>
      </c>
      <c r="AF1433" s="77">
        <v>5.3875215528525901E-2</v>
      </c>
      <c r="AG1433" s="58">
        <v>15.065844535827599</v>
      </c>
      <c r="AH1433" s="77">
        <v>-4.4656856965784499E-3</v>
      </c>
      <c r="AI1433" s="58">
        <v>1.55847094697054</v>
      </c>
      <c r="AJ1433" s="77">
        <v>5.1746046481034501E-2</v>
      </c>
      <c r="AK1433" s="58">
        <v>30.185231208801198</v>
      </c>
      <c r="AL1433" s="69">
        <v>42297</v>
      </c>
      <c r="AM1433" s="105">
        <v>1</v>
      </c>
      <c r="AN1433" s="124">
        <v>60.4549442767551</v>
      </c>
      <c r="AO1433" s="125">
        <v>56.174662473462803</v>
      </c>
      <c r="AP1433" s="125">
        <v>54.7784451188869</v>
      </c>
      <c r="AQ1433" s="125">
        <v>61.950063047538599</v>
      </c>
      <c r="AR1433" s="125">
        <v>73.8673762264864</v>
      </c>
      <c r="AS1433" s="125">
        <v>67.919134764834993</v>
      </c>
      <c r="AT1433" s="109" t="s">
        <v>620</v>
      </c>
      <c r="AV1433" s="63">
        <v>21942.107993996098</v>
      </c>
      <c r="AW1433" s="63">
        <v>4868.8268081634496</v>
      </c>
      <c r="AX1433" s="63">
        <v>17844.9889099594</v>
      </c>
      <c r="AY1433" s="63">
        <v>26810.934802159602</v>
      </c>
      <c r="AZ1433" s="77">
        <v>-7.2924779735837799E-3</v>
      </c>
      <c r="BA1433" s="77">
        <v>1.6810934802159601</v>
      </c>
      <c r="BB1433" s="77">
        <v>0.792398906464439</v>
      </c>
      <c r="BC1433" s="58">
        <v>-378.972922677599</v>
      </c>
      <c r="BD1433" s="130">
        <v>-1.39379995884067E-2</v>
      </c>
      <c r="BE1433" s="65">
        <v>41</v>
      </c>
    </row>
    <row r="1434" spans="1:57" x14ac:dyDescent="0.2">
      <c r="A1434" s="104">
        <v>42298</v>
      </c>
      <c r="B1434" s="58">
        <v>2018.93994140625</v>
      </c>
      <c r="C1434" s="77">
        <v>-5.8254149958992798E-3</v>
      </c>
      <c r="D1434" s="58">
        <v>0.01</v>
      </c>
      <c r="E1434" s="58">
        <v>0.64690000000000003</v>
      </c>
      <c r="F1434" s="77">
        <v>1.5460729746452601E-4</v>
      </c>
      <c r="G1434" s="58">
        <v>106.57366180419901</v>
      </c>
      <c r="H1434" s="58">
        <v>642.60998535156205</v>
      </c>
      <c r="I1434" s="58">
        <v>43.527942657470703</v>
      </c>
      <c r="J1434" s="58">
        <v>555.77001953125</v>
      </c>
      <c r="K1434" s="58">
        <v>15.131756782531699</v>
      </c>
      <c r="L1434" s="58">
        <v>30.0546340942382</v>
      </c>
      <c r="M1434" s="58">
        <v>16.7000007629394</v>
      </c>
      <c r="N1434" s="77">
        <v>-8.7973903031945898E-5</v>
      </c>
      <c r="O1434" s="58">
        <v>3.6442960476111201</v>
      </c>
      <c r="P1434" s="77">
        <v>3.4195090849993899E-2</v>
      </c>
      <c r="Q1434" s="58">
        <v>106.578350067138</v>
      </c>
      <c r="R1434" s="77">
        <v>-1.17949861594333E-2</v>
      </c>
      <c r="S1434" s="58">
        <v>20.1127855702007</v>
      </c>
      <c r="T1434" s="77">
        <v>3.12985886131186E-2</v>
      </c>
      <c r="U1434" s="58">
        <v>646.44500732421795</v>
      </c>
      <c r="V1434" s="77">
        <v>-1.1932314709204399E-2</v>
      </c>
      <c r="W1434" s="58">
        <v>1.6888819043739201</v>
      </c>
      <c r="X1434" s="77">
        <v>3.8799947832683902E-2</v>
      </c>
      <c r="Y1434" s="58">
        <v>43.790773391723597</v>
      </c>
      <c r="Z1434" s="77">
        <v>-9.1106570158979699E-3</v>
      </c>
      <c r="AA1434" s="58">
        <v>20.718975100751098</v>
      </c>
      <c r="AB1434" s="77">
        <v>3.7279763881876801E-2</v>
      </c>
      <c r="AC1434" s="58">
        <v>558.32501220703102</v>
      </c>
      <c r="AD1434" s="77">
        <v>-7.4120686398942903E-3</v>
      </c>
      <c r="AE1434" s="58">
        <v>0.80382260277681294</v>
      </c>
      <c r="AF1434" s="77">
        <v>5.3121565085209099E-2</v>
      </c>
      <c r="AG1434" s="58">
        <v>15.188254356384199</v>
      </c>
      <c r="AH1434" s="77">
        <v>-2.0933686097556101E-3</v>
      </c>
      <c r="AI1434" s="58">
        <v>1.6122868002178301</v>
      </c>
      <c r="AJ1434" s="77">
        <v>5.3645198113622103E-2</v>
      </c>
      <c r="AK1434" s="58">
        <v>30.086157798767001</v>
      </c>
      <c r="AL1434" s="69">
        <v>42298</v>
      </c>
      <c r="AM1434" s="105">
        <v>2</v>
      </c>
      <c r="AN1434" s="124">
        <v>56.956853094678699</v>
      </c>
      <c r="AO1434" s="125">
        <v>52.0330688500595</v>
      </c>
      <c r="AP1434" s="125">
        <v>54.747101658647601</v>
      </c>
      <c r="AQ1434" s="125">
        <v>59.373585463845501</v>
      </c>
      <c r="AR1434" s="125">
        <v>72.780398627006605</v>
      </c>
      <c r="AS1434" s="125">
        <v>61.178429279977401</v>
      </c>
      <c r="AT1434" s="109" t="s">
        <v>620</v>
      </c>
      <c r="AV1434" s="63">
        <v>33321.2656040125</v>
      </c>
      <c r="AW1434" s="63">
        <v>-6440.9866184038101</v>
      </c>
      <c r="AX1434" s="63">
        <v>6440.9866184038101</v>
      </c>
      <c r="AY1434" s="63">
        <v>26880.278985608598</v>
      </c>
      <c r="AZ1434" s="77">
        <v>2.5864142358609202E-3</v>
      </c>
      <c r="BA1434" s="77">
        <v>1.6880278985608601</v>
      </c>
      <c r="BB1434" s="77">
        <v>0.78195743899608805</v>
      </c>
      <c r="BC1434" s="58">
        <v>-309.62873922855198</v>
      </c>
      <c r="BD1434" s="130">
        <v>-1.13876347931006E-2</v>
      </c>
      <c r="BE1434" s="65">
        <v>42</v>
      </c>
    </row>
    <row r="1435" spans="1:57" x14ac:dyDescent="0.2">
      <c r="A1435" s="104">
        <v>42299</v>
      </c>
      <c r="B1435" s="58">
        <v>2052.51000976562</v>
      </c>
      <c r="C1435" s="77">
        <v>1.66275715641113E-2</v>
      </c>
      <c r="D1435" s="58">
        <v>0.01</v>
      </c>
      <c r="E1435" s="58">
        <v>0.64890000000000003</v>
      </c>
      <c r="F1435" s="77">
        <v>3.0916679548615902E-3</v>
      </c>
      <c r="G1435" s="58">
        <v>108.20376586914</v>
      </c>
      <c r="H1435" s="58">
        <v>651.78997802734295</v>
      </c>
      <c r="I1435" s="58">
        <v>44.293365478515597</v>
      </c>
      <c r="J1435" s="58">
        <v>563.90997314453102</v>
      </c>
      <c r="K1435" s="58">
        <v>15.263581275939901</v>
      </c>
      <c r="L1435" s="58">
        <v>30.9823093414306</v>
      </c>
      <c r="M1435" s="58">
        <v>14.449999809265099</v>
      </c>
      <c r="N1435" s="77">
        <v>1.5295562124310699E-2</v>
      </c>
      <c r="O1435" s="58">
        <v>3.4604706379559298</v>
      </c>
      <c r="P1435" s="77">
        <v>3.1981055466599503E-2</v>
      </c>
      <c r="Q1435" s="58">
        <v>107.388713836669</v>
      </c>
      <c r="R1435" s="77">
        <v>1.42854809060568E-2</v>
      </c>
      <c r="S1435" s="58">
        <v>20.2620548206088</v>
      </c>
      <c r="T1435" s="77">
        <v>3.1086784859645101E-2</v>
      </c>
      <c r="U1435" s="58">
        <v>647.19998168945301</v>
      </c>
      <c r="V1435" s="77">
        <v>1.75846312578604E-2</v>
      </c>
      <c r="W1435" s="58">
        <v>1.72277797963445</v>
      </c>
      <c r="X1435" s="77">
        <v>3.8894718453265399E-2</v>
      </c>
      <c r="Y1435" s="58">
        <v>43.9106540679931</v>
      </c>
      <c r="Z1435" s="77">
        <v>1.4646262531661401E-2</v>
      </c>
      <c r="AA1435" s="58">
        <v>21.239304223934699</v>
      </c>
      <c r="AB1435" s="77">
        <v>3.76643528850856E-2</v>
      </c>
      <c r="AC1435" s="58">
        <v>559.83999633789006</v>
      </c>
      <c r="AD1435" s="77">
        <v>8.71177717846882E-3</v>
      </c>
      <c r="AE1435" s="58">
        <v>0.77918420469732197</v>
      </c>
      <c r="AF1435" s="77">
        <v>5.1048583593258902E-2</v>
      </c>
      <c r="AG1435" s="58">
        <v>15.197669029235801</v>
      </c>
      <c r="AH1435" s="77">
        <v>3.0866296501351299E-2</v>
      </c>
      <c r="AI1435" s="58">
        <v>1.7021554770445699</v>
      </c>
      <c r="AJ1435" s="77">
        <v>5.4939593375255398E-2</v>
      </c>
      <c r="AK1435" s="58">
        <v>30.518471717834402</v>
      </c>
      <c r="AL1435" s="69">
        <v>42299</v>
      </c>
      <c r="AM1435" s="105">
        <v>3</v>
      </c>
      <c r="AN1435" s="124">
        <v>63.4244059338019</v>
      </c>
      <c r="AO1435" s="125">
        <v>56.1957436981155</v>
      </c>
      <c r="AP1435" s="125">
        <v>59.1257957676915</v>
      </c>
      <c r="AQ1435" s="125">
        <v>61.390995688334698</v>
      </c>
      <c r="AR1435" s="125">
        <v>77.927212966516706</v>
      </c>
      <c r="AS1435" s="125">
        <v>66.406572438596896</v>
      </c>
      <c r="AT1435" s="109" t="s">
        <v>620</v>
      </c>
      <c r="AV1435" s="63">
        <v>24230.839443366898</v>
      </c>
      <c r="AW1435" s="63">
        <v>2710.7430924373598</v>
      </c>
      <c r="AX1435" s="63">
        <v>15745.1149556213</v>
      </c>
      <c r="AY1435" s="63">
        <v>26941.5825358043</v>
      </c>
      <c r="AZ1435" s="77">
        <v>2.2806143577760399E-3</v>
      </c>
      <c r="BA1435" s="77">
        <v>1.69415825358042</v>
      </c>
      <c r="BB1435" s="77">
        <v>0.81158706383719603</v>
      </c>
      <c r="BC1435" s="58">
        <v>-248.325189032948</v>
      </c>
      <c r="BD1435" s="130">
        <v>-9.1329912387348704E-3</v>
      </c>
      <c r="BE1435" s="65">
        <v>43</v>
      </c>
    </row>
    <row r="1436" spans="1:57" x14ac:dyDescent="0.2">
      <c r="A1436" s="104">
        <v>42300</v>
      </c>
      <c r="B1436" s="58">
        <v>2075.14990234375</v>
      </c>
      <c r="C1436" s="77">
        <v>1.1030344539323301E-2</v>
      </c>
      <c r="D1436" s="58">
        <v>0.01</v>
      </c>
      <c r="E1436" s="58">
        <v>0.65139999999999998</v>
      </c>
      <c r="F1436" s="77">
        <v>3.8526737555863999E-3</v>
      </c>
      <c r="G1436" s="58">
        <v>111.55760192871</v>
      </c>
      <c r="H1436" s="58">
        <v>702</v>
      </c>
      <c r="I1436" s="58">
        <v>48.756828308105398</v>
      </c>
      <c r="J1436" s="58">
        <v>599.030029296875</v>
      </c>
      <c r="K1436" s="58">
        <v>15.480154037475501</v>
      </c>
      <c r="L1436" s="58">
        <v>31.4326267242431</v>
      </c>
      <c r="M1436" s="58">
        <v>14.4600000381469</v>
      </c>
      <c r="N1436" s="77">
        <v>3.0995557618820498E-2</v>
      </c>
      <c r="O1436" s="58">
        <v>3.3478692065806701</v>
      </c>
      <c r="P1436" s="77">
        <v>3.0010229233145998E-2</v>
      </c>
      <c r="Q1436" s="58">
        <v>109.880683898925</v>
      </c>
      <c r="R1436" s="77">
        <v>7.7034050331086595E-2</v>
      </c>
      <c r="S1436" s="58">
        <v>22.1526980960098</v>
      </c>
      <c r="T1436" s="77">
        <v>3.1556549994316001E-2</v>
      </c>
      <c r="U1436" s="58">
        <v>676.89498901367097</v>
      </c>
      <c r="V1436" s="77">
        <v>0.100770460347042</v>
      </c>
      <c r="W1436" s="58">
        <v>1.9473020537712</v>
      </c>
      <c r="X1436" s="77">
        <v>3.9939063334180798E-2</v>
      </c>
      <c r="Y1436" s="58">
        <v>46.525096893310497</v>
      </c>
      <c r="Z1436" s="77">
        <v>6.2279544297653998E-2</v>
      </c>
      <c r="AA1436" s="58">
        <v>23.120252672484799</v>
      </c>
      <c r="AB1436" s="77">
        <v>3.8596149678210102E-2</v>
      </c>
      <c r="AC1436" s="58">
        <v>581.47000122070301</v>
      </c>
      <c r="AD1436" s="77">
        <v>1.41888563123144E-2</v>
      </c>
      <c r="AE1436" s="58">
        <v>0.757665988165933</v>
      </c>
      <c r="AF1436" s="77">
        <v>4.8944344244360498E-2</v>
      </c>
      <c r="AG1436" s="58">
        <v>15.3718676567077</v>
      </c>
      <c r="AH1436" s="77">
        <v>1.45346616306074E-2</v>
      </c>
      <c r="AI1436" s="58">
        <v>1.80237373826529</v>
      </c>
      <c r="AJ1436" s="77">
        <v>5.7340856495304203E-2</v>
      </c>
      <c r="AK1436" s="58">
        <v>31.2074680328369</v>
      </c>
      <c r="AL1436" s="69">
        <v>42300</v>
      </c>
      <c r="AM1436" s="105">
        <v>4</v>
      </c>
      <c r="AN1436" s="124">
        <v>67.023157447815606</v>
      </c>
      <c r="AO1436" s="125">
        <v>71.012972737745699</v>
      </c>
      <c r="AP1436" s="125">
        <v>66.341847849146802</v>
      </c>
      <c r="AQ1436" s="125">
        <v>64.509129708749796</v>
      </c>
      <c r="AR1436" s="125">
        <v>79.912777713164502</v>
      </c>
      <c r="AS1436" s="125">
        <v>81.799339862747104</v>
      </c>
      <c r="AT1436" s="109" t="s">
        <v>620</v>
      </c>
      <c r="AV1436" s="63">
        <v>17650.390063568899</v>
      </c>
      <c r="AW1436" s="63">
        <v>9398.1227891109393</v>
      </c>
      <c r="AX1436" s="63">
        <v>9398.1227891109393</v>
      </c>
      <c r="AY1436" s="63">
        <v>27048.512852679902</v>
      </c>
      <c r="AZ1436" s="77">
        <v>3.9689694075504198E-3</v>
      </c>
      <c r="BA1436" s="77">
        <v>1.70485128526799</v>
      </c>
      <c r="BB1436" s="77">
        <v>0.83156949331430097</v>
      </c>
      <c r="BC1436" s="58">
        <v>-141.39487215734599</v>
      </c>
      <c r="BD1436" s="130">
        <v>-5.2002703940104396E-3</v>
      </c>
      <c r="BE1436" s="65">
        <v>44</v>
      </c>
    </row>
    <row r="1437" spans="1:57" x14ac:dyDescent="0.2">
      <c r="A1437" s="104">
        <v>42303</v>
      </c>
      <c r="B1437" s="58">
        <v>2071.17993164062</v>
      </c>
      <c r="C1437" s="77">
        <v>-1.9131006866738201E-3</v>
      </c>
      <c r="D1437" s="58">
        <v>0.01</v>
      </c>
      <c r="E1437" s="58">
        <v>0.65099999999999902</v>
      </c>
      <c r="F1437" s="77">
        <v>-6.1406202026415002E-4</v>
      </c>
      <c r="G1437" s="58">
        <v>107.99764251708901</v>
      </c>
      <c r="H1437" s="58">
        <v>712.780029296875</v>
      </c>
      <c r="I1437" s="58">
        <v>50.029476165771399</v>
      </c>
      <c r="J1437" s="58">
        <v>608.60998535156205</v>
      </c>
      <c r="K1437" s="58">
        <v>15.3765773773193</v>
      </c>
      <c r="L1437" s="58">
        <v>31.1534309387207</v>
      </c>
      <c r="M1437" s="58">
        <v>15.289999961853001</v>
      </c>
      <c r="N1437" s="77">
        <v>-3.19114013753721E-2</v>
      </c>
      <c r="O1437" s="58">
        <v>3.1824660951163501</v>
      </c>
      <c r="P1437" s="77">
        <v>2.9467921900357699E-2</v>
      </c>
      <c r="Q1437" s="58">
        <v>109.77762222290001</v>
      </c>
      <c r="R1437" s="77">
        <v>1.5356167089565401E-2</v>
      </c>
      <c r="S1437" s="58">
        <v>24.385651187973998</v>
      </c>
      <c r="T1437" s="77">
        <v>3.4212029217526398E-2</v>
      </c>
      <c r="U1437" s="58">
        <v>707.39001464843705</v>
      </c>
      <c r="V1437" s="77">
        <v>2.6101941037342799E-2</v>
      </c>
      <c r="W1437" s="58">
        <v>2.21399348325096</v>
      </c>
      <c r="X1437" s="77">
        <v>4.4253781029306501E-2</v>
      </c>
      <c r="Y1437" s="58">
        <v>49.393152236938398</v>
      </c>
      <c r="Z1437" s="77">
        <v>1.5992447099742499E-2</v>
      </c>
      <c r="AA1437" s="58">
        <v>25.266368563828699</v>
      </c>
      <c r="AB1437" s="77">
        <v>4.1514876804450797E-2</v>
      </c>
      <c r="AC1437" s="58">
        <v>603.82000732421795</v>
      </c>
      <c r="AD1437" s="77">
        <v>-6.6909321383691297E-3</v>
      </c>
      <c r="AE1437" s="58">
        <v>0.73324688296492901</v>
      </c>
      <c r="AF1437" s="77">
        <v>4.7685961899848903E-2</v>
      </c>
      <c r="AG1437" s="58">
        <v>15.428365707397401</v>
      </c>
      <c r="AH1437" s="77">
        <v>-8.8823561572448605E-3</v>
      </c>
      <c r="AI1437" s="58">
        <v>1.8809726145390899</v>
      </c>
      <c r="AJ1437" s="77">
        <v>6.0377703445857897E-2</v>
      </c>
      <c r="AK1437" s="58">
        <v>31.293028831481902</v>
      </c>
      <c r="AL1437" s="69">
        <v>42303</v>
      </c>
      <c r="AM1437" s="105">
        <v>0</v>
      </c>
      <c r="AN1437" s="124">
        <v>65.800548391874102</v>
      </c>
      <c r="AO1437" s="125">
        <v>73.115613260511907</v>
      </c>
      <c r="AP1437" s="125">
        <v>55.201705416129499</v>
      </c>
      <c r="AQ1437" s="125">
        <v>61.932981096096803</v>
      </c>
      <c r="AR1437" s="125">
        <v>75.384984734926604</v>
      </c>
      <c r="AS1437" s="125">
        <v>84.044257538847205</v>
      </c>
      <c r="AT1437" s="109" t="s">
        <v>617</v>
      </c>
      <c r="AV1437" s="63">
        <v>6652.7488632324903</v>
      </c>
      <c r="AW1437" s="63">
        <v>20447.588177867801</v>
      </c>
      <c r="AX1437" s="63">
        <v>20447.588177867801</v>
      </c>
      <c r="AY1437" s="63">
        <v>27100.337041100302</v>
      </c>
      <c r="AZ1437" s="77">
        <v>1.9159718208074899E-3</v>
      </c>
      <c r="BA1437" s="77">
        <v>1.71003370411003</v>
      </c>
      <c r="BB1437" s="77">
        <v>0.82806551645895099</v>
      </c>
      <c r="BC1437" s="58">
        <v>-89.570683736863401</v>
      </c>
      <c r="BD1437" s="130">
        <v>-3.29426214473846E-3</v>
      </c>
      <c r="BE1437" s="65">
        <v>45</v>
      </c>
    </row>
    <row r="1438" spans="1:57" x14ac:dyDescent="0.2">
      <c r="A1438" s="104">
        <v>42304</v>
      </c>
      <c r="B1438" s="58">
        <v>2065.88989257812</v>
      </c>
      <c r="C1438" s="77">
        <v>-2.5541185397203099E-3</v>
      </c>
      <c r="D1438" s="58">
        <v>0.01</v>
      </c>
      <c r="E1438" s="58">
        <v>0.65310000000000001</v>
      </c>
      <c r="F1438" s="77">
        <v>3.2258064516130702E-3</v>
      </c>
      <c r="G1438" s="58">
        <v>107.31378173828099</v>
      </c>
      <c r="H1438" s="58">
        <v>708.489990234375</v>
      </c>
      <c r="I1438" s="58">
        <v>49.513034820556598</v>
      </c>
      <c r="J1438" s="58">
        <v>611.010009765625</v>
      </c>
      <c r="K1438" s="58">
        <v>15.320079803466699</v>
      </c>
      <c r="L1438" s="58">
        <v>31.045352935791001</v>
      </c>
      <c r="M1438" s="58">
        <v>15.4300003051757</v>
      </c>
      <c r="N1438" s="77">
        <v>-6.3321824705607696E-3</v>
      </c>
      <c r="O1438" s="58">
        <v>3.0412802912939298</v>
      </c>
      <c r="P1438" s="77">
        <v>2.8340071909040102E-2</v>
      </c>
      <c r="Q1438" s="58">
        <v>107.65571212768501</v>
      </c>
      <c r="R1438" s="77">
        <v>-6.01874194866536E-3</v>
      </c>
      <c r="S1438" s="58">
        <v>26.1230632904951</v>
      </c>
      <c r="T1438" s="77">
        <v>3.6871464171079303E-2</v>
      </c>
      <c r="U1438" s="58">
        <v>710.635009765625</v>
      </c>
      <c r="V1438" s="77">
        <v>-1.0322741407557999E-2</v>
      </c>
      <c r="W1438" s="58">
        <v>2.4191941437076498</v>
      </c>
      <c r="X1438" s="77">
        <v>4.8859742741991202E-2</v>
      </c>
      <c r="Y1438" s="58">
        <v>49.771255493163999</v>
      </c>
      <c r="Z1438" s="77">
        <v>3.9434522466406099E-3</v>
      </c>
      <c r="AA1438" s="58">
        <v>27.308455627815</v>
      </c>
      <c r="AB1438" s="77">
        <v>4.4693957858873902E-2</v>
      </c>
      <c r="AC1438" s="58">
        <v>609.80999755859295</v>
      </c>
      <c r="AD1438" s="77">
        <v>-3.67426199382159E-3</v>
      </c>
      <c r="AE1438" s="58">
        <v>0.713774053998251</v>
      </c>
      <c r="AF1438" s="77">
        <v>4.6590752995733703E-2</v>
      </c>
      <c r="AG1438" s="58">
        <v>15.348328590393001</v>
      </c>
      <c r="AH1438" s="77">
        <v>-3.46921670175837E-3</v>
      </c>
      <c r="AI1438" s="58">
        <v>1.9488422917252299</v>
      </c>
      <c r="AJ1438" s="77">
        <v>6.2774042084684498E-2</v>
      </c>
      <c r="AK1438" s="58">
        <v>31.099391937255799</v>
      </c>
      <c r="AL1438" s="69">
        <v>42304</v>
      </c>
      <c r="AM1438" s="105">
        <v>1</v>
      </c>
      <c r="AN1438" s="124">
        <v>64.122029457750997</v>
      </c>
      <c r="AO1438" s="125">
        <v>70.911154907077602</v>
      </c>
      <c r="AP1438" s="125">
        <v>53.348462203375497</v>
      </c>
      <c r="AQ1438" s="125">
        <v>60.513420259993801</v>
      </c>
      <c r="AR1438" s="125">
        <v>73.645464531875902</v>
      </c>
      <c r="AS1438" s="125">
        <v>79.745744648334593</v>
      </c>
      <c r="AT1438" s="109" t="s">
        <v>617</v>
      </c>
      <c r="AV1438" s="63">
        <v>6652.7488632324903</v>
      </c>
      <c r="AW1438" s="63">
        <v>20365.796841211999</v>
      </c>
      <c r="AX1438" s="63">
        <v>20365.796841211999</v>
      </c>
      <c r="AY1438" s="63">
        <v>27018.545704444499</v>
      </c>
      <c r="AZ1438" s="77">
        <v>-3.0180929680602101E-3</v>
      </c>
      <c r="BA1438" s="77">
        <v>1.7018545704444501</v>
      </c>
      <c r="BB1438" s="77">
        <v>0.82339642043154004</v>
      </c>
      <c r="BC1438" s="58">
        <v>-171.362020392669</v>
      </c>
      <c r="BD1438" s="130">
        <v>-6.3024127233846598E-3</v>
      </c>
      <c r="BE1438" s="65">
        <v>46</v>
      </c>
    </row>
    <row r="1439" spans="1:57" x14ac:dyDescent="0.2">
      <c r="A1439" s="104">
        <v>42305</v>
      </c>
      <c r="B1439" s="58">
        <v>2090.35009765625</v>
      </c>
      <c r="C1439" s="77">
        <v>1.1840033278637E-2</v>
      </c>
      <c r="D1439" s="58">
        <v>0.01</v>
      </c>
      <c r="E1439" s="58">
        <v>0.65269999999999995</v>
      </c>
      <c r="F1439" s="77">
        <v>-6.1246363497180403E-4</v>
      </c>
      <c r="G1439" s="58">
        <v>111.73558807373</v>
      </c>
      <c r="H1439" s="58">
        <v>712.95001220703102</v>
      </c>
      <c r="I1439" s="58">
        <v>49.780475616455</v>
      </c>
      <c r="J1439" s="58">
        <v>617.09997558593705</v>
      </c>
      <c r="K1439" s="58">
        <v>15.5743188858032</v>
      </c>
      <c r="L1439" s="58">
        <v>31.261508941650298</v>
      </c>
      <c r="M1439" s="58">
        <v>14.329999923706</v>
      </c>
      <c r="N1439" s="77">
        <v>4.1204459146106903E-2</v>
      </c>
      <c r="O1439" s="58">
        <v>3.07931410333142</v>
      </c>
      <c r="P1439" s="77">
        <v>2.7558937634977E-2</v>
      </c>
      <c r="Q1439" s="58">
        <v>109.52468490600501</v>
      </c>
      <c r="R1439" s="77">
        <v>6.2951093651737403E-3</v>
      </c>
      <c r="S1439" s="58">
        <v>27.9123292956181</v>
      </c>
      <c r="T1439" s="77">
        <v>3.9150471726919302E-2</v>
      </c>
      <c r="U1439" s="58">
        <v>710.72000122070301</v>
      </c>
      <c r="V1439" s="77">
        <v>5.4014220067035703E-3</v>
      </c>
      <c r="W1439" s="58">
        <v>2.6159664044205502</v>
      </c>
      <c r="X1439" s="77">
        <v>5.2550048428139901E-2</v>
      </c>
      <c r="Y1439" s="58">
        <v>49.646755218505803</v>
      </c>
      <c r="Z1439" s="77">
        <v>9.9670475491040397E-3</v>
      </c>
      <c r="AA1439" s="58">
        <v>29.440271324847402</v>
      </c>
      <c r="AB1439" s="77">
        <v>4.7707458255680298E-2</v>
      </c>
      <c r="AC1439" s="58">
        <v>614.05499267578102</v>
      </c>
      <c r="AD1439" s="77">
        <v>1.6595153915509999E-2</v>
      </c>
      <c r="AE1439" s="58">
        <v>0.70279039466160598</v>
      </c>
      <c r="AF1439" s="77">
        <v>4.51249521609728E-2</v>
      </c>
      <c r="AG1439" s="58">
        <v>15.447199344635001</v>
      </c>
      <c r="AH1439" s="77">
        <v>6.9625881305468403E-3</v>
      </c>
      <c r="AI1439" s="58">
        <v>2.01891607958146</v>
      </c>
      <c r="AJ1439" s="77">
        <v>6.4581530064648299E-2</v>
      </c>
      <c r="AK1439" s="58">
        <v>31.1534309387207</v>
      </c>
      <c r="AL1439" s="69">
        <v>42305</v>
      </c>
      <c r="AM1439" s="105">
        <v>2</v>
      </c>
      <c r="AN1439" s="124">
        <v>68.165717929169602</v>
      </c>
      <c r="AO1439" s="125">
        <v>71.861017100482997</v>
      </c>
      <c r="AP1439" s="125">
        <v>62.187945883397397</v>
      </c>
      <c r="AQ1439" s="125">
        <v>64.461028743199506</v>
      </c>
      <c r="AR1439" s="125">
        <v>74.893277041551499</v>
      </c>
      <c r="AS1439" s="125">
        <v>80.307443611198806</v>
      </c>
      <c r="AT1439" s="109" t="s">
        <v>617</v>
      </c>
      <c r="AV1439" s="63">
        <v>6652.7488632324903</v>
      </c>
      <c r="AW1439" s="63">
        <v>20477.780601494898</v>
      </c>
      <c r="AX1439" s="63">
        <v>20477.780601494898</v>
      </c>
      <c r="AY1439" s="63">
        <v>27130.529464727399</v>
      </c>
      <c r="AZ1439" s="77">
        <v>4.1446997742915397E-3</v>
      </c>
      <c r="BA1439" s="77">
        <v>1.71305294647274</v>
      </c>
      <c r="BB1439" s="77">
        <v>0.84498549472959705</v>
      </c>
      <c r="BC1439" s="58">
        <v>-59.378260109769997</v>
      </c>
      <c r="BD1439" s="130">
        <v>-2.1838345576851502E-3</v>
      </c>
      <c r="BE1439" s="65">
        <v>47</v>
      </c>
    </row>
    <row r="1440" spans="1:57" x14ac:dyDescent="0.2">
      <c r="A1440" s="104">
        <v>42306</v>
      </c>
      <c r="B1440" s="58">
        <v>2089.40991210937</v>
      </c>
      <c r="C1440" s="77">
        <v>-4.4977420190484002E-4</v>
      </c>
      <c r="D1440" s="58">
        <v>0.01</v>
      </c>
      <c r="E1440" s="58">
        <v>0.65390000000000004</v>
      </c>
      <c r="F1440" s="77">
        <v>1.83851692967684E-3</v>
      </c>
      <c r="G1440" s="58">
        <v>112.916007995605</v>
      </c>
      <c r="H1440" s="58">
        <v>716.91998291015602</v>
      </c>
      <c r="I1440" s="58">
        <v>49.208713531494098</v>
      </c>
      <c r="J1440" s="58">
        <v>626.54998779296795</v>
      </c>
      <c r="K1440" s="58">
        <v>15.7626390457153</v>
      </c>
      <c r="L1440" s="58">
        <v>30.649070739746001</v>
      </c>
      <c r="M1440" s="58">
        <v>14.6099996566772</v>
      </c>
      <c r="N1440" s="77">
        <v>1.05644042531558E-2</v>
      </c>
      <c r="O1440" s="58">
        <v>3.2129523063240999</v>
      </c>
      <c r="P1440" s="77">
        <v>2.8454356148059599E-2</v>
      </c>
      <c r="Q1440" s="58">
        <v>112.325798034667</v>
      </c>
      <c r="R1440" s="77">
        <v>5.5683717443744101E-3</v>
      </c>
      <c r="S1440" s="58">
        <v>29.691531624953299</v>
      </c>
      <c r="T1440" s="77">
        <v>4.1415405251263901E-2</v>
      </c>
      <c r="U1440" s="58">
        <v>714.93499755859295</v>
      </c>
      <c r="V1440" s="77">
        <v>-1.14856693890634E-2</v>
      </c>
      <c r="W1440" s="58">
        <v>2.7649687082747398</v>
      </c>
      <c r="X1440" s="77">
        <v>5.6188599738644603E-2</v>
      </c>
      <c r="Y1440" s="58">
        <v>49.494594573974602</v>
      </c>
      <c r="Z1440" s="77">
        <v>1.5313583829035899E-2</v>
      </c>
      <c r="AA1440" s="58">
        <v>31.806684155183401</v>
      </c>
      <c r="AB1440" s="77">
        <v>5.0764798938426101E-2</v>
      </c>
      <c r="AC1440" s="58">
        <v>621.82498168945301</v>
      </c>
      <c r="AD1440" s="77">
        <v>1.2091710802439599E-2</v>
      </c>
      <c r="AE1440" s="58">
        <v>0.70296726183435398</v>
      </c>
      <c r="AF1440" s="77">
        <v>4.4597053817928903E-2</v>
      </c>
      <c r="AG1440" s="58">
        <v>15.668478965759199</v>
      </c>
      <c r="AH1440" s="77">
        <v>-1.9590807438227401E-2</v>
      </c>
      <c r="AI1440" s="58">
        <v>2.0646600266597499</v>
      </c>
      <c r="AJ1440" s="77">
        <v>6.7364522865689294E-2</v>
      </c>
      <c r="AK1440" s="58">
        <v>30.9552898406982</v>
      </c>
      <c r="AL1440" s="69">
        <v>42306</v>
      </c>
      <c r="AM1440" s="105">
        <v>3</v>
      </c>
      <c r="AN1440" s="124">
        <v>67.849175046805001</v>
      </c>
      <c r="AO1440" s="125">
        <v>72.715083696248897</v>
      </c>
      <c r="AP1440" s="125">
        <v>64.141282892005904</v>
      </c>
      <c r="AQ1440" s="125">
        <v>67.085887228899495</v>
      </c>
      <c r="AR1440" s="125">
        <v>65.439343354665496</v>
      </c>
      <c r="AS1440" s="125">
        <v>75.487575045606903</v>
      </c>
      <c r="AT1440" s="109" t="s">
        <v>617</v>
      </c>
      <c r="AV1440" s="63">
        <v>6652.7488632324903</v>
      </c>
      <c r="AW1440" s="63">
        <v>20203.746756893899</v>
      </c>
      <c r="AX1440" s="63">
        <v>20203.746756893899</v>
      </c>
      <c r="AY1440" s="63">
        <v>26856.495620126399</v>
      </c>
      <c r="AZ1440" s="77">
        <v>-1.0100571201801601E-2</v>
      </c>
      <c r="BA1440" s="77">
        <v>1.6856495620126399</v>
      </c>
      <c r="BB1440" s="77">
        <v>0.84415566785117901</v>
      </c>
      <c r="BC1440" s="58">
        <v>-333.41210471082701</v>
      </c>
      <c r="BD1440" s="130">
        <v>-1.22623477830439E-2</v>
      </c>
      <c r="BE1440" s="65">
        <v>48</v>
      </c>
    </row>
    <row r="1441" spans="1:57" x14ac:dyDescent="0.2">
      <c r="A1441" s="104">
        <v>42307</v>
      </c>
      <c r="B1441" s="58">
        <v>2079.36010742187</v>
      </c>
      <c r="C1441" s="77">
        <v>-4.8098770036724102E-3</v>
      </c>
      <c r="D1441" s="58">
        <v>0.01</v>
      </c>
      <c r="E1441" s="58">
        <v>0.64749999999999996</v>
      </c>
      <c r="F1441" s="77">
        <v>-9.7874292705307699E-3</v>
      </c>
      <c r="G1441" s="58">
        <v>111.951080322265</v>
      </c>
      <c r="H1441" s="58">
        <v>710.80999755859295</v>
      </c>
      <c r="I1441" s="58">
        <v>48.544723510742102</v>
      </c>
      <c r="J1441" s="58">
        <v>625.90002441406205</v>
      </c>
      <c r="K1441" s="58">
        <v>15.790890693664499</v>
      </c>
      <c r="L1441" s="58">
        <v>30.495956420898398</v>
      </c>
      <c r="M1441" s="58">
        <v>15.069999694824199</v>
      </c>
      <c r="N1441" s="77">
        <v>-8.5455347781814295E-3</v>
      </c>
      <c r="O1441" s="58">
        <v>3.3012172027024702</v>
      </c>
      <c r="P1441" s="77">
        <v>2.9488033462468501E-2</v>
      </c>
      <c r="Q1441" s="58">
        <v>112.43354415893501</v>
      </c>
      <c r="R1441" s="77">
        <v>-8.5225485370913293E-3</v>
      </c>
      <c r="S1441" s="58">
        <v>31.089932983409099</v>
      </c>
      <c r="T1441" s="77">
        <v>4.3738739030392298E-2</v>
      </c>
      <c r="U1441" s="58">
        <v>713.864990234375</v>
      </c>
      <c r="V1441" s="77">
        <v>-1.3493342400162299E-2</v>
      </c>
      <c r="W1441" s="58">
        <v>2.8774916784083602</v>
      </c>
      <c r="X1441" s="77">
        <v>5.9275065760166903E-2</v>
      </c>
      <c r="Y1441" s="58">
        <v>48.8767185211181</v>
      </c>
      <c r="Z1441" s="77">
        <v>-1.0373687520061001E-3</v>
      </c>
      <c r="AA1441" s="58">
        <v>33.910049243044703</v>
      </c>
      <c r="AB1441" s="77">
        <v>5.4178060265758402E-2</v>
      </c>
      <c r="AC1441" s="58">
        <v>626.22500610351506</v>
      </c>
      <c r="AD1441" s="77">
        <v>1.7923171283236101E-3</v>
      </c>
      <c r="AE1441" s="58">
        <v>0.69935667894230402</v>
      </c>
      <c r="AF1441" s="77">
        <v>4.4288615031886198E-2</v>
      </c>
      <c r="AG1441" s="58">
        <v>15.776764869689901</v>
      </c>
      <c r="AH1441" s="77">
        <v>-4.9957246713222504E-3</v>
      </c>
      <c r="AI1441" s="58">
        <v>2.10434353279574</v>
      </c>
      <c r="AJ1441" s="77">
        <v>6.9004018229566602E-2</v>
      </c>
      <c r="AK1441" s="58">
        <v>30.572513580322202</v>
      </c>
      <c r="AL1441" s="69">
        <v>42307</v>
      </c>
      <c r="AM1441" s="105">
        <v>4</v>
      </c>
      <c r="AN1441" s="124">
        <v>64.406282214943204</v>
      </c>
      <c r="AO1441" s="125">
        <v>69.232275963169002</v>
      </c>
      <c r="AP1441" s="125">
        <v>61.351225944080099</v>
      </c>
      <c r="AQ1441" s="125">
        <v>67.474004787304295</v>
      </c>
      <c r="AR1441" s="125">
        <v>63.288385256737101</v>
      </c>
      <c r="AS1441" s="125">
        <v>70.217061568435994</v>
      </c>
      <c r="AT1441" s="109" t="s">
        <v>617</v>
      </c>
      <c r="AV1441" s="63">
        <v>6652.7488632324903</v>
      </c>
      <c r="AW1441" s="63">
        <v>19813.460786018299</v>
      </c>
      <c r="AX1441" s="63">
        <v>19813.460786018299</v>
      </c>
      <c r="AY1441" s="63">
        <v>26466.209649250799</v>
      </c>
      <c r="AZ1441" s="77">
        <v>-1.45322746644229E-2</v>
      </c>
      <c r="BA1441" s="77">
        <v>1.64662096492508</v>
      </c>
      <c r="BB1441" s="77">
        <v>0.83528550591318895</v>
      </c>
      <c r="BC1441" s="58">
        <v>-723.69807558637694</v>
      </c>
      <c r="BD1441" s="130">
        <v>-2.6616422641452999E-2</v>
      </c>
      <c r="BE1441" s="65">
        <v>49</v>
      </c>
    </row>
    <row r="1442" spans="1:57" x14ac:dyDescent="0.2">
      <c r="A1442" s="104">
        <v>42310</v>
      </c>
      <c r="B1442" s="58">
        <v>2104.05004882812</v>
      </c>
      <c r="C1442" s="77">
        <v>1.18738170065511E-2</v>
      </c>
      <c r="D1442" s="58">
        <v>0.01</v>
      </c>
      <c r="E1442" s="58">
        <v>0.6482</v>
      </c>
      <c r="F1442" s="77">
        <v>1.08108108108107E-3</v>
      </c>
      <c r="G1442" s="58">
        <v>113.524932861328</v>
      </c>
      <c r="H1442" s="58">
        <v>721.10998535156205</v>
      </c>
      <c r="I1442" s="58">
        <v>49.0980415344238</v>
      </c>
      <c r="J1442" s="58">
        <v>628.34997558593705</v>
      </c>
      <c r="K1442" s="58">
        <v>15.903882026672299</v>
      </c>
      <c r="L1442" s="58">
        <v>30.721117019653299</v>
      </c>
      <c r="M1442" s="58">
        <v>14.149999618530201</v>
      </c>
      <c r="N1442" s="77">
        <v>1.4058395278830399E-2</v>
      </c>
      <c r="O1442" s="58">
        <v>3.4363729025024101</v>
      </c>
      <c r="P1442" s="77">
        <v>3.0269763794531099E-2</v>
      </c>
      <c r="Q1442" s="58">
        <v>112.73800659179599</v>
      </c>
      <c r="R1442" s="77">
        <v>1.44904937020384E-2</v>
      </c>
      <c r="S1442" s="58">
        <v>32.787856211808098</v>
      </c>
      <c r="T1442" s="77">
        <v>4.5468592694390499E-2</v>
      </c>
      <c r="U1442" s="58">
        <v>715.95999145507801</v>
      </c>
      <c r="V1442" s="77">
        <v>1.1398108458876999E-2</v>
      </c>
      <c r="W1442" s="58">
        <v>3.0071140526401301</v>
      </c>
      <c r="X1442" s="77">
        <v>6.1247128371337702E-2</v>
      </c>
      <c r="Y1442" s="58">
        <v>48.821382522583001</v>
      </c>
      <c r="Z1442" s="77">
        <v>3.9142851514801704E-3</v>
      </c>
      <c r="AA1442" s="58">
        <v>35.914816929300699</v>
      </c>
      <c r="AB1442" s="77">
        <v>5.7157345945323103E-2</v>
      </c>
      <c r="AC1442" s="58">
        <v>627.125</v>
      </c>
      <c r="AD1442" s="77">
        <v>7.1554755966456397E-3</v>
      </c>
      <c r="AE1442" s="58">
        <v>0.70240607350051998</v>
      </c>
      <c r="AF1442" s="77">
        <v>4.4165699438823598E-2</v>
      </c>
      <c r="AG1442" s="58">
        <v>15.8473863601684</v>
      </c>
      <c r="AH1442" s="77">
        <v>7.3832935634896499E-3</v>
      </c>
      <c r="AI1442" s="58">
        <v>2.14582955706538</v>
      </c>
      <c r="AJ1442" s="77">
        <v>6.9848682770636994E-2</v>
      </c>
      <c r="AK1442" s="58">
        <v>30.608536720275801</v>
      </c>
      <c r="AL1442" s="69">
        <v>42310</v>
      </c>
      <c r="AM1442" s="105">
        <v>0</v>
      </c>
      <c r="AN1442" s="124">
        <v>68.619260559950504</v>
      </c>
      <c r="AO1442" s="125">
        <v>71.693610754193699</v>
      </c>
      <c r="AP1442" s="125">
        <v>64.094624227790007</v>
      </c>
      <c r="AQ1442" s="125">
        <v>69.046112738335097</v>
      </c>
      <c r="AR1442" s="125">
        <v>65.104819728349497</v>
      </c>
      <c r="AS1442" s="125">
        <v>71.973162591969398</v>
      </c>
      <c r="AT1442" s="109" t="s">
        <v>617</v>
      </c>
      <c r="AV1442" s="63">
        <v>6652.7488632324903</v>
      </c>
      <c r="AW1442" s="63">
        <v>20024.533354665698</v>
      </c>
      <c r="AX1442" s="63">
        <v>20024.533354665698</v>
      </c>
      <c r="AY1442" s="63">
        <v>26677.282217898199</v>
      </c>
      <c r="AZ1442" s="77">
        <v>7.9751717924352299E-3</v>
      </c>
      <c r="BA1442" s="77">
        <v>1.6677282217898199</v>
      </c>
      <c r="BB1442" s="77">
        <v>0.85707735016517805</v>
      </c>
      <c r="BC1442" s="58">
        <v>-512.62550693899504</v>
      </c>
      <c r="BD1442" s="130">
        <v>-1.8853521392083399E-2</v>
      </c>
      <c r="BE1442" s="65">
        <v>50</v>
      </c>
    </row>
    <row r="1443" spans="1:57" x14ac:dyDescent="0.2">
      <c r="A1443" s="104">
        <v>42311</v>
      </c>
      <c r="B1443" s="58">
        <v>2109.7900390625</v>
      </c>
      <c r="C1443" s="77">
        <v>2.7280673468636999E-3</v>
      </c>
      <c r="D1443" s="58">
        <v>0.01</v>
      </c>
      <c r="E1443" s="58">
        <v>0.64939999999999998</v>
      </c>
      <c r="F1443" s="77">
        <v>1.8512804689909601E-3</v>
      </c>
      <c r="G1443" s="58">
        <v>114.8271484375</v>
      </c>
      <c r="H1443" s="58">
        <v>722.15997314453102</v>
      </c>
      <c r="I1443" s="58">
        <v>49.937263488769503</v>
      </c>
      <c r="J1443" s="58">
        <v>625.30999755859295</v>
      </c>
      <c r="K1443" s="58">
        <v>16.0074558258056</v>
      </c>
      <c r="L1443" s="58">
        <v>30.9012451171875</v>
      </c>
      <c r="M1443" s="58">
        <v>14.539999961853001</v>
      </c>
      <c r="N1443" s="77">
        <v>1.1470745177735799E-2</v>
      </c>
      <c r="O1443" s="58">
        <v>3.6102049852440299</v>
      </c>
      <c r="P1443" s="77">
        <v>3.14403434585772E-2</v>
      </c>
      <c r="Q1443" s="58">
        <v>114.17604064941401</v>
      </c>
      <c r="R1443" s="77">
        <v>1.4560716316482901E-3</v>
      </c>
      <c r="S1443" s="58">
        <v>34.3771152690747</v>
      </c>
      <c r="T1443" s="77">
        <v>4.7603185647890497E-2</v>
      </c>
      <c r="U1443" s="58">
        <v>721.63497924804597</v>
      </c>
      <c r="V1443" s="77">
        <v>1.7092778614342601E-2</v>
      </c>
      <c r="W1443" s="58">
        <v>3.15910542841497</v>
      </c>
      <c r="X1443" s="77">
        <v>6.3261484665162501E-2</v>
      </c>
      <c r="Y1443" s="58">
        <v>49.517652511596602</v>
      </c>
      <c r="Z1443" s="77">
        <v>-4.8380331749181497E-3</v>
      </c>
      <c r="AA1443" s="58">
        <v>37.579144081174398</v>
      </c>
      <c r="AB1443" s="77">
        <v>6.0096822740553002E-2</v>
      </c>
      <c r="AC1443" s="58">
        <v>626.82998657226506</v>
      </c>
      <c r="AD1443" s="77">
        <v>6.5124853768152502E-3</v>
      </c>
      <c r="AE1443" s="58">
        <v>0.70532223711952602</v>
      </c>
      <c r="AF1443" s="77">
        <v>4.40621073576523E-2</v>
      </c>
      <c r="AG1443" s="58">
        <v>15.955668926238999</v>
      </c>
      <c r="AH1443" s="77">
        <v>5.8633316431477801E-3</v>
      </c>
      <c r="AI1443" s="58">
        <v>2.1873363257873799</v>
      </c>
      <c r="AJ1443" s="77">
        <v>7.0784731084210198E-2</v>
      </c>
      <c r="AK1443" s="58">
        <v>30.811181068420399</v>
      </c>
      <c r="AL1443" s="69">
        <v>42311</v>
      </c>
      <c r="AM1443" s="105">
        <v>1</v>
      </c>
      <c r="AN1443" s="124">
        <v>69.522435564373595</v>
      </c>
      <c r="AO1443" s="125">
        <v>71.940041317347493</v>
      </c>
      <c r="AP1443" s="125">
        <v>66.230524566329706</v>
      </c>
      <c r="AQ1443" s="125">
        <v>70.455771149193097</v>
      </c>
      <c r="AR1443" s="125">
        <v>66.531498712370507</v>
      </c>
      <c r="AS1443" s="125">
        <v>74.435284844986597</v>
      </c>
      <c r="AT1443" s="109" t="s">
        <v>617</v>
      </c>
      <c r="AV1443" s="63">
        <v>6652.7488632324903</v>
      </c>
      <c r="AW1443" s="63">
        <v>20301.682824893101</v>
      </c>
      <c r="AX1443" s="63">
        <v>20301.682824893101</v>
      </c>
      <c r="AY1443" s="63">
        <v>26954.431688125602</v>
      </c>
      <c r="AZ1443" s="77">
        <v>1.03889694596206E-2</v>
      </c>
      <c r="BA1443" s="77">
        <v>1.69544316881256</v>
      </c>
      <c r="BB1443" s="77">
        <v>0.86214358224476395</v>
      </c>
      <c r="BC1443" s="58">
        <v>-235.476036711566</v>
      </c>
      <c r="BD1443" s="130">
        <v>-8.6604205904114093E-3</v>
      </c>
      <c r="BE1443" s="65">
        <v>51</v>
      </c>
    </row>
    <row r="1444" spans="1:57" x14ac:dyDescent="0.2">
      <c r="A1444" s="104">
        <v>42312</v>
      </c>
      <c r="B1444" s="58">
        <v>2102.31005859375</v>
      </c>
      <c r="C1444" s="77">
        <v>-3.5453672309846401E-3</v>
      </c>
      <c r="D1444" s="58">
        <v>0.01</v>
      </c>
      <c r="E1444" s="58">
        <v>0.65</v>
      </c>
      <c r="F1444" s="77">
        <v>9.2392978133659599E-4</v>
      </c>
      <c r="G1444" s="58">
        <v>114.293151855468</v>
      </c>
      <c r="H1444" s="58">
        <v>728.10998535156205</v>
      </c>
      <c r="I1444" s="58">
        <v>50.1678047180175</v>
      </c>
      <c r="J1444" s="58">
        <v>640.95001220703102</v>
      </c>
      <c r="K1444" s="58">
        <v>15.8850498199462</v>
      </c>
      <c r="L1444" s="58">
        <v>30.973814010620099</v>
      </c>
      <c r="M1444" s="58">
        <v>15.5100002288818</v>
      </c>
      <c r="N1444" s="77">
        <v>-4.6504384137161497E-3</v>
      </c>
      <c r="O1444" s="58">
        <v>3.68070214265361</v>
      </c>
      <c r="P1444" s="77">
        <v>3.22040479495053E-2</v>
      </c>
      <c r="Q1444" s="58">
        <v>114.56015014648401</v>
      </c>
      <c r="R1444" s="77">
        <v>8.2391885846606599E-3</v>
      </c>
      <c r="S1444" s="58">
        <v>36.054742440673998</v>
      </c>
      <c r="T1444" s="77">
        <v>4.9518263951929299E-2</v>
      </c>
      <c r="U1444" s="58">
        <v>725.13497924804597</v>
      </c>
      <c r="V1444" s="77">
        <v>4.6166171940897798E-3</v>
      </c>
      <c r="W1444" s="58">
        <v>3.3073422076427201</v>
      </c>
      <c r="X1444" s="77">
        <v>6.5925591646526602E-2</v>
      </c>
      <c r="Y1444" s="58">
        <v>50.052534103393498</v>
      </c>
      <c r="Z1444" s="77">
        <v>2.50116177727863E-2</v>
      </c>
      <c r="AA1444" s="58">
        <v>39.723754420610803</v>
      </c>
      <c r="AB1444" s="77">
        <v>6.1976368927472297E-2</v>
      </c>
      <c r="AC1444" s="58">
        <v>633.13000488281205</v>
      </c>
      <c r="AD1444" s="77">
        <v>-7.6468120350546799E-3</v>
      </c>
      <c r="AE1444" s="58">
        <v>0.68653368112863999</v>
      </c>
      <c r="AF1444" s="77">
        <v>4.3218856025656498E-2</v>
      </c>
      <c r="AG1444" s="58">
        <v>15.9462528228759</v>
      </c>
      <c r="AH1444" s="77">
        <v>2.34841324863821E-3</v>
      </c>
      <c r="AI1444" s="58">
        <v>2.2328480455739599</v>
      </c>
      <c r="AJ1444" s="77">
        <v>7.2088249926482495E-2</v>
      </c>
      <c r="AK1444" s="58">
        <v>30.937529563903801</v>
      </c>
      <c r="AL1444" s="69">
        <v>42312</v>
      </c>
      <c r="AM1444" s="105">
        <v>2</v>
      </c>
      <c r="AN1444" s="124">
        <v>66.823383916337505</v>
      </c>
      <c r="AO1444" s="125">
        <v>73.355619969373905</v>
      </c>
      <c r="AP1444" s="125">
        <v>64.535178743945195</v>
      </c>
      <c r="AQ1444" s="125">
        <v>66.595808603109404</v>
      </c>
      <c r="AR1444" s="125">
        <v>67.114829155273199</v>
      </c>
      <c r="AS1444" s="125">
        <v>75.082859977778796</v>
      </c>
      <c r="AT1444" s="109" t="s">
        <v>617</v>
      </c>
      <c r="AV1444" s="63">
        <v>6652.7488632324903</v>
      </c>
      <c r="AW1444" s="63">
        <v>20393.3403988838</v>
      </c>
      <c r="AX1444" s="63">
        <v>20393.3403988838</v>
      </c>
      <c r="AY1444" s="63">
        <v>27046.0892621163</v>
      </c>
      <c r="AZ1444" s="77">
        <v>3.40046397754401E-3</v>
      </c>
      <c r="BA1444" s="77">
        <v>1.70460892621163</v>
      </c>
      <c r="BB1444" s="77">
        <v>0.85554159940888497</v>
      </c>
      <c r="BC1444" s="58">
        <v>-143.81846272092599</v>
      </c>
      <c r="BD1444" s="130">
        <v>-5.2894060611155397E-3</v>
      </c>
      <c r="BE1444" s="65">
        <v>52</v>
      </c>
    </row>
    <row r="1445" spans="1:57" x14ac:dyDescent="0.2">
      <c r="A1445" s="104">
        <v>42313</v>
      </c>
      <c r="B1445" s="58">
        <v>2099.92993164062</v>
      </c>
      <c r="C1445" s="77">
        <v>-1.13214839238184E-3</v>
      </c>
      <c r="D1445" s="58">
        <v>0.01</v>
      </c>
      <c r="E1445" s="58">
        <v>0.65569999999999995</v>
      </c>
      <c r="F1445" s="77">
        <v>8.7692307692306404E-3</v>
      </c>
      <c r="G1445" s="58">
        <v>113.766273498535</v>
      </c>
      <c r="H1445" s="58">
        <v>731.25</v>
      </c>
      <c r="I1445" s="58">
        <v>50.149360656738203</v>
      </c>
      <c r="J1445" s="58">
        <v>655.65002441406205</v>
      </c>
      <c r="K1445" s="58">
        <v>15.828550338745099</v>
      </c>
      <c r="L1445" s="58">
        <v>30.8377571105957</v>
      </c>
      <c r="M1445" s="58">
        <v>15.050000190734799</v>
      </c>
      <c r="N1445" s="77">
        <v>-4.60988561764297E-3</v>
      </c>
      <c r="O1445" s="58">
        <v>3.8099914349155402</v>
      </c>
      <c r="P1445" s="77">
        <v>3.3489639044603101E-2</v>
      </c>
      <c r="Q1445" s="58">
        <v>114.029712677001</v>
      </c>
      <c r="R1445" s="77">
        <v>4.31255539906016E-3</v>
      </c>
      <c r="S1445" s="58">
        <v>37.695442941066197</v>
      </c>
      <c r="T1445" s="77">
        <v>5.1549323680090603E-2</v>
      </c>
      <c r="U1445" s="58">
        <v>729.67999267578102</v>
      </c>
      <c r="V1445" s="77">
        <v>-3.67647366333212E-4</v>
      </c>
      <c r="W1445" s="58">
        <v>3.4453858583606798</v>
      </c>
      <c r="X1445" s="77">
        <v>6.8702488192095207E-2</v>
      </c>
      <c r="Y1445" s="58">
        <v>50.158582687377901</v>
      </c>
      <c r="Z1445" s="77">
        <v>2.29347249037621E-2</v>
      </c>
      <c r="AA1445" s="58">
        <v>42.311632638313498</v>
      </c>
      <c r="AB1445" s="77">
        <v>6.4533868775687606E-2</v>
      </c>
      <c r="AC1445" s="58">
        <v>648.30001831054597</v>
      </c>
      <c r="AD1445" s="77">
        <v>-3.5567707902449601E-3</v>
      </c>
      <c r="AE1445" s="58">
        <v>0.67483063037063795</v>
      </c>
      <c r="AF1445" s="77">
        <v>4.2633760889573602E-2</v>
      </c>
      <c r="AG1445" s="58">
        <v>15.8568000793457</v>
      </c>
      <c r="AH1445" s="77">
        <v>-4.39264276520057E-3</v>
      </c>
      <c r="AI1445" s="58">
        <v>2.2665329675821302</v>
      </c>
      <c r="AJ1445" s="77">
        <v>7.3498632194731406E-2</v>
      </c>
      <c r="AK1445" s="58">
        <v>30.905785560607899</v>
      </c>
      <c r="AL1445" s="69">
        <v>42313</v>
      </c>
      <c r="AM1445" s="105">
        <v>3</v>
      </c>
      <c r="AN1445" s="124">
        <v>65.946061109295698</v>
      </c>
      <c r="AO1445" s="125">
        <v>74.098253454358499</v>
      </c>
      <c r="AP1445" s="125">
        <v>62.8263501548427</v>
      </c>
      <c r="AQ1445" s="125">
        <v>64.830295538240307</v>
      </c>
      <c r="AR1445" s="125">
        <v>64.833273429287701</v>
      </c>
      <c r="AS1445" s="125">
        <v>74.919353162498595</v>
      </c>
      <c r="AT1445" s="109" t="s">
        <v>617</v>
      </c>
      <c r="AV1445" s="63">
        <v>6652.7488632324903</v>
      </c>
      <c r="AW1445" s="63">
        <v>20527.089695531798</v>
      </c>
      <c r="AX1445" s="63">
        <v>20527.089695531798</v>
      </c>
      <c r="AY1445" s="63">
        <v>27179.838558764299</v>
      </c>
      <c r="AZ1445" s="77">
        <v>4.9452360876203099E-3</v>
      </c>
      <c r="BA1445" s="77">
        <v>1.71798385587643</v>
      </c>
      <c r="BB1445" s="77">
        <v>0.85344085097011702</v>
      </c>
      <c r="BC1445" s="58">
        <v>-10.069166072906199</v>
      </c>
      <c r="BD1445" s="130">
        <v>-3.7032733523064901E-4</v>
      </c>
      <c r="BE1445" s="65">
        <v>53</v>
      </c>
    </row>
    <row r="1446" spans="1:57" x14ac:dyDescent="0.2">
      <c r="A1446" s="104">
        <v>42314</v>
      </c>
      <c r="B1446" s="58">
        <v>2099.19995117187</v>
      </c>
      <c r="C1446" s="77">
        <v>-3.47621345717752E-4</v>
      </c>
      <c r="D1446" s="58">
        <v>0.01</v>
      </c>
      <c r="E1446" s="58">
        <v>0.6633</v>
      </c>
      <c r="F1446" s="77">
        <v>1.1590666463321599E-2</v>
      </c>
      <c r="G1446" s="58">
        <v>113.897979736328</v>
      </c>
      <c r="H1446" s="58">
        <v>733.760009765625</v>
      </c>
      <c r="I1446" s="58">
        <v>50.6473388671875</v>
      </c>
      <c r="J1446" s="58">
        <v>659.36999511718705</v>
      </c>
      <c r="K1446" s="58">
        <v>16.054540634155199</v>
      </c>
      <c r="L1446" s="58">
        <v>30.692640304565401</v>
      </c>
      <c r="M1446" s="58">
        <v>14.329999923706</v>
      </c>
      <c r="N1446" s="77">
        <v>1.15769141189869E-3</v>
      </c>
      <c r="O1446" s="58">
        <v>3.9299091283909502</v>
      </c>
      <c r="P1446" s="77">
        <v>3.4503765013994298E-2</v>
      </c>
      <c r="Q1446" s="58">
        <v>113.832126617431</v>
      </c>
      <c r="R1446" s="77">
        <v>3.4324919871795401E-3</v>
      </c>
      <c r="S1446" s="58">
        <v>39.331197474569898</v>
      </c>
      <c r="T1446" s="77">
        <v>5.3602263616319097E-2</v>
      </c>
      <c r="U1446" s="58">
        <v>732.50500488281205</v>
      </c>
      <c r="V1446" s="77">
        <v>9.9299014768656699E-3</v>
      </c>
      <c r="W1446" s="58">
        <v>3.5914819816622399</v>
      </c>
      <c r="X1446" s="77">
        <v>7.0911563410669703E-2</v>
      </c>
      <c r="Y1446" s="58">
        <v>50.398349761962798</v>
      </c>
      <c r="Z1446" s="77">
        <v>5.6737139702684996E-3</v>
      </c>
      <c r="AA1446" s="58">
        <v>44.792228085744298</v>
      </c>
      <c r="AB1446" s="77">
        <v>6.7931856798827406E-2</v>
      </c>
      <c r="AC1446" s="58">
        <v>657.510009765625</v>
      </c>
      <c r="AD1446" s="77">
        <v>1.4277384256534201E-2</v>
      </c>
      <c r="AE1446" s="58">
        <v>0.67037760836688198</v>
      </c>
      <c r="AF1446" s="77">
        <v>4.17562622091276E-2</v>
      </c>
      <c r="AG1446" s="58">
        <v>15.941545486450099</v>
      </c>
      <c r="AH1446" s="77">
        <v>-4.7058158448368597E-3</v>
      </c>
      <c r="AI1446" s="58">
        <v>2.2979172501407299</v>
      </c>
      <c r="AJ1446" s="77">
        <v>7.4868672989300597E-2</v>
      </c>
      <c r="AK1446" s="58">
        <v>30.765198707580499</v>
      </c>
      <c r="AL1446" s="69">
        <v>42314</v>
      </c>
      <c r="AM1446" s="105">
        <v>4</v>
      </c>
      <c r="AN1446" s="124">
        <v>65.661329013236497</v>
      </c>
      <c r="AO1446" s="125">
        <v>74.705170158558005</v>
      </c>
      <c r="AP1446" s="125">
        <v>63.0894575652801</v>
      </c>
      <c r="AQ1446" s="125">
        <v>68.434926862596996</v>
      </c>
      <c r="AR1446" s="125">
        <v>62.3968267124894</v>
      </c>
      <c r="AS1446" s="125">
        <v>76.412865140026597</v>
      </c>
      <c r="AT1446" s="109" t="s">
        <v>617</v>
      </c>
      <c r="AV1446" s="63">
        <v>6652.7488632324903</v>
      </c>
      <c r="AW1446" s="63">
        <v>20833.796511881399</v>
      </c>
      <c r="AX1446" s="63">
        <v>20833.796511881399</v>
      </c>
      <c r="AY1446" s="63">
        <v>27486.545375113899</v>
      </c>
      <c r="AZ1446" s="77">
        <v>1.12843501879704E-2</v>
      </c>
      <c r="BA1446" s="77">
        <v>1.74865453751139</v>
      </c>
      <c r="BB1446" s="77">
        <v>0.85279655536729404</v>
      </c>
      <c r="BC1446" s="58">
        <v>0</v>
      </c>
      <c r="BD1446" s="130">
        <v>0</v>
      </c>
      <c r="BE1446" s="65">
        <v>0</v>
      </c>
    </row>
    <row r="1447" spans="1:57" x14ac:dyDescent="0.2">
      <c r="A1447" s="104">
        <v>42317</v>
      </c>
      <c r="B1447" s="58">
        <v>2078.580078125</v>
      </c>
      <c r="C1447" s="77">
        <v>-9.8227293857185895E-3</v>
      </c>
      <c r="D1447" s="58">
        <v>0.01</v>
      </c>
      <c r="E1447" s="58">
        <v>0.66190000000000004</v>
      </c>
      <c r="F1447" s="77">
        <v>-2.1106588270767201E-3</v>
      </c>
      <c r="G1447" s="58">
        <v>113.43698883056599</v>
      </c>
      <c r="H1447" s="58">
        <v>724.89001464843705</v>
      </c>
      <c r="I1447" s="58">
        <v>49.946475982666001</v>
      </c>
      <c r="J1447" s="58">
        <v>655.489990234375</v>
      </c>
      <c r="K1447" s="58">
        <v>15.828550338745099</v>
      </c>
      <c r="L1447" s="58">
        <v>30.248214721679599</v>
      </c>
      <c r="M1447" s="58">
        <v>16.520000457763601</v>
      </c>
      <c r="N1447" s="77">
        <v>-4.0474019541778504E-3</v>
      </c>
      <c r="O1447" s="58">
        <v>4.0303839713650298</v>
      </c>
      <c r="P1447" s="77">
        <v>3.5529715773617299E-2</v>
      </c>
      <c r="Q1447" s="58">
        <v>113.667484283447</v>
      </c>
      <c r="R1447" s="77">
        <v>-1.20884144667692E-2</v>
      </c>
      <c r="S1447" s="58">
        <v>40.577141312845299</v>
      </c>
      <c r="T1447" s="77">
        <v>5.5976962701748303E-2</v>
      </c>
      <c r="U1447" s="58">
        <v>729.32501220703102</v>
      </c>
      <c r="V1447" s="77">
        <v>-1.38380989050451E-2</v>
      </c>
      <c r="W1447" s="58">
        <v>3.7040424627079198</v>
      </c>
      <c r="X1447" s="77">
        <v>7.4160236329654405E-2</v>
      </c>
      <c r="Y1447" s="58">
        <v>50.296907424926701</v>
      </c>
      <c r="Z1447" s="77">
        <v>-5.8844122594976503E-3</v>
      </c>
      <c r="AA1447" s="58">
        <v>46.910196257267799</v>
      </c>
      <c r="AB1447" s="77">
        <v>7.1565084068629006E-2</v>
      </c>
      <c r="AC1447" s="58">
        <v>657.42999267578102</v>
      </c>
      <c r="AD1447" s="77">
        <v>-1.40764099428278E-2</v>
      </c>
      <c r="AE1447" s="58">
        <v>0.666915980822812</v>
      </c>
      <c r="AF1447" s="77">
        <v>4.2133737237473698E-2</v>
      </c>
      <c r="AG1447" s="58">
        <v>15.941545486450099</v>
      </c>
      <c r="AH1447" s="77">
        <v>-1.4479874604324299E-2</v>
      </c>
      <c r="AI1447" s="58">
        <v>2.3122183349942098</v>
      </c>
      <c r="AJ1447" s="77">
        <v>7.6441481134322503E-2</v>
      </c>
      <c r="AK1447" s="58">
        <v>30.470427513122502</v>
      </c>
      <c r="AL1447" s="69">
        <v>42317</v>
      </c>
      <c r="AM1447" s="105">
        <v>0</v>
      </c>
      <c r="AN1447" s="124">
        <v>58.038391460853703</v>
      </c>
      <c r="AO1447" s="125">
        <v>68.588901654496297</v>
      </c>
      <c r="AP1447" s="125">
        <v>61.450035737258403</v>
      </c>
      <c r="AQ1447" s="125">
        <v>61.632179496296999</v>
      </c>
      <c r="AR1447" s="125">
        <v>55.515964225683803</v>
      </c>
      <c r="AS1447" s="125">
        <v>70.087067818494802</v>
      </c>
      <c r="AT1447" s="109" t="s">
        <v>617</v>
      </c>
      <c r="AV1447" s="63">
        <v>6652.7488632324903</v>
      </c>
      <c r="AW1447" s="63">
        <v>20496.147414745301</v>
      </c>
      <c r="AX1447" s="63">
        <v>20496.147414745301</v>
      </c>
      <c r="AY1447" s="63">
        <v>27148.896277977801</v>
      </c>
      <c r="AZ1447" s="77">
        <v>-1.22841591232421E-2</v>
      </c>
      <c r="BA1447" s="77">
        <v>1.7148896277977801</v>
      </c>
      <c r="BB1447" s="77">
        <v>0.83459703619712999</v>
      </c>
      <c r="BC1447" s="58">
        <v>-337.649097136112</v>
      </c>
      <c r="BD1447" s="130">
        <v>-1.2284159123241999E-2</v>
      </c>
      <c r="BE1447" s="65">
        <v>1</v>
      </c>
    </row>
    <row r="1448" spans="1:57" x14ac:dyDescent="0.2">
      <c r="A1448" s="104">
        <v>42318</v>
      </c>
      <c r="B1448" s="58">
        <v>2081.71997070312</v>
      </c>
      <c r="C1448" s="77">
        <v>1.5105949543003901E-3</v>
      </c>
      <c r="D1448" s="58">
        <v>0.01</v>
      </c>
      <c r="E1448" s="58">
        <v>0.66180000000000005</v>
      </c>
      <c r="F1448" s="77">
        <v>-1.51080223598665E-4</v>
      </c>
      <c r="G1448" s="58">
        <v>109.86178588867099</v>
      </c>
      <c r="H1448" s="58">
        <v>728.32000732421795</v>
      </c>
      <c r="I1448" s="58">
        <v>49.3470458984375</v>
      </c>
      <c r="J1448" s="58">
        <v>659.67999267578102</v>
      </c>
      <c r="K1448" s="58">
        <v>15.781476020812899</v>
      </c>
      <c r="L1448" s="58">
        <v>30.121231079101499</v>
      </c>
      <c r="M1448" s="58">
        <v>15.289999961853001</v>
      </c>
      <c r="N1448" s="77">
        <v>-3.1517082556154402E-2</v>
      </c>
      <c r="O1448" s="58">
        <v>4.0446938744816903</v>
      </c>
      <c r="P1448" s="77">
        <v>3.6816203575830903E-2</v>
      </c>
      <c r="Q1448" s="58">
        <v>111.649387359619</v>
      </c>
      <c r="R1448" s="77">
        <v>4.7317422042911696E-3</v>
      </c>
      <c r="S1448" s="58">
        <v>41.859526276846402</v>
      </c>
      <c r="T1448" s="77">
        <v>5.7474085368922498E-2</v>
      </c>
      <c r="U1448" s="58">
        <v>726.60501098632801</v>
      </c>
      <c r="V1448" s="77">
        <v>-1.20014489998564E-2</v>
      </c>
      <c r="W1448" s="58">
        <v>3.7923990992393701</v>
      </c>
      <c r="X1448" s="77">
        <v>7.6851593245208905E-2</v>
      </c>
      <c r="Y1448" s="58">
        <v>49.646760940551701</v>
      </c>
      <c r="Z1448" s="77">
        <v>6.3921684599761398E-3</v>
      </c>
      <c r="AA1448" s="58">
        <v>49.0135933255049</v>
      </c>
      <c r="AB1448" s="77">
        <v>7.4299044793971897E-2</v>
      </c>
      <c r="AC1448" s="58">
        <v>657.58499145507801</v>
      </c>
      <c r="AD1448" s="77">
        <v>-2.97401321818457E-3</v>
      </c>
      <c r="AE1448" s="58">
        <v>0.67117845068951099</v>
      </c>
      <c r="AF1448" s="77">
        <v>4.2529510535284802E-2</v>
      </c>
      <c r="AG1448" s="58">
        <v>15.805013179778999</v>
      </c>
      <c r="AH1448" s="77">
        <v>-4.1980541247321696E-3</v>
      </c>
      <c r="AI1448" s="58">
        <v>2.32368203449637</v>
      </c>
      <c r="AJ1448" s="77">
        <v>7.7144324825042396E-2</v>
      </c>
      <c r="AK1448" s="58">
        <v>30.1847229003906</v>
      </c>
      <c r="AL1448" s="69">
        <v>42318</v>
      </c>
      <c r="AM1448" s="105">
        <v>1</v>
      </c>
      <c r="AN1448" s="124">
        <v>58.822340510131703</v>
      </c>
      <c r="AO1448" s="125">
        <v>69.624551806826204</v>
      </c>
      <c r="AP1448" s="125">
        <v>50.491651580996802</v>
      </c>
      <c r="AQ1448" s="125">
        <v>60.287821132746501</v>
      </c>
      <c r="AR1448" s="125">
        <v>53.694001210234603</v>
      </c>
      <c r="AS1448" s="125">
        <v>65.121559238469501</v>
      </c>
      <c r="AT1448" s="109" t="s">
        <v>617</v>
      </c>
      <c r="AV1448" s="63">
        <v>6652.7488632324903</v>
      </c>
      <c r="AW1448" s="63">
        <v>20318.805145870901</v>
      </c>
      <c r="AX1448" s="63">
        <v>20318.805145870901</v>
      </c>
      <c r="AY1448" s="63">
        <v>26971.554009103402</v>
      </c>
      <c r="AZ1448" s="77">
        <v>-6.5322091571807699E-3</v>
      </c>
      <c r="BA1448" s="77">
        <v>1.69715540091034</v>
      </c>
      <c r="BB1448" s="77">
        <v>0.83736836922318403</v>
      </c>
      <c r="BC1448" s="58">
        <v>-514.99136601047201</v>
      </c>
      <c r="BD1448" s="130">
        <v>-1.8736125583709701E-2</v>
      </c>
      <c r="BE1448" s="65">
        <v>2</v>
      </c>
    </row>
    <row r="1449" spans="1:57" x14ac:dyDescent="0.2">
      <c r="A1449" s="104">
        <v>42319</v>
      </c>
      <c r="B1449" s="58">
        <v>2075</v>
      </c>
      <c r="C1449" s="77">
        <v>-3.2280858125481801E-3</v>
      </c>
      <c r="D1449" s="58">
        <v>0.01</v>
      </c>
      <c r="E1449" s="58">
        <v>0.65790000000000004</v>
      </c>
      <c r="F1449" s="77">
        <v>-5.8930190389846404E-3</v>
      </c>
      <c r="G1449" s="58">
        <v>109.240829467773</v>
      </c>
      <c r="H1449" s="58">
        <v>735.40002441406205</v>
      </c>
      <c r="I1449" s="58">
        <v>49.476150512695298</v>
      </c>
      <c r="J1449" s="58">
        <v>673.25</v>
      </c>
      <c r="K1449" s="58">
        <v>15.809716224670399</v>
      </c>
      <c r="L1449" s="58">
        <v>29.803787231445298</v>
      </c>
      <c r="M1449" s="58">
        <v>16.059999465942301</v>
      </c>
      <c r="N1449" s="77">
        <v>-5.6521602655147298E-3</v>
      </c>
      <c r="O1449" s="58">
        <v>4.0381242807257998</v>
      </c>
      <c r="P1449" s="77">
        <v>3.6965338879242603E-2</v>
      </c>
      <c r="Q1449" s="58">
        <v>109.551307678222</v>
      </c>
      <c r="R1449" s="77">
        <v>9.7210251244574906E-3</v>
      </c>
      <c r="S1449" s="58">
        <v>43.283857700653201</v>
      </c>
      <c r="T1449" s="77">
        <v>5.8857569028692998E-2</v>
      </c>
      <c r="U1449" s="58">
        <v>731.86001586914006</v>
      </c>
      <c r="V1449" s="77">
        <v>2.6162582158115702E-3</v>
      </c>
      <c r="W1449" s="58">
        <v>3.8793976469145002</v>
      </c>
      <c r="X1449" s="77">
        <v>7.84094479201463E-2</v>
      </c>
      <c r="Y1449" s="58">
        <v>49.411598205566399</v>
      </c>
      <c r="Z1449" s="77">
        <v>2.05705910060669E-2</v>
      </c>
      <c r="AA1449" s="58">
        <v>51.474854313822</v>
      </c>
      <c r="AB1449" s="77">
        <v>7.6457265969286398E-2</v>
      </c>
      <c r="AC1449" s="58">
        <v>666.46499633789006</v>
      </c>
      <c r="AD1449" s="77">
        <v>1.7894526354935701E-3</v>
      </c>
      <c r="AE1449" s="58">
        <v>0.66778485218101802</v>
      </c>
      <c r="AF1449" s="77">
        <v>4.22388892179461E-2</v>
      </c>
      <c r="AG1449" s="58">
        <v>15.795596122741699</v>
      </c>
      <c r="AH1449" s="77">
        <v>-1.05388736211547E-2</v>
      </c>
      <c r="AI1449" s="58">
        <v>2.32890621000019</v>
      </c>
      <c r="AJ1449" s="77">
        <v>7.8141284257425295E-2</v>
      </c>
      <c r="AK1449" s="58">
        <v>29.962509155273398</v>
      </c>
      <c r="AL1449" s="69">
        <v>42319</v>
      </c>
      <c r="AM1449" s="105">
        <v>2</v>
      </c>
      <c r="AN1449" s="124">
        <v>56.394019846525602</v>
      </c>
      <c r="AO1449" s="125">
        <v>71.698799454962497</v>
      </c>
      <c r="AP1449" s="125">
        <v>48.8618330798298</v>
      </c>
      <c r="AQ1449" s="125">
        <v>60.839672743525597</v>
      </c>
      <c r="AR1449" s="125">
        <v>49.335058748549301</v>
      </c>
      <c r="AS1449" s="125">
        <v>65.685446278046697</v>
      </c>
      <c r="AV1449" s="63">
        <v>6652.7488632324903</v>
      </c>
      <c r="AW1449" s="63">
        <v>20132.254355809</v>
      </c>
      <c r="AX1449" s="63">
        <v>20132.254355809</v>
      </c>
      <c r="AY1449" s="63">
        <v>26785.0032190415</v>
      </c>
      <c r="AZ1449" s="77">
        <v>-6.9165755150404299E-3</v>
      </c>
      <c r="BA1449" s="77">
        <v>1.6785003219041501</v>
      </c>
      <c r="BB1449" s="77">
        <v>0.83143718645806997</v>
      </c>
      <c r="BC1449" s="58">
        <v>-701.54215607242804</v>
      </c>
      <c r="BD1449" s="130">
        <v>-2.5523111271291199E-2</v>
      </c>
      <c r="BE1449" s="65">
        <v>3</v>
      </c>
    </row>
    <row r="1450" spans="1:57" x14ac:dyDescent="0.2">
      <c r="A1450" s="104">
        <v>42320</v>
      </c>
      <c r="B1450" s="58">
        <v>2045.96997070312</v>
      </c>
      <c r="C1450" s="77">
        <v>-1.3990375564758999E-2</v>
      </c>
      <c r="D1450" s="58">
        <v>0.01</v>
      </c>
      <c r="E1450" s="58">
        <v>0.65820000000000001</v>
      </c>
      <c r="F1450" s="77">
        <v>4.5599635202919699E-4</v>
      </c>
      <c r="G1450" s="58">
        <v>108.873901367187</v>
      </c>
      <c r="H1450" s="58">
        <v>731.22998046875</v>
      </c>
      <c r="I1450" s="58">
        <v>49.171825408935497</v>
      </c>
      <c r="J1450" s="58">
        <v>665.59997558593705</v>
      </c>
      <c r="K1450" s="58">
        <v>15.5649013519287</v>
      </c>
      <c r="L1450" s="58">
        <v>29.386569976806602</v>
      </c>
      <c r="M1450" s="58">
        <v>18.370000839233398</v>
      </c>
      <c r="N1450" s="77">
        <v>-3.3588915643869501E-3</v>
      </c>
      <c r="O1450" s="58">
        <v>4.0352828750560201</v>
      </c>
      <c r="P1450" s="77">
        <v>3.70638217642872E-2</v>
      </c>
      <c r="Q1450" s="58">
        <v>109.05736541748</v>
      </c>
      <c r="R1450" s="77">
        <v>-5.6704430335516804E-3</v>
      </c>
      <c r="S1450" s="58">
        <v>44.510407364270499</v>
      </c>
      <c r="T1450" s="77">
        <v>6.0870599610450098E-2</v>
      </c>
      <c r="U1450" s="58">
        <v>733.31500244140602</v>
      </c>
      <c r="V1450" s="77">
        <v>-6.15094546779015E-3</v>
      </c>
      <c r="W1450" s="58">
        <v>3.9538977345600101</v>
      </c>
      <c r="X1450" s="77">
        <v>8.0409822122273794E-2</v>
      </c>
      <c r="Y1450" s="58">
        <v>49.323987960815401</v>
      </c>
      <c r="Z1450" s="77">
        <v>-1.1362828687801601E-2</v>
      </c>
      <c r="AA1450" s="58">
        <v>53.444902639801199</v>
      </c>
      <c r="AB1450" s="77">
        <v>8.0295830228588702E-2</v>
      </c>
      <c r="AC1450" s="58">
        <v>669.42498779296795</v>
      </c>
      <c r="AD1450" s="77">
        <v>-1.54850896285965E-2</v>
      </c>
      <c r="AE1450" s="58">
        <v>0.66778485218101802</v>
      </c>
      <c r="AF1450" s="77">
        <v>4.2903249887816998E-2</v>
      </c>
      <c r="AG1450" s="58">
        <v>15.6873087882995</v>
      </c>
      <c r="AH1450" s="77">
        <v>-1.39987999309856E-2</v>
      </c>
      <c r="AI1450" s="58">
        <v>2.32537655135553</v>
      </c>
      <c r="AJ1450" s="77">
        <v>7.91305876524835E-2</v>
      </c>
      <c r="AK1450" s="58">
        <v>29.595178604125898</v>
      </c>
      <c r="AL1450" s="69">
        <v>42320</v>
      </c>
      <c r="AM1450" s="105">
        <v>3</v>
      </c>
      <c r="AN1450" s="124">
        <v>47.308185693026601</v>
      </c>
      <c r="AO1450" s="125">
        <v>68.722163363065903</v>
      </c>
      <c r="AP1450" s="125">
        <v>47.878357803376701</v>
      </c>
      <c r="AQ1450" s="125">
        <v>53.853103197201598</v>
      </c>
      <c r="AR1450" s="125">
        <v>44.250496738219198</v>
      </c>
      <c r="AS1450" s="125">
        <v>63.0959388800946</v>
      </c>
      <c r="AT1450" s="109" t="s">
        <v>619</v>
      </c>
      <c r="AV1450" s="63">
        <v>6652.7488632324903</v>
      </c>
      <c r="AW1450" s="63">
        <v>19946.882580242102</v>
      </c>
      <c r="AX1450" s="63">
        <v>19946.882580242102</v>
      </c>
      <c r="AY1450" s="63">
        <v>26599.631443474598</v>
      </c>
      <c r="AZ1450" s="77">
        <v>-6.92073000891335E-3</v>
      </c>
      <c r="BA1450" s="77">
        <v>1.6599631443474601</v>
      </c>
      <c r="BB1450" s="77">
        <v>0.80581469239625503</v>
      </c>
      <c r="BC1450" s="58">
        <v>-886.91393163929001</v>
      </c>
      <c r="BD1450" s="130">
        <v>-3.2267202718108498E-2</v>
      </c>
      <c r="BE1450" s="65">
        <v>4</v>
      </c>
    </row>
    <row r="1451" spans="1:57" x14ac:dyDescent="0.2">
      <c r="A1451" s="104">
        <v>42321</v>
      </c>
      <c r="B1451" s="58">
        <v>2023.0400390625</v>
      </c>
      <c r="C1451" s="77">
        <v>-1.1207364706699301E-2</v>
      </c>
      <c r="D1451" s="58">
        <v>0.01</v>
      </c>
      <c r="E1451" s="58">
        <v>0.65810000000000002</v>
      </c>
      <c r="F1451" s="77">
        <v>-1.5192950470976899E-4</v>
      </c>
      <c r="G1451" s="58">
        <v>105.693870544433</v>
      </c>
      <c r="H1451" s="58">
        <v>717</v>
      </c>
      <c r="I1451" s="58">
        <v>48.729164123535099</v>
      </c>
      <c r="J1451" s="58">
        <v>642.34997558593705</v>
      </c>
      <c r="K1451" s="58">
        <v>16.2334480285644</v>
      </c>
      <c r="L1451" s="58">
        <v>29.1235466003418</v>
      </c>
      <c r="M1451" s="58">
        <v>20.079999923706001</v>
      </c>
      <c r="N1451" s="77">
        <v>-2.9208384955628101E-2</v>
      </c>
      <c r="O1451" s="58">
        <v>4.0329652873782704</v>
      </c>
      <c r="P1451" s="77">
        <v>3.8157040390367901E-2</v>
      </c>
      <c r="Q1451" s="58">
        <v>107.28388595581001</v>
      </c>
      <c r="R1451" s="77">
        <v>-1.94603351186831E-2</v>
      </c>
      <c r="S1451" s="58">
        <v>45.282917220718403</v>
      </c>
      <c r="T1451" s="77">
        <v>6.3156090963344999E-2</v>
      </c>
      <c r="U1451" s="58">
        <v>724.114990234375</v>
      </c>
      <c r="V1451" s="77">
        <v>-9.0023358237978305E-3</v>
      </c>
      <c r="W1451" s="58">
        <v>4.0141619393614398</v>
      </c>
      <c r="X1451" s="77">
        <v>8.2376991511387096E-2</v>
      </c>
      <c r="Y1451" s="58">
        <v>48.950494766235302</v>
      </c>
      <c r="Z1451" s="77">
        <v>-3.4930890704334298E-2</v>
      </c>
      <c r="AA1451" s="58">
        <v>54.544833414214096</v>
      </c>
      <c r="AB1451" s="77">
        <v>8.4914509982598696E-2</v>
      </c>
      <c r="AC1451" s="58">
        <v>653.97497558593705</v>
      </c>
      <c r="AD1451" s="77">
        <v>4.2952194910820897E-2</v>
      </c>
      <c r="AE1451" s="58">
        <v>0.68650385931364899</v>
      </c>
      <c r="AF1451" s="77">
        <v>4.22894666681825E-2</v>
      </c>
      <c r="AG1451" s="58">
        <v>15.8991746902465</v>
      </c>
      <c r="AH1451" s="77">
        <v>-8.9504619515796604E-3</v>
      </c>
      <c r="AI1451" s="58">
        <v>2.3101441415760902</v>
      </c>
      <c r="AJ1451" s="77">
        <v>7.9322212135694195E-2</v>
      </c>
      <c r="AK1451" s="58">
        <v>29.255058288574201</v>
      </c>
      <c r="AL1451" s="69">
        <v>42321</v>
      </c>
      <c r="AM1451" s="105">
        <v>4</v>
      </c>
      <c r="AN1451" s="124">
        <v>41.606157844871099</v>
      </c>
      <c r="AO1451" s="125">
        <v>59.6252796316492</v>
      </c>
      <c r="AP1451" s="125">
        <v>40.306479899127702</v>
      </c>
      <c r="AQ1451" s="125">
        <v>65.503300537220696</v>
      </c>
      <c r="AR1451" s="125">
        <v>41.356746554639798</v>
      </c>
      <c r="AS1451" s="125">
        <v>59.426126434468998</v>
      </c>
      <c r="AV1451" s="63">
        <v>6652.7488632324903</v>
      </c>
      <c r="AW1451" s="63">
        <v>19764.771277234198</v>
      </c>
      <c r="AX1451" s="63">
        <v>19764.771277234198</v>
      </c>
      <c r="AY1451" s="63">
        <v>26417.520140466699</v>
      </c>
      <c r="AZ1451" s="77">
        <v>-6.8463844469003297E-3</v>
      </c>
      <c r="BA1451" s="77">
        <v>1.6417520140466699</v>
      </c>
      <c r="BB1451" s="77">
        <v>0.78557626854585405</v>
      </c>
      <c r="BC1451" s="58">
        <v>-1069.02523464717</v>
      </c>
      <c r="BD1451" s="130">
        <v>-3.8892673490174598E-2</v>
      </c>
      <c r="BE1451" s="65">
        <v>5</v>
      </c>
    </row>
    <row r="1452" spans="1:57" x14ac:dyDescent="0.2">
      <c r="A1452" s="104">
        <v>42324</v>
      </c>
      <c r="B1452" s="58">
        <v>2053.18994140625</v>
      </c>
      <c r="C1452" s="77">
        <v>1.4903265264943399E-2</v>
      </c>
      <c r="D1452" s="58">
        <v>0.01</v>
      </c>
      <c r="E1452" s="58">
        <v>0.65799999999999903</v>
      </c>
      <c r="F1452" s="77">
        <v>-1.51952590791815E-4</v>
      </c>
      <c r="G1452" s="58">
        <v>107.42501831054599</v>
      </c>
      <c r="H1452" s="58">
        <v>728.96002197265602</v>
      </c>
      <c r="I1452" s="58">
        <v>49.5868110656738</v>
      </c>
      <c r="J1452" s="58">
        <v>647.80999755859295</v>
      </c>
      <c r="K1452" s="58">
        <v>16.7042541503906</v>
      </c>
      <c r="L1452" s="58">
        <v>29.114473342895501</v>
      </c>
      <c r="M1452" s="58">
        <v>18.159999847412099</v>
      </c>
      <c r="N1452" s="77">
        <v>1.6378885144389701E-2</v>
      </c>
      <c r="O1452" s="58">
        <v>4.0332070811689897</v>
      </c>
      <c r="P1452" s="77">
        <v>3.7544392773661901E-2</v>
      </c>
      <c r="Q1452" s="58">
        <v>106.55944442749001</v>
      </c>
      <c r="R1452" s="77">
        <v>1.6680644313328E-2</v>
      </c>
      <c r="S1452" s="58">
        <v>46.3244009214052</v>
      </c>
      <c r="T1452" s="77">
        <v>6.3548616556564505E-2</v>
      </c>
      <c r="U1452" s="58">
        <v>722.98001098632801</v>
      </c>
      <c r="V1452" s="77">
        <v>1.7600280192871999E-2</v>
      </c>
      <c r="W1452" s="58">
        <v>4.0875801123217501</v>
      </c>
      <c r="X1452" s="77">
        <v>8.2432808734324098E-2</v>
      </c>
      <c r="Y1452" s="58">
        <v>49.1579875946044</v>
      </c>
      <c r="Z1452" s="77">
        <v>8.5000734493307899E-3</v>
      </c>
      <c r="AA1452" s="58">
        <v>55.527546148635203</v>
      </c>
      <c r="AB1452" s="77">
        <v>8.5715790676127696E-2</v>
      </c>
      <c r="AC1452" s="58">
        <v>645.07998657226506</v>
      </c>
      <c r="AD1452" s="77">
        <v>2.9002225589889401E-2</v>
      </c>
      <c r="AE1452" s="58">
        <v>0.725940024141843</v>
      </c>
      <c r="AF1452" s="77">
        <v>4.3458391952499502E-2</v>
      </c>
      <c r="AG1452" s="58">
        <v>16.4688510894775</v>
      </c>
      <c r="AH1452" s="77">
        <v>-3.1154369935781901E-4</v>
      </c>
      <c r="AI1452" s="58">
        <v>2.2774020299731101</v>
      </c>
      <c r="AJ1452" s="77">
        <v>7.8222333035223704E-2</v>
      </c>
      <c r="AK1452" s="58">
        <v>29.119009971618599</v>
      </c>
      <c r="AL1452" s="69">
        <v>42324</v>
      </c>
      <c r="AM1452" s="105">
        <v>0</v>
      </c>
      <c r="AN1452" s="124">
        <v>50.119359081979098</v>
      </c>
      <c r="AO1452" s="125">
        <v>63.945160275385497</v>
      </c>
      <c r="AP1452" s="125">
        <v>45.371392763717303</v>
      </c>
      <c r="AQ1452" s="125">
        <v>71.046782762853397</v>
      </c>
      <c r="AR1452" s="125">
        <v>41.256518562228997</v>
      </c>
      <c r="AS1452" s="125">
        <v>63.817160387580998</v>
      </c>
      <c r="AV1452" s="63">
        <v>6652.7488632324903</v>
      </c>
      <c r="AW1452" s="63">
        <v>19952.0290829429</v>
      </c>
      <c r="AX1452" s="63">
        <v>19952.0290829429</v>
      </c>
      <c r="AY1452" s="63">
        <v>26604.7779461754</v>
      </c>
      <c r="AZ1452" s="77">
        <v>7.0883945469903901E-3</v>
      </c>
      <c r="BA1452" s="77">
        <v>1.66047779461754</v>
      </c>
      <c r="BB1452" s="77">
        <v>0.81218718532678102</v>
      </c>
      <c r="BC1452" s="58">
        <v>-881.76742893848098</v>
      </c>
      <c r="BD1452" s="130">
        <v>-3.2079965557869801E-2</v>
      </c>
      <c r="BE1452" s="65">
        <v>6</v>
      </c>
    </row>
    <row r="1453" spans="1:57" x14ac:dyDescent="0.2">
      <c r="A1453" s="104">
        <v>42325</v>
      </c>
      <c r="B1453" s="58">
        <v>2050.43994140625</v>
      </c>
      <c r="C1453" s="77">
        <v>-1.3393792481354301E-3</v>
      </c>
      <c r="D1453" s="58">
        <v>0.01</v>
      </c>
      <c r="E1453" s="58">
        <v>0.65720000000000001</v>
      </c>
      <c r="F1453" s="77">
        <v>-1.21580547112443E-3</v>
      </c>
      <c r="G1453" s="58">
        <v>106.963996887207</v>
      </c>
      <c r="H1453" s="58">
        <v>725.29998779296795</v>
      </c>
      <c r="I1453" s="58">
        <v>49.178306579589801</v>
      </c>
      <c r="J1453" s="58">
        <v>643.29998779296795</v>
      </c>
      <c r="K1453" s="58">
        <v>16.874708175659102</v>
      </c>
      <c r="L1453" s="58">
        <v>29.604244232177699</v>
      </c>
      <c r="M1453" s="58">
        <v>18.840000152587798</v>
      </c>
      <c r="N1453" s="77">
        <v>-4.2915647638718203E-3</v>
      </c>
      <c r="O1453" s="58">
        <v>3.9152100461274202</v>
      </c>
      <c r="P1453" s="77">
        <v>3.6603064209128199E-2</v>
      </c>
      <c r="Q1453" s="58">
        <v>107.194507598876</v>
      </c>
      <c r="R1453" s="77">
        <v>-5.0208983611790201E-3</v>
      </c>
      <c r="S1453" s="58">
        <v>46.884038681781099</v>
      </c>
      <c r="T1453" s="77">
        <v>6.4640892693857102E-2</v>
      </c>
      <c r="U1453" s="58">
        <v>727.13000488281205</v>
      </c>
      <c r="V1453" s="77">
        <v>-8.2381681198041498E-3</v>
      </c>
      <c r="W1453" s="58">
        <v>4.1190912566177804</v>
      </c>
      <c r="X1453" s="77">
        <v>8.3758297979445007E-2</v>
      </c>
      <c r="Y1453" s="58">
        <v>49.3825588226318</v>
      </c>
      <c r="Z1453" s="77">
        <v>-6.9619329473485899E-3</v>
      </c>
      <c r="AA1453" s="58">
        <v>55.9312227650029</v>
      </c>
      <c r="AB1453" s="77">
        <v>8.6944231037360195E-2</v>
      </c>
      <c r="AC1453" s="58">
        <v>645.55499267578102</v>
      </c>
      <c r="AD1453" s="77">
        <v>1.02042284398893E-2</v>
      </c>
      <c r="AE1453" s="58">
        <v>0.76809773036055895</v>
      </c>
      <c r="AF1453" s="77">
        <v>4.5517689690687299E-2</v>
      </c>
      <c r="AG1453" s="58">
        <v>16.789481163024899</v>
      </c>
      <c r="AH1453" s="77">
        <v>1.6822247942250099E-2</v>
      </c>
      <c r="AI1453" s="58">
        <v>2.2216912562285098</v>
      </c>
      <c r="AJ1453" s="77">
        <v>7.5046376418340999E-2</v>
      </c>
      <c r="AK1453" s="58">
        <v>29.3593587875366</v>
      </c>
      <c r="AL1453" s="69">
        <v>42325</v>
      </c>
      <c r="AM1453" s="105">
        <v>1</v>
      </c>
      <c r="AN1453" s="124">
        <v>49.411759393088303</v>
      </c>
      <c r="AO1453" s="125">
        <v>61.767161113597403</v>
      </c>
      <c r="AP1453" s="125">
        <v>44.293546321690997</v>
      </c>
      <c r="AQ1453" s="125">
        <v>72.753885043488907</v>
      </c>
      <c r="AR1453" s="125">
        <v>48.510490006359099</v>
      </c>
      <c r="AS1453" s="125">
        <v>60.460810277850598</v>
      </c>
      <c r="AT1453" s="109" t="s">
        <v>565</v>
      </c>
      <c r="AV1453" s="63">
        <v>6652.7488632324903</v>
      </c>
      <c r="AW1453" s="63">
        <v>19983.696587773102</v>
      </c>
      <c r="AX1453" s="63">
        <v>19983.696587773102</v>
      </c>
      <c r="AY1453" s="63">
        <v>26636.445451005598</v>
      </c>
      <c r="AZ1453" s="77">
        <v>1.1902938973682401E-3</v>
      </c>
      <c r="BA1453" s="77">
        <v>1.6636445451005599</v>
      </c>
      <c r="BB1453" s="77">
        <v>0.80975997941701805</v>
      </c>
      <c r="BC1453" s="58">
        <v>-850.09992410831103</v>
      </c>
      <c r="BD1453" s="130">
        <v>-3.09278562477329E-2</v>
      </c>
      <c r="BE1453" s="65">
        <v>7</v>
      </c>
    </row>
    <row r="1454" spans="1:57" x14ac:dyDescent="0.2">
      <c r="A1454" s="104">
        <v>42326</v>
      </c>
      <c r="B1454" s="58">
        <v>2083.580078125</v>
      </c>
      <c r="C1454" s="77">
        <v>1.61624517985254E-2</v>
      </c>
      <c r="D1454" s="58">
        <v>0.01</v>
      </c>
      <c r="E1454" s="58">
        <v>0.65739999999999998</v>
      </c>
      <c r="F1454" s="77">
        <v>3.0432136335978299E-4</v>
      </c>
      <c r="G1454" s="58">
        <v>110.35104370117099</v>
      </c>
      <c r="H1454" s="58">
        <v>740</v>
      </c>
      <c r="I1454" s="58">
        <v>49.995315551757798</v>
      </c>
      <c r="J1454" s="58">
        <v>663.53997802734295</v>
      </c>
      <c r="K1454" s="58">
        <v>17.168260574340799</v>
      </c>
      <c r="L1454" s="58">
        <v>30.075885772705</v>
      </c>
      <c r="M1454" s="58">
        <v>16.850000381469702</v>
      </c>
      <c r="N1454" s="77">
        <v>3.16652977874083E-2</v>
      </c>
      <c r="O1454" s="58">
        <v>3.7179048950395699</v>
      </c>
      <c r="P1454" s="77">
        <v>3.3691615143283699E-2</v>
      </c>
      <c r="Q1454" s="58">
        <v>108.657520294189</v>
      </c>
      <c r="R1454" s="77">
        <v>2.0267492698796599E-2</v>
      </c>
      <c r="S1454" s="58">
        <v>47.2825510418186</v>
      </c>
      <c r="T1454" s="77">
        <v>6.38953392457009E-2</v>
      </c>
      <c r="U1454" s="58">
        <v>732.64999389648403</v>
      </c>
      <c r="V1454" s="77">
        <v>1.66131985623727E-2</v>
      </c>
      <c r="W1454" s="58">
        <v>4.1380204132329697</v>
      </c>
      <c r="X1454" s="77">
        <v>8.2768162728147507E-2</v>
      </c>
      <c r="Y1454" s="58">
        <v>49.5868110656738</v>
      </c>
      <c r="Z1454" s="77">
        <v>3.1462755508225998E-2</v>
      </c>
      <c r="AA1454" s="58">
        <v>55.9663879056044</v>
      </c>
      <c r="AB1454" s="77">
        <v>8.4345163454941294E-2</v>
      </c>
      <c r="AC1454" s="58">
        <v>653.41998291015602</v>
      </c>
      <c r="AD1454" s="77">
        <v>1.73959985337746E-2</v>
      </c>
      <c r="AE1454" s="58">
        <v>0.81438452928850202</v>
      </c>
      <c r="AF1454" s="77">
        <v>4.7435471156912497E-2</v>
      </c>
      <c r="AG1454" s="58">
        <v>17.021484375</v>
      </c>
      <c r="AH1454" s="77">
        <v>1.5931551463648198E-2</v>
      </c>
      <c r="AI1454" s="58">
        <v>2.1566435783742799</v>
      </c>
      <c r="AJ1454" s="77">
        <v>7.1706735245400804E-2</v>
      </c>
      <c r="AK1454" s="58">
        <v>29.840065002441399</v>
      </c>
      <c r="AL1454" s="69">
        <v>42326</v>
      </c>
      <c r="AM1454" s="105">
        <v>2</v>
      </c>
      <c r="AN1454" s="124">
        <v>57.245516080366698</v>
      </c>
      <c r="AO1454" s="125">
        <v>66.676449388800407</v>
      </c>
      <c r="AP1454" s="125">
        <v>53.1073664094992</v>
      </c>
      <c r="AQ1454" s="125">
        <v>75.439607173447598</v>
      </c>
      <c r="AR1454" s="125">
        <v>54.355775853541402</v>
      </c>
      <c r="AS1454" s="125">
        <v>64.483983309821397</v>
      </c>
      <c r="AT1454" s="109" t="s">
        <v>565</v>
      </c>
      <c r="AV1454" s="63">
        <v>6652.7488632324903</v>
      </c>
      <c r="AW1454" s="63">
        <v>20315.7830656562</v>
      </c>
      <c r="AX1454" s="63">
        <v>20315.7830656562</v>
      </c>
      <c r="AY1454" s="63">
        <v>26968.5319288887</v>
      </c>
      <c r="AZ1454" s="77">
        <v>1.24673721384476E-2</v>
      </c>
      <c r="BA1454" s="77">
        <v>1.6968531928888699</v>
      </c>
      <c r="BB1454" s="77">
        <v>0.83901013785124601</v>
      </c>
      <c r="BC1454" s="58">
        <v>-518.01344622516604</v>
      </c>
      <c r="BD1454" s="130">
        <v>-1.8846073202570202E-2</v>
      </c>
      <c r="BE1454" s="65">
        <v>8</v>
      </c>
    </row>
    <row r="1455" spans="1:57" x14ac:dyDescent="0.2">
      <c r="A1455" s="104">
        <v>42327</v>
      </c>
      <c r="B1455" s="58">
        <v>2081.23999023437</v>
      </c>
      <c r="C1455" s="77">
        <v>-1.12310916925773E-3</v>
      </c>
      <c r="D1455" s="58">
        <v>0.01</v>
      </c>
      <c r="E1455" s="58">
        <v>0.65380000000000005</v>
      </c>
      <c r="F1455" s="77">
        <v>-5.4761180407665302E-3</v>
      </c>
      <c r="G1455" s="58">
        <v>111.75286102294901</v>
      </c>
      <c r="H1455" s="58">
        <v>738.40997314453102</v>
      </c>
      <c r="I1455" s="58">
        <v>50.078884124755803</v>
      </c>
      <c r="J1455" s="58">
        <v>661.27001953125</v>
      </c>
      <c r="K1455" s="58">
        <v>17.234548568725501</v>
      </c>
      <c r="L1455" s="58">
        <v>31.109846115112301</v>
      </c>
      <c r="M1455" s="58">
        <v>16.9899997711181</v>
      </c>
      <c r="N1455" s="77">
        <v>1.27032538593239E-2</v>
      </c>
      <c r="O1455" s="58">
        <v>3.5496210617292299</v>
      </c>
      <c r="P1455" s="77">
        <v>3.1763133661520303E-2</v>
      </c>
      <c r="Q1455" s="58">
        <v>111.05195236206001</v>
      </c>
      <c r="R1455" s="77">
        <v>-2.1486849398226699E-3</v>
      </c>
      <c r="S1455" s="58">
        <v>47.295714873989503</v>
      </c>
      <c r="T1455" s="77">
        <v>6.4050753096657004E-2</v>
      </c>
      <c r="U1455" s="58">
        <v>739.20498657226506</v>
      </c>
      <c r="V1455" s="77">
        <v>1.6715280636949699E-3</v>
      </c>
      <c r="W1455" s="58">
        <v>4.1212736940366002</v>
      </c>
      <c r="X1455" s="77">
        <v>8.2295637494033194E-2</v>
      </c>
      <c r="Y1455" s="58">
        <v>50.0370998382568</v>
      </c>
      <c r="Z1455" s="77">
        <v>-3.4209822637095702E-3</v>
      </c>
      <c r="AA1455" s="58">
        <v>55.827666199681097</v>
      </c>
      <c r="AB1455" s="77">
        <v>8.4424916525408705E-2</v>
      </c>
      <c r="AC1455" s="58">
        <v>662.40499877929597</v>
      </c>
      <c r="AD1455" s="77">
        <v>3.8610780689010099E-3</v>
      </c>
      <c r="AE1455" s="58">
        <v>0.85358440428299798</v>
      </c>
      <c r="AF1455" s="77">
        <v>4.9527517409532998E-2</v>
      </c>
      <c r="AG1455" s="58">
        <v>17.2014045715332</v>
      </c>
      <c r="AH1455" s="77">
        <v>3.4378383739759502E-2</v>
      </c>
      <c r="AI1455" s="58">
        <v>2.08938567011946</v>
      </c>
      <c r="AJ1455" s="77">
        <v>6.7161555939181994E-2</v>
      </c>
      <c r="AK1455" s="58">
        <v>30.592865943908599</v>
      </c>
      <c r="AL1455" s="69">
        <v>42327</v>
      </c>
      <c r="AM1455" s="105">
        <v>3</v>
      </c>
      <c r="AN1455" s="124">
        <v>56.579261307994301</v>
      </c>
      <c r="AO1455" s="125">
        <v>65.693846298401198</v>
      </c>
      <c r="AP1455" s="125">
        <v>56.196404978100198</v>
      </c>
      <c r="AQ1455" s="125">
        <v>76.014567626190598</v>
      </c>
      <c r="AR1455" s="125">
        <v>64.003480890668101</v>
      </c>
      <c r="AS1455" s="125">
        <v>64.877647030929793</v>
      </c>
      <c r="AT1455" s="109" t="s">
        <v>565</v>
      </c>
      <c r="AV1455" s="63">
        <v>6652.7488632324903</v>
      </c>
      <c r="AW1455" s="63">
        <v>20533.502840779402</v>
      </c>
      <c r="AX1455" s="63">
        <v>20533.502840779402</v>
      </c>
      <c r="AY1455" s="63">
        <v>27186.251704011898</v>
      </c>
      <c r="AZ1455" s="77">
        <v>8.07310444993092E-3</v>
      </c>
      <c r="BA1455" s="77">
        <v>1.7186251704011899</v>
      </c>
      <c r="BB1455" s="77">
        <v>0.83694472870306702</v>
      </c>
      <c r="BC1455" s="58">
        <v>-300.29367110195</v>
      </c>
      <c r="BD1455" s="130">
        <v>-1.09251150700747E-2</v>
      </c>
      <c r="BE1455" s="65">
        <v>9</v>
      </c>
    </row>
    <row r="1456" spans="1:57" x14ac:dyDescent="0.2">
      <c r="A1456" s="104">
        <v>42328</v>
      </c>
      <c r="B1456" s="58">
        <v>2089.169921875</v>
      </c>
      <c r="C1456" s="77">
        <v>3.8101956899896298E-3</v>
      </c>
      <c r="D1456" s="58">
        <v>0.01</v>
      </c>
      <c r="E1456" s="58">
        <v>0.65720000000000001</v>
      </c>
      <c r="F1456" s="77">
        <v>5.2003670847353602E-3</v>
      </c>
      <c r="G1456" s="58">
        <v>112.24211883544901</v>
      </c>
      <c r="H1456" s="58">
        <v>756.59997558593705</v>
      </c>
      <c r="I1456" s="58">
        <v>50.310981750488203</v>
      </c>
      <c r="J1456" s="58">
        <v>668.45001220703102</v>
      </c>
      <c r="K1456" s="58">
        <v>17.215610504150298</v>
      </c>
      <c r="L1456" s="58">
        <v>31.436374664306602</v>
      </c>
      <c r="M1456" s="58">
        <v>15.4700002670288</v>
      </c>
      <c r="N1456" s="77">
        <v>4.37803388675228E-3</v>
      </c>
      <c r="O1456" s="58">
        <v>3.5656305961602999</v>
      </c>
      <c r="P1456" s="77">
        <v>3.17673136711508E-2</v>
      </c>
      <c r="Q1456" s="58">
        <v>111.99748992919901</v>
      </c>
      <c r="R1456" s="77">
        <v>2.46340151175692E-2</v>
      </c>
      <c r="S1456" s="58">
        <v>48.662892479800803</v>
      </c>
      <c r="T1456" s="77">
        <v>6.4317861551759406E-2</v>
      </c>
      <c r="U1456" s="58">
        <v>747.50497436523403</v>
      </c>
      <c r="V1456" s="77">
        <v>4.6346405234234302E-3</v>
      </c>
      <c r="W1456" s="58">
        <v>4.1495571230545298</v>
      </c>
      <c r="X1456" s="77">
        <v>8.2478158419444197E-2</v>
      </c>
      <c r="Y1456" s="58">
        <v>50.194932937621999</v>
      </c>
      <c r="Z1456" s="77">
        <v>1.08578832605641E-2</v>
      </c>
      <c r="AA1456" s="58">
        <v>56.607272398963197</v>
      </c>
      <c r="AB1456" s="77">
        <v>8.46843763411151E-2</v>
      </c>
      <c r="AC1456" s="58">
        <v>664.86001586914006</v>
      </c>
      <c r="AD1456" s="77">
        <v>-1.09884308832786E-3</v>
      </c>
      <c r="AE1456" s="58">
        <v>0.89357285138974696</v>
      </c>
      <c r="AF1456" s="77">
        <v>5.1904801817764197E-2</v>
      </c>
      <c r="AG1456" s="58">
        <v>17.225079536437899</v>
      </c>
      <c r="AH1456" s="77">
        <v>1.0495987282807999E-2</v>
      </c>
      <c r="AI1456" s="58">
        <v>2.0674023168913802</v>
      </c>
      <c r="AJ1456" s="77">
        <v>6.5764654447853593E-2</v>
      </c>
      <c r="AK1456" s="58">
        <v>31.273110389709402</v>
      </c>
      <c r="AL1456" s="69">
        <v>42328</v>
      </c>
      <c r="AM1456" s="105">
        <v>4</v>
      </c>
      <c r="AN1456" s="124">
        <v>58.348363361435702</v>
      </c>
      <c r="AO1456" s="125">
        <v>70.965357408799903</v>
      </c>
      <c r="AP1456" s="125">
        <v>57.254774558429901</v>
      </c>
      <c r="AQ1456" s="125">
        <v>75.470981877086203</v>
      </c>
      <c r="AR1456" s="125">
        <v>66.417564655870393</v>
      </c>
      <c r="AS1456" s="125">
        <v>66.004670077736193</v>
      </c>
      <c r="AT1456" s="109" t="s">
        <v>565</v>
      </c>
      <c r="AV1456" s="63">
        <v>6652.7488632324903</v>
      </c>
      <c r="AW1456" s="63">
        <v>20790.9503166824</v>
      </c>
      <c r="AX1456" s="63">
        <v>20790.9503166824</v>
      </c>
      <c r="AY1456" s="63">
        <v>27443.6991799149</v>
      </c>
      <c r="AZ1456" s="77">
        <v>9.4697672450720898E-3</v>
      </c>
      <c r="BA1456" s="77">
        <v>1.74436991799149</v>
      </c>
      <c r="BB1456" s="77">
        <v>0.84394384759112095</v>
      </c>
      <c r="BC1456" s="58">
        <v>-42.846195199010197</v>
      </c>
      <c r="BD1456" s="130">
        <v>-1.5588061218417999E-3</v>
      </c>
      <c r="BE1456" s="65">
        <v>10</v>
      </c>
    </row>
    <row r="1457" spans="1:57" x14ac:dyDescent="0.2">
      <c r="A1457" s="104">
        <v>42331</v>
      </c>
      <c r="B1457" s="58">
        <v>2086.59008789062</v>
      </c>
      <c r="C1457" s="77">
        <v>-1.23486077286605E-3</v>
      </c>
      <c r="D1457" s="58">
        <v>0.01</v>
      </c>
      <c r="E1457" s="58">
        <v>0.66090000000000004</v>
      </c>
      <c r="F1457" s="77">
        <v>5.6299452221546496E-3</v>
      </c>
      <c r="G1457" s="58">
        <v>110.783813476562</v>
      </c>
      <c r="H1457" s="58">
        <v>755.97998046875</v>
      </c>
      <c r="I1457" s="58">
        <v>50.310981750488203</v>
      </c>
      <c r="J1457" s="58">
        <v>678.989990234375</v>
      </c>
      <c r="K1457" s="58">
        <v>17.168260574340799</v>
      </c>
      <c r="L1457" s="58">
        <v>31.273117065429599</v>
      </c>
      <c r="M1457" s="58">
        <v>15.619999885559</v>
      </c>
      <c r="N1457" s="77">
        <v>-1.29924967028165E-2</v>
      </c>
      <c r="O1457" s="58">
        <v>3.5897206182102299</v>
      </c>
      <c r="P1457" s="77">
        <v>3.2402934197329002E-2</v>
      </c>
      <c r="Q1457" s="58">
        <v>111.51296615600501</v>
      </c>
      <c r="R1457" s="77">
        <v>-8.1944903144803795E-4</v>
      </c>
      <c r="S1457" s="58">
        <v>49.979730084937003</v>
      </c>
      <c r="T1457" s="77">
        <v>6.6112504796683597E-2</v>
      </c>
      <c r="U1457" s="58">
        <v>756.28997802734295</v>
      </c>
      <c r="V1457" s="77">
        <v>0</v>
      </c>
      <c r="W1457" s="58">
        <v>4.1898003293232096</v>
      </c>
      <c r="X1457" s="77">
        <v>8.3278047526523305E-2</v>
      </c>
      <c r="Y1457" s="58">
        <v>50.310981750488203</v>
      </c>
      <c r="Z1457" s="77">
        <v>1.57677879196138E-2</v>
      </c>
      <c r="AA1457" s="58">
        <v>57.879696213027799</v>
      </c>
      <c r="AB1457" s="77">
        <v>8.5243813672494395E-2</v>
      </c>
      <c r="AC1457" s="58">
        <v>673.72000122070301</v>
      </c>
      <c r="AD1457" s="77">
        <v>-2.75040666133541E-3</v>
      </c>
      <c r="AE1457" s="58">
        <v>0.93297084849687495</v>
      </c>
      <c r="AF1457" s="77">
        <v>5.4342770745876602E-2</v>
      </c>
      <c r="AG1457" s="58">
        <v>17.191935539245598</v>
      </c>
      <c r="AH1457" s="77">
        <v>-5.1932705542638803E-3</v>
      </c>
      <c r="AI1457" s="58">
        <v>2.0468373457203</v>
      </c>
      <c r="AJ1457" s="77">
        <v>6.5450378401292905E-2</v>
      </c>
      <c r="AK1457" s="58">
        <v>31.3547458648681</v>
      </c>
      <c r="AL1457" s="69">
        <v>42331</v>
      </c>
      <c r="AM1457" s="105">
        <v>0</v>
      </c>
      <c r="AN1457" s="124">
        <v>57.5271881609033</v>
      </c>
      <c r="AO1457" s="125">
        <v>70.567335469228993</v>
      </c>
      <c r="AP1457" s="125">
        <v>53.133853513544302</v>
      </c>
      <c r="AQ1457" s="125">
        <v>74.045253199078502</v>
      </c>
      <c r="AR1457" s="125">
        <v>64.102805576183101</v>
      </c>
      <c r="AS1457" s="125">
        <v>66.004670077736193</v>
      </c>
      <c r="AT1457" s="109" t="s">
        <v>565</v>
      </c>
      <c r="AV1457" s="63">
        <v>6652.7488632324903</v>
      </c>
      <c r="AW1457" s="63">
        <v>20858.477529364001</v>
      </c>
      <c r="AX1457" s="63">
        <v>20858.477529364001</v>
      </c>
      <c r="AY1457" s="63">
        <v>27511.226392596502</v>
      </c>
      <c r="AZ1457" s="77">
        <v>2.4605725430413201E-3</v>
      </c>
      <c r="BA1457" s="77">
        <v>1.7511226392596499</v>
      </c>
      <c r="BB1457" s="77">
        <v>0.84166683366636297</v>
      </c>
      <c r="BC1457" s="58">
        <v>0</v>
      </c>
      <c r="BD1457" s="130">
        <v>0</v>
      </c>
      <c r="BE1457" s="65">
        <v>0</v>
      </c>
    </row>
    <row r="1458" spans="1:57" x14ac:dyDescent="0.2">
      <c r="A1458" s="104">
        <v>42332</v>
      </c>
      <c r="B1458" s="58">
        <v>2089.13989257812</v>
      </c>
      <c r="C1458" s="77">
        <v>1.2219959743400199E-3</v>
      </c>
      <c r="D1458" s="58">
        <v>0.01</v>
      </c>
      <c r="E1458" s="58">
        <v>0.66359999999999997</v>
      </c>
      <c r="F1458" s="77">
        <v>4.0853381752155001E-3</v>
      </c>
      <c r="G1458" s="58">
        <v>111.846961975097</v>
      </c>
      <c r="H1458" s="58">
        <v>748.280029296875</v>
      </c>
      <c r="I1458" s="58">
        <v>50.366691589355398</v>
      </c>
      <c r="J1458" s="58">
        <v>671.15002441406205</v>
      </c>
      <c r="K1458" s="58">
        <v>17.4049987792968</v>
      </c>
      <c r="L1458" s="58">
        <v>31.164278030395501</v>
      </c>
      <c r="M1458" s="58">
        <v>15.9300003051757</v>
      </c>
      <c r="N1458" s="77">
        <v>9.5966050018676495E-3</v>
      </c>
      <c r="O1458" s="58">
        <v>3.63351333852395</v>
      </c>
      <c r="P1458" s="77">
        <v>3.2486473252022099E-2</v>
      </c>
      <c r="Q1458" s="58">
        <v>111.31538772583001</v>
      </c>
      <c r="R1458" s="77">
        <v>-1.01853903156279E-2</v>
      </c>
      <c r="S1458" s="58">
        <v>50.888608163492499</v>
      </c>
      <c r="T1458" s="77">
        <v>6.8007438620686297E-2</v>
      </c>
      <c r="U1458" s="58">
        <v>752.13000488281205</v>
      </c>
      <c r="V1458" s="77">
        <v>1.1073097150733301E-3</v>
      </c>
      <c r="W1458" s="58">
        <v>4.2249409631382902</v>
      </c>
      <c r="X1458" s="77">
        <v>8.3883630824606203E-2</v>
      </c>
      <c r="Y1458" s="58">
        <v>50.338836669921797</v>
      </c>
      <c r="Z1458" s="77">
        <v>-1.15465116320879E-2</v>
      </c>
      <c r="AA1458" s="58">
        <v>58.771542184205302</v>
      </c>
      <c r="AB1458" s="77">
        <v>8.7568412495425296E-2</v>
      </c>
      <c r="AC1458" s="58">
        <v>675.07000732421795</v>
      </c>
      <c r="AD1458" s="77">
        <v>1.37892947238857E-2</v>
      </c>
      <c r="AE1458" s="58">
        <v>0.97827700166652798</v>
      </c>
      <c r="AF1458" s="77">
        <v>5.6206668789323899E-2</v>
      </c>
      <c r="AG1458" s="58">
        <v>17.286629676818801</v>
      </c>
      <c r="AH1458" s="77">
        <v>-3.48027460155209E-3</v>
      </c>
      <c r="AI1458" s="58">
        <v>2.0360253486137401</v>
      </c>
      <c r="AJ1458" s="77">
        <v>6.5332023627434802E-2</v>
      </c>
      <c r="AK1458" s="58">
        <v>31.218697547912601</v>
      </c>
      <c r="AL1458" s="69">
        <v>42332</v>
      </c>
      <c r="AM1458" s="105">
        <v>1</v>
      </c>
      <c r="AN1458" s="124">
        <v>58.154033766635898</v>
      </c>
      <c r="AO1458" s="125">
        <v>65.643149855915695</v>
      </c>
      <c r="AP1458" s="125">
        <v>55.640534304911</v>
      </c>
      <c r="AQ1458" s="125">
        <v>76.441533395114803</v>
      </c>
      <c r="AR1458" s="125">
        <v>62.537991516371697</v>
      </c>
      <c r="AS1458" s="125">
        <v>66.3056495345446</v>
      </c>
      <c r="AT1458" s="109" t="s">
        <v>565</v>
      </c>
      <c r="AV1458" s="63">
        <v>6652.7488632324903</v>
      </c>
      <c r="AW1458" s="63">
        <v>20923.1833357795</v>
      </c>
      <c r="AX1458" s="63">
        <v>20923.1833357795</v>
      </c>
      <c r="AY1458" s="63">
        <v>27575.932199012001</v>
      </c>
      <c r="AZ1458" s="77">
        <v>2.3519782612440002E-3</v>
      </c>
      <c r="BA1458" s="77">
        <v>1.7575932199012001</v>
      </c>
      <c r="BB1458" s="77">
        <v>0.84391734312317801</v>
      </c>
      <c r="BC1458" s="58">
        <v>0</v>
      </c>
      <c r="BD1458" s="130">
        <v>0</v>
      </c>
      <c r="BE1458" s="65">
        <v>0</v>
      </c>
    </row>
    <row r="1459" spans="1:57" x14ac:dyDescent="0.2">
      <c r="A1459" s="104">
        <v>42333</v>
      </c>
      <c r="B1459" s="58">
        <v>2088.8701171875</v>
      </c>
      <c r="C1459" s="77">
        <v>-1.2913227667687901E-4</v>
      </c>
      <c r="D1459" s="58">
        <v>0.01</v>
      </c>
      <c r="E1459" s="58">
        <v>0.66369999999999996</v>
      </c>
      <c r="F1459" s="77">
        <v>1.50693188667894E-4</v>
      </c>
      <c r="G1459" s="58">
        <v>111.047241210937</v>
      </c>
      <c r="H1459" s="58">
        <v>748.15002441406205</v>
      </c>
      <c r="I1459" s="58">
        <v>49.846775054931598</v>
      </c>
      <c r="J1459" s="58">
        <v>675.34002685546795</v>
      </c>
      <c r="K1459" s="58">
        <v>17.471288681030199</v>
      </c>
      <c r="L1459" s="58">
        <v>31.245904922485298</v>
      </c>
      <c r="M1459" s="58">
        <v>15.189999580383301</v>
      </c>
      <c r="N1459" s="77">
        <v>-7.1501339869938204E-3</v>
      </c>
      <c r="O1459" s="58">
        <v>3.5615404169201001</v>
      </c>
      <c r="P1459" s="77">
        <v>3.2072299843584999E-2</v>
      </c>
      <c r="Q1459" s="58">
        <v>111.447101593017</v>
      </c>
      <c r="R1459" s="77">
        <v>-1.7373827674471701E-4</v>
      </c>
      <c r="S1459" s="58">
        <v>51.105649230696002</v>
      </c>
      <c r="T1459" s="77">
        <v>6.83093598382504E-2</v>
      </c>
      <c r="U1459" s="58">
        <v>748.21502685546795</v>
      </c>
      <c r="V1459" s="77">
        <v>-1.03226262837106E-2</v>
      </c>
      <c r="W1459" s="58">
        <v>4.2011708596939199</v>
      </c>
      <c r="X1459" s="77">
        <v>8.4281698365926194E-2</v>
      </c>
      <c r="Y1459" s="58">
        <v>50.106733322143498</v>
      </c>
      <c r="Z1459" s="77">
        <v>6.2430191298350401E-3</v>
      </c>
      <c r="AA1459" s="58">
        <v>59.215100557314898</v>
      </c>
      <c r="AB1459" s="77">
        <v>8.7681905710569899E-2</v>
      </c>
      <c r="AC1459" s="58">
        <v>673.24502563476506</v>
      </c>
      <c r="AD1459" s="77">
        <v>3.8086702891499901E-3</v>
      </c>
      <c r="AE1459" s="58">
        <v>1.01949413797577</v>
      </c>
      <c r="AF1459" s="77">
        <v>5.8352543798484001E-2</v>
      </c>
      <c r="AG1459" s="58">
        <v>17.4381437301635</v>
      </c>
      <c r="AH1459" s="77">
        <v>2.6192454068798502E-3</v>
      </c>
      <c r="AI1459" s="58">
        <v>2.0068967594386198</v>
      </c>
      <c r="AJ1459" s="77">
        <v>6.4229113044327504E-2</v>
      </c>
      <c r="AK1459" s="58">
        <v>31.205091476440401</v>
      </c>
      <c r="AL1459" s="69">
        <v>42333</v>
      </c>
      <c r="AM1459" s="105">
        <v>2</v>
      </c>
      <c r="AN1459" s="124">
        <v>58.056404549534001</v>
      </c>
      <c r="AO1459" s="125">
        <v>65.559968535811393</v>
      </c>
      <c r="AP1459" s="125">
        <v>53.3298568303533</v>
      </c>
      <c r="AQ1459" s="125">
        <v>77.079658162083703</v>
      </c>
      <c r="AR1459" s="125">
        <v>63.262312029910198</v>
      </c>
      <c r="AS1459" s="125">
        <v>60.887715837251498</v>
      </c>
      <c r="AT1459" s="109" t="s">
        <v>565</v>
      </c>
      <c r="AV1459" s="63">
        <v>6652.7488632324903</v>
      </c>
      <c r="AW1459" s="63">
        <v>20833.189532101202</v>
      </c>
      <c r="AX1459" s="63">
        <v>20833.189532101202</v>
      </c>
      <c r="AY1459" s="63">
        <v>27485.938395333698</v>
      </c>
      <c r="AZ1459" s="77">
        <v>-3.2634908959322498E-3</v>
      </c>
      <c r="BA1459" s="77">
        <v>1.74859383953337</v>
      </c>
      <c r="BB1459" s="77">
        <v>0.84367923387865695</v>
      </c>
      <c r="BC1459" s="58">
        <v>-89.993803678320504</v>
      </c>
      <c r="BD1459" s="130">
        <v>-3.2634908959322298E-3</v>
      </c>
      <c r="BE1459" s="65">
        <v>1</v>
      </c>
    </row>
    <row r="1460" spans="1:57" x14ac:dyDescent="0.2">
      <c r="A1460" s="104">
        <v>42335</v>
      </c>
      <c r="B1460" s="58">
        <v>2090.11010742187</v>
      </c>
      <c r="C1460" s="77">
        <v>5.9361768076060496E-4</v>
      </c>
      <c r="D1460" s="58">
        <v>0.01</v>
      </c>
      <c r="E1460" s="58">
        <v>0.6643</v>
      </c>
      <c r="F1460" s="77">
        <v>9.0402290191349201E-4</v>
      </c>
      <c r="G1460" s="58">
        <v>110.84026336669901</v>
      </c>
      <c r="H1460" s="58">
        <v>750.260009765625</v>
      </c>
      <c r="I1460" s="58">
        <v>50.069583892822202</v>
      </c>
      <c r="J1460" s="58">
        <v>673.260009765625</v>
      </c>
      <c r="K1460" s="58">
        <v>17.6322727203369</v>
      </c>
      <c r="L1460" s="58">
        <v>31.2549743652343</v>
      </c>
      <c r="M1460" s="58">
        <v>15.119999885559</v>
      </c>
      <c r="N1460" s="77">
        <v>-1.86387200601512E-3</v>
      </c>
      <c r="O1460" s="58">
        <v>3.5727564396571001</v>
      </c>
      <c r="P1460" s="77">
        <v>3.2233381003770697E-2</v>
      </c>
      <c r="Q1460" s="58">
        <v>110.943752288818</v>
      </c>
      <c r="R1460" s="77">
        <v>2.8202703772079998E-3</v>
      </c>
      <c r="S1460" s="58">
        <v>51.611957576333801</v>
      </c>
      <c r="T1460" s="77">
        <v>6.87920946132487E-2</v>
      </c>
      <c r="U1460" s="58">
        <v>749.20501708984295</v>
      </c>
      <c r="V1460" s="77">
        <v>4.4698746838702699E-3</v>
      </c>
      <c r="W1460" s="58">
        <v>4.2060363582989702</v>
      </c>
      <c r="X1460" s="77">
        <v>8.40038209085643E-2</v>
      </c>
      <c r="Y1460" s="58">
        <v>49.958179473876903</v>
      </c>
      <c r="Z1460" s="77">
        <v>-3.0799552923418401E-3</v>
      </c>
      <c r="AA1460" s="58">
        <v>59.759987605108002</v>
      </c>
      <c r="AB1460" s="77">
        <v>8.8762122713796202E-2</v>
      </c>
      <c r="AC1460" s="58">
        <v>674.30001831054597</v>
      </c>
      <c r="AD1460" s="77">
        <v>9.2142052166668195E-3</v>
      </c>
      <c r="AE1460" s="58">
        <v>1.0644525019317901</v>
      </c>
      <c r="AF1460" s="77">
        <v>6.0369557504862198E-2</v>
      </c>
      <c r="AG1460" s="58">
        <v>17.551780700683501</v>
      </c>
      <c r="AH1460" s="77">
        <v>2.9026020438571699E-4</v>
      </c>
      <c r="AI1460" s="58">
        <v>1.99278913725744</v>
      </c>
      <c r="AJ1460" s="77">
        <v>6.3759103238109599E-2</v>
      </c>
      <c r="AK1460" s="58">
        <v>31.250439643859799</v>
      </c>
      <c r="AL1460" s="69">
        <v>42335</v>
      </c>
      <c r="AM1460" s="105">
        <v>4</v>
      </c>
      <c r="AN1460" s="124">
        <v>58.4020828879531</v>
      </c>
      <c r="AO1460" s="125">
        <v>66.306229069803095</v>
      </c>
      <c r="AP1460" s="125">
        <v>52.719631022131097</v>
      </c>
      <c r="AQ1460" s="125">
        <v>78.595923491508202</v>
      </c>
      <c r="AR1460" s="125">
        <v>63.3471089325447</v>
      </c>
      <c r="AS1460" s="125">
        <v>62.309073682728801</v>
      </c>
      <c r="AT1460" s="109" t="s">
        <v>565</v>
      </c>
      <c r="AV1460" s="63">
        <v>6652.7488632324903</v>
      </c>
      <c r="AW1460" s="63">
        <v>20905.408683469301</v>
      </c>
      <c r="AX1460" s="63">
        <v>20905.408683469301</v>
      </c>
      <c r="AY1460" s="63">
        <v>27558.157546701801</v>
      </c>
      <c r="AZ1460" s="77">
        <v>2.6274944784274701E-3</v>
      </c>
      <c r="BA1460" s="77">
        <v>1.75581575467018</v>
      </c>
      <c r="BB1460" s="77">
        <v>0.84477367446953799</v>
      </c>
      <c r="BC1460" s="58">
        <v>-17.774652310181398</v>
      </c>
      <c r="BD1460" s="130">
        <v>-6.4457122181415096E-4</v>
      </c>
      <c r="BE1460" s="65">
        <v>2</v>
      </c>
    </row>
    <row r="1461" spans="1:57" x14ac:dyDescent="0.2">
      <c r="A1461" s="104">
        <v>42338</v>
      </c>
      <c r="B1461" s="58">
        <v>2080.40991210937</v>
      </c>
      <c r="C1461" s="77">
        <v>-4.6409972747631896E-3</v>
      </c>
      <c r="D1461" s="58">
        <v>0.01</v>
      </c>
      <c r="E1461" s="58">
        <v>0.6643</v>
      </c>
      <c r="F1461" s="77">
        <v>0</v>
      </c>
      <c r="G1461" s="58">
        <v>111.30127716064401</v>
      </c>
      <c r="H1461" s="58">
        <v>742.59997558593705</v>
      </c>
      <c r="I1461" s="58">
        <v>50.459522247314403</v>
      </c>
      <c r="J1461" s="58">
        <v>664.79998779296795</v>
      </c>
      <c r="K1461" s="58">
        <v>17.7743110656738</v>
      </c>
      <c r="L1461" s="58">
        <v>31.536138534545898</v>
      </c>
      <c r="M1461" s="58">
        <v>16.129999160766499</v>
      </c>
      <c r="N1461" s="77">
        <v>4.1592628882529603E-3</v>
      </c>
      <c r="O1461" s="58">
        <v>3.55836654657955</v>
      </c>
      <c r="P1461" s="77">
        <v>3.1970581446641E-2</v>
      </c>
      <c r="Q1461" s="58">
        <v>111.07077026367099</v>
      </c>
      <c r="R1461" s="77">
        <v>-1.02098393623304E-2</v>
      </c>
      <c r="S1461" s="58">
        <v>51.663137882673396</v>
      </c>
      <c r="T1461" s="77">
        <v>6.9570616187954196E-2</v>
      </c>
      <c r="U1461" s="58">
        <v>746.42999267578102</v>
      </c>
      <c r="V1461" s="77">
        <v>7.7879288017828003E-3</v>
      </c>
      <c r="W1461" s="58">
        <v>4.2147383600540902</v>
      </c>
      <c r="X1461" s="77">
        <v>8.3527115841418906E-2</v>
      </c>
      <c r="Y1461" s="58">
        <v>50.264553070068303</v>
      </c>
      <c r="Z1461" s="77">
        <v>-1.25657574338944E-2</v>
      </c>
      <c r="AA1461" s="58">
        <v>59.847035150914799</v>
      </c>
      <c r="AB1461" s="77">
        <v>9.0022617704307695E-2</v>
      </c>
      <c r="AC1461" s="58">
        <v>669.02999877929597</v>
      </c>
      <c r="AD1461" s="77">
        <v>8.0555891795552892E-3</v>
      </c>
      <c r="AE1461" s="58">
        <v>1.1112744089937101</v>
      </c>
      <c r="AF1461" s="77">
        <v>6.2521377334272002E-2</v>
      </c>
      <c r="AG1461" s="58">
        <v>17.7032918930053</v>
      </c>
      <c r="AH1461" s="77">
        <v>8.9958214659191498E-3</v>
      </c>
      <c r="AI1461" s="58">
        <v>1.9911310040226899</v>
      </c>
      <c r="AJ1461" s="77">
        <v>6.3138072590641803E-2</v>
      </c>
      <c r="AK1461" s="58">
        <v>31.395556449890101</v>
      </c>
      <c r="AL1461" s="69">
        <v>42338</v>
      </c>
      <c r="AM1461" s="105">
        <v>0</v>
      </c>
      <c r="AN1461" s="124">
        <v>54.610426481754999</v>
      </c>
      <c r="AO1461" s="125">
        <v>61.127760213759998</v>
      </c>
      <c r="AP1461" s="125">
        <v>53.982668757367698</v>
      </c>
      <c r="AQ1461" s="125">
        <v>79.861775019184407</v>
      </c>
      <c r="AR1461" s="125">
        <v>65.969517354761095</v>
      </c>
      <c r="AS1461" s="125">
        <v>64.725113571496493</v>
      </c>
      <c r="AT1461" s="109" t="s">
        <v>565</v>
      </c>
      <c r="AV1461" s="63">
        <v>6652.7488632324903</v>
      </c>
      <c r="AW1461" s="63">
        <v>21079.729819361601</v>
      </c>
      <c r="AX1461" s="63">
        <v>21079.729819361601</v>
      </c>
      <c r="AY1461" s="63">
        <v>27732.478682594101</v>
      </c>
      <c r="AZ1461" s="77">
        <v>6.3255729486590903E-3</v>
      </c>
      <c r="BA1461" s="77">
        <v>1.7732478682594099</v>
      </c>
      <c r="BB1461" s="77">
        <v>0.83621208487376997</v>
      </c>
      <c r="BC1461" s="58">
        <v>0</v>
      </c>
      <c r="BD1461" s="130">
        <v>0</v>
      </c>
      <c r="BE1461" s="65">
        <v>0</v>
      </c>
    </row>
    <row r="1462" spans="1:57" x14ac:dyDescent="0.2">
      <c r="A1462" s="104">
        <v>42339</v>
      </c>
      <c r="B1462" s="58">
        <v>2102.6298828125</v>
      </c>
      <c r="C1462" s="77">
        <v>1.0680573368637401E-2</v>
      </c>
      <c r="D1462" s="58">
        <v>0.01</v>
      </c>
      <c r="E1462" s="58">
        <v>0.6643</v>
      </c>
      <c r="F1462" s="77">
        <v>0</v>
      </c>
      <c r="G1462" s="58">
        <v>110.398071289062</v>
      </c>
      <c r="H1462" s="58">
        <v>767.03997802734295</v>
      </c>
      <c r="I1462" s="58">
        <v>51.267257690429602</v>
      </c>
      <c r="J1462" s="58">
        <v>679.05999755859295</v>
      </c>
      <c r="K1462" s="58">
        <v>18.162559509277301</v>
      </c>
      <c r="L1462" s="58">
        <v>31.8263835906982</v>
      </c>
      <c r="M1462" s="58">
        <v>14.670000076293899</v>
      </c>
      <c r="N1462" s="77">
        <v>-8.11496412820489E-3</v>
      </c>
      <c r="O1462" s="58">
        <v>3.5011921944992199</v>
      </c>
      <c r="P1462" s="77">
        <v>3.1714251468504498E-2</v>
      </c>
      <c r="Q1462" s="58">
        <v>110.849674224853</v>
      </c>
      <c r="R1462" s="77">
        <v>3.2911396774720103E-2</v>
      </c>
      <c r="S1462" s="58">
        <v>52.101459270176399</v>
      </c>
      <c r="T1462" s="77">
        <v>6.7925350389388905E-2</v>
      </c>
      <c r="U1462" s="58">
        <v>754.81997680664006</v>
      </c>
      <c r="V1462" s="77">
        <v>1.60075919695854E-2</v>
      </c>
      <c r="W1462" s="58">
        <v>4.2155327847804198</v>
      </c>
      <c r="X1462" s="77">
        <v>8.2226609627441605E-2</v>
      </c>
      <c r="Y1462" s="58">
        <v>50.863389968871999</v>
      </c>
      <c r="Z1462" s="77">
        <v>2.1450075251905301E-2</v>
      </c>
      <c r="AA1462" s="58">
        <v>60.017835103346698</v>
      </c>
      <c r="AB1462" s="77">
        <v>8.8383699995769505E-2</v>
      </c>
      <c r="AC1462" s="58">
        <v>671.92999267578102</v>
      </c>
      <c r="AD1462" s="77">
        <v>2.18432344392414E-2</v>
      </c>
      <c r="AE1462" s="58">
        <v>1.1653347555099101</v>
      </c>
      <c r="AF1462" s="77">
        <v>6.4161373011037706E-2</v>
      </c>
      <c r="AG1462" s="58">
        <v>17.968435287475501</v>
      </c>
      <c r="AH1462" s="77">
        <v>9.20356992452942E-3</v>
      </c>
      <c r="AI1462" s="58">
        <v>1.9785884545584</v>
      </c>
      <c r="AJ1462" s="77">
        <v>6.2168183479592E-2</v>
      </c>
      <c r="AK1462" s="58">
        <v>31.681261062621999</v>
      </c>
      <c r="AL1462" s="69">
        <v>42339</v>
      </c>
      <c r="AM1462" s="105">
        <v>1</v>
      </c>
      <c r="AN1462" s="124">
        <v>60.876382346916898</v>
      </c>
      <c r="AO1462" s="125">
        <v>69.352128920866207</v>
      </c>
      <c r="AP1462" s="125">
        <v>51.102392040453097</v>
      </c>
      <c r="AQ1462" s="125">
        <v>82.847808627005605</v>
      </c>
      <c r="AR1462" s="125">
        <v>68.476846191482096</v>
      </c>
      <c r="AS1462" s="125">
        <v>69.138235358955001</v>
      </c>
      <c r="AT1462" s="109" t="s">
        <v>565</v>
      </c>
      <c r="AV1462" s="63">
        <v>6652.7488632324903</v>
      </c>
      <c r="AW1462" s="63">
        <v>21351.739413302399</v>
      </c>
      <c r="AX1462" s="63">
        <v>21351.739413302399</v>
      </c>
      <c r="AY1462" s="63">
        <v>28004.488276534899</v>
      </c>
      <c r="AZ1462" s="77">
        <v>9.8083405040694203E-3</v>
      </c>
      <c r="BA1462" s="77">
        <v>1.80044882765349</v>
      </c>
      <c r="BB1462" s="77">
        <v>0.85582388276664401</v>
      </c>
      <c r="BC1462" s="58">
        <v>0</v>
      </c>
      <c r="BD1462" s="130">
        <v>0</v>
      </c>
      <c r="BE1462" s="65">
        <v>0</v>
      </c>
    </row>
    <row r="1463" spans="1:57" x14ac:dyDescent="0.2">
      <c r="A1463" s="104">
        <v>42340</v>
      </c>
      <c r="B1463" s="58">
        <v>2079.51000976562</v>
      </c>
      <c r="C1463" s="77">
        <v>-1.09956931725662E-2</v>
      </c>
      <c r="D1463" s="58">
        <v>0.01</v>
      </c>
      <c r="E1463" s="58">
        <v>0.66930000000000001</v>
      </c>
      <c r="F1463" s="77">
        <v>7.5267198554869099E-3</v>
      </c>
      <c r="G1463" s="58">
        <v>109.40077972412099</v>
      </c>
      <c r="H1463" s="58">
        <v>762.38000488281205</v>
      </c>
      <c r="I1463" s="58">
        <v>51.257972717285099</v>
      </c>
      <c r="J1463" s="58">
        <v>676.010009765625</v>
      </c>
      <c r="K1463" s="58">
        <v>18.115215301513601</v>
      </c>
      <c r="L1463" s="58">
        <v>31.590562820434499</v>
      </c>
      <c r="M1463" s="58">
        <v>15.9099998474121</v>
      </c>
      <c r="N1463" s="77">
        <v>-9.0335959070347808E-3</v>
      </c>
      <c r="O1463" s="58">
        <v>3.4878114852228701</v>
      </c>
      <c r="P1463" s="77">
        <v>3.1881047776973599E-2</v>
      </c>
      <c r="Q1463" s="58">
        <v>109.899425506591</v>
      </c>
      <c r="R1463" s="77">
        <v>-6.0752676236194196E-3</v>
      </c>
      <c r="S1463" s="58">
        <v>52.584525868403603</v>
      </c>
      <c r="T1463" s="77">
        <v>6.8974167123502295E-2</v>
      </c>
      <c r="U1463" s="58">
        <v>764.70999145507801</v>
      </c>
      <c r="V1463" s="77">
        <v>-1.81109221807806E-4</v>
      </c>
      <c r="W1463" s="58">
        <v>4.2333756097211399</v>
      </c>
      <c r="X1463" s="77">
        <v>8.25896028520373E-2</v>
      </c>
      <c r="Y1463" s="58">
        <v>51.262615203857401</v>
      </c>
      <c r="Z1463" s="77">
        <v>-4.4914849997559304E-3</v>
      </c>
      <c r="AA1463" s="58">
        <v>60.387161258625703</v>
      </c>
      <c r="AB1463" s="77">
        <v>8.9328797482691305E-2</v>
      </c>
      <c r="AC1463" s="58">
        <v>677.53500366210903</v>
      </c>
      <c r="AD1463" s="77">
        <v>-2.60669250605838E-3</v>
      </c>
      <c r="AE1463" s="58">
        <v>1.21553500490333</v>
      </c>
      <c r="AF1463" s="77">
        <v>6.7100224020068294E-2</v>
      </c>
      <c r="AG1463" s="58">
        <v>18.138887405395501</v>
      </c>
      <c r="AH1463" s="77">
        <v>-7.40959995004242E-3</v>
      </c>
      <c r="AI1463" s="58">
        <v>1.9782086313699201</v>
      </c>
      <c r="AJ1463" s="77">
        <v>6.2620240184207795E-2</v>
      </c>
      <c r="AK1463" s="58">
        <v>31.708473205566399</v>
      </c>
      <c r="AL1463" s="69">
        <v>42340</v>
      </c>
      <c r="AM1463" s="105">
        <v>2</v>
      </c>
      <c r="AN1463" s="124">
        <v>52.721045725708898</v>
      </c>
      <c r="AO1463" s="125">
        <v>66.4646387929577</v>
      </c>
      <c r="AP1463" s="125">
        <v>48.053612762437403</v>
      </c>
      <c r="AQ1463" s="125">
        <v>81.265391593807095</v>
      </c>
      <c r="AR1463" s="125">
        <v>64.329634746206494</v>
      </c>
      <c r="AS1463" s="125">
        <v>69.031324285842004</v>
      </c>
      <c r="AT1463" s="109" t="s">
        <v>565</v>
      </c>
      <c r="AV1463" s="63">
        <v>6652.7488632324903</v>
      </c>
      <c r="AW1463" s="63">
        <v>21437.876446104201</v>
      </c>
      <c r="AX1463" s="63">
        <v>21437.876446104201</v>
      </c>
      <c r="AY1463" s="63">
        <v>28090.625309336701</v>
      </c>
      <c r="AZ1463" s="77">
        <v>3.0758295581496601E-3</v>
      </c>
      <c r="BA1463" s="77">
        <v>1.8090625309336701</v>
      </c>
      <c r="BB1463" s="77">
        <v>0.83541781276942095</v>
      </c>
      <c r="BC1463" s="58">
        <v>0</v>
      </c>
      <c r="BD1463" s="130">
        <v>0</v>
      </c>
      <c r="BE1463" s="65">
        <v>0</v>
      </c>
    </row>
    <row r="1464" spans="1:57" x14ac:dyDescent="0.2">
      <c r="A1464" s="104">
        <v>42341</v>
      </c>
      <c r="B1464" s="58">
        <v>2049.6201171875</v>
      </c>
      <c r="C1464" s="77">
        <v>-1.4373526666262E-2</v>
      </c>
      <c r="D1464" s="58">
        <v>0.01</v>
      </c>
      <c r="E1464" s="58">
        <v>0.66510000000000002</v>
      </c>
      <c r="F1464" s="77">
        <v>-6.2752129090093397E-3</v>
      </c>
      <c r="G1464" s="58">
        <v>108.384674072265</v>
      </c>
      <c r="H1464" s="58">
        <v>752.53997802734295</v>
      </c>
      <c r="I1464" s="58">
        <v>50.320262908935497</v>
      </c>
      <c r="J1464" s="58">
        <v>666.25</v>
      </c>
      <c r="K1464" s="58">
        <v>17.764842987060501</v>
      </c>
      <c r="L1464" s="58">
        <v>30.8740329742431</v>
      </c>
      <c r="M1464" s="58">
        <v>18.110000610351499</v>
      </c>
      <c r="N1464" s="77">
        <v>-9.28791965119268E-3</v>
      </c>
      <c r="O1464" s="58">
        <v>3.4303796925742298</v>
      </c>
      <c r="P1464" s="77">
        <v>3.1650043900921097E-2</v>
      </c>
      <c r="Q1464" s="58">
        <v>108.892726898193</v>
      </c>
      <c r="R1464" s="77">
        <v>-1.2906984433545401E-2</v>
      </c>
      <c r="S1464" s="58">
        <v>52.6661607131186</v>
      </c>
      <c r="T1464" s="77">
        <v>6.9984535374684104E-2</v>
      </c>
      <c r="U1464" s="58">
        <v>757.45999145507801</v>
      </c>
      <c r="V1464" s="77">
        <v>-1.82939308489934E-2</v>
      </c>
      <c r="W1464" s="58">
        <v>4.2072898573889601</v>
      </c>
      <c r="X1464" s="77">
        <v>8.3610251897985599E-2</v>
      </c>
      <c r="Y1464" s="58">
        <v>50.789117813110302</v>
      </c>
      <c r="Z1464" s="77">
        <v>-1.44376704850994E-2</v>
      </c>
      <c r="AA1464" s="58">
        <v>60.408446960606497</v>
      </c>
      <c r="AB1464" s="77">
        <v>9.0669338777645894E-2</v>
      </c>
      <c r="AC1464" s="58">
        <v>671.13000488281205</v>
      </c>
      <c r="AD1464" s="77">
        <v>-1.93413276420649E-2</v>
      </c>
      <c r="AE1464" s="58">
        <v>1.2469158867658301</v>
      </c>
      <c r="AF1464" s="77">
        <v>7.0190087673392396E-2</v>
      </c>
      <c r="AG1464" s="58">
        <v>17.940029144287099</v>
      </c>
      <c r="AH1464" s="77">
        <v>-2.2681768927773401E-2</v>
      </c>
      <c r="AI1464" s="58">
        <v>1.9561574155820201</v>
      </c>
      <c r="AJ1464" s="77">
        <v>6.3359309657211094E-2</v>
      </c>
      <c r="AK1464" s="58">
        <v>31.2322978973388</v>
      </c>
      <c r="AL1464" s="69">
        <v>42341</v>
      </c>
      <c r="AM1464" s="105">
        <v>3</v>
      </c>
      <c r="AN1464" s="124">
        <v>44.433480146949002</v>
      </c>
      <c r="AO1464" s="125">
        <v>60.7160435900742</v>
      </c>
      <c r="AP1464" s="125">
        <v>45.101217977704799</v>
      </c>
      <c r="AQ1464" s="125">
        <v>70.529066124649205</v>
      </c>
      <c r="AR1464" s="125">
        <v>53.689672271271</v>
      </c>
      <c r="AS1464" s="125">
        <v>59.093004639120203</v>
      </c>
      <c r="AT1464" s="109" t="s">
        <v>565</v>
      </c>
      <c r="AV1464" s="63">
        <v>6652.7488632324903</v>
      </c>
      <c r="AW1464" s="63">
        <v>20871.310919377302</v>
      </c>
      <c r="AX1464" s="63">
        <v>20871.310919377302</v>
      </c>
      <c r="AY1464" s="63">
        <v>27524.059782609798</v>
      </c>
      <c r="AZ1464" s="77">
        <v>-2.0169203087786101E-2</v>
      </c>
      <c r="BA1464" s="77">
        <v>1.75240597826098</v>
      </c>
      <c r="BB1464" s="77">
        <v>0.80903638589384796</v>
      </c>
      <c r="BC1464" s="58">
        <v>-566.56552672691703</v>
      </c>
      <c r="BD1464" s="130">
        <v>-2.0169203087786101E-2</v>
      </c>
      <c r="BE1464" s="65">
        <v>1</v>
      </c>
    </row>
    <row r="1465" spans="1:57" x14ac:dyDescent="0.2">
      <c r="A1465" s="104">
        <v>42342</v>
      </c>
      <c r="B1465" s="58">
        <v>2091.68994140625</v>
      </c>
      <c r="C1465" s="77">
        <v>2.0525669057385398E-2</v>
      </c>
      <c r="D1465" s="58">
        <v>0.01</v>
      </c>
      <c r="E1465" s="58">
        <v>0.66220000000000001</v>
      </c>
      <c r="F1465" s="77">
        <v>-4.3602465794617597E-3</v>
      </c>
      <c r="G1465" s="58">
        <v>111.988082885742</v>
      </c>
      <c r="H1465" s="58">
        <v>766.80999755859295</v>
      </c>
      <c r="I1465" s="58">
        <v>51.9078559875488</v>
      </c>
      <c r="J1465" s="58">
        <v>672.64001464843705</v>
      </c>
      <c r="K1465" s="58">
        <v>18.0205192565918</v>
      </c>
      <c r="L1465" s="58">
        <v>31.690334320068299</v>
      </c>
      <c r="M1465" s="58">
        <v>14.810000419616699</v>
      </c>
      <c r="N1465" s="77">
        <v>3.3246479212309901E-2</v>
      </c>
      <c r="O1465" s="58">
        <v>3.4490551511262701</v>
      </c>
      <c r="P1465" s="77">
        <v>3.0798412315399901E-2</v>
      </c>
      <c r="Q1465" s="58">
        <v>110.186378479003</v>
      </c>
      <c r="R1465" s="77">
        <v>1.8962473686323599E-2</v>
      </c>
      <c r="S1465" s="58">
        <v>53.173294003191501</v>
      </c>
      <c r="T1465" s="77">
        <v>6.9343506438996796E-2</v>
      </c>
      <c r="U1465" s="58">
        <v>759.67498779296795</v>
      </c>
      <c r="V1465" s="77">
        <v>3.1549777104430798E-2</v>
      </c>
      <c r="W1465" s="58">
        <v>4.2118411508539904</v>
      </c>
      <c r="X1465" s="77">
        <v>8.1140726595686996E-2</v>
      </c>
      <c r="Y1465" s="58">
        <v>51.114059448242102</v>
      </c>
      <c r="Z1465" s="77">
        <v>9.5910163578798394E-3</v>
      </c>
      <c r="AA1465" s="58">
        <v>60.571949365363203</v>
      </c>
      <c r="AB1465" s="77">
        <v>9.0051064531184305E-2</v>
      </c>
      <c r="AC1465" s="58">
        <v>669.44500732421795</v>
      </c>
      <c r="AD1465" s="77">
        <v>1.4392261711374499E-2</v>
      </c>
      <c r="AE1465" s="58">
        <v>1.2843993827593301</v>
      </c>
      <c r="AF1465" s="77">
        <v>7.1274271538513595E-2</v>
      </c>
      <c r="AG1465" s="58">
        <v>17.892681121826101</v>
      </c>
      <c r="AH1465" s="77">
        <v>2.6439738096613399E-2</v>
      </c>
      <c r="AI1465" s="58">
        <v>1.9457691097025001</v>
      </c>
      <c r="AJ1465" s="77">
        <v>6.1399450382898499E-2</v>
      </c>
      <c r="AK1465" s="58">
        <v>31.282183647155701</v>
      </c>
      <c r="AL1465" s="69">
        <v>42342</v>
      </c>
      <c r="AM1465" s="105">
        <v>4</v>
      </c>
      <c r="AN1465" s="124">
        <v>55.125775463184603</v>
      </c>
      <c r="AO1465" s="125">
        <v>65.390957623500896</v>
      </c>
      <c r="AP1465" s="125">
        <v>55.534694019793498</v>
      </c>
      <c r="AQ1465" s="125">
        <v>73.3010432979694</v>
      </c>
      <c r="AR1465" s="125">
        <v>61.501815109863102</v>
      </c>
      <c r="AS1465" s="125">
        <v>67.598308909111694</v>
      </c>
      <c r="AT1465" s="109" t="s">
        <v>565</v>
      </c>
      <c r="AV1465" s="63">
        <v>6652.7488632324903</v>
      </c>
      <c r="AW1465" s="63">
        <v>21387.967502872401</v>
      </c>
      <c r="AX1465" s="63">
        <v>21387.967502872401</v>
      </c>
      <c r="AY1465" s="63">
        <v>28040.716366104902</v>
      </c>
      <c r="AZ1465" s="77">
        <v>1.87710892788268E-2</v>
      </c>
      <c r="BA1465" s="77">
        <v>1.8040716366104901</v>
      </c>
      <c r="BB1465" s="77">
        <v>0.846168068063473</v>
      </c>
      <c r="BC1465" s="58">
        <v>-49.908943231777798</v>
      </c>
      <c r="BD1465" s="130">
        <v>-1.7767117208027799E-3</v>
      </c>
      <c r="BE1465" s="65">
        <v>2</v>
      </c>
    </row>
    <row r="1466" spans="1:57" x14ac:dyDescent="0.2">
      <c r="A1466" s="104">
        <v>42345</v>
      </c>
      <c r="B1466" s="58">
        <v>2077.07006835937</v>
      </c>
      <c r="C1466" s="77">
        <v>-6.9895029647873896E-3</v>
      </c>
      <c r="D1466" s="58">
        <v>0.01</v>
      </c>
      <c r="E1466" s="58">
        <v>0.66349999999999998</v>
      </c>
      <c r="F1466" s="77">
        <v>1.96315312594386E-3</v>
      </c>
      <c r="G1466" s="58">
        <v>111.28246307373</v>
      </c>
      <c r="H1466" s="58">
        <v>763.25</v>
      </c>
      <c r="I1466" s="58">
        <v>51.815017700195298</v>
      </c>
      <c r="J1466" s="58">
        <v>669.83001708984295</v>
      </c>
      <c r="K1466" s="58">
        <v>17.906887054443299</v>
      </c>
      <c r="L1466" s="58">
        <v>31.735681533813398</v>
      </c>
      <c r="M1466" s="58">
        <v>15.8400001525878</v>
      </c>
      <c r="N1466" s="77">
        <v>-6.3008473207960504E-3</v>
      </c>
      <c r="O1466" s="58">
        <v>3.4680844857724802</v>
      </c>
      <c r="P1466" s="77">
        <v>3.11646991806309E-2</v>
      </c>
      <c r="Q1466" s="58">
        <v>111.635272979736</v>
      </c>
      <c r="R1466" s="77">
        <v>-4.6426071255307698E-3</v>
      </c>
      <c r="S1466" s="58">
        <v>53.564400726609499</v>
      </c>
      <c r="T1466" s="77">
        <v>7.0179365511443895E-2</v>
      </c>
      <c r="U1466" s="58">
        <v>765.02999877929597</v>
      </c>
      <c r="V1466" s="77">
        <v>-1.78852093940817E-3</v>
      </c>
      <c r="W1466" s="58">
        <v>4.2089151619187204</v>
      </c>
      <c r="X1466" s="77">
        <v>8.1229638601529597E-2</v>
      </c>
      <c r="Y1466" s="58">
        <v>51.861436843871999</v>
      </c>
      <c r="Z1466" s="77">
        <v>-4.1775652613566996E-3</v>
      </c>
      <c r="AA1466" s="58">
        <v>60.715228041830699</v>
      </c>
      <c r="AB1466" s="77">
        <v>9.0642739938134306E-2</v>
      </c>
      <c r="AC1466" s="58">
        <v>671.23501586914006</v>
      </c>
      <c r="AD1466" s="77">
        <v>-6.3057118682567897E-3</v>
      </c>
      <c r="AE1466" s="58">
        <v>1.31421270480672</v>
      </c>
      <c r="AF1466" s="77">
        <v>7.3391466691616697E-2</v>
      </c>
      <c r="AG1466" s="58">
        <v>17.9637031555175</v>
      </c>
      <c r="AH1466" s="77">
        <v>1.4309477863856299E-3</v>
      </c>
      <c r="AI1466" s="58">
        <v>1.9367290820726</v>
      </c>
      <c r="AJ1466" s="77">
        <v>6.1026862776180399E-2</v>
      </c>
      <c r="AK1466" s="58">
        <v>31.7130079269409</v>
      </c>
      <c r="AL1466" s="69">
        <v>42345</v>
      </c>
      <c r="AM1466" s="105">
        <v>0</v>
      </c>
      <c r="AN1466" s="124">
        <v>51.422639164087798</v>
      </c>
      <c r="AO1466" s="125">
        <v>63.365057378061998</v>
      </c>
      <c r="AP1466" s="125">
        <v>53.394729288215103</v>
      </c>
      <c r="AQ1466" s="125">
        <v>70.143294369958497</v>
      </c>
      <c r="AR1466" s="125">
        <v>61.886456861444302</v>
      </c>
      <c r="AS1466" s="125">
        <v>66.724631584049703</v>
      </c>
      <c r="AT1466" s="109" t="s">
        <v>565</v>
      </c>
      <c r="AV1466" s="63">
        <v>6652.7488632324903</v>
      </c>
      <c r="AW1466" s="63">
        <v>21422.699107712699</v>
      </c>
      <c r="AX1466" s="63">
        <v>21422.699107712699</v>
      </c>
      <c r="AY1466" s="63">
        <v>28075.447970945199</v>
      </c>
      <c r="AZ1466" s="77">
        <v>1.23861332167174E-3</v>
      </c>
      <c r="BA1466" s="77">
        <v>1.80754479709452</v>
      </c>
      <c r="BB1466" s="77">
        <v>0.83326427087824795</v>
      </c>
      <c r="BC1466" s="58">
        <v>-15.177338391498701</v>
      </c>
      <c r="BD1466" s="130">
        <v>-5.40299057937102E-4</v>
      </c>
      <c r="BE1466" s="65">
        <v>3</v>
      </c>
    </row>
    <row r="1467" spans="1:57" x14ac:dyDescent="0.2">
      <c r="A1467" s="104">
        <v>42346</v>
      </c>
      <c r="B1467" s="58">
        <v>2063.59008789062</v>
      </c>
      <c r="C1467" s="77">
        <v>-6.4899016523778299E-3</v>
      </c>
      <c r="D1467" s="58">
        <v>0.01</v>
      </c>
      <c r="E1467" s="58">
        <v>0.66739999999999999</v>
      </c>
      <c r="F1467" s="77">
        <v>5.8779201205727497E-3</v>
      </c>
      <c r="G1467" s="58">
        <v>111.23541259765599</v>
      </c>
      <c r="H1467" s="58">
        <v>762.36999511718705</v>
      </c>
      <c r="I1467" s="58">
        <v>51.796451568603501</v>
      </c>
      <c r="J1467" s="58">
        <v>677.33001708984295</v>
      </c>
      <c r="K1467" s="58">
        <v>17.944761276245099</v>
      </c>
      <c r="L1467" s="58">
        <v>31.518003463745099</v>
      </c>
      <c r="M1467" s="58">
        <v>17.600000381469702</v>
      </c>
      <c r="N1467" s="77">
        <v>-4.22802252705967E-4</v>
      </c>
      <c r="O1467" s="58">
        <v>3.4889624084256199</v>
      </c>
      <c r="P1467" s="77">
        <v>3.1365572590137003E-2</v>
      </c>
      <c r="Q1467" s="58">
        <v>111.258937835693</v>
      </c>
      <c r="R1467" s="77">
        <v>-1.1529706948083501E-3</v>
      </c>
      <c r="S1467" s="58">
        <v>53.781773533459798</v>
      </c>
      <c r="T1467" s="77">
        <v>7.0545501367997504E-2</v>
      </c>
      <c r="U1467" s="58">
        <v>762.80999755859295</v>
      </c>
      <c r="V1467" s="77">
        <v>-3.5831564700439201E-4</v>
      </c>
      <c r="W1467" s="58">
        <v>4.1858088212093802</v>
      </c>
      <c r="X1467" s="77">
        <v>8.0812655972491598E-2</v>
      </c>
      <c r="Y1467" s="58">
        <v>51.8057346343994</v>
      </c>
      <c r="Z1467" s="77">
        <v>1.11968705621534E-2</v>
      </c>
      <c r="AA1467" s="58">
        <v>60.754487716222897</v>
      </c>
      <c r="AB1467" s="77">
        <v>8.9697025354428098E-2</v>
      </c>
      <c r="AC1467" s="58">
        <v>673.58001708984295</v>
      </c>
      <c r="AD1467" s="77">
        <v>2.1150645383869399E-3</v>
      </c>
      <c r="AE1467" s="58">
        <v>1.34333817060699</v>
      </c>
      <c r="AF1467" s="77">
        <v>7.4859628942808995E-2</v>
      </c>
      <c r="AG1467" s="58">
        <v>17.925824165344199</v>
      </c>
      <c r="AH1467" s="77">
        <v>-6.8590954896124903E-3</v>
      </c>
      <c r="AI1467" s="58">
        <v>1.9176580686535301</v>
      </c>
      <c r="AJ1467" s="77">
        <v>6.0843259658226699E-2</v>
      </c>
      <c r="AK1467" s="58">
        <v>31.6268424987793</v>
      </c>
      <c r="AL1467" s="69">
        <v>42346</v>
      </c>
      <c r="AM1467" s="105">
        <v>1</v>
      </c>
      <c r="AN1467" s="124">
        <v>48.207082417294401</v>
      </c>
      <c r="AO1467" s="125">
        <v>62.846731229299898</v>
      </c>
      <c r="AP1467" s="125">
        <v>53.247390023889601</v>
      </c>
      <c r="AQ1467" s="125">
        <v>70.597939131044697</v>
      </c>
      <c r="AR1467" s="125">
        <v>58.847044805917001</v>
      </c>
      <c r="AS1467" s="125">
        <v>66.539417837288795</v>
      </c>
      <c r="AT1467" s="109" t="s">
        <v>565</v>
      </c>
      <c r="AV1467" s="63">
        <v>6652.7488632324903</v>
      </c>
      <c r="AW1467" s="63">
        <v>21477.6995275669</v>
      </c>
      <c r="AX1467" s="63">
        <v>21477.6995275669</v>
      </c>
      <c r="AY1467" s="63">
        <v>28130.4483907994</v>
      </c>
      <c r="AZ1467" s="77">
        <v>1.9590219864376E-3</v>
      </c>
      <c r="BA1467" s="77">
        <v>1.8130448390799401</v>
      </c>
      <c r="BB1467" s="77">
        <v>0.82136656605742997</v>
      </c>
      <c r="BC1467" s="58">
        <v>0</v>
      </c>
      <c r="BD1467" s="130">
        <v>0</v>
      </c>
      <c r="BE1467" s="65">
        <v>0</v>
      </c>
    </row>
    <row r="1468" spans="1:57" x14ac:dyDescent="0.2">
      <c r="A1468" s="104">
        <v>42347</v>
      </c>
      <c r="B1468" s="58">
        <v>2047.61999511718</v>
      </c>
      <c r="C1468" s="77">
        <v>-7.7389850179799798E-3</v>
      </c>
      <c r="D1468" s="58">
        <v>0.01</v>
      </c>
      <c r="E1468" s="58">
        <v>0.65869999999999995</v>
      </c>
      <c r="F1468" s="77">
        <v>-1.30356607731495E-2</v>
      </c>
      <c r="G1468" s="58">
        <v>108.779823303222</v>
      </c>
      <c r="H1468" s="58">
        <v>751.60998535156205</v>
      </c>
      <c r="I1468" s="58">
        <v>51.044437408447202</v>
      </c>
      <c r="J1468" s="58">
        <v>664.78997802734295</v>
      </c>
      <c r="K1468" s="58">
        <v>18.0205192565918</v>
      </c>
      <c r="L1468" s="58">
        <v>31.572429656982401</v>
      </c>
      <c r="M1468" s="58">
        <v>19.610000610351499</v>
      </c>
      <c r="N1468" s="77">
        <v>-2.2075607372587E-2</v>
      </c>
      <c r="O1468" s="58">
        <v>3.4885595934134899</v>
      </c>
      <c r="P1468" s="77">
        <v>3.2069914139216497E-2</v>
      </c>
      <c r="Q1468" s="58">
        <v>110.007617950439</v>
      </c>
      <c r="R1468" s="77">
        <v>-1.41138946109375E-2</v>
      </c>
      <c r="S1468" s="58">
        <v>53.905972060544798</v>
      </c>
      <c r="T1468" s="77">
        <v>7.1720670442304596E-2</v>
      </c>
      <c r="U1468" s="58">
        <v>756.989990234375</v>
      </c>
      <c r="V1468" s="77">
        <v>-1.45186424432998E-2</v>
      </c>
      <c r="W1468" s="58">
        <v>4.1601035589057096</v>
      </c>
      <c r="X1468" s="77">
        <v>8.1499645605208795E-2</v>
      </c>
      <c r="Y1468" s="58">
        <v>51.420444488525398</v>
      </c>
      <c r="Z1468" s="77">
        <v>-1.85139278432963E-2</v>
      </c>
      <c r="AA1468" s="58">
        <v>60.461378965335904</v>
      </c>
      <c r="AB1468" s="77">
        <v>9.0948090319810798E-2</v>
      </c>
      <c r="AC1468" s="58">
        <v>671.05999755859295</v>
      </c>
      <c r="AD1468" s="77">
        <v>4.2217324142936798E-3</v>
      </c>
      <c r="AE1468" s="58">
        <v>1.37498441241627</v>
      </c>
      <c r="AF1468" s="77">
        <v>7.6301042874406505E-2</v>
      </c>
      <c r="AG1468" s="58">
        <v>17.9826402664184</v>
      </c>
      <c r="AH1468" s="77">
        <v>1.7268287091822801E-3</v>
      </c>
      <c r="AI1468" s="58">
        <v>1.9035628853881601</v>
      </c>
      <c r="AJ1468" s="77">
        <v>6.0291935276104998E-2</v>
      </c>
      <c r="AK1468" s="58">
        <v>31.545216560363698</v>
      </c>
      <c r="AL1468" s="69">
        <v>42347</v>
      </c>
      <c r="AM1468" s="105">
        <v>2</v>
      </c>
      <c r="AN1468" s="124">
        <v>44.645200989880202</v>
      </c>
      <c r="AO1468" s="125">
        <v>56.735605136409099</v>
      </c>
      <c r="AP1468" s="125">
        <v>46.097863263991499</v>
      </c>
      <c r="AQ1468" s="125">
        <v>71.531753132459698</v>
      </c>
      <c r="AR1468" s="125">
        <v>59.3841599127365</v>
      </c>
      <c r="AS1468" s="125">
        <v>59.352903751053397</v>
      </c>
      <c r="AT1468" s="109" t="s">
        <v>565</v>
      </c>
      <c r="AV1468" s="63">
        <v>18275.535109057</v>
      </c>
      <c r="AW1468" s="63">
        <v>9545.7125715099301</v>
      </c>
      <c r="AX1468" s="63">
        <v>9545.7125715099301</v>
      </c>
      <c r="AY1468" s="63">
        <v>27821.247680566899</v>
      </c>
      <c r="AZ1468" s="77">
        <v>-1.0991673717279099E-2</v>
      </c>
      <c r="BA1468" s="77">
        <v>1.7821247680566901</v>
      </c>
      <c r="BB1468" s="77">
        <v>0.80727103749046203</v>
      </c>
      <c r="BC1468" s="58">
        <v>-309.20071023242701</v>
      </c>
      <c r="BD1468" s="130">
        <v>-1.0991673717279099E-2</v>
      </c>
      <c r="BE1468" s="65">
        <v>1</v>
      </c>
    </row>
    <row r="1469" spans="1:57" x14ac:dyDescent="0.2">
      <c r="A1469" s="104">
        <v>42348</v>
      </c>
      <c r="B1469" s="58">
        <v>2052.22998046875</v>
      </c>
      <c r="C1469" s="77">
        <v>2.2513871531610798E-3</v>
      </c>
      <c r="D1469" s="58">
        <v>0.01</v>
      </c>
      <c r="E1469" s="58">
        <v>0.65949999999999998</v>
      </c>
      <c r="F1469" s="77">
        <v>1.214513435555E-3</v>
      </c>
      <c r="G1469" s="58">
        <v>109.29728698730401</v>
      </c>
      <c r="H1469" s="58">
        <v>749.46002197265602</v>
      </c>
      <c r="I1469" s="58">
        <v>51.313667297363203</v>
      </c>
      <c r="J1469" s="58">
        <v>662.32000732421795</v>
      </c>
      <c r="K1469" s="58">
        <v>17.755374908447202</v>
      </c>
      <c r="L1469" s="58">
        <v>31.536138534545898</v>
      </c>
      <c r="M1469" s="58">
        <v>19.340000152587798</v>
      </c>
      <c r="N1469" s="77">
        <v>4.7569822083606203E-3</v>
      </c>
      <c r="O1469" s="58">
        <v>3.4895606215427799</v>
      </c>
      <c r="P1469" s="77">
        <v>3.1927239163293201E-2</v>
      </c>
      <c r="Q1469" s="58">
        <v>109.038555145263</v>
      </c>
      <c r="R1469" s="77">
        <v>-2.8604774029187198E-3</v>
      </c>
      <c r="S1469" s="58">
        <v>53.935091614832999</v>
      </c>
      <c r="T1469" s="77">
        <v>7.1965268371313895E-2</v>
      </c>
      <c r="U1469" s="58">
        <v>750.53500366210903</v>
      </c>
      <c r="V1469" s="77">
        <v>5.2744217114528702E-3</v>
      </c>
      <c r="W1469" s="58">
        <v>4.13891463538911</v>
      </c>
      <c r="X1469" s="77">
        <v>8.0659108057977102E-2</v>
      </c>
      <c r="Y1469" s="58">
        <v>51.179052352905202</v>
      </c>
      <c r="Z1469" s="77">
        <v>-3.7154150705674899E-3</v>
      </c>
      <c r="AA1469" s="58">
        <v>60.1429783882894</v>
      </c>
      <c r="AB1469" s="77">
        <v>9.0806525128642596E-2</v>
      </c>
      <c r="AC1469" s="58">
        <v>663.55499267578102</v>
      </c>
      <c r="AD1469" s="77">
        <v>-1.4713468816806999E-2</v>
      </c>
      <c r="AE1469" s="58">
        <v>1.3989811792479401</v>
      </c>
      <c r="AF1469" s="77">
        <v>7.8791981946963602E-2</v>
      </c>
      <c r="AG1469" s="58">
        <v>17.887947082519499</v>
      </c>
      <c r="AH1469" s="77">
        <v>-1.1494561182275799E-3</v>
      </c>
      <c r="AI1469" s="58">
        <v>1.88620747774608</v>
      </c>
      <c r="AJ1469" s="77">
        <v>5.9810984013780197E-2</v>
      </c>
      <c r="AK1469" s="58">
        <v>31.5542840957641</v>
      </c>
      <c r="AL1469" s="69">
        <v>42348</v>
      </c>
      <c r="AM1469" s="105">
        <v>3</v>
      </c>
      <c r="AN1469" s="124">
        <v>45.888106549141398</v>
      </c>
      <c r="AO1469" s="125">
        <v>55.572807950498202</v>
      </c>
      <c r="AP1469" s="125">
        <v>47.691751898828699</v>
      </c>
      <c r="AQ1469" s="125">
        <v>63.884322100690902</v>
      </c>
      <c r="AR1469" s="125">
        <v>58.832765038342401</v>
      </c>
      <c r="AS1469" s="125">
        <v>60.977826349584802</v>
      </c>
      <c r="AT1469" s="109" t="s">
        <v>565</v>
      </c>
      <c r="AV1469" s="63">
        <v>11939.832317862099</v>
      </c>
      <c r="AW1469" s="63">
        <v>15834.412920750599</v>
      </c>
      <c r="AX1469" s="63">
        <v>15834.412920750599</v>
      </c>
      <c r="AY1469" s="63">
        <v>27774.245238612701</v>
      </c>
      <c r="AZ1469" s="77">
        <v>-1.68944407144822E-3</v>
      </c>
      <c r="BA1469" s="77">
        <v>1.77742452386127</v>
      </c>
      <c r="BB1469" s="77">
        <v>0.81133990428654801</v>
      </c>
      <c r="BC1469" s="58">
        <v>-356.20315218665502</v>
      </c>
      <c r="BD1469" s="130">
        <v>-1.26625479707304E-2</v>
      </c>
      <c r="BE1469" s="65">
        <v>2</v>
      </c>
    </row>
    <row r="1470" spans="1:57" x14ac:dyDescent="0.2">
      <c r="A1470" s="104">
        <v>42349</v>
      </c>
      <c r="B1470" s="58">
        <v>2012.36999511718</v>
      </c>
      <c r="C1470" s="77">
        <v>-1.94227672974829E-2</v>
      </c>
      <c r="D1470" s="58">
        <v>0.01</v>
      </c>
      <c r="E1470" s="58">
        <v>0.65739999999999998</v>
      </c>
      <c r="F1470" s="77">
        <v>-3.1842304776346E-3</v>
      </c>
      <c r="G1470" s="58">
        <v>106.484169006347</v>
      </c>
      <c r="H1470" s="58">
        <v>738.86999511718705</v>
      </c>
      <c r="I1470" s="58">
        <v>50.190288543701101</v>
      </c>
      <c r="J1470" s="58">
        <v>640.15002441406205</v>
      </c>
      <c r="K1470" s="58">
        <v>17.348180770873999</v>
      </c>
      <c r="L1470" s="58">
        <v>31.082643508911101</v>
      </c>
      <c r="M1470" s="58">
        <v>24.389999389648398</v>
      </c>
      <c r="N1470" s="77">
        <v>-2.57382233218999E-2</v>
      </c>
      <c r="O1470" s="58">
        <v>3.4915575969597499</v>
      </c>
      <c r="P1470" s="77">
        <v>3.2789452456088698E-2</v>
      </c>
      <c r="Q1470" s="58">
        <v>107.890727996826</v>
      </c>
      <c r="R1470" s="77">
        <v>-1.4130209143904201E-2</v>
      </c>
      <c r="S1470" s="58">
        <v>53.8516665420441</v>
      </c>
      <c r="T1470" s="77">
        <v>7.2883818395552802E-2</v>
      </c>
      <c r="U1470" s="58">
        <v>744.16500854492097</v>
      </c>
      <c r="V1470" s="77">
        <v>-2.1892388769489401E-2</v>
      </c>
      <c r="W1470" s="58">
        <v>4.0907575757305903</v>
      </c>
      <c r="X1470" s="77">
        <v>8.1504962302990799E-2</v>
      </c>
      <c r="Y1470" s="58">
        <v>50.751977920532198</v>
      </c>
      <c r="Z1470" s="77">
        <v>-3.34732193878957E-2</v>
      </c>
      <c r="AA1470" s="58">
        <v>59.692925918447301</v>
      </c>
      <c r="AB1470" s="77">
        <v>9.3248338111187296E-2</v>
      </c>
      <c r="AC1470" s="58">
        <v>651.23501586914006</v>
      </c>
      <c r="AD1470" s="77">
        <v>-2.2933570238469699E-2</v>
      </c>
      <c r="AE1470" s="58">
        <v>1.41159856839673</v>
      </c>
      <c r="AF1470" s="77">
        <v>8.1368679923296605E-2</v>
      </c>
      <c r="AG1470" s="58">
        <v>17.551777839660598</v>
      </c>
      <c r="AH1470" s="77">
        <v>-1.43801697578792E-2</v>
      </c>
      <c r="AI1470" s="58">
        <v>1.8572330594661799</v>
      </c>
      <c r="AJ1470" s="77">
        <v>5.9751451286108599E-2</v>
      </c>
      <c r="AK1470" s="58">
        <v>31.309391021728501</v>
      </c>
      <c r="AL1470" s="69">
        <v>42349</v>
      </c>
      <c r="AM1470" s="105">
        <v>4</v>
      </c>
      <c r="AN1470" s="124">
        <v>37.9530230776707</v>
      </c>
      <c r="AO1470" s="125">
        <v>50.123511308814997</v>
      </c>
      <c r="AP1470" s="125">
        <v>40.653805547839902</v>
      </c>
      <c r="AQ1470" s="125">
        <v>54.285754942058901</v>
      </c>
      <c r="AR1470" s="125">
        <v>52.297946203091897</v>
      </c>
      <c r="AS1470" s="125">
        <v>51.692116948019198</v>
      </c>
      <c r="AV1470" s="63">
        <v>11939.832317862099</v>
      </c>
      <c r="AW1470" s="63">
        <v>15503.402696646801</v>
      </c>
      <c r="AX1470" s="63">
        <v>15503.402696646801</v>
      </c>
      <c r="AY1470" s="63">
        <v>27443.235014508999</v>
      </c>
      <c r="AZ1470" s="77">
        <v>-1.1917883681805901E-2</v>
      </c>
      <c r="BA1470" s="77">
        <v>1.7443235014509</v>
      </c>
      <c r="BB1470" s="77">
        <v>0.77615867082894496</v>
      </c>
      <c r="BC1470" s="58">
        <v>-687.21337629039397</v>
      </c>
      <c r="BD1470" s="130">
        <v>-2.4429520878705899E-2</v>
      </c>
      <c r="BE1470" s="65">
        <v>3</v>
      </c>
    </row>
    <row r="1471" spans="1:57" x14ac:dyDescent="0.2">
      <c r="A1471" s="104">
        <v>42352</v>
      </c>
      <c r="B1471" s="58">
        <v>2021.93994140625</v>
      </c>
      <c r="C1471" s="77">
        <v>4.7555600174336004E-3</v>
      </c>
      <c r="D1471" s="58">
        <v>0.01</v>
      </c>
      <c r="E1471" s="58">
        <v>0.66159999999999997</v>
      </c>
      <c r="F1471" s="77">
        <v>6.3888043808943903E-3</v>
      </c>
      <c r="G1471" s="58">
        <v>105.82557678222599</v>
      </c>
      <c r="H1471" s="58">
        <v>747.77001953125</v>
      </c>
      <c r="I1471" s="58">
        <v>51.192981719970703</v>
      </c>
      <c r="J1471" s="58">
        <v>657.90997314453102</v>
      </c>
      <c r="K1471" s="58">
        <v>17.092502593994102</v>
      </c>
      <c r="L1471" s="58">
        <v>31.2640476226806</v>
      </c>
      <c r="M1471" s="58">
        <v>22.7299995422363</v>
      </c>
      <c r="N1471" s="77">
        <v>-6.1848839152966999E-3</v>
      </c>
      <c r="O1471" s="58">
        <v>3.4965785681436001</v>
      </c>
      <c r="P1471" s="77">
        <v>3.3040959231803099E-2</v>
      </c>
      <c r="Q1471" s="58">
        <v>106.154872894287</v>
      </c>
      <c r="R1471" s="77">
        <v>1.2045453832038399E-2</v>
      </c>
      <c r="S1471" s="58">
        <v>53.592666980895601</v>
      </c>
      <c r="T1471" s="77">
        <v>7.1669986200424099E-2</v>
      </c>
      <c r="U1471" s="58">
        <v>743.32000732421795</v>
      </c>
      <c r="V1471" s="77">
        <v>1.9977832472440799E-2</v>
      </c>
      <c r="W1471" s="58">
        <v>4.0319319065477499</v>
      </c>
      <c r="X1471" s="77">
        <v>7.8759466065147596E-2</v>
      </c>
      <c r="Y1471" s="58">
        <v>50.691635131835902</v>
      </c>
      <c r="Z1471" s="77">
        <v>2.7743416469794901E-2</v>
      </c>
      <c r="AA1471" s="58">
        <v>59.426476682916899</v>
      </c>
      <c r="AB1471" s="77">
        <v>9.0326152678433302E-2</v>
      </c>
      <c r="AC1471" s="58">
        <v>649.02999877929597</v>
      </c>
      <c r="AD1471" s="77">
        <v>-1.47380396974619E-2</v>
      </c>
      <c r="AE1471" s="58">
        <v>1.41800769523422</v>
      </c>
      <c r="AF1471" s="77">
        <v>8.2960800353043596E-2</v>
      </c>
      <c r="AG1471" s="58">
        <v>17.220341682434</v>
      </c>
      <c r="AH1471" s="77">
        <v>5.8361868004415101E-3</v>
      </c>
      <c r="AI1471" s="58">
        <v>1.8079777234502199</v>
      </c>
      <c r="AJ1471" s="77">
        <v>5.7829291500266798E-2</v>
      </c>
      <c r="AK1471" s="58">
        <v>31.173345565795898</v>
      </c>
      <c r="AL1471" s="69">
        <v>42352</v>
      </c>
      <c r="AM1471" s="105">
        <v>0</v>
      </c>
      <c r="AN1471" s="124">
        <v>40.608442485280897</v>
      </c>
      <c r="AO1471" s="125">
        <v>54.189119889717801</v>
      </c>
      <c r="AP1471" s="125">
        <v>39.195488046221399</v>
      </c>
      <c r="AQ1471" s="125">
        <v>49.279057602685398</v>
      </c>
      <c r="AR1471" s="125">
        <v>54.476217262127797</v>
      </c>
      <c r="AS1471" s="125">
        <v>57.860347967463802</v>
      </c>
      <c r="AV1471" s="63">
        <v>11939.832317862099</v>
      </c>
      <c r="AW1471" s="63">
        <v>15566.701550981101</v>
      </c>
      <c r="AX1471" s="63">
        <v>15566.701550981101</v>
      </c>
      <c r="AY1471" s="63">
        <v>27506.533868843198</v>
      </c>
      <c r="AZ1471" s="77">
        <v>2.30653763307397E-3</v>
      </c>
      <c r="BA1471" s="77">
        <v>1.7506533868843199</v>
      </c>
      <c r="BB1471" s="77">
        <v>0.78460529998855699</v>
      </c>
      <c r="BC1471" s="58">
        <v>-623.91452195613601</v>
      </c>
      <c r="BD1471" s="130">
        <v>-2.2179330854896599E-2</v>
      </c>
      <c r="BE1471" s="65">
        <v>4</v>
      </c>
    </row>
    <row r="1472" spans="1:57" x14ac:dyDescent="0.2">
      <c r="A1472" s="104">
        <v>42353</v>
      </c>
      <c r="B1472" s="58">
        <v>2043.41003417968</v>
      </c>
      <c r="C1472" s="77">
        <v>1.0618561082731799E-2</v>
      </c>
      <c r="D1472" s="58">
        <v>0.01</v>
      </c>
      <c r="E1472" s="58">
        <v>0.66449999999999998</v>
      </c>
      <c r="F1472" s="77">
        <v>4.3833131801693697E-3</v>
      </c>
      <c r="G1472" s="58">
        <v>103.953315734863</v>
      </c>
      <c r="H1472" s="58">
        <v>743.40002441406205</v>
      </c>
      <c r="I1472" s="58">
        <v>51.248680114746101</v>
      </c>
      <c r="J1472" s="58">
        <v>658.64001464843705</v>
      </c>
      <c r="K1472" s="58">
        <v>17.4807529449462</v>
      </c>
      <c r="L1472" s="58">
        <v>31.908014297485298</v>
      </c>
      <c r="M1472" s="58">
        <v>20.9500007629394</v>
      </c>
      <c r="N1472" s="77">
        <v>-1.76919522131792E-2</v>
      </c>
      <c r="O1472" s="58">
        <v>3.5413511885822602</v>
      </c>
      <c r="P1472" s="77">
        <v>3.4066745861330697E-2</v>
      </c>
      <c r="Q1472" s="58">
        <v>104.889446258544</v>
      </c>
      <c r="R1472" s="77">
        <v>-5.8440362719099897E-3</v>
      </c>
      <c r="S1472" s="58">
        <v>53.322121746670597</v>
      </c>
      <c r="T1472" s="77">
        <v>7.1727360768784401E-2</v>
      </c>
      <c r="U1472" s="58">
        <v>745.58502197265602</v>
      </c>
      <c r="V1472" s="77">
        <v>1.08800841256084E-3</v>
      </c>
      <c r="W1472" s="58">
        <v>3.9812870519786001</v>
      </c>
      <c r="X1472" s="77">
        <v>7.7685650499963593E-2</v>
      </c>
      <c r="Y1472" s="58">
        <v>51.220830917358398</v>
      </c>
      <c r="Z1472" s="77">
        <v>1.1096373876457999E-3</v>
      </c>
      <c r="AA1472" s="58">
        <v>59.255562941790799</v>
      </c>
      <c r="AB1472" s="77">
        <v>8.9966539572333304E-2</v>
      </c>
      <c r="AC1472" s="58">
        <v>658.27499389648403</v>
      </c>
      <c r="AD1472" s="77">
        <v>2.27146580096802E-2</v>
      </c>
      <c r="AE1472" s="58">
        <v>1.42696127176809</v>
      </c>
      <c r="AF1472" s="77">
        <v>8.1630423830263907E-2</v>
      </c>
      <c r="AG1472" s="58">
        <v>17.286627769470201</v>
      </c>
      <c r="AH1472" s="77">
        <v>2.0597674446270999E-2</v>
      </c>
      <c r="AI1472" s="58">
        <v>1.7681963035146999</v>
      </c>
      <c r="AJ1472" s="77">
        <v>5.5415429084035898E-2</v>
      </c>
      <c r="AK1472" s="58">
        <v>31.586030960083001</v>
      </c>
      <c r="AL1472" s="69">
        <v>42353</v>
      </c>
      <c r="AM1472" s="105">
        <v>1</v>
      </c>
      <c r="AN1472" s="124">
        <v>46.174058473445903</v>
      </c>
      <c r="AO1472" s="125">
        <v>51.949939035229903</v>
      </c>
      <c r="AP1472" s="125">
        <v>35.316945949856603</v>
      </c>
      <c r="AQ1472" s="125">
        <v>55.926384207504</v>
      </c>
      <c r="AR1472" s="125">
        <v>61.242253327915201</v>
      </c>
      <c r="AS1472" s="125">
        <v>58.179787136018099</v>
      </c>
      <c r="AV1472" s="63">
        <v>11939.832317862099</v>
      </c>
      <c r="AW1472" s="63">
        <v>15969.8905530509</v>
      </c>
      <c r="AX1472" s="63">
        <v>15969.8905530509</v>
      </c>
      <c r="AY1472" s="63">
        <v>27909.722870913101</v>
      </c>
      <c r="AZ1472" s="77">
        <v>1.46579356014953E-2</v>
      </c>
      <c r="BA1472" s="77">
        <v>1.7909722870913101</v>
      </c>
      <c r="BB1472" s="77">
        <v>0.80355524037505299</v>
      </c>
      <c r="BC1472" s="58">
        <v>-220.72551988628001</v>
      </c>
      <c r="BD1472" s="130">
        <v>-7.8464984567566502E-3</v>
      </c>
      <c r="BE1472" s="65">
        <v>5</v>
      </c>
    </row>
    <row r="1473" spans="1:57" x14ac:dyDescent="0.2">
      <c r="A1473" s="104">
        <v>42354</v>
      </c>
      <c r="B1473" s="58">
        <v>2073.07006835937</v>
      </c>
      <c r="C1473" s="77">
        <v>1.45149694303006E-2</v>
      </c>
      <c r="D1473" s="58">
        <v>0.01</v>
      </c>
      <c r="E1473" s="58">
        <v>0.66639999999999999</v>
      </c>
      <c r="F1473" s="77">
        <v>2.85929270127915E-3</v>
      </c>
      <c r="G1473" s="58">
        <v>104.75302124023401</v>
      </c>
      <c r="H1473" s="58">
        <v>758.09002685546795</v>
      </c>
      <c r="I1473" s="58">
        <v>52.112106323242102</v>
      </c>
      <c r="J1473" s="58">
        <v>675.77001953125</v>
      </c>
      <c r="K1473" s="58">
        <v>17.518630981445298</v>
      </c>
      <c r="L1473" s="58">
        <v>32.016849517822202</v>
      </c>
      <c r="M1473" s="58">
        <v>17.860000610351499</v>
      </c>
      <c r="N1473" s="77">
        <v>7.6929292703926599E-3</v>
      </c>
      <c r="O1473" s="58">
        <v>3.5607423628020398</v>
      </c>
      <c r="P1473" s="77">
        <v>3.3991786782321502E-2</v>
      </c>
      <c r="Q1473" s="58">
        <v>104.353168487548</v>
      </c>
      <c r="R1473" s="77">
        <v>1.9760562226218199E-2</v>
      </c>
      <c r="S1473" s="58">
        <v>52.935011625617904</v>
      </c>
      <c r="T1473" s="77">
        <v>6.9826814428875297E-2</v>
      </c>
      <c r="U1473" s="58">
        <v>750.74502563476506</v>
      </c>
      <c r="V1473" s="77">
        <v>1.6847774548785801E-2</v>
      </c>
      <c r="W1473" s="58">
        <v>3.9323425513777899</v>
      </c>
      <c r="X1473" s="77">
        <v>7.5459290150088398E-2</v>
      </c>
      <c r="Y1473" s="58">
        <v>51.680393218994098</v>
      </c>
      <c r="Z1473" s="77">
        <v>2.6008144816339299E-2</v>
      </c>
      <c r="AA1473" s="58">
        <v>59.1012934038773</v>
      </c>
      <c r="AB1473" s="77">
        <v>8.7457702614379199E-2</v>
      </c>
      <c r="AC1473" s="58">
        <v>667.20501708984295</v>
      </c>
      <c r="AD1473" s="77">
        <v>2.16684239050324E-3</v>
      </c>
      <c r="AE1473" s="58">
        <v>1.42645622314253</v>
      </c>
      <c r="AF1473" s="77">
        <v>8.1425096781440998E-2</v>
      </c>
      <c r="AG1473" s="58">
        <v>17.499691963195801</v>
      </c>
      <c r="AH1473" s="77">
        <v>3.4109054647593002E-3</v>
      </c>
      <c r="AI1473" s="58">
        <v>1.70726535159812</v>
      </c>
      <c r="AJ1473" s="77">
        <v>5.33239646407987E-2</v>
      </c>
      <c r="AK1473" s="58">
        <v>31.962431907653801</v>
      </c>
      <c r="AL1473" s="69">
        <v>42354</v>
      </c>
      <c r="AM1473" s="105">
        <v>2</v>
      </c>
      <c r="AN1473" s="124">
        <v>52.760039279220798</v>
      </c>
      <c r="AO1473" s="125">
        <v>58.202437955513901</v>
      </c>
      <c r="AP1473" s="125">
        <v>38.132992999642099</v>
      </c>
      <c r="AQ1473" s="125">
        <v>56.525015511860403</v>
      </c>
      <c r="AR1473" s="125">
        <v>62.263082654339001</v>
      </c>
      <c r="AS1473" s="125">
        <v>62.877645959175702</v>
      </c>
      <c r="AV1473" s="63">
        <v>11939.832317862099</v>
      </c>
      <c r="AW1473" s="63">
        <v>16062.398313473501</v>
      </c>
      <c r="AX1473" s="63">
        <v>16062.398313473501</v>
      </c>
      <c r="AY1473" s="63">
        <v>28002.230631335598</v>
      </c>
      <c r="AZ1473" s="77">
        <v>3.3145352553436399E-3</v>
      </c>
      <c r="BA1473" s="77">
        <v>1.8002230631335601</v>
      </c>
      <c r="BB1473" s="77">
        <v>0.82973378955495503</v>
      </c>
      <c r="BC1473" s="58">
        <v>-128.21775946376499</v>
      </c>
      <c r="BD1473" s="130">
        <v>-4.55797069717883E-3</v>
      </c>
      <c r="BE1473" s="65">
        <v>6</v>
      </c>
    </row>
    <row r="1474" spans="1:57" x14ac:dyDescent="0.2">
      <c r="A1474" s="104">
        <v>42355</v>
      </c>
      <c r="B1474" s="58">
        <v>2041.89001464843</v>
      </c>
      <c r="C1474" s="77">
        <v>-1.50405209099437E-2</v>
      </c>
      <c r="D1474" s="58">
        <v>0.01</v>
      </c>
      <c r="E1474" s="58">
        <v>0.67200000000000004</v>
      </c>
      <c r="F1474" s="77">
        <v>8.4033613445377801E-3</v>
      </c>
      <c r="G1474" s="58">
        <v>102.532653808593</v>
      </c>
      <c r="H1474" s="58">
        <v>749.42999267578102</v>
      </c>
      <c r="I1474" s="58">
        <v>51.712890625</v>
      </c>
      <c r="J1474" s="58">
        <v>670.65002441406205</v>
      </c>
      <c r="K1474" s="58">
        <v>17.101976394653299</v>
      </c>
      <c r="L1474" s="58">
        <v>31.663122177123999</v>
      </c>
      <c r="M1474" s="58">
        <v>18.940000534057599</v>
      </c>
      <c r="N1474" s="77">
        <v>-2.1196213773620399E-2</v>
      </c>
      <c r="O1474" s="58">
        <v>3.63319187129744</v>
      </c>
      <c r="P1474" s="77">
        <v>3.54344858573526E-2</v>
      </c>
      <c r="Q1474" s="58">
        <v>103.64283752441401</v>
      </c>
      <c r="R1474" s="77">
        <v>-1.1423490446918301E-2</v>
      </c>
      <c r="S1474" s="58">
        <v>52.294638351793303</v>
      </c>
      <c r="T1474" s="77">
        <v>6.9779217355685694E-2</v>
      </c>
      <c r="U1474" s="58">
        <v>753.760009765625</v>
      </c>
      <c r="V1474" s="77">
        <v>-7.6607093132241497E-3</v>
      </c>
      <c r="W1474" s="58">
        <v>3.8644746220224202</v>
      </c>
      <c r="X1474" s="77">
        <v>7.4729425783717204E-2</v>
      </c>
      <c r="Y1474" s="58">
        <v>51.912498474121001</v>
      </c>
      <c r="Z1474" s="77">
        <v>-7.5765348701604101E-3</v>
      </c>
      <c r="AA1474" s="58">
        <v>58.717480732947898</v>
      </c>
      <c r="AB1474" s="77">
        <v>8.7553088191189704E-2</v>
      </c>
      <c r="AC1474" s="58">
        <v>673.21002197265602</v>
      </c>
      <c r="AD1474" s="77">
        <v>-2.3783512948773601E-2</v>
      </c>
      <c r="AE1474" s="58">
        <v>1.4061497244408601</v>
      </c>
      <c r="AF1474" s="77">
        <v>8.2221474991654803E-2</v>
      </c>
      <c r="AG1474" s="58">
        <v>17.310303688049299</v>
      </c>
      <c r="AH1474" s="77">
        <v>-1.1048162015483001E-2</v>
      </c>
      <c r="AI1474" s="58">
        <v>1.6337756042162399</v>
      </c>
      <c r="AJ1474" s="77">
        <v>5.1598689323083098E-2</v>
      </c>
      <c r="AK1474" s="58">
        <v>31.839985847473098</v>
      </c>
      <c r="AL1474" s="69">
        <v>42355</v>
      </c>
      <c r="AM1474" s="105">
        <v>3</v>
      </c>
      <c r="AN1474" s="124">
        <v>46.3408170973292</v>
      </c>
      <c r="AO1474" s="125">
        <v>53.761133734094798</v>
      </c>
      <c r="AP1474" s="125">
        <v>33.740774983563199</v>
      </c>
      <c r="AQ1474" s="125">
        <v>48.690714063438797</v>
      </c>
      <c r="AR1474" s="125">
        <v>57.007615283804498</v>
      </c>
      <c r="AS1474" s="125">
        <v>59.546911353968</v>
      </c>
      <c r="AV1474" s="63">
        <v>11939.832317862099</v>
      </c>
      <c r="AW1474" s="63">
        <v>15937.914318969701</v>
      </c>
      <c r="AX1474" s="63">
        <v>15937.914318969701</v>
      </c>
      <c r="AY1474" s="63">
        <v>27877.746636831798</v>
      </c>
      <c r="AZ1474" s="77">
        <v>-4.4455027937838603E-3</v>
      </c>
      <c r="BA1474" s="77">
        <v>1.7877746636831799</v>
      </c>
      <c r="BB1474" s="77">
        <v>0.80221364023352304</v>
      </c>
      <c r="BC1474" s="58">
        <v>-252.70175396754701</v>
      </c>
      <c r="BD1474" s="130">
        <v>-8.9832110194943693E-3</v>
      </c>
      <c r="BE1474" s="65">
        <v>7</v>
      </c>
    </row>
    <row r="1475" spans="1:57" x14ac:dyDescent="0.2">
      <c r="A1475" s="104">
        <v>42356</v>
      </c>
      <c r="B1475" s="58">
        <v>2005.55004882812</v>
      </c>
      <c r="C1475" s="77">
        <v>-1.77972200067637E-2</v>
      </c>
      <c r="D1475" s="58">
        <v>0.01</v>
      </c>
      <c r="E1475" s="58">
        <v>0.67149999999999999</v>
      </c>
      <c r="F1475" s="77">
        <v>-7.4404761904767105E-4</v>
      </c>
      <c r="G1475" s="58">
        <v>99.757186889648395</v>
      </c>
      <c r="H1475" s="58">
        <v>739.30999755859295</v>
      </c>
      <c r="I1475" s="58">
        <v>50.255275726318303</v>
      </c>
      <c r="J1475" s="58">
        <v>664.14001464843705</v>
      </c>
      <c r="K1475" s="58">
        <v>17.1398525238037</v>
      </c>
      <c r="L1475" s="58">
        <v>30.719844818115199</v>
      </c>
      <c r="M1475" s="58">
        <v>20.7000007629394</v>
      </c>
      <c r="N1475" s="77">
        <v>-2.7069102533194101E-2</v>
      </c>
      <c r="O1475" s="58">
        <v>3.7910069422616202</v>
      </c>
      <c r="P1475" s="77">
        <v>3.8002344096322999E-2</v>
      </c>
      <c r="Q1475" s="58">
        <v>101.14492034912099</v>
      </c>
      <c r="R1475" s="77">
        <v>-1.3503589682946701E-2</v>
      </c>
      <c r="S1475" s="58">
        <v>51.516677899085401</v>
      </c>
      <c r="T1475" s="77">
        <v>6.9682106381907194E-2</v>
      </c>
      <c r="U1475" s="58">
        <v>744.36999511718705</v>
      </c>
      <c r="V1475" s="77">
        <v>-2.8186683843524501E-2</v>
      </c>
      <c r="W1475" s="58">
        <v>3.76593419737033</v>
      </c>
      <c r="X1475" s="77">
        <v>7.4936096617576303E-2</v>
      </c>
      <c r="Y1475" s="58">
        <v>50.984083175659102</v>
      </c>
      <c r="Z1475" s="77">
        <v>-9.7070148790536701E-3</v>
      </c>
      <c r="AA1475" s="58">
        <v>58.091789615437101</v>
      </c>
      <c r="AB1475" s="77">
        <v>8.7469190734107499E-2</v>
      </c>
      <c r="AC1475" s="58">
        <v>667.39501953125</v>
      </c>
      <c r="AD1475" s="77">
        <v>2.2147223383042198E-3</v>
      </c>
      <c r="AE1475" s="58">
        <v>1.38582519085425</v>
      </c>
      <c r="AF1475" s="77">
        <v>8.0853974030968598E-2</v>
      </c>
      <c r="AG1475" s="58">
        <v>17.120914459228501</v>
      </c>
      <c r="AH1475" s="77">
        <v>-2.9791040622339102E-2</v>
      </c>
      <c r="AI1475" s="58">
        <v>1.52876369428342</v>
      </c>
      <c r="AJ1475" s="77">
        <v>4.9764694559326701E-2</v>
      </c>
      <c r="AK1475" s="58">
        <v>31.1914834976196</v>
      </c>
      <c r="AL1475" s="69">
        <v>42356</v>
      </c>
      <c r="AM1475" s="105">
        <v>4</v>
      </c>
      <c r="AN1475" s="124">
        <v>40.201600206299901</v>
      </c>
      <c r="AO1475" s="125">
        <v>49.050709527140299</v>
      </c>
      <c r="AP1475" s="125">
        <v>29.2114633840702</v>
      </c>
      <c r="AQ1475" s="125">
        <v>49.377587203852499</v>
      </c>
      <c r="AR1475" s="125">
        <v>45.884999792008898</v>
      </c>
      <c r="AS1475" s="125">
        <v>49.282063616432502</v>
      </c>
      <c r="AV1475" s="63">
        <v>11939.832317862099</v>
      </c>
      <c r="AW1475" s="63">
        <v>15648.9781808195</v>
      </c>
      <c r="AX1475" s="63">
        <v>15648.9781808195</v>
      </c>
      <c r="AY1475" s="63">
        <v>27588.8104986816</v>
      </c>
      <c r="AZ1475" s="77">
        <v>-1.03644007499686E-2</v>
      </c>
      <c r="BA1475" s="77">
        <v>1.75888104986816</v>
      </c>
      <c r="BB1475" s="77">
        <v>0.77013924757909602</v>
      </c>
      <c r="BC1475" s="58">
        <v>-541.63789211776304</v>
      </c>
      <c r="BD1475" s="130">
        <v>-1.92545061704354E-2</v>
      </c>
      <c r="BE1475" s="65">
        <v>8</v>
      </c>
    </row>
    <row r="1476" spans="1:57" x14ac:dyDescent="0.2">
      <c r="A1476" s="104">
        <v>42359</v>
      </c>
      <c r="B1476" s="58">
        <v>2021.15002441406</v>
      </c>
      <c r="C1476" s="77">
        <v>7.7784025360287902E-3</v>
      </c>
      <c r="D1476" s="58">
        <v>0.01</v>
      </c>
      <c r="E1476" s="58">
        <v>0.67179999999999995</v>
      </c>
      <c r="F1476" s="77">
        <v>4.4676098287421597E-4</v>
      </c>
      <c r="G1476" s="58">
        <v>100.980262756347</v>
      </c>
      <c r="H1476" s="58">
        <v>747.77001953125</v>
      </c>
      <c r="I1476" s="58">
        <v>50.905174255371001</v>
      </c>
      <c r="J1476" s="58">
        <v>664.510009765625</v>
      </c>
      <c r="K1476" s="58">
        <v>17.537576675415</v>
      </c>
      <c r="L1476" s="58">
        <v>31.055435180663999</v>
      </c>
      <c r="M1476" s="58">
        <v>18.7000007629394</v>
      </c>
      <c r="N1476" s="77">
        <v>1.2260528838410299E-2</v>
      </c>
      <c r="O1476" s="58">
        <v>3.8977987425157199</v>
      </c>
      <c r="P1476" s="77">
        <v>3.8599609825937999E-2</v>
      </c>
      <c r="Q1476" s="58">
        <v>100.368724822998</v>
      </c>
      <c r="R1476" s="77">
        <v>1.14431321104726E-2</v>
      </c>
      <c r="S1476" s="58">
        <v>50.352992600775003</v>
      </c>
      <c r="T1476" s="77">
        <v>6.7337538662407798E-2</v>
      </c>
      <c r="U1476" s="58">
        <v>743.54000854492097</v>
      </c>
      <c r="V1476" s="77">
        <v>1.29319463411556E-2</v>
      </c>
      <c r="W1476" s="58">
        <v>3.6664130553874599</v>
      </c>
      <c r="X1476" s="77">
        <v>7.2024369015898496E-2</v>
      </c>
      <c r="Y1476" s="58">
        <v>50.580224990844698</v>
      </c>
      <c r="Z1476" s="77">
        <v>5.5710408803388801E-4</v>
      </c>
      <c r="AA1476" s="58">
        <v>57.128004852931397</v>
      </c>
      <c r="AB1476" s="77">
        <v>8.5970119356186397E-2</v>
      </c>
      <c r="AC1476" s="58">
        <v>664.32501220703102</v>
      </c>
      <c r="AD1476" s="77">
        <v>2.32046425754814E-2</v>
      </c>
      <c r="AE1476" s="58">
        <v>1.366745928069</v>
      </c>
      <c r="AF1476" s="77">
        <v>7.7932427801440204E-2</v>
      </c>
      <c r="AG1476" s="58">
        <v>17.3387145996093</v>
      </c>
      <c r="AH1476" s="77">
        <v>1.09242206311841E-2</v>
      </c>
      <c r="AI1476" s="58">
        <v>1.4291954408419101</v>
      </c>
      <c r="AJ1476" s="77">
        <v>4.6020782916987503E-2</v>
      </c>
      <c r="AK1476" s="58">
        <v>30.887639999389599</v>
      </c>
      <c r="AL1476" s="69">
        <v>42359</v>
      </c>
      <c r="AM1476" s="105">
        <v>0</v>
      </c>
      <c r="AN1476" s="124">
        <v>43.6526174111129</v>
      </c>
      <c r="AO1476" s="125">
        <v>52.775762294578897</v>
      </c>
      <c r="AP1476" s="125">
        <v>33.451021239334302</v>
      </c>
      <c r="AQ1476" s="125">
        <v>56.033445336299003</v>
      </c>
      <c r="AR1476" s="125">
        <v>49.648897301690397</v>
      </c>
      <c r="AS1476" s="125">
        <v>53.159150003645799</v>
      </c>
      <c r="AU1476" s="109" t="s">
        <v>618</v>
      </c>
      <c r="AV1476" s="63">
        <v>11939.832317862099</v>
      </c>
      <c r="AW1476" s="63">
        <v>15902.9325153179</v>
      </c>
      <c r="AX1476" s="63">
        <v>15902.9325153179</v>
      </c>
      <c r="AY1476" s="63">
        <v>27842.764833180001</v>
      </c>
      <c r="AZ1476" s="77">
        <v>9.2049758546328599E-3</v>
      </c>
      <c r="BA1476" s="77">
        <v>1.784276483318</v>
      </c>
      <c r="BB1476" s="77">
        <v>0.78390810319158999</v>
      </c>
      <c r="BC1476" s="58">
        <v>-287.68355761935499</v>
      </c>
      <c r="BD1476" s="130">
        <v>-1.0226767580194199E-2</v>
      </c>
      <c r="BE1476" s="65">
        <v>9</v>
      </c>
    </row>
    <row r="1477" spans="1:57" x14ac:dyDescent="0.2">
      <c r="A1477" s="104">
        <v>42360</v>
      </c>
      <c r="B1477" s="58">
        <v>2038.96997070312</v>
      </c>
      <c r="C1477" s="77">
        <v>8.8167360531430303E-3</v>
      </c>
      <c r="D1477" s="58">
        <v>0.01</v>
      </c>
      <c r="E1477" s="58">
        <v>0.67449999999999999</v>
      </c>
      <c r="F1477" s="77">
        <v>4.0190532896695599E-3</v>
      </c>
      <c r="G1477" s="58">
        <v>100.886184692382</v>
      </c>
      <c r="H1477" s="58">
        <v>750</v>
      </c>
      <c r="I1477" s="58">
        <v>51.387943267822202</v>
      </c>
      <c r="J1477" s="58">
        <v>663.15002441406205</v>
      </c>
      <c r="K1477" s="58">
        <v>17.764842987060501</v>
      </c>
      <c r="L1477" s="58">
        <v>31.4998664855957</v>
      </c>
      <c r="M1477" s="58">
        <v>16.600000381469702</v>
      </c>
      <c r="N1477" s="77">
        <v>-9.3164804088352495E-4</v>
      </c>
      <c r="O1477" s="58">
        <v>3.9887717139602099</v>
      </c>
      <c r="P1477" s="77">
        <v>3.9537343255893503E-2</v>
      </c>
      <c r="Q1477" s="58">
        <v>100.93322372436501</v>
      </c>
      <c r="R1477" s="77">
        <v>2.9821742119961999E-3</v>
      </c>
      <c r="S1477" s="58">
        <v>48.458605068343601</v>
      </c>
      <c r="T1477" s="77">
        <v>6.4611473424458193E-2</v>
      </c>
      <c r="U1477" s="58">
        <v>748.885009765625</v>
      </c>
      <c r="V1477" s="77">
        <v>9.4836923655208204E-3</v>
      </c>
      <c r="W1477" s="58">
        <v>3.5401101050775199</v>
      </c>
      <c r="X1477" s="77">
        <v>6.8889896733700204E-2</v>
      </c>
      <c r="Y1477" s="58">
        <v>51.146558761596602</v>
      </c>
      <c r="Z1477" s="77">
        <v>-2.0465987443021301E-3</v>
      </c>
      <c r="AA1477" s="58">
        <v>55.372307414098401</v>
      </c>
      <c r="AB1477" s="77">
        <v>8.3498914839102295E-2</v>
      </c>
      <c r="AC1477" s="58">
        <v>663.83001708984295</v>
      </c>
      <c r="AD1477" s="77">
        <v>1.2958820699789E-2</v>
      </c>
      <c r="AE1477" s="58">
        <v>1.34182650560196</v>
      </c>
      <c r="AF1477" s="77">
        <v>7.5532697169308993E-2</v>
      </c>
      <c r="AG1477" s="58">
        <v>17.651209831237701</v>
      </c>
      <c r="AH1477" s="77">
        <v>1.4310902498907801E-2</v>
      </c>
      <c r="AI1477" s="58">
        <v>1.3194020006449101</v>
      </c>
      <c r="AJ1477" s="77">
        <v>4.1885955334072501E-2</v>
      </c>
      <c r="AK1477" s="58">
        <v>31.277650833129801</v>
      </c>
      <c r="AL1477" s="69">
        <v>42360</v>
      </c>
      <c r="AM1477" s="105">
        <v>1</v>
      </c>
      <c r="AN1477" s="124">
        <v>47.3877947262012</v>
      </c>
      <c r="AO1477" s="125">
        <v>53.735941440882897</v>
      </c>
      <c r="AP1477" s="125">
        <v>33.285886888770101</v>
      </c>
      <c r="AQ1477" s="125">
        <v>59.3244775860787</v>
      </c>
      <c r="AR1477" s="125">
        <v>54.192844671230297</v>
      </c>
      <c r="AS1477" s="125">
        <v>55.85856037352</v>
      </c>
      <c r="AV1477" s="63">
        <v>11939.832317862099</v>
      </c>
      <c r="AW1477" s="63">
        <v>16186.7585159339</v>
      </c>
      <c r="AX1477" s="63">
        <v>16186.7585159339</v>
      </c>
      <c r="AY1477" s="63">
        <v>28126.590833796101</v>
      </c>
      <c r="AZ1477" s="77">
        <v>1.0193887076826299E-2</v>
      </c>
      <c r="BA1477" s="77">
        <v>1.8126590833796099</v>
      </c>
      <c r="BB1477" s="77">
        <v>0.79963635008049305</v>
      </c>
      <c r="BC1477" s="58">
        <v>-3.8575570032844499</v>
      </c>
      <c r="BD1477" s="130">
        <v>-1.3713101724130799E-4</v>
      </c>
      <c r="BE1477" s="65">
        <v>10</v>
      </c>
    </row>
    <row r="1478" spans="1:57" x14ac:dyDescent="0.2">
      <c r="A1478" s="104">
        <v>42361</v>
      </c>
      <c r="B1478" s="58">
        <v>2064.2900390625</v>
      </c>
      <c r="C1478" s="77">
        <v>1.2418068300752601E-2</v>
      </c>
      <c r="D1478" s="58">
        <v>0.01</v>
      </c>
      <c r="E1478" s="58">
        <v>0.67259999999999998</v>
      </c>
      <c r="F1478" s="77">
        <v>-2.8169014084507E-3</v>
      </c>
      <c r="G1478" s="58">
        <v>102.184532165527</v>
      </c>
      <c r="H1478" s="58">
        <v>750.30999755859295</v>
      </c>
      <c r="I1478" s="58">
        <v>51.8242988586425</v>
      </c>
      <c r="J1478" s="58">
        <v>663.70001220703102</v>
      </c>
      <c r="K1478" s="58">
        <v>18.077335357666001</v>
      </c>
      <c r="L1478" s="58">
        <v>31.744745254516602</v>
      </c>
      <c r="M1478" s="58">
        <v>15.569999694824199</v>
      </c>
      <c r="N1478" s="77">
        <v>1.28694278320009E-2</v>
      </c>
      <c r="O1478" s="58">
        <v>3.98843636192586</v>
      </c>
      <c r="P1478" s="77">
        <v>3.9031703501514699E-2</v>
      </c>
      <c r="Q1478" s="58">
        <v>101.53535842895501</v>
      </c>
      <c r="R1478" s="77">
        <v>4.1333007812505103E-4</v>
      </c>
      <c r="S1478" s="58">
        <v>46.348409500803399</v>
      </c>
      <c r="T1478" s="77">
        <v>6.1772346965407399E-2</v>
      </c>
      <c r="U1478" s="58">
        <v>750.15499877929597</v>
      </c>
      <c r="V1478" s="77">
        <v>8.4914001820648403E-3</v>
      </c>
      <c r="W1478" s="58">
        <v>3.41114430882633</v>
      </c>
      <c r="X1478" s="77">
        <v>6.5821330610389195E-2</v>
      </c>
      <c r="Y1478" s="58">
        <v>51.606121063232401</v>
      </c>
      <c r="Z1478" s="77">
        <v>8.2935651469617701E-4</v>
      </c>
      <c r="AA1478" s="58">
        <v>53.116509266045</v>
      </c>
      <c r="AB1478" s="77">
        <v>8.0030899938383804E-2</v>
      </c>
      <c r="AC1478" s="58">
        <v>663.42501831054597</v>
      </c>
      <c r="AD1478" s="77">
        <v>1.7590494373244999E-2</v>
      </c>
      <c r="AE1478" s="58">
        <v>1.32507797949231</v>
      </c>
      <c r="AF1478" s="77">
        <v>7.33005143332916E-2</v>
      </c>
      <c r="AG1478" s="58">
        <v>17.9210891723632</v>
      </c>
      <c r="AH1478" s="77">
        <v>7.7739621224386301E-3</v>
      </c>
      <c r="AI1478" s="58">
        <v>1.2224651208641399</v>
      </c>
      <c r="AJ1478" s="77">
        <v>3.8509211873112001E-2</v>
      </c>
      <c r="AK1478" s="58">
        <v>31.622305870056099</v>
      </c>
      <c r="AL1478" s="69">
        <v>42361</v>
      </c>
      <c r="AM1478" s="105">
        <v>2</v>
      </c>
      <c r="AN1478" s="124">
        <v>52.232963815401099</v>
      </c>
      <c r="AO1478" s="125">
        <v>53.876336880885603</v>
      </c>
      <c r="AP1478" s="125">
        <v>37.846085683387301</v>
      </c>
      <c r="AQ1478" s="125">
        <v>63.3831140195092</v>
      </c>
      <c r="AR1478" s="125">
        <v>56.521117419107199</v>
      </c>
      <c r="AS1478" s="125">
        <v>58.203184249247599</v>
      </c>
      <c r="AV1478" s="63">
        <v>11939.832317862099</v>
      </c>
      <c r="AW1478" s="63">
        <v>16329.6297510692</v>
      </c>
      <c r="AX1478" s="63">
        <v>16329.6297510692</v>
      </c>
      <c r="AY1478" s="63">
        <v>28269.462068931301</v>
      </c>
      <c r="AZ1478" s="77">
        <v>5.0795788220305803E-3</v>
      </c>
      <c r="BA1478" s="77">
        <v>1.8269462068931299</v>
      </c>
      <c r="BB1478" s="77">
        <v>0.82198435719231</v>
      </c>
      <c r="BC1478" s="58">
        <v>0</v>
      </c>
      <c r="BD1478" s="130">
        <v>0</v>
      </c>
      <c r="BE1478" s="65">
        <v>0</v>
      </c>
    </row>
    <row r="1479" spans="1:57" x14ac:dyDescent="0.2">
      <c r="A1479" s="104">
        <v>42362</v>
      </c>
      <c r="B1479" s="58">
        <v>2060.98999023437</v>
      </c>
      <c r="C1479" s="77">
        <v>-1.5986362214990199E-3</v>
      </c>
      <c r="D1479" s="58">
        <v>0.01</v>
      </c>
      <c r="E1479" s="58">
        <v>0.67020000000000002</v>
      </c>
      <c r="F1479" s="77">
        <v>-3.56824264049948E-3</v>
      </c>
      <c r="G1479" s="58">
        <v>101.638862609863</v>
      </c>
      <c r="H1479" s="58">
        <v>748.40002441406205</v>
      </c>
      <c r="I1479" s="58">
        <v>51.685039520263601</v>
      </c>
      <c r="J1479" s="58">
        <v>662.78997802734295</v>
      </c>
      <c r="K1479" s="58">
        <v>18.096277236938398</v>
      </c>
      <c r="L1479" s="58">
        <v>31.726608276367099</v>
      </c>
      <c r="M1479" s="58">
        <v>15.7399997711181</v>
      </c>
      <c r="N1479" s="77">
        <v>-5.3400406509680398E-3</v>
      </c>
      <c r="O1479" s="58">
        <v>4.026612030721</v>
      </c>
      <c r="P1479" s="77">
        <v>3.9616854491740898E-2</v>
      </c>
      <c r="Q1479" s="58">
        <v>101.911697387695</v>
      </c>
      <c r="R1479" s="77">
        <v>-2.5455786951340499E-3</v>
      </c>
      <c r="S1479" s="58">
        <v>44.537594455332702</v>
      </c>
      <c r="T1479" s="77">
        <v>5.9510412884074999E-2</v>
      </c>
      <c r="U1479" s="58">
        <v>749.35501098632801</v>
      </c>
      <c r="V1479" s="77">
        <v>-2.6871437037432298E-3</v>
      </c>
      <c r="W1479" s="58">
        <v>3.2942118053130902</v>
      </c>
      <c r="X1479" s="77">
        <v>6.3736273317960099E-2</v>
      </c>
      <c r="Y1479" s="58">
        <v>51.754669189453097</v>
      </c>
      <c r="Z1479" s="77">
        <v>-1.3711528747172199E-3</v>
      </c>
      <c r="AA1479" s="58">
        <v>51.240760972207099</v>
      </c>
      <c r="AB1479" s="77">
        <v>7.7310705760389703E-2</v>
      </c>
      <c r="AC1479" s="58">
        <v>663.24499511718705</v>
      </c>
      <c r="AD1479" s="77">
        <v>1.0478247428447E-3</v>
      </c>
      <c r="AE1479" s="58">
        <v>1.3087417900674301</v>
      </c>
      <c r="AF1479" s="77">
        <v>7.2321051061043806E-2</v>
      </c>
      <c r="AG1479" s="58">
        <v>18.0868062973022</v>
      </c>
      <c r="AH1479" s="77">
        <v>-5.7133796488195699E-4</v>
      </c>
      <c r="AI1479" s="58">
        <v>1.15514785791951</v>
      </c>
      <c r="AJ1479" s="77">
        <v>3.6409434247025099E-2</v>
      </c>
      <c r="AK1479" s="58">
        <v>31.735676765441799</v>
      </c>
      <c r="AL1479" s="69">
        <v>42362</v>
      </c>
      <c r="AM1479" s="105">
        <v>3</v>
      </c>
      <c r="AN1479" s="124">
        <v>51.566418657945398</v>
      </c>
      <c r="AO1479" s="125">
        <v>52.812921022734201</v>
      </c>
      <c r="AP1479" s="125">
        <v>36.7103480137906</v>
      </c>
      <c r="AQ1479" s="125">
        <v>63.620075162801299</v>
      </c>
      <c r="AR1479" s="125">
        <v>56.292897987619199</v>
      </c>
      <c r="AS1479" s="125">
        <v>57.1597018903053</v>
      </c>
      <c r="AV1479" s="63">
        <v>11939.832317862099</v>
      </c>
      <c r="AW1479" s="63">
        <v>16272.599473124301</v>
      </c>
      <c r="AX1479" s="63">
        <v>16272.599473124301</v>
      </c>
      <c r="AY1479" s="63">
        <v>28212.4317909864</v>
      </c>
      <c r="AZ1479" s="77">
        <v>-2.0173810808951E-3</v>
      </c>
      <c r="BA1479" s="77">
        <v>1.8212431790986401</v>
      </c>
      <c r="BB1479" s="77">
        <v>0.819071667003898</v>
      </c>
      <c r="BC1479" s="58">
        <v>-57.0302779449448</v>
      </c>
      <c r="BD1479" s="130">
        <v>-2.01738108089513E-3</v>
      </c>
      <c r="BE1479" s="65">
        <v>1</v>
      </c>
    </row>
    <row r="1480" spans="1:57" x14ac:dyDescent="0.2">
      <c r="A1480" s="104">
        <v>42367</v>
      </c>
      <c r="B1480" s="58">
        <v>2078.36010742187</v>
      </c>
      <c r="C1480" s="77">
        <v>1.06297629087648E-2</v>
      </c>
      <c r="D1480" s="58">
        <v>0.01</v>
      </c>
      <c r="E1480" s="58">
        <v>0.67589999999999995</v>
      </c>
      <c r="F1480" s="77">
        <v>8.50492390331236E-3</v>
      </c>
      <c r="G1480" s="58">
        <v>102.306846618652</v>
      </c>
      <c r="H1480" s="58">
        <v>776.59997558593705</v>
      </c>
      <c r="I1480" s="58">
        <v>52.502044677734297</v>
      </c>
      <c r="J1480" s="58">
        <v>693.969970703125</v>
      </c>
      <c r="K1480" s="58">
        <v>18.2383213043212</v>
      </c>
      <c r="L1480" s="58">
        <v>32.143825531005803</v>
      </c>
      <c r="M1480" s="58">
        <v>16.079999923706001</v>
      </c>
      <c r="N1480" s="77">
        <v>6.5721318759055496E-3</v>
      </c>
      <c r="O1480" s="58">
        <v>4.0344567172708201</v>
      </c>
      <c r="P1480" s="77">
        <v>3.9434865315605097E-2</v>
      </c>
      <c r="Q1480" s="58">
        <v>101.972854614257</v>
      </c>
      <c r="R1480" s="77">
        <v>3.7680318348403699E-2</v>
      </c>
      <c r="S1480" s="58">
        <v>43.1513150111304</v>
      </c>
      <c r="T1480" s="77">
        <v>5.5564404284938501E-2</v>
      </c>
      <c r="U1480" s="58">
        <v>762.5</v>
      </c>
      <c r="V1480" s="77">
        <v>1.5807381885630301E-2</v>
      </c>
      <c r="W1480" s="58">
        <v>3.19065080636868</v>
      </c>
      <c r="X1480" s="77">
        <v>6.0771934235197597E-2</v>
      </c>
      <c r="Y1480" s="58">
        <v>52.093542098999002</v>
      </c>
      <c r="Z1480" s="77">
        <v>4.7043548800454103E-2</v>
      </c>
      <c r="AA1480" s="58">
        <v>50.0249716448144</v>
      </c>
      <c r="AB1480" s="77">
        <v>7.2085210825663701E-2</v>
      </c>
      <c r="AC1480" s="58">
        <v>678.37997436523403</v>
      </c>
      <c r="AD1480" s="77">
        <v>7.8493529648664406E-3</v>
      </c>
      <c r="AE1480" s="58">
        <v>1.2909434646973901</v>
      </c>
      <c r="AF1480" s="77">
        <v>7.0781923574924702E-2</v>
      </c>
      <c r="AG1480" s="58">
        <v>18.167299270629801</v>
      </c>
      <c r="AH1480" s="77">
        <v>1.31503894461182E-2</v>
      </c>
      <c r="AI1480" s="58">
        <v>1.08007700936839</v>
      </c>
      <c r="AJ1480" s="77">
        <v>3.3601383516923197E-2</v>
      </c>
      <c r="AK1480" s="58">
        <v>31.935216903686499</v>
      </c>
      <c r="AL1480" s="69">
        <v>42367</v>
      </c>
      <c r="AM1480" s="105">
        <v>1</v>
      </c>
      <c r="AN1480" s="124">
        <v>54.8335593823452</v>
      </c>
      <c r="AO1480" s="125">
        <v>64.084658231290803</v>
      </c>
      <c r="AP1480" s="125">
        <v>39.118924292108197</v>
      </c>
      <c r="AQ1480" s="125">
        <v>65.426910746649</v>
      </c>
      <c r="AR1480" s="125">
        <v>60.267301486107797</v>
      </c>
      <c r="AS1480" s="125">
        <v>61.518578962069803</v>
      </c>
      <c r="AV1480" s="63">
        <v>11939.832317862099</v>
      </c>
      <c r="AW1480" s="63">
        <v>16591.9894549409</v>
      </c>
      <c r="AX1480" s="63">
        <v>16591.9894549409</v>
      </c>
      <c r="AY1480" s="63">
        <v>28531.821772803101</v>
      </c>
      <c r="AZ1480" s="77">
        <v>1.13208951352685E-2</v>
      </c>
      <c r="BA1480" s="77">
        <v>1.8531821772803101</v>
      </c>
      <c r="BB1480" s="77">
        <v>0.83440288558236597</v>
      </c>
      <c r="BC1480" s="58">
        <v>0</v>
      </c>
      <c r="BD1480" s="130">
        <v>0</v>
      </c>
      <c r="BE1480" s="65">
        <v>0</v>
      </c>
    </row>
    <row r="1481" spans="1:57" x14ac:dyDescent="0.2">
      <c r="A1481" s="104">
        <v>42368</v>
      </c>
      <c r="B1481" s="58">
        <v>2063.36010742187</v>
      </c>
      <c r="C1481" s="77">
        <v>-7.2172285959659598E-3</v>
      </c>
      <c r="D1481" s="58">
        <v>0.01</v>
      </c>
      <c r="E1481" s="58">
        <v>0.67420000000000002</v>
      </c>
      <c r="F1481" s="77">
        <v>-2.5151649652313999E-3</v>
      </c>
      <c r="G1481" s="58">
        <v>100.97087097167901</v>
      </c>
      <c r="H1481" s="58">
        <v>771</v>
      </c>
      <c r="I1481" s="58">
        <v>52.279228210449197</v>
      </c>
      <c r="J1481" s="58">
        <v>689.07000732421795</v>
      </c>
      <c r="K1481" s="58">
        <v>17.954231262206999</v>
      </c>
      <c r="L1481" s="58">
        <v>31.735681533813398</v>
      </c>
      <c r="M1481" s="58">
        <v>17.290000915527301</v>
      </c>
      <c r="N1481" s="77">
        <v>-1.3058516522872401E-2</v>
      </c>
      <c r="O1481" s="58">
        <v>4.0912379507697798</v>
      </c>
      <c r="P1481" s="77">
        <v>4.0518992372733799E-2</v>
      </c>
      <c r="Q1481" s="58">
        <v>101.638858795166</v>
      </c>
      <c r="R1481" s="77">
        <v>-7.21088818179826E-3</v>
      </c>
      <c r="S1481" s="58">
        <v>42.047070509051203</v>
      </c>
      <c r="T1481" s="77">
        <v>5.4535759415111802E-2</v>
      </c>
      <c r="U1481" s="58">
        <v>773.79998779296795</v>
      </c>
      <c r="V1481" s="77">
        <v>-4.2439579001702903E-3</v>
      </c>
      <c r="W1481" s="58">
        <v>3.10269160749881</v>
      </c>
      <c r="X1481" s="77">
        <v>5.93484585313497E-2</v>
      </c>
      <c r="Y1481" s="58">
        <v>52.390636444091797</v>
      </c>
      <c r="Z1481" s="77">
        <v>-7.06077148257822E-3</v>
      </c>
      <c r="AA1481" s="58">
        <v>48.939135575595699</v>
      </c>
      <c r="AB1481" s="77">
        <v>7.1022008004143294E-2</v>
      </c>
      <c r="AC1481" s="58">
        <v>691.51998901367097</v>
      </c>
      <c r="AD1481" s="77">
        <v>-1.55765455259825E-2</v>
      </c>
      <c r="AE1481" s="58">
        <v>1.27074891652013</v>
      </c>
      <c r="AF1481" s="77">
        <v>7.0777127572987E-2</v>
      </c>
      <c r="AG1481" s="58">
        <v>18.0962762832641</v>
      </c>
      <c r="AH1481" s="77">
        <v>-1.26974307024745E-2</v>
      </c>
      <c r="AI1481" s="58">
        <v>1.0097446164625901</v>
      </c>
      <c r="AJ1481" s="77">
        <v>3.1817328875913202E-2</v>
      </c>
      <c r="AK1481" s="58">
        <v>31.9397535324096</v>
      </c>
      <c r="AL1481" s="69">
        <v>42368</v>
      </c>
      <c r="AM1481" s="105">
        <v>2</v>
      </c>
      <c r="AN1481" s="124">
        <v>51.596752284030103</v>
      </c>
      <c r="AO1481" s="125">
        <v>60.970027171356598</v>
      </c>
      <c r="AP1481" s="125">
        <v>36.155339861069699</v>
      </c>
      <c r="AQ1481" s="125">
        <v>59.104338594950804</v>
      </c>
      <c r="AR1481" s="125">
        <v>54.9985576845107</v>
      </c>
      <c r="AS1481" s="125">
        <v>59.7335405591936</v>
      </c>
      <c r="AV1481" s="63">
        <v>21883.337235025399</v>
      </c>
      <c r="AW1481" s="63">
        <v>6500.2468390182403</v>
      </c>
      <c r="AX1481" s="63">
        <v>6500.2468390182403</v>
      </c>
      <c r="AY1481" s="63">
        <v>28383.5840740436</v>
      </c>
      <c r="AZ1481" s="77">
        <v>-5.19552168592218E-3</v>
      </c>
      <c r="BA1481" s="77">
        <v>1.83835840740436</v>
      </c>
      <c r="BB1481" s="77">
        <v>0.82116358062001904</v>
      </c>
      <c r="BC1481" s="58">
        <v>-148.23769875946499</v>
      </c>
      <c r="BD1481" s="130">
        <v>-5.19552168592218E-3</v>
      </c>
      <c r="BE1481" s="65">
        <v>1</v>
      </c>
    </row>
    <row r="1482" spans="1:57" x14ac:dyDescent="0.2">
      <c r="A1482" s="104">
        <v>42369</v>
      </c>
      <c r="B1482" s="58">
        <v>2043.93994140625</v>
      </c>
      <c r="C1482" s="77">
        <v>-9.4119130954266605E-3</v>
      </c>
      <c r="D1482" s="58">
        <v>0.01</v>
      </c>
      <c r="E1482" s="58">
        <v>0.67479999999999996</v>
      </c>
      <c r="F1482" s="77">
        <v>8.8994363690297895E-4</v>
      </c>
      <c r="G1482" s="58">
        <v>99.032730102539006</v>
      </c>
      <c r="H1482" s="58">
        <v>758.88000488281205</v>
      </c>
      <c r="I1482" s="58">
        <v>51.508644104003899</v>
      </c>
      <c r="J1482" s="58">
        <v>675.89001464843705</v>
      </c>
      <c r="K1482" s="58">
        <v>17.6796150207519</v>
      </c>
      <c r="L1482" s="58">
        <v>31.245904922485298</v>
      </c>
      <c r="M1482" s="58">
        <v>18.209999084472599</v>
      </c>
      <c r="N1482" s="77">
        <v>-1.9195049527543799E-2</v>
      </c>
      <c r="O1482" s="58">
        <v>4.21352919866652</v>
      </c>
      <c r="P1482" s="77">
        <v>4.2546834711148597E-2</v>
      </c>
      <c r="Q1482" s="58">
        <v>100.00180053710901</v>
      </c>
      <c r="R1482" s="77">
        <v>-1.5719838024886499E-2</v>
      </c>
      <c r="S1482" s="58">
        <v>41.078933990118799</v>
      </c>
      <c r="T1482" s="77">
        <v>5.4131000587454299E-2</v>
      </c>
      <c r="U1482" s="58">
        <v>764.94000244140602</v>
      </c>
      <c r="V1482" s="77">
        <v>-1.47397758693632E-2</v>
      </c>
      <c r="W1482" s="58">
        <v>3.0252703233463798</v>
      </c>
      <c r="X1482" s="77">
        <v>5.8733254892866099E-2</v>
      </c>
      <c r="Y1482" s="58">
        <v>51.893936157226499</v>
      </c>
      <c r="Z1482" s="77">
        <v>-1.912721862175E-2</v>
      </c>
      <c r="AA1482" s="58">
        <v>47.842669601446602</v>
      </c>
      <c r="AB1482" s="77">
        <v>7.0784696569798897E-2</v>
      </c>
      <c r="AC1482" s="58">
        <v>682.48001098632801</v>
      </c>
      <c r="AD1482" s="77">
        <v>-1.5295349460777799E-2</v>
      </c>
      <c r="AE1482" s="58">
        <v>1.2467057742030201</v>
      </c>
      <c r="AF1482" s="77">
        <v>7.0516567964838101E-2</v>
      </c>
      <c r="AG1482" s="58">
        <v>17.8169231414794</v>
      </c>
      <c r="AH1482" s="77">
        <v>-1.54329949021666E-2</v>
      </c>
      <c r="AI1482" s="58">
        <v>0.95509628561776905</v>
      </c>
      <c r="AJ1482" s="77">
        <v>3.0567086726633899E-2</v>
      </c>
      <c r="AK1482" s="58">
        <v>31.4907932281494</v>
      </c>
      <c r="AL1482" s="69">
        <v>42369</v>
      </c>
      <c r="AM1482" s="105">
        <v>3</v>
      </c>
      <c r="AN1482" s="124">
        <v>47.673103149001399</v>
      </c>
      <c r="AO1482" s="125">
        <v>54.766117240330999</v>
      </c>
      <c r="AP1482" s="125">
        <v>32.328916403989403</v>
      </c>
      <c r="AQ1482" s="125">
        <v>53.701989485589102</v>
      </c>
      <c r="AR1482" s="125">
        <v>49.415664869169703</v>
      </c>
      <c r="AS1482" s="125">
        <v>53.907809882907799</v>
      </c>
      <c r="AV1482" s="63">
        <v>21883.337235025399</v>
      </c>
      <c r="AW1482" s="63">
        <v>6406.5196639938304</v>
      </c>
      <c r="AX1482" s="63">
        <v>6406.5196639938304</v>
      </c>
      <c r="AY1482" s="63">
        <v>28289.8568990192</v>
      </c>
      <c r="AZ1482" s="77">
        <v>-3.30216137538896E-3</v>
      </c>
      <c r="BA1482" s="77">
        <v>1.8289856899019199</v>
      </c>
      <c r="BB1482" s="77">
        <v>0.80402294726666701</v>
      </c>
      <c r="BC1482" s="58">
        <v>-241.96487378387599</v>
      </c>
      <c r="BD1482" s="130">
        <v>-8.4805266102748397E-3</v>
      </c>
      <c r="BE1482" s="65">
        <v>2</v>
      </c>
    </row>
    <row r="1483" spans="1:57" x14ac:dyDescent="0.2">
      <c r="A1483" s="104">
        <v>42373</v>
      </c>
      <c r="B1483" s="58">
        <v>2012.66003417968</v>
      </c>
      <c r="C1483" s="77">
        <v>-1.53037310895943E-2</v>
      </c>
      <c r="D1483" s="58">
        <v>0.01</v>
      </c>
      <c r="E1483" s="58">
        <v>0.68079999999999996</v>
      </c>
      <c r="F1483" s="77">
        <v>8.8915234143449595E-3</v>
      </c>
      <c r="G1483" s="58">
        <v>99.117408752441406</v>
      </c>
      <c r="H1483" s="58">
        <v>741.84002685546795</v>
      </c>
      <c r="I1483" s="58">
        <v>50.877311706542898</v>
      </c>
      <c r="J1483" s="58">
        <v>636.989990234375</v>
      </c>
      <c r="K1483" s="58">
        <v>17.4902248382568</v>
      </c>
      <c r="L1483" s="58">
        <v>30.828689575195298</v>
      </c>
      <c r="M1483" s="58">
        <v>20.7000007629394</v>
      </c>
      <c r="N1483" s="77">
        <v>8.55057210022103E-4</v>
      </c>
      <c r="O1483" s="58">
        <v>4.3349981955814201</v>
      </c>
      <c r="P1483" s="77">
        <v>4.3735991993178902E-2</v>
      </c>
      <c r="Q1483" s="58">
        <v>99.075069427490206</v>
      </c>
      <c r="R1483" s="77">
        <v>-2.2454113848967502E-2</v>
      </c>
      <c r="S1483" s="58">
        <v>39.927749647340299</v>
      </c>
      <c r="T1483" s="77">
        <v>5.3822587352945997E-2</v>
      </c>
      <c r="U1483" s="58">
        <v>750.36001586914006</v>
      </c>
      <c r="V1483" s="77">
        <v>-1.2256824236844099E-2</v>
      </c>
      <c r="W1483" s="58">
        <v>2.9351327592579701</v>
      </c>
      <c r="X1483" s="77">
        <v>5.76904058175799E-2</v>
      </c>
      <c r="Y1483" s="58">
        <v>51.192977905273402</v>
      </c>
      <c r="Z1483" s="77">
        <v>-5.7553778826420703E-2</v>
      </c>
      <c r="AA1483" s="58">
        <v>46.113661336643098</v>
      </c>
      <c r="AB1483" s="77">
        <v>7.2393070603316595E-2</v>
      </c>
      <c r="AC1483" s="58">
        <v>656.44000244140602</v>
      </c>
      <c r="AD1483" s="77">
        <v>-1.07123476542229E-2</v>
      </c>
      <c r="AE1483" s="58">
        <v>1.22083823627066</v>
      </c>
      <c r="AF1483" s="77">
        <v>6.9801174516652895E-2</v>
      </c>
      <c r="AG1483" s="58">
        <v>17.584919929504299</v>
      </c>
      <c r="AH1483" s="77">
        <v>-1.33526408764625E-2</v>
      </c>
      <c r="AI1483" s="58">
        <v>0.91341942231573703</v>
      </c>
      <c r="AJ1483" s="77">
        <v>2.96288760535145E-2</v>
      </c>
      <c r="AK1483" s="58">
        <v>31.0372972488403</v>
      </c>
      <c r="AL1483" s="69">
        <v>42373</v>
      </c>
      <c r="AM1483" s="105">
        <v>0</v>
      </c>
      <c r="AN1483" s="124">
        <v>42.1175410366276</v>
      </c>
      <c r="AO1483" s="125">
        <v>47.455020511109801</v>
      </c>
      <c r="AP1483" s="125">
        <v>32.664221179286798</v>
      </c>
      <c r="AQ1483" s="125">
        <v>50.2881369508764</v>
      </c>
      <c r="AR1483" s="125">
        <v>45.205969282889498</v>
      </c>
      <c r="AS1483" s="125">
        <v>49.636545927300098</v>
      </c>
      <c r="AV1483" s="63">
        <v>21883.337235025399</v>
      </c>
      <c r="AW1483" s="63">
        <v>6394.2443025283801</v>
      </c>
      <c r="AX1483" s="63">
        <v>6394.2443025283801</v>
      </c>
      <c r="AY1483" s="63">
        <v>28277.581537553699</v>
      </c>
      <c r="AZ1483" s="77">
        <v>-4.3391387624458402E-4</v>
      </c>
      <c r="BA1483" s="77">
        <v>1.82775815375537</v>
      </c>
      <c r="BB1483" s="77">
        <v>0.77641466520224101</v>
      </c>
      <c r="BC1483" s="58">
        <v>-254.24023524933301</v>
      </c>
      <c r="BD1483" s="130">
        <v>-8.9107606683453498E-3</v>
      </c>
      <c r="BE1483" s="65">
        <v>3</v>
      </c>
    </row>
    <row r="1484" spans="1:57" x14ac:dyDescent="0.2">
      <c r="A1484" s="104">
        <v>42374</v>
      </c>
      <c r="B1484" s="58">
        <v>2016.7099609375</v>
      </c>
      <c r="C1484" s="77">
        <v>2.01222595422745E-3</v>
      </c>
      <c r="D1484" s="58">
        <v>0.01</v>
      </c>
      <c r="E1484" s="58">
        <v>0.68269999999999997</v>
      </c>
      <c r="F1484" s="77">
        <v>2.7908343125735398E-3</v>
      </c>
      <c r="G1484" s="58">
        <v>96.633583068847599</v>
      </c>
      <c r="H1484" s="58">
        <v>742.58001708984295</v>
      </c>
      <c r="I1484" s="58">
        <v>51.109420776367102</v>
      </c>
      <c r="J1484" s="58">
        <v>633.78997802734295</v>
      </c>
      <c r="K1484" s="58">
        <v>17.509160995483398</v>
      </c>
      <c r="L1484" s="58">
        <v>30.683570861816399</v>
      </c>
      <c r="M1484" s="58">
        <v>19.340000152587798</v>
      </c>
      <c r="N1484" s="77">
        <v>-2.5059429164430901E-2</v>
      </c>
      <c r="O1484" s="58">
        <v>4.5350489028993</v>
      </c>
      <c r="P1484" s="77">
        <v>4.6930360635269598E-2</v>
      </c>
      <c r="Q1484" s="58">
        <v>97.875495910644503</v>
      </c>
      <c r="R1484" s="77">
        <v>9.9750648062446601E-4</v>
      </c>
      <c r="S1484" s="58">
        <v>38.571166768720801</v>
      </c>
      <c r="T1484" s="77">
        <v>5.1942101700878499E-2</v>
      </c>
      <c r="U1484" s="58">
        <v>742.21002197265602</v>
      </c>
      <c r="V1484" s="77">
        <v>4.5621331402689799E-3</v>
      </c>
      <c r="W1484" s="58">
        <v>2.8402595179330001</v>
      </c>
      <c r="X1484" s="77">
        <v>5.5572132784692502E-2</v>
      </c>
      <c r="Y1484" s="58">
        <v>50.993366241455</v>
      </c>
      <c r="Z1484" s="77">
        <v>-5.0236459851650201E-3</v>
      </c>
      <c r="AA1484" s="58">
        <v>44.424318288585901</v>
      </c>
      <c r="AB1484" s="77">
        <v>7.0093122057334395E-2</v>
      </c>
      <c r="AC1484" s="58">
        <v>635.38998413085903</v>
      </c>
      <c r="AD1484" s="77">
        <v>1.08267088626257E-3</v>
      </c>
      <c r="AE1484" s="58">
        <v>1.19668142615089</v>
      </c>
      <c r="AF1484" s="77">
        <v>6.8346017633830997E-2</v>
      </c>
      <c r="AG1484" s="58">
        <v>17.499692916870099</v>
      </c>
      <c r="AH1484" s="77">
        <v>-4.7072618193820803E-3</v>
      </c>
      <c r="AI1484" s="58">
        <v>0.88770239310227095</v>
      </c>
      <c r="AJ1484" s="77">
        <v>2.89308697837041E-2</v>
      </c>
      <c r="AK1484" s="58">
        <v>30.756130218505799</v>
      </c>
      <c r="AL1484" s="69">
        <v>42374</v>
      </c>
      <c r="AM1484" s="105">
        <v>1</v>
      </c>
      <c r="AN1484" s="124">
        <v>43.043022902226603</v>
      </c>
      <c r="AO1484" s="125">
        <v>47.781037668884601</v>
      </c>
      <c r="AP1484" s="125">
        <v>28.243553954277498</v>
      </c>
      <c r="AQ1484" s="125">
        <v>50.626101288623502</v>
      </c>
      <c r="AR1484" s="125">
        <v>43.808032211691597</v>
      </c>
      <c r="AS1484" s="125">
        <v>51.168423939726601</v>
      </c>
      <c r="AV1484" s="63">
        <v>21883.337235025399</v>
      </c>
      <c r="AW1484" s="63">
        <v>6419.0317616380698</v>
      </c>
      <c r="AX1484" s="63">
        <v>6419.0317616380698</v>
      </c>
      <c r="AY1484" s="63">
        <v>28302.368996663401</v>
      </c>
      <c r="AZ1484" s="77">
        <v>8.7657634641669004E-4</v>
      </c>
      <c r="BA1484" s="77">
        <v>1.8302368996663401</v>
      </c>
      <c r="BB1484" s="77">
        <v>0.77998921289703005</v>
      </c>
      <c r="BC1484" s="58">
        <v>-229.452776139642</v>
      </c>
      <c r="BD1484" s="130">
        <v>-8.0419952839590192E-3</v>
      </c>
      <c r="BE1484" s="65">
        <v>4</v>
      </c>
    </row>
    <row r="1485" spans="1:57" x14ac:dyDescent="0.2">
      <c r="A1485" s="104">
        <v>42375</v>
      </c>
      <c r="B1485" s="58">
        <v>1990.26000976562</v>
      </c>
      <c r="C1485" s="77">
        <v>-1.31153967026469E-2</v>
      </c>
      <c r="D1485" s="58">
        <v>0.01</v>
      </c>
      <c r="E1485" s="58">
        <v>0.68459999999999999</v>
      </c>
      <c r="F1485" s="77">
        <v>2.7830672330453302E-3</v>
      </c>
      <c r="G1485" s="58">
        <v>94.742485046386705</v>
      </c>
      <c r="H1485" s="58">
        <v>743.61999511718705</v>
      </c>
      <c r="I1485" s="58">
        <v>50.180999755859297</v>
      </c>
      <c r="J1485" s="58">
        <v>632.65002441406205</v>
      </c>
      <c r="K1485" s="58">
        <v>16.789480209350501</v>
      </c>
      <c r="L1485" s="58">
        <v>30.003334045410099</v>
      </c>
      <c r="M1485" s="58">
        <v>20.590000152587798</v>
      </c>
      <c r="N1485" s="77">
        <v>-1.9569780633236E-2</v>
      </c>
      <c r="O1485" s="58">
        <v>4.7843860702768799</v>
      </c>
      <c r="P1485" s="77">
        <v>5.0498845031713098E-2</v>
      </c>
      <c r="Q1485" s="58">
        <v>95.688034057617102</v>
      </c>
      <c r="R1485" s="77">
        <v>1.4004928807798099E-3</v>
      </c>
      <c r="S1485" s="58">
        <v>36.9712753110975</v>
      </c>
      <c r="T1485" s="77">
        <v>4.97179682551048E-2</v>
      </c>
      <c r="U1485" s="58">
        <v>743.10000610351506</v>
      </c>
      <c r="V1485" s="77">
        <v>-1.8165359857435601E-2</v>
      </c>
      <c r="W1485" s="58">
        <v>2.7500099935635798</v>
      </c>
      <c r="X1485" s="77">
        <v>5.4801817559293899E-2</v>
      </c>
      <c r="Y1485" s="58">
        <v>50.645210266113203</v>
      </c>
      <c r="Z1485" s="77">
        <v>-1.79862991338131E-3</v>
      </c>
      <c r="AA1485" s="58">
        <v>42.258048805493097</v>
      </c>
      <c r="AB1485" s="77">
        <v>6.6795300995413698E-2</v>
      </c>
      <c r="AC1485" s="58">
        <v>633.22000122070301</v>
      </c>
      <c r="AD1485" s="77">
        <v>-4.1103099475666503E-2</v>
      </c>
      <c r="AE1485" s="58">
        <v>1.1721983880153</v>
      </c>
      <c r="AF1485" s="77">
        <v>6.9817431713131303E-2</v>
      </c>
      <c r="AG1485" s="58">
        <v>17.1493206024169</v>
      </c>
      <c r="AH1485" s="77">
        <v>-2.2169415009409998E-2</v>
      </c>
      <c r="AI1485" s="58">
        <v>0.872060153120091</v>
      </c>
      <c r="AJ1485" s="77">
        <v>2.9065441587265699E-2</v>
      </c>
      <c r="AK1485" s="58">
        <v>30.3434524536132</v>
      </c>
      <c r="AL1485" s="69">
        <v>42375</v>
      </c>
      <c r="AM1485" s="105">
        <v>2</v>
      </c>
      <c r="AN1485" s="124">
        <v>38.691881665834003</v>
      </c>
      <c r="AO1485" s="125">
        <v>48.266841663756402</v>
      </c>
      <c r="AP1485" s="125">
        <v>25.4225000583534</v>
      </c>
      <c r="AQ1485" s="125">
        <v>39.605623344366201</v>
      </c>
      <c r="AR1485" s="125">
        <v>37.892821991733499</v>
      </c>
      <c r="AS1485" s="125">
        <v>45.240850144592599</v>
      </c>
      <c r="AU1485" s="109" t="s">
        <v>618</v>
      </c>
      <c r="AV1485" s="63">
        <v>31774.3648805179</v>
      </c>
      <c r="AW1485" s="63">
        <v>-3621.6465274166098</v>
      </c>
      <c r="AX1485" s="63">
        <v>15966.286461935801</v>
      </c>
      <c r="AY1485" s="63">
        <v>28152.7183531013</v>
      </c>
      <c r="AZ1485" s="77">
        <v>-5.2875659836025797E-3</v>
      </c>
      <c r="BA1485" s="77">
        <v>1.81527183531013</v>
      </c>
      <c r="BB1485" s="77">
        <v>0.75664394824345405</v>
      </c>
      <c r="BC1485" s="58">
        <v>-379.10341970176802</v>
      </c>
      <c r="BD1485" s="130">
        <v>-1.3287038686857801E-2</v>
      </c>
      <c r="BE1485" s="65">
        <v>5</v>
      </c>
    </row>
    <row r="1486" spans="1:57" x14ac:dyDescent="0.2">
      <c r="A1486" s="104">
        <v>42376</v>
      </c>
      <c r="B1486" s="58">
        <v>1943.08996582031</v>
      </c>
      <c r="C1486" s="77">
        <v>-2.3700443014411599E-2</v>
      </c>
      <c r="D1486" s="58">
        <v>0.01</v>
      </c>
      <c r="E1486" s="58">
        <v>0.6865</v>
      </c>
      <c r="F1486" s="77">
        <v>2.7753432661408099E-3</v>
      </c>
      <c r="G1486" s="58">
        <v>90.743942260742202</v>
      </c>
      <c r="H1486" s="58">
        <v>726.39001464843705</v>
      </c>
      <c r="I1486" s="58">
        <v>48.435573577880803</v>
      </c>
      <c r="J1486" s="58">
        <v>607.94000244140602</v>
      </c>
      <c r="K1486" s="58">
        <v>16.297063827514599</v>
      </c>
      <c r="L1486" s="58">
        <v>28.878654479980401</v>
      </c>
      <c r="M1486" s="58">
        <v>24.9899997711181</v>
      </c>
      <c r="N1486" s="77">
        <v>-4.2204326640649097E-2</v>
      </c>
      <c r="O1486" s="58">
        <v>5.2355756672759197</v>
      </c>
      <c r="P1486" s="77">
        <v>5.7696145184348499E-2</v>
      </c>
      <c r="Q1486" s="58">
        <v>92.743213653564396</v>
      </c>
      <c r="R1486" s="77">
        <v>-2.3170410400321001E-2</v>
      </c>
      <c r="S1486" s="58">
        <v>35.338218997164702</v>
      </c>
      <c r="T1486" s="77">
        <v>4.86490979839087E-2</v>
      </c>
      <c r="U1486" s="58">
        <v>735.00500488281205</v>
      </c>
      <c r="V1486" s="77">
        <v>-3.4782610678750298E-2</v>
      </c>
      <c r="W1486" s="58">
        <v>2.6420188960163702</v>
      </c>
      <c r="X1486" s="77">
        <v>5.45470756481947E-2</v>
      </c>
      <c r="Y1486" s="58">
        <v>49.308286666870103</v>
      </c>
      <c r="Z1486" s="77">
        <v>-3.9057964149360101E-2</v>
      </c>
      <c r="AA1486" s="58">
        <v>40.410881676838301</v>
      </c>
      <c r="AB1486" s="77">
        <v>6.6471825368545595E-2</v>
      </c>
      <c r="AC1486" s="58">
        <v>620.29501342773403</v>
      </c>
      <c r="AD1486" s="77">
        <v>-2.93288640086482E-2</v>
      </c>
      <c r="AE1486" s="58">
        <v>1.1464917453385799</v>
      </c>
      <c r="AF1486" s="77">
        <v>7.0349589194278306E-2</v>
      </c>
      <c r="AG1486" s="58">
        <v>16.543272018432599</v>
      </c>
      <c r="AH1486" s="77">
        <v>-3.7485152940919197E-2</v>
      </c>
      <c r="AI1486" s="58">
        <v>0.87454252988563397</v>
      </c>
      <c r="AJ1486" s="77">
        <v>3.0283354457940299E-2</v>
      </c>
      <c r="AK1486" s="58">
        <v>29.440994262695298</v>
      </c>
      <c r="AL1486" s="69">
        <v>42376</v>
      </c>
      <c r="AM1486" s="105">
        <v>3</v>
      </c>
      <c r="AN1486" s="124">
        <v>32.401322604643298</v>
      </c>
      <c r="AO1486" s="125">
        <v>41.395639243973498</v>
      </c>
      <c r="AP1486" s="125">
        <v>20.711828094155699</v>
      </c>
      <c r="AQ1486" s="125">
        <v>34.131021924039402</v>
      </c>
      <c r="AR1486" s="125">
        <v>30.548391297749699</v>
      </c>
      <c r="AS1486" s="125">
        <v>36.645929445193403</v>
      </c>
      <c r="AU1486" s="109" t="s">
        <v>618</v>
      </c>
      <c r="AV1486" s="63">
        <v>31774.3648805179</v>
      </c>
      <c r="AW1486" s="63">
        <v>-3398.73244211673</v>
      </c>
      <c r="AX1486" s="63">
        <v>15414.5738992071</v>
      </c>
      <c r="AY1486" s="63">
        <v>28375.6324384012</v>
      </c>
      <c r="AZ1486" s="77">
        <v>7.9180305966908195E-3</v>
      </c>
      <c r="BA1486" s="77">
        <v>1.8375632438401199</v>
      </c>
      <c r="BB1486" s="77">
        <v>0.71501070845149906</v>
      </c>
      <c r="BC1486" s="58">
        <v>-156.18933440189301</v>
      </c>
      <c r="BD1486" s="130">
        <v>-5.4742152690290197E-3</v>
      </c>
      <c r="BE1486" s="65">
        <v>6</v>
      </c>
    </row>
    <row r="1487" spans="1:57" x14ac:dyDescent="0.2">
      <c r="A1487" s="104">
        <v>42377</v>
      </c>
      <c r="B1487" s="58">
        <v>1922.03002929687</v>
      </c>
      <c r="C1487" s="77">
        <v>-1.0838374390218499E-2</v>
      </c>
      <c r="D1487" s="58">
        <v>0.01</v>
      </c>
      <c r="E1487" s="58">
        <v>0.68779999999999997</v>
      </c>
      <c r="F1487" s="77">
        <v>1.8936635105608599E-3</v>
      </c>
      <c r="G1487" s="58">
        <v>91.223770141601506</v>
      </c>
      <c r="H1487" s="58">
        <v>714.469970703125</v>
      </c>
      <c r="I1487" s="58">
        <v>48.584121704101499</v>
      </c>
      <c r="J1487" s="58">
        <v>607.04998779296795</v>
      </c>
      <c r="K1487" s="58">
        <v>15.8993463516235</v>
      </c>
      <c r="L1487" s="58">
        <v>28.579347610473601</v>
      </c>
      <c r="M1487" s="58">
        <v>27.0100002288818</v>
      </c>
      <c r="N1487" s="77">
        <v>5.2877125338088799E-3</v>
      </c>
      <c r="O1487" s="58">
        <v>5.6146223760771798</v>
      </c>
      <c r="P1487" s="77">
        <v>6.1547800177101999E-2</v>
      </c>
      <c r="Q1487" s="58">
        <v>90.983856201171804</v>
      </c>
      <c r="R1487" s="77">
        <v>-1.64099777047205E-2</v>
      </c>
      <c r="S1487" s="58">
        <v>33.749188132409699</v>
      </c>
      <c r="T1487" s="77">
        <v>4.7236678259824499E-2</v>
      </c>
      <c r="U1487" s="58">
        <v>720.42999267578102</v>
      </c>
      <c r="V1487" s="77">
        <v>3.0669220006622699E-3</v>
      </c>
      <c r="W1487" s="58">
        <v>2.52147615376406</v>
      </c>
      <c r="X1487" s="77">
        <v>5.1899181570492302E-2</v>
      </c>
      <c r="Y1487" s="58">
        <v>48.509847640991197</v>
      </c>
      <c r="Z1487" s="77">
        <v>-1.4639843485595399E-3</v>
      </c>
      <c r="AA1487" s="58">
        <v>38.894247441824497</v>
      </c>
      <c r="AB1487" s="77">
        <v>6.4070913802718399E-2</v>
      </c>
      <c r="AC1487" s="58">
        <v>607.49499511718705</v>
      </c>
      <c r="AD1487" s="77">
        <v>-2.4404241162732699E-2</v>
      </c>
      <c r="AE1487" s="58">
        <v>1.1216762796608299</v>
      </c>
      <c r="AF1487" s="77">
        <v>7.0548578215374205E-2</v>
      </c>
      <c r="AG1487" s="58">
        <v>16.098205089568999</v>
      </c>
      <c r="AH1487" s="77">
        <v>-1.03642941437704E-2</v>
      </c>
      <c r="AI1487" s="58">
        <v>0.89099052634895104</v>
      </c>
      <c r="AJ1487" s="77">
        <v>3.11760274759534E-2</v>
      </c>
      <c r="AK1487" s="58">
        <v>28.729001045227001</v>
      </c>
      <c r="AL1487" s="69">
        <v>42377</v>
      </c>
      <c r="AM1487" s="105">
        <v>4</v>
      </c>
      <c r="AN1487" s="124">
        <v>30.0521225366953</v>
      </c>
      <c r="AO1487" s="125">
        <v>37.426132315324303</v>
      </c>
      <c r="AP1487" s="125">
        <v>22.566061370637101</v>
      </c>
      <c r="AQ1487" s="125">
        <v>30.4677971063171</v>
      </c>
      <c r="AR1487" s="125">
        <v>28.940769714015602</v>
      </c>
      <c r="AS1487" s="125">
        <v>37.730203189323099</v>
      </c>
      <c r="AU1487" s="109" t="s">
        <v>618</v>
      </c>
      <c r="AV1487" s="63">
        <v>28431.715801119499</v>
      </c>
      <c r="AW1487" s="63">
        <v>0</v>
      </c>
      <c r="AX1487" s="63">
        <v>0</v>
      </c>
      <c r="AY1487" s="63">
        <v>28431.715801119499</v>
      </c>
      <c r="AZ1487" s="77">
        <v>1.9764621225630799E-3</v>
      </c>
      <c r="BA1487" s="77">
        <v>1.8431715801119499</v>
      </c>
      <c r="BB1487" s="77">
        <v>0.69642278031006699</v>
      </c>
      <c r="BC1487" s="58">
        <v>-100.10597168362</v>
      </c>
      <c r="BD1487" s="130">
        <v>-3.5085727255959099E-3</v>
      </c>
      <c r="BE1487" s="65">
        <v>7</v>
      </c>
    </row>
    <row r="1488" spans="1:57" x14ac:dyDescent="0.2">
      <c r="A1488" s="104">
        <v>42380</v>
      </c>
      <c r="B1488" s="58">
        <v>1923.67004394531</v>
      </c>
      <c r="C1488" s="77">
        <v>8.5327212553365495E-4</v>
      </c>
      <c r="D1488" s="58">
        <v>0.01</v>
      </c>
      <c r="E1488" s="58">
        <v>0.68820000000000003</v>
      </c>
      <c r="F1488" s="77">
        <v>5.8156440825829405E-4</v>
      </c>
      <c r="G1488" s="58">
        <v>92.700866699218693</v>
      </c>
      <c r="H1488" s="58">
        <v>716.030029296875</v>
      </c>
      <c r="I1488" s="58">
        <v>48.556262969970703</v>
      </c>
      <c r="J1488" s="58">
        <v>617.739990234375</v>
      </c>
      <c r="K1488" s="58">
        <v>15.7951803207397</v>
      </c>
      <c r="L1488" s="58">
        <v>29.078187942504801</v>
      </c>
      <c r="M1488" s="58">
        <v>24.299999237060501</v>
      </c>
      <c r="N1488" s="77">
        <v>1.6192013938081999E-2</v>
      </c>
      <c r="O1488" s="58">
        <v>5.9001915906302003</v>
      </c>
      <c r="P1488" s="77">
        <v>6.3647642149605999E-2</v>
      </c>
      <c r="Q1488" s="58">
        <v>91.962318420410099</v>
      </c>
      <c r="R1488" s="77">
        <v>2.1835187729648499E-3</v>
      </c>
      <c r="S1488" s="58">
        <v>32.267852886567901</v>
      </c>
      <c r="T1488" s="77">
        <v>4.5064943600555699E-2</v>
      </c>
      <c r="U1488" s="58">
        <v>715.25</v>
      </c>
      <c r="V1488" s="77">
        <v>-5.7341232389729302E-4</v>
      </c>
      <c r="W1488" s="58">
        <v>2.3872976447658201</v>
      </c>
      <c r="X1488" s="77">
        <v>4.9165596747884698E-2</v>
      </c>
      <c r="Y1488" s="58">
        <v>48.570192337036097</v>
      </c>
      <c r="Z1488" s="77">
        <v>1.7609756455595201E-2</v>
      </c>
      <c r="AA1488" s="58">
        <v>37.089992028659999</v>
      </c>
      <c r="AB1488" s="77">
        <v>6.0041429428241699E-2</v>
      </c>
      <c r="AC1488" s="58">
        <v>612.39498901367097</v>
      </c>
      <c r="AD1488" s="77">
        <v>-6.5515920327853198E-3</v>
      </c>
      <c r="AE1488" s="58">
        <v>1.0822932933151499</v>
      </c>
      <c r="AF1488" s="77">
        <v>6.8520477217601294E-2</v>
      </c>
      <c r="AG1488" s="58">
        <v>15.8472633361816</v>
      </c>
      <c r="AH1488" s="77">
        <v>1.7454573800293301E-2</v>
      </c>
      <c r="AI1488" s="58">
        <v>0.88331238013713598</v>
      </c>
      <c r="AJ1488" s="77">
        <v>3.0377146673777399E-2</v>
      </c>
      <c r="AK1488" s="58">
        <v>28.828767776489201</v>
      </c>
      <c r="AL1488" s="69">
        <v>42380</v>
      </c>
      <c r="AM1488" s="105">
        <v>0</v>
      </c>
      <c r="AN1488" s="124">
        <v>30.4748636322118</v>
      </c>
      <c r="AO1488" s="125">
        <v>38.260566993614098</v>
      </c>
      <c r="AP1488" s="125">
        <v>28.137488410708698</v>
      </c>
      <c r="AQ1488" s="125">
        <v>29.572557493124901</v>
      </c>
      <c r="AR1488" s="125">
        <v>35.073411860225598</v>
      </c>
      <c r="AS1488" s="125">
        <v>37.600235956645903</v>
      </c>
      <c r="AU1488" s="109" t="s">
        <v>618</v>
      </c>
      <c r="AV1488" s="63">
        <v>36278.7975756983</v>
      </c>
      <c r="AW1488" s="63">
        <v>-7910.7953213378896</v>
      </c>
      <c r="AX1488" s="63">
        <v>7910.7953213378896</v>
      </c>
      <c r="AY1488" s="63">
        <v>28368.002254360399</v>
      </c>
      <c r="AZ1488" s="77">
        <v>-2.24093217604992E-3</v>
      </c>
      <c r="BA1488" s="77">
        <v>1.83680022543604</v>
      </c>
      <c r="BB1488" s="77">
        <v>0.69787029058162597</v>
      </c>
      <c r="BC1488" s="58">
        <v>-163.81951844265399</v>
      </c>
      <c r="BD1488" s="130">
        <v>-5.7416424281329804E-3</v>
      </c>
      <c r="BE1488" s="65">
        <v>8</v>
      </c>
    </row>
    <row r="1489" spans="1:57" x14ac:dyDescent="0.2">
      <c r="A1489" s="104">
        <v>42381</v>
      </c>
      <c r="B1489" s="58">
        <v>1938.68005371093</v>
      </c>
      <c r="C1489" s="77">
        <v>7.8027985167561298E-3</v>
      </c>
      <c r="D1489" s="58">
        <v>0.01</v>
      </c>
      <c r="E1489" s="58">
        <v>0.69610000000000005</v>
      </c>
      <c r="F1489" s="77">
        <v>1.14792211566405E-2</v>
      </c>
      <c r="G1489" s="58">
        <v>94.046272277832003</v>
      </c>
      <c r="H1489" s="58">
        <v>726.07000732421795</v>
      </c>
      <c r="I1489" s="58">
        <v>49.00191116333</v>
      </c>
      <c r="J1489" s="58">
        <v>617.89001464843705</v>
      </c>
      <c r="K1489" s="58">
        <v>15.8614654541015</v>
      </c>
      <c r="L1489" s="58">
        <v>29.640527725219702</v>
      </c>
      <c r="M1489" s="58">
        <v>22.4699993133544</v>
      </c>
      <c r="N1489" s="77">
        <v>1.4513408844154901E-2</v>
      </c>
      <c r="O1489" s="58">
        <v>6.10686931101678</v>
      </c>
      <c r="P1489" s="77">
        <v>6.4934730139817098E-2</v>
      </c>
      <c r="Q1489" s="58">
        <v>93.373569488525405</v>
      </c>
      <c r="R1489" s="77">
        <v>1.4021727604361401E-2</v>
      </c>
      <c r="S1489" s="58">
        <v>30.5717435441289</v>
      </c>
      <c r="T1489" s="77">
        <v>4.2105779381790998E-2</v>
      </c>
      <c r="U1489" s="58">
        <v>721.05001831054597</v>
      </c>
      <c r="V1489" s="77">
        <v>9.1779755298504392E-3</v>
      </c>
      <c r="W1489" s="58">
        <v>2.2288513654968098</v>
      </c>
      <c r="X1489" s="77">
        <v>4.5484988494994397E-2</v>
      </c>
      <c r="Y1489" s="58">
        <v>48.779087066650298</v>
      </c>
      <c r="Z1489" s="77">
        <v>2.42860129559652E-4</v>
      </c>
      <c r="AA1489" s="58">
        <v>34.962631531027</v>
      </c>
      <c r="AB1489" s="77">
        <v>5.65839076569635E-2</v>
      </c>
      <c r="AC1489" s="58">
        <v>617.81500244140602</v>
      </c>
      <c r="AD1489" s="77">
        <v>4.1965417308205098E-3</v>
      </c>
      <c r="AE1489" s="58">
        <v>1.05047758661777</v>
      </c>
      <c r="AF1489" s="77">
        <v>6.6228280713251E-2</v>
      </c>
      <c r="AG1489" s="58">
        <v>15.828322887420599</v>
      </c>
      <c r="AH1489" s="77">
        <v>1.93388867224717E-2</v>
      </c>
      <c r="AI1489" s="58">
        <v>0.88103467751787801</v>
      </c>
      <c r="AJ1489" s="77">
        <v>2.97239875647776E-2</v>
      </c>
      <c r="AK1489" s="58">
        <v>29.359357833862301</v>
      </c>
      <c r="AL1489" s="69">
        <v>42381</v>
      </c>
      <c r="AM1489" s="105">
        <v>1</v>
      </c>
      <c r="AN1489" s="124">
        <v>34.383548005867098</v>
      </c>
      <c r="AO1489" s="125">
        <v>43.483903864467003</v>
      </c>
      <c r="AP1489" s="125">
        <v>32.874980971288302</v>
      </c>
      <c r="AQ1489" s="125">
        <v>30.962691881379602</v>
      </c>
      <c r="AR1489" s="125">
        <v>41.230829580943897</v>
      </c>
      <c r="AS1489" s="125">
        <v>41.095717801810302</v>
      </c>
      <c r="AU1489" s="109" t="s">
        <v>618</v>
      </c>
      <c r="AV1489" s="63">
        <v>36278.7975756983</v>
      </c>
      <c r="AW1489" s="63">
        <v>-8117.7356564422598</v>
      </c>
      <c r="AX1489" s="63">
        <v>8117.7356564422598</v>
      </c>
      <c r="AY1489" s="63">
        <v>28161.061919256001</v>
      </c>
      <c r="AZ1489" s="77">
        <v>-7.2948504885486098E-3</v>
      </c>
      <c r="BA1489" s="77">
        <v>1.8161061919256001</v>
      </c>
      <c r="BB1489" s="77">
        <v>0.71111843036662103</v>
      </c>
      <c r="BC1489" s="58">
        <v>-370.75985354702402</v>
      </c>
      <c r="BD1489" s="130">
        <v>-1.2994608493609601E-2</v>
      </c>
      <c r="BE1489" s="65">
        <v>9</v>
      </c>
    </row>
    <row r="1490" spans="1:57" x14ac:dyDescent="0.2">
      <c r="A1490" s="104">
        <v>42382</v>
      </c>
      <c r="B1490" s="58">
        <v>1890.28002929687</v>
      </c>
      <c r="C1490" s="77">
        <v>-2.4965452304219499E-2</v>
      </c>
      <c r="D1490" s="58">
        <v>0.01</v>
      </c>
      <c r="E1490" s="58">
        <v>0.6925</v>
      </c>
      <c r="F1490" s="77">
        <v>-5.1716707369631101E-3</v>
      </c>
      <c r="G1490" s="58">
        <v>91.628334045410099</v>
      </c>
      <c r="H1490" s="58">
        <v>700.55999755859295</v>
      </c>
      <c r="I1490" s="58">
        <v>47.943515777587798</v>
      </c>
      <c r="J1490" s="58">
        <v>581.80999755859295</v>
      </c>
      <c r="K1490" s="58">
        <v>15.3406429290771</v>
      </c>
      <c r="L1490" s="58">
        <v>28.942144393920898</v>
      </c>
      <c r="M1490" s="58">
        <v>25.2199993133544</v>
      </c>
      <c r="N1490" s="77">
        <v>-2.57100911483104E-2</v>
      </c>
      <c r="O1490" s="58">
        <v>6.3996757338808097</v>
      </c>
      <c r="P1490" s="77">
        <v>6.9843851255760994E-2</v>
      </c>
      <c r="Q1490" s="58">
        <v>92.837303161621094</v>
      </c>
      <c r="R1490" s="77">
        <v>-3.5134366532556402E-2</v>
      </c>
      <c r="S1490" s="58">
        <v>29.4673948702624</v>
      </c>
      <c r="T1490" s="77">
        <v>4.2062628430047898E-2</v>
      </c>
      <c r="U1490" s="58">
        <v>713.31500244140602</v>
      </c>
      <c r="V1490" s="77">
        <v>-2.15990633960053E-2</v>
      </c>
      <c r="W1490" s="58">
        <v>2.08120930254753</v>
      </c>
      <c r="X1490" s="77">
        <v>4.3409609595640698E-2</v>
      </c>
      <c r="Y1490" s="58">
        <v>48.472713470458899</v>
      </c>
      <c r="Z1490" s="77">
        <v>-5.8392296742928097E-2</v>
      </c>
      <c r="AA1490" s="58">
        <v>34.280858477170497</v>
      </c>
      <c r="AB1490" s="77">
        <v>5.8921054332205902E-2</v>
      </c>
      <c r="AC1490" s="58">
        <v>599.85000610351506</v>
      </c>
      <c r="AD1490" s="77">
        <v>-3.283571284958E-2</v>
      </c>
      <c r="AE1490" s="58">
        <v>1.0359801723319499</v>
      </c>
      <c r="AF1490" s="77">
        <v>6.7531731044226606E-2</v>
      </c>
      <c r="AG1490" s="58">
        <v>15.6010541915893</v>
      </c>
      <c r="AH1490" s="77">
        <v>-2.3561771159175699E-2</v>
      </c>
      <c r="AI1490" s="58">
        <v>0.89753357165329095</v>
      </c>
      <c r="AJ1490" s="77">
        <v>3.1011301700291798E-2</v>
      </c>
      <c r="AK1490" s="58">
        <v>29.291336059570298</v>
      </c>
      <c r="AL1490" s="69">
        <v>42382</v>
      </c>
      <c r="AM1490" s="105">
        <v>2</v>
      </c>
      <c r="AN1490" s="124">
        <v>28.767398809206501</v>
      </c>
      <c r="AO1490" s="125">
        <v>35.309753371728902</v>
      </c>
      <c r="AP1490" s="125">
        <v>29.155036930706899</v>
      </c>
      <c r="AQ1490" s="125">
        <v>26.5313738856279</v>
      </c>
      <c r="AR1490" s="125">
        <v>36.589786014417797</v>
      </c>
      <c r="AS1490" s="125">
        <v>35.945671066920099</v>
      </c>
      <c r="AV1490" s="63">
        <v>36278.7975756983</v>
      </c>
      <c r="AW1490" s="63">
        <v>-7868.1250444793704</v>
      </c>
      <c r="AX1490" s="63">
        <v>7868.1250444793704</v>
      </c>
      <c r="AY1490" s="63">
        <v>28410.672531218901</v>
      </c>
      <c r="AZ1490" s="77">
        <v>8.8636789577958199E-3</v>
      </c>
      <c r="BA1490" s="77">
        <v>1.8410672531218899</v>
      </c>
      <c r="BB1490" s="77">
        <v>0.66839958480643202</v>
      </c>
      <c r="BC1490" s="58">
        <v>-121.149241584131</v>
      </c>
      <c r="BD1490" s="130">
        <v>-4.2461095736835196E-3</v>
      </c>
      <c r="BE1490" s="65">
        <v>10</v>
      </c>
    </row>
    <row r="1491" spans="1:57" x14ac:dyDescent="0.2">
      <c r="A1491" s="104">
        <v>42383</v>
      </c>
      <c r="B1491" s="58">
        <v>1921.83996582031</v>
      </c>
      <c r="C1491" s="77">
        <v>1.6695905386662199E-2</v>
      </c>
      <c r="D1491" s="58">
        <v>0.01</v>
      </c>
      <c r="E1491" s="58">
        <v>0.69479999999999997</v>
      </c>
      <c r="F1491" s="77">
        <v>3.3212996389890802E-3</v>
      </c>
      <c r="G1491" s="58">
        <v>93.632301330566406</v>
      </c>
      <c r="H1491" s="58">
        <v>714.719970703125</v>
      </c>
      <c r="I1491" s="58">
        <v>49.308292388916001</v>
      </c>
      <c r="J1491" s="58">
        <v>593</v>
      </c>
      <c r="K1491" s="58">
        <v>15.9182796478271</v>
      </c>
      <c r="L1491" s="58">
        <v>29.694948196411101</v>
      </c>
      <c r="M1491" s="58">
        <v>23.9500007629394</v>
      </c>
      <c r="N1491" s="77">
        <v>2.1870607012925699E-2</v>
      </c>
      <c r="O1491" s="58">
        <v>6.5999926684810699</v>
      </c>
      <c r="P1491" s="77">
        <v>7.0488416654205396E-2</v>
      </c>
      <c r="Q1491" s="58">
        <v>92.630317687988196</v>
      </c>
      <c r="R1491" s="77">
        <v>2.0212363243516399E-2</v>
      </c>
      <c r="S1491" s="58">
        <v>28.111972232338498</v>
      </c>
      <c r="T1491" s="77">
        <v>3.9332848366728297E-2</v>
      </c>
      <c r="U1491" s="58">
        <v>707.63998413085903</v>
      </c>
      <c r="V1491" s="77">
        <v>2.8466343971505801E-2</v>
      </c>
      <c r="W1491" s="58">
        <v>1.9298215479319401</v>
      </c>
      <c r="X1491" s="77">
        <v>3.9137870212795099E-2</v>
      </c>
      <c r="Y1491" s="58">
        <v>48.625904083251903</v>
      </c>
      <c r="Z1491" s="77">
        <v>1.9233087242161499E-2</v>
      </c>
      <c r="AA1491" s="58">
        <v>33.586709501933001</v>
      </c>
      <c r="AB1491" s="77">
        <v>5.6638633224170301E-2</v>
      </c>
      <c r="AC1491" s="58">
        <v>587.40499877929597</v>
      </c>
      <c r="AD1491" s="77">
        <v>3.7654009771332903E-2</v>
      </c>
      <c r="AE1491" s="58">
        <v>1.0137170111379901</v>
      </c>
      <c r="AF1491" s="77">
        <v>6.3682573341169293E-2</v>
      </c>
      <c r="AG1491" s="58">
        <v>15.6294612884521</v>
      </c>
      <c r="AH1491" s="77">
        <v>2.6010643587568799E-2</v>
      </c>
      <c r="AI1491" s="58">
        <v>0.89877177109735595</v>
      </c>
      <c r="AJ1491" s="77">
        <v>3.0266824011700999E-2</v>
      </c>
      <c r="AK1491" s="58">
        <v>29.318546295166001</v>
      </c>
      <c r="AL1491" s="69">
        <v>42383</v>
      </c>
      <c r="AM1491" s="105">
        <v>3</v>
      </c>
      <c r="AN1491" s="124">
        <v>36.097061671669202</v>
      </c>
      <c r="AO1491" s="125">
        <v>41.844670860531402</v>
      </c>
      <c r="AP1491" s="125">
        <v>35.653707657841103</v>
      </c>
      <c r="AQ1491" s="125">
        <v>37.2567163046416</v>
      </c>
      <c r="AR1491" s="125">
        <v>43.917873822148202</v>
      </c>
      <c r="AS1491" s="125">
        <v>45.4404283722561</v>
      </c>
      <c r="AU1491" s="109" t="s">
        <v>565</v>
      </c>
      <c r="AV1491" s="63">
        <v>44129.412611123902</v>
      </c>
      <c r="AW1491" s="63">
        <v>-16063.3046131965</v>
      </c>
      <c r="AX1491" s="63">
        <v>16063.3046131965</v>
      </c>
      <c r="AY1491" s="63">
        <v>28066.107997927302</v>
      </c>
      <c r="AZ1491" s="77">
        <v>-1.2127996368723901E-2</v>
      </c>
      <c r="BA1491" s="77">
        <v>1.8066107997927301</v>
      </c>
      <c r="BB1491" s="77">
        <v>0.69625502642150605</v>
      </c>
      <c r="BC1491" s="58">
        <v>-465.71377487575899</v>
      </c>
      <c r="BD1491" s="130">
        <v>-1.63226091409166E-2</v>
      </c>
      <c r="BE1491" s="65">
        <v>11</v>
      </c>
    </row>
    <row r="1492" spans="1:57" x14ac:dyDescent="0.2">
      <c r="A1492" s="104">
        <v>42384</v>
      </c>
      <c r="B1492" s="58">
        <v>1880.32995605468</v>
      </c>
      <c r="C1492" s="77">
        <v>-2.159909800185E-2</v>
      </c>
      <c r="D1492" s="58">
        <v>0.01</v>
      </c>
      <c r="E1492" s="58">
        <v>0.69899999999999995</v>
      </c>
      <c r="F1492" s="77">
        <v>6.0449050086357403E-3</v>
      </c>
      <c r="G1492" s="58">
        <v>91.383712768554602</v>
      </c>
      <c r="H1492" s="58">
        <v>694.45001220703102</v>
      </c>
      <c r="I1492" s="58">
        <v>47.340045928955</v>
      </c>
      <c r="J1492" s="58">
        <v>570.17999267578102</v>
      </c>
      <c r="K1492" s="58">
        <v>15.2270059585571</v>
      </c>
      <c r="L1492" s="58">
        <v>26.992111206054599</v>
      </c>
      <c r="M1492" s="58">
        <v>27.020000457763601</v>
      </c>
      <c r="N1492" s="77">
        <v>-2.4015094471224602E-2</v>
      </c>
      <c r="O1492" s="58">
        <v>6.8674059173870798</v>
      </c>
      <c r="P1492" s="77">
        <v>7.5149123507161394E-2</v>
      </c>
      <c r="Q1492" s="58">
        <v>92.508007049560504</v>
      </c>
      <c r="R1492" s="77">
        <v>-2.8360699752313701E-2</v>
      </c>
      <c r="S1492" s="58">
        <v>27.196349060143199</v>
      </c>
      <c r="T1492" s="77">
        <v>3.9162428658774798E-2</v>
      </c>
      <c r="U1492" s="58">
        <v>704.58499145507801</v>
      </c>
      <c r="V1492" s="77">
        <v>-3.9917149116349901E-2</v>
      </c>
      <c r="W1492" s="58">
        <v>1.7968664179249401</v>
      </c>
      <c r="X1492" s="77">
        <v>3.7956583747754798E-2</v>
      </c>
      <c r="Y1492" s="58">
        <v>48.324169158935497</v>
      </c>
      <c r="Z1492" s="77">
        <v>-3.8482305774399199E-2</v>
      </c>
      <c r="AA1492" s="58">
        <v>33.695741187118301</v>
      </c>
      <c r="AB1492" s="77">
        <v>5.90966740677598E-2</v>
      </c>
      <c r="AC1492" s="58">
        <v>581.58999633789006</v>
      </c>
      <c r="AD1492" s="77">
        <v>-4.34264069085116E-2</v>
      </c>
      <c r="AE1492" s="58">
        <v>1.00402829006019</v>
      </c>
      <c r="AF1492" s="77">
        <v>6.5937341378392203E-2</v>
      </c>
      <c r="AG1492" s="58">
        <v>15.5726428031921</v>
      </c>
      <c r="AH1492" s="77">
        <v>-9.10200944779926E-2</v>
      </c>
      <c r="AI1492" s="58">
        <v>1.0211776929251699</v>
      </c>
      <c r="AJ1492" s="77">
        <v>3.7832449826900302E-2</v>
      </c>
      <c r="AK1492" s="58">
        <v>28.343529701232899</v>
      </c>
      <c r="AL1492" s="69">
        <v>42384</v>
      </c>
      <c r="AM1492" s="105">
        <v>4</v>
      </c>
      <c r="AN1492" s="124">
        <v>31.505199652555</v>
      </c>
      <c r="AO1492" s="125">
        <v>36.206222237243502</v>
      </c>
      <c r="AP1492" s="125">
        <v>32.095998078890297</v>
      </c>
      <c r="AQ1492" s="125">
        <v>31.357085248713101</v>
      </c>
      <c r="AR1492" s="125">
        <v>30.354294266333302</v>
      </c>
      <c r="AS1492" s="125">
        <v>36.936911900327601</v>
      </c>
      <c r="AV1492" s="63">
        <v>44129.412611123902</v>
      </c>
      <c r="AW1492" s="63">
        <v>-15616.153278244899</v>
      </c>
      <c r="AX1492" s="63">
        <v>15616.153278244899</v>
      </c>
      <c r="AY1492" s="63">
        <v>28513.259332878901</v>
      </c>
      <c r="AZ1492" s="77">
        <v>1.5932074906310899E-2</v>
      </c>
      <c r="BA1492" s="77">
        <v>1.85132593328789</v>
      </c>
      <c r="BB1492" s="77">
        <v>0.659617447869697</v>
      </c>
      <c r="BC1492" s="58">
        <v>-18.562439924167801</v>
      </c>
      <c r="BD1492" s="130">
        <v>-6.50587266105166E-4</v>
      </c>
      <c r="BE1492" s="65">
        <v>12</v>
      </c>
    </row>
    <row r="1493" spans="1:57" x14ac:dyDescent="0.2">
      <c r="A1493" s="104">
        <v>42388</v>
      </c>
      <c r="B1493" s="58">
        <v>1881.32995605468</v>
      </c>
      <c r="C1493" s="77">
        <v>5.3182155439257495E-4</v>
      </c>
      <c r="D1493" s="58">
        <v>0.01</v>
      </c>
      <c r="E1493" s="58">
        <v>0.70699999999999996</v>
      </c>
      <c r="F1493" s="77">
        <v>1.1444921316166E-2</v>
      </c>
      <c r="G1493" s="58">
        <v>90.941513061523395</v>
      </c>
      <c r="H1493" s="58">
        <v>701.78997802734295</v>
      </c>
      <c r="I1493" s="58">
        <v>46.940826416015597</v>
      </c>
      <c r="J1493" s="58">
        <v>574.47998046875</v>
      </c>
      <c r="K1493" s="58">
        <v>15.577379226684499</v>
      </c>
      <c r="L1493" s="58">
        <v>27.028387069702099</v>
      </c>
      <c r="M1493" s="58">
        <v>26.049999237060501</v>
      </c>
      <c r="N1493" s="77">
        <v>-4.8389334776887099E-3</v>
      </c>
      <c r="O1493" s="58">
        <v>7.1332438398605298</v>
      </c>
      <c r="P1493" s="77">
        <v>7.8437707925914604E-2</v>
      </c>
      <c r="Q1493" s="58">
        <v>91.162612915039006</v>
      </c>
      <c r="R1493" s="77">
        <v>1.0569466039730101E-2</v>
      </c>
      <c r="S1493" s="58">
        <v>25.279712575829599</v>
      </c>
      <c r="T1493" s="77">
        <v>3.6021763443941202E-2</v>
      </c>
      <c r="U1493" s="58">
        <v>698.11999511718705</v>
      </c>
      <c r="V1493" s="77">
        <v>-8.4330191301162892E-3</v>
      </c>
      <c r="W1493" s="58">
        <v>1.67125818266052</v>
      </c>
      <c r="X1493" s="77">
        <v>3.5603509998927398E-2</v>
      </c>
      <c r="Y1493" s="58">
        <v>47.140436172485302</v>
      </c>
      <c r="Z1493" s="77">
        <v>7.5414568175034002E-3</v>
      </c>
      <c r="AA1493" s="58">
        <v>33.165242526054698</v>
      </c>
      <c r="AB1493" s="77">
        <v>5.7730893422941097E-2</v>
      </c>
      <c r="AC1493" s="58">
        <v>572.32998657226506</v>
      </c>
      <c r="AD1493" s="77">
        <v>2.30099908728638E-2</v>
      </c>
      <c r="AE1493" s="58">
        <v>0.99643394285159803</v>
      </c>
      <c r="AF1493" s="77">
        <v>6.3966725618689005E-2</v>
      </c>
      <c r="AG1493" s="58">
        <v>15.4021925926208</v>
      </c>
      <c r="AH1493" s="77">
        <v>1.3439431754904601E-3</v>
      </c>
      <c r="AI1493" s="58">
        <v>1.1247658255144799</v>
      </c>
      <c r="AJ1493" s="77">
        <v>4.1614241449698101E-2</v>
      </c>
      <c r="AK1493" s="58">
        <v>27.0102491378784</v>
      </c>
      <c r="AL1493" s="69">
        <v>42388</v>
      </c>
      <c r="AM1493" s="105">
        <v>1</v>
      </c>
      <c r="AN1493" s="124">
        <v>31.730507076949301</v>
      </c>
      <c r="AO1493" s="125">
        <v>39.391023125722199</v>
      </c>
      <c r="AP1493" s="125">
        <v>31.4317542161833</v>
      </c>
      <c r="AQ1493" s="125">
        <v>36.818160538312803</v>
      </c>
      <c r="AR1493" s="125">
        <v>30.663804924013</v>
      </c>
      <c r="AS1493" s="125">
        <v>35.486355870336197</v>
      </c>
      <c r="AV1493" s="63">
        <v>44129.412611123902</v>
      </c>
      <c r="AW1493" s="63">
        <v>-15935.209309968899</v>
      </c>
      <c r="AX1493" s="63">
        <v>15935.209309968899</v>
      </c>
      <c r="AY1493" s="63">
        <v>28194.203301154899</v>
      </c>
      <c r="AZ1493" s="77">
        <v>-1.11897425685063E-2</v>
      </c>
      <c r="BA1493" s="77">
        <v>1.8194203301154901</v>
      </c>
      <c r="BB1493" s="77">
        <v>0.66050006820052098</v>
      </c>
      <c r="BC1493" s="58">
        <v>-337.61847164814299</v>
      </c>
      <c r="BD1493" s="130">
        <v>-1.18330499305854E-2</v>
      </c>
      <c r="BE1493" s="65">
        <v>13</v>
      </c>
    </row>
    <row r="1494" spans="1:57" x14ac:dyDescent="0.2">
      <c r="A1494" s="104">
        <v>42389</v>
      </c>
      <c r="B1494" s="58">
        <v>1859.32995605468</v>
      </c>
      <c r="C1494" s="77">
        <v>-1.16938551524135E-2</v>
      </c>
      <c r="D1494" s="58">
        <v>0.01</v>
      </c>
      <c r="E1494" s="58">
        <v>0.70489999999999997</v>
      </c>
      <c r="F1494" s="77">
        <v>-2.9702970297030801E-3</v>
      </c>
      <c r="G1494" s="58">
        <v>91.063827514648395</v>
      </c>
      <c r="H1494" s="58">
        <v>698.45001220703102</v>
      </c>
      <c r="I1494" s="58">
        <v>47.1543579101562</v>
      </c>
      <c r="J1494" s="58">
        <v>571.77001953125</v>
      </c>
      <c r="K1494" s="58">
        <v>15.501624107360801</v>
      </c>
      <c r="L1494" s="58">
        <v>26.837917327880799</v>
      </c>
      <c r="M1494" s="58">
        <v>27.590000152587798</v>
      </c>
      <c r="N1494" s="77">
        <v>1.34497930601007E-3</v>
      </c>
      <c r="O1494" s="58">
        <v>7.3761482318609799</v>
      </c>
      <c r="P1494" s="77">
        <v>8.0999760642330401E-2</v>
      </c>
      <c r="Q1494" s="58">
        <v>91.002670288085895</v>
      </c>
      <c r="R1494" s="77">
        <v>-4.7592099130580002E-3</v>
      </c>
      <c r="S1494" s="58">
        <v>22.757807956152</v>
      </c>
      <c r="T1494" s="77">
        <v>3.2583302395886103E-2</v>
      </c>
      <c r="U1494" s="58">
        <v>700.11999511718705</v>
      </c>
      <c r="V1494" s="77">
        <v>4.5489504647446798E-3</v>
      </c>
      <c r="W1494" s="58">
        <v>1.4899971905414999</v>
      </c>
      <c r="X1494" s="77">
        <v>3.1598292428886697E-2</v>
      </c>
      <c r="Y1494" s="58">
        <v>47.047592163085902</v>
      </c>
      <c r="Z1494" s="77">
        <v>-4.7172417310151699E-3</v>
      </c>
      <c r="AA1494" s="58">
        <v>32.495380806920501</v>
      </c>
      <c r="AB1494" s="77">
        <v>5.6832956777903502E-2</v>
      </c>
      <c r="AC1494" s="58">
        <v>573.125</v>
      </c>
      <c r="AD1494" s="77">
        <v>-4.8631491999603302E-3</v>
      </c>
      <c r="AE1494" s="58">
        <v>0.987284588514734</v>
      </c>
      <c r="AF1494" s="77">
        <v>6.36891064882633E-2</v>
      </c>
      <c r="AG1494" s="58">
        <v>15.5395016670227</v>
      </c>
      <c r="AH1494" s="77">
        <v>-7.0470258299207798E-3</v>
      </c>
      <c r="AI1494" s="58">
        <v>1.2266430093690399</v>
      </c>
      <c r="AJ1494" s="77">
        <v>4.5705596093134099E-2</v>
      </c>
      <c r="AK1494" s="58">
        <v>26.9331521987915</v>
      </c>
      <c r="AL1494" s="69">
        <v>42389</v>
      </c>
      <c r="AM1494" s="105">
        <v>2</v>
      </c>
      <c r="AN1494" s="124">
        <v>29.436418258262499</v>
      </c>
      <c r="AO1494" s="125">
        <v>38.450353819360103</v>
      </c>
      <c r="AP1494" s="125">
        <v>31.851875403901001</v>
      </c>
      <c r="AQ1494" s="125">
        <v>36.148524636024803</v>
      </c>
      <c r="AR1494" s="125">
        <v>29.912144422760601</v>
      </c>
      <c r="AS1494" s="125">
        <v>36.913427331141698</v>
      </c>
      <c r="AV1494" s="63">
        <v>44129.412611123902</v>
      </c>
      <c r="AW1494" s="63">
        <v>-15859.960174329801</v>
      </c>
      <c r="AX1494" s="63">
        <v>15859.960174329801</v>
      </c>
      <c r="AY1494" s="63">
        <v>28269.452436793999</v>
      </c>
      <c r="AZ1494" s="77">
        <v>2.6689576873417599E-3</v>
      </c>
      <c r="BA1494" s="77">
        <v>1.8269452436794</v>
      </c>
      <c r="BB1494" s="77">
        <v>0.64108242092241097</v>
      </c>
      <c r="BC1494" s="58">
        <v>-262.369336009047</v>
      </c>
      <c r="BD1494" s="130">
        <v>-9.1956741528205193E-3</v>
      </c>
      <c r="BE1494" s="65">
        <v>14</v>
      </c>
    </row>
    <row r="1495" spans="1:57" x14ac:dyDescent="0.2">
      <c r="A1495" s="104">
        <v>42390</v>
      </c>
      <c r="B1495" s="58">
        <v>1868.98999023437</v>
      </c>
      <c r="C1495" s="77">
        <v>5.1954383611314504E-3</v>
      </c>
      <c r="D1495" s="58">
        <v>0.01</v>
      </c>
      <c r="E1495" s="58">
        <v>0.70750000000000002</v>
      </c>
      <c r="F1495" s="77">
        <v>3.68846644914189E-3</v>
      </c>
      <c r="G1495" s="58">
        <v>90.602806091308594</v>
      </c>
      <c r="H1495" s="58">
        <v>706.59002685546795</v>
      </c>
      <c r="I1495" s="58">
        <v>46.866546630859297</v>
      </c>
      <c r="J1495" s="58">
        <v>575.02001953125</v>
      </c>
      <c r="K1495" s="58">
        <v>15.9182796478271</v>
      </c>
      <c r="L1495" s="58">
        <v>26.9014072418212</v>
      </c>
      <c r="M1495" s="58">
        <v>26.690000534057599</v>
      </c>
      <c r="N1495" s="77">
        <v>-5.0626185602146096E-3</v>
      </c>
      <c r="O1495" s="58">
        <v>7.6087940685818003</v>
      </c>
      <c r="P1495" s="77">
        <v>8.3979673443157293E-2</v>
      </c>
      <c r="Q1495" s="58">
        <v>90.833316802978501</v>
      </c>
      <c r="R1495" s="77">
        <v>1.1654398319381301E-2</v>
      </c>
      <c r="S1495" s="58">
        <v>20.332298641478999</v>
      </c>
      <c r="T1495" s="77">
        <v>2.87752414677626E-2</v>
      </c>
      <c r="U1495" s="58">
        <v>702.52001953125</v>
      </c>
      <c r="V1495" s="77">
        <v>-6.1035987351421E-3</v>
      </c>
      <c r="W1495" s="58">
        <v>1.3527103687323001</v>
      </c>
      <c r="X1495" s="77">
        <v>2.88630263156964E-2</v>
      </c>
      <c r="Y1495" s="58">
        <v>47.010452270507798</v>
      </c>
      <c r="Z1495" s="77">
        <v>5.6841035538457403E-3</v>
      </c>
      <c r="AA1495" s="58">
        <v>32.054146208800503</v>
      </c>
      <c r="AB1495" s="77">
        <v>5.5744400403538598E-2</v>
      </c>
      <c r="AC1495" s="58">
        <v>573.39501953125</v>
      </c>
      <c r="AD1495" s="77">
        <v>2.68781862842657E-2</v>
      </c>
      <c r="AE1495" s="58">
        <v>0.97391013470287002</v>
      </c>
      <c r="AF1495" s="77">
        <v>6.1181871172605602E-2</v>
      </c>
      <c r="AG1495" s="58">
        <v>15.7099518775939</v>
      </c>
      <c r="AH1495" s="77">
        <v>2.3656796153281802E-3</v>
      </c>
      <c r="AI1495" s="58">
        <v>1.3159012347199199</v>
      </c>
      <c r="AJ1495" s="77">
        <v>4.89157025463786E-2</v>
      </c>
      <c r="AK1495" s="58">
        <v>26.869662284851</v>
      </c>
      <c r="AL1495" s="69">
        <v>42390</v>
      </c>
      <c r="AM1495" s="105">
        <v>3</v>
      </c>
      <c r="AN1495" s="124">
        <v>31.769097356868301</v>
      </c>
      <c r="AO1495" s="125">
        <v>42.080564892110601</v>
      </c>
      <c r="AP1495" s="125">
        <v>31.0789355611563</v>
      </c>
      <c r="AQ1495" s="125">
        <v>42.358137256283399</v>
      </c>
      <c r="AR1495" s="125">
        <v>30.523504420702</v>
      </c>
      <c r="AS1495" s="125">
        <v>35.765052749874997</v>
      </c>
      <c r="AU1495" s="109" t="s">
        <v>620</v>
      </c>
      <c r="AV1495" s="63">
        <v>44129.412611123902</v>
      </c>
      <c r="AW1495" s="63">
        <v>-16091.1423795461</v>
      </c>
      <c r="AX1495" s="63">
        <v>16091.1423795461</v>
      </c>
      <c r="AY1495" s="63">
        <v>28038.270231577699</v>
      </c>
      <c r="AZ1495" s="77">
        <v>-8.1778098013465198E-3</v>
      </c>
      <c r="BA1495" s="77">
        <v>1.80382702315777</v>
      </c>
      <c r="BB1495" s="77">
        <v>0.64960856348585005</v>
      </c>
      <c r="BC1495" s="58">
        <v>-493.55154122536197</v>
      </c>
      <c r="BD1495" s="130">
        <v>-1.7298283479950102E-2</v>
      </c>
      <c r="BE1495" s="65">
        <v>15</v>
      </c>
    </row>
    <row r="1496" spans="1:57" x14ac:dyDescent="0.2">
      <c r="A1496" s="104">
        <v>42391</v>
      </c>
      <c r="B1496" s="58">
        <v>1906.90002441406</v>
      </c>
      <c r="C1496" s="77">
        <v>2.0283701024494699E-2</v>
      </c>
      <c r="D1496" s="58">
        <v>0.01</v>
      </c>
      <c r="E1496" s="58">
        <v>0.69779999999999998</v>
      </c>
      <c r="F1496" s="77">
        <v>-1.3710247349823399E-2</v>
      </c>
      <c r="G1496" s="58">
        <v>95.419914245605398</v>
      </c>
      <c r="H1496" s="58">
        <v>725.25</v>
      </c>
      <c r="I1496" s="58">
        <v>48.546993255615199</v>
      </c>
      <c r="J1496" s="58">
        <v>596.38000488281205</v>
      </c>
      <c r="K1496" s="58">
        <v>16.145549774169901</v>
      </c>
      <c r="L1496" s="58">
        <v>27.146295547485298</v>
      </c>
      <c r="M1496" s="58">
        <v>22.340000152587798</v>
      </c>
      <c r="N1496" s="77">
        <v>5.3167317460810902E-2</v>
      </c>
      <c r="O1496" s="58">
        <v>7.6616828046437497</v>
      </c>
      <c r="P1496" s="77">
        <v>8.0294379482704306E-2</v>
      </c>
      <c r="Q1496" s="58">
        <v>93.011360168457003</v>
      </c>
      <c r="R1496" s="77">
        <v>2.64084864423768E-2</v>
      </c>
      <c r="S1496" s="58">
        <v>19.8918691492288</v>
      </c>
      <c r="T1496" s="77">
        <v>2.7427603101315201E-2</v>
      </c>
      <c r="U1496" s="58">
        <v>715.92001342773403</v>
      </c>
      <c r="V1496" s="77">
        <v>3.5855994212497598E-2</v>
      </c>
      <c r="W1496" s="58">
        <v>1.3564436871299399</v>
      </c>
      <c r="X1496" s="77">
        <v>2.79408382716482E-2</v>
      </c>
      <c r="Y1496" s="58">
        <v>47.706769943237298</v>
      </c>
      <c r="Z1496" s="77">
        <v>3.71465072972154E-2</v>
      </c>
      <c r="AA1496" s="58">
        <v>32.120574888384297</v>
      </c>
      <c r="AB1496" s="77">
        <v>5.3859241801200101E-2</v>
      </c>
      <c r="AC1496" s="58">
        <v>585.70001220703102</v>
      </c>
      <c r="AD1496" s="77">
        <v>1.42773045436348E-2</v>
      </c>
      <c r="AE1496" s="58">
        <v>0.96260061471136404</v>
      </c>
      <c r="AF1496" s="77">
        <v>5.9620181918571602E-2</v>
      </c>
      <c r="AG1496" s="58">
        <v>16.0319147109985</v>
      </c>
      <c r="AH1496" s="77">
        <v>9.1031782636024003E-3</v>
      </c>
      <c r="AI1496" s="58">
        <v>1.3817834157760001</v>
      </c>
      <c r="AJ1496" s="77">
        <v>5.0901361968852699E-2</v>
      </c>
      <c r="AK1496" s="58">
        <v>27.023851394653299</v>
      </c>
      <c r="AL1496" s="69">
        <v>42391</v>
      </c>
      <c r="AM1496" s="105">
        <v>4</v>
      </c>
      <c r="AN1496" s="124">
        <v>40.133221431931297</v>
      </c>
      <c r="AO1496" s="125">
        <v>49.442062516284501</v>
      </c>
      <c r="AP1496" s="125">
        <v>45.861957150379602</v>
      </c>
      <c r="AQ1496" s="125">
        <v>45.473109484449303</v>
      </c>
      <c r="AR1496" s="125">
        <v>32.952813623280697</v>
      </c>
      <c r="AS1496" s="125">
        <v>46.274528096051597</v>
      </c>
      <c r="AV1496" s="63">
        <v>44129.412611123902</v>
      </c>
      <c r="AW1496" s="63">
        <v>-16401.999633148898</v>
      </c>
      <c r="AX1496" s="63">
        <v>16401.999633148898</v>
      </c>
      <c r="AY1496" s="63">
        <v>27727.412977974898</v>
      </c>
      <c r="AZ1496" s="77">
        <v>-1.1086891275221699E-2</v>
      </c>
      <c r="BA1496" s="77">
        <v>1.7727412977974899</v>
      </c>
      <c r="BB1496" s="77">
        <v>0.68306873039504301</v>
      </c>
      <c r="BC1496" s="58">
        <v>-804.40879482815205</v>
      </c>
      <c r="BD1496" s="130">
        <v>-2.81933905669817E-2</v>
      </c>
      <c r="BE1496" s="65">
        <v>16</v>
      </c>
    </row>
    <row r="1497" spans="1:57" x14ac:dyDescent="0.2">
      <c r="A1497" s="104">
        <v>42394</v>
      </c>
      <c r="B1497" s="58">
        <v>1877.07995605468</v>
      </c>
      <c r="C1497" s="77">
        <v>-1.56379820533789E-2</v>
      </c>
      <c r="D1497" s="58">
        <v>0.01</v>
      </c>
      <c r="E1497" s="58">
        <v>0.70089999999999997</v>
      </c>
      <c r="F1497" s="77">
        <v>4.44253367727132E-3</v>
      </c>
      <c r="G1497" s="58">
        <v>93.557060241699205</v>
      </c>
      <c r="H1497" s="58">
        <v>711.66998291015602</v>
      </c>
      <c r="I1497" s="58">
        <v>48.082778930663999</v>
      </c>
      <c r="J1497" s="58">
        <v>596.530029296875</v>
      </c>
      <c r="K1497" s="58">
        <v>16.012975692748999</v>
      </c>
      <c r="L1497" s="58">
        <v>26.846990585327099</v>
      </c>
      <c r="M1497" s="58">
        <v>24.149999618530199</v>
      </c>
      <c r="N1497" s="77">
        <v>-1.9522696269788899E-2</v>
      </c>
      <c r="O1497" s="58">
        <v>7.7863093103927401</v>
      </c>
      <c r="P1497" s="77">
        <v>8.3225245537613707E-2</v>
      </c>
      <c r="Q1497" s="58">
        <v>94.488487243652301</v>
      </c>
      <c r="R1497" s="77">
        <v>-1.87246012958893E-2</v>
      </c>
      <c r="S1497" s="58">
        <v>19.9146154327637</v>
      </c>
      <c r="T1497" s="77">
        <v>2.7982935786232E-2</v>
      </c>
      <c r="U1497" s="58">
        <v>718.45999145507801</v>
      </c>
      <c r="V1497" s="77">
        <v>-9.5621642829027895E-3</v>
      </c>
      <c r="W1497" s="58">
        <v>1.38054735764583</v>
      </c>
      <c r="X1497" s="77">
        <v>2.8711887880619399E-2</v>
      </c>
      <c r="Y1497" s="58">
        <v>48.314886093139599</v>
      </c>
      <c r="Z1497" s="77">
        <v>2.5155842388113698E-4</v>
      </c>
      <c r="AA1497" s="58">
        <v>32.3901480121025</v>
      </c>
      <c r="AB1497" s="77">
        <v>5.4297598480131E-2</v>
      </c>
      <c r="AC1497" s="58">
        <v>596.45501708984295</v>
      </c>
      <c r="AD1497" s="77">
        <v>-8.2111840894381009E-3</v>
      </c>
      <c r="AE1497" s="58">
        <v>0.95019583122391404</v>
      </c>
      <c r="AF1497" s="77">
        <v>5.9339116567458501E-2</v>
      </c>
      <c r="AG1497" s="58">
        <v>16.079262733459402</v>
      </c>
      <c r="AH1497" s="77">
        <v>-1.1025628216367401E-2</v>
      </c>
      <c r="AI1497" s="58">
        <v>1.4559053728928899</v>
      </c>
      <c r="AJ1497" s="77">
        <v>5.42297419990381E-2</v>
      </c>
      <c r="AK1497" s="58">
        <v>26.9966430664062</v>
      </c>
      <c r="AL1497" s="69">
        <v>42394</v>
      </c>
      <c r="AM1497" s="105">
        <v>0</v>
      </c>
      <c r="AN1497" s="124">
        <v>36.357716114450199</v>
      </c>
      <c r="AO1497" s="125">
        <v>44.9631500594706</v>
      </c>
      <c r="AP1497" s="125">
        <v>42.101140177895601</v>
      </c>
      <c r="AQ1497" s="125">
        <v>43.9800641749869</v>
      </c>
      <c r="AR1497" s="125">
        <v>31.502951547160301</v>
      </c>
      <c r="AS1497" s="125">
        <v>44.1267467186563</v>
      </c>
      <c r="AV1497" s="63">
        <v>44129.412611123902</v>
      </c>
      <c r="AW1497" s="63">
        <v>-16245.780438285999</v>
      </c>
      <c r="AX1497" s="63">
        <v>16245.780438285999</v>
      </c>
      <c r="AY1497" s="63">
        <v>27883.632172837901</v>
      </c>
      <c r="AZ1497" s="77">
        <v>5.6341063981348799E-3</v>
      </c>
      <c r="BA1497" s="77">
        <v>1.78836321728379</v>
      </c>
      <c r="BB1497" s="77">
        <v>0.65674893179452198</v>
      </c>
      <c r="BC1497" s="58">
        <v>-648.18959996521505</v>
      </c>
      <c r="BD1497" s="130">
        <v>-2.2718128731025401E-2</v>
      </c>
      <c r="BE1497" s="65">
        <v>17</v>
      </c>
    </row>
    <row r="1498" spans="1:57" x14ac:dyDescent="0.2">
      <c r="A1498" s="104">
        <v>42395</v>
      </c>
      <c r="B1498" s="58">
        <v>1903.63000488281</v>
      </c>
      <c r="C1498" s="77">
        <v>1.41443355902264E-2</v>
      </c>
      <c r="D1498" s="58">
        <v>0.01</v>
      </c>
      <c r="E1498" s="58">
        <v>0.69810000000000005</v>
      </c>
      <c r="F1498" s="77">
        <v>-3.9948637466113903E-3</v>
      </c>
      <c r="G1498" s="58">
        <v>94.074508666992202</v>
      </c>
      <c r="H1498" s="58">
        <v>713.03997802734295</v>
      </c>
      <c r="I1498" s="58">
        <v>48.435573577880803</v>
      </c>
      <c r="J1498" s="58">
        <v>601.25</v>
      </c>
      <c r="K1498" s="58">
        <v>16.429637908935501</v>
      </c>
      <c r="L1498" s="58">
        <v>27.155368804931602</v>
      </c>
      <c r="M1498" s="58">
        <v>22.5</v>
      </c>
      <c r="N1498" s="77">
        <v>5.5308324562164304E-3</v>
      </c>
      <c r="O1498" s="58">
        <v>7.8946503669849903</v>
      </c>
      <c r="P1498" s="77">
        <v>8.3919124094824799E-2</v>
      </c>
      <c r="Q1498" s="58">
        <v>93.815784454345703</v>
      </c>
      <c r="R1498" s="77">
        <v>1.92504271654869E-3</v>
      </c>
      <c r="S1498" s="58">
        <v>19.815421638332499</v>
      </c>
      <c r="T1498" s="77">
        <v>2.7790057007957399E-2</v>
      </c>
      <c r="U1498" s="58">
        <v>712.35498046875</v>
      </c>
      <c r="V1498" s="77">
        <v>7.3372349739919598E-3</v>
      </c>
      <c r="W1498" s="58">
        <v>1.3944508269865299</v>
      </c>
      <c r="X1498" s="77">
        <v>2.8789807242487898E-2</v>
      </c>
      <c r="Y1498" s="58">
        <v>48.259176254272397</v>
      </c>
      <c r="Z1498" s="77">
        <v>7.91237736797323E-3</v>
      </c>
      <c r="AA1498" s="58">
        <v>32.5873320337355</v>
      </c>
      <c r="AB1498" s="77">
        <v>5.4199304837813697E-2</v>
      </c>
      <c r="AC1498" s="58">
        <v>598.89001464843705</v>
      </c>
      <c r="AD1498" s="77">
        <v>2.6020286558930499E-2</v>
      </c>
      <c r="AE1498" s="58">
        <v>0.93151960779543097</v>
      </c>
      <c r="AF1498" s="77">
        <v>5.6697512931116301E-2</v>
      </c>
      <c r="AG1498" s="58">
        <v>16.2213068008422</v>
      </c>
      <c r="AH1498" s="77">
        <v>1.1486509768175999E-2</v>
      </c>
      <c r="AI1498" s="58">
        <v>1.51242917460285</v>
      </c>
      <c r="AJ1498" s="77">
        <v>5.5695401725797497E-2</v>
      </c>
      <c r="AK1498" s="58">
        <v>27.001179695129299</v>
      </c>
      <c r="AL1498" s="69">
        <v>42395</v>
      </c>
      <c r="AM1498" s="105">
        <v>1</v>
      </c>
      <c r="AN1498" s="124">
        <v>41.623360532147899</v>
      </c>
      <c r="AO1498" s="125">
        <v>45.499538684136702</v>
      </c>
      <c r="AP1498" s="125">
        <v>43.487409968528297</v>
      </c>
      <c r="AQ1498" s="125">
        <v>49.582882299979303</v>
      </c>
      <c r="AR1498" s="125">
        <v>34.691257379899703</v>
      </c>
      <c r="AS1498" s="125">
        <v>46.171534339245703</v>
      </c>
      <c r="AV1498" s="63">
        <v>44129.412611123902</v>
      </c>
      <c r="AW1498" s="63">
        <v>-16435.973750169702</v>
      </c>
      <c r="AX1498" s="63">
        <v>16435.973750169702</v>
      </c>
      <c r="AY1498" s="63">
        <v>27693.438860954098</v>
      </c>
      <c r="AZ1498" s="77">
        <v>-6.8209661748804802E-3</v>
      </c>
      <c r="BA1498" s="77">
        <v>1.76934388609541</v>
      </c>
      <c r="BB1498" s="77">
        <v>0.68018254467457295</v>
      </c>
      <c r="BC1498" s="58">
        <v>-838.38291184895195</v>
      </c>
      <c r="BD1498" s="130">
        <v>-2.9384135318274999E-2</v>
      </c>
      <c r="BE1498" s="65">
        <v>18</v>
      </c>
    </row>
    <row r="1499" spans="1:57" x14ac:dyDescent="0.2">
      <c r="A1499" s="104">
        <v>42396</v>
      </c>
      <c r="B1499" s="58">
        <v>1882.94995117187</v>
      </c>
      <c r="C1499" s="77">
        <v>-1.0863483795639501E-2</v>
      </c>
      <c r="D1499" s="58">
        <v>0.01</v>
      </c>
      <c r="E1499" s="58">
        <v>0.70140000000000002</v>
      </c>
      <c r="F1499" s="77">
        <v>4.7271164589599499E-3</v>
      </c>
      <c r="G1499" s="58">
        <v>87.893180847167898</v>
      </c>
      <c r="H1499" s="58">
        <v>699.989990234375</v>
      </c>
      <c r="I1499" s="58">
        <v>47.553585052490199</v>
      </c>
      <c r="J1499" s="58">
        <v>583.34997558593705</v>
      </c>
      <c r="K1499" s="58">
        <v>16.1834316253662</v>
      </c>
      <c r="L1499" s="58">
        <v>27.037456512451101</v>
      </c>
      <c r="M1499" s="58">
        <v>23.110000610351499</v>
      </c>
      <c r="N1499" s="77">
        <v>-6.5706724461406199E-2</v>
      </c>
      <c r="O1499" s="58">
        <v>8.1145733258449493</v>
      </c>
      <c r="P1499" s="77">
        <v>9.2323127319227205E-2</v>
      </c>
      <c r="Q1499" s="58">
        <v>90.983844757080007</v>
      </c>
      <c r="R1499" s="77">
        <v>-1.8301901990225099E-2</v>
      </c>
      <c r="S1499" s="58">
        <v>20.142799101916999</v>
      </c>
      <c r="T1499" s="77">
        <v>2.8775838773312599E-2</v>
      </c>
      <c r="U1499" s="58">
        <v>706.51498413085903</v>
      </c>
      <c r="V1499" s="77">
        <v>-1.82095195790846E-2</v>
      </c>
      <c r="W1499" s="58">
        <v>1.4301577365084599</v>
      </c>
      <c r="X1499" s="77">
        <v>3.0074656514957498E-2</v>
      </c>
      <c r="Y1499" s="58">
        <v>47.994579315185497</v>
      </c>
      <c r="Z1499" s="77">
        <v>-2.9771350376819099E-2</v>
      </c>
      <c r="AA1499" s="58">
        <v>33.355369741723202</v>
      </c>
      <c r="AB1499" s="77">
        <v>5.7179002550261301E-2</v>
      </c>
      <c r="AC1499" s="58">
        <v>592.29998779296795</v>
      </c>
      <c r="AD1499" s="77">
        <v>-1.49854966332174E-2</v>
      </c>
      <c r="AE1499" s="58">
        <v>0.92099044010211295</v>
      </c>
      <c r="AF1499" s="77">
        <v>5.69094652742584E-2</v>
      </c>
      <c r="AG1499" s="58">
        <v>16.306534767150801</v>
      </c>
      <c r="AH1499" s="77">
        <v>-4.3421355580726103E-3</v>
      </c>
      <c r="AI1499" s="58">
        <v>1.5661790651074201</v>
      </c>
      <c r="AJ1499" s="77">
        <v>5.7926272184152298E-2</v>
      </c>
      <c r="AK1499" s="58">
        <v>27.096412658691399</v>
      </c>
      <c r="AL1499" s="69">
        <v>42396</v>
      </c>
      <c r="AM1499" s="105">
        <v>2</v>
      </c>
      <c r="AN1499" s="124">
        <v>38.922061702900898</v>
      </c>
      <c r="AO1499" s="125">
        <v>41.364067509986299</v>
      </c>
      <c r="AP1499" s="125">
        <v>33.246779027686998</v>
      </c>
      <c r="AQ1499" s="125">
        <v>46.616010906610498</v>
      </c>
      <c r="AR1499" s="125">
        <v>34.038843810278301</v>
      </c>
      <c r="AS1499" s="125">
        <v>42.030277757434597</v>
      </c>
      <c r="AV1499" s="63">
        <v>44129.412611123902</v>
      </c>
      <c r="AW1499" s="63">
        <v>-15851.201968818201</v>
      </c>
      <c r="AX1499" s="63">
        <v>15851.201968818201</v>
      </c>
      <c r="AY1499" s="63">
        <v>28278.210642305599</v>
      </c>
      <c r="AZ1499" s="77">
        <v>2.1115896234033801E-2</v>
      </c>
      <c r="BA1499" s="77">
        <v>1.8278210642305599</v>
      </c>
      <c r="BB1499" s="77">
        <v>0.66192990882678504</v>
      </c>
      <c r="BC1499" s="58">
        <v>-253.61113049747999</v>
      </c>
      <c r="BD1499" s="130">
        <v>-8.8887114365485496E-3</v>
      </c>
      <c r="BE1499" s="65">
        <v>19</v>
      </c>
    </row>
    <row r="1500" spans="1:57" x14ac:dyDescent="0.2">
      <c r="A1500" s="104">
        <v>42397</v>
      </c>
      <c r="B1500" s="58">
        <v>1893.35998535156</v>
      </c>
      <c r="C1500" s="77">
        <v>5.5285772057875803E-3</v>
      </c>
      <c r="D1500" s="58">
        <v>0.01</v>
      </c>
      <c r="E1500" s="58">
        <v>0.69499999999999995</v>
      </c>
      <c r="F1500" s="77">
        <v>-9.1246079270031998E-3</v>
      </c>
      <c r="G1500" s="58">
        <v>88.523551940917898</v>
      </c>
      <c r="H1500" s="58">
        <v>730.96002197265602</v>
      </c>
      <c r="I1500" s="58">
        <v>48.333450317382798</v>
      </c>
      <c r="J1500" s="58">
        <v>635.34997558593705</v>
      </c>
      <c r="K1500" s="58">
        <v>15.7951803207397</v>
      </c>
      <c r="L1500" s="58">
        <v>27.1825771331787</v>
      </c>
      <c r="M1500" s="58">
        <v>22.420000076293899</v>
      </c>
      <c r="N1500" s="77">
        <v>7.1720136610611204E-3</v>
      </c>
      <c r="O1500" s="58">
        <v>8.2684533051245399</v>
      </c>
      <c r="P1500" s="77">
        <v>9.3403993895805601E-2</v>
      </c>
      <c r="Q1500" s="58">
        <v>88.208366394042898</v>
      </c>
      <c r="R1500" s="77">
        <v>4.4243535150997902E-2</v>
      </c>
      <c r="S1500" s="58">
        <v>19.996776658447899</v>
      </c>
      <c r="T1500" s="77">
        <v>2.7356867759309501E-2</v>
      </c>
      <c r="U1500" s="58">
        <v>715.47500610351506</v>
      </c>
      <c r="V1500" s="77">
        <v>1.63997154795321E-2</v>
      </c>
      <c r="W1500" s="58">
        <v>1.44261514769169</v>
      </c>
      <c r="X1500" s="77">
        <v>2.98471377114343E-2</v>
      </c>
      <c r="Y1500" s="58">
        <v>47.943517684936502</v>
      </c>
      <c r="Z1500" s="77">
        <v>8.9140314007503496E-2</v>
      </c>
      <c r="AA1500" s="58">
        <v>33.295683551987103</v>
      </c>
      <c r="AB1500" s="77">
        <v>5.2405264549323198E-2</v>
      </c>
      <c r="AC1500" s="58">
        <v>609.34997558593705</v>
      </c>
      <c r="AD1500" s="77">
        <v>-2.3990666109276401E-2</v>
      </c>
      <c r="AE1500" s="58">
        <v>0.92036143112580404</v>
      </c>
      <c r="AF1500" s="77">
        <v>5.82684978858602E-2</v>
      </c>
      <c r="AG1500" s="58">
        <v>15.9893059730529</v>
      </c>
      <c r="AH1500" s="77">
        <v>5.36739173896427E-3</v>
      </c>
      <c r="AI1500" s="58">
        <v>1.61512871463631</v>
      </c>
      <c r="AJ1500" s="77">
        <v>5.9417792018877799E-2</v>
      </c>
      <c r="AK1500" s="58">
        <v>27.110016822814899</v>
      </c>
      <c r="AL1500" s="69">
        <v>42397</v>
      </c>
      <c r="AM1500" s="105">
        <v>3</v>
      </c>
      <c r="AN1500" s="124">
        <v>40.997875137278697</v>
      </c>
      <c r="AO1500" s="125">
        <v>52.417176281072202</v>
      </c>
      <c r="AP1500" s="125">
        <v>34.929629952315103</v>
      </c>
      <c r="AQ1500" s="125">
        <v>42.315995705270801</v>
      </c>
      <c r="AR1500" s="125">
        <v>35.643024549151903</v>
      </c>
      <c r="AS1500" s="125">
        <v>46.591773895008899</v>
      </c>
      <c r="AV1500" s="63">
        <v>44129.412611123902</v>
      </c>
      <c r="AW1500" s="63">
        <v>-15565.800889735199</v>
      </c>
      <c r="AX1500" s="63">
        <v>15565.800889735199</v>
      </c>
      <c r="AY1500" s="63">
        <v>28563.611721388701</v>
      </c>
      <c r="AZ1500" s="77">
        <v>1.0092614511332899E-2</v>
      </c>
      <c r="BA1500" s="77">
        <v>1.85636117213887</v>
      </c>
      <c r="BB1500" s="77">
        <v>0.67111801663834103</v>
      </c>
      <c r="BC1500" s="58">
        <v>0</v>
      </c>
      <c r="BD1500" s="130">
        <v>0</v>
      </c>
      <c r="BE1500" s="65">
        <v>0</v>
      </c>
    </row>
    <row r="1501" spans="1:57" x14ac:dyDescent="0.2">
      <c r="A1501" s="104">
        <v>42398</v>
      </c>
      <c r="B1501" s="58">
        <v>1940.23999023437</v>
      </c>
      <c r="C1501" s="77">
        <v>2.4760217415341401E-2</v>
      </c>
      <c r="D1501" s="58">
        <v>0.01</v>
      </c>
      <c r="E1501" s="58">
        <v>0.70489999999999997</v>
      </c>
      <c r="F1501" s="77">
        <v>1.42446043165467E-2</v>
      </c>
      <c r="G1501" s="58">
        <v>91.581260681152301</v>
      </c>
      <c r="H1501" s="58">
        <v>742.95001220703102</v>
      </c>
      <c r="I1501" s="58">
        <v>51.146556854247997</v>
      </c>
      <c r="J1501" s="58">
        <v>587</v>
      </c>
      <c r="K1501" s="58">
        <v>16.713722229003899</v>
      </c>
      <c r="L1501" s="58">
        <v>28.134922027587798</v>
      </c>
      <c r="M1501" s="58">
        <v>20.2000007629394</v>
      </c>
      <c r="N1501" s="77">
        <v>3.45411890191114E-2</v>
      </c>
      <c r="O1501" s="58">
        <v>8.3362152664557296</v>
      </c>
      <c r="P1501" s="77">
        <v>9.1025338638642997E-2</v>
      </c>
      <c r="Q1501" s="58">
        <v>90.052406311035099</v>
      </c>
      <c r="R1501" s="77">
        <v>1.64030724991188E-2</v>
      </c>
      <c r="S1501" s="58">
        <v>19.729101796849498</v>
      </c>
      <c r="T1501" s="77">
        <v>2.65550864428169E-2</v>
      </c>
      <c r="U1501" s="58">
        <v>736.95501708984295</v>
      </c>
      <c r="V1501" s="77">
        <v>5.8202063341079503E-2</v>
      </c>
      <c r="W1501" s="58">
        <v>1.4381448646964301</v>
      </c>
      <c r="X1501" s="77">
        <v>2.8118116900707601E-2</v>
      </c>
      <c r="Y1501" s="58">
        <v>49.740003585815401</v>
      </c>
      <c r="Z1501" s="77">
        <v>-7.6099752016749206E-2</v>
      </c>
      <c r="AA1501" s="58">
        <v>34.031805676996598</v>
      </c>
      <c r="AB1501" s="77">
        <v>5.7975818870522403E-2</v>
      </c>
      <c r="AC1501" s="58">
        <v>611.17498779296795</v>
      </c>
      <c r="AD1501" s="77">
        <v>5.8153303071701801E-2</v>
      </c>
      <c r="AE1501" s="58">
        <v>0.91037310223702606</v>
      </c>
      <c r="AF1501" s="77">
        <v>5.4468603089336001E-2</v>
      </c>
      <c r="AG1501" s="58">
        <v>16.254451274871801</v>
      </c>
      <c r="AH1501" s="77">
        <v>3.5035121568615303E-2</v>
      </c>
      <c r="AI1501" s="58">
        <v>1.6367145775935401</v>
      </c>
      <c r="AJ1501" s="77">
        <v>5.8173773362110201E-2</v>
      </c>
      <c r="AK1501" s="58">
        <v>27.658749580383301</v>
      </c>
      <c r="AL1501" s="69">
        <v>42398</v>
      </c>
      <c r="AM1501" s="105">
        <v>4</v>
      </c>
      <c r="AN1501" s="124">
        <v>49.346807591539303</v>
      </c>
      <c r="AO1501" s="125">
        <v>55.884346672647098</v>
      </c>
      <c r="AP1501" s="125">
        <v>42.5016739519412</v>
      </c>
      <c r="AQ1501" s="125">
        <v>53.293076925431201</v>
      </c>
      <c r="AR1501" s="125">
        <v>45.082087318629803</v>
      </c>
      <c r="AS1501" s="125">
        <v>59.095257764598998</v>
      </c>
      <c r="AV1501" s="63">
        <v>44129.412611123902</v>
      </c>
      <c r="AW1501" s="63">
        <v>-16522.924724953398</v>
      </c>
      <c r="AX1501" s="63">
        <v>16522.924724953398</v>
      </c>
      <c r="AY1501" s="63">
        <v>27606.487886170398</v>
      </c>
      <c r="AZ1501" s="77">
        <v>-3.3508501815319697E-2</v>
      </c>
      <c r="BA1501" s="77">
        <v>1.7606487886170401</v>
      </c>
      <c r="BB1501" s="77">
        <v>0.71249526205700098</v>
      </c>
      <c r="BC1501" s="58">
        <v>-957.12383521823995</v>
      </c>
      <c r="BD1501" s="130">
        <v>-3.3508501815319697E-2</v>
      </c>
      <c r="BE1501" s="65">
        <v>1</v>
      </c>
    </row>
    <row r="1502" spans="1:57" x14ac:dyDescent="0.2">
      <c r="A1502" s="104">
        <v>42401</v>
      </c>
      <c r="B1502" s="58">
        <v>1939.38000488281</v>
      </c>
      <c r="C1502" s="77">
        <v>-4.4323658717015902E-4</v>
      </c>
      <c r="D1502" s="58">
        <v>0.01</v>
      </c>
      <c r="E1502" s="58">
        <v>0.69610000000000005</v>
      </c>
      <c r="F1502" s="77">
        <v>-1.2484040289402599E-2</v>
      </c>
      <c r="G1502" s="58">
        <v>90.725128173828097</v>
      </c>
      <c r="H1502" s="58">
        <v>752</v>
      </c>
      <c r="I1502" s="58">
        <v>50.793754577636697</v>
      </c>
      <c r="J1502" s="58">
        <v>574.80999755859295</v>
      </c>
      <c r="K1502" s="58">
        <v>16.713722229003899</v>
      </c>
      <c r="L1502" s="58">
        <v>27.953517913818299</v>
      </c>
      <c r="M1502" s="58">
        <v>19.9799995422363</v>
      </c>
      <c r="N1502" s="77">
        <v>-9.3483372139297992E-3</v>
      </c>
      <c r="O1502" s="58">
        <v>8.3783340539789393</v>
      </c>
      <c r="P1502" s="77">
        <v>9.2348550204593496E-2</v>
      </c>
      <c r="Q1502" s="58">
        <v>91.153194427490206</v>
      </c>
      <c r="R1502" s="77">
        <v>1.2181153030853899E-2</v>
      </c>
      <c r="S1502" s="58">
        <v>19.712896038217</v>
      </c>
      <c r="T1502" s="77">
        <v>2.6213957497629E-2</v>
      </c>
      <c r="U1502" s="58">
        <v>747.47500610351506</v>
      </c>
      <c r="V1502" s="77">
        <v>-6.8978695402058801E-3</v>
      </c>
      <c r="W1502" s="58">
        <v>1.4365138735393901</v>
      </c>
      <c r="X1502" s="77">
        <v>2.8281309099600499E-2</v>
      </c>
      <c r="Y1502" s="58">
        <v>50.970155715942298</v>
      </c>
      <c r="Z1502" s="77">
        <v>-2.0766614039874301E-2</v>
      </c>
      <c r="AA1502" s="58">
        <v>35.125744565446396</v>
      </c>
      <c r="AB1502" s="77">
        <v>6.1108444033048999E-2</v>
      </c>
      <c r="AC1502" s="58">
        <v>580.90499877929597</v>
      </c>
      <c r="AD1502" s="77">
        <v>0</v>
      </c>
      <c r="AE1502" s="58">
        <v>0.90215668763243995</v>
      </c>
      <c r="AF1502" s="77">
        <v>5.3977006155271297E-2</v>
      </c>
      <c r="AG1502" s="58">
        <v>16.713722229003899</v>
      </c>
      <c r="AH1502" s="77">
        <v>-6.4476494227229102E-3</v>
      </c>
      <c r="AI1502" s="58">
        <v>1.6598353885161601</v>
      </c>
      <c r="AJ1502" s="77">
        <v>5.9378407885314802E-2</v>
      </c>
      <c r="AK1502" s="58">
        <v>28.0442199707031</v>
      </c>
      <c r="AL1502" s="69">
        <v>42401</v>
      </c>
      <c r="AM1502" s="105">
        <v>0</v>
      </c>
      <c r="AN1502" s="124">
        <v>49.209245714782099</v>
      </c>
      <c r="AO1502" s="125">
        <v>58.351189202058201</v>
      </c>
      <c r="AP1502" s="125">
        <v>41.060925560903598</v>
      </c>
      <c r="AQ1502" s="125">
        <v>53.293076925431201</v>
      </c>
      <c r="AR1502" s="125">
        <v>43.765343915786197</v>
      </c>
      <c r="AS1502" s="125">
        <v>57.283976378852003</v>
      </c>
      <c r="AV1502" s="63">
        <v>35761.649099843598</v>
      </c>
      <c r="AW1502" s="63">
        <v>-7831.0664535034102</v>
      </c>
      <c r="AX1502" s="63">
        <v>7831.0664535034102</v>
      </c>
      <c r="AY1502" s="63">
        <v>27930.582646340201</v>
      </c>
      <c r="AZ1502" s="77">
        <v>1.1739804118007E-2</v>
      </c>
      <c r="BA1502" s="77">
        <v>1.7930582646340201</v>
      </c>
      <c r="BB1502" s="77">
        <v>0.71173622150150095</v>
      </c>
      <c r="BC1502" s="58">
        <v>-633.02907504846701</v>
      </c>
      <c r="BD1502" s="130">
        <v>-2.2162080944912399E-2</v>
      </c>
      <c r="BE1502" s="65">
        <v>2</v>
      </c>
    </row>
    <row r="1503" spans="1:57" x14ac:dyDescent="0.2">
      <c r="A1503" s="104">
        <v>42402</v>
      </c>
      <c r="B1503" s="58">
        <v>1903.03002929687</v>
      </c>
      <c r="C1503" s="77">
        <v>-1.8743090830274901E-2</v>
      </c>
      <c r="D1503" s="58">
        <v>0.01</v>
      </c>
      <c r="E1503" s="58">
        <v>0.6956</v>
      </c>
      <c r="F1503" s="77">
        <v>-7.1828760235603795E-4</v>
      </c>
      <c r="G1503" s="58">
        <v>88.890472412109304</v>
      </c>
      <c r="H1503" s="58">
        <v>764.65002441406205</v>
      </c>
      <c r="I1503" s="58">
        <v>49.206161499023402</v>
      </c>
      <c r="J1503" s="58">
        <v>552.09997558593705</v>
      </c>
      <c r="K1503" s="58">
        <v>16.145549774169901</v>
      </c>
      <c r="L1503" s="58">
        <v>27.028387069702099</v>
      </c>
      <c r="M1503" s="58">
        <v>21.9799995422363</v>
      </c>
      <c r="N1503" s="77">
        <v>-2.02221346902213E-2</v>
      </c>
      <c r="O1503" s="58">
        <v>8.4186887135734096</v>
      </c>
      <c r="P1503" s="77">
        <v>9.4708560829141794E-2</v>
      </c>
      <c r="Q1503" s="58">
        <v>89.807800292968693</v>
      </c>
      <c r="R1503" s="77">
        <v>1.6821840976146901E-2</v>
      </c>
      <c r="S1503" s="58">
        <v>19.917445220162001</v>
      </c>
      <c r="T1503" s="77">
        <v>2.6047792564218401E-2</v>
      </c>
      <c r="U1503" s="58">
        <v>758.32501220703102</v>
      </c>
      <c r="V1503" s="77">
        <v>-3.1255674872128103E-2</v>
      </c>
      <c r="W1503" s="58">
        <v>1.44050902930639</v>
      </c>
      <c r="X1503" s="77">
        <v>2.9274972593320101E-2</v>
      </c>
      <c r="Y1503" s="58">
        <v>49.99995803833</v>
      </c>
      <c r="Z1503" s="77">
        <v>-3.9508745618749001E-2</v>
      </c>
      <c r="AA1503" s="58">
        <v>36.967515003458303</v>
      </c>
      <c r="AB1503" s="77">
        <v>6.6958008763222901E-2</v>
      </c>
      <c r="AC1503" s="58">
        <v>563.45498657226506</v>
      </c>
      <c r="AD1503" s="77">
        <v>-3.3994369838695297E-2</v>
      </c>
      <c r="AE1503" s="58">
        <v>0.90012377700547996</v>
      </c>
      <c r="AF1503" s="77">
        <v>5.5750580785147497E-2</v>
      </c>
      <c r="AG1503" s="58">
        <v>16.4296360015869</v>
      </c>
      <c r="AH1503" s="77">
        <v>-3.3095328000161503E-2</v>
      </c>
      <c r="AI1503" s="58">
        <v>1.7039217479447999</v>
      </c>
      <c r="AJ1503" s="77">
        <v>6.3041932304382403E-2</v>
      </c>
      <c r="AK1503" s="58">
        <v>27.490952491760201</v>
      </c>
      <c r="AL1503" s="69">
        <v>42402</v>
      </c>
      <c r="AM1503" s="105">
        <v>1</v>
      </c>
      <c r="AN1503" s="124">
        <v>43.668082918720899</v>
      </c>
      <c r="AO1503" s="125">
        <v>61.584745868782498</v>
      </c>
      <c r="AP1503" s="125">
        <v>38.081742404284398</v>
      </c>
      <c r="AQ1503" s="125">
        <v>46.891640067631897</v>
      </c>
      <c r="AR1503" s="125">
        <v>37.715337367324501</v>
      </c>
      <c r="AS1503" s="125">
        <v>49.875735320547697</v>
      </c>
      <c r="AV1503" s="63">
        <v>35761.649099843598</v>
      </c>
      <c r="AW1503" s="63">
        <v>-7667.1943636230399</v>
      </c>
      <c r="AX1503" s="63">
        <v>7667.1943636230399</v>
      </c>
      <c r="AY1503" s="63">
        <v>28094.454736220599</v>
      </c>
      <c r="AZ1503" s="77">
        <v>5.8671203517426298E-3</v>
      </c>
      <c r="BA1503" s="77">
        <v>1.80944547362206</v>
      </c>
      <c r="BB1503" s="77">
        <v>0.67965299402442703</v>
      </c>
      <c r="BC1503" s="58">
        <v>-469.15698516809402</v>
      </c>
      <c r="BD1503" s="130">
        <v>-1.64249881893186E-2</v>
      </c>
      <c r="BE1503" s="65">
        <v>3</v>
      </c>
    </row>
    <row r="1504" spans="1:57" x14ac:dyDescent="0.2">
      <c r="A1504" s="104">
        <v>42403</v>
      </c>
      <c r="B1504" s="58">
        <v>1912.53002929687</v>
      </c>
      <c r="C1504" s="77">
        <v>4.9920389346194104E-3</v>
      </c>
      <c r="D1504" s="58">
        <v>0.01</v>
      </c>
      <c r="E1504" s="58">
        <v>0.68530000000000002</v>
      </c>
      <c r="F1504" s="77">
        <v>-1.48073605520413E-2</v>
      </c>
      <c r="G1504" s="58">
        <v>90.649841308593693</v>
      </c>
      <c r="H1504" s="58">
        <v>726.95001220703102</v>
      </c>
      <c r="I1504" s="58">
        <v>48.4262886047363</v>
      </c>
      <c r="J1504" s="58">
        <v>531.07000732421795</v>
      </c>
      <c r="K1504" s="58">
        <v>16.372819900512599</v>
      </c>
      <c r="L1504" s="58">
        <v>26.8453979492187</v>
      </c>
      <c r="M1504" s="58">
        <v>21.649999618530199</v>
      </c>
      <c r="N1504" s="77">
        <v>1.9792547488415701E-2</v>
      </c>
      <c r="O1504" s="58">
        <v>8.4065470854193691</v>
      </c>
      <c r="P1504" s="77">
        <v>9.2736478785456197E-2</v>
      </c>
      <c r="Q1504" s="58">
        <v>89.770156860351506</v>
      </c>
      <c r="R1504" s="77">
        <v>-4.9303617345621699E-2</v>
      </c>
      <c r="S1504" s="58">
        <v>19.9278972135006</v>
      </c>
      <c r="T1504" s="77">
        <v>2.74130227372845E-2</v>
      </c>
      <c r="U1504" s="58">
        <v>745.80001831054597</v>
      </c>
      <c r="V1504" s="77">
        <v>-1.5849090246606301E-2</v>
      </c>
      <c r="W1504" s="58">
        <v>1.4551440345167199</v>
      </c>
      <c r="X1504" s="77">
        <v>3.0048638383045601E-2</v>
      </c>
      <c r="Y1504" s="58">
        <v>48.816225051879798</v>
      </c>
      <c r="Z1504" s="77">
        <v>-3.8090869754884002E-2</v>
      </c>
      <c r="AA1504" s="58">
        <v>39.6262403826263</v>
      </c>
      <c r="AB1504" s="77">
        <v>7.4615850709178699E-2</v>
      </c>
      <c r="AC1504" s="58">
        <v>541.58499145507801</v>
      </c>
      <c r="AD1504" s="77">
        <v>1.4076332458270601E-2</v>
      </c>
      <c r="AE1504" s="58">
        <v>0.89334322741715699</v>
      </c>
      <c r="AF1504" s="77">
        <v>5.4562575832717897E-2</v>
      </c>
      <c r="AG1504" s="58">
        <v>16.259184837341301</v>
      </c>
      <c r="AH1504" s="77">
        <v>-6.7702567678751199E-3</v>
      </c>
      <c r="AI1504" s="58">
        <v>1.74923581203108</v>
      </c>
      <c r="AJ1504" s="77">
        <v>6.5159615638403695E-2</v>
      </c>
      <c r="AK1504" s="58">
        <v>26.936892509460399</v>
      </c>
      <c r="AL1504" s="69">
        <v>42403</v>
      </c>
      <c r="AM1504" s="105">
        <v>2</v>
      </c>
      <c r="AN1504" s="124">
        <v>45.398546912399297</v>
      </c>
      <c r="AO1504" s="125">
        <v>49.300148913421999</v>
      </c>
      <c r="AP1504" s="125">
        <v>42.397867608782803</v>
      </c>
      <c r="AQ1504" s="125">
        <v>49.504443255164603</v>
      </c>
      <c r="AR1504" s="125">
        <v>36.6365234341731</v>
      </c>
      <c r="AS1504" s="125">
        <v>46.6819876519628</v>
      </c>
      <c r="AV1504" s="63">
        <v>35761.649099843598</v>
      </c>
      <c r="AW1504" s="63">
        <v>-7703.1696948486297</v>
      </c>
      <c r="AX1504" s="63">
        <v>7703.1696948486297</v>
      </c>
      <c r="AY1504" s="63">
        <v>28058.479404995</v>
      </c>
      <c r="AZ1504" s="77">
        <v>-1.28051359470626E-3</v>
      </c>
      <c r="BA1504" s="77">
        <v>1.8058479404995</v>
      </c>
      <c r="BB1504" s="77">
        <v>0.68803788716724701</v>
      </c>
      <c r="BC1504" s="58">
        <v>-505.13231639368303</v>
      </c>
      <c r="BD1504" s="130">
        <v>-1.76844693633555E-2</v>
      </c>
      <c r="BE1504" s="65">
        <v>4</v>
      </c>
    </row>
    <row r="1505" spans="1:57" x14ac:dyDescent="0.2">
      <c r="A1505" s="104">
        <v>42404</v>
      </c>
      <c r="B1505" s="58">
        <v>1915.44995117187</v>
      </c>
      <c r="C1505" s="77">
        <v>1.52673256381419E-3</v>
      </c>
      <c r="D1505" s="58">
        <v>0.01</v>
      </c>
      <c r="E1505" s="58">
        <v>0.68599999999999905</v>
      </c>
      <c r="F1505" s="77">
        <v>1.0214504596526199E-3</v>
      </c>
      <c r="G1505" s="58">
        <v>91.378219604492202</v>
      </c>
      <c r="H1505" s="58">
        <v>708.010009765625</v>
      </c>
      <c r="I1505" s="58">
        <v>48.277744293212798</v>
      </c>
      <c r="J1505" s="58">
        <v>536.260009765625</v>
      </c>
      <c r="K1505" s="58">
        <v>16.647438049316399</v>
      </c>
      <c r="L1505" s="58">
        <v>27.238834381103501</v>
      </c>
      <c r="M1505" s="58">
        <v>21.840000152587798</v>
      </c>
      <c r="N1505" s="77">
        <v>8.0350752454034693E-3</v>
      </c>
      <c r="O1505" s="58">
        <v>8.3731127136556598</v>
      </c>
      <c r="P1505" s="77">
        <v>9.1631383823153806E-2</v>
      </c>
      <c r="Q1505" s="58">
        <v>91.014030456542898</v>
      </c>
      <c r="R1505" s="77">
        <v>-2.6054064410707001E-2</v>
      </c>
      <c r="S1505" s="58">
        <v>20.2861603977958</v>
      </c>
      <c r="T1505" s="77">
        <v>2.8652363833826699E-2</v>
      </c>
      <c r="U1505" s="58">
        <v>717.48001098632801</v>
      </c>
      <c r="V1505" s="77">
        <v>-3.0674312610632299E-3</v>
      </c>
      <c r="W1505" s="58">
        <v>1.4718610267268999</v>
      </c>
      <c r="X1505" s="77">
        <v>3.04873611697269E-2</v>
      </c>
      <c r="Y1505" s="58">
        <v>48.352016448974602</v>
      </c>
      <c r="Z1505" s="77">
        <v>9.7727274555681198E-3</v>
      </c>
      <c r="AA1505" s="58">
        <v>41.755534964139201</v>
      </c>
      <c r="AB1505" s="77">
        <v>7.7864346033165194E-2</v>
      </c>
      <c r="AC1505" s="58">
        <v>533.66500854492097</v>
      </c>
      <c r="AD1505" s="77">
        <v>1.6772807034609101E-2</v>
      </c>
      <c r="AE1505" s="58">
        <v>0.88338631261065703</v>
      </c>
      <c r="AF1505" s="77">
        <v>5.3064400059258998E-2</v>
      </c>
      <c r="AG1505" s="58">
        <v>16.510128974914501</v>
      </c>
      <c r="AH1505" s="77">
        <v>1.4655637909670701E-2</v>
      </c>
      <c r="AI1505" s="58">
        <v>1.7812012021881301</v>
      </c>
      <c r="AJ1505" s="77">
        <v>6.5391975929183402E-2</v>
      </c>
      <c r="AK1505" s="58">
        <v>27.042116165161101</v>
      </c>
      <c r="AL1505" s="69">
        <v>42404</v>
      </c>
      <c r="AM1505" s="105">
        <v>3</v>
      </c>
      <c r="AN1505" s="124">
        <v>45.948152185646897</v>
      </c>
      <c r="AO1505" s="125">
        <v>44.497841807317101</v>
      </c>
      <c r="AP1505" s="125">
        <v>44.134096211988997</v>
      </c>
      <c r="AQ1505" s="125">
        <v>52.5426600772131</v>
      </c>
      <c r="AR1505" s="125">
        <v>40.572478690596498</v>
      </c>
      <c r="AS1505" s="125">
        <v>46.076771908592903</v>
      </c>
      <c r="AV1505" s="63">
        <v>35761.649099843598</v>
      </c>
      <c r="AW1505" s="63">
        <v>-7772.9968724365199</v>
      </c>
      <c r="AX1505" s="63">
        <v>7772.9968724365199</v>
      </c>
      <c r="AY1505" s="63">
        <v>27988.652227407099</v>
      </c>
      <c r="AZ1505" s="77">
        <v>-2.4886301420689E-3</v>
      </c>
      <c r="BA1505" s="77">
        <v>1.79886522274071</v>
      </c>
      <c r="BB1505" s="77">
        <v>0.69061506957853802</v>
      </c>
      <c r="BC1505" s="58">
        <v>-574.959493981572</v>
      </c>
      <c r="BD1505" s="130">
        <v>-2.0129089401920298E-2</v>
      </c>
      <c r="BE1505" s="65">
        <v>5</v>
      </c>
    </row>
    <row r="1506" spans="1:57" x14ac:dyDescent="0.2">
      <c r="A1506" s="104">
        <v>42405</v>
      </c>
      <c r="B1506" s="58">
        <v>1880.05004882812</v>
      </c>
      <c r="C1506" s="77">
        <v>-1.8481246310869299E-2</v>
      </c>
      <c r="D1506" s="58">
        <v>0.01</v>
      </c>
      <c r="E1506" s="58">
        <v>0.6905</v>
      </c>
      <c r="F1506" s="77">
        <v>6.5597667638483898E-3</v>
      </c>
      <c r="G1506" s="58">
        <v>88.937683105468693</v>
      </c>
      <c r="H1506" s="58">
        <v>683.57000732421795</v>
      </c>
      <c r="I1506" s="58">
        <v>46.5694580078125</v>
      </c>
      <c r="J1506" s="58">
        <v>502.13000488281199</v>
      </c>
      <c r="K1506" s="58">
        <v>15.9182796478271</v>
      </c>
      <c r="L1506" s="58">
        <v>26.570903778076101</v>
      </c>
      <c r="M1506" s="58">
        <v>23.379999160766602</v>
      </c>
      <c r="N1506" s="77">
        <v>-2.67080767122264E-2</v>
      </c>
      <c r="O1506" s="58">
        <v>8.3741540528866292</v>
      </c>
      <c r="P1506" s="77">
        <v>9.4157546728038194E-2</v>
      </c>
      <c r="Q1506" s="58">
        <v>90.157951354980398</v>
      </c>
      <c r="R1506" s="77">
        <v>-3.4519289422894901E-2</v>
      </c>
      <c r="S1506" s="58">
        <v>21.453600457760601</v>
      </c>
      <c r="T1506" s="77">
        <v>3.1384642725533103E-2</v>
      </c>
      <c r="U1506" s="58">
        <v>695.79000854492097</v>
      </c>
      <c r="V1506" s="77">
        <v>-3.5384550591783602E-2</v>
      </c>
      <c r="W1506" s="58">
        <v>1.5329005646641101</v>
      </c>
      <c r="X1506" s="77">
        <v>3.2916435583316299E-2</v>
      </c>
      <c r="Y1506" s="58">
        <v>47.423601150512603</v>
      </c>
      <c r="Z1506" s="77">
        <v>-6.3644508748152195E-2</v>
      </c>
      <c r="AA1506" s="58">
        <v>45.171947635501098</v>
      </c>
      <c r="AB1506" s="77">
        <v>8.9960661972477401E-2</v>
      </c>
      <c r="AC1506" s="58">
        <v>519.19500732421795</v>
      </c>
      <c r="AD1506" s="77">
        <v>-4.3800036938368203E-2</v>
      </c>
      <c r="AE1506" s="58">
        <v>0.88572197781015904</v>
      </c>
      <c r="AF1506" s="77">
        <v>5.5641815410062898E-2</v>
      </c>
      <c r="AG1506" s="58">
        <v>16.282858848571699</v>
      </c>
      <c r="AH1506" s="77">
        <v>-2.45212623154944E-2</v>
      </c>
      <c r="AI1506" s="58">
        <v>1.83022771178182</v>
      </c>
      <c r="AJ1506" s="77">
        <v>6.8880897957711198E-2</v>
      </c>
      <c r="AK1506" s="58">
        <v>26.904869079589801</v>
      </c>
      <c r="AL1506" s="69">
        <v>42405</v>
      </c>
      <c r="AM1506" s="105">
        <v>4</v>
      </c>
      <c r="AN1506" s="124">
        <v>40.611040155435298</v>
      </c>
      <c r="AO1506" s="125">
        <v>39.192530193500303</v>
      </c>
      <c r="AP1506" s="125">
        <v>39.804804634436103</v>
      </c>
      <c r="AQ1506" s="125">
        <v>44.829886671530097</v>
      </c>
      <c r="AR1506" s="125">
        <v>36.434695317821102</v>
      </c>
      <c r="AS1506" s="125">
        <v>39.702026249386797</v>
      </c>
      <c r="AV1506" s="63">
        <v>35761.649099843598</v>
      </c>
      <c r="AW1506" s="63">
        <v>-7615.0223028564396</v>
      </c>
      <c r="AX1506" s="63">
        <v>7615.0223028564396</v>
      </c>
      <c r="AY1506" s="63">
        <v>28146.626796987199</v>
      </c>
      <c r="AZ1506" s="77">
        <v>5.6442363961131097E-3</v>
      </c>
      <c r="BA1506" s="77">
        <v>1.81466267969872</v>
      </c>
      <c r="BB1506" s="77">
        <v>0.65937039606078895</v>
      </c>
      <c r="BC1506" s="58">
        <v>-416.98492440149101</v>
      </c>
      <c r="BD1506" s="130">
        <v>-1.45984663448302E-2</v>
      </c>
      <c r="BE1506" s="65">
        <v>6</v>
      </c>
    </row>
    <row r="1507" spans="1:57" x14ac:dyDescent="0.2">
      <c r="A1507" s="104">
        <v>42408</v>
      </c>
      <c r="B1507" s="58">
        <v>1853.43994140625</v>
      </c>
      <c r="C1507" s="77">
        <v>-1.41539356563734E-2</v>
      </c>
      <c r="D1507" s="58">
        <v>0.01</v>
      </c>
      <c r="E1507" s="58">
        <v>0.69599999999999995</v>
      </c>
      <c r="F1507" s="77">
        <v>7.9652425778420303E-3</v>
      </c>
      <c r="G1507" s="58">
        <v>89.874183654785099</v>
      </c>
      <c r="H1507" s="58">
        <v>682.739990234375</v>
      </c>
      <c r="I1507" s="58">
        <v>45.873138427734297</v>
      </c>
      <c r="J1507" s="58">
        <v>488.100006103515</v>
      </c>
      <c r="K1507" s="58">
        <v>15.331173896789499</v>
      </c>
      <c r="L1507" s="58">
        <v>26.369606018066399</v>
      </c>
      <c r="M1507" s="58">
        <v>26</v>
      </c>
      <c r="N1507" s="77">
        <v>1.0529850976731901E-2</v>
      </c>
      <c r="O1507" s="58">
        <v>8.3444614967643407</v>
      </c>
      <c r="P1507" s="77">
        <v>9.2846033837883604E-2</v>
      </c>
      <c r="Q1507" s="58">
        <v>89.405933380126896</v>
      </c>
      <c r="R1507" s="77">
        <v>-1.2142386016800099E-3</v>
      </c>
      <c r="S1507" s="58">
        <v>22.516883470490299</v>
      </c>
      <c r="T1507" s="77">
        <v>3.2980173700914397E-2</v>
      </c>
      <c r="U1507" s="58">
        <v>683.15499877929597</v>
      </c>
      <c r="V1507" s="77">
        <v>-1.4952280096566699E-2</v>
      </c>
      <c r="W1507" s="58">
        <v>1.6186632509747401</v>
      </c>
      <c r="X1507" s="77">
        <v>3.5285644419657203E-2</v>
      </c>
      <c r="Y1507" s="58">
        <v>46.221298217773402</v>
      </c>
      <c r="Z1507" s="77">
        <v>-2.7940968758820101E-2</v>
      </c>
      <c r="AA1507" s="58">
        <v>48.909282717254698</v>
      </c>
      <c r="AB1507" s="77">
        <v>0.100203405256426</v>
      </c>
      <c r="AC1507" s="58">
        <v>495.11500549316401</v>
      </c>
      <c r="AD1507" s="77">
        <v>-3.6882487556859703E-2</v>
      </c>
      <c r="AE1507" s="58">
        <v>0.89797080645467298</v>
      </c>
      <c r="AF1507" s="77">
        <v>5.8571562262607499E-2</v>
      </c>
      <c r="AG1507" s="58">
        <v>15.6247267723083</v>
      </c>
      <c r="AH1507" s="77">
        <v>-7.5758717765503896E-3</v>
      </c>
      <c r="AI1507" s="58">
        <v>1.88415205969952</v>
      </c>
      <c r="AJ1507" s="77">
        <v>7.1451657579132799E-2</v>
      </c>
      <c r="AK1507" s="58">
        <v>26.4702548980712</v>
      </c>
      <c r="AL1507" s="69">
        <v>42408</v>
      </c>
      <c r="AM1507" s="105">
        <v>0</v>
      </c>
      <c r="AN1507" s="124">
        <v>37.120583056183897</v>
      </c>
      <c r="AO1507" s="125">
        <v>39.022370743286501</v>
      </c>
      <c r="AP1507" s="125">
        <v>42.1498668784592</v>
      </c>
      <c r="AQ1507" s="125">
        <v>39.768010519957301</v>
      </c>
      <c r="AR1507" s="125">
        <v>35.267344862164599</v>
      </c>
      <c r="AS1507" s="125">
        <v>37.4289150011004</v>
      </c>
      <c r="AV1507" s="63">
        <v>35761.649099843598</v>
      </c>
      <c r="AW1507" s="63">
        <v>-7756.5015461425701</v>
      </c>
      <c r="AX1507" s="63">
        <v>7756.5015461425701</v>
      </c>
      <c r="AY1507" s="63">
        <v>28005.147553701001</v>
      </c>
      <c r="AZ1507" s="77">
        <v>-5.02650794734949E-3</v>
      </c>
      <c r="BA1507" s="77">
        <v>1.8005147553701</v>
      </c>
      <c r="BB1507" s="77">
        <v>0.63588377424485398</v>
      </c>
      <c r="BC1507" s="58">
        <v>-558.46416768762697</v>
      </c>
      <c r="BD1507" s="130">
        <v>-1.9551594985078299E-2</v>
      </c>
      <c r="BE1507" s="65">
        <v>7</v>
      </c>
    </row>
    <row r="1508" spans="1:57" x14ac:dyDescent="0.2">
      <c r="A1508" s="104">
        <v>42409</v>
      </c>
      <c r="B1508" s="58">
        <v>1852.2099609375</v>
      </c>
      <c r="C1508" s="77">
        <v>-6.6362035330735903E-4</v>
      </c>
      <c r="D1508" s="58">
        <v>0.01</v>
      </c>
      <c r="E1508" s="58">
        <v>0.69040000000000001</v>
      </c>
      <c r="F1508" s="77">
        <v>-8.0459770114941192E-3</v>
      </c>
      <c r="G1508" s="58">
        <v>89.855255126953097</v>
      </c>
      <c r="H1508" s="58">
        <v>678.10998535156205</v>
      </c>
      <c r="I1508" s="58">
        <v>45.752452850341797</v>
      </c>
      <c r="J1508" s="58">
        <v>482.07000732421801</v>
      </c>
      <c r="K1508" s="58">
        <v>15.2459449768066</v>
      </c>
      <c r="L1508" s="58">
        <v>26.360456466674801</v>
      </c>
      <c r="M1508" s="58">
        <v>26.540000915527301</v>
      </c>
      <c r="N1508" s="77">
        <v>-2.10611402098881E-4</v>
      </c>
      <c r="O1508" s="58">
        <v>8.3774133886387894</v>
      </c>
      <c r="P1508" s="77">
        <v>9.32323143126427E-2</v>
      </c>
      <c r="Q1508" s="58">
        <v>89.864719390869098</v>
      </c>
      <c r="R1508" s="77">
        <v>-6.7815053300497299E-3</v>
      </c>
      <c r="S1508" s="58">
        <v>23.7152807349315</v>
      </c>
      <c r="T1508" s="77">
        <v>3.4972616901720502E-2</v>
      </c>
      <c r="U1508" s="58">
        <v>680.42498779296795</v>
      </c>
      <c r="V1508" s="77">
        <v>-2.6308550391140801E-3</v>
      </c>
      <c r="W1508" s="58">
        <v>1.7013751083625199</v>
      </c>
      <c r="X1508" s="77">
        <v>3.7186533231951403E-2</v>
      </c>
      <c r="Y1508" s="58">
        <v>45.812795639038001</v>
      </c>
      <c r="Z1508" s="77">
        <v>-1.2354023158971101E-2</v>
      </c>
      <c r="AA1508" s="58">
        <v>52.473120104724202</v>
      </c>
      <c r="AB1508" s="77">
        <v>0.108849584723144</v>
      </c>
      <c r="AC1508" s="58">
        <v>485.08500671386702</v>
      </c>
      <c r="AD1508" s="77">
        <v>-5.5591907414707098E-3</v>
      </c>
      <c r="AE1508" s="58">
        <v>0.91154832945795305</v>
      </c>
      <c r="AF1508" s="77">
        <v>5.9789559180796897E-2</v>
      </c>
      <c r="AG1508" s="58">
        <v>15.288559436798</v>
      </c>
      <c r="AH1508" s="77">
        <v>-3.4697338236055998E-4</v>
      </c>
      <c r="AI1508" s="58">
        <v>1.9351488283495</v>
      </c>
      <c r="AJ1508" s="77">
        <v>7.3411051542144001E-2</v>
      </c>
      <c r="AK1508" s="58">
        <v>26.365031242370598</v>
      </c>
      <c r="AL1508" s="69">
        <v>42409</v>
      </c>
      <c r="AM1508" s="105">
        <v>1</v>
      </c>
      <c r="AN1508" s="124">
        <v>36.962445450538198</v>
      </c>
      <c r="AO1508" s="125">
        <v>38.030480356996399</v>
      </c>
      <c r="AP1508" s="125">
        <v>42.114154882720797</v>
      </c>
      <c r="AQ1508" s="125">
        <v>39.078193841040502</v>
      </c>
      <c r="AR1508" s="125">
        <v>35.212121372467202</v>
      </c>
      <c r="AS1508" s="125">
        <v>37.033156549296002</v>
      </c>
      <c r="AV1508" s="63">
        <v>35761.649099843598</v>
      </c>
      <c r="AW1508" s="63">
        <v>-7692.4724493164003</v>
      </c>
      <c r="AX1508" s="63">
        <v>7692.4724493164003</v>
      </c>
      <c r="AY1508" s="63">
        <v>28069.176650527199</v>
      </c>
      <c r="AZ1508" s="77">
        <v>2.2863331358420301E-3</v>
      </c>
      <c r="BA1508" s="77">
        <v>1.8069176650527199</v>
      </c>
      <c r="BB1508" s="77">
        <v>0.63479816847661996</v>
      </c>
      <c r="BC1508" s="58">
        <v>-494.43507086145399</v>
      </c>
      <c r="BD1508" s="130">
        <v>-1.7309963308709202E-2</v>
      </c>
      <c r="BE1508" s="65">
        <v>8</v>
      </c>
    </row>
    <row r="1509" spans="1:57" x14ac:dyDescent="0.2">
      <c r="A1509" s="104">
        <v>42410</v>
      </c>
      <c r="B1509" s="58">
        <v>1851.85998535156</v>
      </c>
      <c r="C1509" s="77">
        <v>-1.8895027740828399E-4</v>
      </c>
      <c r="D1509" s="58">
        <v>0.01</v>
      </c>
      <c r="E1509" s="58">
        <v>0.69159999999999999</v>
      </c>
      <c r="F1509" s="77">
        <v>1.73812282734653E-3</v>
      </c>
      <c r="G1509" s="58">
        <v>89.174171447753906</v>
      </c>
      <c r="H1509" s="58">
        <v>684.11999511718705</v>
      </c>
      <c r="I1509" s="58">
        <v>46.151668548583899</v>
      </c>
      <c r="J1509" s="58">
        <v>490.48001098632801</v>
      </c>
      <c r="K1509" s="58">
        <v>15.141780853271401</v>
      </c>
      <c r="L1509" s="58">
        <v>25.8297729492187</v>
      </c>
      <c r="M1509" s="58">
        <v>26.290000915527301</v>
      </c>
      <c r="N1509" s="77">
        <v>-7.5797868275699898E-3</v>
      </c>
      <c r="O1509" s="58">
        <v>8.4231474110718096</v>
      </c>
      <c r="P1509" s="77">
        <v>9.4457254542665695E-2</v>
      </c>
      <c r="Q1509" s="58">
        <v>89.514713287353501</v>
      </c>
      <c r="R1509" s="77">
        <v>8.8628834487802701E-3</v>
      </c>
      <c r="S1509" s="58">
        <v>24.620161141589598</v>
      </c>
      <c r="T1509" s="77">
        <v>3.5988074193580903E-2</v>
      </c>
      <c r="U1509" s="58">
        <v>681.114990234375</v>
      </c>
      <c r="V1509" s="77">
        <v>8.72555837712196E-3</v>
      </c>
      <c r="W1509" s="58">
        <v>1.76419433775968</v>
      </c>
      <c r="X1509" s="77">
        <v>3.8226014210136598E-2</v>
      </c>
      <c r="Y1509" s="58">
        <v>45.952060699462798</v>
      </c>
      <c r="Z1509" s="77">
        <v>1.74456065184183E-2</v>
      </c>
      <c r="AA1509" s="58">
        <v>55.1229506122232</v>
      </c>
      <c r="AB1509" s="77">
        <v>0.11238572291941901</v>
      </c>
      <c r="AC1509" s="58">
        <v>486.27500915527298</v>
      </c>
      <c r="AD1509" s="77">
        <v>-6.8322510473191001E-3</v>
      </c>
      <c r="AE1509" s="58">
        <v>0.92854508346331299</v>
      </c>
      <c r="AF1509" s="77">
        <v>6.1323373549069297E-2</v>
      </c>
      <c r="AG1509" s="58">
        <v>15.193862915039</v>
      </c>
      <c r="AH1509" s="77">
        <v>-2.01318030333409E-2</v>
      </c>
      <c r="AI1509" s="58">
        <v>1.9997650553449799</v>
      </c>
      <c r="AJ1509" s="77">
        <v>7.7420930461778101E-2</v>
      </c>
      <c r="AK1509" s="58">
        <v>26.095114707946699</v>
      </c>
      <c r="AL1509" s="69">
        <v>42410</v>
      </c>
      <c r="AM1509" s="105">
        <v>2</v>
      </c>
      <c r="AN1509" s="124">
        <v>36.914257470220001</v>
      </c>
      <c r="AO1509" s="125">
        <v>40.156869501170299</v>
      </c>
      <c r="AP1509" s="125">
        <v>40.7754495589393</v>
      </c>
      <c r="AQ1509" s="125">
        <v>38.2059327605741</v>
      </c>
      <c r="AR1509" s="125">
        <v>32.074954547181001</v>
      </c>
      <c r="AS1509" s="125">
        <v>39.318828194719202</v>
      </c>
      <c r="AV1509" s="63">
        <v>35761.649099843598</v>
      </c>
      <c r="AW1509" s="63">
        <v>-7647.43426468505</v>
      </c>
      <c r="AX1509" s="63">
        <v>7647.43426468505</v>
      </c>
      <c r="AY1509" s="63">
        <v>28114.2148351586</v>
      </c>
      <c r="AZ1509" s="77">
        <v>1.60454242003948E-3</v>
      </c>
      <c r="BA1509" s="77">
        <v>1.81142148351586</v>
      </c>
      <c r="BB1509" s="77">
        <v>0.63448927290918</v>
      </c>
      <c r="BC1509" s="58">
        <v>-449.39688623010397</v>
      </c>
      <c r="BD1509" s="130">
        <v>-1.5733195459087902E-2</v>
      </c>
      <c r="BE1509" s="65">
        <v>9</v>
      </c>
    </row>
    <row r="1510" spans="1:57" x14ac:dyDescent="0.2">
      <c r="A1510" s="104">
        <v>42411</v>
      </c>
      <c r="B1510" s="58">
        <v>1829.07995605468</v>
      </c>
      <c r="C1510" s="77">
        <v>-1.23011617925047E-2</v>
      </c>
      <c r="D1510" s="58">
        <v>0.01</v>
      </c>
      <c r="E1510" s="58">
        <v>0.69279999999999997</v>
      </c>
      <c r="F1510" s="77">
        <v>1.73510699826495E-3</v>
      </c>
      <c r="G1510" s="58">
        <v>88.634986877441406</v>
      </c>
      <c r="H1510" s="58">
        <v>683.10998535156205</v>
      </c>
      <c r="I1510" s="58">
        <v>46.133098602294901</v>
      </c>
      <c r="J1510" s="58">
        <v>503.82000732421801</v>
      </c>
      <c r="K1510" s="58">
        <v>14.8103485107421</v>
      </c>
      <c r="L1510" s="58">
        <v>25.820619583129801</v>
      </c>
      <c r="M1510" s="58">
        <v>28.139999389648398</v>
      </c>
      <c r="N1510" s="77">
        <v>-6.0464208588515396E-3</v>
      </c>
      <c r="O1510" s="58">
        <v>8.4737687012999405</v>
      </c>
      <c r="P1510" s="77">
        <v>9.5602978009314901E-2</v>
      </c>
      <c r="Q1510" s="58">
        <v>88.904579162597599</v>
      </c>
      <c r="R1510" s="77">
        <v>-1.4763634637692199E-3</v>
      </c>
      <c r="S1510" s="58">
        <v>25.496441331972701</v>
      </c>
      <c r="T1510" s="77">
        <v>3.7324064760744201E-2</v>
      </c>
      <c r="U1510" s="58">
        <v>683.614990234375</v>
      </c>
      <c r="V1510" s="77">
        <v>-4.0236782055902399E-4</v>
      </c>
      <c r="W1510" s="58">
        <v>1.82278399739635</v>
      </c>
      <c r="X1510" s="77">
        <v>3.95114148544463E-2</v>
      </c>
      <c r="Y1510" s="58">
        <v>46.142383575439403</v>
      </c>
      <c r="Z1510" s="77">
        <v>2.7197838931426899E-2</v>
      </c>
      <c r="AA1510" s="58">
        <v>57.092552178110502</v>
      </c>
      <c r="AB1510" s="77">
        <v>0.113319342916388</v>
      </c>
      <c r="AC1510" s="58">
        <v>497.15000915527298</v>
      </c>
      <c r="AD1510" s="77">
        <v>-2.1888597235753E-2</v>
      </c>
      <c r="AE1510" s="58">
        <v>0.95110137743993695</v>
      </c>
      <c r="AF1510" s="77">
        <v>6.4218703344495004E-2</v>
      </c>
      <c r="AG1510" s="58">
        <v>14.9760646820068</v>
      </c>
      <c r="AH1510" s="77">
        <v>-3.5437268871307798E-4</v>
      </c>
      <c r="AI1510" s="58">
        <v>2.06043344489485</v>
      </c>
      <c r="AJ1510" s="77">
        <v>7.9797986189342002E-2</v>
      </c>
      <c r="AK1510" s="58">
        <v>25.825196266174299</v>
      </c>
      <c r="AL1510" s="69">
        <v>42411</v>
      </c>
      <c r="AM1510" s="105">
        <v>3</v>
      </c>
      <c r="AN1510" s="124">
        <v>33.823285730102498</v>
      </c>
      <c r="AO1510" s="125">
        <v>39.909029806459102</v>
      </c>
      <c r="AP1510" s="125">
        <v>39.699568281205899</v>
      </c>
      <c r="AQ1510" s="125">
        <v>35.491391512987903</v>
      </c>
      <c r="AR1510" s="125">
        <v>32.0219609666105</v>
      </c>
      <c r="AS1510" s="125">
        <v>39.247460576926599</v>
      </c>
      <c r="AV1510" s="63">
        <v>35761.649099843598</v>
      </c>
      <c r="AW1510" s="63">
        <v>-7614.3835446777302</v>
      </c>
      <c r="AX1510" s="63">
        <v>7614.3835446777302</v>
      </c>
      <c r="AY1510" s="63">
        <v>28147.265555165901</v>
      </c>
      <c r="AZ1510" s="77">
        <v>1.1755875168881699E-3</v>
      </c>
      <c r="BA1510" s="77">
        <v>1.8147265555165899</v>
      </c>
      <c r="BB1510" s="77">
        <v>0.61438315591501003</v>
      </c>
      <c r="BC1510" s="58">
        <v>-416.34616622278099</v>
      </c>
      <c r="BD1510" s="130">
        <v>-1.45761036903823E-2</v>
      </c>
      <c r="BE1510" s="65">
        <v>10</v>
      </c>
    </row>
    <row r="1511" spans="1:57" x14ac:dyDescent="0.2">
      <c r="A1511" s="104">
        <v>42412</v>
      </c>
      <c r="B1511" s="58">
        <v>1864.78002929687</v>
      </c>
      <c r="C1511" s="77">
        <v>1.9518049565855101E-2</v>
      </c>
      <c r="D1511" s="58">
        <v>0.01</v>
      </c>
      <c r="E1511" s="58">
        <v>0.69169999999999998</v>
      </c>
      <c r="F1511" s="77">
        <v>-1.5877598152425E-3</v>
      </c>
      <c r="G1511" s="58">
        <v>88.909309387207003</v>
      </c>
      <c r="H1511" s="58">
        <v>682.40002441406205</v>
      </c>
      <c r="I1511" s="58">
        <v>46.885116577148402</v>
      </c>
      <c r="J1511" s="58">
        <v>507.079986572265</v>
      </c>
      <c r="K1511" s="58">
        <v>15.2080678939819</v>
      </c>
      <c r="L1511" s="58">
        <v>26.204912185668899</v>
      </c>
      <c r="M1511" s="58">
        <v>25.399999618530199</v>
      </c>
      <c r="N1511" s="77">
        <v>3.09496869610792E-3</v>
      </c>
      <c r="O1511" s="58">
        <v>8.5536656055467102</v>
      </c>
      <c r="P1511" s="77">
        <v>9.6206636453499195E-2</v>
      </c>
      <c r="Q1511" s="58">
        <v>88.772148132324205</v>
      </c>
      <c r="R1511" s="77">
        <v>-1.0393069238106001E-3</v>
      </c>
      <c r="S1511" s="58">
        <v>26.2602110956248</v>
      </c>
      <c r="T1511" s="77">
        <v>3.8482136805567897E-2</v>
      </c>
      <c r="U1511" s="58">
        <v>682.75500488281205</v>
      </c>
      <c r="V1511" s="77">
        <v>1.6301050604394102E-2</v>
      </c>
      <c r="W1511" s="58">
        <v>1.8541478520524299</v>
      </c>
      <c r="X1511" s="77">
        <v>3.9546619213401503E-2</v>
      </c>
      <c r="Y1511" s="58">
        <v>46.509107589721602</v>
      </c>
      <c r="Z1511" s="77">
        <v>6.4705236009989699E-3</v>
      </c>
      <c r="AA1511" s="58">
        <v>58.981713964292098</v>
      </c>
      <c r="AB1511" s="77">
        <v>0.116316390956373</v>
      </c>
      <c r="AC1511" s="58">
        <v>505.44999694824202</v>
      </c>
      <c r="AD1511" s="77">
        <v>2.6854154238928001E-2</v>
      </c>
      <c r="AE1511" s="58">
        <v>0.97116566856581399</v>
      </c>
      <c r="AF1511" s="77">
        <v>6.3858583176770206E-2</v>
      </c>
      <c r="AG1511" s="58">
        <v>15.009208202362</v>
      </c>
      <c r="AH1511" s="77">
        <v>1.4883167357848399E-2</v>
      </c>
      <c r="AI1511" s="58">
        <v>2.1060986639639601</v>
      </c>
      <c r="AJ1511" s="77">
        <v>8.0370376708064406E-2</v>
      </c>
      <c r="AK1511" s="58">
        <v>26.0127658843994</v>
      </c>
      <c r="AL1511" s="69">
        <v>42412</v>
      </c>
      <c r="AM1511" s="105">
        <v>4</v>
      </c>
      <c r="AN1511" s="124">
        <v>42.017335184663899</v>
      </c>
      <c r="AO1511" s="125">
        <v>39.723441143000599</v>
      </c>
      <c r="AP1511" s="125">
        <v>40.5589005086374</v>
      </c>
      <c r="AQ1511" s="125">
        <v>40.916385352306001</v>
      </c>
      <c r="AR1511" s="125">
        <v>36.7469880325446</v>
      </c>
      <c r="AS1511" s="125">
        <v>43.703835278391402</v>
      </c>
      <c r="AV1511" s="63">
        <v>35761.649099843598</v>
      </c>
      <c r="AW1511" s="63">
        <v>-7625.8225935882501</v>
      </c>
      <c r="AX1511" s="63">
        <v>7625.8225935882501</v>
      </c>
      <c r="AY1511" s="63">
        <v>28135.826506255398</v>
      </c>
      <c r="AZ1511" s="77">
        <v>-4.0640000671132698E-4</v>
      </c>
      <c r="BA1511" s="77">
        <v>1.8135826506255399</v>
      </c>
      <c r="BB1511" s="77">
        <v>0.64589276637044102</v>
      </c>
      <c r="BC1511" s="58">
        <v>-427.785215133306</v>
      </c>
      <c r="BD1511" s="130">
        <v>-1.4976579968456E-2</v>
      </c>
      <c r="BE1511" s="65">
        <v>11</v>
      </c>
    </row>
    <row r="1512" spans="1:57" x14ac:dyDescent="0.2">
      <c r="A1512" s="104">
        <v>42416</v>
      </c>
      <c r="B1512" s="58">
        <v>1895.57995605468</v>
      </c>
      <c r="C1512" s="77">
        <v>1.65166541221624E-2</v>
      </c>
      <c r="D1512" s="58">
        <v>0.01</v>
      </c>
      <c r="E1512" s="58">
        <v>0.69899999999999995</v>
      </c>
      <c r="F1512" s="77">
        <v>1.05537082550239E-2</v>
      </c>
      <c r="G1512" s="58">
        <v>91.416076660156193</v>
      </c>
      <c r="H1512" s="58">
        <v>691</v>
      </c>
      <c r="I1512" s="58">
        <v>47.773445129394503</v>
      </c>
      <c r="J1512" s="58">
        <v>521.09997558593705</v>
      </c>
      <c r="K1512" s="58">
        <v>15.8330545425415</v>
      </c>
      <c r="L1512" s="58">
        <v>26.3330059051513</v>
      </c>
      <c r="M1512" s="58">
        <v>24.110000610351499</v>
      </c>
      <c r="N1512" s="77">
        <v>2.8194654645578601E-2</v>
      </c>
      <c r="O1512" s="58">
        <v>8.5536284032015093</v>
      </c>
      <c r="P1512" s="77">
        <v>9.3568097819380705E-2</v>
      </c>
      <c r="Q1512" s="58">
        <v>90.162693023681598</v>
      </c>
      <c r="R1512" s="77">
        <v>1.26025429048333E-2</v>
      </c>
      <c r="S1512" s="58">
        <v>26.813457480786202</v>
      </c>
      <c r="T1512" s="77">
        <v>3.8803845847736898E-2</v>
      </c>
      <c r="U1512" s="58">
        <v>686.70001220703102</v>
      </c>
      <c r="V1512" s="77">
        <v>1.8946919984391401E-2</v>
      </c>
      <c r="W1512" s="58">
        <v>1.86968771619956</v>
      </c>
      <c r="X1512" s="77">
        <v>3.91365477439507E-2</v>
      </c>
      <c r="Y1512" s="58">
        <v>47.329280853271399</v>
      </c>
      <c r="Z1512" s="77">
        <v>2.7648476344813901E-2</v>
      </c>
      <c r="AA1512" s="58">
        <v>60.274673117454903</v>
      </c>
      <c r="AB1512" s="77">
        <v>0.115668155711733</v>
      </c>
      <c r="AC1512" s="58">
        <v>514.08998107910099</v>
      </c>
      <c r="AD1512" s="77">
        <v>4.1095729774252597E-2</v>
      </c>
      <c r="AE1512" s="58">
        <v>0.97943093780659096</v>
      </c>
      <c r="AF1512" s="77">
        <v>6.1859885290925898E-2</v>
      </c>
      <c r="AG1512" s="58">
        <v>15.520561218261699</v>
      </c>
      <c r="AH1512" s="77">
        <v>4.8881567919345503E-3</v>
      </c>
      <c r="AI1512" s="58">
        <v>2.1463656538025599</v>
      </c>
      <c r="AJ1512" s="77">
        <v>8.1508569949573603E-2</v>
      </c>
      <c r="AK1512" s="58">
        <v>26.268959045410099</v>
      </c>
      <c r="AL1512" s="69">
        <v>42416</v>
      </c>
      <c r="AM1512" s="105">
        <v>1</v>
      </c>
      <c r="AN1512" s="124">
        <v>47.999596182113699</v>
      </c>
      <c r="AO1512" s="125">
        <v>43.170895567979699</v>
      </c>
      <c r="AP1512" s="125">
        <v>47.869748471591798</v>
      </c>
      <c r="AQ1512" s="125">
        <v>48.277443137983603</v>
      </c>
      <c r="AR1512" s="125">
        <v>38.286788028724999</v>
      </c>
      <c r="AS1512" s="125">
        <v>48.508700396990598</v>
      </c>
      <c r="AV1512" s="63">
        <v>35761.649099843598</v>
      </c>
      <c r="AW1512" s="63">
        <v>-7923.5798605956998</v>
      </c>
      <c r="AX1512" s="63">
        <v>7923.5798605956998</v>
      </c>
      <c r="AY1512" s="63">
        <v>27838.0692392479</v>
      </c>
      <c r="AZ1512" s="77">
        <v>-1.0582851260518099E-2</v>
      </c>
      <c r="BA1512" s="77">
        <v>1.78380692392479</v>
      </c>
      <c r="BB1512" s="77">
        <v>0.67307740791475101</v>
      </c>
      <c r="BC1512" s="58">
        <v>-725.54248214075005</v>
      </c>
      <c r="BD1512" s="130">
        <v>-2.5400936310776698E-2</v>
      </c>
      <c r="BE1512" s="65">
        <v>12</v>
      </c>
    </row>
    <row r="1513" spans="1:57" x14ac:dyDescent="0.2">
      <c r="A1513" s="104">
        <v>42417</v>
      </c>
      <c r="B1513" s="58">
        <v>1926.81994628906</v>
      </c>
      <c r="C1513" s="77">
        <v>1.6480439210486E-2</v>
      </c>
      <c r="D1513" s="58">
        <v>0.01</v>
      </c>
      <c r="E1513" s="58">
        <v>0.6986</v>
      </c>
      <c r="F1513" s="77">
        <v>-5.7224606580841199E-4</v>
      </c>
      <c r="G1513" s="58">
        <v>92.816062927246094</v>
      </c>
      <c r="H1513" s="58">
        <v>708.40002441406205</v>
      </c>
      <c r="I1513" s="58">
        <v>49.017112731933601</v>
      </c>
      <c r="J1513" s="58">
        <v>534.09997558593705</v>
      </c>
      <c r="K1513" s="58">
        <v>16.2307739257812</v>
      </c>
      <c r="L1513" s="58">
        <v>26.964340209960898</v>
      </c>
      <c r="M1513" s="58">
        <v>22.309999465942301</v>
      </c>
      <c r="N1513" s="77">
        <v>1.53144426914575E-2</v>
      </c>
      <c r="O1513" s="58">
        <v>8.5333646449533909</v>
      </c>
      <c r="P1513" s="77">
        <v>9.1938446598863702E-2</v>
      </c>
      <c r="Q1513" s="58">
        <v>92.116069793701101</v>
      </c>
      <c r="R1513" s="77">
        <v>2.51809325818559E-2</v>
      </c>
      <c r="S1513" s="58">
        <v>26.9784426390015</v>
      </c>
      <c r="T1513" s="77">
        <v>3.80836274833787E-2</v>
      </c>
      <c r="U1513" s="58">
        <v>699.70001220703102</v>
      </c>
      <c r="V1513" s="77">
        <v>2.6032612870405099E-2</v>
      </c>
      <c r="W1513" s="58">
        <v>1.8704289597124899</v>
      </c>
      <c r="X1513" s="77">
        <v>3.81586930658597E-2</v>
      </c>
      <c r="Y1513" s="58">
        <v>48.395278930663999</v>
      </c>
      <c r="Z1513" s="77">
        <v>2.4947228188568701E-2</v>
      </c>
      <c r="AA1513" s="58">
        <v>61.179498137530999</v>
      </c>
      <c r="AB1513" s="77">
        <v>0.11454690307823601</v>
      </c>
      <c r="AC1513" s="58">
        <v>527.59997558593705</v>
      </c>
      <c r="AD1513" s="77">
        <v>2.51195612426597E-2</v>
      </c>
      <c r="AE1513" s="58">
        <v>0.98220401176065397</v>
      </c>
      <c r="AF1513" s="77">
        <v>6.0514921608297599E-2</v>
      </c>
      <c r="AG1513" s="58">
        <v>16.031914234161299</v>
      </c>
      <c r="AH1513" s="77">
        <v>2.3975018540745401E-2</v>
      </c>
      <c r="AI1513" s="58">
        <v>2.1714508224479201</v>
      </c>
      <c r="AJ1513" s="77">
        <v>8.0530463773252806E-2</v>
      </c>
      <c r="AK1513" s="58">
        <v>26.648673057556099</v>
      </c>
      <c r="AL1513" s="69">
        <v>42417</v>
      </c>
      <c r="AM1513" s="105">
        <v>2</v>
      </c>
      <c r="AN1513" s="124">
        <v>53.266347358342202</v>
      </c>
      <c r="AO1513" s="125">
        <v>49.468167573185703</v>
      </c>
      <c r="AP1513" s="125">
        <v>51.460386876104899</v>
      </c>
      <c r="AQ1513" s="125">
        <v>52.346197155350502</v>
      </c>
      <c r="AR1513" s="125">
        <v>45.348376529316901</v>
      </c>
      <c r="AS1513" s="125">
        <v>54.379267174541802</v>
      </c>
      <c r="AV1513" s="63">
        <v>35761.649099843598</v>
      </c>
      <c r="AW1513" s="63">
        <v>-8040.3213935607901</v>
      </c>
      <c r="AX1513" s="63">
        <v>8040.3213935607901</v>
      </c>
      <c r="AY1513" s="63">
        <v>27721.327706282798</v>
      </c>
      <c r="AZ1513" s="77">
        <v>-4.1935930240628496E-3</v>
      </c>
      <c r="BA1513" s="77">
        <v>1.7721327706282799</v>
      </c>
      <c r="BB1513" s="77">
        <v>0.70065045843032703</v>
      </c>
      <c r="BC1513" s="58">
        <v>-842.28401510584001</v>
      </c>
      <c r="BD1513" s="130">
        <v>-2.9488008145522101E-2</v>
      </c>
      <c r="BE1513" s="65">
        <v>13</v>
      </c>
    </row>
    <row r="1514" spans="1:57" x14ac:dyDescent="0.2">
      <c r="A1514" s="104">
        <v>42418</v>
      </c>
      <c r="B1514" s="58">
        <v>1917.82995605468</v>
      </c>
      <c r="C1514" s="77">
        <v>-4.6657137070276102E-3</v>
      </c>
      <c r="D1514" s="58">
        <v>0.01</v>
      </c>
      <c r="E1514" s="58">
        <v>0.69610000000000005</v>
      </c>
      <c r="F1514" s="77">
        <v>-3.5785857429143598E-3</v>
      </c>
      <c r="G1514" s="58">
        <v>91.056610107421804</v>
      </c>
      <c r="H1514" s="58">
        <v>697.34997558593705</v>
      </c>
      <c r="I1514" s="58">
        <v>48.802032470703097</v>
      </c>
      <c r="J1514" s="58">
        <v>525</v>
      </c>
      <c r="K1514" s="58">
        <v>16.259189605712798</v>
      </c>
      <c r="L1514" s="58">
        <v>26.9185886383056</v>
      </c>
      <c r="M1514" s="58">
        <v>21.639999389648398</v>
      </c>
      <c r="N1514" s="77">
        <v>-1.8956339714639201E-2</v>
      </c>
      <c r="O1514" s="58">
        <v>8.4635439612846994</v>
      </c>
      <c r="P1514" s="77">
        <v>9.2948155562787099E-2</v>
      </c>
      <c r="Q1514" s="58">
        <v>91.936336517333899</v>
      </c>
      <c r="R1514" s="77">
        <v>-1.5598600292631E-2</v>
      </c>
      <c r="S1514" s="58">
        <v>27.3290632009893</v>
      </c>
      <c r="T1514" s="77">
        <v>3.9189881921235403E-2</v>
      </c>
      <c r="U1514" s="58">
        <v>702.875</v>
      </c>
      <c r="V1514" s="77">
        <v>-4.3878606723881603E-3</v>
      </c>
      <c r="W1514" s="58">
        <v>1.8725375400747799</v>
      </c>
      <c r="X1514" s="77">
        <v>3.8370072828399299E-2</v>
      </c>
      <c r="Y1514" s="58">
        <v>48.909572601318303</v>
      </c>
      <c r="Z1514" s="77">
        <v>-1.7037962931854299E-2</v>
      </c>
      <c r="AA1514" s="58">
        <v>62.020147447555402</v>
      </c>
      <c r="AB1514" s="77">
        <v>0.118133614185819</v>
      </c>
      <c r="AC1514" s="58">
        <v>529.54998779296795</v>
      </c>
      <c r="AD1514" s="77">
        <v>1.7507285888878001E-3</v>
      </c>
      <c r="AE1514" s="58">
        <v>0.98338425005929098</v>
      </c>
      <c r="AF1514" s="77">
        <v>6.0481750561157503E-2</v>
      </c>
      <c r="AG1514" s="58">
        <v>16.244981765746999</v>
      </c>
      <c r="AH1514" s="77">
        <v>-1.69674359910232E-3</v>
      </c>
      <c r="AI1514" s="58">
        <v>2.1947160889881601</v>
      </c>
      <c r="AJ1514" s="77">
        <v>8.1531618112587106E-2</v>
      </c>
      <c r="AK1514" s="58">
        <v>26.941464424133301</v>
      </c>
      <c r="AL1514" s="69">
        <v>42418</v>
      </c>
      <c r="AM1514" s="105">
        <v>3</v>
      </c>
      <c r="AN1514" s="124">
        <v>51.645284799007598</v>
      </c>
      <c r="AO1514" s="125">
        <v>45.9833408792949</v>
      </c>
      <c r="AP1514" s="125">
        <v>47.072202156057202</v>
      </c>
      <c r="AQ1514" s="125">
        <v>52.632894896057699</v>
      </c>
      <c r="AR1514" s="125">
        <v>44.946996056483698</v>
      </c>
      <c r="AS1514" s="125">
        <v>53.248598708164103</v>
      </c>
      <c r="AV1514" s="63">
        <v>35761.649099843598</v>
      </c>
      <c r="AW1514" s="63">
        <v>-7859.6787806762704</v>
      </c>
      <c r="AX1514" s="63">
        <v>7859.6787806762704</v>
      </c>
      <c r="AY1514" s="63">
        <v>27901.9703191673</v>
      </c>
      <c r="AZ1514" s="77">
        <v>6.5163766612659204E-3</v>
      </c>
      <c r="BA1514" s="77">
        <v>1.79019703191673</v>
      </c>
      <c r="BB1514" s="77">
        <v>0.692715710275566</v>
      </c>
      <c r="BC1514" s="58">
        <v>-661.64140222131698</v>
      </c>
      <c r="BD1514" s="130">
        <v>-2.31637864523229E-2</v>
      </c>
      <c r="BE1514" s="65">
        <v>14</v>
      </c>
    </row>
    <row r="1515" spans="1:57" x14ac:dyDescent="0.2">
      <c r="A1515" s="104">
        <v>42419</v>
      </c>
      <c r="B1515" s="58">
        <v>1917.78002929687</v>
      </c>
      <c r="C1515" s="77">
        <v>-2.6032942938902701E-5</v>
      </c>
      <c r="D1515" s="58">
        <v>0.01</v>
      </c>
      <c r="E1515" s="58">
        <v>0.70099999999999996</v>
      </c>
      <c r="F1515" s="77">
        <v>7.0392185030885204E-3</v>
      </c>
      <c r="G1515" s="58">
        <v>90.848495483398395</v>
      </c>
      <c r="H1515" s="58">
        <v>700.90997314453102</v>
      </c>
      <c r="I1515" s="58">
        <v>48.456058502197202</v>
      </c>
      <c r="J1515" s="58">
        <v>534.90002441406205</v>
      </c>
      <c r="K1515" s="58">
        <v>17.4049987792968</v>
      </c>
      <c r="L1515" s="58">
        <v>26.268959045410099</v>
      </c>
      <c r="M1515" s="58">
        <v>20.530000686645501</v>
      </c>
      <c r="N1515" s="77">
        <v>-2.2855520733521201E-3</v>
      </c>
      <c r="O1515" s="58">
        <v>8.3477838558115103</v>
      </c>
      <c r="P1515" s="77">
        <v>9.1886869577680302E-2</v>
      </c>
      <c r="Q1515" s="58">
        <v>90.952552795410099</v>
      </c>
      <c r="R1515" s="77">
        <v>5.1050371882532799E-3</v>
      </c>
      <c r="S1515" s="58">
        <v>27.595626849608799</v>
      </c>
      <c r="T1515" s="77">
        <v>3.9371143095317897E-2</v>
      </c>
      <c r="U1515" s="58">
        <v>699.12997436523403</v>
      </c>
      <c r="V1515" s="77">
        <v>-7.0893352385180599E-3</v>
      </c>
      <c r="W1515" s="58">
        <v>1.87698076436091</v>
      </c>
      <c r="X1515" s="77">
        <v>3.8735729285034597E-2</v>
      </c>
      <c r="Y1515" s="58">
        <v>48.629045486450202</v>
      </c>
      <c r="Z1515" s="77">
        <v>1.8857189360119E-2</v>
      </c>
      <c r="AA1515" s="58">
        <v>62.571313515709299</v>
      </c>
      <c r="AB1515" s="77">
        <v>0.116977585828774</v>
      </c>
      <c r="AC1515" s="58">
        <v>529.95001220703102</v>
      </c>
      <c r="AD1515" s="77">
        <v>7.0471481135897907E-2</v>
      </c>
      <c r="AE1515" s="58">
        <v>0.98496035833091899</v>
      </c>
      <c r="AF1515" s="77">
        <v>5.6590659431847899E-2</v>
      </c>
      <c r="AG1515" s="58">
        <v>16.832094192504801</v>
      </c>
      <c r="AH1515" s="77">
        <v>-2.41331223424942E-2</v>
      </c>
      <c r="AI1515" s="58">
        <v>2.2203724356650301</v>
      </c>
      <c r="AJ1515" s="77">
        <v>8.4524568781989204E-2</v>
      </c>
      <c r="AK1515" s="58">
        <v>26.593773841857899</v>
      </c>
      <c r="AL1515" s="69">
        <v>42419</v>
      </c>
      <c r="AM1515" s="105">
        <v>4</v>
      </c>
      <c r="AN1515" s="124">
        <v>51.635886325485501</v>
      </c>
      <c r="AO1515" s="125">
        <v>47.272083405183601</v>
      </c>
      <c r="AP1515" s="125">
        <v>46.566384447505698</v>
      </c>
      <c r="AQ1515" s="125">
        <v>62.444484251351298</v>
      </c>
      <c r="AR1515" s="125">
        <v>39.588879329650197</v>
      </c>
      <c r="AS1515" s="125">
        <v>51.397327617047203</v>
      </c>
      <c r="AV1515" s="63">
        <v>35761.649099843598</v>
      </c>
      <c r="AW1515" s="63">
        <v>-7896.9146213989197</v>
      </c>
      <c r="AX1515" s="63">
        <v>7896.9146213989197</v>
      </c>
      <c r="AY1515" s="63">
        <v>27864.734478444701</v>
      </c>
      <c r="AZ1515" s="77">
        <v>-1.33452370197229E-3</v>
      </c>
      <c r="BA1515" s="77">
        <v>1.7864734478444699</v>
      </c>
      <c r="BB1515" s="77">
        <v>0.69267164390406899</v>
      </c>
      <c r="BC1515" s="58">
        <v>-698.87724294397401</v>
      </c>
      <c r="BD1515" s="130">
        <v>-2.44673975322472E-2</v>
      </c>
      <c r="BE1515" s="65">
        <v>15</v>
      </c>
    </row>
    <row r="1516" spans="1:57" x14ac:dyDescent="0.2">
      <c r="A1516" s="104">
        <v>42422</v>
      </c>
      <c r="B1516" s="58">
        <v>1945.5</v>
      </c>
      <c r="C1516" s="77">
        <v>1.4454197186153799E-2</v>
      </c>
      <c r="D1516" s="58">
        <v>0.01</v>
      </c>
      <c r="E1516" s="58">
        <v>0.70750000000000002</v>
      </c>
      <c r="F1516" s="77">
        <v>9.2724679029958495E-3</v>
      </c>
      <c r="G1516" s="58">
        <v>91.643089294433594</v>
      </c>
      <c r="H1516" s="58">
        <v>706.46002197265602</v>
      </c>
      <c r="I1516" s="58">
        <v>49.232173919677699</v>
      </c>
      <c r="J1516" s="58">
        <v>559.5</v>
      </c>
      <c r="K1516" s="58">
        <v>17.6038608551025</v>
      </c>
      <c r="L1516" s="58">
        <v>26.8545417785644</v>
      </c>
      <c r="M1516" s="58">
        <v>19.379999160766602</v>
      </c>
      <c r="N1516" s="77">
        <v>8.7463618060725692E-3</v>
      </c>
      <c r="O1516" s="58">
        <v>8.1901217832007802</v>
      </c>
      <c r="P1516" s="77">
        <v>8.9369769682112299E-2</v>
      </c>
      <c r="Q1516" s="58">
        <v>91.245792388916001</v>
      </c>
      <c r="R1516" s="77">
        <v>7.9183476348973995E-3</v>
      </c>
      <c r="S1516" s="58">
        <v>27.562260039288802</v>
      </c>
      <c r="T1516" s="77">
        <v>3.9014606887912001E-2</v>
      </c>
      <c r="U1516" s="58">
        <v>703.68499755859295</v>
      </c>
      <c r="V1516" s="77">
        <v>1.6016891209698E-2</v>
      </c>
      <c r="W1516" s="58">
        <v>1.87479958286737</v>
      </c>
      <c r="X1516" s="77">
        <v>3.8080779977867803E-2</v>
      </c>
      <c r="Y1516" s="58">
        <v>48.8441162109375</v>
      </c>
      <c r="Z1516" s="77">
        <v>4.5989856913700201E-2</v>
      </c>
      <c r="AA1516" s="58">
        <v>62.517566019033097</v>
      </c>
      <c r="AB1516" s="77">
        <v>0.111738277067083</v>
      </c>
      <c r="AC1516" s="58">
        <v>547.20001220703102</v>
      </c>
      <c r="AD1516" s="77">
        <v>1.1425572522430099E-2</v>
      </c>
      <c r="AE1516" s="58">
        <v>0.98910872900621305</v>
      </c>
      <c r="AF1516" s="77">
        <v>5.6187034034611602E-2</v>
      </c>
      <c r="AG1516" s="58">
        <v>17.5044298171997</v>
      </c>
      <c r="AH1516" s="77">
        <v>2.22918133962604E-2</v>
      </c>
      <c r="AI1516" s="58">
        <v>2.2258118197855898</v>
      </c>
      <c r="AJ1516" s="77">
        <v>8.2883999218421003E-2</v>
      </c>
      <c r="AK1516" s="58">
        <v>26.561750411987301</v>
      </c>
      <c r="AL1516" s="69">
        <v>42422</v>
      </c>
      <c r="AM1516" s="105">
        <v>0</v>
      </c>
      <c r="AN1516" s="124">
        <v>56.381983676790398</v>
      </c>
      <c r="AO1516" s="125">
        <v>49.302821952887399</v>
      </c>
      <c r="AP1516" s="125">
        <v>48.827353681737698</v>
      </c>
      <c r="AQ1516" s="125">
        <v>63.844277583866202</v>
      </c>
      <c r="AR1516" s="125">
        <v>45.854718715878199</v>
      </c>
      <c r="AS1516" s="125">
        <v>55.163187343102102</v>
      </c>
      <c r="AV1516" s="63">
        <v>35761.649099843598</v>
      </c>
      <c r="AW1516" s="63">
        <v>-8039.84822380065</v>
      </c>
      <c r="AX1516" s="63">
        <v>8039.84822380065</v>
      </c>
      <c r="AY1516" s="63">
        <v>27721.800876042998</v>
      </c>
      <c r="AZ1516" s="77">
        <v>-5.1295519256535603E-3</v>
      </c>
      <c r="BA1516" s="77">
        <v>1.7721800876042999</v>
      </c>
      <c r="BB1516" s="77">
        <v>0.71713785361646998</v>
      </c>
      <c r="BC1516" s="58">
        <v>-841.81084534570596</v>
      </c>
      <c r="BD1516" s="130">
        <v>-2.9471442671773498E-2</v>
      </c>
      <c r="BE1516" s="65">
        <v>16</v>
      </c>
    </row>
    <row r="1517" spans="1:57" x14ac:dyDescent="0.2">
      <c r="A1517" s="104">
        <v>42423</v>
      </c>
      <c r="B1517" s="58">
        <v>1921.27001953125</v>
      </c>
      <c r="C1517" s="77">
        <v>-1.2454371867771701E-2</v>
      </c>
      <c r="D1517" s="58">
        <v>0.01</v>
      </c>
      <c r="E1517" s="58">
        <v>0.70899999999999996</v>
      </c>
      <c r="F1517" s="77">
        <v>2.1201413427562798E-3</v>
      </c>
      <c r="G1517" s="58">
        <v>89.571464538574205</v>
      </c>
      <c r="H1517" s="58">
        <v>695.84997558593705</v>
      </c>
      <c r="I1517" s="58">
        <v>47.8576049804687</v>
      </c>
      <c r="J1517" s="58">
        <v>552.94000244140602</v>
      </c>
      <c r="K1517" s="58">
        <v>17.622901916503899</v>
      </c>
      <c r="L1517" s="58">
        <v>26.3513069152832</v>
      </c>
      <c r="M1517" s="58">
        <v>20.9799995422363</v>
      </c>
      <c r="N1517" s="77">
        <v>-2.2605357063025199E-2</v>
      </c>
      <c r="O1517" s="58">
        <v>8.0877462822299897</v>
      </c>
      <c r="P1517" s="77">
        <v>9.0293781885714006E-2</v>
      </c>
      <c r="Q1517" s="58">
        <v>90.607276916503906</v>
      </c>
      <c r="R1517" s="77">
        <v>-1.50186083525182E-2</v>
      </c>
      <c r="S1517" s="58">
        <v>27.695543578374402</v>
      </c>
      <c r="T1517" s="77">
        <v>3.9801026873721598E-2</v>
      </c>
      <c r="U1517" s="58">
        <v>701.15499877929597</v>
      </c>
      <c r="V1517" s="77">
        <v>-2.79201349396349E-2</v>
      </c>
      <c r="W1517" s="58">
        <v>1.8844027213325301</v>
      </c>
      <c r="X1517" s="77">
        <v>3.9375199032663101E-2</v>
      </c>
      <c r="Y1517" s="58">
        <v>48.5448894500732</v>
      </c>
      <c r="Z1517" s="77">
        <v>-1.17247498813116E-2</v>
      </c>
      <c r="AA1517" s="58">
        <v>62.3201163757644</v>
      </c>
      <c r="AB1517" s="77">
        <v>0.112706832749667</v>
      </c>
      <c r="AC1517" s="58">
        <v>556.22000122070301</v>
      </c>
      <c r="AD1517" s="77">
        <v>1.08164121257803E-3</v>
      </c>
      <c r="AE1517" s="58">
        <v>0.99378026022464305</v>
      </c>
      <c r="AF1517" s="77">
        <v>5.6391408460031399E-2</v>
      </c>
      <c r="AG1517" s="58">
        <v>17.613381385803201</v>
      </c>
      <c r="AH1517" s="77">
        <v>-1.8739283188325798E-2</v>
      </c>
      <c r="AI1517" s="58">
        <v>2.2411164869903799</v>
      </c>
      <c r="AJ1517" s="77">
        <v>8.5047640870160507E-2</v>
      </c>
      <c r="AK1517" s="58">
        <v>26.6029243469238</v>
      </c>
      <c r="AL1517" s="69">
        <v>42423</v>
      </c>
      <c r="AM1517" s="105">
        <v>1</v>
      </c>
      <c r="AN1517" s="124">
        <v>51.614088974740604</v>
      </c>
      <c r="AO1517" s="125">
        <v>45.680790836233001</v>
      </c>
      <c r="AP1517" s="125">
        <v>43.642459403254399</v>
      </c>
      <c r="AQ1517" s="125">
        <v>63.982705964930197</v>
      </c>
      <c r="AR1517" s="125">
        <v>41.838599076242097</v>
      </c>
      <c r="AS1517" s="125">
        <v>48.060578718055297</v>
      </c>
      <c r="AV1517" s="63">
        <v>35761.649099843598</v>
      </c>
      <c r="AW1517" s="63">
        <v>-7874.7648763732896</v>
      </c>
      <c r="AX1517" s="63">
        <v>7874.7648763732896</v>
      </c>
      <c r="AY1517" s="63">
        <v>27886.884223470301</v>
      </c>
      <c r="AZ1517" s="77">
        <v>5.9550008372661802E-3</v>
      </c>
      <c r="BA1517" s="77">
        <v>1.7886884223470301</v>
      </c>
      <c r="BB1517" s="77">
        <v>0.69575198023930296</v>
      </c>
      <c r="BC1517" s="58">
        <v>-676.72749791834201</v>
      </c>
      <c r="BD1517" s="130">
        <v>-2.3691944300293099E-2</v>
      </c>
      <c r="BE1517" s="65">
        <v>17</v>
      </c>
    </row>
    <row r="1518" spans="1:57" x14ac:dyDescent="0.2">
      <c r="A1518" s="104">
        <v>42424</v>
      </c>
      <c r="B1518" s="58">
        <v>1929.80004882812</v>
      </c>
      <c r="C1518" s="77">
        <v>4.4397868129728499E-3</v>
      </c>
      <c r="D1518" s="58">
        <v>0.01</v>
      </c>
      <c r="E1518" s="58">
        <v>0.71779999999999999</v>
      </c>
      <c r="F1518" s="77">
        <v>1.24118476727783E-2</v>
      </c>
      <c r="G1518" s="58">
        <v>90.905258178710895</v>
      </c>
      <c r="H1518" s="58">
        <v>699.55999755859295</v>
      </c>
      <c r="I1518" s="58">
        <v>48.025920867919901</v>
      </c>
      <c r="J1518" s="58">
        <v>554.03997802734295</v>
      </c>
      <c r="K1518" s="58">
        <v>17.794273376464801</v>
      </c>
      <c r="L1518" s="58">
        <v>26.708145141601499</v>
      </c>
      <c r="M1518" s="58">
        <v>20.7199993133544</v>
      </c>
      <c r="N1518" s="77">
        <v>1.4890832108280501E-2</v>
      </c>
      <c r="O1518" s="58">
        <v>7.9162045386690902</v>
      </c>
      <c r="P1518" s="77">
        <v>8.7081921302138501E-2</v>
      </c>
      <c r="Q1518" s="58">
        <v>90.238361358642507</v>
      </c>
      <c r="R1518" s="77">
        <v>5.3316405875163397E-3</v>
      </c>
      <c r="S1518" s="58">
        <v>27.8353591015467</v>
      </c>
      <c r="T1518" s="77">
        <v>3.97898095927295E-2</v>
      </c>
      <c r="U1518" s="58">
        <v>697.70498657226506</v>
      </c>
      <c r="V1518" s="77">
        <v>3.5170144331264602E-3</v>
      </c>
      <c r="W1518" s="58">
        <v>1.89033297249744</v>
      </c>
      <c r="X1518" s="77">
        <v>3.9360681447341797E-2</v>
      </c>
      <c r="Y1518" s="58">
        <v>47.9417629241943</v>
      </c>
      <c r="Z1518" s="77">
        <v>1.9893217728523798E-3</v>
      </c>
      <c r="AA1518" s="58">
        <v>62.179016324052</v>
      </c>
      <c r="AB1518" s="77">
        <v>0.11222839287778399</v>
      </c>
      <c r="AC1518" s="58">
        <v>553.489990234375</v>
      </c>
      <c r="AD1518" s="77">
        <v>9.7243609919004294E-3</v>
      </c>
      <c r="AE1518" s="58">
        <v>0.99906474702779602</v>
      </c>
      <c r="AF1518" s="77">
        <v>5.6145296067508101E-2</v>
      </c>
      <c r="AG1518" s="58">
        <v>17.7085876464843</v>
      </c>
      <c r="AH1518" s="77">
        <v>1.3541576038925E-2</v>
      </c>
      <c r="AI1518" s="58">
        <v>2.24810229075071</v>
      </c>
      <c r="AJ1518" s="77">
        <v>8.4172909755870398E-2</v>
      </c>
      <c r="AK1518" s="58">
        <v>26.529726028442301</v>
      </c>
      <c r="AL1518" s="69">
        <v>42424</v>
      </c>
      <c r="AM1518" s="105">
        <v>2</v>
      </c>
      <c r="AN1518" s="124">
        <v>53.117169574109496</v>
      </c>
      <c r="AO1518" s="125">
        <v>47.143056649238297</v>
      </c>
      <c r="AP1518" s="125">
        <v>47.5073520278996</v>
      </c>
      <c r="AQ1518" s="125">
        <v>65.271450301931793</v>
      </c>
      <c r="AR1518" s="125">
        <v>45.484681614069203</v>
      </c>
      <c r="AS1518" s="125">
        <v>48.9277341072548</v>
      </c>
      <c r="AV1518" s="63">
        <v>35761.649099843598</v>
      </c>
      <c r="AW1518" s="63">
        <v>-8091.2224957641602</v>
      </c>
      <c r="AX1518" s="63">
        <v>8091.2224957641602</v>
      </c>
      <c r="AY1518" s="63">
        <v>27670.426604079399</v>
      </c>
      <c r="AZ1518" s="77">
        <v>-7.7619865186906402E-3</v>
      </c>
      <c r="BA1518" s="77">
        <v>1.7670426604079399</v>
      </c>
      <c r="BB1518" s="77">
        <v>0.70328075751924202</v>
      </c>
      <c r="BC1518" s="58">
        <v>-893.18511730920704</v>
      </c>
      <c r="BD1518" s="130">
        <v>-3.1270034266723402E-2</v>
      </c>
      <c r="BE1518" s="65">
        <v>18</v>
      </c>
    </row>
    <row r="1519" spans="1:57" x14ac:dyDescent="0.2">
      <c r="A1519" s="104">
        <v>42425</v>
      </c>
      <c r="B1519" s="58">
        <v>1951.69995117187</v>
      </c>
      <c r="C1519" s="77">
        <v>1.1348275359951801E-2</v>
      </c>
      <c r="D1519" s="58">
        <v>0.01</v>
      </c>
      <c r="E1519" s="58">
        <v>0.71689999999999998</v>
      </c>
      <c r="F1519" s="77">
        <v>-1.2538311507384E-3</v>
      </c>
      <c r="G1519" s="58">
        <v>91.529579162597599</v>
      </c>
      <c r="H1519" s="58">
        <v>705.75</v>
      </c>
      <c r="I1519" s="58">
        <v>48.717872619628899</v>
      </c>
      <c r="J1519" s="58">
        <v>555.15002441406205</v>
      </c>
      <c r="K1519" s="58">
        <v>17.9846897125244</v>
      </c>
      <c r="L1519" s="58">
        <v>27.101589202880799</v>
      </c>
      <c r="M1519" s="58">
        <v>19.110000610351499</v>
      </c>
      <c r="N1519" s="77">
        <v>6.8678203702954299E-3</v>
      </c>
      <c r="O1519" s="58">
        <v>7.7422597034011096</v>
      </c>
      <c r="P1519" s="77">
        <v>8.4587515579497799E-2</v>
      </c>
      <c r="Q1519" s="58">
        <v>91.217418670654297</v>
      </c>
      <c r="R1519" s="77">
        <v>8.8484225270295501E-3</v>
      </c>
      <c r="S1519" s="58">
        <v>27.858890299897698</v>
      </c>
      <c r="T1519" s="77">
        <v>3.9474162663687903E-2</v>
      </c>
      <c r="U1519" s="58">
        <v>702.65499877929597</v>
      </c>
      <c r="V1519" s="77">
        <v>1.44078809776906E-2</v>
      </c>
      <c r="W1519" s="58">
        <v>1.89202442328512</v>
      </c>
      <c r="X1519" s="77">
        <v>3.8836351456833E-2</v>
      </c>
      <c r="Y1519" s="58">
        <v>48.3718967437744</v>
      </c>
      <c r="Z1519" s="77">
        <v>2.0035492577106201E-3</v>
      </c>
      <c r="AA1519" s="58">
        <v>61.8817226682757</v>
      </c>
      <c r="AB1519" s="77">
        <v>0.11146846788593601</v>
      </c>
      <c r="AC1519" s="58">
        <v>554.59500122070301</v>
      </c>
      <c r="AD1519" s="77">
        <v>1.07009896965739E-2</v>
      </c>
      <c r="AE1519" s="58">
        <v>1.0070364600659101</v>
      </c>
      <c r="AF1519" s="77">
        <v>5.5994096988208002E-2</v>
      </c>
      <c r="AG1519" s="58">
        <v>17.8894815444946</v>
      </c>
      <c r="AH1519" s="77">
        <v>1.47312386986566E-2</v>
      </c>
      <c r="AI1519" s="58">
        <v>2.2449256935811301</v>
      </c>
      <c r="AJ1519" s="77">
        <v>8.2833728929169403E-2</v>
      </c>
      <c r="AK1519" s="58">
        <v>26.9048671722412</v>
      </c>
      <c r="AL1519" s="69">
        <v>42425</v>
      </c>
      <c r="AM1519" s="105">
        <v>3</v>
      </c>
      <c r="AN1519" s="124">
        <v>56.825410185263003</v>
      </c>
      <c r="AO1519" s="125">
        <v>49.5817633012907</v>
      </c>
      <c r="AP1519" s="125">
        <v>49.261346854818903</v>
      </c>
      <c r="AQ1519" s="125">
        <v>66.697337077886004</v>
      </c>
      <c r="AR1519" s="125">
        <v>49.261495669358297</v>
      </c>
      <c r="AS1519" s="125">
        <v>52.442935758539598</v>
      </c>
      <c r="AV1519" s="63">
        <v>35761.649099843598</v>
      </c>
      <c r="AW1519" s="63">
        <v>-8136.5768574066096</v>
      </c>
      <c r="AX1519" s="63">
        <v>8136.5768574066096</v>
      </c>
      <c r="AY1519" s="63">
        <v>27625.072242437</v>
      </c>
      <c r="AZ1519" s="77">
        <v>-1.63909152147911E-3</v>
      </c>
      <c r="BA1519" s="77">
        <v>1.7625072242437001</v>
      </c>
      <c r="BB1519" s="77">
        <v>0.72261005657087696</v>
      </c>
      <c r="BC1519" s="58">
        <v>-938.53947895166402</v>
      </c>
      <c r="BD1519" s="130">
        <v>-3.2857871340159599E-2</v>
      </c>
      <c r="BE1519" s="65">
        <v>19</v>
      </c>
    </row>
    <row r="1520" spans="1:57" x14ac:dyDescent="0.2">
      <c r="A1520" s="104">
        <v>42426</v>
      </c>
      <c r="B1520" s="58">
        <v>1948.05004882812</v>
      </c>
      <c r="C1520" s="77">
        <v>-1.87011448227913E-3</v>
      </c>
      <c r="D1520" s="58">
        <v>0.01</v>
      </c>
      <c r="E1520" s="58">
        <v>0.72140000000000004</v>
      </c>
      <c r="F1520" s="77">
        <v>6.2770260845306201E-3</v>
      </c>
      <c r="G1520" s="58">
        <v>91.671463012695298</v>
      </c>
      <c r="H1520" s="58">
        <v>705.07000732421795</v>
      </c>
      <c r="I1520" s="58">
        <v>47.969810485839801</v>
      </c>
      <c r="J1520" s="58">
        <v>555.22998046875</v>
      </c>
      <c r="K1520" s="58">
        <v>18.089422225952099</v>
      </c>
      <c r="L1520" s="58">
        <v>27.266281127929599</v>
      </c>
      <c r="M1520" s="58">
        <v>19.809999465942301</v>
      </c>
      <c r="N1520" s="77">
        <v>1.55014205676184E-3</v>
      </c>
      <c r="O1520" s="58">
        <v>7.5550794247333402</v>
      </c>
      <c r="P1520" s="77">
        <v>8.2414736019725807E-2</v>
      </c>
      <c r="Q1520" s="58">
        <v>91.600521087646399</v>
      </c>
      <c r="R1520" s="77">
        <v>-9.6350361428443299E-4</v>
      </c>
      <c r="S1520" s="58">
        <v>27.844230030658501</v>
      </c>
      <c r="T1520" s="77">
        <v>3.94914401994335E-2</v>
      </c>
      <c r="U1520" s="58">
        <v>705.41000366210903</v>
      </c>
      <c r="V1520" s="77">
        <v>-1.53549835730646E-2</v>
      </c>
      <c r="W1520" s="58">
        <v>1.8995879818878401</v>
      </c>
      <c r="X1520" s="77">
        <v>3.9599655755333502E-2</v>
      </c>
      <c r="Y1520" s="58">
        <v>48.343841552734297</v>
      </c>
      <c r="Z1520" s="77">
        <v>1.44026031110966E-4</v>
      </c>
      <c r="AA1520" s="58">
        <v>61.556367729276197</v>
      </c>
      <c r="AB1520" s="77">
        <v>0.110866433540399</v>
      </c>
      <c r="AC1520" s="58">
        <v>555.19000244140602</v>
      </c>
      <c r="AD1520" s="77">
        <v>5.82342620872688E-3</v>
      </c>
      <c r="AE1520" s="58">
        <v>1.01503488462602</v>
      </c>
      <c r="AF1520" s="77">
        <v>5.6112067701631199E-2</v>
      </c>
      <c r="AG1520" s="58">
        <v>18.0370559692382</v>
      </c>
      <c r="AH1520" s="77">
        <v>6.0768364473373603E-3</v>
      </c>
      <c r="AI1520" s="58">
        <v>2.2371955166078301</v>
      </c>
      <c r="AJ1520" s="77">
        <v>8.2049895477539506E-2</v>
      </c>
      <c r="AK1520" s="58">
        <v>27.183935165405199</v>
      </c>
      <c r="AL1520" s="69">
        <v>42426</v>
      </c>
      <c r="AM1520" s="105">
        <v>4</v>
      </c>
      <c r="AN1520" s="124">
        <v>56.029986804282103</v>
      </c>
      <c r="AO1520" s="125">
        <v>49.312601435592001</v>
      </c>
      <c r="AP1520" s="125">
        <v>49.672914591828302</v>
      </c>
      <c r="AQ1520" s="125">
        <v>67.488022594689994</v>
      </c>
      <c r="AR1520" s="125">
        <v>50.798102974334597</v>
      </c>
      <c r="AS1520" s="125">
        <v>48.5522925925466</v>
      </c>
      <c r="AV1520" s="63">
        <v>35761.649099843598</v>
      </c>
      <c r="AW1520" s="63">
        <v>-8200.3423837524406</v>
      </c>
      <c r="AX1520" s="63">
        <v>8200.3423837524406</v>
      </c>
      <c r="AY1520" s="63">
        <v>27561.3067160912</v>
      </c>
      <c r="AZ1520" s="77">
        <v>-2.3082483110350399E-3</v>
      </c>
      <c r="BA1520" s="77">
        <v>1.7561306716091201</v>
      </c>
      <c r="BB1520" s="77">
        <v>0.71938857855676397</v>
      </c>
      <c r="BC1520" s="58">
        <v>-1002.30500529749</v>
      </c>
      <c r="BD1520" s="130">
        <v>-3.5090275525169398E-2</v>
      </c>
      <c r="BE1520" s="65">
        <v>20</v>
      </c>
    </row>
    <row r="1521" spans="1:57" x14ac:dyDescent="0.2">
      <c r="A1521" s="104">
        <v>42429</v>
      </c>
      <c r="B1521" s="58">
        <v>1932.22998046875</v>
      </c>
      <c r="C1521" s="77">
        <v>-8.12097634190234E-3</v>
      </c>
      <c r="D1521" s="58">
        <v>0.01</v>
      </c>
      <c r="E1521" s="58">
        <v>0.71789999999999998</v>
      </c>
      <c r="F1521" s="77">
        <v>-4.8516772941503599E-3</v>
      </c>
      <c r="G1521" s="58">
        <v>91.463356018066406</v>
      </c>
      <c r="H1521" s="58">
        <v>697.77001953125</v>
      </c>
      <c r="I1521" s="58">
        <v>47.577075958251903</v>
      </c>
      <c r="J1521" s="58">
        <v>552.52001953125</v>
      </c>
      <c r="K1521" s="58">
        <v>17.965648651123001</v>
      </c>
      <c r="L1521" s="58">
        <v>27.074134826660099</v>
      </c>
      <c r="M1521" s="58">
        <v>20.549999237060501</v>
      </c>
      <c r="N1521" s="77">
        <v>-2.2701393409646402E-3</v>
      </c>
      <c r="O1521" s="58">
        <v>7.3356858493900603</v>
      </c>
      <c r="P1521" s="77">
        <v>8.0203550019978198E-2</v>
      </c>
      <c r="Q1521" s="58">
        <v>91.567409515380803</v>
      </c>
      <c r="R1521" s="77">
        <v>-1.03535644930815E-2</v>
      </c>
      <c r="S1521" s="58">
        <v>28.012820318095201</v>
      </c>
      <c r="T1521" s="77">
        <v>4.0146207968226801E-2</v>
      </c>
      <c r="U1521" s="58">
        <v>701.42001342773403</v>
      </c>
      <c r="V1521" s="77">
        <v>-8.1871185983488602E-3</v>
      </c>
      <c r="W1521" s="58">
        <v>1.9088954739903199</v>
      </c>
      <c r="X1521" s="77">
        <v>4.0122168829066898E-2</v>
      </c>
      <c r="Y1521" s="58">
        <v>47.773443222045898</v>
      </c>
      <c r="Z1521" s="77">
        <v>-4.88079000203145E-3</v>
      </c>
      <c r="AA1521" s="58">
        <v>61.359057413467497</v>
      </c>
      <c r="AB1521" s="77">
        <v>0.11105309354315</v>
      </c>
      <c r="AC1521" s="58">
        <v>553.875</v>
      </c>
      <c r="AD1521" s="77">
        <v>-6.8423177525001001E-3</v>
      </c>
      <c r="AE1521" s="58">
        <v>1.0183758081133101</v>
      </c>
      <c r="AF1521" s="77">
        <v>5.6684611164854903E-2</v>
      </c>
      <c r="AG1521" s="58">
        <v>18.027535438537502</v>
      </c>
      <c r="AH1521" s="77">
        <v>-7.0470300063293304E-3</v>
      </c>
      <c r="AI1521" s="58">
        <v>2.2246125334416398</v>
      </c>
      <c r="AJ1521" s="77">
        <v>8.2167446815365905E-2</v>
      </c>
      <c r="AK1521" s="58">
        <v>27.170207977294901</v>
      </c>
      <c r="AL1521" s="69">
        <v>42429</v>
      </c>
      <c r="AM1521" s="105">
        <v>0</v>
      </c>
      <c r="AN1521" s="124">
        <v>52.593611704161603</v>
      </c>
      <c r="AO1521" s="125">
        <v>46.400434971427401</v>
      </c>
      <c r="AP1521" s="125">
        <v>49.044521665924101</v>
      </c>
      <c r="AQ1521" s="125">
        <v>65.508530502064701</v>
      </c>
      <c r="AR1521" s="125">
        <v>48.936023078730898</v>
      </c>
      <c r="AS1521" s="125">
        <v>46.597748662973203</v>
      </c>
      <c r="AV1521" s="63">
        <v>35761.649099843598</v>
      </c>
      <c r="AW1521" s="63">
        <v>-8142.03136738586</v>
      </c>
      <c r="AX1521" s="63">
        <v>8142.03136738586</v>
      </c>
      <c r="AY1521" s="63">
        <v>27619.6177324577</v>
      </c>
      <c r="AZ1521" s="77">
        <v>2.1156840264231402E-3</v>
      </c>
      <c r="BA1521" s="77">
        <v>1.76196177324577</v>
      </c>
      <c r="BB1521" s="77">
        <v>0.705425464587768</v>
      </c>
      <c r="BC1521" s="58">
        <v>-943.99398893090904</v>
      </c>
      <c r="BD1521" s="130">
        <v>-3.3048831434157801E-2</v>
      </c>
      <c r="BE1521" s="65">
        <v>21</v>
      </c>
    </row>
    <row r="1522" spans="1:57" x14ac:dyDescent="0.2">
      <c r="A1522" s="104">
        <v>42430</v>
      </c>
      <c r="B1522" s="58">
        <v>1978.34997558593</v>
      </c>
      <c r="C1522" s="77">
        <v>2.3868791801894398E-2</v>
      </c>
      <c r="D1522" s="58">
        <v>0.01</v>
      </c>
      <c r="E1522" s="58">
        <v>0.71809999999999996</v>
      </c>
      <c r="F1522" s="77">
        <v>2.7859033291544001E-4</v>
      </c>
      <c r="G1522" s="58">
        <v>95.095794677734304</v>
      </c>
      <c r="H1522" s="58">
        <v>718.80999755859295</v>
      </c>
      <c r="I1522" s="58">
        <v>49.166725158691399</v>
      </c>
      <c r="J1522" s="58">
        <v>579.03997802734295</v>
      </c>
      <c r="K1522" s="58">
        <v>18.441686630248999</v>
      </c>
      <c r="L1522" s="58">
        <v>27.78782081604</v>
      </c>
      <c r="M1522" s="58">
        <v>17.7000007629394</v>
      </c>
      <c r="N1522" s="77">
        <v>3.9714688130954398E-2</v>
      </c>
      <c r="O1522" s="58">
        <v>7.1015864475479296</v>
      </c>
      <c r="P1522" s="77">
        <v>7.4678238628891599E-2</v>
      </c>
      <c r="Q1522" s="58">
        <v>93.279575347900305</v>
      </c>
      <c r="R1522" s="77">
        <v>3.01531700107695E-2</v>
      </c>
      <c r="S1522" s="58">
        <v>27.502789828753698</v>
      </c>
      <c r="T1522" s="77">
        <v>3.8261557187804399E-2</v>
      </c>
      <c r="U1522" s="58">
        <v>708.29000854492097</v>
      </c>
      <c r="V1522" s="77">
        <v>3.34120827819335E-2</v>
      </c>
      <c r="W1522" s="58">
        <v>1.89245993223082</v>
      </c>
      <c r="X1522" s="77">
        <v>3.8490664694926999E-2</v>
      </c>
      <c r="Y1522" s="58">
        <v>48.371900558471602</v>
      </c>
      <c r="Z1522" s="77">
        <v>4.7998185692154499E-2</v>
      </c>
      <c r="AA1522" s="58">
        <v>60.565656871233401</v>
      </c>
      <c r="AB1522" s="77">
        <v>0.10459667582464099</v>
      </c>
      <c r="AC1522" s="58">
        <v>565.77999877929597</v>
      </c>
      <c r="AD1522" s="77">
        <v>2.6497121722138299E-2</v>
      </c>
      <c r="AE1522" s="58">
        <v>1.02520805318176</v>
      </c>
      <c r="AF1522" s="77">
        <v>5.5591881249091701E-2</v>
      </c>
      <c r="AG1522" s="58">
        <v>18.203667640686</v>
      </c>
      <c r="AH1522" s="77">
        <v>2.6360435668552E-2</v>
      </c>
      <c r="AI1522" s="58">
        <v>2.1953744389395098</v>
      </c>
      <c r="AJ1522" s="77">
        <v>7.9004915623763897E-2</v>
      </c>
      <c r="AK1522" s="58">
        <v>27.430977821350002</v>
      </c>
      <c r="AL1522" s="69">
        <v>42430</v>
      </c>
      <c r="AM1522" s="105">
        <v>1</v>
      </c>
      <c r="AN1522" s="124">
        <v>60.247913065424903</v>
      </c>
      <c r="AO1522" s="125">
        <v>54.703375924399801</v>
      </c>
      <c r="AP1522" s="125">
        <v>58.833764346470403</v>
      </c>
      <c r="AQ1522" s="125">
        <v>69.244844345027005</v>
      </c>
      <c r="AR1522" s="125">
        <v>55.465878062470701</v>
      </c>
      <c r="AS1522" s="125">
        <v>54.569755513475499</v>
      </c>
      <c r="AV1522" s="63">
        <v>35761.649099843598</v>
      </c>
      <c r="AW1522" s="63">
        <v>-8467.7479796020507</v>
      </c>
      <c r="AX1522" s="63">
        <v>8467.7479796020507</v>
      </c>
      <c r="AY1522" s="63">
        <v>27293.9011202416</v>
      </c>
      <c r="AZ1522" s="77">
        <v>-1.17929442532948E-2</v>
      </c>
      <c r="BA1522" s="77">
        <v>1.7293901120241599</v>
      </c>
      <c r="BB1522" s="77">
        <v>0.74613190993566203</v>
      </c>
      <c r="BC1522" s="58">
        <v>-1269.7106011470901</v>
      </c>
      <c r="BD1522" s="130">
        <v>-4.4452032660713001E-2</v>
      </c>
      <c r="BE1522" s="65">
        <v>22</v>
      </c>
    </row>
    <row r="1523" spans="1:57" x14ac:dyDescent="0.2">
      <c r="A1523" s="104">
        <v>42431</v>
      </c>
      <c r="B1523" s="58">
        <v>1986.44995117187</v>
      </c>
      <c r="C1523" s="77">
        <v>4.0943087350047104E-3</v>
      </c>
      <c r="D1523" s="58">
        <v>0.01</v>
      </c>
      <c r="E1523" s="58">
        <v>0.71099999999999997</v>
      </c>
      <c r="F1523" s="77">
        <v>-9.8872023395070105E-3</v>
      </c>
      <c r="G1523" s="58">
        <v>95.303894042968693</v>
      </c>
      <c r="H1523" s="58">
        <v>718.84997558593705</v>
      </c>
      <c r="I1523" s="58">
        <v>49.512702941894503</v>
      </c>
      <c r="J1523" s="58">
        <v>580.21002197265602</v>
      </c>
      <c r="K1523" s="58">
        <v>18.5559368133544</v>
      </c>
      <c r="L1523" s="58">
        <v>27.943363189697202</v>
      </c>
      <c r="M1523" s="58">
        <v>17.090000152587798</v>
      </c>
      <c r="N1523" s="77">
        <v>2.18831301572919E-3</v>
      </c>
      <c r="O1523" s="58">
        <v>6.8840753099760699</v>
      </c>
      <c r="P1523" s="77">
        <v>7.2232885960276799E-2</v>
      </c>
      <c r="Q1523" s="58">
        <v>95.199844360351506</v>
      </c>
      <c r="R1523" s="77">
        <v>5.5616960642712598E-5</v>
      </c>
      <c r="S1523" s="58">
        <v>27.076342132884101</v>
      </c>
      <c r="T1523" s="77">
        <v>3.7666193298280401E-2</v>
      </c>
      <c r="U1523" s="58">
        <v>718.82998657226506</v>
      </c>
      <c r="V1523" s="77">
        <v>7.03682789704696E-3</v>
      </c>
      <c r="W1523" s="58">
        <v>1.8755368165158</v>
      </c>
      <c r="X1523" s="77">
        <v>3.7879911721176503E-2</v>
      </c>
      <c r="Y1523" s="58">
        <v>49.339714050292898</v>
      </c>
      <c r="Z1523" s="77">
        <v>2.0206617672557901E-3</v>
      </c>
      <c r="AA1523" s="58">
        <v>59.777071721405399</v>
      </c>
      <c r="AB1523" s="77">
        <v>0.103026610119848</v>
      </c>
      <c r="AC1523" s="58">
        <v>579.625</v>
      </c>
      <c r="AD1523" s="77">
        <v>6.1952133444271801E-3</v>
      </c>
      <c r="AE1523" s="58">
        <v>1.03610188566858</v>
      </c>
      <c r="AF1523" s="77">
        <v>5.5836678907147198E-2</v>
      </c>
      <c r="AG1523" s="58">
        <v>18.498811721801701</v>
      </c>
      <c r="AH1523" s="77">
        <v>5.5975016784131004E-3</v>
      </c>
      <c r="AI1523" s="58">
        <v>2.1679493572143298</v>
      </c>
      <c r="AJ1523" s="77">
        <v>7.7583694650386795E-2</v>
      </c>
      <c r="AK1523" s="58">
        <v>27.865592002868599</v>
      </c>
      <c r="AL1523" s="69">
        <v>42431</v>
      </c>
      <c r="AM1523" s="105">
        <v>2</v>
      </c>
      <c r="AN1523" s="124">
        <v>61.4259083085255</v>
      </c>
      <c r="AO1523" s="125">
        <v>54.717729484796997</v>
      </c>
      <c r="AP1523" s="125">
        <v>59.315977714092398</v>
      </c>
      <c r="AQ1523" s="125">
        <v>70.082483886005505</v>
      </c>
      <c r="AR1523" s="125">
        <v>56.763550728609303</v>
      </c>
      <c r="AS1523" s="125">
        <v>56.105605363966298</v>
      </c>
      <c r="AV1523" s="63">
        <v>35761.649099843598</v>
      </c>
      <c r="AW1523" s="63">
        <v>-8402.3725144042892</v>
      </c>
      <c r="AX1523" s="63">
        <v>8402.3725144042892</v>
      </c>
      <c r="AY1523" s="63">
        <v>27359.2765854393</v>
      </c>
      <c r="AZ1523" s="77">
        <v>2.3952407869340898E-3</v>
      </c>
      <c r="BA1523" s="77">
        <v>1.7359276585439301</v>
      </c>
      <c r="BB1523" s="77">
        <v>0.75328111306698198</v>
      </c>
      <c r="BC1523" s="58">
        <v>-1204.3351359493399</v>
      </c>
      <c r="BD1523" s="130">
        <v>-4.2163265195469903E-2</v>
      </c>
      <c r="BE1523" s="65">
        <v>23</v>
      </c>
    </row>
    <row r="1524" spans="1:57" x14ac:dyDescent="0.2">
      <c r="A1524" s="104">
        <v>42432</v>
      </c>
      <c r="B1524" s="58">
        <v>1993.40002441406</v>
      </c>
      <c r="C1524" s="77">
        <v>3.4987406745825502E-3</v>
      </c>
      <c r="D1524" s="58">
        <v>0.01</v>
      </c>
      <c r="E1524" s="58">
        <v>0.70640000000000003</v>
      </c>
      <c r="F1524" s="77">
        <v>-6.4697609001405001E-3</v>
      </c>
      <c r="G1524" s="58">
        <v>96.013351440429602</v>
      </c>
      <c r="H1524" s="58">
        <v>712.41998291015602</v>
      </c>
      <c r="I1524" s="58">
        <v>48.951648712158203</v>
      </c>
      <c r="J1524" s="58">
        <v>577.489990234375</v>
      </c>
      <c r="K1524" s="58">
        <v>18.5178508758544</v>
      </c>
      <c r="L1524" s="58">
        <v>27.979963302612301</v>
      </c>
      <c r="M1524" s="58">
        <v>16.7000007629394</v>
      </c>
      <c r="N1524" s="77">
        <v>7.4441595968897101E-3</v>
      </c>
      <c r="O1524" s="58">
        <v>6.6852541837698798</v>
      </c>
      <c r="P1524" s="77">
        <v>6.9628380672844895E-2</v>
      </c>
      <c r="Q1524" s="58">
        <v>95.658622741699205</v>
      </c>
      <c r="R1524" s="77">
        <v>-8.9448325716922003E-3</v>
      </c>
      <c r="S1524" s="58">
        <v>26.866187924950001</v>
      </c>
      <c r="T1524" s="77">
        <v>3.77111655616462E-2</v>
      </c>
      <c r="U1524" s="58">
        <v>715.63497924804597</v>
      </c>
      <c r="V1524" s="77">
        <v>-1.13315209309973E-2</v>
      </c>
      <c r="W1524" s="58">
        <v>1.8711484596350201</v>
      </c>
      <c r="X1524" s="77">
        <v>3.8224421625461698E-2</v>
      </c>
      <c r="Y1524" s="58">
        <v>49.232175827026303</v>
      </c>
      <c r="Z1524" s="77">
        <v>-4.6880123322127201E-3</v>
      </c>
      <c r="AA1524" s="58">
        <v>59.156734169369997</v>
      </c>
      <c r="AB1524" s="77">
        <v>0.102437678868444</v>
      </c>
      <c r="AC1524" s="58">
        <v>578.85000610351506</v>
      </c>
      <c r="AD1524" s="77">
        <v>-2.0524933816647899E-3</v>
      </c>
      <c r="AE1524" s="58">
        <v>1.0519802695987199</v>
      </c>
      <c r="AF1524" s="77">
        <v>5.6808982675760102E-2</v>
      </c>
      <c r="AG1524" s="58">
        <v>18.5368938446044</v>
      </c>
      <c r="AH1524" s="77">
        <v>1.3097962713570701E-3</v>
      </c>
      <c r="AI1524" s="58">
        <v>2.1524530887146902</v>
      </c>
      <c r="AJ1524" s="77">
        <v>7.6928374259652404E-2</v>
      </c>
      <c r="AK1524" s="58">
        <v>27.9616632461547</v>
      </c>
      <c r="AL1524" s="69">
        <v>42432</v>
      </c>
      <c r="AM1524" s="105">
        <v>3</v>
      </c>
      <c r="AN1524" s="124">
        <v>62.454013328500103</v>
      </c>
      <c r="AO1524" s="125">
        <v>51.8707139798179</v>
      </c>
      <c r="AP1524" s="125">
        <v>60.993526012201798</v>
      </c>
      <c r="AQ1524" s="125">
        <v>69.403881427227304</v>
      </c>
      <c r="AR1524" s="125">
        <v>57.080467796434398</v>
      </c>
      <c r="AS1524" s="125">
        <v>52.977805456402599</v>
      </c>
      <c r="AT1524" s="109" t="s">
        <v>565</v>
      </c>
      <c r="AV1524" s="63">
        <v>26961.464362294799</v>
      </c>
      <c r="AW1524" s="63">
        <v>380.28352431640599</v>
      </c>
      <c r="AX1524" s="63">
        <v>17200.5937257812</v>
      </c>
      <c r="AY1524" s="63">
        <v>27341.7478866112</v>
      </c>
      <c r="AZ1524" s="77">
        <v>-6.4068575692721697E-4</v>
      </c>
      <c r="BA1524" s="77">
        <v>1.7341747886611201</v>
      </c>
      <c r="BB1524" s="77">
        <v>0.75941538901124706</v>
      </c>
      <c r="BC1524" s="58">
        <v>-1221.8638347774599</v>
      </c>
      <c r="BD1524" s="130">
        <v>-4.2776937548920799E-2</v>
      </c>
      <c r="BE1524" s="65">
        <v>24</v>
      </c>
    </row>
    <row r="1525" spans="1:57" x14ac:dyDescent="0.2">
      <c r="A1525" s="104">
        <v>42433</v>
      </c>
      <c r="B1525" s="58">
        <v>1999.98999023437</v>
      </c>
      <c r="C1525" s="77">
        <v>3.3058923144386699E-3</v>
      </c>
      <c r="D1525" s="58">
        <v>0.01</v>
      </c>
      <c r="E1525" s="58">
        <v>0.70340000000000003</v>
      </c>
      <c r="F1525" s="77">
        <v>-4.2468856172140903E-3</v>
      </c>
      <c r="G1525" s="58">
        <v>97.441711425781193</v>
      </c>
      <c r="H1525" s="58">
        <v>710.89001464843705</v>
      </c>
      <c r="I1525" s="58">
        <v>48.6524238586425</v>
      </c>
      <c r="J1525" s="58">
        <v>575.14001464843705</v>
      </c>
      <c r="K1525" s="58">
        <v>18.460725784301701</v>
      </c>
      <c r="L1525" s="58">
        <v>28.025709152221602</v>
      </c>
      <c r="M1525" s="58">
        <v>16.860000610351499</v>
      </c>
      <c r="N1525" s="77">
        <v>1.4876680835766499E-2</v>
      </c>
      <c r="O1525" s="58">
        <v>6.33792134385377</v>
      </c>
      <c r="P1525" s="77">
        <v>6.5043206355023794E-2</v>
      </c>
      <c r="Q1525" s="58">
        <v>96.727531433105398</v>
      </c>
      <c r="R1525" s="77">
        <v>-2.1475650577191798E-3</v>
      </c>
      <c r="S1525" s="58">
        <v>26.3134813765326</v>
      </c>
      <c r="T1525" s="77">
        <v>3.70148417256159E-2</v>
      </c>
      <c r="U1525" s="58">
        <v>711.65499877929597</v>
      </c>
      <c r="V1525" s="77">
        <v>-6.1126613993147602E-3</v>
      </c>
      <c r="W1525" s="58">
        <v>1.84031170235164</v>
      </c>
      <c r="X1525" s="77">
        <v>3.7825694105160797E-2</v>
      </c>
      <c r="Y1525" s="58">
        <v>48.802036285400298</v>
      </c>
      <c r="Z1525" s="77">
        <v>-4.0692923265800403E-3</v>
      </c>
      <c r="AA1525" s="58">
        <v>58.366675915882702</v>
      </c>
      <c r="AB1525" s="77">
        <v>0.10148255108203499</v>
      </c>
      <c r="AC1525" s="58">
        <v>576.31500244140602</v>
      </c>
      <c r="AD1525" s="77">
        <v>-3.0848661616134001E-3</v>
      </c>
      <c r="AE1525" s="58">
        <v>1.06178061339095</v>
      </c>
      <c r="AF1525" s="77">
        <v>5.7515648398496301E-2</v>
      </c>
      <c r="AG1525" s="58">
        <v>18.4892883300781</v>
      </c>
      <c r="AH1525" s="77">
        <v>1.6349503076404899E-3</v>
      </c>
      <c r="AI1525" s="58">
        <v>2.11847708905393</v>
      </c>
      <c r="AJ1525" s="77">
        <v>7.5590490058518006E-2</v>
      </c>
      <c r="AK1525" s="58">
        <v>28.0028362274169</v>
      </c>
      <c r="AL1525" s="69">
        <v>42433</v>
      </c>
      <c r="AM1525" s="105">
        <v>4</v>
      </c>
      <c r="AN1525" s="124">
        <v>63.448781976432201</v>
      </c>
      <c r="AO1525" s="125">
        <v>51.188236137465601</v>
      </c>
      <c r="AP1525" s="125">
        <v>64.194600026127404</v>
      </c>
      <c r="AQ1525" s="125">
        <v>68.335081048568497</v>
      </c>
      <c r="AR1525" s="125">
        <v>57.499783097793703</v>
      </c>
      <c r="AS1525" s="125">
        <v>51.3341287118485</v>
      </c>
      <c r="AV1525" s="63">
        <v>26961.464362294799</v>
      </c>
      <c r="AW1525" s="63">
        <v>227.08249791259999</v>
      </c>
      <c r="AX1525" s="63">
        <v>17225.126452502402</v>
      </c>
      <c r="AY1525" s="63">
        <v>27188.5468602074</v>
      </c>
      <c r="AZ1525" s="77">
        <v>-5.6031906606390696E-3</v>
      </c>
      <c r="BA1525" s="77">
        <v>1.7188546860207401</v>
      </c>
      <c r="BB1525" s="77">
        <v>0.76523182682368496</v>
      </c>
      <c r="BC1525" s="58">
        <v>-1375.0648611812701</v>
      </c>
      <c r="BD1525" s="130">
        <v>-4.8140440872595003E-2</v>
      </c>
      <c r="BE1525" s="65">
        <v>25</v>
      </c>
    </row>
    <row r="1526" spans="1:57" x14ac:dyDescent="0.2">
      <c r="A1526" s="104">
        <v>42436</v>
      </c>
      <c r="B1526" s="58">
        <v>2001.76000976562</v>
      </c>
      <c r="C1526" s="77">
        <v>8.8501419501740798E-4</v>
      </c>
      <c r="D1526" s="58">
        <v>0.01</v>
      </c>
      <c r="E1526" s="58">
        <v>0.70399999999999996</v>
      </c>
      <c r="F1526" s="77">
        <v>8.5299971566676902E-4</v>
      </c>
      <c r="G1526" s="58">
        <v>96.363357543945298</v>
      </c>
      <c r="H1526" s="58">
        <v>695.15997314453102</v>
      </c>
      <c r="I1526" s="58">
        <v>47.717338562011697</v>
      </c>
      <c r="J1526" s="58">
        <v>562.79998779296795</v>
      </c>
      <c r="K1526" s="58">
        <v>18.508333206176701</v>
      </c>
      <c r="L1526" s="58">
        <v>28.3093566894531</v>
      </c>
      <c r="M1526" s="58">
        <v>17.350000381469702</v>
      </c>
      <c r="N1526" s="77">
        <v>-1.1066655809481201E-2</v>
      </c>
      <c r="O1526" s="58">
        <v>5.9880623197586802</v>
      </c>
      <c r="P1526" s="77">
        <v>6.2140449153900601E-2</v>
      </c>
      <c r="Q1526" s="58">
        <v>96.902534484863196</v>
      </c>
      <c r="R1526" s="77">
        <v>-2.21272506010445E-2</v>
      </c>
      <c r="S1526" s="58">
        <v>26.009353458509601</v>
      </c>
      <c r="T1526" s="77">
        <v>3.7414918095553203E-2</v>
      </c>
      <c r="U1526" s="58">
        <v>703.02499389648403</v>
      </c>
      <c r="V1526" s="77">
        <v>-1.9219706285296401E-2</v>
      </c>
      <c r="W1526" s="58">
        <v>1.8181219457355999</v>
      </c>
      <c r="X1526" s="77">
        <v>3.8101914325603801E-2</v>
      </c>
      <c r="Y1526" s="58">
        <v>48.184881210327099</v>
      </c>
      <c r="Z1526" s="77">
        <v>-2.1455691729276801E-2</v>
      </c>
      <c r="AA1526" s="58">
        <v>57.671850026508402</v>
      </c>
      <c r="AB1526" s="77">
        <v>0.102473083293177</v>
      </c>
      <c r="AC1526" s="58">
        <v>568.97000122070301</v>
      </c>
      <c r="AD1526" s="77">
        <v>2.5788488725335601E-3</v>
      </c>
      <c r="AE1526" s="58">
        <v>1.0746308022487501</v>
      </c>
      <c r="AF1526" s="77">
        <v>5.8061997818913302E-2</v>
      </c>
      <c r="AG1526" s="58">
        <v>18.484529495239201</v>
      </c>
      <c r="AH1526" s="77">
        <v>1.01209762682832E-2</v>
      </c>
      <c r="AI1526" s="58">
        <v>2.0799766910047199</v>
      </c>
      <c r="AJ1526" s="77">
        <v>7.3473117521587306E-2</v>
      </c>
      <c r="AK1526" s="58">
        <v>28.167532920837399</v>
      </c>
      <c r="AL1526" s="69">
        <v>42436</v>
      </c>
      <c r="AM1526" s="105">
        <v>0</v>
      </c>
      <c r="AN1526" s="124">
        <v>63.726768914583602</v>
      </c>
      <c r="AO1526" s="125">
        <v>44.679367893342203</v>
      </c>
      <c r="AP1526" s="125">
        <v>60.179330626579699</v>
      </c>
      <c r="AQ1526" s="125">
        <v>68.766761414575598</v>
      </c>
      <c r="AR1526" s="125">
        <v>60.102592742811602</v>
      </c>
      <c r="AS1526" s="125">
        <v>46.480854817876804</v>
      </c>
      <c r="AV1526" s="63">
        <v>26961.464362294799</v>
      </c>
      <c r="AW1526" s="63">
        <v>343.93467968750099</v>
      </c>
      <c r="AX1526" s="63">
        <v>17168.205999999998</v>
      </c>
      <c r="AY1526" s="63">
        <v>27305.399041982299</v>
      </c>
      <c r="AZ1526" s="77">
        <v>4.2978457942497404E-3</v>
      </c>
      <c r="BA1526" s="77">
        <v>1.7305399041982299</v>
      </c>
      <c r="BB1526" s="77">
        <v>0.76679408204791999</v>
      </c>
      <c r="BC1526" s="58">
        <v>-1258.2126794063699</v>
      </c>
      <c r="BD1526" s="130">
        <v>-4.4049495269682902E-2</v>
      </c>
      <c r="BE1526" s="65">
        <v>26</v>
      </c>
    </row>
    <row r="1527" spans="1:57" x14ac:dyDescent="0.2">
      <c r="A1527" s="104">
        <v>42437</v>
      </c>
      <c r="B1527" s="58">
        <v>1979.26000976562</v>
      </c>
      <c r="C1527" s="77">
        <v>-1.1240108649505001E-2</v>
      </c>
      <c r="D1527" s="58">
        <v>0.01</v>
      </c>
      <c r="E1527" s="58">
        <v>0.70369999999999999</v>
      </c>
      <c r="F1527" s="77">
        <v>-4.2613636363641999E-4</v>
      </c>
      <c r="G1527" s="58">
        <v>95.568756103515597</v>
      </c>
      <c r="H1527" s="58">
        <v>693.969970703125</v>
      </c>
      <c r="I1527" s="58">
        <v>48.297096252441399</v>
      </c>
      <c r="J1527" s="58">
        <v>560.260009765625</v>
      </c>
      <c r="K1527" s="58">
        <v>17.879961013793899</v>
      </c>
      <c r="L1527" s="58">
        <v>27.9616603851318</v>
      </c>
      <c r="M1527" s="58">
        <v>18.670000076293899</v>
      </c>
      <c r="N1527" s="77">
        <v>-8.2458878632090098E-3</v>
      </c>
      <c r="O1527" s="58">
        <v>5.6050498110390103</v>
      </c>
      <c r="P1527" s="77">
        <v>5.8649395885909499E-2</v>
      </c>
      <c r="Q1527" s="58">
        <v>95.966056823730398</v>
      </c>
      <c r="R1527" s="77">
        <v>-1.7118397021959001E-3</v>
      </c>
      <c r="S1527" s="58">
        <v>25.6955973817626</v>
      </c>
      <c r="T1527" s="77">
        <v>3.7026958609935198E-2</v>
      </c>
      <c r="U1527" s="58">
        <v>694.56497192382801</v>
      </c>
      <c r="V1527" s="77">
        <v>1.21498329098186E-2</v>
      </c>
      <c r="W1527" s="58">
        <v>1.78758117055278</v>
      </c>
      <c r="X1527" s="77">
        <v>3.7012187258823402E-2</v>
      </c>
      <c r="Y1527" s="58">
        <v>48.007217407226499</v>
      </c>
      <c r="Z1527" s="77">
        <v>-4.5131095992102504E-3</v>
      </c>
      <c r="AA1527" s="58">
        <v>56.750326246744201</v>
      </c>
      <c r="AB1527" s="77">
        <v>0.10129283771384</v>
      </c>
      <c r="AC1527" s="58">
        <v>561.52999877929597</v>
      </c>
      <c r="AD1527" s="77">
        <v>-3.3950771546143899E-2</v>
      </c>
      <c r="AE1527" s="58">
        <v>1.0735603829648701</v>
      </c>
      <c r="AF1527" s="77">
        <v>6.0042657930665898E-2</v>
      </c>
      <c r="AG1527" s="58">
        <v>18.194147109985298</v>
      </c>
      <c r="AH1527" s="77">
        <v>-1.2282027745647101E-2</v>
      </c>
      <c r="AI1527" s="58">
        <v>2.04587175808149</v>
      </c>
      <c r="AJ1527" s="77">
        <v>7.3167034071029299E-2</v>
      </c>
      <c r="AK1527" s="58">
        <v>28.135508537292399</v>
      </c>
      <c r="AL1527" s="69">
        <v>42437</v>
      </c>
      <c r="AM1527" s="105">
        <v>1</v>
      </c>
      <c r="AN1527" s="124">
        <v>57.717530683308198</v>
      </c>
      <c r="AO1527" s="125">
        <v>44.221258620990099</v>
      </c>
      <c r="AP1527" s="125">
        <v>57.333572898105899</v>
      </c>
      <c r="AQ1527" s="125">
        <v>57.604174562338699</v>
      </c>
      <c r="AR1527" s="125">
        <v>55.607004733850999</v>
      </c>
      <c r="AS1527" s="125">
        <v>49.658701862383502</v>
      </c>
      <c r="AV1527" s="63">
        <v>26961.464362294799</v>
      </c>
      <c r="AW1527" s="63">
        <v>115.975420867918</v>
      </c>
      <c r="AX1527" s="63">
        <v>16794.4053710388</v>
      </c>
      <c r="AY1527" s="63">
        <v>27077.439783162699</v>
      </c>
      <c r="AZ1527" s="77">
        <v>-8.3485049410593204E-3</v>
      </c>
      <c r="BA1527" s="77">
        <v>1.70774397831627</v>
      </c>
      <c r="BB1527" s="77">
        <v>0.74693512460439904</v>
      </c>
      <c r="BC1527" s="58">
        <v>-1486.17193822595</v>
      </c>
      <c r="BD1527" s="130">
        <v>-5.2030252781832098E-2</v>
      </c>
      <c r="BE1527" s="65">
        <v>27</v>
      </c>
    </row>
    <row r="1528" spans="1:57" x14ac:dyDescent="0.2">
      <c r="A1528" s="104">
        <v>42438</v>
      </c>
      <c r="B1528" s="58">
        <v>1989.26000976562</v>
      </c>
      <c r="C1528" s="77">
        <v>5.0523932937867003E-3</v>
      </c>
      <c r="D1528" s="58">
        <v>0.01</v>
      </c>
      <c r="E1528" s="58">
        <v>0.70309999999999995</v>
      </c>
      <c r="F1528" s="77">
        <v>-8.5263606650565205E-4</v>
      </c>
      <c r="G1528" s="58">
        <v>95.653907775878906</v>
      </c>
      <c r="H1528" s="58">
        <v>705.239990234375</v>
      </c>
      <c r="I1528" s="58">
        <v>49.409847259521399</v>
      </c>
      <c r="J1528" s="58">
        <v>559.469970703125</v>
      </c>
      <c r="K1528" s="58">
        <v>18.2512702941894</v>
      </c>
      <c r="L1528" s="58">
        <v>28.2453079223632</v>
      </c>
      <c r="M1528" s="58">
        <v>18.340000152587798</v>
      </c>
      <c r="N1528" s="77">
        <v>8.9099906533318598E-4</v>
      </c>
      <c r="O1528" s="58">
        <v>5.3025449190165403</v>
      </c>
      <c r="P1528" s="77">
        <v>5.5434692029944298E-2</v>
      </c>
      <c r="Q1528" s="58">
        <v>95.611331939697195</v>
      </c>
      <c r="R1528" s="77">
        <v>1.6239923926148099E-2</v>
      </c>
      <c r="S1528" s="58">
        <v>25.443304685029101</v>
      </c>
      <c r="T1528" s="77">
        <v>3.6077512672776001E-2</v>
      </c>
      <c r="U1528" s="58">
        <v>699.60498046875</v>
      </c>
      <c r="V1528" s="77">
        <v>2.3039708252104898E-2</v>
      </c>
      <c r="W1528" s="58">
        <v>1.7696448403612599</v>
      </c>
      <c r="X1528" s="77">
        <v>3.5815630658932E-2</v>
      </c>
      <c r="Y1528" s="58">
        <v>48.853471755981403</v>
      </c>
      <c r="Z1528" s="77">
        <v>-1.4101293126926799E-3</v>
      </c>
      <c r="AA1528" s="58">
        <v>56.061739897032702</v>
      </c>
      <c r="AB1528" s="77">
        <v>0.100205092020535</v>
      </c>
      <c r="AC1528" s="58">
        <v>559.864990234375</v>
      </c>
      <c r="AD1528" s="77">
        <v>2.0766783557808199E-2</v>
      </c>
      <c r="AE1528" s="58">
        <v>1.0781733970799601</v>
      </c>
      <c r="AF1528" s="77">
        <v>5.9073882513439098E-2</v>
      </c>
      <c r="AG1528" s="58">
        <v>18.065615653991699</v>
      </c>
      <c r="AH1528" s="77">
        <v>1.01441592997197E-2</v>
      </c>
      <c r="AI1528" s="58">
        <v>2.0070911265703599</v>
      </c>
      <c r="AJ1528" s="77">
        <v>7.1059275830420002E-2</v>
      </c>
      <c r="AK1528" s="58">
        <v>28.103484153747502</v>
      </c>
      <c r="AL1528" s="69">
        <v>42438</v>
      </c>
      <c r="AM1528" s="105">
        <v>2</v>
      </c>
      <c r="AN1528" s="124">
        <v>59.543477955285901</v>
      </c>
      <c r="AO1528" s="125">
        <v>49.502031273236497</v>
      </c>
      <c r="AP1528" s="125">
        <v>57.565153259010899</v>
      </c>
      <c r="AQ1528" s="125">
        <v>61.573532564695398</v>
      </c>
      <c r="AR1528" s="125">
        <v>58.344357447885798</v>
      </c>
      <c r="AS1528" s="125">
        <v>55.1618101017974</v>
      </c>
      <c r="AV1528" s="63">
        <v>26961.464362294799</v>
      </c>
      <c r="AW1528" s="63">
        <v>283.89003556823599</v>
      </c>
      <c r="AX1528" s="63">
        <v>16962.9471497589</v>
      </c>
      <c r="AY1528" s="63">
        <v>27245.354397863</v>
      </c>
      <c r="AZ1528" s="77">
        <v>6.2012736818910499E-3</v>
      </c>
      <c r="BA1528" s="77">
        <v>1.7245354397863</v>
      </c>
      <c r="BB1528" s="77">
        <v>0.75576132791263095</v>
      </c>
      <c r="BC1528" s="58">
        <v>-1318.25732352564</v>
      </c>
      <c r="BD1528" s="130">
        <v>-4.61516329371792E-2</v>
      </c>
      <c r="BE1528" s="65">
        <v>28</v>
      </c>
    </row>
    <row r="1529" spans="1:57" x14ac:dyDescent="0.2">
      <c r="A1529" s="104">
        <v>42439</v>
      </c>
      <c r="B1529" s="58">
        <v>1989.56994628906</v>
      </c>
      <c r="C1529" s="77">
        <v>1.55804933450687E-4</v>
      </c>
      <c r="D1529" s="58">
        <v>0.01</v>
      </c>
      <c r="E1529" s="58">
        <v>0.69899999999999995</v>
      </c>
      <c r="F1529" s="77">
        <v>-5.83131844687789E-3</v>
      </c>
      <c r="G1529" s="58">
        <v>95.701187133789006</v>
      </c>
      <c r="H1529" s="58">
        <v>712.82000732421795</v>
      </c>
      <c r="I1529" s="58">
        <v>48.671127319335902</v>
      </c>
      <c r="J1529" s="58">
        <v>558.92999267578102</v>
      </c>
      <c r="K1529" s="58">
        <v>18.632101058959901</v>
      </c>
      <c r="L1529" s="58">
        <v>28.592992782592699</v>
      </c>
      <c r="M1529" s="58">
        <v>18.049999237060501</v>
      </c>
      <c r="N1529" s="77">
        <v>4.9427523673095598E-4</v>
      </c>
      <c r="O1529" s="58">
        <v>4.9463536560420396</v>
      </c>
      <c r="P1529" s="77">
        <v>5.1685394969313202E-2</v>
      </c>
      <c r="Q1529" s="58">
        <v>95.677547454833899</v>
      </c>
      <c r="R1529" s="77">
        <v>1.07481384986756E-2</v>
      </c>
      <c r="S1529" s="58">
        <v>25.158213650344599</v>
      </c>
      <c r="T1529" s="77">
        <v>3.5293921876271998E-2</v>
      </c>
      <c r="U1529" s="58">
        <v>709.02999877929597</v>
      </c>
      <c r="V1529" s="77">
        <v>-1.4950864678967399E-2</v>
      </c>
      <c r="W1529" s="58">
        <v>1.7453740859850999</v>
      </c>
      <c r="X1529" s="77">
        <v>3.5860564201308398E-2</v>
      </c>
      <c r="Y1529" s="58">
        <v>49.040487289428697</v>
      </c>
      <c r="Z1529" s="77">
        <v>-9.6515998287671702E-4</v>
      </c>
      <c r="AA1529" s="58">
        <v>55.370030326195497</v>
      </c>
      <c r="AB1529" s="77">
        <v>9.9064339097497803E-2</v>
      </c>
      <c r="AC1529" s="58">
        <v>559.19998168945301</v>
      </c>
      <c r="AD1529" s="77">
        <v>2.08659867851364E-2</v>
      </c>
      <c r="AE1529" s="58">
        <v>1.09618241490232</v>
      </c>
      <c r="AF1529" s="77">
        <v>5.8833000713850302E-2</v>
      </c>
      <c r="AG1529" s="58">
        <v>18.4416856765747</v>
      </c>
      <c r="AH1529" s="77">
        <v>1.2309473176399899E-2</v>
      </c>
      <c r="AI1529" s="58">
        <v>1.96688360991589</v>
      </c>
      <c r="AJ1529" s="77">
        <v>6.8789008022739101E-2</v>
      </c>
      <c r="AK1529" s="58">
        <v>28.419150352477999</v>
      </c>
      <c r="AL1529" s="69">
        <v>42439</v>
      </c>
      <c r="AM1529" s="105">
        <v>3</v>
      </c>
      <c r="AN1529" s="124">
        <v>59.601708162111699</v>
      </c>
      <c r="AO1529" s="125">
        <v>52.742652701601102</v>
      </c>
      <c r="AP1529" s="125">
        <v>57.702429048150201</v>
      </c>
      <c r="AQ1529" s="125">
        <v>65.174922683003999</v>
      </c>
      <c r="AR1529" s="125">
        <v>61.479782934312802</v>
      </c>
      <c r="AS1529" s="125">
        <v>51.1632102928221</v>
      </c>
      <c r="AV1529" s="63">
        <v>26961.464362294799</v>
      </c>
      <c r="AW1529" s="63">
        <v>457.023470214844</v>
      </c>
      <c r="AX1529" s="63">
        <v>17047.015662231399</v>
      </c>
      <c r="AY1529" s="63">
        <v>27418.4878325096</v>
      </c>
      <c r="AZ1529" s="77">
        <v>6.3546038755213302E-3</v>
      </c>
      <c r="BA1529" s="77">
        <v>1.7418487832509599</v>
      </c>
      <c r="BB1529" s="77">
        <v>0.75603488418948095</v>
      </c>
      <c r="BC1529" s="58">
        <v>-1145.1238888790299</v>
      </c>
      <c r="BD1529" s="130">
        <v>-4.0090304407182198E-2</v>
      </c>
      <c r="BE1529" s="65">
        <v>29</v>
      </c>
    </row>
    <row r="1530" spans="1:57" x14ac:dyDescent="0.2">
      <c r="A1530" s="104">
        <v>42440</v>
      </c>
      <c r="B1530" s="58">
        <v>2022.18994140625</v>
      </c>
      <c r="C1530" s="77">
        <v>1.6395500534188399E-2</v>
      </c>
      <c r="D1530" s="58">
        <v>0.01</v>
      </c>
      <c r="E1530" s="58">
        <v>0.69469999999999998</v>
      </c>
      <c r="F1530" s="77">
        <v>-6.1516452074392696E-3</v>
      </c>
      <c r="G1530" s="58">
        <v>96.732269287109304</v>
      </c>
      <c r="H1530" s="58">
        <v>726.82000732421795</v>
      </c>
      <c r="I1530" s="58">
        <v>49.624916076660099</v>
      </c>
      <c r="J1530" s="58">
        <v>569.60998535156205</v>
      </c>
      <c r="K1530" s="58">
        <v>19.0795783996582</v>
      </c>
      <c r="L1530" s="58">
        <v>29.059635162353501</v>
      </c>
      <c r="M1530" s="58">
        <v>16.5</v>
      </c>
      <c r="N1530" s="77">
        <v>1.07739745367931E-2</v>
      </c>
      <c r="O1530" s="58">
        <v>4.6987494421311498</v>
      </c>
      <c r="P1530" s="77">
        <v>4.8574787676952703E-2</v>
      </c>
      <c r="Q1530" s="58">
        <v>96.216728210449205</v>
      </c>
      <c r="R1530" s="77">
        <v>1.9640301697693801E-2</v>
      </c>
      <c r="S1530" s="58">
        <v>25.046540038394699</v>
      </c>
      <c r="T1530" s="77">
        <v>3.44604438320339E-2</v>
      </c>
      <c r="U1530" s="58">
        <v>719.82000732421795</v>
      </c>
      <c r="V1530" s="77">
        <v>1.95966029524305E-2</v>
      </c>
      <c r="W1530" s="58">
        <v>1.7404570966317601</v>
      </c>
      <c r="X1530" s="77">
        <v>3.50722426198792E-2</v>
      </c>
      <c r="Y1530" s="58">
        <v>49.148021697997997</v>
      </c>
      <c r="Z1530" s="77">
        <v>1.9107925528656498E-2</v>
      </c>
      <c r="AA1530" s="58">
        <v>54.986574699754897</v>
      </c>
      <c r="AB1530" s="77">
        <v>9.6533726784682694E-2</v>
      </c>
      <c r="AC1530" s="58">
        <v>564.26998901367097</v>
      </c>
      <c r="AD1530" s="77">
        <v>2.4016472392578401E-2</v>
      </c>
      <c r="AE1530" s="58">
        <v>1.1308639982514499</v>
      </c>
      <c r="AF1530" s="77">
        <v>5.9270911262468397E-2</v>
      </c>
      <c r="AG1530" s="58">
        <v>18.855839729309</v>
      </c>
      <c r="AH1530" s="77">
        <v>1.6320165689155799E-2</v>
      </c>
      <c r="AI1530" s="58">
        <v>1.9379146033594199</v>
      </c>
      <c r="AJ1530" s="77">
        <v>6.6687506313567804E-2</v>
      </c>
      <c r="AK1530" s="58">
        <v>28.826313972473098</v>
      </c>
      <c r="AL1530" s="69">
        <v>42440</v>
      </c>
      <c r="AM1530" s="105">
        <v>4</v>
      </c>
      <c r="AN1530" s="124">
        <v>65.267848114669107</v>
      </c>
      <c r="AO1530" s="125">
        <v>58.091924250625702</v>
      </c>
      <c r="AP1530" s="125">
        <v>60.689121111828399</v>
      </c>
      <c r="AQ1530" s="125">
        <v>68.867103351527902</v>
      </c>
      <c r="AR1530" s="125">
        <v>65.2593626502631</v>
      </c>
      <c r="AS1530" s="125">
        <v>55.6348653641802</v>
      </c>
      <c r="AV1530" s="63">
        <v>26961.464362294799</v>
      </c>
      <c r="AW1530" s="63">
        <v>574.29132602538903</v>
      </c>
      <c r="AX1530" s="63">
        <v>17239.8683795166</v>
      </c>
      <c r="AY1530" s="63">
        <v>27535.755688320201</v>
      </c>
      <c r="AZ1530" s="77">
        <v>4.27696292103707E-3</v>
      </c>
      <c r="BA1530" s="77">
        <v>1.75357556883202</v>
      </c>
      <c r="BB1530" s="77">
        <v>0.78482595507126296</v>
      </c>
      <c r="BC1530" s="58">
        <v>-1027.85603306848</v>
      </c>
      <c r="BD1530" s="130">
        <v>-3.5984806231587799E-2</v>
      </c>
      <c r="BE1530" s="65">
        <v>30</v>
      </c>
    </row>
    <row r="1531" spans="1:57" x14ac:dyDescent="0.2">
      <c r="A1531" s="104">
        <v>42443</v>
      </c>
      <c r="B1531" s="58">
        <v>2019.64001464843</v>
      </c>
      <c r="C1531" s="77">
        <v>-1.26097292128724E-3</v>
      </c>
      <c r="D1531" s="58">
        <v>0.01</v>
      </c>
      <c r="E1531" s="58">
        <v>0.69820000000000004</v>
      </c>
      <c r="F1531" s="77">
        <v>5.0381459622859098E-3</v>
      </c>
      <c r="G1531" s="58">
        <v>96.978225708007798</v>
      </c>
      <c r="H1531" s="58">
        <v>730.489990234375</v>
      </c>
      <c r="I1531" s="58">
        <v>49.718425750732401</v>
      </c>
      <c r="J1531" s="58">
        <v>573.36999511718705</v>
      </c>
      <c r="K1531" s="58">
        <v>18.955804824829102</v>
      </c>
      <c r="L1531" s="58">
        <v>28.757692337036101</v>
      </c>
      <c r="M1531" s="58">
        <v>16.920000076293899</v>
      </c>
      <c r="N1531" s="77">
        <v>2.5426512032753401E-3</v>
      </c>
      <c r="O1531" s="58">
        <v>4.4639655086358498</v>
      </c>
      <c r="P1531" s="77">
        <v>4.6030595796590697E-2</v>
      </c>
      <c r="Q1531" s="58">
        <v>96.855247497558594</v>
      </c>
      <c r="R1531" s="77">
        <v>5.0493696832414302E-3</v>
      </c>
      <c r="S1531" s="58">
        <v>24.808557430577402</v>
      </c>
      <c r="T1531" s="77">
        <v>3.3961529606473702E-2</v>
      </c>
      <c r="U1531" s="58">
        <v>728.65499877929597</v>
      </c>
      <c r="V1531" s="77">
        <v>1.8843291125734099E-3</v>
      </c>
      <c r="W1531" s="58">
        <v>1.71937250969152</v>
      </c>
      <c r="X1531" s="77">
        <v>3.4582199330118399E-2</v>
      </c>
      <c r="Y1531" s="58">
        <v>49.671670913696197</v>
      </c>
      <c r="Z1531" s="77">
        <v>6.60102502118942E-3</v>
      </c>
      <c r="AA1531" s="58">
        <v>54.2058016709871</v>
      </c>
      <c r="AB1531" s="77">
        <v>9.4538957623529499E-2</v>
      </c>
      <c r="AC1531" s="58">
        <v>571.489990234375</v>
      </c>
      <c r="AD1531" s="77">
        <v>-6.4872279793833903E-3</v>
      </c>
      <c r="AE1531" s="58">
        <v>1.16107683724587</v>
      </c>
      <c r="AF1531" s="77">
        <v>6.12517826584206E-2</v>
      </c>
      <c r="AG1531" s="58">
        <v>19.017691612243599</v>
      </c>
      <c r="AH1531" s="77">
        <v>-1.0390454788246999E-2</v>
      </c>
      <c r="AI1531" s="58">
        <v>1.9019153181101001</v>
      </c>
      <c r="AJ1531" s="77">
        <v>6.6135880995593005E-2</v>
      </c>
      <c r="AK1531" s="58">
        <v>28.908663749694799</v>
      </c>
      <c r="AL1531" s="69">
        <v>42443</v>
      </c>
      <c r="AM1531" s="105">
        <v>0</v>
      </c>
      <c r="AN1531" s="124">
        <v>64.506200207305099</v>
      </c>
      <c r="AO1531" s="125">
        <v>59.389649436187703</v>
      </c>
      <c r="AP1531" s="125">
        <v>61.389495212913999</v>
      </c>
      <c r="AQ1531" s="125">
        <v>66.758763074393798</v>
      </c>
      <c r="AR1531" s="125">
        <v>61.082980567478501</v>
      </c>
      <c r="AS1531" s="125">
        <v>56.059654773700203</v>
      </c>
      <c r="AV1531" s="63">
        <v>26961.464362294799</v>
      </c>
      <c r="AW1531" s="63">
        <v>497.81719660644501</v>
      </c>
      <c r="AX1531" s="63">
        <v>17289.9460995605</v>
      </c>
      <c r="AY1531" s="63">
        <v>27459.281558901199</v>
      </c>
      <c r="AZ1531" s="77">
        <v>-2.77726641260778E-3</v>
      </c>
      <c r="BA1531" s="77">
        <v>1.7459281558901201</v>
      </c>
      <c r="BB1531" s="77">
        <v>0.78257533787270805</v>
      </c>
      <c r="BC1531" s="58">
        <v>-1104.33016248742</v>
      </c>
      <c r="BD1531" s="130">
        <v>-3.8662133250484398E-2</v>
      </c>
      <c r="BE1531" s="65">
        <v>31</v>
      </c>
    </row>
    <row r="1532" spans="1:57" x14ac:dyDescent="0.2">
      <c r="A1532" s="104">
        <v>42444</v>
      </c>
      <c r="B1532" s="58">
        <v>2015.93005371093</v>
      </c>
      <c r="C1532" s="77">
        <v>-1.8369416879204701E-3</v>
      </c>
      <c r="D1532" s="58">
        <v>0.01</v>
      </c>
      <c r="E1532" s="58">
        <v>0.70599999999999996</v>
      </c>
      <c r="F1532" s="77">
        <v>1.1171584073331201E-2</v>
      </c>
      <c r="G1532" s="58">
        <v>98.926864624023395</v>
      </c>
      <c r="H1532" s="58">
        <v>728.33001708984295</v>
      </c>
      <c r="I1532" s="58">
        <v>50.111156463622997</v>
      </c>
      <c r="J1532" s="58">
        <v>577.02001953125</v>
      </c>
      <c r="K1532" s="58">
        <v>18.946283340454102</v>
      </c>
      <c r="L1532" s="58">
        <v>28.958984375</v>
      </c>
      <c r="M1532" s="58">
        <v>16.840000152587798</v>
      </c>
      <c r="N1532" s="77">
        <v>2.0093571539273099E-2</v>
      </c>
      <c r="O1532" s="58">
        <v>4.3218729719387996</v>
      </c>
      <c r="P1532" s="77">
        <v>4.3687556341387102E-2</v>
      </c>
      <c r="Q1532" s="58">
        <v>97.952545166015597</v>
      </c>
      <c r="R1532" s="77">
        <v>-2.95688260401516E-3</v>
      </c>
      <c r="S1532" s="58">
        <v>24.630215041655902</v>
      </c>
      <c r="T1532" s="77">
        <v>3.3817382867274599E-2</v>
      </c>
      <c r="U1532" s="58">
        <v>729.41000366210903</v>
      </c>
      <c r="V1532" s="77">
        <v>7.8990979090853806E-3</v>
      </c>
      <c r="W1532" s="58">
        <v>1.7001415483786899</v>
      </c>
      <c r="X1532" s="77">
        <v>3.3927405958249501E-2</v>
      </c>
      <c r="Y1532" s="58">
        <v>49.914791107177699</v>
      </c>
      <c r="Z1532" s="77">
        <v>6.3659145842058697E-3</v>
      </c>
      <c r="AA1532" s="58">
        <v>53.348558821531</v>
      </c>
      <c r="AB1532" s="77">
        <v>9.2455299670312005E-2</v>
      </c>
      <c r="AC1532" s="58">
        <v>575.19500732421795</v>
      </c>
      <c r="AD1532" s="77">
        <v>-5.0229913543575701E-4</v>
      </c>
      <c r="AE1532" s="58">
        <v>1.1876836124427099</v>
      </c>
      <c r="AF1532" s="77">
        <v>6.2686891729670804E-2</v>
      </c>
      <c r="AG1532" s="58">
        <v>18.951044082641602</v>
      </c>
      <c r="AH1532" s="77">
        <v>6.9995893830685496E-3</v>
      </c>
      <c r="AI1532" s="58">
        <v>1.84603427519645</v>
      </c>
      <c r="AJ1532" s="77">
        <v>6.3746513043810904E-2</v>
      </c>
      <c r="AK1532" s="58">
        <v>28.858338356017999</v>
      </c>
      <c r="AL1532" s="69">
        <v>42444</v>
      </c>
      <c r="AM1532" s="105">
        <v>1</v>
      </c>
      <c r="AN1532" s="124">
        <v>63.347920006775198</v>
      </c>
      <c r="AO1532" s="125">
        <v>58.2464462163978</v>
      </c>
      <c r="AP1532" s="125">
        <v>66.484258868825606</v>
      </c>
      <c r="AQ1532" s="125">
        <v>66.589875188993204</v>
      </c>
      <c r="AR1532" s="125">
        <v>62.792501543863203</v>
      </c>
      <c r="AS1532" s="125">
        <v>57.8835771859532</v>
      </c>
      <c r="AV1532" s="63">
        <v>18388.889878912501</v>
      </c>
      <c r="AW1532" s="63">
        <v>8988.7230977783202</v>
      </c>
      <c r="AX1532" s="63">
        <v>8988.7230977783202</v>
      </c>
      <c r="AY1532" s="63">
        <v>27377.612976690802</v>
      </c>
      <c r="AZ1532" s="77">
        <v>-2.9741703924481798E-3</v>
      </c>
      <c r="BA1532" s="77">
        <v>1.7377612976690799</v>
      </c>
      <c r="BB1532" s="77">
        <v>0.77930085092270995</v>
      </c>
      <c r="BC1532" s="58">
        <v>-1185.99874469781</v>
      </c>
      <c r="BD1532" s="130">
        <v>-4.1521315870910097E-2</v>
      </c>
      <c r="BE1532" s="65">
        <v>32</v>
      </c>
    </row>
    <row r="1533" spans="1:57" x14ac:dyDescent="0.2">
      <c r="A1533" s="104">
        <v>42445</v>
      </c>
      <c r="B1533" s="58">
        <v>2027.21997070312</v>
      </c>
      <c r="C1533" s="77">
        <v>5.6003515456328704E-3</v>
      </c>
      <c r="D1533" s="58">
        <v>0.01</v>
      </c>
      <c r="E1533" s="58">
        <v>0.70930000000000004</v>
      </c>
      <c r="F1533" s="77">
        <v>4.6742209631729301E-3</v>
      </c>
      <c r="G1533" s="58">
        <v>100.241729736328</v>
      </c>
      <c r="H1533" s="58">
        <v>736.09002685546795</v>
      </c>
      <c r="I1533" s="58">
        <v>50.821819305419901</v>
      </c>
      <c r="J1533" s="58">
        <v>574.27001953125</v>
      </c>
      <c r="K1533" s="58">
        <v>19.089094161987301</v>
      </c>
      <c r="L1533" s="58">
        <v>28.995586395263601</v>
      </c>
      <c r="M1533" s="58">
        <v>14.9899997711181</v>
      </c>
      <c r="N1533" s="77">
        <v>1.3291284600011199E-2</v>
      </c>
      <c r="O1533" s="58">
        <v>4.1694474606588798</v>
      </c>
      <c r="P1533" s="77">
        <v>4.1593929709972402E-2</v>
      </c>
      <c r="Q1533" s="58">
        <v>99.584297180175696</v>
      </c>
      <c r="R1533" s="77">
        <v>1.06545241628668E-2</v>
      </c>
      <c r="S1533" s="58">
        <v>24.190377318509501</v>
      </c>
      <c r="T1533" s="77">
        <v>3.2863340672946398E-2</v>
      </c>
      <c r="U1533" s="58">
        <v>732.21002197265602</v>
      </c>
      <c r="V1533" s="77">
        <v>1.4181729019021099E-2</v>
      </c>
      <c r="W1533" s="58">
        <v>1.66750723030201</v>
      </c>
      <c r="X1533" s="77">
        <v>3.2810852761506401E-2</v>
      </c>
      <c r="Y1533" s="58">
        <v>50.466487884521399</v>
      </c>
      <c r="Z1533" s="77">
        <v>-4.76586583986116E-3</v>
      </c>
      <c r="AA1533" s="58">
        <v>51.975211019184002</v>
      </c>
      <c r="AB1533" s="77">
        <v>9.05065722595252E-2</v>
      </c>
      <c r="AC1533" s="58">
        <v>575.64501953125</v>
      </c>
      <c r="AD1533" s="77">
        <v>7.5376694714721602E-3</v>
      </c>
      <c r="AE1533" s="58">
        <v>1.2169726966113601</v>
      </c>
      <c r="AF1533" s="77">
        <v>6.3752249650209106E-2</v>
      </c>
      <c r="AG1533" s="58">
        <v>19.0176887512207</v>
      </c>
      <c r="AH1533" s="77">
        <v>1.2639262409792601E-3</v>
      </c>
      <c r="AI1533" s="58">
        <v>1.7834601960061001</v>
      </c>
      <c r="AJ1533" s="77">
        <v>6.1507988550196298E-2</v>
      </c>
      <c r="AK1533" s="58">
        <v>28.9772853851318</v>
      </c>
      <c r="AL1533" s="69">
        <v>42445</v>
      </c>
      <c r="AM1533" s="105">
        <v>2</v>
      </c>
      <c r="AN1533" s="124">
        <v>65.3848871314039</v>
      </c>
      <c r="AO1533" s="125">
        <v>61.140511705023698</v>
      </c>
      <c r="AP1533" s="125">
        <v>69.416750025290199</v>
      </c>
      <c r="AQ1533" s="125">
        <v>67.901518781937099</v>
      </c>
      <c r="AR1533" s="125">
        <v>63.1098297423001</v>
      </c>
      <c r="AS1533" s="125">
        <v>61.035431881806304</v>
      </c>
      <c r="AV1533" s="63">
        <v>18388.889878912501</v>
      </c>
      <c r="AW1533" s="63">
        <v>9098.8090966735799</v>
      </c>
      <c r="AX1533" s="63">
        <v>9098.8090966735799</v>
      </c>
      <c r="AY1533" s="63">
        <v>27487.6989755861</v>
      </c>
      <c r="AZ1533" s="77">
        <v>4.0210225408983096E-3</v>
      </c>
      <c r="BA1533" s="77">
        <v>1.7487698975586099</v>
      </c>
      <c r="BB1533" s="77">
        <v>0.78926556119332103</v>
      </c>
      <c r="BC1533" s="58">
        <v>-1075.91274580254</v>
      </c>
      <c r="BD1533" s="130">
        <v>-3.76672514770564E-2</v>
      </c>
      <c r="BE1533" s="65">
        <v>33</v>
      </c>
    </row>
    <row r="1534" spans="1:57" x14ac:dyDescent="0.2">
      <c r="A1534" s="104">
        <v>42446</v>
      </c>
      <c r="B1534" s="58">
        <v>2040.58996582031</v>
      </c>
      <c r="C1534" s="77">
        <v>6.5952364866208504E-3</v>
      </c>
      <c r="D1534" s="58">
        <v>0.01</v>
      </c>
      <c r="E1534" s="58">
        <v>0.69010000000000005</v>
      </c>
      <c r="F1534" s="77">
        <v>-2.7068941209643298E-2</v>
      </c>
      <c r="G1534" s="58">
        <v>100.080917358398</v>
      </c>
      <c r="H1534" s="58">
        <v>737.780029296875</v>
      </c>
      <c r="I1534" s="58">
        <v>51.111690521240199</v>
      </c>
      <c r="J1534" s="58">
        <v>559.44000244140602</v>
      </c>
      <c r="K1534" s="58">
        <v>19.308071136474599</v>
      </c>
      <c r="L1534" s="58">
        <v>29.2609329223632</v>
      </c>
      <c r="M1534" s="58">
        <v>14.439999580383301</v>
      </c>
      <c r="N1534" s="77">
        <v>-1.6042458400576901E-3</v>
      </c>
      <c r="O1534" s="58">
        <v>4.0957311569826098</v>
      </c>
      <c r="P1534" s="77">
        <v>4.09241967908371E-2</v>
      </c>
      <c r="Q1534" s="58">
        <v>100.161323547363</v>
      </c>
      <c r="R1534" s="77">
        <v>2.29591813466867E-3</v>
      </c>
      <c r="S1534" s="58">
        <v>23.9805948442831</v>
      </c>
      <c r="T1534" s="77">
        <v>3.2503719119555602E-2</v>
      </c>
      <c r="U1534" s="58">
        <v>736.93502807617097</v>
      </c>
      <c r="V1534" s="77">
        <v>5.7036764874216399E-3</v>
      </c>
      <c r="W1534" s="58">
        <v>1.6523213296077</v>
      </c>
      <c r="X1534" s="77">
        <v>3.2327659538497498E-2</v>
      </c>
      <c r="Y1534" s="58">
        <v>50.96675491333</v>
      </c>
      <c r="Z1534" s="77">
        <v>-2.58241185948535E-2</v>
      </c>
      <c r="AA1534" s="58">
        <v>50.7332290628351</v>
      </c>
      <c r="AB1534" s="77">
        <v>9.0685737239801306E-2</v>
      </c>
      <c r="AC1534" s="58">
        <v>566.85501098632801</v>
      </c>
      <c r="AD1534" s="77">
        <v>1.1471313024552E-2</v>
      </c>
      <c r="AE1534" s="58">
        <v>1.25308171098126</v>
      </c>
      <c r="AF1534" s="77">
        <v>6.4899373019922296E-2</v>
      </c>
      <c r="AG1534" s="58">
        <v>19.1985826492309</v>
      </c>
      <c r="AH1534" s="77">
        <v>9.1512730069480599E-3</v>
      </c>
      <c r="AI1534" s="58">
        <v>1.73207180670202</v>
      </c>
      <c r="AJ1534" s="77">
        <v>5.9194004897166197E-2</v>
      </c>
      <c r="AK1534" s="58">
        <v>29.128259658813398</v>
      </c>
      <c r="AL1534" s="69">
        <v>42446</v>
      </c>
      <c r="AM1534" s="105">
        <v>3</v>
      </c>
      <c r="AN1534" s="124">
        <v>67.675946750672693</v>
      </c>
      <c r="AO1534" s="125">
        <v>61.7621223394083</v>
      </c>
      <c r="AP1534" s="125">
        <v>68.625891432624201</v>
      </c>
      <c r="AQ1534" s="125">
        <v>69.855700546871304</v>
      </c>
      <c r="AR1534" s="125">
        <v>65.412791567256093</v>
      </c>
      <c r="AS1534" s="125">
        <v>62.275552051859997</v>
      </c>
      <c r="AV1534" s="63">
        <v>18388.889878912501</v>
      </c>
      <c r="AW1534" s="63">
        <v>8954.0639269409094</v>
      </c>
      <c r="AX1534" s="63">
        <v>8954.0639269409094</v>
      </c>
      <c r="AY1534" s="63">
        <v>27342.953805853402</v>
      </c>
      <c r="AZ1534" s="77">
        <v>-5.2658161696700302E-3</v>
      </c>
      <c r="BA1534" s="77">
        <v>1.7342953805853401</v>
      </c>
      <c r="BB1534" s="77">
        <v>0.801066190706757</v>
      </c>
      <c r="BC1534" s="58">
        <v>-1220.6579155352099</v>
      </c>
      <c r="BD1534" s="130">
        <v>-4.2734718824831597E-2</v>
      </c>
      <c r="BE1534" s="65">
        <v>34</v>
      </c>
    </row>
    <row r="1535" spans="1:57" x14ac:dyDescent="0.2">
      <c r="A1535" s="104">
        <v>42447</v>
      </c>
      <c r="B1535" s="58">
        <v>2049.580078125</v>
      </c>
      <c r="C1535" s="77">
        <v>4.4056436889678896E-3</v>
      </c>
      <c r="D1535" s="58">
        <v>0.01</v>
      </c>
      <c r="E1535" s="58">
        <v>0.68899999999999995</v>
      </c>
      <c r="F1535" s="77">
        <v>-1.5939718881321501E-3</v>
      </c>
      <c r="G1535" s="58">
        <v>100.194412231445</v>
      </c>
      <c r="H1535" s="58">
        <v>737.59997558593705</v>
      </c>
      <c r="I1535" s="58">
        <v>50.017646789550703</v>
      </c>
      <c r="J1535" s="58">
        <v>552.08001708984295</v>
      </c>
      <c r="K1535" s="58">
        <v>19.508008956909102</v>
      </c>
      <c r="L1535" s="58">
        <v>29.901412963867099</v>
      </c>
      <c r="M1535" s="58">
        <v>14.020000457763601</v>
      </c>
      <c r="N1535" s="77">
        <v>1.1340311024572399E-3</v>
      </c>
      <c r="O1535" s="58">
        <v>4.1066032337730203</v>
      </c>
      <c r="P1535" s="77">
        <v>4.09863498603786E-2</v>
      </c>
      <c r="Q1535" s="58">
        <v>100.13766479492099</v>
      </c>
      <c r="R1535" s="77">
        <v>-2.44047959808701E-4</v>
      </c>
      <c r="S1535" s="58">
        <v>23.9557445456952</v>
      </c>
      <c r="T1535" s="77">
        <v>3.2477962769271E-2</v>
      </c>
      <c r="U1535" s="58">
        <v>737.69000244140602</v>
      </c>
      <c r="V1535" s="77">
        <v>-2.1404960793359198E-2</v>
      </c>
      <c r="W1535" s="58">
        <v>1.6493816420209999</v>
      </c>
      <c r="X1535" s="77">
        <v>3.29759944317407E-2</v>
      </c>
      <c r="Y1535" s="58">
        <v>50.564668655395501</v>
      </c>
      <c r="Z1535" s="77">
        <v>-1.31559869144916E-2</v>
      </c>
      <c r="AA1535" s="58">
        <v>49.644732254866298</v>
      </c>
      <c r="AB1535" s="77">
        <v>8.9923074043789006E-2</v>
      </c>
      <c r="AC1535" s="58">
        <v>555.760009765625</v>
      </c>
      <c r="AD1535" s="77">
        <v>1.03551421072232E-2</v>
      </c>
      <c r="AE1535" s="58">
        <v>1.2932294716094801</v>
      </c>
      <c r="AF1535" s="77">
        <v>6.6292232819150101E-2</v>
      </c>
      <c r="AG1535" s="58">
        <v>19.408040046691799</v>
      </c>
      <c r="AH1535" s="77">
        <v>2.18885721519292E-2</v>
      </c>
      <c r="AI1535" s="58">
        <v>1.7152195204456</v>
      </c>
      <c r="AJ1535" s="77">
        <v>5.73624906126768E-2</v>
      </c>
      <c r="AK1535" s="58">
        <v>29.581172943115199</v>
      </c>
      <c r="AL1535" s="69">
        <v>42447</v>
      </c>
      <c r="AM1535" s="105">
        <v>4</v>
      </c>
      <c r="AN1535" s="124">
        <v>69.154318193010695</v>
      </c>
      <c r="AO1535" s="125">
        <v>61.6489744018076</v>
      </c>
      <c r="AP1535" s="125">
        <v>68.895232743596196</v>
      </c>
      <c r="AQ1535" s="125">
        <v>71.558317460007004</v>
      </c>
      <c r="AR1535" s="125">
        <v>70.241815787026894</v>
      </c>
      <c r="AS1535" s="125">
        <v>55.1422202363811</v>
      </c>
      <c r="AV1535" s="63">
        <v>18388.889878912501</v>
      </c>
      <c r="AW1535" s="63">
        <v>9032.3642111206009</v>
      </c>
      <c r="AX1535" s="63">
        <v>9032.3642111206009</v>
      </c>
      <c r="AY1535" s="63">
        <v>27421.254090033101</v>
      </c>
      <c r="AZ1535" s="77">
        <v>2.86363663324928E-3</v>
      </c>
      <c r="BA1535" s="77">
        <v>1.74212540900331</v>
      </c>
      <c r="BB1535" s="77">
        <v>0.809001046603258</v>
      </c>
      <c r="BC1535" s="58">
        <v>-1142.35763135552</v>
      </c>
      <c r="BD1535" s="130">
        <v>-3.9993458897920602E-2</v>
      </c>
      <c r="BE1535" s="65">
        <v>35</v>
      </c>
    </row>
    <row r="1536" spans="1:57" x14ac:dyDescent="0.2">
      <c r="A1536" s="104">
        <v>42450</v>
      </c>
      <c r="B1536" s="58">
        <v>2051.60009765625</v>
      </c>
      <c r="C1536" s="77">
        <v>9.8557726668468894E-4</v>
      </c>
      <c r="D1536" s="58">
        <v>0.01</v>
      </c>
      <c r="E1536" s="58">
        <v>0.69430000000000003</v>
      </c>
      <c r="F1536" s="77">
        <v>7.6923076923076598E-3</v>
      </c>
      <c r="G1536" s="58">
        <v>100.18497467041</v>
      </c>
      <c r="H1536" s="58">
        <v>742.09002685546795</v>
      </c>
      <c r="I1536" s="58">
        <v>50.363632202148402</v>
      </c>
      <c r="J1536" s="58">
        <v>553.97998046875</v>
      </c>
      <c r="K1536" s="58">
        <v>19.736507415771399</v>
      </c>
      <c r="L1536" s="58">
        <v>29.590318679809499</v>
      </c>
      <c r="M1536" s="58">
        <v>13.789999961853001</v>
      </c>
      <c r="N1536" s="77">
        <v>-9.4192488632516199E-5</v>
      </c>
      <c r="O1536" s="58">
        <v>4.0847942006912499</v>
      </c>
      <c r="P1536" s="77">
        <v>4.07725231665673E-2</v>
      </c>
      <c r="Q1536" s="58">
        <v>100.189693450927</v>
      </c>
      <c r="R1536" s="77">
        <v>6.08737990529961E-3</v>
      </c>
      <c r="S1536" s="58">
        <v>23.846642028140099</v>
      </c>
      <c r="T1536" s="77">
        <v>3.2134432703789198E-2</v>
      </c>
      <c r="U1536" s="58">
        <v>739.84500122070301</v>
      </c>
      <c r="V1536" s="77">
        <v>6.9172669008878904E-3</v>
      </c>
      <c r="W1536" s="58">
        <v>1.6398415692966199</v>
      </c>
      <c r="X1536" s="77">
        <v>3.2560033849716501E-2</v>
      </c>
      <c r="Y1536" s="58">
        <v>50.190639495849602</v>
      </c>
      <c r="Z1536" s="77">
        <v>3.4414637735329301E-3</v>
      </c>
      <c r="AA1536" s="58">
        <v>48.431679917372897</v>
      </c>
      <c r="AB1536" s="77">
        <v>8.7424964123058099E-2</v>
      </c>
      <c r="AC1536" s="58">
        <v>553.02999877929597</v>
      </c>
      <c r="AD1536" s="77">
        <v>1.17130589475855E-2</v>
      </c>
      <c r="AE1536" s="58">
        <v>1.3371119685517501</v>
      </c>
      <c r="AF1536" s="77">
        <v>6.7748155252801395E-2</v>
      </c>
      <c r="AG1536" s="58">
        <v>19.6222581863403</v>
      </c>
      <c r="AH1536" s="77">
        <v>-1.0403999450913699E-2</v>
      </c>
      <c r="AI1536" s="58">
        <v>1.68416930614864</v>
      </c>
      <c r="AJ1536" s="77">
        <v>5.6916227377361801E-2</v>
      </c>
      <c r="AK1536" s="58">
        <v>29.745865821838301</v>
      </c>
      <c r="AL1536" s="69">
        <v>42450</v>
      </c>
      <c r="AM1536" s="105">
        <v>0</v>
      </c>
      <c r="AN1536" s="124">
        <v>69.491953062260094</v>
      </c>
      <c r="AO1536" s="125">
        <v>63.447337388629798</v>
      </c>
      <c r="AP1536" s="125">
        <v>68.842308432618495</v>
      </c>
      <c r="AQ1536" s="125">
        <v>73.406959192833895</v>
      </c>
      <c r="AR1536" s="125">
        <v>65.461045015513406</v>
      </c>
      <c r="AS1536" s="125">
        <v>56.826446463192603</v>
      </c>
      <c r="AT1536" s="109" t="s">
        <v>565</v>
      </c>
      <c r="AV1536" s="63">
        <v>18388.889878912501</v>
      </c>
      <c r="AW1536" s="63">
        <v>9208.4543703735308</v>
      </c>
      <c r="AX1536" s="63">
        <v>9208.4543703735308</v>
      </c>
      <c r="AY1536" s="63">
        <v>27597.3442492861</v>
      </c>
      <c r="AZ1536" s="77">
        <v>6.4216668820020698E-3</v>
      </c>
      <c r="BA1536" s="77">
        <v>1.75973442492861</v>
      </c>
      <c r="BB1536" s="77">
        <v>0.810783956910199</v>
      </c>
      <c r="BC1536" s="58">
        <v>-966.26747210259396</v>
      </c>
      <c r="BD1536" s="130">
        <v>-3.3828616686420003E-2</v>
      </c>
      <c r="BE1536" s="65">
        <v>36</v>
      </c>
    </row>
    <row r="1537" spans="1:57" x14ac:dyDescent="0.2">
      <c r="A1537" s="104">
        <v>42451</v>
      </c>
      <c r="B1537" s="58">
        <v>2049.80004882812</v>
      </c>
      <c r="C1537" s="77">
        <v>-8.7738776683687902E-4</v>
      </c>
      <c r="D1537" s="58">
        <v>0.01</v>
      </c>
      <c r="E1537" s="58">
        <v>0.70340000000000003</v>
      </c>
      <c r="F1537" s="77">
        <v>1.3106726199049399E-2</v>
      </c>
      <c r="G1537" s="58">
        <v>100.95118713378901</v>
      </c>
      <c r="H1537" s="58">
        <v>740.75</v>
      </c>
      <c r="I1537" s="58">
        <v>50.5599975585937</v>
      </c>
      <c r="J1537" s="58">
        <v>560.47998046875</v>
      </c>
      <c r="K1537" s="58">
        <v>19.784111022949201</v>
      </c>
      <c r="L1537" s="58">
        <v>29.572025299072202</v>
      </c>
      <c r="M1537" s="58">
        <v>14.170000076293899</v>
      </c>
      <c r="N1537" s="77">
        <v>7.64797781203818E-3</v>
      </c>
      <c r="O1537" s="58">
        <v>4.0866733608307397</v>
      </c>
      <c r="P1537" s="77">
        <v>4.0481677104150703E-2</v>
      </c>
      <c r="Q1537" s="58">
        <v>100.568080902099</v>
      </c>
      <c r="R1537" s="77">
        <v>-1.8057470212164901E-3</v>
      </c>
      <c r="S1537" s="58">
        <v>23.664117590504599</v>
      </c>
      <c r="T1537" s="77">
        <v>3.1946159420188497E-2</v>
      </c>
      <c r="U1537" s="58">
        <v>741.42001342773403</v>
      </c>
      <c r="V1537" s="77">
        <v>3.8989514429210699E-3</v>
      </c>
      <c r="W1537" s="58">
        <v>1.6221143072014801</v>
      </c>
      <c r="X1537" s="77">
        <v>3.2082958574545503E-2</v>
      </c>
      <c r="Y1537" s="58">
        <v>50.461814880371001</v>
      </c>
      <c r="Z1537" s="77">
        <v>1.17332759831862E-2</v>
      </c>
      <c r="AA1537" s="58">
        <v>47.116750599941</v>
      </c>
      <c r="AB1537" s="77">
        <v>8.4065001858827398E-2</v>
      </c>
      <c r="AC1537" s="58">
        <v>557.22998046875</v>
      </c>
      <c r="AD1537" s="77">
        <v>2.4119569980094401E-3</v>
      </c>
      <c r="AE1537" s="58">
        <v>1.3787185377129501</v>
      </c>
      <c r="AF1537" s="77">
        <v>6.9688172297136003E-2</v>
      </c>
      <c r="AG1537" s="58">
        <v>19.760309219360298</v>
      </c>
      <c r="AH1537" s="77">
        <v>-6.18221822321407E-4</v>
      </c>
      <c r="AI1537" s="58">
        <v>1.63760995771262</v>
      </c>
      <c r="AJ1537" s="77">
        <v>5.5376997048761402E-2</v>
      </c>
      <c r="AK1537" s="58">
        <v>29.5811719894409</v>
      </c>
      <c r="AL1537" s="69">
        <v>42451</v>
      </c>
      <c r="AM1537" s="105">
        <v>1</v>
      </c>
      <c r="AN1537" s="124">
        <v>68.7695781103901</v>
      </c>
      <c r="AO1537" s="125">
        <v>62.505308627638698</v>
      </c>
      <c r="AP1537" s="125">
        <v>70.8032924025662</v>
      </c>
      <c r="AQ1537" s="125">
        <v>73.789184356244704</v>
      </c>
      <c r="AR1537" s="125">
        <v>65.180111267346703</v>
      </c>
      <c r="AS1537" s="125">
        <v>57.794988423342801</v>
      </c>
      <c r="AT1537" s="109" t="s">
        <v>565</v>
      </c>
      <c r="AV1537" s="63">
        <v>18388.889878912501</v>
      </c>
      <c r="AW1537" s="63">
        <v>9351.6485620605399</v>
      </c>
      <c r="AX1537" s="63">
        <v>9351.6485620605399</v>
      </c>
      <c r="AY1537" s="63">
        <v>27740.538440973101</v>
      </c>
      <c r="AZ1537" s="77">
        <v>5.1886946219730197E-3</v>
      </c>
      <c r="BA1537" s="77">
        <v>1.7740538440973099</v>
      </c>
      <c r="BB1537" s="77">
        <v>0.80919519721802202</v>
      </c>
      <c r="BC1537" s="58">
        <v>-823.07328041558503</v>
      </c>
      <c r="BD1537" s="130">
        <v>-2.8815448425916601E-2</v>
      </c>
      <c r="BE1537" s="65">
        <v>37</v>
      </c>
    </row>
    <row r="1538" spans="1:57" x14ac:dyDescent="0.2">
      <c r="A1538" s="104">
        <v>42452</v>
      </c>
      <c r="B1538" s="58">
        <v>2036.7099609375</v>
      </c>
      <c r="C1538" s="77">
        <v>-6.3860316025012801E-3</v>
      </c>
      <c r="D1538" s="58">
        <v>0.01</v>
      </c>
      <c r="E1538" s="58">
        <v>0.7087</v>
      </c>
      <c r="F1538" s="77">
        <v>7.5348308217231203E-3</v>
      </c>
      <c r="G1538" s="58">
        <v>100.39307403564401</v>
      </c>
      <c r="H1538" s="58">
        <v>738.05999755859295</v>
      </c>
      <c r="I1538" s="58">
        <v>50.466487884521399</v>
      </c>
      <c r="J1538" s="58">
        <v>569.63000488281205</v>
      </c>
      <c r="K1538" s="58">
        <v>19.308071136474599</v>
      </c>
      <c r="L1538" s="58">
        <v>29.279230117797798</v>
      </c>
      <c r="M1538" s="58">
        <v>14.939999580383301</v>
      </c>
      <c r="N1538" s="77">
        <v>-5.5285441805145103E-3</v>
      </c>
      <c r="O1538" s="58">
        <v>4.0316688731105996</v>
      </c>
      <c r="P1538" s="77">
        <v>4.0158834778574001E-2</v>
      </c>
      <c r="Q1538" s="58">
        <v>100.672130584716</v>
      </c>
      <c r="R1538" s="77">
        <v>-3.6314579026745998E-3</v>
      </c>
      <c r="S1538" s="58">
        <v>23.429166451205901</v>
      </c>
      <c r="T1538" s="77">
        <v>3.17442572808532E-2</v>
      </c>
      <c r="U1538" s="58">
        <v>739.40499877929597</v>
      </c>
      <c r="V1538" s="77">
        <v>-1.8494794024443901E-3</v>
      </c>
      <c r="W1538" s="58">
        <v>1.5898722534430401</v>
      </c>
      <c r="X1538" s="77">
        <v>3.1503524815933701E-2</v>
      </c>
      <c r="Y1538" s="58">
        <v>50.513242721557603</v>
      </c>
      <c r="Z1538" s="77">
        <v>1.6325336734436001E-2</v>
      </c>
      <c r="AA1538" s="58">
        <v>45.652808974272503</v>
      </c>
      <c r="AB1538" s="77">
        <v>8.0144670370136895E-2</v>
      </c>
      <c r="AC1538" s="58">
        <v>565.05499267578102</v>
      </c>
      <c r="AD1538" s="77">
        <v>-2.4061727409556699E-2</v>
      </c>
      <c r="AE1538" s="58">
        <v>1.40185382603023</v>
      </c>
      <c r="AF1538" s="77">
        <v>7.2604550507482199E-2</v>
      </c>
      <c r="AG1538" s="58">
        <v>19.5460910797119</v>
      </c>
      <c r="AH1538" s="77">
        <v>-9.9010865273269008E-3</v>
      </c>
      <c r="AI1538" s="58">
        <v>1.5757266346158301</v>
      </c>
      <c r="AJ1538" s="77">
        <v>5.3817215421180301E-2</v>
      </c>
      <c r="AK1538" s="58">
        <v>29.425627708435002</v>
      </c>
      <c r="AL1538" s="69">
        <v>42452</v>
      </c>
      <c r="AM1538" s="105">
        <v>2</v>
      </c>
      <c r="AN1538" s="124">
        <v>63.592584856644201</v>
      </c>
      <c r="AO1538" s="125">
        <v>60.561423091844702</v>
      </c>
      <c r="AP1538" s="125">
        <v>67.472166033704994</v>
      </c>
      <c r="AQ1538" s="125">
        <v>63.898425855651297</v>
      </c>
      <c r="AR1538" s="125">
        <v>60.690619447326199</v>
      </c>
      <c r="AS1538" s="125">
        <v>57.137634503038697</v>
      </c>
      <c r="AT1538" s="109" t="s">
        <v>565</v>
      </c>
      <c r="AV1538" s="63">
        <v>27720.077554998399</v>
      </c>
      <c r="AW1538" s="63">
        <v>0</v>
      </c>
      <c r="AX1538" s="63">
        <v>0</v>
      </c>
      <c r="AY1538" s="63">
        <v>27720.077554998399</v>
      </c>
      <c r="AZ1538" s="77">
        <v>-7.3758070767715401E-4</v>
      </c>
      <c r="BA1538" s="77">
        <v>1.7720077554998399</v>
      </c>
      <c r="BB1538" s="77">
        <v>0.79764161951349399</v>
      </c>
      <c r="BC1538" s="58">
        <v>-843.534166390221</v>
      </c>
      <c r="BD1538" s="130">
        <v>-2.9531775414751701E-2</v>
      </c>
      <c r="BE1538" s="65">
        <v>38</v>
      </c>
    </row>
    <row r="1539" spans="1:57" x14ac:dyDescent="0.2">
      <c r="A1539" s="104">
        <v>42453</v>
      </c>
      <c r="B1539" s="58">
        <v>2035.93994140625</v>
      </c>
      <c r="C1539" s="77">
        <v>-3.78070292785137E-4</v>
      </c>
      <c r="D1539" s="58">
        <v>0.01</v>
      </c>
      <c r="E1539" s="58">
        <v>0.70709999999999995</v>
      </c>
      <c r="F1539" s="77">
        <v>-2.2576548610131401E-3</v>
      </c>
      <c r="G1539" s="58">
        <v>99.957931518554602</v>
      </c>
      <c r="H1539" s="58">
        <v>735.29998779296795</v>
      </c>
      <c r="I1539" s="58">
        <v>50.690914154052699</v>
      </c>
      <c r="J1539" s="58">
        <v>582.95001220703102</v>
      </c>
      <c r="K1539" s="58">
        <v>19.184303283691399</v>
      </c>
      <c r="L1539" s="58">
        <v>29.1694316864013</v>
      </c>
      <c r="M1539" s="58">
        <v>14.7399997711181</v>
      </c>
      <c r="N1539" s="77">
        <v>-4.3343878177825E-3</v>
      </c>
      <c r="O1539" s="58">
        <v>3.9826691892578401</v>
      </c>
      <c r="P1539" s="77">
        <v>3.9843453428391101E-2</v>
      </c>
      <c r="Q1539" s="58">
        <v>100.175502777099</v>
      </c>
      <c r="R1539" s="77">
        <v>-3.7395466151189899E-3</v>
      </c>
      <c r="S1539" s="58">
        <v>23.195614354382499</v>
      </c>
      <c r="T1539" s="77">
        <v>3.1545783679400197E-2</v>
      </c>
      <c r="U1539" s="58">
        <v>736.67999267578102</v>
      </c>
      <c r="V1539" s="77">
        <v>4.4470356257955103E-3</v>
      </c>
      <c r="W1539" s="58">
        <v>1.5651759458961501</v>
      </c>
      <c r="X1539" s="77">
        <v>3.0876853811306101E-2</v>
      </c>
      <c r="Y1539" s="58">
        <v>50.578701019287102</v>
      </c>
      <c r="Z1539" s="77">
        <v>2.3383612538035101E-2</v>
      </c>
      <c r="AA1539" s="58">
        <v>44.138395797180202</v>
      </c>
      <c r="AB1539" s="77">
        <v>7.5715575731911594E-2</v>
      </c>
      <c r="AC1539" s="58">
        <v>576.29000854492097</v>
      </c>
      <c r="AD1539" s="77">
        <v>-6.4101614246383498E-3</v>
      </c>
      <c r="AE1539" s="58">
        <v>1.42106242361303</v>
      </c>
      <c r="AF1539" s="77">
        <v>7.4074226340087104E-2</v>
      </c>
      <c r="AG1539" s="58">
        <v>19.246187210083001</v>
      </c>
      <c r="AH1539" s="77">
        <v>-3.7500450303759002E-3</v>
      </c>
      <c r="AI1539" s="58">
        <v>1.5094987352197</v>
      </c>
      <c r="AJ1539" s="77">
        <v>5.1749336478277098E-2</v>
      </c>
      <c r="AK1539" s="58">
        <v>29.224330902099599</v>
      </c>
      <c r="AL1539" s="69">
        <v>42453</v>
      </c>
      <c r="AM1539" s="105">
        <v>3</v>
      </c>
      <c r="AN1539" s="124">
        <v>63.2907528005138</v>
      </c>
      <c r="AO1539" s="125">
        <v>58.549463150377299</v>
      </c>
      <c r="AP1539" s="125">
        <v>64.908092422433896</v>
      </c>
      <c r="AQ1539" s="125">
        <v>61.5870247889791</v>
      </c>
      <c r="AR1539" s="125">
        <v>59.048120647450801</v>
      </c>
      <c r="AS1539" s="125">
        <v>58.361697919871602</v>
      </c>
      <c r="AV1539" s="63">
        <v>27720.077554998399</v>
      </c>
      <c r="AW1539" s="63">
        <v>0</v>
      </c>
      <c r="AX1539" s="63">
        <v>0</v>
      </c>
      <c r="AY1539" s="63">
        <v>27720.077554998399</v>
      </c>
      <c r="AZ1539" s="77">
        <v>0</v>
      </c>
      <c r="BA1539" s="77">
        <v>1.7720077554998399</v>
      </c>
      <c r="BB1539" s="77">
        <v>0.79696198462008205</v>
      </c>
      <c r="BC1539" s="58">
        <v>-843.534166390221</v>
      </c>
      <c r="BD1539" s="130">
        <v>-2.9531775414751701E-2</v>
      </c>
      <c r="BE1539" s="65">
        <v>39</v>
      </c>
    </row>
    <row r="1540" spans="1:57" x14ac:dyDescent="0.2">
      <c r="A1540" s="104">
        <v>42458</v>
      </c>
      <c r="B1540" s="58">
        <v>2055.01000976562</v>
      </c>
      <c r="C1540" s="77">
        <v>8.8166517792884706E-3</v>
      </c>
      <c r="D1540" s="58">
        <v>0.01</v>
      </c>
      <c r="E1540" s="58">
        <v>0.70099999999999996</v>
      </c>
      <c r="F1540" s="77">
        <v>-8.6267854617451106E-3</v>
      </c>
      <c r="G1540" s="58">
        <v>101.85929107666</v>
      </c>
      <c r="H1540" s="58">
        <v>744.77001953125</v>
      </c>
      <c r="I1540" s="58">
        <v>51.158447265625</v>
      </c>
      <c r="J1540" s="58">
        <v>593.85998535156205</v>
      </c>
      <c r="K1540" s="58">
        <v>19.6032180786132</v>
      </c>
      <c r="L1540" s="58">
        <v>29.6269226074218</v>
      </c>
      <c r="M1540" s="58">
        <v>13.819999694824199</v>
      </c>
      <c r="N1540" s="77">
        <v>1.90215976783445E-2</v>
      </c>
      <c r="O1540" s="58">
        <v>3.9670311778532099</v>
      </c>
      <c r="P1540" s="77">
        <v>3.89461887661047E-2</v>
      </c>
      <c r="Q1540" s="58">
        <v>100.908611297607</v>
      </c>
      <c r="R1540" s="77">
        <v>1.28791403447536E-2</v>
      </c>
      <c r="S1540" s="58">
        <v>22.155168610929898</v>
      </c>
      <c r="T1540" s="77">
        <v>2.9747664419781699E-2</v>
      </c>
      <c r="U1540" s="58">
        <v>740.03500366210903</v>
      </c>
      <c r="V1540" s="77">
        <v>9.2232132597056503E-3</v>
      </c>
      <c r="W1540" s="58">
        <v>1.52129114690461</v>
      </c>
      <c r="X1540" s="77">
        <v>2.9736851453011599E-2</v>
      </c>
      <c r="Y1540" s="58">
        <v>50.924680709838803</v>
      </c>
      <c r="Z1540" s="77">
        <v>1.8715109213612399E-2</v>
      </c>
      <c r="AA1540" s="58">
        <v>41.245453243360998</v>
      </c>
      <c r="AB1540" s="77">
        <v>6.9453161116662804E-2</v>
      </c>
      <c r="AC1540" s="58">
        <v>588.40499877929597</v>
      </c>
      <c r="AD1540" s="77">
        <v>2.1836330917370101E-2</v>
      </c>
      <c r="AE1540" s="58">
        <v>1.4489556703506099</v>
      </c>
      <c r="AF1540" s="77">
        <v>7.3914173914710196E-2</v>
      </c>
      <c r="AG1540" s="58">
        <v>19.393760681152301</v>
      </c>
      <c r="AH1540" s="77">
        <v>1.5683916160553299E-2</v>
      </c>
      <c r="AI1540" s="58">
        <v>1.4270789517931399</v>
      </c>
      <c r="AJ1540" s="77">
        <v>4.81683153766247E-2</v>
      </c>
      <c r="AK1540" s="58">
        <v>29.3981771469116</v>
      </c>
      <c r="AL1540" s="69">
        <v>42458</v>
      </c>
      <c r="AM1540" s="105">
        <v>1</v>
      </c>
      <c r="AN1540" s="124">
        <v>67.415565767274202</v>
      </c>
      <c r="AO1540" s="125">
        <v>63.081494161654298</v>
      </c>
      <c r="AP1540" s="125">
        <v>70.231401071352494</v>
      </c>
      <c r="AQ1540" s="125">
        <v>66.061847852753004</v>
      </c>
      <c r="AR1540" s="125">
        <v>63.482706801415198</v>
      </c>
      <c r="AS1540" s="125">
        <v>60.8688124718349</v>
      </c>
      <c r="AV1540" s="63">
        <v>27720.077554998399</v>
      </c>
      <c r="AW1540" s="63">
        <v>0</v>
      </c>
      <c r="AX1540" s="63">
        <v>0</v>
      </c>
      <c r="AY1540" s="63">
        <v>27720.077554998399</v>
      </c>
      <c r="AZ1540" s="77">
        <v>0</v>
      </c>
      <c r="BA1540" s="77">
        <v>1.7720077554998399</v>
      </c>
      <c r="BB1540" s="77">
        <v>0.81379361466425404</v>
      </c>
      <c r="BC1540" s="58">
        <v>-843.534166390221</v>
      </c>
      <c r="BD1540" s="130">
        <v>-2.9531775414751701E-2</v>
      </c>
      <c r="BE1540" s="65">
        <v>40</v>
      </c>
    </row>
    <row r="1541" spans="1:57" x14ac:dyDescent="0.2">
      <c r="A1541" s="104">
        <v>42459</v>
      </c>
      <c r="B1541" s="58">
        <v>2063.94995117187</v>
      </c>
      <c r="C1541" s="77">
        <v>4.3503152606394401E-3</v>
      </c>
      <c r="D1541" s="58">
        <v>0.01</v>
      </c>
      <c r="E1541" s="58">
        <v>0.69210000000000005</v>
      </c>
      <c r="F1541" s="77">
        <v>-1.26961483594862E-2</v>
      </c>
      <c r="G1541" s="58">
        <v>103.637657165527</v>
      </c>
      <c r="H1541" s="58">
        <v>750.530029296875</v>
      </c>
      <c r="I1541" s="58">
        <v>51.4763793945312</v>
      </c>
      <c r="J1541" s="58">
        <v>598.69000244140602</v>
      </c>
      <c r="K1541" s="58">
        <v>20.031650543212798</v>
      </c>
      <c r="L1541" s="58">
        <v>29.928857803344702</v>
      </c>
      <c r="M1541" s="58">
        <v>13.560000419616699</v>
      </c>
      <c r="N1541" s="77">
        <v>1.7459046396943501E-2</v>
      </c>
      <c r="O1541" s="58">
        <v>4.0615777368347299</v>
      </c>
      <c r="P1541" s="77">
        <v>3.9190173223886002E-2</v>
      </c>
      <c r="Q1541" s="58">
        <v>102.748474121093</v>
      </c>
      <c r="R1541" s="77">
        <v>7.7339441902486402E-3</v>
      </c>
      <c r="S1541" s="58">
        <v>21.4510762069465</v>
      </c>
      <c r="T1541" s="77">
        <v>2.8581236419071301E-2</v>
      </c>
      <c r="U1541" s="58">
        <v>747.65002441406205</v>
      </c>
      <c r="V1541" s="77">
        <v>6.2146555632440698E-3</v>
      </c>
      <c r="W1541" s="58">
        <v>1.49385739299733</v>
      </c>
      <c r="X1541" s="77">
        <v>2.9020249880978101E-2</v>
      </c>
      <c r="Y1541" s="58">
        <v>51.317413330078097</v>
      </c>
      <c r="Z1541" s="77">
        <v>8.1332590324036894E-3</v>
      </c>
      <c r="AA1541" s="58">
        <v>38.3852608733335</v>
      </c>
      <c r="AB1541" s="77">
        <v>6.4115419861366901E-2</v>
      </c>
      <c r="AC1541" s="58">
        <v>596.27499389648403</v>
      </c>
      <c r="AD1541" s="77">
        <v>2.1855210857804001E-2</v>
      </c>
      <c r="AE1541" s="58">
        <v>1.49143551806816</v>
      </c>
      <c r="AF1541" s="77">
        <v>7.4453950504517405E-2</v>
      </c>
      <c r="AG1541" s="58">
        <v>19.817434310913001</v>
      </c>
      <c r="AH1541" s="77">
        <v>1.0191243954821501E-2</v>
      </c>
      <c r="AI1541" s="58">
        <v>1.36522930644505</v>
      </c>
      <c r="AJ1541" s="77">
        <v>4.5615817196086997E-2</v>
      </c>
      <c r="AK1541" s="58">
        <v>29.777890205383301</v>
      </c>
      <c r="AL1541" s="69">
        <v>42459</v>
      </c>
      <c r="AM1541" s="105">
        <v>2</v>
      </c>
      <c r="AN1541" s="124">
        <v>69.164779761040407</v>
      </c>
      <c r="AO1541" s="125">
        <v>65.548802911608504</v>
      </c>
      <c r="AP1541" s="125">
        <v>74.177079033929999</v>
      </c>
      <c r="AQ1541" s="125">
        <v>69.921084831730397</v>
      </c>
      <c r="AR1541" s="125">
        <v>66.092415630720197</v>
      </c>
      <c r="AS1541" s="125">
        <v>62.521424718886003</v>
      </c>
      <c r="AT1541" s="109" t="s">
        <v>618</v>
      </c>
      <c r="AV1541" s="63">
        <v>16768.103738360202</v>
      </c>
      <c r="AW1541" s="63">
        <v>11046.0538687362</v>
      </c>
      <c r="AX1541" s="63">
        <v>11046.0538687362</v>
      </c>
      <c r="AY1541" s="63">
        <v>27814.157607096498</v>
      </c>
      <c r="AZ1541" s="77">
        <v>3.3939317778393001E-3</v>
      </c>
      <c r="BA1541" s="77">
        <v>1.7814157607096499</v>
      </c>
      <c r="BB1541" s="77">
        <v>0.82168418870577797</v>
      </c>
      <c r="BC1541" s="58">
        <v>-749.45411429214005</v>
      </c>
      <c r="BD1541" s="130">
        <v>-2.6238072467948501E-2</v>
      </c>
      <c r="BE1541" s="65">
        <v>41</v>
      </c>
    </row>
    <row r="1542" spans="1:57" x14ac:dyDescent="0.2">
      <c r="A1542" s="104">
        <v>42460</v>
      </c>
      <c r="B1542" s="58">
        <v>2059.73999023437</v>
      </c>
      <c r="C1542" s="77">
        <v>-2.0397592175670498E-3</v>
      </c>
      <c r="D1542" s="58">
        <v>0.01</v>
      </c>
      <c r="E1542" s="58">
        <v>0.69550000000000001</v>
      </c>
      <c r="F1542" s="77">
        <v>4.91258488657697E-3</v>
      </c>
      <c r="G1542" s="58">
        <v>103.098487854003</v>
      </c>
      <c r="H1542" s="58">
        <v>744.95001220703102</v>
      </c>
      <c r="I1542" s="58">
        <v>51.644699096679602</v>
      </c>
      <c r="J1542" s="58">
        <v>593.64001464843705</v>
      </c>
      <c r="K1542" s="58">
        <v>20.164941787719702</v>
      </c>
      <c r="L1542" s="58">
        <v>29.599468231201101</v>
      </c>
      <c r="M1542" s="58">
        <v>13.949999809265099</v>
      </c>
      <c r="N1542" s="77">
        <v>-5.2024459667424604E-3</v>
      </c>
      <c r="O1542" s="58">
        <v>4.1803408140593099</v>
      </c>
      <c r="P1542" s="77">
        <v>4.0547062338867901E-2</v>
      </c>
      <c r="Q1542" s="58">
        <v>103.368072509765</v>
      </c>
      <c r="R1542" s="77">
        <v>-7.4347685928987097E-3</v>
      </c>
      <c r="S1542" s="58">
        <v>21.054661408981101</v>
      </c>
      <c r="T1542" s="77">
        <v>2.82631868769334E-2</v>
      </c>
      <c r="U1542" s="58">
        <v>747.74002075195301</v>
      </c>
      <c r="V1542" s="77">
        <v>3.2698434530211702E-3</v>
      </c>
      <c r="W1542" s="58">
        <v>1.498086892785</v>
      </c>
      <c r="X1542" s="77">
        <v>2.9007563583254899E-2</v>
      </c>
      <c r="Y1542" s="58">
        <v>51.560539245605398</v>
      </c>
      <c r="Z1542" s="77">
        <v>-8.4350628411621296E-3</v>
      </c>
      <c r="AA1542" s="58">
        <v>35.882582211742999</v>
      </c>
      <c r="AB1542" s="77">
        <v>6.0445019416343101E-2</v>
      </c>
      <c r="AC1542" s="58">
        <v>596.16500854492097</v>
      </c>
      <c r="AD1542" s="77">
        <v>6.6540320389123497E-3</v>
      </c>
      <c r="AE1542" s="58">
        <v>1.5377440112696099</v>
      </c>
      <c r="AF1542" s="77">
        <v>7.6258291616099996E-2</v>
      </c>
      <c r="AG1542" s="58">
        <v>20.098296165466301</v>
      </c>
      <c r="AH1542" s="77">
        <v>-1.1005751516075E-2</v>
      </c>
      <c r="AI1542" s="58">
        <v>1.31443201443077</v>
      </c>
      <c r="AJ1542" s="77">
        <v>4.4407284758082699E-2</v>
      </c>
      <c r="AK1542" s="58">
        <v>29.764163017272899</v>
      </c>
      <c r="AL1542" s="69">
        <v>42460</v>
      </c>
      <c r="AM1542" s="105">
        <v>3</v>
      </c>
      <c r="AN1542" s="124">
        <v>67.331703891599204</v>
      </c>
      <c r="AO1542" s="125">
        <v>61.276423765852201</v>
      </c>
      <c r="AP1542" s="125">
        <v>71.1001163264024</v>
      </c>
      <c r="AQ1542" s="125">
        <v>71.025012079164298</v>
      </c>
      <c r="AR1542" s="125">
        <v>60.973093100794799</v>
      </c>
      <c r="AS1542" s="125">
        <v>63.402641776804501</v>
      </c>
      <c r="AT1542" s="109" t="s">
        <v>618</v>
      </c>
      <c r="AV1542" s="63">
        <v>16768.103738360202</v>
      </c>
      <c r="AW1542" s="63">
        <v>11042.569738578701</v>
      </c>
      <c r="AX1542" s="63">
        <v>11042.569738578701</v>
      </c>
      <c r="AY1542" s="63">
        <v>27810.673476938999</v>
      </c>
      <c r="AZ1542" s="77">
        <v>-1.25264629858179E-4</v>
      </c>
      <c r="BA1542" s="77">
        <v>1.7810673476939001</v>
      </c>
      <c r="BB1542" s="77">
        <v>0.81796839159036905</v>
      </c>
      <c r="BC1542" s="58">
        <v>-752.93824444961103</v>
      </c>
      <c r="BD1542" s="130">
        <v>-2.6360050395370802E-2</v>
      </c>
      <c r="BE1542" s="65">
        <v>42</v>
      </c>
    </row>
    <row r="1543" spans="1:57" x14ac:dyDescent="0.2">
      <c r="A1543" s="104">
        <v>42461</v>
      </c>
      <c r="B1543" s="58">
        <v>2072.78002929687</v>
      </c>
      <c r="C1543" s="77">
        <v>6.3309151273098696E-3</v>
      </c>
      <c r="D1543" s="58">
        <v>0.01</v>
      </c>
      <c r="E1543" s="58">
        <v>0.70499999999999996</v>
      </c>
      <c r="F1543" s="77">
        <v>1.3659237958303301E-2</v>
      </c>
      <c r="G1543" s="58">
        <v>104.04441833496</v>
      </c>
      <c r="H1543" s="58">
        <v>749.90997314453102</v>
      </c>
      <c r="I1543" s="58">
        <v>51.962627410888601</v>
      </c>
      <c r="J1543" s="58">
        <v>598.5</v>
      </c>
      <c r="K1543" s="58">
        <v>20.393440246581999</v>
      </c>
      <c r="L1543" s="58">
        <v>29.690971374511701</v>
      </c>
      <c r="M1543" s="58">
        <v>13.1000003814697</v>
      </c>
      <c r="N1543" s="77">
        <v>9.1750179915008803E-3</v>
      </c>
      <c r="O1543" s="58">
        <v>4.3283924016485704</v>
      </c>
      <c r="P1543" s="77">
        <v>4.1601389780600503E-2</v>
      </c>
      <c r="Q1543" s="58">
        <v>103.571453094482</v>
      </c>
      <c r="R1543" s="77">
        <v>6.6581124320077498E-3</v>
      </c>
      <c r="S1543" s="58">
        <v>21.2466785640075</v>
      </c>
      <c r="T1543" s="77">
        <v>2.8332305643190302E-2</v>
      </c>
      <c r="U1543" s="58">
        <v>747.42999267578102</v>
      </c>
      <c r="V1543" s="77">
        <v>6.1560686724850804E-3</v>
      </c>
      <c r="W1543" s="58">
        <v>1.5294017115638701</v>
      </c>
      <c r="X1543" s="77">
        <v>2.9432724782569201E-2</v>
      </c>
      <c r="Y1543" s="58">
        <v>51.803663253784102</v>
      </c>
      <c r="Z1543" s="77">
        <v>8.18675498894849E-3</v>
      </c>
      <c r="AA1543" s="58">
        <v>34.9495926948508</v>
      </c>
      <c r="AB1543" s="77">
        <v>5.8395309431663898E-2</v>
      </c>
      <c r="AC1543" s="58">
        <v>596.07000732421795</v>
      </c>
      <c r="AD1543" s="77">
        <v>1.13314712865404E-2</v>
      </c>
      <c r="AE1543" s="58">
        <v>1.58934735277441</v>
      </c>
      <c r="AF1543" s="77">
        <v>7.7934244225458402E-2</v>
      </c>
      <c r="AG1543" s="58">
        <v>20.279191017150801</v>
      </c>
      <c r="AH1543" s="77">
        <v>3.0913779462460301E-3</v>
      </c>
      <c r="AI1543" s="58">
        <v>1.2802563922818599</v>
      </c>
      <c r="AJ1543" s="77">
        <v>4.3119383873742201E-2</v>
      </c>
      <c r="AK1543" s="58">
        <v>29.645219802856399</v>
      </c>
      <c r="AL1543" s="69">
        <v>42461</v>
      </c>
      <c r="AM1543" s="105">
        <v>4</v>
      </c>
      <c r="AN1543" s="124">
        <v>69.985188494131606</v>
      </c>
      <c r="AO1543" s="125">
        <v>63.550593588809001</v>
      </c>
      <c r="AP1543" s="125">
        <v>73.200496865773204</v>
      </c>
      <c r="AQ1543" s="125">
        <v>72.863649361133</v>
      </c>
      <c r="AR1543" s="125">
        <v>61.8569602996374</v>
      </c>
      <c r="AS1543" s="125">
        <v>65.073111676071903</v>
      </c>
      <c r="AT1543" s="109" t="s">
        <v>618</v>
      </c>
      <c r="AV1543" s="63">
        <v>16768.103738360202</v>
      </c>
      <c r="AW1543" s="63">
        <v>11296.1024986267</v>
      </c>
      <c r="AX1543" s="63">
        <v>11296.1024986267</v>
      </c>
      <c r="AY1543" s="63">
        <v>28064.206236987</v>
      </c>
      <c r="AZ1543" s="77">
        <v>9.11638332880149E-3</v>
      </c>
      <c r="BA1543" s="77">
        <v>1.8064206236986999</v>
      </c>
      <c r="BB1543" s="77">
        <v>0.82947779518165998</v>
      </c>
      <c r="BC1543" s="58">
        <v>-499.40548440169999</v>
      </c>
      <c r="BD1543" s="130">
        <v>-1.7483975390539998E-2</v>
      </c>
      <c r="BE1543" s="65">
        <v>43</v>
      </c>
    </row>
    <row r="1544" spans="1:57" x14ac:dyDescent="0.2">
      <c r="A1544" s="104">
        <v>42464</v>
      </c>
      <c r="B1544" s="58">
        <v>2066.1298828125</v>
      </c>
      <c r="C1544" s="77">
        <v>-3.2083223450540799E-3</v>
      </c>
      <c r="D1544" s="58">
        <v>0.01</v>
      </c>
      <c r="E1544" s="58">
        <v>0.69969999999999999</v>
      </c>
      <c r="F1544" s="77">
        <v>-7.5177304964538696E-3</v>
      </c>
      <c r="G1544" s="58">
        <v>105.11334991455</v>
      </c>
      <c r="H1544" s="58">
        <v>745.28997802734295</v>
      </c>
      <c r="I1544" s="58">
        <v>51.831714630126903</v>
      </c>
      <c r="J1544" s="58">
        <v>593.19000244140602</v>
      </c>
      <c r="K1544" s="58">
        <v>20.155420303344702</v>
      </c>
      <c r="L1544" s="58">
        <v>29.279230117797798</v>
      </c>
      <c r="M1544" s="58">
        <v>14.119999885559</v>
      </c>
      <c r="N1544" s="77">
        <v>1.02738003315903E-2</v>
      </c>
      <c r="O1544" s="58">
        <v>4.5461639211643199</v>
      </c>
      <c r="P1544" s="77">
        <v>4.3250109761129397E-2</v>
      </c>
      <c r="Q1544" s="58">
        <v>104.57888412475501</v>
      </c>
      <c r="R1544" s="77">
        <v>-6.1607329981422298E-3</v>
      </c>
      <c r="S1544" s="58">
        <v>21.306396220567599</v>
      </c>
      <c r="T1544" s="77">
        <v>2.8588062162008401E-2</v>
      </c>
      <c r="U1544" s="58">
        <v>747.59997558593705</v>
      </c>
      <c r="V1544" s="77">
        <v>-2.51936415236553E-3</v>
      </c>
      <c r="W1544" s="58">
        <v>1.55017223721546</v>
      </c>
      <c r="X1544" s="77">
        <v>2.9907793872488202E-2</v>
      </c>
      <c r="Y1544" s="58">
        <v>51.897171020507798</v>
      </c>
      <c r="Z1544" s="77">
        <v>-8.8721763719193901E-3</v>
      </c>
      <c r="AA1544" s="58">
        <v>34.010506588261997</v>
      </c>
      <c r="AB1544" s="77">
        <v>5.7334928856326198E-2</v>
      </c>
      <c r="AC1544" s="58">
        <v>595.84500122070301</v>
      </c>
      <c r="AD1544" s="77">
        <v>-1.1671397290469201E-2</v>
      </c>
      <c r="AE1544" s="58">
        <v>1.63068585469308</v>
      </c>
      <c r="AF1544" s="77">
        <v>8.0905574289734605E-2</v>
      </c>
      <c r="AG1544" s="58">
        <v>20.274430274963301</v>
      </c>
      <c r="AH1544" s="77">
        <v>-1.3867557632935099E-2</v>
      </c>
      <c r="AI1544" s="58">
        <v>1.24171116218737</v>
      </c>
      <c r="AJ1544" s="77">
        <v>4.2409283208323698E-2</v>
      </c>
      <c r="AK1544" s="58">
        <v>29.4851007461547</v>
      </c>
      <c r="AL1544" s="69">
        <v>42464</v>
      </c>
      <c r="AM1544" s="105">
        <v>0</v>
      </c>
      <c r="AN1544" s="124">
        <v>66.996509521787303</v>
      </c>
      <c r="AO1544" s="125">
        <v>60.015054969414599</v>
      </c>
      <c r="AP1544" s="125">
        <v>75.378192560718006</v>
      </c>
      <c r="AQ1544" s="125">
        <v>68.021546036947797</v>
      </c>
      <c r="AR1544" s="125">
        <v>55.739654220874002</v>
      </c>
      <c r="AS1544" s="125">
        <v>63.782114319441</v>
      </c>
      <c r="AT1544" s="109" t="s">
        <v>618</v>
      </c>
      <c r="AV1544" s="63">
        <v>16768.103738360202</v>
      </c>
      <c r="AW1544" s="63">
        <v>11326.362884022499</v>
      </c>
      <c r="AX1544" s="63">
        <v>11326.362884022499</v>
      </c>
      <c r="AY1544" s="63">
        <v>28094.466622382799</v>
      </c>
      <c r="AZ1544" s="77">
        <v>1.07825552379003E-3</v>
      </c>
      <c r="BA1544" s="77">
        <v>1.8094466622382801</v>
      </c>
      <c r="BB1544" s="77">
        <v>0.82360824069159799</v>
      </c>
      <c r="BC1544" s="58">
        <v>-469.145099005887</v>
      </c>
      <c r="BD1544" s="130">
        <v>-1.64245720597926E-2</v>
      </c>
      <c r="BE1544" s="65">
        <v>44</v>
      </c>
    </row>
    <row r="1545" spans="1:57" x14ac:dyDescent="0.2">
      <c r="A1545" s="104">
        <v>42465</v>
      </c>
      <c r="B1545" s="58">
        <v>2045.17004394531</v>
      </c>
      <c r="C1545" s="77">
        <v>-1.01444923872143E-2</v>
      </c>
      <c r="D1545" s="58">
        <v>0.01</v>
      </c>
      <c r="E1545" s="58">
        <v>0.70760000000000001</v>
      </c>
      <c r="F1545" s="77">
        <v>1.1290553094183101E-2</v>
      </c>
      <c r="G1545" s="58">
        <v>103.874130249023</v>
      </c>
      <c r="H1545" s="58">
        <v>737.79998779296795</v>
      </c>
      <c r="I1545" s="58">
        <v>51.018184661865199</v>
      </c>
      <c r="J1545" s="58">
        <v>586.14001464843705</v>
      </c>
      <c r="K1545" s="58">
        <v>19.945964813232401</v>
      </c>
      <c r="L1545" s="58">
        <v>29.1877326965332</v>
      </c>
      <c r="M1545" s="58">
        <v>15.420000076293899</v>
      </c>
      <c r="N1545" s="77">
        <v>-1.17893651618441E-2</v>
      </c>
      <c r="O1545" s="58">
        <v>4.7136908432395002</v>
      </c>
      <c r="P1545" s="77">
        <v>4.5378871832082703E-2</v>
      </c>
      <c r="Q1545" s="58">
        <v>104.493740081787</v>
      </c>
      <c r="R1545" s="77">
        <v>-1.0049766473714999E-2</v>
      </c>
      <c r="S1545" s="58">
        <v>21.192832685671799</v>
      </c>
      <c r="T1545" s="77">
        <v>2.8724360309448301E-2</v>
      </c>
      <c r="U1545" s="58">
        <v>741.54498291015602</v>
      </c>
      <c r="V1545" s="77">
        <v>-1.5695602085848501E-2</v>
      </c>
      <c r="W1545" s="58">
        <v>1.5659139258004999</v>
      </c>
      <c r="X1545" s="77">
        <v>3.06932505768082E-2</v>
      </c>
      <c r="Y1545" s="58">
        <v>51.424949645996001</v>
      </c>
      <c r="Z1545" s="77">
        <v>-1.18848729141639E-2</v>
      </c>
      <c r="AA1545" s="58">
        <v>32.982418096680497</v>
      </c>
      <c r="AB1545" s="77">
        <v>5.6270545044537101E-2</v>
      </c>
      <c r="AC1545" s="58">
        <v>589.66500854492097</v>
      </c>
      <c r="AD1545" s="77">
        <v>-1.03920179763029E-2</v>
      </c>
      <c r="AE1545" s="58">
        <v>1.6622365265986301</v>
      </c>
      <c r="AF1545" s="77">
        <v>8.3336982801447898E-2</v>
      </c>
      <c r="AG1545" s="58">
        <v>20.0506925582885</v>
      </c>
      <c r="AH1545" s="77">
        <v>-3.12499409637923E-3</v>
      </c>
      <c r="AI1545" s="58">
        <v>1.2229254662158799</v>
      </c>
      <c r="AJ1545" s="77">
        <v>4.1898611273808797E-2</v>
      </c>
      <c r="AK1545" s="58">
        <v>29.233481407165499</v>
      </c>
      <c r="AL1545" s="69">
        <v>42465</v>
      </c>
      <c r="AM1545" s="105">
        <v>1</v>
      </c>
      <c r="AN1545" s="124">
        <v>58.514853342637601</v>
      </c>
      <c r="AO1545" s="125">
        <v>54.701784916939197</v>
      </c>
      <c r="AP1545" s="125">
        <v>68.435397919370999</v>
      </c>
      <c r="AQ1545" s="125">
        <v>63.991513086089199</v>
      </c>
      <c r="AR1545" s="125">
        <v>54.4509702955744</v>
      </c>
      <c r="AS1545" s="125">
        <v>56.306323497118498</v>
      </c>
      <c r="AT1545" s="109" t="s">
        <v>618</v>
      </c>
      <c r="AV1545" s="63">
        <v>16768.103738360202</v>
      </c>
      <c r="AW1545" s="63">
        <v>11319.2055228881</v>
      </c>
      <c r="AX1545" s="63">
        <v>11319.2055228881</v>
      </c>
      <c r="AY1545" s="63">
        <v>28087.3092612484</v>
      </c>
      <c r="AZ1545" s="77">
        <v>-2.5476052742123801E-4</v>
      </c>
      <c r="BA1545" s="77">
        <v>1.8087309261248401</v>
      </c>
      <c r="BB1545" s="77">
        <v>0.80510866077664101</v>
      </c>
      <c r="BC1545" s="58">
        <v>-476.30246014022401</v>
      </c>
      <c r="BD1545" s="130">
        <v>-1.6675148254573301E-2</v>
      </c>
      <c r="BE1545" s="65">
        <v>45</v>
      </c>
    </row>
    <row r="1546" spans="1:57" x14ac:dyDescent="0.2">
      <c r="A1546" s="104">
        <v>42466</v>
      </c>
      <c r="B1546" s="58">
        <v>2066.65991210937</v>
      </c>
      <c r="C1546" s="77">
        <v>1.0507619269939299E-2</v>
      </c>
      <c r="D1546" s="58">
        <v>0.01</v>
      </c>
      <c r="E1546" s="58">
        <v>0.70989999999999998</v>
      </c>
      <c r="F1546" s="77">
        <v>3.2504239683437399E-3</v>
      </c>
      <c r="G1546" s="58">
        <v>104.96198272705</v>
      </c>
      <c r="H1546" s="58">
        <v>745.69000244140602</v>
      </c>
      <c r="I1546" s="58">
        <v>51.541824340820298</v>
      </c>
      <c r="J1546" s="58">
        <v>602.08001708984295</v>
      </c>
      <c r="K1546" s="58">
        <v>20.0506896972656</v>
      </c>
      <c r="L1546" s="58">
        <v>29.352432250976499</v>
      </c>
      <c r="M1546" s="58">
        <v>14.0900001525878</v>
      </c>
      <c r="N1546" s="77">
        <v>1.04727950589753E-2</v>
      </c>
      <c r="O1546" s="58">
        <v>4.8825216426086202</v>
      </c>
      <c r="P1546" s="77">
        <v>4.6517048513702398E-2</v>
      </c>
      <c r="Q1546" s="58">
        <v>104.418056488037</v>
      </c>
      <c r="R1546" s="77">
        <v>1.0693975032501E-2</v>
      </c>
      <c r="S1546" s="58">
        <v>21.494471563867599</v>
      </c>
      <c r="T1546" s="77">
        <v>2.8824942661822301E-2</v>
      </c>
      <c r="U1546" s="58">
        <v>741.74499511718705</v>
      </c>
      <c r="V1546" s="77">
        <v>1.0263785009710201E-2</v>
      </c>
      <c r="W1546" s="58">
        <v>1.6019684935873799</v>
      </c>
      <c r="X1546" s="77">
        <v>3.1080942789187299E-2</v>
      </c>
      <c r="Y1546" s="58">
        <v>51.280004501342702</v>
      </c>
      <c r="Z1546" s="77">
        <v>2.71948716058345E-2</v>
      </c>
      <c r="AA1546" s="58">
        <v>32.862538979335397</v>
      </c>
      <c r="AB1546" s="77">
        <v>5.4581680252695698E-2</v>
      </c>
      <c r="AC1546" s="58">
        <v>594.11001586914006</v>
      </c>
      <c r="AD1546" s="77">
        <v>5.2504295988591299E-3</v>
      </c>
      <c r="AE1546" s="58">
        <v>1.6895521323975899</v>
      </c>
      <c r="AF1546" s="77">
        <v>8.4264040684246297E-2</v>
      </c>
      <c r="AG1546" s="58">
        <v>19.998327255248999</v>
      </c>
      <c r="AH1546" s="77">
        <v>5.6427663003408802E-3</v>
      </c>
      <c r="AI1546" s="58">
        <v>1.2307635888222199</v>
      </c>
      <c r="AJ1546" s="77">
        <v>4.1930548661134402E-2</v>
      </c>
      <c r="AK1546" s="58">
        <v>29.270082473754801</v>
      </c>
      <c r="AL1546" s="69">
        <v>42466</v>
      </c>
      <c r="AM1546" s="105">
        <v>2</v>
      </c>
      <c r="AN1546" s="124">
        <v>63.602639730872703</v>
      </c>
      <c r="AO1546" s="125">
        <v>58.836064235973502</v>
      </c>
      <c r="AP1546" s="125">
        <v>70.963739119568501</v>
      </c>
      <c r="AQ1546" s="125">
        <v>65.104709353890797</v>
      </c>
      <c r="AR1546" s="125">
        <v>56.404810165746497</v>
      </c>
      <c r="AS1546" s="125">
        <v>59.589513270103097</v>
      </c>
      <c r="AV1546" s="63">
        <v>16768.103738360202</v>
      </c>
      <c r="AW1546" s="63">
        <v>11474.926776841699</v>
      </c>
      <c r="AX1546" s="63">
        <v>11474.926776841699</v>
      </c>
      <c r="AY1546" s="63">
        <v>28243.030515202001</v>
      </c>
      <c r="AZ1546" s="77">
        <v>5.5441855431981298E-3</v>
      </c>
      <c r="BA1546" s="77">
        <v>1.8243030515201999</v>
      </c>
      <c r="BB1546" s="77">
        <v>0.82407605532495198</v>
      </c>
      <c r="BC1546" s="58">
        <v>-320.58120618667402</v>
      </c>
      <c r="BD1546" s="130">
        <v>-1.12234128272588E-2</v>
      </c>
      <c r="BE1546" s="65">
        <v>46</v>
      </c>
    </row>
    <row r="1547" spans="1:57" x14ac:dyDescent="0.2">
      <c r="A1547" s="104">
        <v>42467</v>
      </c>
      <c r="B1547" s="58">
        <v>2041.91003417968</v>
      </c>
      <c r="C1547" s="77">
        <v>-1.1975786526205E-2</v>
      </c>
      <c r="D1547" s="58">
        <v>0.01</v>
      </c>
      <c r="E1547" s="58">
        <v>0.70950000000000002</v>
      </c>
      <c r="F1547" s="77">
        <v>-5.6345964220305602E-4</v>
      </c>
      <c r="G1547" s="58">
        <v>102.672805786132</v>
      </c>
      <c r="H1547" s="58">
        <v>740.280029296875</v>
      </c>
      <c r="I1547" s="58">
        <v>50.924678802490199</v>
      </c>
      <c r="J1547" s="58">
        <v>591.42999267578102</v>
      </c>
      <c r="K1547" s="58">
        <v>19.803155899047798</v>
      </c>
      <c r="L1547" s="58">
        <v>28.867488861083899</v>
      </c>
      <c r="M1547" s="58">
        <v>16.159999847412099</v>
      </c>
      <c r="N1547" s="77">
        <v>-2.1809581730852901E-2</v>
      </c>
      <c r="O1547" s="58">
        <v>4.9708659737466698</v>
      </c>
      <c r="P1547" s="77">
        <v>4.84146306871263E-2</v>
      </c>
      <c r="Q1547" s="58">
        <v>103.817394256591</v>
      </c>
      <c r="R1547" s="77">
        <v>-7.2549895088024298E-3</v>
      </c>
      <c r="S1547" s="58">
        <v>21.709943474301799</v>
      </c>
      <c r="T1547" s="77">
        <v>2.93266637152459E-2</v>
      </c>
      <c r="U1547" s="58">
        <v>742.98501586914006</v>
      </c>
      <c r="V1547" s="77">
        <v>-1.19736844052937E-2</v>
      </c>
      <c r="W1547" s="58">
        <v>1.6217812482963001</v>
      </c>
      <c r="X1547" s="77">
        <v>3.1846666222212702E-2</v>
      </c>
      <c r="Y1547" s="58">
        <v>51.233251571655202</v>
      </c>
      <c r="Z1547" s="77">
        <v>-1.76887192927269E-2</v>
      </c>
      <c r="AA1547" s="58">
        <v>32.586295246518603</v>
      </c>
      <c r="AB1547" s="77">
        <v>5.5097468255016803E-2</v>
      </c>
      <c r="AC1547" s="58">
        <v>596.75500488281205</v>
      </c>
      <c r="AD1547" s="77">
        <v>-1.23454006797347E-2</v>
      </c>
      <c r="AE1547" s="58">
        <v>1.70254734732543</v>
      </c>
      <c r="AF1547" s="77">
        <v>8.5973536541581796E-2</v>
      </c>
      <c r="AG1547" s="58">
        <v>19.926922798156699</v>
      </c>
      <c r="AH1547" s="77">
        <v>-1.65214039417956E-2</v>
      </c>
      <c r="AI1547" s="58">
        <v>1.2339301377907399</v>
      </c>
      <c r="AJ1547" s="77">
        <v>4.2744630256156303E-2</v>
      </c>
      <c r="AK1547" s="58">
        <v>29.109960556030199</v>
      </c>
      <c r="AL1547" s="69">
        <v>42467</v>
      </c>
      <c r="AM1547" s="105">
        <v>3</v>
      </c>
      <c r="AN1547" s="124">
        <v>55.205312028174902</v>
      </c>
      <c r="AO1547" s="125">
        <v>55.121228643948797</v>
      </c>
      <c r="AP1547" s="125">
        <v>60.0612901967732</v>
      </c>
      <c r="AQ1547" s="125">
        <v>60.355178545793798</v>
      </c>
      <c r="AR1547" s="125">
        <v>49.651379301845203</v>
      </c>
      <c r="AS1547" s="125">
        <v>54.4012063789203</v>
      </c>
      <c r="AT1547" s="109" t="s">
        <v>618</v>
      </c>
      <c r="AV1547" s="63">
        <v>16768.103738360202</v>
      </c>
      <c r="AW1547" s="63">
        <v>11218.338778610199</v>
      </c>
      <c r="AX1547" s="63">
        <v>11218.338778610199</v>
      </c>
      <c r="AY1547" s="63">
        <v>27986.442516970499</v>
      </c>
      <c r="AZ1547" s="77">
        <v>-9.0850023368913499E-3</v>
      </c>
      <c r="BA1547" s="77">
        <v>1.79864425169705</v>
      </c>
      <c r="BB1547" s="77">
        <v>0.80223130987881797</v>
      </c>
      <c r="BC1547" s="58">
        <v>-577.16920441818002</v>
      </c>
      <c r="BD1547" s="130">
        <v>-2.02064504323866E-2</v>
      </c>
      <c r="BE1547" s="65">
        <v>47</v>
      </c>
    </row>
    <row r="1548" spans="1:57" x14ac:dyDescent="0.2">
      <c r="A1548" s="104">
        <v>42468</v>
      </c>
      <c r="B1548" s="58">
        <v>2047.59997558593</v>
      </c>
      <c r="C1548" s="77">
        <v>2.7865779152878001E-3</v>
      </c>
      <c r="D1548" s="58">
        <v>0.01</v>
      </c>
      <c r="E1548" s="58">
        <v>0.70889999999999997</v>
      </c>
      <c r="F1548" s="77">
        <v>-8.4566596194513E-4</v>
      </c>
      <c r="G1548" s="58">
        <v>102.786315917968</v>
      </c>
      <c r="H1548" s="58">
        <v>739.15002441406205</v>
      </c>
      <c r="I1548" s="58">
        <v>50.887275695800703</v>
      </c>
      <c r="J1548" s="58">
        <v>594.59997558593705</v>
      </c>
      <c r="K1548" s="58">
        <v>19.793636322021399</v>
      </c>
      <c r="L1548" s="58">
        <v>28.940689086913999</v>
      </c>
      <c r="M1548" s="58">
        <v>15.3599996566772</v>
      </c>
      <c r="N1548" s="77">
        <v>1.10555205895912E-3</v>
      </c>
      <c r="O1548" s="58">
        <v>5.0682215671897097</v>
      </c>
      <c r="P1548" s="77">
        <v>4.9308329828987502E-2</v>
      </c>
      <c r="Q1548" s="58">
        <v>102.72956085205</v>
      </c>
      <c r="R1548" s="77">
        <v>-1.5264559870482499E-3</v>
      </c>
      <c r="S1548" s="58">
        <v>21.8977092664365</v>
      </c>
      <c r="T1548" s="77">
        <v>2.96255273532532E-2</v>
      </c>
      <c r="U1548" s="58">
        <v>739.71502685546795</v>
      </c>
      <c r="V1548" s="77">
        <v>-7.3447899071743495E-4</v>
      </c>
      <c r="W1548" s="58">
        <v>1.6395520082080299</v>
      </c>
      <c r="X1548" s="77">
        <v>3.2219292264909598E-2</v>
      </c>
      <c r="Y1548" s="58">
        <v>50.905977249145501</v>
      </c>
      <c r="Z1548" s="77">
        <v>5.3598616056220703E-3</v>
      </c>
      <c r="AA1548" s="58">
        <v>32.084158644472097</v>
      </c>
      <c r="AB1548" s="77">
        <v>5.3959233033696999E-2</v>
      </c>
      <c r="AC1548" s="58">
        <v>593.01498413085903</v>
      </c>
      <c r="AD1548" s="77">
        <v>-4.8071009867800497E-4</v>
      </c>
      <c r="AE1548" s="58">
        <v>1.7109024140462299</v>
      </c>
      <c r="AF1548" s="77">
        <v>8.6436993496882594E-2</v>
      </c>
      <c r="AG1548" s="58">
        <v>19.7983961105346</v>
      </c>
      <c r="AH1548" s="77">
        <v>2.5357323659960201E-3</v>
      </c>
      <c r="AI1548" s="58">
        <v>1.2318814949692301</v>
      </c>
      <c r="AJ1548" s="77">
        <v>4.2565727832867897E-2</v>
      </c>
      <c r="AK1548" s="58">
        <v>28.904088973998999</v>
      </c>
      <c r="AL1548" s="69">
        <v>42468</v>
      </c>
      <c r="AM1548" s="105">
        <v>4</v>
      </c>
      <c r="AN1548" s="124">
        <v>56.623203063109202</v>
      </c>
      <c r="AO1548" s="125">
        <v>54.349330358701799</v>
      </c>
      <c r="AP1548" s="125">
        <v>60.386282532182001</v>
      </c>
      <c r="AQ1548" s="125">
        <v>60.173371595947003</v>
      </c>
      <c r="AR1548" s="125">
        <v>50.6126161222533</v>
      </c>
      <c r="AS1548" s="125">
        <v>54.093803378059498</v>
      </c>
      <c r="AV1548" s="63">
        <v>16768.103738360202</v>
      </c>
      <c r="AW1548" s="63">
        <v>11221.243780554199</v>
      </c>
      <c r="AX1548" s="63">
        <v>11221.243780554199</v>
      </c>
      <c r="AY1548" s="63">
        <v>27989.347518914401</v>
      </c>
      <c r="AZ1548" s="77">
        <v>1.03800329113168E-4</v>
      </c>
      <c r="BA1548" s="77">
        <v>1.79893475189144</v>
      </c>
      <c r="BB1548" s="77">
        <v>0.80725336784516699</v>
      </c>
      <c r="BC1548" s="58">
        <v>-574.26420247420901</v>
      </c>
      <c r="BD1548" s="130">
        <v>-2.0104747539478499E-2</v>
      </c>
      <c r="BE1548" s="65">
        <v>48</v>
      </c>
    </row>
    <row r="1549" spans="1:57" x14ac:dyDescent="0.2">
      <c r="A1549" s="104">
        <v>42471</v>
      </c>
      <c r="B1549" s="58">
        <v>2041.98999023437</v>
      </c>
      <c r="C1549" s="77">
        <v>-2.7397858070187199E-3</v>
      </c>
      <c r="D1549" s="58">
        <v>0.01</v>
      </c>
      <c r="E1549" s="58">
        <v>0.70109999999999995</v>
      </c>
      <c r="F1549" s="77">
        <v>-1.10029623360136E-2</v>
      </c>
      <c r="G1549" s="58">
        <v>103.126831054687</v>
      </c>
      <c r="H1549" s="58">
        <v>736.09997558593705</v>
      </c>
      <c r="I1549" s="58">
        <v>50.784423828125</v>
      </c>
      <c r="J1549" s="58">
        <v>595.92999267578102</v>
      </c>
      <c r="K1549" s="58">
        <v>19.9364414215087</v>
      </c>
      <c r="L1549" s="58">
        <v>28.9772853851318</v>
      </c>
      <c r="M1549" s="58">
        <v>16.2600002288818</v>
      </c>
      <c r="N1549" s="77">
        <v>3.3128450385409001E-3</v>
      </c>
      <c r="O1549" s="58">
        <v>5.1746654199640902</v>
      </c>
      <c r="P1549" s="77">
        <v>5.0177682830377997E-2</v>
      </c>
      <c r="Q1549" s="58">
        <v>102.956573486328</v>
      </c>
      <c r="R1549" s="77">
        <v>-4.12642728455947E-3</v>
      </c>
      <c r="S1549" s="58">
        <v>22.003549221341999</v>
      </c>
      <c r="T1549" s="77">
        <v>2.98920662289483E-2</v>
      </c>
      <c r="U1549" s="58">
        <v>737.625</v>
      </c>
      <c r="V1549" s="77">
        <v>-2.0211706417655401E-3</v>
      </c>
      <c r="W1549" s="58">
        <v>1.6555165338000599</v>
      </c>
      <c r="X1549" s="77">
        <v>3.25989035418221E-2</v>
      </c>
      <c r="Y1549" s="58">
        <v>50.835849761962798</v>
      </c>
      <c r="Z1549" s="77">
        <v>2.2368266808843098E-3</v>
      </c>
      <c r="AA1549" s="58">
        <v>31.587103685760901</v>
      </c>
      <c r="AB1549" s="77">
        <v>5.3004722155251698E-2</v>
      </c>
      <c r="AC1549" s="58">
        <v>595.26498413085903</v>
      </c>
      <c r="AD1549" s="77">
        <v>7.2146975504660997E-3</v>
      </c>
      <c r="AE1549" s="58">
        <v>1.72087194855239</v>
      </c>
      <c r="AF1549" s="77">
        <v>8.6317909609274698E-2</v>
      </c>
      <c r="AG1549" s="58">
        <v>19.865038871765101</v>
      </c>
      <c r="AH1549" s="77">
        <v>1.2645275344989001E-3</v>
      </c>
      <c r="AI1549" s="58">
        <v>1.2191317693215</v>
      </c>
      <c r="AJ1549" s="77">
        <v>4.2071979935947898E-2</v>
      </c>
      <c r="AK1549" s="58">
        <v>28.958987236022899</v>
      </c>
      <c r="AL1549" s="69">
        <v>42471</v>
      </c>
      <c r="AM1549" s="105">
        <v>0</v>
      </c>
      <c r="AN1549" s="124">
        <v>54.782036290739399</v>
      </c>
      <c r="AO1549" s="125">
        <v>52.223548388846801</v>
      </c>
      <c r="AP1549" s="125">
        <v>61.400991990399703</v>
      </c>
      <c r="AQ1549" s="125">
        <v>62.021550137387898</v>
      </c>
      <c r="AR1549" s="125">
        <v>51.115105543291001</v>
      </c>
      <c r="AS1549" s="125">
        <v>53.203518258880798</v>
      </c>
      <c r="AV1549" s="63">
        <v>16768.103738360202</v>
      </c>
      <c r="AW1549" s="63">
        <v>11134.5420728759</v>
      </c>
      <c r="AX1549" s="63">
        <v>11134.5420728759</v>
      </c>
      <c r="AY1549" s="63">
        <v>27902.645811236202</v>
      </c>
      <c r="AZ1549" s="77">
        <v>-3.0976680545922101E-3</v>
      </c>
      <c r="BA1549" s="77">
        <v>1.79026458112362</v>
      </c>
      <c r="BB1549" s="77">
        <v>0.80230188071825803</v>
      </c>
      <c r="BC1549" s="58">
        <v>-660.96591015242996</v>
      </c>
      <c r="BD1549" s="130">
        <v>-2.3140137759872E-2</v>
      </c>
      <c r="BE1549" s="65">
        <v>49</v>
      </c>
    </row>
    <row r="1550" spans="1:57" x14ac:dyDescent="0.2">
      <c r="A1550" s="104">
        <v>42472</v>
      </c>
      <c r="B1550" s="58">
        <v>2061.71997070312</v>
      </c>
      <c r="C1550" s="77">
        <v>9.6621337827837994E-3</v>
      </c>
      <c r="D1550" s="58">
        <v>0.01</v>
      </c>
      <c r="E1550" s="58">
        <v>0.70379999999999998</v>
      </c>
      <c r="F1550" s="77">
        <v>3.85109114249049E-3</v>
      </c>
      <c r="G1550" s="58">
        <v>104.47010803222599</v>
      </c>
      <c r="H1550" s="58">
        <v>743.09002685546795</v>
      </c>
      <c r="I1550" s="58">
        <v>51.102344512939403</v>
      </c>
      <c r="J1550" s="58">
        <v>603.16998291015602</v>
      </c>
      <c r="K1550" s="58">
        <v>19.9269199371337</v>
      </c>
      <c r="L1550" s="58">
        <v>29.151138305663999</v>
      </c>
      <c r="M1550" s="58">
        <v>14.8500003814697</v>
      </c>
      <c r="N1550" s="77">
        <v>1.30254848694684E-2</v>
      </c>
      <c r="O1550" s="58">
        <v>5.2920341796561798</v>
      </c>
      <c r="P1550" s="77">
        <v>5.0655965417626597E-2</v>
      </c>
      <c r="Q1550" s="58">
        <v>103.798469543457</v>
      </c>
      <c r="R1550" s="77">
        <v>9.4960623575175394E-3</v>
      </c>
      <c r="S1550" s="58">
        <v>22.133169791497998</v>
      </c>
      <c r="T1550" s="77">
        <v>2.9785314015259901E-2</v>
      </c>
      <c r="U1550" s="58">
        <v>739.59500122070301</v>
      </c>
      <c r="V1550" s="77">
        <v>6.2602006845726699E-3</v>
      </c>
      <c r="W1550" s="58">
        <v>1.6703000110220501</v>
      </c>
      <c r="X1550" s="77">
        <v>3.2685389035313601E-2</v>
      </c>
      <c r="Y1550" s="58">
        <v>50.943384170532198</v>
      </c>
      <c r="Z1550" s="77">
        <v>1.2149061673950501E-2</v>
      </c>
      <c r="AA1550" s="58">
        <v>31.9075389483199</v>
      </c>
      <c r="AB1550" s="77">
        <v>5.2899746095409698E-2</v>
      </c>
      <c r="AC1550" s="58">
        <v>599.54998779296795</v>
      </c>
      <c r="AD1550" s="77">
        <v>-4.7759197209229498E-4</v>
      </c>
      <c r="AE1550" s="58">
        <v>1.71681671739776</v>
      </c>
      <c r="AF1550" s="77">
        <v>8.6155648881715799E-2</v>
      </c>
      <c r="AG1550" s="58">
        <v>19.9316806793212</v>
      </c>
      <c r="AH1550" s="77">
        <v>5.9996275780005402E-3</v>
      </c>
      <c r="AI1550" s="58">
        <v>1.22241488468898</v>
      </c>
      <c r="AJ1550" s="77">
        <v>4.19336930129919E-2</v>
      </c>
      <c r="AK1550" s="58">
        <v>29.064211845397899</v>
      </c>
      <c r="AL1550" s="69">
        <v>42472</v>
      </c>
      <c r="AM1550" s="105">
        <v>1</v>
      </c>
      <c r="AN1550" s="124">
        <v>59.740190424190502</v>
      </c>
      <c r="AO1550" s="125">
        <v>56.429597560237099</v>
      </c>
      <c r="AP1550" s="125">
        <v>65.189122337538507</v>
      </c>
      <c r="AQ1550" s="125">
        <v>61.8155754159908</v>
      </c>
      <c r="AR1550" s="125">
        <v>53.533781819763099</v>
      </c>
      <c r="AS1550" s="125">
        <v>55.634163392620898</v>
      </c>
      <c r="AV1550" s="63">
        <v>16768.103738360202</v>
      </c>
      <c r="AW1550" s="63">
        <v>11323.013553094401</v>
      </c>
      <c r="AX1550" s="63">
        <v>11323.013553094401</v>
      </c>
      <c r="AY1550" s="63">
        <v>28091.117291454699</v>
      </c>
      <c r="AZ1550" s="77">
        <v>6.7546096342809801E-3</v>
      </c>
      <c r="BA1550" s="77">
        <v>1.8091117291454699</v>
      </c>
      <c r="BB1550" s="77">
        <v>0.81971596260672097</v>
      </c>
      <c r="BC1550" s="58">
        <v>-472.49442993392501</v>
      </c>
      <c r="BD1550" s="130">
        <v>-1.6541830723042501E-2</v>
      </c>
      <c r="BE1550" s="65">
        <v>50</v>
      </c>
    </row>
    <row r="1551" spans="1:57" x14ac:dyDescent="0.2">
      <c r="A1551" s="104">
        <v>42473</v>
      </c>
      <c r="B1551" s="58">
        <v>2082.419921875</v>
      </c>
      <c r="C1551" s="77">
        <v>1.00401371020408E-2</v>
      </c>
      <c r="D1551" s="58">
        <v>0.01</v>
      </c>
      <c r="E1551" s="58">
        <v>0.70389999999999997</v>
      </c>
      <c r="F1551" s="77">
        <v>1.4208581983510201E-4</v>
      </c>
      <c r="G1551" s="58">
        <v>105.98361968994099</v>
      </c>
      <c r="H1551" s="58">
        <v>751.719970703125</v>
      </c>
      <c r="I1551" s="58">
        <v>51.756904602050703</v>
      </c>
      <c r="J1551" s="58">
        <v>614.82000732421795</v>
      </c>
      <c r="K1551" s="58">
        <v>20.288711547851499</v>
      </c>
      <c r="L1551" s="58">
        <v>29.398180007934499</v>
      </c>
      <c r="M1551" s="58">
        <v>13.8400001525878</v>
      </c>
      <c r="N1551" s="77">
        <v>1.448750926196E-2</v>
      </c>
      <c r="O1551" s="58">
        <v>5.4622006085031298</v>
      </c>
      <c r="P1551" s="77">
        <v>5.1538158674736503E-2</v>
      </c>
      <c r="Q1551" s="58">
        <v>105.226863861083</v>
      </c>
      <c r="R1551" s="77">
        <v>1.16135912685781E-2</v>
      </c>
      <c r="S1551" s="58">
        <v>22.545844020786902</v>
      </c>
      <c r="T1551" s="77">
        <v>2.99923440901784E-2</v>
      </c>
      <c r="U1551" s="58">
        <v>747.40499877929597</v>
      </c>
      <c r="V1551" s="77">
        <v>1.28088074108927E-2</v>
      </c>
      <c r="W1551" s="58">
        <v>1.7052690121658001</v>
      </c>
      <c r="X1551" s="77">
        <v>3.2947662254481702E-2</v>
      </c>
      <c r="Y1551" s="58">
        <v>51.429624557495103</v>
      </c>
      <c r="Z1551" s="77">
        <v>1.9314662108770499E-2</v>
      </c>
      <c r="AA1551" s="58">
        <v>32.358243672231097</v>
      </c>
      <c r="AB1551" s="77">
        <v>5.2630433763954099E-2</v>
      </c>
      <c r="AC1551" s="58">
        <v>608.99499511718705</v>
      </c>
      <c r="AD1551" s="77">
        <v>1.8155922333163502E-2</v>
      </c>
      <c r="AE1551" s="58">
        <v>1.72994380034115</v>
      </c>
      <c r="AF1551" s="77">
        <v>8.5266321435002193E-2</v>
      </c>
      <c r="AG1551" s="58">
        <v>20.107815742492601</v>
      </c>
      <c r="AH1551" s="77">
        <v>8.4745130594954202E-3</v>
      </c>
      <c r="AI1551" s="58">
        <v>1.21568053884613</v>
      </c>
      <c r="AJ1551" s="77">
        <v>4.1352238081337603E-2</v>
      </c>
      <c r="AK1551" s="58">
        <v>29.274659156799299</v>
      </c>
      <c r="AL1551" s="69">
        <v>42473</v>
      </c>
      <c r="AM1551" s="105">
        <v>2</v>
      </c>
      <c r="AN1551" s="124">
        <v>64.178159461015596</v>
      </c>
      <c r="AO1551" s="125">
        <v>60.995131395056298</v>
      </c>
      <c r="AP1551" s="125">
        <v>68.893420313239901</v>
      </c>
      <c r="AQ1551" s="125">
        <v>66.383901829621806</v>
      </c>
      <c r="AR1551" s="125">
        <v>56.804299828365401</v>
      </c>
      <c r="AS1551" s="125">
        <v>60.215930206563598</v>
      </c>
      <c r="AV1551" s="63">
        <v>16768.103738360202</v>
      </c>
      <c r="AW1551" s="63">
        <v>11488.687964561401</v>
      </c>
      <c r="AX1551" s="63">
        <v>11488.687964561401</v>
      </c>
      <c r="AY1551" s="63">
        <v>28256.791702921699</v>
      </c>
      <c r="AZ1551" s="77">
        <v>5.8977508707842496E-3</v>
      </c>
      <c r="BA1551" s="77">
        <v>1.82567917029217</v>
      </c>
      <c r="BB1551" s="77">
        <v>0.83798616035806395</v>
      </c>
      <c r="BC1551" s="58">
        <v>-306.82001846694698</v>
      </c>
      <c r="BD1551" s="130">
        <v>-1.0741639448809501E-2</v>
      </c>
      <c r="BE1551" s="65">
        <v>51</v>
      </c>
    </row>
    <row r="1552" spans="1:57" x14ac:dyDescent="0.2">
      <c r="A1552" s="104">
        <v>42474</v>
      </c>
      <c r="B1552" s="58">
        <v>2082.78002929687</v>
      </c>
      <c r="C1552" s="77">
        <v>1.7292738034835301E-4</v>
      </c>
      <c r="D1552" s="58">
        <v>0.01</v>
      </c>
      <c r="E1552" s="58">
        <v>0.70720000000000005</v>
      </c>
      <c r="F1552" s="77">
        <v>4.6881659326609704E-3</v>
      </c>
      <c r="G1552" s="58">
        <v>106.040351867675</v>
      </c>
      <c r="H1552" s="58">
        <v>753.20001220703102</v>
      </c>
      <c r="I1552" s="58">
        <v>51.766258239746101</v>
      </c>
      <c r="J1552" s="58">
        <v>620.75</v>
      </c>
      <c r="K1552" s="58">
        <v>20.450563430786101</v>
      </c>
      <c r="L1552" s="58">
        <v>29.096235275268501</v>
      </c>
      <c r="M1552" s="58">
        <v>13.7200002670288</v>
      </c>
      <c r="N1552" s="77">
        <v>5.3529194322998698E-4</v>
      </c>
      <c r="O1552" s="58">
        <v>5.5991867359918501</v>
      </c>
      <c r="P1552" s="77">
        <v>5.2802415659454698E-2</v>
      </c>
      <c r="Q1552" s="58">
        <v>106.011985778808</v>
      </c>
      <c r="R1552" s="77">
        <v>1.96887346563623E-3</v>
      </c>
      <c r="S1552" s="58">
        <v>22.744055756824402</v>
      </c>
      <c r="T1552" s="77">
        <v>3.01965684920526E-2</v>
      </c>
      <c r="U1552" s="58">
        <v>752.45999145507801</v>
      </c>
      <c r="V1552" s="77">
        <v>1.8072250972567201E-4</v>
      </c>
      <c r="W1552" s="58">
        <v>1.7221393016128701</v>
      </c>
      <c r="X1552" s="77">
        <v>3.3267602491899098E-2</v>
      </c>
      <c r="Y1552" s="58">
        <v>51.761581420898402</v>
      </c>
      <c r="Z1552" s="77">
        <v>9.6450873509945599E-3</v>
      </c>
      <c r="AA1552" s="58">
        <v>33.146252412224499</v>
      </c>
      <c r="AB1552" s="77">
        <v>5.3397104167900999E-2</v>
      </c>
      <c r="AC1552" s="58">
        <v>617.78500366210903</v>
      </c>
      <c r="AD1552" s="77">
        <v>7.9774352626011905E-3</v>
      </c>
      <c r="AE1552" s="58">
        <v>1.72793363346495</v>
      </c>
      <c r="AF1552" s="77">
        <v>8.4493204273469194E-2</v>
      </c>
      <c r="AG1552" s="58">
        <v>20.369637489318801</v>
      </c>
      <c r="AH1552" s="77">
        <v>-1.0270864814914399E-2</v>
      </c>
      <c r="AI1552" s="58">
        <v>1.21903964231036</v>
      </c>
      <c r="AJ1552" s="77">
        <v>4.18968169172916E-2</v>
      </c>
      <c r="AK1552" s="58">
        <v>29.247207641601499</v>
      </c>
      <c r="AL1552" s="69">
        <v>42474</v>
      </c>
      <c r="AM1552" s="105">
        <v>3</v>
      </c>
      <c r="AN1552" s="124">
        <v>64.251985897624706</v>
      </c>
      <c r="AO1552" s="125">
        <v>61.735665001297299</v>
      </c>
      <c r="AP1552" s="125">
        <v>69.026468827587493</v>
      </c>
      <c r="AQ1552" s="125">
        <v>68.215898832041702</v>
      </c>
      <c r="AR1552" s="125">
        <v>51.987891573460601</v>
      </c>
      <c r="AS1552" s="125">
        <v>60.279057846597198</v>
      </c>
      <c r="AV1552" s="63">
        <v>16768.103738360202</v>
      </c>
      <c r="AW1552" s="63">
        <v>11548.7274734863</v>
      </c>
      <c r="AX1552" s="63">
        <v>11548.7274734863</v>
      </c>
      <c r="AY1552" s="63">
        <v>28316.831211846598</v>
      </c>
      <c r="AZ1552" s="77">
        <v>2.1247815235394501E-3</v>
      </c>
      <c r="BA1552" s="77">
        <v>1.83168312118466</v>
      </c>
      <c r="BB1552" s="77">
        <v>0.83830399848989101</v>
      </c>
      <c r="BC1552" s="58">
        <v>-246.780509542077</v>
      </c>
      <c r="BD1552" s="130">
        <v>-8.6396815623034605E-3</v>
      </c>
      <c r="BE1552" s="65">
        <v>52</v>
      </c>
    </row>
    <row r="1553" spans="1:57" x14ac:dyDescent="0.2">
      <c r="A1553" s="104">
        <v>42475</v>
      </c>
      <c r="B1553" s="58">
        <v>2080.72998046875</v>
      </c>
      <c r="C1553" s="77">
        <v>-9.8428484971457798E-4</v>
      </c>
      <c r="D1553" s="58">
        <v>0.01</v>
      </c>
      <c r="E1553" s="58">
        <v>0.70530000000000004</v>
      </c>
      <c r="F1553" s="77">
        <v>-2.6866515837103899E-3</v>
      </c>
      <c r="G1553" s="58">
        <v>103.911994934082</v>
      </c>
      <c r="H1553" s="58">
        <v>759</v>
      </c>
      <c r="I1553" s="58">
        <v>52.037437438964801</v>
      </c>
      <c r="J1553" s="58">
        <v>625.89001464843705</v>
      </c>
      <c r="K1553" s="58">
        <v>20.441045761108398</v>
      </c>
      <c r="L1553" s="58">
        <v>28.785139083862301</v>
      </c>
      <c r="M1553" s="58">
        <v>13.619999885559</v>
      </c>
      <c r="N1553" s="77">
        <v>-2.0071198332589801E-2</v>
      </c>
      <c r="O1553" s="58">
        <v>5.6591072378860501</v>
      </c>
      <c r="P1553" s="77">
        <v>5.44605773517867E-2</v>
      </c>
      <c r="Q1553" s="58">
        <v>104.976173400878</v>
      </c>
      <c r="R1553" s="77">
        <v>7.7004616290081698E-3</v>
      </c>
      <c r="S1553" s="58">
        <v>23.171124846119898</v>
      </c>
      <c r="T1553" s="77">
        <v>3.05284912333596E-2</v>
      </c>
      <c r="U1553" s="58">
        <v>756.10000610351506</v>
      </c>
      <c r="V1553" s="77">
        <v>5.2385319789356403E-3</v>
      </c>
      <c r="W1553" s="58">
        <v>1.7342353032978099</v>
      </c>
      <c r="X1553" s="77">
        <v>3.3326685337492001E-2</v>
      </c>
      <c r="Y1553" s="58">
        <v>51.901847839355398</v>
      </c>
      <c r="Z1553" s="77">
        <v>8.2803296793194595E-3</v>
      </c>
      <c r="AA1553" s="58">
        <v>34.027844376756697</v>
      </c>
      <c r="AB1553" s="77">
        <v>5.4367130934130897E-2</v>
      </c>
      <c r="AC1553" s="58">
        <v>623.32000732421795</v>
      </c>
      <c r="AD1553" s="77">
        <v>-4.6539889768548699E-4</v>
      </c>
      <c r="AE1553" s="58">
        <v>1.73017977768094</v>
      </c>
      <c r="AF1553" s="77">
        <v>8.4642429643830799E-2</v>
      </c>
      <c r="AG1553" s="58">
        <v>20.445804595947202</v>
      </c>
      <c r="AH1553" s="77">
        <v>-1.06919740118639E-2</v>
      </c>
      <c r="AI1553" s="58">
        <v>1.21769743485115</v>
      </c>
      <c r="AJ1553" s="77">
        <v>4.2302989445474899E-2</v>
      </c>
      <c r="AK1553" s="58">
        <v>28.940687179565401</v>
      </c>
      <c r="AL1553" s="69">
        <v>42475</v>
      </c>
      <c r="AM1553" s="105">
        <v>4</v>
      </c>
      <c r="AN1553" s="124">
        <v>63.450281292054498</v>
      </c>
      <c r="AO1553" s="125">
        <v>64.574134857825896</v>
      </c>
      <c r="AP1553" s="125">
        <v>58.855855639914303</v>
      </c>
      <c r="AQ1553" s="125">
        <v>67.981279203437794</v>
      </c>
      <c r="AR1553" s="125">
        <v>47.517481010591801</v>
      </c>
      <c r="AS1553" s="125">
        <v>62.154012221356297</v>
      </c>
      <c r="AV1553" s="63">
        <v>16768.103738360202</v>
      </c>
      <c r="AW1553" s="63">
        <v>11286.5260241592</v>
      </c>
      <c r="AX1553" s="63">
        <v>11286.5260241592</v>
      </c>
      <c r="AY1553" s="63">
        <v>28054.6297625195</v>
      </c>
      <c r="AZ1553" s="77">
        <v>-9.2595618261621607E-3</v>
      </c>
      <c r="BA1553" s="77">
        <v>1.8054629762519501</v>
      </c>
      <c r="BB1553" s="77">
        <v>0.83649458371500796</v>
      </c>
      <c r="BC1553" s="58">
        <v>-508.98195886916801</v>
      </c>
      <c r="BD1553" s="130">
        <v>-1.7819243722881E-2</v>
      </c>
      <c r="BE1553" s="65">
        <v>53</v>
      </c>
    </row>
    <row r="1554" spans="1:57" x14ac:dyDescent="0.2">
      <c r="A1554" s="104">
        <v>42478</v>
      </c>
      <c r="B1554" s="58">
        <v>2094.34008789062</v>
      </c>
      <c r="C1554" s="77">
        <v>6.5410252890232201E-3</v>
      </c>
      <c r="D1554" s="58">
        <v>0.01</v>
      </c>
      <c r="E1554" s="58">
        <v>0.7006</v>
      </c>
      <c r="F1554" s="77">
        <v>-6.6638309939033302E-3</v>
      </c>
      <c r="G1554" s="58">
        <v>101.67009735107401</v>
      </c>
      <c r="H1554" s="58">
        <v>766.60998535156205</v>
      </c>
      <c r="I1554" s="58">
        <v>52.794853210449197</v>
      </c>
      <c r="J1554" s="58">
        <v>635.34997558593705</v>
      </c>
      <c r="K1554" s="58">
        <v>20.526727676391602</v>
      </c>
      <c r="L1554" s="58">
        <v>28.958984375</v>
      </c>
      <c r="M1554" s="58">
        <v>13.3500003814697</v>
      </c>
      <c r="N1554" s="77">
        <v>-2.1574964318893101E-2</v>
      </c>
      <c r="O1554" s="58">
        <v>5.6679328452067601</v>
      </c>
      <c r="P1554" s="77">
        <v>5.5748277938939897E-2</v>
      </c>
      <c r="Q1554" s="58">
        <v>102.791046142578</v>
      </c>
      <c r="R1554" s="77">
        <v>1.0026331161478899E-2</v>
      </c>
      <c r="S1554" s="58">
        <v>23.723030419264301</v>
      </c>
      <c r="T1554" s="77">
        <v>3.0945371013377899E-2</v>
      </c>
      <c r="U1554" s="58">
        <v>762.80499267578102</v>
      </c>
      <c r="V1554" s="77">
        <v>1.45552088796214E-2</v>
      </c>
      <c r="W1554" s="58">
        <v>1.7690556854378701</v>
      </c>
      <c r="X1554" s="77">
        <v>3.3508108799661103E-2</v>
      </c>
      <c r="Y1554" s="58">
        <v>52.416145324707003</v>
      </c>
      <c r="Z1554" s="77">
        <v>1.51144142199066E-2</v>
      </c>
      <c r="AA1554" s="58">
        <v>35.161652353807099</v>
      </c>
      <c r="AB1554" s="77">
        <v>5.5342179436428003E-2</v>
      </c>
      <c r="AC1554" s="58">
        <v>630.61999511718705</v>
      </c>
      <c r="AD1554" s="77">
        <v>4.1916600688904904E-3</v>
      </c>
      <c r="AE1554" s="58">
        <v>1.72868605224894</v>
      </c>
      <c r="AF1554" s="77">
        <v>8.4216348533583493E-2</v>
      </c>
      <c r="AG1554" s="58">
        <v>20.48388671875</v>
      </c>
      <c r="AH1554" s="77">
        <v>6.0394111916992604E-3</v>
      </c>
      <c r="AI1554" s="58">
        <v>1.2148732632336801</v>
      </c>
      <c r="AJ1554" s="77">
        <v>4.19515148563867E-2</v>
      </c>
      <c r="AK1554" s="58">
        <v>28.872061729431099</v>
      </c>
      <c r="AL1554" s="69">
        <v>42478</v>
      </c>
      <c r="AM1554" s="105">
        <v>0</v>
      </c>
      <c r="AN1554" s="124">
        <v>66.443804125392205</v>
      </c>
      <c r="AO1554" s="125">
        <v>67.935081946837499</v>
      </c>
      <c r="AP1554" s="125">
        <v>50.427299540949903</v>
      </c>
      <c r="AQ1554" s="125">
        <v>69.014470825305395</v>
      </c>
      <c r="AR1554" s="125">
        <v>50.099746429775799</v>
      </c>
      <c r="AS1554" s="125">
        <v>66.859388266022094</v>
      </c>
      <c r="AV1554" s="63">
        <v>16768.103738360202</v>
      </c>
      <c r="AW1554" s="63">
        <v>10969.430811441</v>
      </c>
      <c r="AX1554" s="63">
        <v>10969.430811441</v>
      </c>
      <c r="AY1554" s="63">
        <v>27737.534549801301</v>
      </c>
      <c r="AZ1554" s="77">
        <v>-1.13027765970319E-2</v>
      </c>
      <c r="BA1554" s="77">
        <v>1.7737534549801299</v>
      </c>
      <c r="BB1554" s="77">
        <v>0.84850714123024196</v>
      </c>
      <c r="BC1554" s="58">
        <v>-826.07717158737</v>
      </c>
      <c r="BD1554" s="130">
        <v>-2.8920613388985199E-2</v>
      </c>
      <c r="BE1554" s="65">
        <v>54</v>
      </c>
    </row>
    <row r="1555" spans="1:57" x14ac:dyDescent="0.2">
      <c r="A1555" s="104">
        <v>42479</v>
      </c>
      <c r="B1555" s="58">
        <v>2100.80004882812</v>
      </c>
      <c r="C1555" s="77">
        <v>3.0844851678346599E-3</v>
      </c>
      <c r="D1555" s="58">
        <v>0.01</v>
      </c>
      <c r="E1555" s="58">
        <v>0.69430000000000003</v>
      </c>
      <c r="F1555" s="77">
        <v>-8.9922923208677306E-3</v>
      </c>
      <c r="G1555" s="58">
        <v>101.13091278076099</v>
      </c>
      <c r="H1555" s="58">
        <v>753.92999267578102</v>
      </c>
      <c r="I1555" s="58">
        <v>52.7293891906738</v>
      </c>
      <c r="J1555" s="58">
        <v>627.90002441406205</v>
      </c>
      <c r="K1555" s="58">
        <v>20.183986663818299</v>
      </c>
      <c r="L1555" s="58">
        <v>28.913234710693299</v>
      </c>
      <c r="M1555" s="58">
        <v>13.2399997711181</v>
      </c>
      <c r="N1555" s="77">
        <v>-5.3032758339027703E-3</v>
      </c>
      <c r="O1555" s="58">
        <v>5.6553833003001897</v>
      </c>
      <c r="P1555" s="77">
        <v>5.5921410623083201E-2</v>
      </c>
      <c r="Q1555" s="58">
        <v>101.400505065917</v>
      </c>
      <c r="R1555" s="77">
        <v>-1.65403437446308E-2</v>
      </c>
      <c r="S1555" s="58">
        <v>23.991048270279901</v>
      </c>
      <c r="T1555" s="77">
        <v>3.18213209493537E-2</v>
      </c>
      <c r="U1555" s="58">
        <v>760.26998901367097</v>
      </c>
      <c r="V1555" s="77">
        <v>-1.2399697280043301E-3</v>
      </c>
      <c r="W1555" s="58">
        <v>1.7894681009482201</v>
      </c>
      <c r="X1555" s="77">
        <v>3.39368259032427E-2</v>
      </c>
      <c r="Y1555" s="58">
        <v>52.762121200561502</v>
      </c>
      <c r="Z1555" s="77">
        <v>-1.1725744012194899E-2</v>
      </c>
      <c r="AA1555" s="58">
        <v>36.001158255397499</v>
      </c>
      <c r="AB1555" s="77">
        <v>5.73358127975752E-2</v>
      </c>
      <c r="AC1555" s="58">
        <v>631.625</v>
      </c>
      <c r="AD1555" s="77">
        <v>-1.6697304021207299E-2</v>
      </c>
      <c r="AE1555" s="58">
        <v>1.72572252529797</v>
      </c>
      <c r="AF1555" s="77">
        <v>8.5499587075703501E-2</v>
      </c>
      <c r="AG1555" s="58">
        <v>20.355357170104899</v>
      </c>
      <c r="AH1555" s="77">
        <v>-1.57980900553045E-3</v>
      </c>
      <c r="AI1555" s="58">
        <v>1.2114689480527501</v>
      </c>
      <c r="AJ1555" s="77">
        <v>4.1900152652401101E-2</v>
      </c>
      <c r="AK1555" s="58">
        <v>28.936109542846602</v>
      </c>
      <c r="AL1555" s="69">
        <v>42479</v>
      </c>
      <c r="AM1555" s="105">
        <v>1</v>
      </c>
      <c r="AN1555" s="124">
        <v>67.792185707901695</v>
      </c>
      <c r="AO1555" s="125">
        <v>58.052274849144297</v>
      </c>
      <c r="AP1555" s="125">
        <v>48.623789050687101</v>
      </c>
      <c r="AQ1555" s="125">
        <v>60.591757126158399</v>
      </c>
      <c r="AR1555" s="125">
        <v>49.410749458998197</v>
      </c>
      <c r="AS1555" s="125">
        <v>66.0945090118053</v>
      </c>
      <c r="AV1555" s="63">
        <v>16768.103738360202</v>
      </c>
      <c r="AW1555" s="63">
        <v>10813.1396825271</v>
      </c>
      <c r="AX1555" s="63">
        <v>10813.1396825271</v>
      </c>
      <c r="AY1555" s="63">
        <v>27581.2434208874</v>
      </c>
      <c r="AZ1555" s="77">
        <v>-5.6346438661758402E-3</v>
      </c>
      <c r="BA1555" s="77">
        <v>1.75812434208874</v>
      </c>
      <c r="BB1555" s="77">
        <v>0.85420883409000303</v>
      </c>
      <c r="BC1555" s="58">
        <v>-982.368300501249</v>
      </c>
      <c r="BD1555" s="130">
        <v>-3.4392299898322799E-2</v>
      </c>
      <c r="BE1555" s="65">
        <v>55</v>
      </c>
    </row>
    <row r="1556" spans="1:57" x14ac:dyDescent="0.2">
      <c r="A1556" s="104">
        <v>42480</v>
      </c>
      <c r="B1556" s="58">
        <v>2102.39990234375</v>
      </c>
      <c r="C1556" s="77">
        <v>7.6154487739921097E-4</v>
      </c>
      <c r="D1556" s="58">
        <v>0.01</v>
      </c>
      <c r="E1556" s="58">
        <v>0.69440000000000002</v>
      </c>
      <c r="F1556" s="77">
        <v>1.4402995823137299E-4</v>
      </c>
      <c r="G1556" s="58">
        <v>101.33901977539</v>
      </c>
      <c r="H1556" s="58">
        <v>752.66998291015602</v>
      </c>
      <c r="I1556" s="58">
        <v>51.981327056884702</v>
      </c>
      <c r="J1556" s="58">
        <v>632.989990234375</v>
      </c>
      <c r="K1556" s="58">
        <v>20.1268596649169</v>
      </c>
      <c r="L1556" s="58">
        <v>29.279230117797798</v>
      </c>
      <c r="M1556" s="58">
        <v>13.279999732971101</v>
      </c>
      <c r="N1556" s="77">
        <v>2.05779804519368E-3</v>
      </c>
      <c r="O1556" s="58">
        <v>5.69035284680667</v>
      </c>
      <c r="P1556" s="77">
        <v>5.6151646813032703E-2</v>
      </c>
      <c r="Q1556" s="58">
        <v>101.234966278076</v>
      </c>
      <c r="R1556" s="77">
        <v>-1.6712556575088E-3</v>
      </c>
      <c r="S1556" s="58">
        <v>24.299897138515501</v>
      </c>
      <c r="T1556" s="77">
        <v>3.2284929238922698E-2</v>
      </c>
      <c r="U1556" s="58">
        <v>753.29998779296795</v>
      </c>
      <c r="V1556" s="77">
        <v>-1.41868158397208E-2</v>
      </c>
      <c r="W1556" s="58">
        <v>1.81383558643142</v>
      </c>
      <c r="X1556" s="77">
        <v>3.4893983842437901E-2</v>
      </c>
      <c r="Y1556" s="58">
        <v>52.355358123779297</v>
      </c>
      <c r="Z1556" s="77">
        <v>8.1063316171428E-3</v>
      </c>
      <c r="AA1556" s="58">
        <v>36.782206807723298</v>
      </c>
      <c r="AB1556" s="77">
        <v>5.8108670555918403E-2</v>
      </c>
      <c r="AC1556" s="58">
        <v>630.44500732421795</v>
      </c>
      <c r="AD1556" s="77">
        <v>-2.8303129531774798E-3</v>
      </c>
      <c r="AE1556" s="58">
        <v>1.7235920721551301</v>
      </c>
      <c r="AF1556" s="77">
        <v>8.5636413273130596E-2</v>
      </c>
      <c r="AG1556" s="58">
        <v>20.155423164367601</v>
      </c>
      <c r="AH1556" s="77">
        <v>1.26584040411477E-2</v>
      </c>
      <c r="AI1556" s="58">
        <v>1.2159304043915</v>
      </c>
      <c r="AJ1556" s="77">
        <v>4.1528769694404701E-2</v>
      </c>
      <c r="AK1556" s="58">
        <v>29.096232414245598</v>
      </c>
      <c r="AL1556" s="69">
        <v>42480</v>
      </c>
      <c r="AM1556" s="105">
        <v>2</v>
      </c>
      <c r="AN1556" s="124">
        <v>68.133698334789202</v>
      </c>
      <c r="AO1556" s="125">
        <v>57.162385212958498</v>
      </c>
      <c r="AP1556" s="125">
        <v>49.376347681807701</v>
      </c>
      <c r="AQ1556" s="125">
        <v>59.292861355339603</v>
      </c>
      <c r="AR1556" s="125">
        <v>54.769743150524199</v>
      </c>
      <c r="AS1556" s="125">
        <v>57.937846101669301</v>
      </c>
      <c r="AV1556" s="63">
        <v>16768.103738360202</v>
      </c>
      <c r="AW1556" s="63">
        <v>10836.951561132801</v>
      </c>
      <c r="AX1556" s="63">
        <v>10836.951561132801</v>
      </c>
      <c r="AY1556" s="63">
        <v>27605.055299493099</v>
      </c>
      <c r="AZ1556" s="77">
        <v>8.6333593603038397E-4</v>
      </c>
      <c r="BA1556" s="77">
        <v>1.76050552994931</v>
      </c>
      <c r="BB1556" s="77">
        <v>0.85562089732923297</v>
      </c>
      <c r="BC1556" s="58">
        <v>-958.55642189559501</v>
      </c>
      <c r="BD1556" s="130">
        <v>-3.3558656070717299E-2</v>
      </c>
      <c r="BE1556" s="65">
        <v>56</v>
      </c>
    </row>
    <row r="1557" spans="1:57" x14ac:dyDescent="0.2">
      <c r="A1557" s="104">
        <v>42481</v>
      </c>
      <c r="B1557" s="58">
        <v>2091.47998046875</v>
      </c>
      <c r="C1557" s="77">
        <v>-5.1940270082901901E-3</v>
      </c>
      <c r="D1557" s="58">
        <v>0.01</v>
      </c>
      <c r="E1557" s="58">
        <v>0.69740000000000002</v>
      </c>
      <c r="F1557" s="77">
        <v>4.3202764976959501E-3</v>
      </c>
      <c r="G1557" s="58">
        <v>100.241729736328</v>
      </c>
      <c r="H1557" s="58">
        <v>759.14001464843705</v>
      </c>
      <c r="I1557" s="58">
        <v>52.158988952636697</v>
      </c>
      <c r="J1557" s="58">
        <v>631</v>
      </c>
      <c r="K1557" s="58">
        <v>19.945964813232401</v>
      </c>
      <c r="L1557" s="58">
        <v>29.251783370971602</v>
      </c>
      <c r="M1557" s="58">
        <v>13.949999809265099</v>
      </c>
      <c r="N1557" s="77">
        <v>-1.0827912500974901E-2</v>
      </c>
      <c r="O1557" s="58">
        <v>5.6981578955178902</v>
      </c>
      <c r="P1557" s="77">
        <v>5.6844169693660497E-2</v>
      </c>
      <c r="Q1557" s="58">
        <v>100.79037475585901</v>
      </c>
      <c r="R1557" s="77">
        <v>8.5961070391902192E-3</v>
      </c>
      <c r="S1557" s="58">
        <v>24.6896879439883</v>
      </c>
      <c r="T1557" s="77">
        <v>3.2523233484698197E-2</v>
      </c>
      <c r="U1557" s="58">
        <v>755.90499877929597</v>
      </c>
      <c r="V1557" s="77">
        <v>3.4178022342046198E-3</v>
      </c>
      <c r="W1557" s="58">
        <v>1.83460290779795</v>
      </c>
      <c r="X1557" s="77">
        <v>3.5173283543971298E-2</v>
      </c>
      <c r="Y1557" s="58">
        <v>52.0701580047607</v>
      </c>
      <c r="Z1557" s="77">
        <v>-3.1437941595856499E-3</v>
      </c>
      <c r="AA1557" s="58">
        <v>37.479167563727003</v>
      </c>
      <c r="AB1557" s="77">
        <v>5.9396462066128398E-2</v>
      </c>
      <c r="AC1557" s="58">
        <v>631.99499511718705</v>
      </c>
      <c r="AD1557" s="77">
        <v>-8.9877335409598302E-3</v>
      </c>
      <c r="AE1557" s="58">
        <v>1.7128401038254599</v>
      </c>
      <c r="AF1557" s="77">
        <v>8.5874016116239293E-2</v>
      </c>
      <c r="AG1557" s="58">
        <v>20.0364122390747</v>
      </c>
      <c r="AH1557" s="77">
        <v>-9.3741354249232602E-4</v>
      </c>
      <c r="AI1557" s="58">
        <v>1.21420595743235</v>
      </c>
      <c r="AJ1557" s="77">
        <v>4.1508783995620697E-2</v>
      </c>
      <c r="AK1557" s="58">
        <v>29.265506744384702</v>
      </c>
      <c r="AL1557" s="69">
        <v>42481</v>
      </c>
      <c r="AM1557" s="105">
        <v>3</v>
      </c>
      <c r="AN1557" s="124">
        <v>63.207224008070803</v>
      </c>
      <c r="AO1557" s="125">
        <v>60.509898713128401</v>
      </c>
      <c r="AP1557" s="125">
        <v>45.584789972449798</v>
      </c>
      <c r="AQ1557" s="125">
        <v>55.253696539356397</v>
      </c>
      <c r="AR1557" s="125">
        <v>54.3051572769294</v>
      </c>
      <c r="AS1557" s="125">
        <v>59.224861900385903</v>
      </c>
      <c r="AV1557" s="63">
        <v>16768.103738360202</v>
      </c>
      <c r="AW1557" s="63">
        <v>10765.921676989699</v>
      </c>
      <c r="AX1557" s="63">
        <v>10765.921676989699</v>
      </c>
      <c r="AY1557" s="63">
        <v>27534.025415349999</v>
      </c>
      <c r="AZ1557" s="77">
        <v>-2.5730752346788599E-3</v>
      </c>
      <c r="BA1557" s="77">
        <v>1.7534025415350001</v>
      </c>
      <c r="BB1557" s="77">
        <v>0.845982752271357</v>
      </c>
      <c r="BC1557" s="58">
        <v>-1029.58630603866</v>
      </c>
      <c r="BD1557" s="130">
        <v>-3.6045382358551502E-2</v>
      </c>
      <c r="BE1557" s="65">
        <v>57</v>
      </c>
    </row>
    <row r="1558" spans="1:57" x14ac:dyDescent="0.2">
      <c r="A1558" s="104">
        <v>42482</v>
      </c>
      <c r="B1558" s="58">
        <v>2091.580078125</v>
      </c>
      <c r="C1558" s="77">
        <v>4.7859724780829798E-5</v>
      </c>
      <c r="D1558" s="58">
        <v>0.01</v>
      </c>
      <c r="E1558" s="58">
        <v>0.69399999999999995</v>
      </c>
      <c r="F1558" s="77">
        <v>-4.8752509320332199E-3</v>
      </c>
      <c r="G1558" s="58">
        <v>99.967399597167898</v>
      </c>
      <c r="H1558" s="58">
        <v>718.77001953125</v>
      </c>
      <c r="I1558" s="58">
        <v>48.418651580810497</v>
      </c>
      <c r="J1558" s="58">
        <v>620.5</v>
      </c>
      <c r="K1558" s="58">
        <v>20.0887737274169</v>
      </c>
      <c r="L1558" s="58">
        <v>28.949836730956999</v>
      </c>
      <c r="M1558" s="58">
        <v>13.2200002670288</v>
      </c>
      <c r="N1558" s="77">
        <v>-2.7366860077311299E-3</v>
      </c>
      <c r="O1558" s="58">
        <v>5.7053227760791998</v>
      </c>
      <c r="P1558" s="77">
        <v>5.7071833408386799E-2</v>
      </c>
      <c r="Q1558" s="58">
        <v>100.104564666748</v>
      </c>
      <c r="R1558" s="77">
        <v>-5.3178589375087897E-2</v>
      </c>
      <c r="S1558" s="58">
        <v>24.657898080939699</v>
      </c>
      <c r="T1558" s="77">
        <v>3.4305685283062499E-2</v>
      </c>
      <c r="U1558" s="58">
        <v>738.95501708984295</v>
      </c>
      <c r="V1558" s="77">
        <v>-7.1710312008206406E-2</v>
      </c>
      <c r="W1558" s="58">
        <v>1.83478725790803</v>
      </c>
      <c r="X1558" s="77">
        <v>3.7894224601562498E-2</v>
      </c>
      <c r="Y1558" s="58">
        <v>50.288820266723597</v>
      </c>
      <c r="Z1558" s="77">
        <v>-1.6640253565768499E-2</v>
      </c>
      <c r="AA1558" s="58">
        <v>37.834035397740699</v>
      </c>
      <c r="AB1558" s="77">
        <v>6.09734655886233E-2</v>
      </c>
      <c r="AC1558" s="58">
        <v>625.75</v>
      </c>
      <c r="AD1558" s="77">
        <v>7.15978973801378E-3</v>
      </c>
      <c r="AE1558" s="58">
        <v>1.7106419470766101</v>
      </c>
      <c r="AF1558" s="77">
        <v>8.5154124900214498E-2</v>
      </c>
      <c r="AG1558" s="58">
        <v>20.0173692703247</v>
      </c>
      <c r="AH1558" s="77">
        <v>-1.03223326996975E-2</v>
      </c>
      <c r="AI1558" s="58">
        <v>1.2121204519656701</v>
      </c>
      <c r="AJ1558" s="77">
        <v>4.1869681795804997E-2</v>
      </c>
      <c r="AK1558" s="58">
        <v>29.100810050964299</v>
      </c>
      <c r="AL1558" s="69">
        <v>42482</v>
      </c>
      <c r="AM1558" s="105">
        <v>4</v>
      </c>
      <c r="AN1558" s="124">
        <v>63.2334671602203</v>
      </c>
      <c r="AO1558" s="125">
        <v>39.676271822486299</v>
      </c>
      <c r="AP1558" s="125">
        <v>44.661436126341499</v>
      </c>
      <c r="AQ1558" s="125">
        <v>57.703372816581499</v>
      </c>
      <c r="AR1558" s="125">
        <v>49.346068722116797</v>
      </c>
      <c r="AS1558" s="125">
        <v>34.967020042091299</v>
      </c>
      <c r="AV1558" s="63">
        <v>16768.103738360202</v>
      </c>
      <c r="AW1558" s="63">
        <v>10684.115799346901</v>
      </c>
      <c r="AX1558" s="63">
        <v>10684.115799346901</v>
      </c>
      <c r="AY1558" s="63">
        <v>27452.219537707198</v>
      </c>
      <c r="AZ1558" s="77">
        <v>-2.97108310204496E-3</v>
      </c>
      <c r="BA1558" s="77">
        <v>1.7452219537707201</v>
      </c>
      <c r="BB1558" s="77">
        <v>0.84607110049783096</v>
      </c>
      <c r="BC1558" s="58">
        <v>-1111.39218368148</v>
      </c>
      <c r="BD1558" s="130">
        <v>-3.8909371634164198E-2</v>
      </c>
      <c r="BE1558" s="65">
        <v>58</v>
      </c>
    </row>
    <row r="1559" spans="1:57" x14ac:dyDescent="0.2">
      <c r="A1559" s="104">
        <v>42485</v>
      </c>
      <c r="B1559" s="58">
        <v>2087.7900390625</v>
      </c>
      <c r="C1559" s="77">
        <v>-1.81204587963834E-3</v>
      </c>
      <c r="D1559" s="58">
        <v>0.01</v>
      </c>
      <c r="E1559" s="58">
        <v>0.68969999999999998</v>
      </c>
      <c r="F1559" s="77">
        <v>-6.1959654178675898E-3</v>
      </c>
      <c r="G1559" s="58">
        <v>99.399841308593693</v>
      </c>
      <c r="H1559" s="58">
        <v>723.15002441406205</v>
      </c>
      <c r="I1559" s="58">
        <v>48.727230072021399</v>
      </c>
      <c r="J1559" s="58">
        <v>626.20001220703102</v>
      </c>
      <c r="K1559" s="58">
        <v>19.9364414215087</v>
      </c>
      <c r="L1559" s="58">
        <v>28.721092224121001</v>
      </c>
      <c r="M1559" s="58">
        <v>14.079999923706</v>
      </c>
      <c r="N1559" s="77">
        <v>-5.6774337520155696E-3</v>
      </c>
      <c r="O1559" s="58">
        <v>5.59798782605474</v>
      </c>
      <c r="P1559" s="77">
        <v>5.6317874881463802E-2</v>
      </c>
      <c r="Q1559" s="58">
        <v>99.683620452880803</v>
      </c>
      <c r="R1559" s="77">
        <v>6.0937501061450999E-3</v>
      </c>
      <c r="S1559" s="58">
        <v>24.4556517964219</v>
      </c>
      <c r="T1559" s="77">
        <v>3.3818227160038197E-2</v>
      </c>
      <c r="U1559" s="58">
        <v>720.96002197265602</v>
      </c>
      <c r="V1559" s="77">
        <v>6.3731326903213497E-3</v>
      </c>
      <c r="W1559" s="58">
        <v>1.8187188315812199</v>
      </c>
      <c r="X1559" s="77">
        <v>3.7324486306589903E-2</v>
      </c>
      <c r="Y1559" s="58">
        <v>48.572940826416001</v>
      </c>
      <c r="Z1559" s="77">
        <v>9.1861598824032296E-3</v>
      </c>
      <c r="AA1559" s="58">
        <v>38.487582017803597</v>
      </c>
      <c r="AB1559" s="77">
        <v>6.1462122752369099E-2</v>
      </c>
      <c r="AC1559" s="58">
        <v>623.35000610351506</v>
      </c>
      <c r="AD1559" s="77">
        <v>-7.5829569278438296E-3</v>
      </c>
      <c r="AE1559" s="58">
        <v>1.69863714073283</v>
      </c>
      <c r="AF1559" s="77">
        <v>8.5202624922832607E-2</v>
      </c>
      <c r="AG1559" s="58">
        <v>20.012607574462798</v>
      </c>
      <c r="AH1559" s="77">
        <v>-7.9014092190487998E-3</v>
      </c>
      <c r="AI1559" s="58">
        <v>1.20538041200307</v>
      </c>
      <c r="AJ1559" s="77">
        <v>4.1968473991067498E-2</v>
      </c>
      <c r="AK1559" s="58">
        <v>28.835464477538999</v>
      </c>
      <c r="AL1559" s="69">
        <v>42485</v>
      </c>
      <c r="AM1559" s="105">
        <v>0</v>
      </c>
      <c r="AN1559" s="124">
        <v>61.446346129179901</v>
      </c>
      <c r="AO1559" s="125">
        <v>42.009183313380603</v>
      </c>
      <c r="AP1559" s="125">
        <v>42.732881210590698</v>
      </c>
      <c r="AQ1559" s="125">
        <v>54.2891936603868</v>
      </c>
      <c r="AR1559" s="125">
        <v>45.924609153505102</v>
      </c>
      <c r="AS1559" s="125">
        <v>37.250503689648099</v>
      </c>
      <c r="AV1559" s="63">
        <v>16768.103738360202</v>
      </c>
      <c r="AW1559" s="63">
        <v>10557.6348647827</v>
      </c>
      <c r="AX1559" s="63">
        <v>10557.6348647827</v>
      </c>
      <c r="AY1559" s="63">
        <v>27325.738603143</v>
      </c>
      <c r="AZ1559" s="77">
        <v>-4.6073117836784496E-3</v>
      </c>
      <c r="BA1559" s="77">
        <v>1.7325738603142999</v>
      </c>
      <c r="BB1559" s="77">
        <v>0.84272593496665404</v>
      </c>
      <c r="BC1559" s="58">
        <v>-1237.87311824569</v>
      </c>
      <c r="BD1559" s="130">
        <v>-4.3337415811417097E-2</v>
      </c>
      <c r="BE1559" s="65">
        <v>59</v>
      </c>
    </row>
    <row r="1560" spans="1:57" x14ac:dyDescent="0.2">
      <c r="A1560" s="104">
        <v>42486</v>
      </c>
      <c r="B1560" s="58">
        <v>2091.69995117187</v>
      </c>
      <c r="C1560" s="77">
        <v>1.87275158719057E-3</v>
      </c>
      <c r="D1560" s="58">
        <v>0.01</v>
      </c>
      <c r="E1560" s="58">
        <v>0.68569999999999998</v>
      </c>
      <c r="F1560" s="77">
        <v>-5.7996230245034299E-3</v>
      </c>
      <c r="G1560" s="58">
        <v>98.709281921386705</v>
      </c>
      <c r="H1560" s="58">
        <v>708.14001464843705</v>
      </c>
      <c r="I1560" s="58">
        <v>48.100734710693303</v>
      </c>
      <c r="J1560" s="58">
        <v>616.88000488281205</v>
      </c>
      <c r="K1560" s="58">
        <v>20.250627517700099</v>
      </c>
      <c r="L1560" s="58">
        <v>28.730241775512599</v>
      </c>
      <c r="M1560" s="58">
        <v>13.9600000381469</v>
      </c>
      <c r="N1560" s="77">
        <v>-6.9472886285920597E-3</v>
      </c>
      <c r="O1560" s="58">
        <v>5.4946061620363302</v>
      </c>
      <c r="P1560" s="77">
        <v>5.5664533821776697E-2</v>
      </c>
      <c r="Q1560" s="58">
        <v>99.054561614990206</v>
      </c>
      <c r="R1560" s="77">
        <v>-2.07564257192509E-2</v>
      </c>
      <c r="S1560" s="58">
        <v>24.5294778337229</v>
      </c>
      <c r="T1560" s="77">
        <v>3.46393048356416E-2</v>
      </c>
      <c r="U1560" s="58">
        <v>715.64501953125</v>
      </c>
      <c r="V1560" s="77">
        <v>-1.28571921778056E-2</v>
      </c>
      <c r="W1560" s="58">
        <v>1.82176716680349</v>
      </c>
      <c r="X1560" s="77">
        <v>3.7873998760324497E-2</v>
      </c>
      <c r="Y1560" s="58">
        <v>48.413982391357401</v>
      </c>
      <c r="Z1560" s="77">
        <v>-1.4883435232411601E-2</v>
      </c>
      <c r="AA1560" s="58">
        <v>38.033671292553997</v>
      </c>
      <c r="AB1560" s="77">
        <v>6.1654893968850898E-2</v>
      </c>
      <c r="AC1560" s="58">
        <v>621.54000854492097</v>
      </c>
      <c r="AD1560" s="77">
        <v>1.5759387021418901E-2</v>
      </c>
      <c r="AE1560" s="58">
        <v>1.6795403595548799</v>
      </c>
      <c r="AF1560" s="77">
        <v>8.2937694552273594E-2</v>
      </c>
      <c r="AG1560" s="58">
        <v>20.0935344696044</v>
      </c>
      <c r="AH1560" s="77">
        <v>3.1856557961673599E-4</v>
      </c>
      <c r="AI1560" s="58">
        <v>1.20024907833854</v>
      </c>
      <c r="AJ1560" s="77">
        <v>4.1776504622440702E-2</v>
      </c>
      <c r="AK1560" s="58">
        <v>28.725666999816799</v>
      </c>
      <c r="AL1560" s="69">
        <v>42486</v>
      </c>
      <c r="AM1560" s="105">
        <v>1</v>
      </c>
      <c r="AN1560" s="124">
        <v>62.620037270562698</v>
      </c>
      <c r="AO1560" s="125">
        <v>36.762274411143999</v>
      </c>
      <c r="AP1560" s="125">
        <v>40.444471725248597</v>
      </c>
      <c r="AQ1560" s="125">
        <v>59.598764110612301</v>
      </c>
      <c r="AR1560" s="125">
        <v>46.085635579413299</v>
      </c>
      <c r="AS1560" s="125">
        <v>34.594616276413397</v>
      </c>
      <c r="AV1560" s="63">
        <v>16768.103738360202</v>
      </c>
      <c r="AW1560" s="63">
        <v>10423.4830104782</v>
      </c>
      <c r="AX1560" s="63">
        <v>10423.4830104782</v>
      </c>
      <c r="AY1560" s="63">
        <v>27191.586748838501</v>
      </c>
      <c r="AZ1560" s="77">
        <v>-4.9093587643804703E-3</v>
      </c>
      <c r="BA1560" s="77">
        <v>1.7191586748838501</v>
      </c>
      <c r="BB1560" s="77">
        <v>0.84617690288612102</v>
      </c>
      <c r="BC1560" s="58">
        <v>-1372.0249725501999</v>
      </c>
      <c r="BD1560" s="130">
        <v>-4.8034015653658203E-2</v>
      </c>
      <c r="BE1560" s="65">
        <v>60</v>
      </c>
    </row>
    <row r="1561" spans="1:57" x14ac:dyDescent="0.2">
      <c r="A1561" s="104">
        <v>42487</v>
      </c>
      <c r="B1561" s="58">
        <v>2095.14990234375</v>
      </c>
      <c r="C1561" s="77">
        <v>1.6493528003107499E-3</v>
      </c>
      <c r="D1561" s="58">
        <v>0.01</v>
      </c>
      <c r="E1561" s="58">
        <v>0.68789999999999996</v>
      </c>
      <c r="F1561" s="77">
        <v>3.2084001750036701E-3</v>
      </c>
      <c r="G1561" s="58">
        <v>92.532272338867202</v>
      </c>
      <c r="H1561" s="58">
        <v>705.84002685546795</v>
      </c>
      <c r="I1561" s="58">
        <v>47.633182525634702</v>
      </c>
      <c r="J1561" s="58">
        <v>606.57000732421795</v>
      </c>
      <c r="K1561" s="58">
        <v>20.393440246581999</v>
      </c>
      <c r="L1561" s="58">
        <v>29.0504837036132</v>
      </c>
      <c r="M1561" s="58">
        <v>13.770000457763601</v>
      </c>
      <c r="N1561" s="77">
        <v>-6.2577798787341599E-2</v>
      </c>
      <c r="O1561" s="58">
        <v>5.4799958835192699</v>
      </c>
      <c r="P1561" s="77">
        <v>5.9222536581082702E-2</v>
      </c>
      <c r="Q1561" s="58">
        <v>95.620777130126896</v>
      </c>
      <c r="R1561" s="77">
        <v>-3.24792801619977E-3</v>
      </c>
      <c r="S1561" s="58">
        <v>24.5123062374713</v>
      </c>
      <c r="T1561" s="77">
        <v>3.47278495194926E-2</v>
      </c>
      <c r="U1561" s="58">
        <v>706.99002075195301</v>
      </c>
      <c r="V1561" s="77">
        <v>-9.7202711740418304E-3</v>
      </c>
      <c r="W1561" s="58">
        <v>1.8283828658193899</v>
      </c>
      <c r="X1561" s="77">
        <v>3.8384646351005601E-2</v>
      </c>
      <c r="Y1561" s="58">
        <v>47.866958618163999</v>
      </c>
      <c r="Z1561" s="77">
        <v>-1.6713132986944899E-2</v>
      </c>
      <c r="AA1561" s="58">
        <v>38.260937610887297</v>
      </c>
      <c r="AB1561" s="77">
        <v>6.3077529632018806E-2</v>
      </c>
      <c r="AC1561" s="58">
        <v>611.72500610351506</v>
      </c>
      <c r="AD1561" s="77">
        <v>7.0522618993908897E-3</v>
      </c>
      <c r="AE1561" s="58">
        <v>1.6808670510258401</v>
      </c>
      <c r="AF1561" s="77">
        <v>8.2421946993840797E-2</v>
      </c>
      <c r="AG1561" s="58">
        <v>20.322033882141099</v>
      </c>
      <c r="AH1561" s="77">
        <v>1.1146510029495601E-2</v>
      </c>
      <c r="AI1561" s="58">
        <v>1.20515820699138</v>
      </c>
      <c r="AJ1561" s="77">
        <v>4.1484961809482399E-2</v>
      </c>
      <c r="AK1561" s="58">
        <v>28.890362739562899</v>
      </c>
      <c r="AL1561" s="69">
        <v>42487</v>
      </c>
      <c r="AM1561" s="105">
        <v>2</v>
      </c>
      <c r="AN1561" s="124">
        <v>63.670964835484597</v>
      </c>
      <c r="AO1561" s="125">
        <v>36.019886544202301</v>
      </c>
      <c r="AP1561" s="125">
        <v>26.680841178201799</v>
      </c>
      <c r="AQ1561" s="125">
        <v>61.772378126821103</v>
      </c>
      <c r="AR1561" s="125">
        <v>51.526466611117002</v>
      </c>
      <c r="AS1561" s="125">
        <v>32.719692406881002</v>
      </c>
      <c r="AV1561" s="63">
        <v>27203.6967226255</v>
      </c>
      <c r="AW1561" s="63">
        <v>0</v>
      </c>
      <c r="AX1561" s="63">
        <v>0</v>
      </c>
      <c r="AY1561" s="63">
        <v>27203.6967226255</v>
      </c>
      <c r="AZ1561" s="77">
        <v>4.4535737832895802E-4</v>
      </c>
      <c r="BA1561" s="77">
        <v>1.7203696722625501</v>
      </c>
      <c r="BB1561" s="77">
        <v>0.84922189993076502</v>
      </c>
      <c r="BC1561" s="58">
        <v>-1359.9149987631299</v>
      </c>
      <c r="BD1561" s="130">
        <v>-4.7610050578611299E-2</v>
      </c>
      <c r="BE1561" s="65">
        <v>61</v>
      </c>
    </row>
    <row r="1562" spans="1:57" x14ac:dyDescent="0.2">
      <c r="A1562" s="104">
        <v>42488</v>
      </c>
      <c r="B1562" s="58">
        <v>2075.81005859375</v>
      </c>
      <c r="C1562" s="77">
        <v>-9.2307685136826505E-3</v>
      </c>
      <c r="D1562" s="58">
        <v>0.01</v>
      </c>
      <c r="E1562" s="58">
        <v>0.68630000000000002</v>
      </c>
      <c r="F1562" s="77">
        <v>-2.3259194650384601E-3</v>
      </c>
      <c r="G1562" s="58">
        <v>89.703918457031193</v>
      </c>
      <c r="H1562" s="58">
        <v>691.02001953125</v>
      </c>
      <c r="I1562" s="58">
        <v>46.660694122314403</v>
      </c>
      <c r="J1562" s="58">
        <v>602</v>
      </c>
      <c r="K1562" s="58">
        <v>19.8126716613769</v>
      </c>
      <c r="L1562" s="58">
        <v>28.464897155761701</v>
      </c>
      <c r="M1562" s="58">
        <v>15.2200002670288</v>
      </c>
      <c r="N1562" s="77">
        <v>-3.0566134499303E-2</v>
      </c>
      <c r="O1562" s="58">
        <v>5.5014803070838099</v>
      </c>
      <c r="P1562" s="77">
        <v>6.13293198526111E-2</v>
      </c>
      <c r="Q1562" s="58">
        <v>91.118095397949205</v>
      </c>
      <c r="R1562" s="77">
        <v>-2.0996269353329499E-2</v>
      </c>
      <c r="S1562" s="58">
        <v>24.5711887425187</v>
      </c>
      <c r="T1562" s="77">
        <v>3.5557853677215499E-2</v>
      </c>
      <c r="U1562" s="58">
        <v>698.43002319335903</v>
      </c>
      <c r="V1562" s="77">
        <v>-2.0416196268157199E-2</v>
      </c>
      <c r="W1562" s="58">
        <v>1.8588445595674801</v>
      </c>
      <c r="X1562" s="77">
        <v>3.9837481943469998E-2</v>
      </c>
      <c r="Y1562" s="58">
        <v>47.146938323974602</v>
      </c>
      <c r="Z1562" s="77">
        <v>-7.5341795160274103E-3</v>
      </c>
      <c r="AA1562" s="58">
        <v>38.469558881016802</v>
      </c>
      <c r="AB1562" s="77">
        <v>6.3902921729263901E-2</v>
      </c>
      <c r="AC1562" s="58">
        <v>604.28500366210903</v>
      </c>
      <c r="AD1562" s="77">
        <v>-2.84782056476428E-2</v>
      </c>
      <c r="AE1562" s="58">
        <v>1.6711163632208299</v>
      </c>
      <c r="AF1562" s="77">
        <v>8.4345836431465801E-2</v>
      </c>
      <c r="AG1562" s="58">
        <v>20.1030559539794</v>
      </c>
      <c r="AH1562" s="77">
        <v>-2.01575489697862E-2</v>
      </c>
      <c r="AI1562" s="58">
        <v>1.20505096765174</v>
      </c>
      <c r="AJ1562" s="77">
        <v>4.2334632760400698E-2</v>
      </c>
      <c r="AK1562" s="58">
        <v>28.7576904296875</v>
      </c>
      <c r="AL1562" s="69">
        <v>42488</v>
      </c>
      <c r="AM1562" s="105">
        <v>3</v>
      </c>
      <c r="AN1562" s="124">
        <v>54.432189264771601</v>
      </c>
      <c r="AO1562" s="125">
        <v>31.592744836818401</v>
      </c>
      <c r="AP1562" s="125">
        <v>22.846931521782</v>
      </c>
      <c r="AQ1562" s="125">
        <v>49.993098928519501</v>
      </c>
      <c r="AR1562" s="125">
        <v>42.984297493398202</v>
      </c>
      <c r="AS1562" s="125">
        <v>29.1775721943064</v>
      </c>
      <c r="AU1562" s="109" t="s">
        <v>618</v>
      </c>
      <c r="AV1562" s="63">
        <v>35332.4757759352</v>
      </c>
      <c r="AW1562" s="63">
        <v>-8003.2939008178701</v>
      </c>
      <c r="AX1562" s="63">
        <v>8003.2939008178701</v>
      </c>
      <c r="AY1562" s="63">
        <v>27329.181875117301</v>
      </c>
      <c r="AZ1562" s="77">
        <v>4.6127978035939102E-3</v>
      </c>
      <c r="BA1562" s="77">
        <v>1.7329181875117301</v>
      </c>
      <c r="BB1562" s="77">
        <v>0.83215216064207098</v>
      </c>
      <c r="BC1562" s="58">
        <v>-1234.42984627137</v>
      </c>
      <c r="BD1562" s="130">
        <v>-4.3216868311755398E-2</v>
      </c>
      <c r="BE1562" s="65">
        <v>62</v>
      </c>
    </row>
    <row r="1563" spans="1:57" x14ac:dyDescent="0.2">
      <c r="A1563" s="104">
        <v>42489</v>
      </c>
      <c r="B1563" s="58">
        <v>2065.30004882812</v>
      </c>
      <c r="C1563" s="77">
        <v>-5.0630883698217204E-3</v>
      </c>
      <c r="D1563" s="58">
        <v>0.01</v>
      </c>
      <c r="E1563" s="58">
        <v>0.68259999999999998</v>
      </c>
      <c r="F1563" s="77">
        <v>-5.3912283258050701E-3</v>
      </c>
      <c r="G1563" s="58">
        <v>88.672828674316406</v>
      </c>
      <c r="H1563" s="58">
        <v>693.010009765625</v>
      </c>
      <c r="I1563" s="58">
        <v>46.632640838622997</v>
      </c>
      <c r="J1563" s="58">
        <v>659.59002685546795</v>
      </c>
      <c r="K1563" s="58">
        <v>19.488965988159102</v>
      </c>
      <c r="L1563" s="58">
        <v>27.705469131469702</v>
      </c>
      <c r="M1563" s="58">
        <v>15.699999809265099</v>
      </c>
      <c r="N1563" s="77">
        <v>-1.14943672522928E-2</v>
      </c>
      <c r="O1563" s="58">
        <v>5.5070012844725396</v>
      </c>
      <c r="P1563" s="77">
        <v>6.2104720992932697E-2</v>
      </c>
      <c r="Q1563" s="58">
        <v>89.1883735656738</v>
      </c>
      <c r="R1563" s="77">
        <v>2.8797866604861602E-3</v>
      </c>
      <c r="S1563" s="58">
        <v>24.2214447344859</v>
      </c>
      <c r="T1563" s="77">
        <v>3.4951074866404301E-2</v>
      </c>
      <c r="U1563" s="58">
        <v>692.01501464843705</v>
      </c>
      <c r="V1563" s="77">
        <v>-6.0121873922125402E-4</v>
      </c>
      <c r="W1563" s="58">
        <v>1.89495062125063</v>
      </c>
      <c r="X1563" s="77">
        <v>4.06357132509029E-2</v>
      </c>
      <c r="Y1563" s="58">
        <v>46.6466674804687</v>
      </c>
      <c r="Z1563" s="77">
        <v>9.5664496437655594E-2</v>
      </c>
      <c r="AA1563" s="58">
        <v>40.033073054336</v>
      </c>
      <c r="AB1563" s="77">
        <v>6.0693872594147297E-2</v>
      </c>
      <c r="AC1563" s="58">
        <v>630.79501342773403</v>
      </c>
      <c r="AD1563" s="77">
        <v>-1.6338315132370999E-2</v>
      </c>
      <c r="AE1563" s="58">
        <v>1.6433933738701501</v>
      </c>
      <c r="AF1563" s="77">
        <v>8.4324297906242296E-2</v>
      </c>
      <c r="AG1563" s="58">
        <v>19.650818824767999</v>
      </c>
      <c r="AH1563" s="77">
        <v>-2.6679457864764101E-2</v>
      </c>
      <c r="AI1563" s="58">
        <v>1.1967649554903499</v>
      </c>
      <c r="AJ1563" s="77">
        <v>4.3195982345990501E-2</v>
      </c>
      <c r="AK1563" s="58">
        <v>28.085183143615701</v>
      </c>
      <c r="AL1563" s="69">
        <v>42489</v>
      </c>
      <c r="AM1563" s="105">
        <v>4</v>
      </c>
      <c r="AN1563" s="124">
        <v>50.1716351694389</v>
      </c>
      <c r="AO1563" s="125">
        <v>32.787336282532799</v>
      </c>
      <c r="AP1563" s="125">
        <v>21.626865437182701</v>
      </c>
      <c r="AQ1563" s="125">
        <v>44.858558413805</v>
      </c>
      <c r="AR1563" s="125">
        <v>34.903004877473698</v>
      </c>
      <c r="AS1563" s="125">
        <v>29.0797743971568</v>
      </c>
      <c r="AU1563" s="109" t="s">
        <v>618</v>
      </c>
      <c r="AV1563" s="63">
        <v>35332.4757759352</v>
      </c>
      <c r="AW1563" s="63">
        <v>-7868.6494709014796</v>
      </c>
      <c r="AX1563" s="63">
        <v>7868.6494709014796</v>
      </c>
      <c r="AY1563" s="63">
        <v>27463.826305033701</v>
      </c>
      <c r="AZ1563" s="77">
        <v>4.9267640184640299E-3</v>
      </c>
      <c r="BA1563" s="77">
        <v>1.7463826305033701</v>
      </c>
      <c r="BB1563" s="77">
        <v>0.822875812345781</v>
      </c>
      <c r="BC1563" s="58">
        <v>-1099.78541635498</v>
      </c>
      <c r="BD1563" s="130">
        <v>-3.8503023605080497E-2</v>
      </c>
      <c r="BE1563" s="65">
        <v>63</v>
      </c>
    </row>
    <row r="1564" spans="1:57" x14ac:dyDescent="0.2">
      <c r="A1564" s="104">
        <v>42493</v>
      </c>
      <c r="B1564" s="58">
        <v>2063.3701171875</v>
      </c>
      <c r="C1564" s="77">
        <v>-8.6766381988606592E-3</v>
      </c>
      <c r="D1564" s="58">
        <v>0.01</v>
      </c>
      <c r="E1564" s="58">
        <v>0.68720000000000003</v>
      </c>
      <c r="F1564" s="77">
        <v>6.73893934954583E-3</v>
      </c>
      <c r="G1564" s="58">
        <v>90.034988403320298</v>
      </c>
      <c r="H1564" s="58">
        <v>692.35998535156205</v>
      </c>
      <c r="I1564" s="58">
        <v>46.5484809875488</v>
      </c>
      <c r="J1564" s="58">
        <v>671.32000732421795</v>
      </c>
      <c r="K1564" s="58">
        <v>19.136705398559499</v>
      </c>
      <c r="L1564" s="58">
        <v>27.7786655426025</v>
      </c>
      <c r="M1564" s="58">
        <v>15.6000003814697</v>
      </c>
      <c r="N1564" s="77">
        <v>1.5361636133284199E-2</v>
      </c>
      <c r="O1564" s="58">
        <v>5.5196093734279197</v>
      </c>
      <c r="P1564" s="77">
        <v>6.1305160041808499E-2</v>
      </c>
      <c r="Q1564" s="58">
        <v>89.353908538818303</v>
      </c>
      <c r="R1564" s="77">
        <v>-9.3797261930217402E-4</v>
      </c>
      <c r="S1564" s="58">
        <v>24.492538662972901</v>
      </c>
      <c r="T1564" s="77">
        <v>3.5375439339603403E-2</v>
      </c>
      <c r="U1564" s="58">
        <v>692.68499755859295</v>
      </c>
      <c r="V1564" s="77">
        <v>-1.8047412619298601E-3</v>
      </c>
      <c r="W1564" s="58">
        <v>1.92740015798521</v>
      </c>
      <c r="X1564" s="77">
        <v>4.1406295481495298E-2</v>
      </c>
      <c r="Y1564" s="58">
        <v>46.590560913085902</v>
      </c>
      <c r="Z1564" s="77">
        <v>1.77837444339046E-2</v>
      </c>
      <c r="AA1564" s="58">
        <v>41.603753611442102</v>
      </c>
      <c r="AB1564" s="77">
        <v>6.1973057792912303E-2</v>
      </c>
      <c r="AC1564" s="58">
        <v>665.45501708984295</v>
      </c>
      <c r="AD1564" s="77">
        <v>-1.8074873228966001E-2</v>
      </c>
      <c r="AE1564" s="58">
        <v>1.61683564707123</v>
      </c>
      <c r="AF1564" s="77">
        <v>8.4488714927540995E-2</v>
      </c>
      <c r="AG1564" s="58">
        <v>19.3128356933593</v>
      </c>
      <c r="AH1564" s="77">
        <v>2.6419480856099101E-3</v>
      </c>
      <c r="AI1564" s="58">
        <v>1.1843367614126701</v>
      </c>
      <c r="AJ1564" s="77">
        <v>4.2634760823781301E-2</v>
      </c>
      <c r="AK1564" s="58">
        <v>27.742067337036101</v>
      </c>
      <c r="AL1564" s="69">
        <v>42493</v>
      </c>
      <c r="AM1564" s="105">
        <v>1</v>
      </c>
      <c r="AN1564" s="124">
        <v>49.406882115486802</v>
      </c>
      <c r="AO1564" s="125">
        <v>32.587153340959397</v>
      </c>
      <c r="AP1564" s="125">
        <v>27.160833860775298</v>
      </c>
      <c r="AQ1564" s="125">
        <v>40.0393374500376</v>
      </c>
      <c r="AR1564" s="125">
        <v>36.1490287379862</v>
      </c>
      <c r="AS1564" s="125">
        <v>28.768244863485801</v>
      </c>
      <c r="AU1564" s="109" t="s">
        <v>618</v>
      </c>
      <c r="AV1564" s="63">
        <v>35332.4757759352</v>
      </c>
      <c r="AW1564" s="63">
        <v>-8043.3657239990198</v>
      </c>
      <c r="AX1564" s="63">
        <v>8043.3657239990198</v>
      </c>
      <c r="AY1564" s="63">
        <v>27289.110051936099</v>
      </c>
      <c r="AZ1564" s="77">
        <v>-6.3616865019828703E-3</v>
      </c>
      <c r="BA1564" s="77">
        <v>1.7289110051936101</v>
      </c>
      <c r="BB1564" s="77">
        <v>0.82117241544266595</v>
      </c>
      <c r="BC1564" s="58">
        <v>-1274.50166945252</v>
      </c>
      <c r="BD1564" s="130">
        <v>-4.4619765941509501E-2</v>
      </c>
      <c r="BE1564" s="65">
        <v>64</v>
      </c>
    </row>
    <row r="1565" spans="1:57" x14ac:dyDescent="0.2">
      <c r="A1565" s="104">
        <v>42494</v>
      </c>
      <c r="B1565" s="58">
        <v>2051.1201171875</v>
      </c>
      <c r="C1565" s="77">
        <v>-5.9368893142145397E-3</v>
      </c>
      <c r="D1565" s="58">
        <v>0.01</v>
      </c>
      <c r="E1565" s="58">
        <v>0.6905</v>
      </c>
      <c r="F1565" s="77">
        <v>4.8020954598368901E-3</v>
      </c>
      <c r="G1565" s="58">
        <v>89.098503112792898</v>
      </c>
      <c r="H1565" s="58">
        <v>695.70001220703102</v>
      </c>
      <c r="I1565" s="58">
        <v>46.632640838622997</v>
      </c>
      <c r="J1565" s="58">
        <v>670.90002441406205</v>
      </c>
      <c r="K1565" s="58">
        <v>18.898683547973601</v>
      </c>
      <c r="L1565" s="58">
        <v>27.547945022583001</v>
      </c>
      <c r="M1565" s="58">
        <v>16.049999237060501</v>
      </c>
      <c r="N1565" s="77">
        <v>-1.0401348488348301E-2</v>
      </c>
      <c r="O1565" s="58">
        <v>5.5666625303575596</v>
      </c>
      <c r="P1565" s="77">
        <v>6.2477621238041701E-2</v>
      </c>
      <c r="Q1565" s="58">
        <v>89.566745758056598</v>
      </c>
      <c r="R1565" s="77">
        <v>4.8241188487703202E-3</v>
      </c>
      <c r="S1565" s="58">
        <v>24.6510854505451</v>
      </c>
      <c r="T1565" s="77">
        <v>3.54334986603526E-2</v>
      </c>
      <c r="U1565" s="58">
        <v>694.02999877929597</v>
      </c>
      <c r="V1565" s="77">
        <v>1.80800424178673E-3</v>
      </c>
      <c r="W1565" s="58">
        <v>1.95542637624441</v>
      </c>
      <c r="X1565" s="77">
        <v>4.1932567855450603E-2</v>
      </c>
      <c r="Y1565" s="58">
        <v>46.590560913085902</v>
      </c>
      <c r="Z1565" s="77">
        <v>-6.2560761719321302E-4</v>
      </c>
      <c r="AA1565" s="58">
        <v>43.0627321095265</v>
      </c>
      <c r="AB1565" s="77">
        <v>6.4186511465901097E-2</v>
      </c>
      <c r="AC1565" s="58">
        <v>671.11001586914006</v>
      </c>
      <c r="AD1565" s="77">
        <v>-1.24379743340695E-2</v>
      </c>
      <c r="AE1565" s="58">
        <v>1.5943148256467099</v>
      </c>
      <c r="AF1565" s="77">
        <v>8.4361157834068196E-2</v>
      </c>
      <c r="AG1565" s="58">
        <v>19.017694473266602</v>
      </c>
      <c r="AH1565" s="77">
        <v>-8.3056732752581006E-3</v>
      </c>
      <c r="AI1565" s="58">
        <v>1.18050669158112</v>
      </c>
      <c r="AJ1565" s="77">
        <v>4.2852804106200099E-2</v>
      </c>
      <c r="AK1565" s="58">
        <v>27.663305282592699</v>
      </c>
      <c r="AL1565" s="69">
        <v>42494</v>
      </c>
      <c r="AM1565" s="105">
        <v>2</v>
      </c>
      <c r="AN1565" s="124">
        <v>44.744756614028397</v>
      </c>
      <c r="AO1565" s="125">
        <v>34.7902739888277</v>
      </c>
      <c r="AP1565" s="125">
        <v>25.811438313696801</v>
      </c>
      <c r="AQ1565" s="125">
        <v>37.1362071698818</v>
      </c>
      <c r="AR1565" s="125">
        <v>33.943545612061897</v>
      </c>
      <c r="AS1565" s="125">
        <v>29.580672611441202</v>
      </c>
      <c r="AU1565" s="109" t="s">
        <v>618</v>
      </c>
      <c r="AV1565" s="63">
        <v>35332.4757759352</v>
      </c>
      <c r="AW1565" s="63">
        <v>-7997.9271319198597</v>
      </c>
      <c r="AX1565" s="63">
        <v>7997.9271319198597</v>
      </c>
      <c r="AY1565" s="63">
        <v>27334.5486440153</v>
      </c>
      <c r="AZ1565" s="77">
        <v>1.6650814919463199E-3</v>
      </c>
      <c r="BA1565" s="77">
        <v>1.73345486440153</v>
      </c>
      <c r="BB1565" s="77">
        <v>0.81036031639008199</v>
      </c>
      <c r="BC1565" s="58">
        <v>-1229.0630773733501</v>
      </c>
      <c r="BD1565" s="130">
        <v>-4.3028979996007397E-2</v>
      </c>
      <c r="BE1565" s="65">
        <v>65</v>
      </c>
    </row>
    <row r="1566" spans="1:57" x14ac:dyDescent="0.2">
      <c r="A1566" s="104">
        <v>42495</v>
      </c>
      <c r="B1566" s="58">
        <v>2050.6298828125</v>
      </c>
      <c r="C1566" s="77">
        <v>-2.3900812580013301E-4</v>
      </c>
      <c r="D1566" s="58">
        <v>0.01</v>
      </c>
      <c r="E1566" s="58">
        <v>0.68979999999999997</v>
      </c>
      <c r="F1566" s="77">
        <v>-1.0137581462709099E-3</v>
      </c>
      <c r="G1566" s="58">
        <v>88.736846923828097</v>
      </c>
      <c r="H1566" s="58">
        <v>701.42999267578102</v>
      </c>
      <c r="I1566" s="58">
        <v>46.698104858398402</v>
      </c>
      <c r="J1566" s="58">
        <v>659.09002685546795</v>
      </c>
      <c r="K1566" s="58">
        <v>18.898683547973601</v>
      </c>
      <c r="L1566" s="58">
        <v>27.594091415405199</v>
      </c>
      <c r="M1566" s="58">
        <v>15.9099998474121</v>
      </c>
      <c r="N1566" s="77">
        <v>-4.0590602123473599E-3</v>
      </c>
      <c r="O1566" s="58">
        <v>5.57163216197283</v>
      </c>
      <c r="P1566" s="77">
        <v>6.2788259388521395E-2</v>
      </c>
      <c r="Q1566" s="58">
        <v>88.917675018310504</v>
      </c>
      <c r="R1566" s="77">
        <v>8.2362805350142398E-3</v>
      </c>
      <c r="S1566" s="58">
        <v>24.303906390195699</v>
      </c>
      <c r="T1566" s="77">
        <v>3.4649083506512697E-2</v>
      </c>
      <c r="U1566" s="58">
        <v>698.56500244140602</v>
      </c>
      <c r="V1566" s="77">
        <v>1.4038239867635301E-3</v>
      </c>
      <c r="W1566" s="58">
        <v>1.95234616300285</v>
      </c>
      <c r="X1566" s="77">
        <v>4.1807824298714297E-2</v>
      </c>
      <c r="Y1566" s="58">
        <v>46.6653728485107</v>
      </c>
      <c r="Z1566" s="77">
        <v>-1.76032152762375E-2</v>
      </c>
      <c r="AA1566" s="58">
        <v>43.165471209407599</v>
      </c>
      <c r="AB1566" s="77">
        <v>6.5492526742288698E-2</v>
      </c>
      <c r="AC1566" s="58">
        <v>664.99502563476506</v>
      </c>
      <c r="AD1566" s="77">
        <v>0</v>
      </c>
      <c r="AE1566" s="58">
        <v>1.5507613068580699</v>
      </c>
      <c r="AF1566" s="77">
        <v>8.2056578328406904E-2</v>
      </c>
      <c r="AG1566" s="58">
        <v>18.898683547973601</v>
      </c>
      <c r="AH1566" s="77">
        <v>1.6751301334612099E-3</v>
      </c>
      <c r="AI1566" s="58">
        <v>1.1629473703818201</v>
      </c>
      <c r="AJ1566" s="77">
        <v>4.21447966115156E-2</v>
      </c>
      <c r="AK1566" s="58">
        <v>27.571018218994102</v>
      </c>
      <c r="AL1566" s="69">
        <v>42495</v>
      </c>
      <c r="AM1566" s="105">
        <v>3</v>
      </c>
      <c r="AN1566" s="124">
        <v>44.563527308445302</v>
      </c>
      <c r="AO1566" s="125">
        <v>38.503358860956297</v>
      </c>
      <c r="AP1566" s="125">
        <v>25.2889146197016</v>
      </c>
      <c r="AQ1566" s="125">
        <v>37.1362071698818</v>
      </c>
      <c r="AR1566" s="125">
        <v>34.800363453635697</v>
      </c>
      <c r="AS1566" s="125">
        <v>30.247104450677298</v>
      </c>
      <c r="AU1566" s="109" t="s">
        <v>618</v>
      </c>
      <c r="AV1566" s="63">
        <v>35332.4757759352</v>
      </c>
      <c r="AW1566" s="63">
        <v>-7957.3880110473601</v>
      </c>
      <c r="AX1566" s="63">
        <v>7957.3880110473601</v>
      </c>
      <c r="AY1566" s="63">
        <v>27375.087764887801</v>
      </c>
      <c r="AZ1566" s="77">
        <v>1.48307262726188E-3</v>
      </c>
      <c r="BA1566" s="77">
        <v>1.73750877648878</v>
      </c>
      <c r="BB1566" s="77">
        <v>0.80992762556383902</v>
      </c>
      <c r="BC1566" s="58">
        <v>-1188.5239565008501</v>
      </c>
      <c r="BD1566" s="130">
        <v>-4.1609722471156602E-2</v>
      </c>
      <c r="BE1566" s="65">
        <v>66</v>
      </c>
    </row>
    <row r="1567" spans="1:57" x14ac:dyDescent="0.2">
      <c r="A1567" s="104">
        <v>42496</v>
      </c>
      <c r="B1567" s="58">
        <v>2057.13989257812</v>
      </c>
      <c r="C1567" s="77">
        <v>3.1746390805036302E-3</v>
      </c>
      <c r="D1567" s="58">
        <v>0.01</v>
      </c>
      <c r="E1567" s="58">
        <v>0.69289999999999996</v>
      </c>
      <c r="F1567" s="77">
        <v>4.4940562481878797E-3</v>
      </c>
      <c r="G1567" s="58">
        <v>88.241973876953097</v>
      </c>
      <c r="H1567" s="58">
        <v>711.11999511718705</v>
      </c>
      <c r="I1567" s="58">
        <v>47.118885040283203</v>
      </c>
      <c r="J1567" s="58">
        <v>673.95001220703102</v>
      </c>
      <c r="K1567" s="58">
        <v>18.917724609375</v>
      </c>
      <c r="L1567" s="58">
        <v>27.7232952117919</v>
      </c>
      <c r="M1567" s="58">
        <v>14.7200002670288</v>
      </c>
      <c r="N1567" s="77">
        <v>-5.5768608422587197E-3</v>
      </c>
      <c r="O1567" s="58">
        <v>5.6106935278430798</v>
      </c>
      <c r="P1567" s="77">
        <v>6.3583046495160903E-2</v>
      </c>
      <c r="Q1567" s="58">
        <v>88.489410400390597</v>
      </c>
      <c r="R1567" s="77">
        <v>1.38146394402687E-2</v>
      </c>
      <c r="S1567" s="58">
        <v>23.823593812425401</v>
      </c>
      <c r="T1567" s="77">
        <v>3.3501510259881698E-2</v>
      </c>
      <c r="U1567" s="58">
        <v>706.27499389648403</v>
      </c>
      <c r="V1567" s="77">
        <v>9.01064793016082E-3</v>
      </c>
      <c r="W1567" s="58">
        <v>1.92062397221425</v>
      </c>
      <c r="X1567" s="77">
        <v>4.0761235554963998E-2</v>
      </c>
      <c r="Y1567" s="58">
        <v>46.908494949340799</v>
      </c>
      <c r="Z1567" s="77">
        <v>2.2546214850890301E-2</v>
      </c>
      <c r="AA1567" s="58">
        <v>43.108751177496302</v>
      </c>
      <c r="AB1567" s="77">
        <v>6.3964315448745299E-2</v>
      </c>
      <c r="AC1567" s="58">
        <v>666.52001953125</v>
      </c>
      <c r="AD1567" s="77">
        <v>1.00753374450812E-3</v>
      </c>
      <c r="AE1567" s="58">
        <v>1.4828478164262</v>
      </c>
      <c r="AF1567" s="77">
        <v>7.8384047079919902E-2</v>
      </c>
      <c r="AG1567" s="58">
        <v>18.908204078674299</v>
      </c>
      <c r="AH1567" s="77">
        <v>4.6822993532080696E-3</v>
      </c>
      <c r="AI1567" s="58">
        <v>1.13817500323243</v>
      </c>
      <c r="AJ1567" s="77">
        <v>4.1054823913872801E-2</v>
      </c>
      <c r="AK1567" s="58">
        <v>27.658693313598601</v>
      </c>
      <c r="AL1567" s="69">
        <v>42496</v>
      </c>
      <c r="AM1567" s="105">
        <v>4</v>
      </c>
      <c r="AN1567" s="124">
        <v>47.598749509393997</v>
      </c>
      <c r="AO1567" s="125">
        <v>44.2813698045534</v>
      </c>
      <c r="AP1567" s="125">
        <v>24.556359434379399</v>
      </c>
      <c r="AQ1567" s="125">
        <v>37.556268000774303</v>
      </c>
      <c r="AR1567" s="125">
        <v>37.254387449654303</v>
      </c>
      <c r="AS1567" s="125">
        <v>34.535612827664401</v>
      </c>
      <c r="AU1567" s="109" t="s">
        <v>618</v>
      </c>
      <c r="AV1567" s="63">
        <v>35332.4757759352</v>
      </c>
      <c r="AW1567" s="63">
        <v>-7948.5722809142999</v>
      </c>
      <c r="AX1567" s="63">
        <v>7948.5722809142999</v>
      </c>
      <c r="AY1567" s="63">
        <v>27383.903495020899</v>
      </c>
      <c r="AZ1567" s="77">
        <v>3.2203477149628202E-4</v>
      </c>
      <c r="BA1567" s="77">
        <v>1.73839034950209</v>
      </c>
      <c r="BB1567" s="77">
        <v>0.81567349253683696</v>
      </c>
      <c r="BC1567" s="58">
        <v>-1179.7082263678001</v>
      </c>
      <c r="BD1567" s="130">
        <v>-4.1301087477128302E-2</v>
      </c>
      <c r="BE1567" s="65">
        <v>67</v>
      </c>
    </row>
    <row r="1568" spans="1:57" x14ac:dyDescent="0.2">
      <c r="A1568" s="104">
        <v>42499</v>
      </c>
      <c r="B1568" s="58">
        <v>2058.68994140625</v>
      </c>
      <c r="C1568" s="77">
        <v>7.5349704398686103E-4</v>
      </c>
      <c r="D1568" s="58">
        <v>0.01</v>
      </c>
      <c r="E1568" s="58">
        <v>0.69450000000000001</v>
      </c>
      <c r="F1568" s="77">
        <v>2.30913551739075E-3</v>
      </c>
      <c r="G1568" s="58">
        <v>88.308601379394503</v>
      </c>
      <c r="H1568" s="58">
        <v>712.90002441406205</v>
      </c>
      <c r="I1568" s="58">
        <v>46.8196601867675</v>
      </c>
      <c r="J1568" s="58">
        <v>679.75</v>
      </c>
      <c r="K1568" s="58">
        <v>18.936761856079102</v>
      </c>
      <c r="L1568" s="58">
        <v>27.501804351806602</v>
      </c>
      <c r="M1568" s="58">
        <v>14.569999694824199</v>
      </c>
      <c r="N1568" s="77">
        <v>7.5505453373381204E-4</v>
      </c>
      <c r="O1568" s="58">
        <v>5.6472244323709502</v>
      </c>
      <c r="P1568" s="77">
        <v>6.3948747281243196E-2</v>
      </c>
      <c r="Q1568" s="58">
        <v>88.2752876281738</v>
      </c>
      <c r="R1568" s="77">
        <v>2.5031349267314799E-3</v>
      </c>
      <c r="S1568" s="58">
        <v>23.171640069471501</v>
      </c>
      <c r="T1568" s="77">
        <v>3.2503351488192903E-2</v>
      </c>
      <c r="U1568" s="58">
        <v>712.010009765625</v>
      </c>
      <c r="V1568" s="77">
        <v>-6.3504230471457196E-3</v>
      </c>
      <c r="W1568" s="58">
        <v>1.89083385364996</v>
      </c>
      <c r="X1568" s="77">
        <v>4.0385467261130598E-2</v>
      </c>
      <c r="Y1568" s="58">
        <v>46.969272613525298</v>
      </c>
      <c r="Z1568" s="77">
        <v>8.6059614035396397E-3</v>
      </c>
      <c r="AA1568" s="58">
        <v>42.789856315562503</v>
      </c>
      <c r="AB1568" s="77">
        <v>6.2949402450257499E-2</v>
      </c>
      <c r="AC1568" s="58">
        <v>676.85000610351506</v>
      </c>
      <c r="AD1568" s="77">
        <v>1.0063179952766101E-3</v>
      </c>
      <c r="AE1568" s="58">
        <v>1.4053815028519601</v>
      </c>
      <c r="AF1568" s="77">
        <v>7.4214457230490596E-2</v>
      </c>
      <c r="AG1568" s="58">
        <v>18.927243232727001</v>
      </c>
      <c r="AH1568" s="77">
        <v>-7.9893410322715505E-3</v>
      </c>
      <c r="AI1568" s="58">
        <v>1.11450154638573</v>
      </c>
      <c r="AJ1568" s="77">
        <v>4.0524670022697003E-2</v>
      </c>
      <c r="AK1568" s="58">
        <v>27.612549781799299</v>
      </c>
      <c r="AL1568" s="69">
        <v>42499</v>
      </c>
      <c r="AM1568" s="105">
        <v>0</v>
      </c>
      <c r="AN1568" s="124">
        <v>48.324237482249899</v>
      </c>
      <c r="AO1568" s="125">
        <v>45.298126663819403</v>
      </c>
      <c r="AP1568" s="125">
        <v>24.871901287205102</v>
      </c>
      <c r="AQ1568" s="125">
        <v>38.002319207288899</v>
      </c>
      <c r="AR1568" s="125">
        <v>34.833909828760298</v>
      </c>
      <c r="AS1568" s="125">
        <v>32.982665103205598</v>
      </c>
      <c r="AU1568" s="109" t="s">
        <v>618</v>
      </c>
      <c r="AV1568" s="63">
        <v>35332.4757759352</v>
      </c>
      <c r="AW1568" s="63">
        <v>-7972.94207553863</v>
      </c>
      <c r="AX1568" s="63">
        <v>7972.94207553863</v>
      </c>
      <c r="AY1568" s="63">
        <v>27359.5337003965</v>
      </c>
      <c r="AZ1568" s="77">
        <v>-8.8993136529136297E-4</v>
      </c>
      <c r="BA1568" s="77">
        <v>1.7359533700396499</v>
      </c>
      <c r="BB1568" s="77">
        <v>0.81704159714630897</v>
      </c>
      <c r="BC1568" s="58">
        <v>-1204.07802099213</v>
      </c>
      <c r="BD1568" s="130">
        <v>-4.2154263709253098E-2</v>
      </c>
      <c r="BE1568" s="65">
        <v>68</v>
      </c>
    </row>
    <row r="1569" spans="1:57" x14ac:dyDescent="0.2">
      <c r="A1569" s="104">
        <v>42500</v>
      </c>
      <c r="B1569" s="58">
        <v>2084.38989257812</v>
      </c>
      <c r="C1569" s="77">
        <v>1.24836434350672E-2</v>
      </c>
      <c r="D1569" s="58">
        <v>0.01</v>
      </c>
      <c r="E1569" s="58">
        <v>0.6915</v>
      </c>
      <c r="F1569" s="77">
        <v>-4.3196544276458103E-3</v>
      </c>
      <c r="G1569" s="58">
        <v>88.908142089843693</v>
      </c>
      <c r="H1569" s="58">
        <v>723.17999267578102</v>
      </c>
      <c r="I1569" s="58">
        <v>47.707996368408203</v>
      </c>
      <c r="J1569" s="58">
        <v>703.07000732421795</v>
      </c>
      <c r="K1569" s="58">
        <v>19.0224514007568</v>
      </c>
      <c r="L1569" s="58">
        <v>27.815584182739201</v>
      </c>
      <c r="M1569" s="58">
        <v>13.6300001144409</v>
      </c>
      <c r="N1569" s="77">
        <v>6.7891541829934099E-3</v>
      </c>
      <c r="O1569" s="58">
        <v>5.6535045414352796</v>
      </c>
      <c r="P1569" s="77">
        <v>6.3588152991907995E-2</v>
      </c>
      <c r="Q1569" s="58">
        <v>88.608371734619098</v>
      </c>
      <c r="R1569" s="77">
        <v>1.4419929737227799E-2</v>
      </c>
      <c r="S1569" s="58">
        <v>22.638361298906801</v>
      </c>
      <c r="T1569" s="77">
        <v>3.1303909853955501E-2</v>
      </c>
      <c r="U1569" s="58">
        <v>718.04000854492097</v>
      </c>
      <c r="V1569" s="77">
        <v>1.89735717452237E-2</v>
      </c>
      <c r="W1569" s="58">
        <v>1.8553921152602999</v>
      </c>
      <c r="X1569" s="77">
        <v>3.8890589764715502E-2</v>
      </c>
      <c r="Y1569" s="58">
        <v>47.263828277587798</v>
      </c>
      <c r="Z1569" s="77">
        <v>3.4306741190465097E-2</v>
      </c>
      <c r="AA1569" s="58">
        <v>43.487987898873001</v>
      </c>
      <c r="AB1569" s="77">
        <v>6.185442053542E-2</v>
      </c>
      <c r="AC1569" s="58">
        <v>691.41000366210903</v>
      </c>
      <c r="AD1569" s="77">
        <v>4.5250368214473299E-3</v>
      </c>
      <c r="AE1569" s="58">
        <v>1.3154209681989799</v>
      </c>
      <c r="AF1569" s="77">
        <v>6.9150970108229404E-2</v>
      </c>
      <c r="AG1569" s="58">
        <v>18.979606628417901</v>
      </c>
      <c r="AH1569" s="77">
        <v>1.14094270659008E-2</v>
      </c>
      <c r="AI1569" s="58">
        <v>1.0678358484745001</v>
      </c>
      <c r="AJ1569" s="77">
        <v>3.8389840797848303E-2</v>
      </c>
      <c r="AK1569" s="58">
        <v>27.658694267272899</v>
      </c>
      <c r="AL1569" s="69">
        <v>42500</v>
      </c>
      <c r="AM1569" s="105">
        <v>1</v>
      </c>
      <c r="AN1569" s="124">
        <v>58.566800405896601</v>
      </c>
      <c r="AO1569" s="125">
        <v>50.8735905878778</v>
      </c>
      <c r="AP1569" s="125">
        <v>27.798287617370999</v>
      </c>
      <c r="AQ1569" s="125">
        <v>40.077214757242302</v>
      </c>
      <c r="AR1569" s="125">
        <v>40.710868442115498</v>
      </c>
      <c r="AS1569" s="125">
        <v>41.4063920721564</v>
      </c>
      <c r="AU1569" s="109" t="s">
        <v>618</v>
      </c>
      <c r="AV1569" s="63">
        <v>35332.4757759352</v>
      </c>
      <c r="AW1569" s="63">
        <v>-7992.3974331665004</v>
      </c>
      <c r="AX1569" s="63">
        <v>7992.3974331665004</v>
      </c>
      <c r="AY1569" s="63">
        <v>27340.078342768698</v>
      </c>
      <c r="AZ1569" s="77">
        <v>-7.1109975195182695E-4</v>
      </c>
      <c r="BA1569" s="77">
        <v>1.7340078342768701</v>
      </c>
      <c r="BB1569" s="77">
        <v>0.83972489655176796</v>
      </c>
      <c r="BC1569" s="58">
        <v>-1223.5333786199999</v>
      </c>
      <c r="BD1569" s="130">
        <v>-4.2835387574737503E-2</v>
      </c>
      <c r="BE1569" s="65">
        <v>69</v>
      </c>
    </row>
    <row r="1570" spans="1:57" x14ac:dyDescent="0.2">
      <c r="A1570" s="104">
        <v>42501</v>
      </c>
      <c r="B1570" s="58">
        <v>2064.4599609375</v>
      </c>
      <c r="C1570" s="77">
        <v>-9.5615180785463202E-3</v>
      </c>
      <c r="D1570" s="58">
        <v>0.01</v>
      </c>
      <c r="E1570" s="58">
        <v>0.69130000000000003</v>
      </c>
      <c r="F1570" s="77">
        <v>-2.8922631959504798E-4</v>
      </c>
      <c r="G1570" s="58">
        <v>88.042121887207003</v>
      </c>
      <c r="H1570" s="58">
        <v>715.28997802734295</v>
      </c>
      <c r="I1570" s="58">
        <v>47.736045837402301</v>
      </c>
      <c r="J1570" s="58">
        <v>713.22998046875</v>
      </c>
      <c r="K1570" s="58">
        <v>19.051012039184499</v>
      </c>
      <c r="L1570" s="58">
        <v>27.741750717163001</v>
      </c>
      <c r="M1570" s="58">
        <v>14.689999580383301</v>
      </c>
      <c r="N1570" s="77">
        <v>-9.7406174764239593E-3</v>
      </c>
      <c r="O1570" s="58">
        <v>5.6687080728082897</v>
      </c>
      <c r="P1570" s="77">
        <v>6.4386318177004104E-2</v>
      </c>
      <c r="Q1570" s="58">
        <v>88.475131988525305</v>
      </c>
      <c r="R1570" s="77">
        <v>-1.0910167217492101E-2</v>
      </c>
      <c r="S1570" s="58">
        <v>22.065063246194899</v>
      </c>
      <c r="T1570" s="77">
        <v>3.08477176026523E-2</v>
      </c>
      <c r="U1570" s="58">
        <v>719.23498535156205</v>
      </c>
      <c r="V1570" s="77">
        <v>5.8794062063594001E-4</v>
      </c>
      <c r="W1570" s="58">
        <v>1.8178440415873001</v>
      </c>
      <c r="X1570" s="77">
        <v>3.8081160885826498E-2</v>
      </c>
      <c r="Y1570" s="58">
        <v>47.722021102905202</v>
      </c>
      <c r="Z1570" s="77">
        <v>1.4450869811953201E-2</v>
      </c>
      <c r="AA1570" s="58">
        <v>44.821677454858197</v>
      </c>
      <c r="AB1570" s="77">
        <v>6.2843232452736306E-2</v>
      </c>
      <c r="AC1570" s="58">
        <v>708.14999389648403</v>
      </c>
      <c r="AD1570" s="77">
        <v>1.5014173423828401E-3</v>
      </c>
      <c r="AE1570" s="58">
        <v>1.19639618597841</v>
      </c>
      <c r="AF1570" s="77">
        <v>6.2799613139587707E-2</v>
      </c>
      <c r="AG1570" s="58">
        <v>19.0367317199707</v>
      </c>
      <c r="AH1570" s="77">
        <v>-2.6543920519915801E-3</v>
      </c>
      <c r="AI1570" s="58">
        <v>1.0182964730450399</v>
      </c>
      <c r="AJ1570" s="77">
        <v>3.6706280127268801E-2</v>
      </c>
      <c r="AK1570" s="58">
        <v>27.778667449951101</v>
      </c>
      <c r="AL1570" s="69">
        <v>42501</v>
      </c>
      <c r="AM1570" s="105">
        <v>2</v>
      </c>
      <c r="AN1570" s="124">
        <v>50.249018573387403</v>
      </c>
      <c r="AO1570" s="125">
        <v>46.920706560109103</v>
      </c>
      <c r="AP1570" s="125">
        <v>26.2101339206747</v>
      </c>
      <c r="AQ1570" s="125">
        <v>40.788512655198701</v>
      </c>
      <c r="AR1570" s="125">
        <v>39.801288219927699</v>
      </c>
      <c r="AS1570" s="125">
        <v>41.655763713933297</v>
      </c>
      <c r="AU1570" s="109" t="s">
        <v>618</v>
      </c>
      <c r="AV1570" s="63">
        <v>35332.4757759352</v>
      </c>
      <c r="AW1570" s="63">
        <v>-7912.2574518813999</v>
      </c>
      <c r="AX1570" s="63">
        <v>7912.2574518813999</v>
      </c>
      <c r="AY1570" s="63">
        <v>27420.2183240538</v>
      </c>
      <c r="AZ1570" s="77">
        <v>2.9312271998771502E-3</v>
      </c>
      <c r="BA1570" s="77">
        <v>1.74202183240538</v>
      </c>
      <c r="BB1570" s="77">
        <v>0.82213433369383704</v>
      </c>
      <c r="BC1570" s="58">
        <v>-1143.3933973349001</v>
      </c>
      <c r="BD1570" s="130">
        <v>-4.0029720628036697E-2</v>
      </c>
      <c r="BE1570" s="65">
        <v>70</v>
      </c>
    </row>
    <row r="1571" spans="1:57" x14ac:dyDescent="0.2">
      <c r="A1571" s="104">
        <v>42502</v>
      </c>
      <c r="B1571" s="58">
        <v>2064.11010742187</v>
      </c>
      <c r="C1571" s="77">
        <v>-1.6946490716440699E-4</v>
      </c>
      <c r="D1571" s="58">
        <v>0.01</v>
      </c>
      <c r="E1571" s="58">
        <v>0.6895</v>
      </c>
      <c r="F1571" s="77">
        <v>-2.60378996094323E-3</v>
      </c>
      <c r="G1571" s="58">
        <v>85.976913452148395</v>
      </c>
      <c r="H1571" s="58">
        <v>713.30999755859295</v>
      </c>
      <c r="I1571" s="58">
        <v>48.166179656982401</v>
      </c>
      <c r="J1571" s="58">
        <v>717.92999267578102</v>
      </c>
      <c r="K1571" s="58">
        <v>18.689226150512599</v>
      </c>
      <c r="L1571" s="58">
        <v>27.464887619018501</v>
      </c>
      <c r="M1571" s="58">
        <v>14.4099998474121</v>
      </c>
      <c r="N1571" s="77">
        <v>-2.3457049771067301E-2</v>
      </c>
      <c r="O1571" s="58">
        <v>5.7508050300616702</v>
      </c>
      <c r="P1571" s="77">
        <v>6.6887781837648305E-2</v>
      </c>
      <c r="Q1571" s="58">
        <v>87.009517669677706</v>
      </c>
      <c r="R1571" s="77">
        <v>-2.7680808197683101E-3</v>
      </c>
      <c r="S1571" s="58">
        <v>21.454369019781499</v>
      </c>
      <c r="T1571" s="77">
        <v>3.00772021886868E-2</v>
      </c>
      <c r="U1571" s="58">
        <v>714.29998779296795</v>
      </c>
      <c r="V1571" s="77">
        <v>9.0106713288569101E-3</v>
      </c>
      <c r="W1571" s="58">
        <v>1.7941444530439901</v>
      </c>
      <c r="X1571" s="77">
        <v>3.7249050388074502E-2</v>
      </c>
      <c r="Y1571" s="58">
        <v>47.951112747192298</v>
      </c>
      <c r="Z1571" s="77">
        <v>6.5897569307760097E-3</v>
      </c>
      <c r="AA1571" s="58">
        <v>46.162599850586503</v>
      </c>
      <c r="AB1571" s="77">
        <v>6.4299583972714305E-2</v>
      </c>
      <c r="AC1571" s="58">
        <v>715.57998657226506</v>
      </c>
      <c r="AD1571" s="77">
        <v>-1.8990376360465699E-2</v>
      </c>
      <c r="AE1571" s="58">
        <v>1.0864932005235099</v>
      </c>
      <c r="AF1571" s="77">
        <v>5.8134734513537102E-2</v>
      </c>
      <c r="AG1571" s="58">
        <v>18.870119094848601</v>
      </c>
      <c r="AH1571" s="77">
        <v>-9.9800153554565601E-3</v>
      </c>
      <c r="AI1571" s="58">
        <v>0.98504331177905002</v>
      </c>
      <c r="AJ1571" s="77">
        <v>3.5865550423623001E-2</v>
      </c>
      <c r="AK1571" s="58">
        <v>27.603319168090799</v>
      </c>
      <c r="AL1571" s="69">
        <v>42502</v>
      </c>
      <c r="AM1571" s="105">
        <v>3</v>
      </c>
      <c r="AN1571" s="124">
        <v>50.114468397107501</v>
      </c>
      <c r="AO1571" s="125">
        <v>45.955703085110997</v>
      </c>
      <c r="AP1571" s="125">
        <v>22.8565733314596</v>
      </c>
      <c r="AQ1571" s="125">
        <v>35.1040980306188</v>
      </c>
      <c r="AR1571" s="125">
        <v>36.507405613937102</v>
      </c>
      <c r="AS1571" s="125">
        <v>45.487178037559801</v>
      </c>
      <c r="AU1571" s="109" t="s">
        <v>618</v>
      </c>
      <c r="AV1571" s="63">
        <v>35332.4757759352</v>
      </c>
      <c r="AW1571" s="63">
        <v>-7706.5406372833204</v>
      </c>
      <c r="AX1571" s="63">
        <v>7706.5406372833204</v>
      </c>
      <c r="AY1571" s="63">
        <v>27625.935138651799</v>
      </c>
      <c r="AZ1571" s="77">
        <v>7.5023769747894998E-3</v>
      </c>
      <c r="BA1571" s="77">
        <v>1.76259351386518</v>
      </c>
      <c r="BB1571" s="77">
        <v>0.82182554586813605</v>
      </c>
      <c r="BC1571" s="58">
        <v>-937.67658273682105</v>
      </c>
      <c r="BD1571" s="130">
        <v>-3.28276617075942E-2</v>
      </c>
      <c r="BE1571" s="65">
        <v>71</v>
      </c>
    </row>
    <row r="1572" spans="1:57" x14ac:dyDescent="0.2">
      <c r="A1572" s="104">
        <v>42503</v>
      </c>
      <c r="B1572" s="58">
        <v>2046.60998535156</v>
      </c>
      <c r="C1572" s="77">
        <v>-8.4782890250804099E-3</v>
      </c>
      <c r="D1572" s="58">
        <v>0.01</v>
      </c>
      <c r="E1572" s="58">
        <v>0.69679999999999997</v>
      </c>
      <c r="F1572" s="77">
        <v>1.0587382160986E-2</v>
      </c>
      <c r="G1572" s="58">
        <v>86.148216247558594</v>
      </c>
      <c r="H1572" s="58">
        <v>710.83001708984295</v>
      </c>
      <c r="I1572" s="58">
        <v>47.7640991210937</v>
      </c>
      <c r="J1572" s="58">
        <v>709.91998291015602</v>
      </c>
      <c r="K1572" s="58">
        <v>18.670183181762599</v>
      </c>
      <c r="L1572" s="58">
        <v>27.603322982788001</v>
      </c>
      <c r="M1572" s="58">
        <v>15.039999961853001</v>
      </c>
      <c r="N1572" s="77">
        <v>1.9924278336125299E-3</v>
      </c>
      <c r="O1572" s="58">
        <v>5.8740627861374</v>
      </c>
      <c r="P1572" s="77">
        <v>6.8185541639741901E-2</v>
      </c>
      <c r="Q1572" s="58">
        <v>86.062564849853501</v>
      </c>
      <c r="R1572" s="77">
        <v>-3.4767218702079698E-3</v>
      </c>
      <c r="S1572" s="58">
        <v>21.0953166155773</v>
      </c>
      <c r="T1572" s="77">
        <v>2.9677019974398498E-2</v>
      </c>
      <c r="U1572" s="58">
        <v>712.07000732421795</v>
      </c>
      <c r="V1572" s="77">
        <v>-8.3477771903876993E-3</v>
      </c>
      <c r="W1572" s="58">
        <v>1.79429795901573</v>
      </c>
      <c r="X1572" s="77">
        <v>3.7565828562300403E-2</v>
      </c>
      <c r="Y1572" s="58">
        <v>47.965139389038001</v>
      </c>
      <c r="Z1572" s="77">
        <v>-1.11570903115094E-2</v>
      </c>
      <c r="AA1572" s="58">
        <v>47.309167977669603</v>
      </c>
      <c r="AB1572" s="77">
        <v>6.6640141306822206E-2</v>
      </c>
      <c r="AC1572" s="58">
        <v>713.92498779296795</v>
      </c>
      <c r="AD1572" s="77">
        <v>-1.01892762154187E-3</v>
      </c>
      <c r="AE1572" s="58">
        <v>1.0000311162387501</v>
      </c>
      <c r="AF1572" s="77">
        <v>5.3563005060153997E-2</v>
      </c>
      <c r="AG1572" s="58">
        <v>18.679704666137599</v>
      </c>
      <c r="AH1572" s="77">
        <v>5.0404489430233498E-3</v>
      </c>
      <c r="AI1572" s="58">
        <v>0.95287814485663502</v>
      </c>
      <c r="AJ1572" s="77">
        <v>3.4520414279498E-2</v>
      </c>
      <c r="AK1572" s="58">
        <v>27.534105300903299</v>
      </c>
      <c r="AL1572" s="69">
        <v>42503</v>
      </c>
      <c r="AM1572" s="105">
        <v>4</v>
      </c>
      <c r="AN1572" s="124">
        <v>43.797031890176797</v>
      </c>
      <c r="AO1572" s="125">
        <v>44.715217508013303</v>
      </c>
      <c r="AP1572" s="125">
        <v>23.728310427605699</v>
      </c>
      <c r="AQ1572" s="125">
        <v>34.8289565580504</v>
      </c>
      <c r="AR1572" s="125">
        <v>39.216137004017803</v>
      </c>
      <c r="AS1572" s="125">
        <v>42.6665682102457</v>
      </c>
      <c r="AU1572" s="109" t="s">
        <v>618</v>
      </c>
      <c r="AV1572" s="63">
        <v>35332.4757759352</v>
      </c>
      <c r="AW1572" s="63">
        <v>-7803.6500205688399</v>
      </c>
      <c r="AX1572" s="63">
        <v>7803.6500205688399</v>
      </c>
      <c r="AY1572" s="63">
        <v>27528.825755366299</v>
      </c>
      <c r="AZ1572" s="77">
        <v>-3.51515280109582E-3</v>
      </c>
      <c r="BA1572" s="77">
        <v>1.75288257553663</v>
      </c>
      <c r="BB1572" s="77">
        <v>0.80637958233699103</v>
      </c>
      <c r="BC1572" s="58">
        <v>-1034.7859660223401</v>
      </c>
      <c r="BD1572" s="130">
        <v>-3.62274202616851E-2</v>
      </c>
      <c r="BE1572" s="65">
        <v>72</v>
      </c>
    </row>
    <row r="1573" spans="1:57" x14ac:dyDescent="0.2">
      <c r="A1573" s="104">
        <v>42506</v>
      </c>
      <c r="B1573" s="58">
        <v>2066.65991210937</v>
      </c>
      <c r="C1573" s="77">
        <v>9.7966524649630796E-3</v>
      </c>
      <c r="D1573" s="58">
        <v>0.01</v>
      </c>
      <c r="E1573" s="58">
        <v>0.69420000000000004</v>
      </c>
      <c r="F1573" s="77">
        <v>-3.73134328358204E-3</v>
      </c>
      <c r="G1573" s="58">
        <v>89.345954895019503</v>
      </c>
      <c r="H1573" s="58">
        <v>716.489990234375</v>
      </c>
      <c r="I1573" s="58">
        <v>48.465408325195298</v>
      </c>
      <c r="J1573" s="58">
        <v>710.65997314453102</v>
      </c>
      <c r="K1573" s="58">
        <v>18.898683547973601</v>
      </c>
      <c r="L1573" s="58">
        <v>28.046298980712798</v>
      </c>
      <c r="M1573" s="58">
        <v>14.6800003051757</v>
      </c>
      <c r="N1573" s="77">
        <v>3.7119034923158399E-2</v>
      </c>
      <c r="O1573" s="58">
        <v>5.9303877315804803</v>
      </c>
      <c r="P1573" s="77">
        <v>6.6375559347355104E-2</v>
      </c>
      <c r="Q1573" s="58">
        <v>87.747085571289006</v>
      </c>
      <c r="R1573" s="77">
        <v>7.9624847128760799E-3</v>
      </c>
      <c r="S1573" s="58">
        <v>21.020889544804199</v>
      </c>
      <c r="T1573" s="77">
        <v>2.9338706515534101E-2</v>
      </c>
      <c r="U1573" s="58">
        <v>713.66000366210903</v>
      </c>
      <c r="V1573" s="77">
        <v>1.46827683763819E-2</v>
      </c>
      <c r="W1573" s="58">
        <v>1.79826235032326</v>
      </c>
      <c r="X1573" s="77">
        <v>3.7104037961615897E-2</v>
      </c>
      <c r="Y1573" s="58">
        <v>48.114753723144503</v>
      </c>
      <c r="Z1573" s="77">
        <v>1.0423572405182601E-3</v>
      </c>
      <c r="AA1573" s="58">
        <v>48.592843313525002</v>
      </c>
      <c r="AB1573" s="77">
        <v>6.8377065192670394E-2</v>
      </c>
      <c r="AC1573" s="58">
        <v>710.28997802734295</v>
      </c>
      <c r="AD1573" s="77">
        <v>1.2238785446633701E-2</v>
      </c>
      <c r="AE1573" s="58">
        <v>0.92443778683491795</v>
      </c>
      <c r="AF1573" s="77">
        <v>4.8915459348703602E-2</v>
      </c>
      <c r="AG1573" s="58">
        <v>18.7844333648681</v>
      </c>
      <c r="AH1573" s="77">
        <v>1.6047922860628699E-2</v>
      </c>
      <c r="AI1573" s="58">
        <v>0.93480899885394897</v>
      </c>
      <c r="AJ1573" s="77">
        <v>3.3330921826683998E-2</v>
      </c>
      <c r="AK1573" s="58">
        <v>27.824810981750399</v>
      </c>
      <c r="AL1573" s="69">
        <v>42506</v>
      </c>
      <c r="AM1573" s="105">
        <v>0</v>
      </c>
      <c r="AN1573" s="124">
        <v>51.362041613271401</v>
      </c>
      <c r="AO1573" s="125">
        <v>48.154843985830503</v>
      </c>
      <c r="AP1573" s="125">
        <v>37.847463794427703</v>
      </c>
      <c r="AQ1573" s="125">
        <v>40.822601810128099</v>
      </c>
      <c r="AR1573" s="125">
        <v>47.006900508718502</v>
      </c>
      <c r="AS1573" s="125">
        <v>48.647844572013398</v>
      </c>
      <c r="AU1573" s="109" t="s">
        <v>618</v>
      </c>
      <c r="AV1573" s="63">
        <v>35332.4757759352</v>
      </c>
      <c r="AW1573" s="63">
        <v>-8063.1150454559302</v>
      </c>
      <c r="AX1573" s="63">
        <v>8063.1150454559302</v>
      </c>
      <c r="AY1573" s="63">
        <v>27269.360730479199</v>
      </c>
      <c r="AZ1573" s="77">
        <v>-9.4252122191047505E-3</v>
      </c>
      <c r="BA1573" s="77">
        <v>1.72693607304792</v>
      </c>
      <c r="BB1573" s="77">
        <v>0.82407605532495198</v>
      </c>
      <c r="BC1573" s="58">
        <v>-1294.2509909094199</v>
      </c>
      <c r="BD1573" s="130">
        <v>-4.5311181356672801E-2</v>
      </c>
      <c r="BE1573" s="65">
        <v>73</v>
      </c>
    </row>
    <row r="1574" spans="1:57" x14ac:dyDescent="0.2">
      <c r="A1574" s="104">
        <v>42507</v>
      </c>
      <c r="B1574" s="58">
        <v>2047.2099609375</v>
      </c>
      <c r="C1574" s="77">
        <v>-9.4112974553336396E-3</v>
      </c>
      <c r="D1574" s="58">
        <v>0.01</v>
      </c>
      <c r="E1574" s="58">
        <v>0.69120000000000004</v>
      </c>
      <c r="F1574" s="77">
        <v>-4.3215211754538104E-3</v>
      </c>
      <c r="G1574" s="58">
        <v>88.974769592285099</v>
      </c>
      <c r="H1574" s="58">
        <v>706.22998046875</v>
      </c>
      <c r="I1574" s="58">
        <v>47.561447143554602</v>
      </c>
      <c r="J1574" s="58">
        <v>695.27001953125</v>
      </c>
      <c r="K1574" s="58">
        <v>18.698747634887599</v>
      </c>
      <c r="L1574" s="58">
        <v>27.667922973632798</v>
      </c>
      <c r="M1574" s="58">
        <v>15.569999694824199</v>
      </c>
      <c r="N1574" s="77">
        <v>-4.1544723896064202E-3</v>
      </c>
      <c r="O1574" s="58">
        <v>5.96994992670637</v>
      </c>
      <c r="P1574" s="77">
        <v>6.7097110271404595E-2</v>
      </c>
      <c r="Q1574" s="58">
        <v>89.160362243652301</v>
      </c>
      <c r="R1574" s="77">
        <v>-1.43198228942023E-2</v>
      </c>
      <c r="S1574" s="58">
        <v>20.8611405073101</v>
      </c>
      <c r="T1574" s="77">
        <v>2.9538735375498799E-2</v>
      </c>
      <c r="U1574" s="58">
        <v>711.35998535156205</v>
      </c>
      <c r="V1574" s="77">
        <v>-1.8651677822978101E-2</v>
      </c>
      <c r="W1574" s="58">
        <v>1.81347047761013</v>
      </c>
      <c r="X1574" s="77">
        <v>3.8129001250456901E-2</v>
      </c>
      <c r="Y1574" s="58">
        <v>48.013427734375</v>
      </c>
      <c r="Z1574" s="77">
        <v>-2.1655861023357901E-2</v>
      </c>
      <c r="AA1574" s="58">
        <v>48.914490107031</v>
      </c>
      <c r="AB1574" s="77">
        <v>7.0353227858162296E-2</v>
      </c>
      <c r="AC1574" s="58">
        <v>702.96499633789006</v>
      </c>
      <c r="AD1574" s="77">
        <v>-1.0579356629704601E-2</v>
      </c>
      <c r="AE1574" s="58">
        <v>0.84317733213134705</v>
      </c>
      <c r="AF1574" s="77">
        <v>4.50927168276321E-2</v>
      </c>
      <c r="AG1574" s="58">
        <v>18.7987155914306</v>
      </c>
      <c r="AH1574" s="77">
        <v>-1.3491120783540299E-2</v>
      </c>
      <c r="AI1574" s="58">
        <v>0.91895086424435402</v>
      </c>
      <c r="AJ1574" s="77">
        <v>3.3213583293552701E-2</v>
      </c>
      <c r="AK1574" s="58">
        <v>27.857110977172798</v>
      </c>
      <c r="AL1574" s="69">
        <v>42507</v>
      </c>
      <c r="AM1574" s="105">
        <v>1</v>
      </c>
      <c r="AN1574" s="124">
        <v>45.0300149050545</v>
      </c>
      <c r="AO1574" s="125">
        <v>42.939523665579799</v>
      </c>
      <c r="AP1574" s="125">
        <v>36.991453140074299</v>
      </c>
      <c r="AQ1574" s="125">
        <v>37.5669987094455</v>
      </c>
      <c r="AR1574" s="125">
        <v>42.049228064092098</v>
      </c>
      <c r="AS1574" s="125">
        <v>42.494099666188802</v>
      </c>
      <c r="AV1574" s="63">
        <v>35332.4757759352</v>
      </c>
      <c r="AW1574" s="63">
        <v>-7994.9168964843702</v>
      </c>
      <c r="AX1574" s="63">
        <v>7994.9168964843702</v>
      </c>
      <c r="AY1574" s="63">
        <v>27337.5588794508</v>
      </c>
      <c r="AZ1574" s="77">
        <v>2.50090750735232E-3</v>
      </c>
      <c r="BA1574" s="77">
        <v>1.7337558879450801</v>
      </c>
      <c r="BB1574" s="77">
        <v>0.80690913298713696</v>
      </c>
      <c r="BC1574" s="58">
        <v>-1226.05284193787</v>
      </c>
      <c r="BD1574" s="130">
        <v>-4.29235929229424E-2</v>
      </c>
      <c r="BE1574" s="65">
        <v>74</v>
      </c>
    </row>
    <row r="1575" spans="1:57" x14ac:dyDescent="0.2">
      <c r="A1575" s="104">
        <v>42508</v>
      </c>
      <c r="B1575" s="58">
        <v>2047.63000488281</v>
      </c>
      <c r="C1575" s="77">
        <v>2.0517873267866799E-4</v>
      </c>
      <c r="D1575" s="58">
        <v>0.01</v>
      </c>
      <c r="E1575" s="58">
        <v>0.68410000000000004</v>
      </c>
      <c r="F1575" s="77">
        <v>-1.02719907407407E-2</v>
      </c>
      <c r="G1575" s="58">
        <v>89.993103027343693</v>
      </c>
      <c r="H1575" s="58">
        <v>706.63000488281205</v>
      </c>
      <c r="I1575" s="58">
        <v>47.843940734863203</v>
      </c>
      <c r="J1575" s="58">
        <v>697.45001220703102</v>
      </c>
      <c r="K1575" s="58">
        <v>18.965328216552699</v>
      </c>
      <c r="L1575" s="58">
        <v>27.677150726318299</v>
      </c>
      <c r="M1575" s="58">
        <v>15.949999809265099</v>
      </c>
      <c r="N1575" s="77">
        <v>1.14451932803532E-2</v>
      </c>
      <c r="O1575" s="58">
        <v>5.9850890336589604</v>
      </c>
      <c r="P1575" s="77">
        <v>6.6506085825715294E-2</v>
      </c>
      <c r="Q1575" s="58">
        <v>89.483936309814396</v>
      </c>
      <c r="R1575" s="77">
        <v>5.6642230594206001E-4</v>
      </c>
      <c r="S1575" s="58">
        <v>20.766265279403999</v>
      </c>
      <c r="T1575" s="77">
        <v>2.9387749084965501E-2</v>
      </c>
      <c r="U1575" s="58">
        <v>706.42999267578102</v>
      </c>
      <c r="V1575" s="77">
        <v>5.93954995641632E-3</v>
      </c>
      <c r="W1575" s="58">
        <v>1.82102040418857</v>
      </c>
      <c r="X1575" s="77">
        <v>3.8061672517322898E-2</v>
      </c>
      <c r="Y1575" s="58">
        <v>47.702693939208899</v>
      </c>
      <c r="Z1575" s="77">
        <v>3.13546192780034E-3</v>
      </c>
      <c r="AA1575" s="58">
        <v>49.402097979548998</v>
      </c>
      <c r="AB1575" s="77">
        <v>7.0832456971675298E-2</v>
      </c>
      <c r="AC1575" s="58">
        <v>696.36001586914006</v>
      </c>
      <c r="AD1575" s="77">
        <v>1.42566008628119E-2</v>
      </c>
      <c r="AE1575" s="58">
        <v>0.80911541133765597</v>
      </c>
      <c r="AF1575" s="77">
        <v>4.2662874172220699E-2</v>
      </c>
      <c r="AG1575" s="58">
        <v>18.832037925720201</v>
      </c>
      <c r="AH1575" s="77">
        <v>3.33518084980388E-4</v>
      </c>
      <c r="AI1575" s="58">
        <v>0.87925122084656504</v>
      </c>
      <c r="AJ1575" s="77">
        <v>3.1768126334279001E-2</v>
      </c>
      <c r="AK1575" s="58">
        <v>27.672536849975501</v>
      </c>
      <c r="AL1575" s="69">
        <v>42508</v>
      </c>
      <c r="AM1575" s="105">
        <v>2</v>
      </c>
      <c r="AN1575" s="124">
        <v>45.187175454616799</v>
      </c>
      <c r="AO1575" s="125">
        <v>43.197826616401798</v>
      </c>
      <c r="AP1575" s="125">
        <v>40.938146413273302</v>
      </c>
      <c r="AQ1575" s="125">
        <v>43.981788055053599</v>
      </c>
      <c r="AR1575" s="125">
        <v>42.209305885069298</v>
      </c>
      <c r="AS1575" s="125">
        <v>44.842250168646203</v>
      </c>
      <c r="AV1575" s="63">
        <v>35332.4757759352</v>
      </c>
      <c r="AW1575" s="63">
        <v>-8003.3566315307598</v>
      </c>
      <c r="AX1575" s="63">
        <v>8003.3566315307598</v>
      </c>
      <c r="AY1575" s="63">
        <v>27329.119144404402</v>
      </c>
      <c r="AZ1575" s="77">
        <v>-3.0872306790818901E-4</v>
      </c>
      <c r="BA1575" s="77">
        <v>1.7329119144404399</v>
      </c>
      <c r="BB1575" s="77">
        <v>0.80727987231310905</v>
      </c>
      <c r="BC1575" s="58">
        <v>-1234.49257698425</v>
      </c>
      <c r="BD1575" s="130">
        <v>-4.3219064487557697E-2</v>
      </c>
      <c r="BE1575" s="65">
        <v>75</v>
      </c>
    </row>
    <row r="1576" spans="1:57" x14ac:dyDescent="0.2">
      <c r="A1576" s="104">
        <v>42509</v>
      </c>
      <c r="B1576" s="58">
        <v>2040.0400390625</v>
      </c>
      <c r="C1576" s="77">
        <v>-3.7067076582259998E-3</v>
      </c>
      <c r="D1576" s="58">
        <v>0.01</v>
      </c>
      <c r="E1576" s="58">
        <v>0.68559999999999999</v>
      </c>
      <c r="F1576" s="77">
        <v>2.1926618915362101E-3</v>
      </c>
      <c r="G1576" s="58">
        <v>89.650474548339801</v>
      </c>
      <c r="H1576" s="58">
        <v>700.32000732421795</v>
      </c>
      <c r="I1576" s="58">
        <v>47.382537841796797</v>
      </c>
      <c r="J1576" s="58">
        <v>698.52001953125</v>
      </c>
      <c r="K1576" s="58">
        <v>18.955804824829102</v>
      </c>
      <c r="L1576" s="58">
        <v>27.344913482666001</v>
      </c>
      <c r="M1576" s="58">
        <v>16.329999923706001</v>
      </c>
      <c r="N1576" s="77">
        <v>-3.8072748630503198E-3</v>
      </c>
      <c r="O1576" s="58">
        <v>6.0188064995159598</v>
      </c>
      <c r="P1576" s="77">
        <v>6.7136359621505395E-2</v>
      </c>
      <c r="Q1576" s="58">
        <v>89.821788787841797</v>
      </c>
      <c r="R1576" s="77">
        <v>-8.9297051002528108E-3</v>
      </c>
      <c r="S1576" s="58">
        <v>20.869966923876198</v>
      </c>
      <c r="T1576" s="77">
        <v>2.9800615012579901E-2</v>
      </c>
      <c r="U1576" s="58">
        <v>703.47500610351506</v>
      </c>
      <c r="V1576" s="77">
        <v>-9.6439149028997306E-3</v>
      </c>
      <c r="W1576" s="58">
        <v>1.8406191222742401</v>
      </c>
      <c r="X1576" s="77">
        <v>3.8845937894247E-2</v>
      </c>
      <c r="Y1576" s="58">
        <v>47.61323928833</v>
      </c>
      <c r="Z1576" s="77">
        <v>1.53417062942295E-3</v>
      </c>
      <c r="AA1576" s="58">
        <v>50.3011938576891</v>
      </c>
      <c r="AB1576" s="77">
        <v>7.2011098395496603E-2</v>
      </c>
      <c r="AC1576" s="58">
        <v>697.98501586914006</v>
      </c>
      <c r="AD1576" s="77">
        <v>-5.0214747748578105E-4</v>
      </c>
      <c r="AE1576" s="58">
        <v>0.78046793087235</v>
      </c>
      <c r="AF1576" s="77">
        <v>4.11730305352195E-2</v>
      </c>
      <c r="AG1576" s="58">
        <v>18.9605665206909</v>
      </c>
      <c r="AH1576" s="77">
        <v>-1.20040262430777E-2</v>
      </c>
      <c r="AI1576" s="58">
        <v>0.86606355182974204</v>
      </c>
      <c r="AJ1576" s="77">
        <v>3.1671833680466402E-2</v>
      </c>
      <c r="AK1576" s="58">
        <v>27.511032104492099</v>
      </c>
      <c r="AL1576" s="69">
        <v>42509</v>
      </c>
      <c r="AM1576" s="105">
        <v>3</v>
      </c>
      <c r="AN1576" s="124">
        <v>42.805683440328302</v>
      </c>
      <c r="AO1576" s="125">
        <v>40.113160039420997</v>
      </c>
      <c r="AP1576" s="125">
        <v>40.0296282647097</v>
      </c>
      <c r="AQ1576" s="125">
        <v>43.808616901880498</v>
      </c>
      <c r="AR1576" s="125">
        <v>38.1258444172691</v>
      </c>
      <c r="AS1576" s="125">
        <v>41.837323927150003</v>
      </c>
      <c r="AV1576" s="63">
        <v>35332.4757759352</v>
      </c>
      <c r="AW1576" s="63">
        <v>-7990.3674955444303</v>
      </c>
      <c r="AX1576" s="63">
        <v>7990.3674955444303</v>
      </c>
      <c r="AY1576" s="63">
        <v>27342.108280390701</v>
      </c>
      <c r="AZ1576" s="77">
        <v>4.7528557059206501E-4</v>
      </c>
      <c r="BA1576" s="77">
        <v>1.73421082803907</v>
      </c>
      <c r="BB1576" s="77">
        <v>0.80058081416984805</v>
      </c>
      <c r="BC1576" s="58">
        <v>-1221.5034409979301</v>
      </c>
      <c r="BD1576" s="130">
        <v>-4.2764320314690997E-2</v>
      </c>
      <c r="BE1576" s="65">
        <v>76</v>
      </c>
    </row>
    <row r="1577" spans="1:57" x14ac:dyDescent="0.2">
      <c r="A1577" s="104">
        <v>42510</v>
      </c>
      <c r="B1577" s="58">
        <v>2052.32006835937</v>
      </c>
      <c r="C1577" s="77">
        <v>6.0195040595960496E-3</v>
      </c>
      <c r="D1577" s="58">
        <v>0.01</v>
      </c>
      <c r="E1577" s="58">
        <v>0.68889999999999996</v>
      </c>
      <c r="F1577" s="77">
        <v>4.8133022170360196E-3</v>
      </c>
      <c r="G1577" s="58">
        <v>90.621223449707003</v>
      </c>
      <c r="H1577" s="58">
        <v>709.739990234375</v>
      </c>
      <c r="I1577" s="58">
        <v>47.665023803710902</v>
      </c>
      <c r="J1577" s="58">
        <v>702.79998779296795</v>
      </c>
      <c r="K1577" s="58">
        <v>21.574008941650298</v>
      </c>
      <c r="L1577" s="58">
        <v>27.824811935424801</v>
      </c>
      <c r="M1577" s="58">
        <v>15.199999809265099</v>
      </c>
      <c r="N1577" s="77">
        <v>1.08281512870718E-2</v>
      </c>
      <c r="O1577" s="58">
        <v>5.9994580040287602</v>
      </c>
      <c r="P1577" s="77">
        <v>6.6203674764536105E-2</v>
      </c>
      <c r="Q1577" s="58">
        <v>90.135848999023395</v>
      </c>
      <c r="R1577" s="77">
        <v>1.3450969287809001E-2</v>
      </c>
      <c r="S1577" s="58">
        <v>20.627100738330601</v>
      </c>
      <c r="T1577" s="77">
        <v>2.90628977120467E-2</v>
      </c>
      <c r="U1577" s="58">
        <v>705.02999877929597</v>
      </c>
      <c r="V1577" s="77">
        <v>5.9618157823717599E-3</v>
      </c>
      <c r="W1577" s="58">
        <v>1.84358460723878</v>
      </c>
      <c r="X1577" s="77">
        <v>3.8677933212219497E-2</v>
      </c>
      <c r="Y1577" s="58">
        <v>47.523780822753899</v>
      </c>
      <c r="Z1577" s="77">
        <v>6.1271948434504699E-3</v>
      </c>
      <c r="AA1577" s="58">
        <v>51.076630833731897</v>
      </c>
      <c r="AB1577" s="77">
        <v>7.2675913091760205E-2</v>
      </c>
      <c r="AC1577" s="58">
        <v>700.66000366210903</v>
      </c>
      <c r="AD1577" s="77">
        <v>0.138121495817041</v>
      </c>
      <c r="AE1577" s="58">
        <v>0.80419952536495298</v>
      </c>
      <c r="AF1577" s="77">
        <v>3.7276313713413702E-2</v>
      </c>
      <c r="AG1577" s="58">
        <v>20.2649068832397</v>
      </c>
      <c r="AH1577" s="77">
        <v>1.7549825237625799E-2</v>
      </c>
      <c r="AI1577" s="58">
        <v>0.82432016123440499</v>
      </c>
      <c r="AJ1577" s="77">
        <v>2.9625363260225E-2</v>
      </c>
      <c r="AK1577" s="58">
        <v>27.584862709045399</v>
      </c>
      <c r="AL1577" s="69">
        <v>42510</v>
      </c>
      <c r="AM1577" s="105">
        <v>4</v>
      </c>
      <c r="AN1577" s="124">
        <v>47.616032466945498</v>
      </c>
      <c r="AO1577" s="125">
        <v>46.280321805956198</v>
      </c>
      <c r="AP1577" s="125">
        <v>43.832885320680198</v>
      </c>
      <c r="AQ1577" s="125">
        <v>74.054338545218101</v>
      </c>
      <c r="AR1577" s="125">
        <v>46.219274608950499</v>
      </c>
      <c r="AS1577" s="125">
        <v>44.298347313784497</v>
      </c>
      <c r="AV1577" s="63">
        <v>35332.4757759352</v>
      </c>
      <c r="AW1577" s="63">
        <v>-8115.7649084854102</v>
      </c>
      <c r="AX1577" s="63">
        <v>8115.7649084854102</v>
      </c>
      <c r="AY1577" s="63">
        <v>27216.710867449699</v>
      </c>
      <c r="AZ1577" s="77">
        <v>-4.58623788827994E-3</v>
      </c>
      <c r="BA1577" s="77">
        <v>1.72167108674497</v>
      </c>
      <c r="BB1577" s="77">
        <v>0.81141941769037396</v>
      </c>
      <c r="BC1577" s="58">
        <v>-1346.9008539389099</v>
      </c>
      <c r="BD1577" s="130">
        <v>-4.7154430856877101E-2</v>
      </c>
      <c r="BE1577" s="65">
        <v>77</v>
      </c>
    </row>
    <row r="1578" spans="1:57" x14ac:dyDescent="0.2">
      <c r="A1578" s="104">
        <v>42513</v>
      </c>
      <c r="B1578" s="58">
        <v>2048.0400390625</v>
      </c>
      <c r="C1578" s="77">
        <v>-2.08545897048917E-3</v>
      </c>
      <c r="D1578" s="58">
        <v>0.01</v>
      </c>
      <c r="E1578" s="58">
        <v>0.6915</v>
      </c>
      <c r="F1578" s="77">
        <v>3.77413267527959E-3</v>
      </c>
      <c r="G1578" s="58">
        <v>91.772781372070298</v>
      </c>
      <c r="H1578" s="58">
        <v>704.239990234375</v>
      </c>
      <c r="I1578" s="58">
        <v>47.109466552734297</v>
      </c>
      <c r="J1578" s="58">
        <v>696.75</v>
      </c>
      <c r="K1578" s="58">
        <v>21.802511215209901</v>
      </c>
      <c r="L1578" s="58">
        <v>27.898637771606399</v>
      </c>
      <c r="M1578" s="58">
        <v>15.819999694824199</v>
      </c>
      <c r="N1578" s="77">
        <v>1.2707375585172501E-2</v>
      </c>
      <c r="O1578" s="58">
        <v>5.9864349004073203</v>
      </c>
      <c r="P1578" s="77">
        <v>6.5231050109909899E-2</v>
      </c>
      <c r="Q1578" s="58">
        <v>91.197002410888601</v>
      </c>
      <c r="R1578" s="77">
        <v>-7.7493167577943299E-3</v>
      </c>
      <c r="S1578" s="58">
        <v>20.540571289396699</v>
      </c>
      <c r="T1578" s="77">
        <v>2.9167004961704501E-2</v>
      </c>
      <c r="U1578" s="58">
        <v>706.989990234375</v>
      </c>
      <c r="V1578" s="77">
        <v>-1.16554489359828E-2</v>
      </c>
      <c r="W1578" s="58">
        <v>1.8591729715319101</v>
      </c>
      <c r="X1578" s="77">
        <v>3.9464954871665903E-2</v>
      </c>
      <c r="Y1578" s="58">
        <v>47.387245178222599</v>
      </c>
      <c r="Z1578" s="77">
        <v>-8.6084062294420303E-3</v>
      </c>
      <c r="AA1578" s="58">
        <v>51.574373222335304</v>
      </c>
      <c r="AB1578" s="77">
        <v>7.4021346569552005E-2</v>
      </c>
      <c r="AC1578" s="58">
        <v>699.77499389648403</v>
      </c>
      <c r="AD1578" s="77">
        <v>1.0591553668934901E-2</v>
      </c>
      <c r="AE1578" s="58">
        <v>0.83847547228512298</v>
      </c>
      <c r="AF1578" s="77">
        <v>3.8457747550666603E-2</v>
      </c>
      <c r="AG1578" s="58">
        <v>21.688260078430101</v>
      </c>
      <c r="AH1578" s="77">
        <v>2.6532375619634499E-3</v>
      </c>
      <c r="AI1578" s="58">
        <v>0.793906851167688</v>
      </c>
      <c r="AJ1578" s="77">
        <v>2.8456832110121101E-2</v>
      </c>
      <c r="AK1578" s="58">
        <v>27.8617248535156</v>
      </c>
      <c r="AL1578" s="69">
        <v>42513</v>
      </c>
      <c r="AM1578" s="105">
        <v>0</v>
      </c>
      <c r="AN1578" s="124">
        <v>46.158860475153801</v>
      </c>
      <c r="AO1578" s="125">
        <v>43.465834933856399</v>
      </c>
      <c r="AP1578" s="125">
        <v>48.042396016705297</v>
      </c>
      <c r="AQ1578" s="125">
        <v>75.303726631440398</v>
      </c>
      <c r="AR1578" s="125">
        <v>47.360004680495699</v>
      </c>
      <c r="AS1578" s="125">
        <v>40.654989334621099</v>
      </c>
      <c r="AT1578" s="109" t="s">
        <v>565</v>
      </c>
      <c r="AV1578" s="63">
        <v>24338.666734111299</v>
      </c>
      <c r="AW1578" s="63">
        <v>2801.1137769555999</v>
      </c>
      <c r="AX1578" s="63">
        <v>19300.942139840099</v>
      </c>
      <c r="AY1578" s="63">
        <v>27139.7805110669</v>
      </c>
      <c r="AZ1578" s="77">
        <v>-2.8265853562361399E-3</v>
      </c>
      <c r="BA1578" s="77">
        <v>1.71397805110669</v>
      </c>
      <c r="BB1578" s="77">
        <v>0.80764177681643401</v>
      </c>
      <c r="BC1578" s="58">
        <v>-1423.8312103217499</v>
      </c>
      <c r="BD1578" s="130">
        <v>-4.9847730189371602E-2</v>
      </c>
      <c r="BE1578" s="65">
        <v>78</v>
      </c>
    </row>
    <row r="1579" spans="1:57" x14ac:dyDescent="0.2">
      <c r="A1579" s="104">
        <v>42514</v>
      </c>
      <c r="B1579" s="58">
        <v>2076.06005859375</v>
      </c>
      <c r="C1579" s="77">
        <v>1.36813826862858E-2</v>
      </c>
      <c r="D1579" s="58">
        <v>0.01</v>
      </c>
      <c r="E1579" s="58">
        <v>0.6845</v>
      </c>
      <c r="F1579" s="77">
        <v>-1.01229211858279E-2</v>
      </c>
      <c r="G1579" s="58">
        <v>93.171783447265597</v>
      </c>
      <c r="H1579" s="58">
        <v>720.09002685546795</v>
      </c>
      <c r="I1579" s="58">
        <v>48.578407287597599</v>
      </c>
      <c r="J1579" s="58">
        <v>704.20001220703102</v>
      </c>
      <c r="K1579" s="58">
        <v>22.462324142456001</v>
      </c>
      <c r="L1579" s="58">
        <v>28.6646308898925</v>
      </c>
      <c r="M1579" s="58">
        <v>14.420000076293899</v>
      </c>
      <c r="N1579" s="77">
        <v>1.52441939132628E-2</v>
      </c>
      <c r="O1579" s="58">
        <v>5.9663283271832999</v>
      </c>
      <c r="P1579" s="77">
        <v>6.4035785368004597E-2</v>
      </c>
      <c r="Q1579" s="58">
        <v>92.472282409667898</v>
      </c>
      <c r="R1579" s="77">
        <v>2.2506584177105202E-2</v>
      </c>
      <c r="S1579" s="58">
        <v>20.402937267278499</v>
      </c>
      <c r="T1579" s="77">
        <v>2.8333870080627599E-2</v>
      </c>
      <c r="U1579" s="58">
        <v>712.16500854492097</v>
      </c>
      <c r="V1579" s="77">
        <v>3.1181434271155099E-2</v>
      </c>
      <c r="W1579" s="58">
        <v>1.8601500894493901</v>
      </c>
      <c r="X1579" s="77">
        <v>3.8291705992680801E-2</v>
      </c>
      <c r="Y1579" s="58">
        <v>47.843936920166001</v>
      </c>
      <c r="Z1579" s="77">
        <v>1.0692518416980599E-2</v>
      </c>
      <c r="AA1579" s="58">
        <v>52.178733302179999</v>
      </c>
      <c r="AB1579" s="77">
        <v>7.40964674775378E-2</v>
      </c>
      <c r="AC1579" s="58">
        <v>700.47500610351506</v>
      </c>
      <c r="AD1579" s="77">
        <v>3.0263161923558001E-2</v>
      </c>
      <c r="AE1579" s="58">
        <v>0.90539008911648799</v>
      </c>
      <c r="AF1579" s="77">
        <v>4.0307052973436903E-2</v>
      </c>
      <c r="AG1579" s="58">
        <v>22.132417678833001</v>
      </c>
      <c r="AH1579" s="77">
        <v>2.7456291040335701E-2</v>
      </c>
      <c r="AI1579" s="58">
        <v>0.77147349288995004</v>
      </c>
      <c r="AJ1579" s="77">
        <v>2.6913777325560401E-2</v>
      </c>
      <c r="AK1579" s="58">
        <v>28.281634330749501</v>
      </c>
      <c r="AL1579" s="69">
        <v>42514</v>
      </c>
      <c r="AM1579" s="105">
        <v>1</v>
      </c>
      <c r="AN1579" s="124">
        <v>55.713880694622603</v>
      </c>
      <c r="AO1579" s="125">
        <v>52.441789155549102</v>
      </c>
      <c r="AP1579" s="125">
        <v>52.682118936405701</v>
      </c>
      <c r="AQ1579" s="125">
        <v>78.520186244611594</v>
      </c>
      <c r="AR1579" s="125">
        <v>57.445606470062401</v>
      </c>
      <c r="AS1579" s="125">
        <v>51.915951203090302</v>
      </c>
      <c r="AT1579" s="109" t="s">
        <v>565</v>
      </c>
      <c r="AV1579" s="63">
        <v>24338.666734111299</v>
      </c>
      <c r="AW1579" s="63">
        <v>2979.32167169475</v>
      </c>
      <c r="AX1579" s="63">
        <v>19561.103971804601</v>
      </c>
      <c r="AY1579" s="63">
        <v>27317.988405806002</v>
      </c>
      <c r="AZ1579" s="77">
        <v>6.5662983039409496E-3</v>
      </c>
      <c r="BA1579" s="77">
        <v>1.7317988405806</v>
      </c>
      <c r="BB1579" s="77">
        <v>0.83237281572477695</v>
      </c>
      <c r="BC1579" s="58">
        <v>-1245.6233155826001</v>
      </c>
      <c r="BD1579" s="130">
        <v>-4.3608746951628398E-2</v>
      </c>
      <c r="BE1579" s="65">
        <v>79</v>
      </c>
    </row>
    <row r="1580" spans="1:57" x14ac:dyDescent="0.2">
      <c r="A1580" s="104">
        <v>42515</v>
      </c>
      <c r="B1580" s="58">
        <v>2090.5400390625</v>
      </c>
      <c r="C1580" s="77">
        <v>6.9747406433695496E-3</v>
      </c>
      <c r="D1580" s="58">
        <v>0.01</v>
      </c>
      <c r="E1580" s="58">
        <v>0.67959999999999998</v>
      </c>
      <c r="F1580" s="77">
        <v>-7.1585098612125799E-3</v>
      </c>
      <c r="G1580" s="58">
        <v>94.808731079101506</v>
      </c>
      <c r="H1580" s="58">
        <v>725.27001953125</v>
      </c>
      <c r="I1580" s="58">
        <v>49.077465057372997</v>
      </c>
      <c r="J1580" s="58">
        <v>708.34997558593705</v>
      </c>
      <c r="K1580" s="58">
        <v>22.624883651733398</v>
      </c>
      <c r="L1580" s="58">
        <v>28.969181060791001</v>
      </c>
      <c r="M1580" s="58">
        <v>13.899999618530201</v>
      </c>
      <c r="N1580" s="77">
        <v>1.7569134895463599E-2</v>
      </c>
      <c r="O1580" s="58">
        <v>5.9353433555542896</v>
      </c>
      <c r="P1580" s="77">
        <v>6.2603341358954304E-2</v>
      </c>
      <c r="Q1580" s="58">
        <v>93.990257263183594</v>
      </c>
      <c r="R1580" s="77">
        <v>7.19353481175333E-3</v>
      </c>
      <c r="S1580" s="58">
        <v>20.2406869669739</v>
      </c>
      <c r="T1580" s="77">
        <v>2.79077949203742E-2</v>
      </c>
      <c r="U1580" s="58">
        <v>722.68002319335903</v>
      </c>
      <c r="V1580" s="77">
        <v>1.02732427356218E-2</v>
      </c>
      <c r="W1580" s="58">
        <v>1.85103137588935</v>
      </c>
      <c r="X1580" s="77">
        <v>3.7716523739061099E-2</v>
      </c>
      <c r="Y1580" s="58">
        <v>48.827936172485302</v>
      </c>
      <c r="Z1580" s="77">
        <v>5.8931600496567801E-3</v>
      </c>
      <c r="AA1580" s="58">
        <v>52.772571012090999</v>
      </c>
      <c r="AB1580" s="77">
        <v>7.4500702803636396E-2</v>
      </c>
      <c r="AC1580" s="58">
        <v>706.27499389648403</v>
      </c>
      <c r="AD1580" s="77">
        <v>7.2369852846212402E-3</v>
      </c>
      <c r="AE1580" s="58">
        <v>0.97310227593571397</v>
      </c>
      <c r="AF1580" s="77">
        <v>4.3010266524007502E-2</v>
      </c>
      <c r="AG1580" s="58">
        <v>22.543603897094702</v>
      </c>
      <c r="AH1580" s="77">
        <v>1.06245976816616E-2</v>
      </c>
      <c r="AI1580" s="58">
        <v>0.754244629427265</v>
      </c>
      <c r="AJ1580" s="77">
        <v>2.6036104639772299E-2</v>
      </c>
      <c r="AK1580" s="58">
        <v>28.816905975341701</v>
      </c>
      <c r="AL1580" s="69">
        <v>42515</v>
      </c>
      <c r="AM1580" s="105">
        <v>2</v>
      </c>
      <c r="AN1580" s="124">
        <v>59.694627309673699</v>
      </c>
      <c r="AO1580" s="125">
        <v>54.958679638461298</v>
      </c>
      <c r="AP1580" s="125">
        <v>57.4679796396942</v>
      </c>
      <c r="AQ1580" s="125">
        <v>79.237649142712499</v>
      </c>
      <c r="AR1580" s="125">
        <v>60.671925582486203</v>
      </c>
      <c r="AS1580" s="125">
        <v>55.037519011536297</v>
      </c>
      <c r="AT1580" s="109" t="s">
        <v>565</v>
      </c>
      <c r="AV1580" s="63">
        <v>24338.666734111299</v>
      </c>
      <c r="AW1580" s="63">
        <v>2894.3516181068399</v>
      </c>
      <c r="AX1580" s="63">
        <v>19646.675164859698</v>
      </c>
      <c r="AY1580" s="63">
        <v>27233.0183522181</v>
      </c>
      <c r="AZ1580" s="77">
        <v>-3.1104066787674902E-3</v>
      </c>
      <c r="BA1580" s="77">
        <v>1.7233018352218099</v>
      </c>
      <c r="BB1580" s="77">
        <v>0.84515314087641802</v>
      </c>
      <c r="BC1580" s="58">
        <v>-1330.59336917052</v>
      </c>
      <c r="BD1580" s="130">
        <v>-4.6583512692624902E-2</v>
      </c>
      <c r="BE1580" s="65">
        <v>80</v>
      </c>
    </row>
    <row r="1581" spans="1:57" x14ac:dyDescent="0.2">
      <c r="A1581" s="104">
        <v>42516</v>
      </c>
      <c r="B1581" s="58">
        <v>2090.10009765625</v>
      </c>
      <c r="C1581" s="77">
        <v>-2.1044390350322099E-4</v>
      </c>
      <c r="D1581" s="58">
        <v>0.01</v>
      </c>
      <c r="E1581" s="58">
        <v>0.68110000000000004</v>
      </c>
      <c r="F1581" s="77">
        <v>2.2071806945263002E-3</v>
      </c>
      <c r="G1581" s="58">
        <v>95.560585021972599</v>
      </c>
      <c r="H1581" s="58">
        <v>724.11999511718705</v>
      </c>
      <c r="I1581" s="58">
        <v>48.860885620117102</v>
      </c>
      <c r="J1581" s="58">
        <v>714.90997314453102</v>
      </c>
      <c r="K1581" s="58">
        <v>22.691820144653299</v>
      </c>
      <c r="L1581" s="58">
        <v>29.061468124389599</v>
      </c>
      <c r="M1581" s="58">
        <v>13.4300003051757</v>
      </c>
      <c r="N1581" s="77">
        <v>7.9302183914242708E-3</v>
      </c>
      <c r="O1581" s="58">
        <v>5.8971243264273303</v>
      </c>
      <c r="P1581" s="77">
        <v>6.1710843702677001E-2</v>
      </c>
      <c r="Q1581" s="58">
        <v>95.184658050537095</v>
      </c>
      <c r="R1581" s="77">
        <v>-1.5856500104688401E-3</v>
      </c>
      <c r="S1581" s="58">
        <v>19.923928228475599</v>
      </c>
      <c r="T1581" s="77">
        <v>2.7514677626394202E-2</v>
      </c>
      <c r="U1581" s="58">
        <v>724.69500732421795</v>
      </c>
      <c r="V1581" s="77">
        <v>-4.4130118986925801E-3</v>
      </c>
      <c r="W1581" s="58">
        <v>1.8365642921048</v>
      </c>
      <c r="X1581" s="77">
        <v>3.7587617760015499E-2</v>
      </c>
      <c r="Y1581" s="58">
        <v>48.969175338745103</v>
      </c>
      <c r="Z1581" s="77">
        <v>9.2609554382596607E-3</v>
      </c>
      <c r="AA1581" s="58">
        <v>53.358830647934099</v>
      </c>
      <c r="AB1581" s="77">
        <v>7.4637132859170105E-2</v>
      </c>
      <c r="AC1581" s="58">
        <v>711.62997436523403</v>
      </c>
      <c r="AD1581" s="77">
        <v>2.95853423824321E-3</v>
      </c>
      <c r="AE1581" s="58">
        <v>1.03080328832051</v>
      </c>
      <c r="AF1581" s="77">
        <v>4.54262056436842E-2</v>
      </c>
      <c r="AG1581" s="58">
        <v>22.658351898193299</v>
      </c>
      <c r="AH1581" s="77">
        <v>3.18569804941915E-3</v>
      </c>
      <c r="AI1581" s="58">
        <v>0.729912798799631</v>
      </c>
      <c r="AJ1581" s="77">
        <v>2.5116170858108001E-2</v>
      </c>
      <c r="AK1581" s="58">
        <v>29.0153245925903</v>
      </c>
      <c r="AL1581" s="69">
        <v>42516</v>
      </c>
      <c r="AM1581" s="105">
        <v>3</v>
      </c>
      <c r="AN1581" s="124">
        <v>59.519574826809801</v>
      </c>
      <c r="AO1581" s="125">
        <v>54.271963985931798</v>
      </c>
      <c r="AP1581" s="125">
        <v>59.494416325957403</v>
      </c>
      <c r="AQ1581" s="125">
        <v>79.540685868202402</v>
      </c>
      <c r="AR1581" s="125">
        <v>61.6214756118883</v>
      </c>
      <c r="AS1581" s="125">
        <v>53.416825469542097</v>
      </c>
      <c r="AT1581" s="109" t="s">
        <v>565</v>
      </c>
      <c r="AV1581" s="63">
        <v>24338.666734111299</v>
      </c>
      <c r="AW1581" s="63">
        <v>2867.5863678831101</v>
      </c>
      <c r="AX1581" s="63">
        <v>19790.028127084101</v>
      </c>
      <c r="AY1581" s="63">
        <v>27206.2531019944</v>
      </c>
      <c r="AZ1581" s="77">
        <v>-9.8282349306877403E-4</v>
      </c>
      <c r="BA1581" s="77">
        <v>1.72062531019944</v>
      </c>
      <c r="BB1581" s="77">
        <v>0.84476483964689097</v>
      </c>
      <c r="BC1581" s="58">
        <v>-1357.3586193942499</v>
      </c>
      <c r="BD1581" s="130">
        <v>-4.7520552815029697E-2</v>
      </c>
      <c r="BE1581" s="65">
        <v>81</v>
      </c>
    </row>
    <row r="1582" spans="1:57" x14ac:dyDescent="0.2">
      <c r="A1582" s="104">
        <v>42517</v>
      </c>
      <c r="B1582" s="58">
        <v>2099.06005859375</v>
      </c>
      <c r="C1582" s="77">
        <v>4.2868573364247499E-3</v>
      </c>
      <c r="D1582" s="58">
        <v>0.01</v>
      </c>
      <c r="E1582" s="58">
        <v>0.68420000000000003</v>
      </c>
      <c r="F1582" s="77">
        <v>4.5514608721186596E-3</v>
      </c>
      <c r="G1582" s="58">
        <v>95.503456115722599</v>
      </c>
      <c r="H1582" s="58">
        <v>732.65997314453102</v>
      </c>
      <c r="I1582" s="58">
        <v>49.265789031982401</v>
      </c>
      <c r="J1582" s="58">
        <v>712.239990234375</v>
      </c>
      <c r="K1582" s="58">
        <v>23.370763778686499</v>
      </c>
      <c r="L1582" s="58">
        <v>29.135301589965799</v>
      </c>
      <c r="M1582" s="58">
        <v>13.119999885559</v>
      </c>
      <c r="N1582" s="77">
        <v>-5.9782918069062297E-4</v>
      </c>
      <c r="O1582" s="58">
        <v>5.8953596321290602</v>
      </c>
      <c r="P1582" s="77">
        <v>6.1729280508818297E-2</v>
      </c>
      <c r="Q1582" s="58">
        <v>95.532020568847599</v>
      </c>
      <c r="R1582" s="77">
        <v>1.17935951015435E-2</v>
      </c>
      <c r="S1582" s="58">
        <v>19.9264207743418</v>
      </c>
      <c r="T1582" s="77">
        <v>2.7197365087134301E-2</v>
      </c>
      <c r="U1582" s="58">
        <v>728.38998413085903</v>
      </c>
      <c r="V1582" s="77">
        <v>8.2868619085882892E-3</v>
      </c>
      <c r="W1582" s="58">
        <v>1.83634475214892</v>
      </c>
      <c r="X1582" s="77">
        <v>3.7274238132201598E-2</v>
      </c>
      <c r="Y1582" s="58">
        <v>49.063337326049798</v>
      </c>
      <c r="Z1582" s="77">
        <v>-3.73471207628051E-3</v>
      </c>
      <c r="AA1582" s="58">
        <v>54.230279768018697</v>
      </c>
      <c r="AB1582" s="77">
        <v>7.6140458990758594E-2</v>
      </c>
      <c r="AC1582" s="58">
        <v>713.57498168945301</v>
      </c>
      <c r="AD1582" s="77">
        <v>2.9920192814201201E-2</v>
      </c>
      <c r="AE1582" s="58">
        <v>1.1252530614682199</v>
      </c>
      <c r="AF1582" s="77">
        <v>4.8147894186257603E-2</v>
      </c>
      <c r="AG1582" s="58">
        <v>23.031291961669901</v>
      </c>
      <c r="AH1582" s="77">
        <v>2.5405965472957699E-3</v>
      </c>
      <c r="AI1582" s="58">
        <v>0.72457148405278504</v>
      </c>
      <c r="AJ1582" s="77">
        <v>2.4869194568499901E-2</v>
      </c>
      <c r="AK1582" s="58">
        <v>29.098384857177699</v>
      </c>
      <c r="AL1582" s="69">
        <v>42517</v>
      </c>
      <c r="AM1582" s="105">
        <v>4</v>
      </c>
      <c r="AN1582" s="124">
        <v>61.965836229403799</v>
      </c>
      <c r="AO1582" s="125">
        <v>58.426231208647003</v>
      </c>
      <c r="AP1582" s="125">
        <v>59.263363950991199</v>
      </c>
      <c r="AQ1582" s="125">
        <v>82.354012491204202</v>
      </c>
      <c r="AR1582" s="125">
        <v>62.403569499572399</v>
      </c>
      <c r="AS1582" s="125">
        <v>56.024037239470204</v>
      </c>
      <c r="AT1582" s="109" t="s">
        <v>565</v>
      </c>
      <c r="AV1582" s="63">
        <v>24338.666734111299</v>
      </c>
      <c r="AW1582" s="63">
        <v>3226.2223235484998</v>
      </c>
      <c r="AX1582" s="63">
        <v>20215.523138886601</v>
      </c>
      <c r="AY1582" s="63">
        <v>27564.889057659799</v>
      </c>
      <c r="AZ1582" s="77">
        <v>1.3182114946916601E-2</v>
      </c>
      <c r="BA1582" s="77">
        <v>1.75648890576598</v>
      </c>
      <c r="BB1582" s="77">
        <v>0.85267308333370995</v>
      </c>
      <c r="BC1582" s="58">
        <v>-998.72266372885497</v>
      </c>
      <c r="BD1582" s="130">
        <v>-3.4964859257661803E-2</v>
      </c>
      <c r="BE1582" s="65">
        <v>82</v>
      </c>
    </row>
    <row r="1583" spans="1:57" x14ac:dyDescent="0.2">
      <c r="A1583" s="104">
        <v>42521</v>
      </c>
      <c r="B1583" s="58">
        <v>2096.94995117187</v>
      </c>
      <c r="C1583" s="77">
        <v>-1.0052630048559201E-3</v>
      </c>
      <c r="D1583" s="58">
        <v>0.01</v>
      </c>
      <c r="E1583" s="58">
        <v>0.68700000000000006</v>
      </c>
      <c r="F1583" s="77">
        <v>4.0923706518563004E-3</v>
      </c>
      <c r="G1583" s="58">
        <v>95.037117004394503</v>
      </c>
      <c r="H1583" s="58">
        <v>735.719970703125</v>
      </c>
      <c r="I1583" s="58">
        <v>49.906093597412102</v>
      </c>
      <c r="J1583" s="58">
        <v>722.78997802734295</v>
      </c>
      <c r="K1583" s="58">
        <v>23.351634979248001</v>
      </c>
      <c r="L1583" s="58">
        <v>29.1537570953369</v>
      </c>
      <c r="M1583" s="58">
        <v>14.189999580383301</v>
      </c>
      <c r="N1583" s="77">
        <v>-4.8829553431350902E-3</v>
      </c>
      <c r="O1583" s="58">
        <v>5.8966144353738299</v>
      </c>
      <c r="P1583" s="77">
        <v>6.2045384174492201E-2</v>
      </c>
      <c r="Q1583" s="58">
        <v>95.270286560058594</v>
      </c>
      <c r="R1583" s="77">
        <v>4.1765589369655498E-3</v>
      </c>
      <c r="S1583" s="58">
        <v>19.948012885189002</v>
      </c>
      <c r="T1583" s="77">
        <v>2.71135944102819E-2</v>
      </c>
      <c r="U1583" s="58">
        <v>734.18997192382801</v>
      </c>
      <c r="V1583" s="77">
        <v>1.29969412448467E-2</v>
      </c>
      <c r="W1583" s="58">
        <v>1.8372483270522799</v>
      </c>
      <c r="X1583" s="77">
        <v>3.6814108150263099E-2</v>
      </c>
      <c r="Y1583" s="58">
        <v>49.585941314697202</v>
      </c>
      <c r="Z1583" s="77">
        <v>1.48124058430039E-2</v>
      </c>
      <c r="AA1583" s="58">
        <v>55.303701012004602</v>
      </c>
      <c r="AB1583" s="77">
        <v>7.65142056381867E-2</v>
      </c>
      <c r="AC1583" s="58">
        <v>717.51498413085903</v>
      </c>
      <c r="AD1583" s="77">
        <v>-8.1849269538714E-4</v>
      </c>
      <c r="AE1583" s="58">
        <v>1.2078412662157401</v>
      </c>
      <c r="AF1583" s="77">
        <v>5.1724055608488299E-2</v>
      </c>
      <c r="AG1583" s="58">
        <v>23.3611993789672</v>
      </c>
      <c r="AH1583" s="77">
        <v>6.3344137056908702E-4</v>
      </c>
      <c r="AI1583" s="58">
        <v>0.72160955754976697</v>
      </c>
      <c r="AJ1583" s="77">
        <v>2.4751854630262599E-2</v>
      </c>
      <c r="AK1583" s="58">
        <v>29.1445293426513</v>
      </c>
      <c r="AL1583" s="69">
        <v>42521</v>
      </c>
      <c r="AM1583" s="105">
        <v>1</v>
      </c>
      <c r="AN1583" s="124">
        <v>61.0304573609043</v>
      </c>
      <c r="AO1583" s="125">
        <v>59.834276060265402</v>
      </c>
      <c r="AP1583" s="125">
        <v>57.306900395015298</v>
      </c>
      <c r="AQ1583" s="125">
        <v>82.0118406072977</v>
      </c>
      <c r="AR1583" s="125">
        <v>62.608685116932499</v>
      </c>
      <c r="AS1583" s="125">
        <v>59.850899990122699</v>
      </c>
      <c r="AT1583" s="109" t="s">
        <v>565</v>
      </c>
      <c r="AV1583" s="63">
        <v>24338.666734111299</v>
      </c>
      <c r="AW1583" s="63">
        <v>3271.44125847244</v>
      </c>
      <c r="AX1583" s="63">
        <v>20246.971097797301</v>
      </c>
      <c r="AY1583" s="63">
        <v>27610.1079925837</v>
      </c>
      <c r="AZ1583" s="77">
        <v>1.64045408742086E-3</v>
      </c>
      <c r="BA1583" s="77">
        <v>1.7610107992583699</v>
      </c>
      <c r="BB1583" s="77">
        <v>0.850810659622942</v>
      </c>
      <c r="BC1583" s="58">
        <v>-953.50372880491295</v>
      </c>
      <c r="BD1583" s="130">
        <v>-3.3381763416526197E-2</v>
      </c>
      <c r="BE1583" s="65">
        <v>83</v>
      </c>
    </row>
    <row r="1584" spans="1:57" x14ac:dyDescent="0.2">
      <c r="A1584" s="104">
        <v>42522</v>
      </c>
      <c r="B1584" s="58">
        <v>2099.330078125</v>
      </c>
      <c r="C1584" s="77">
        <v>1.1350423274503101E-3</v>
      </c>
      <c r="D1584" s="58">
        <v>0.01</v>
      </c>
      <c r="E1584" s="58">
        <v>0.69379999999999997</v>
      </c>
      <c r="F1584" s="77">
        <v>9.8981077147015598E-3</v>
      </c>
      <c r="G1584" s="58">
        <v>93.704742431640597</v>
      </c>
      <c r="H1584" s="58">
        <v>734.15002441406205</v>
      </c>
      <c r="I1584" s="58">
        <v>49.764846801757798</v>
      </c>
      <c r="J1584" s="58">
        <v>719.44000244140602</v>
      </c>
      <c r="K1584" s="58">
        <v>23.313381195068299</v>
      </c>
      <c r="L1584" s="58">
        <v>29.218357086181602</v>
      </c>
      <c r="M1584" s="58">
        <v>14.199999809265099</v>
      </c>
      <c r="N1584" s="77">
        <v>-1.4019518002553501E-2</v>
      </c>
      <c r="O1584" s="58">
        <v>5.9093825226768502</v>
      </c>
      <c r="P1584" s="77">
        <v>6.3063857488193403E-2</v>
      </c>
      <c r="Q1584" s="58">
        <v>94.370929718017507</v>
      </c>
      <c r="R1584" s="77">
        <v>-2.1338910884287601E-3</v>
      </c>
      <c r="S1584" s="58">
        <v>19.895950845029098</v>
      </c>
      <c r="T1584" s="77">
        <v>2.71006608777387E-2</v>
      </c>
      <c r="U1584" s="58">
        <v>734.93499755859295</v>
      </c>
      <c r="V1584" s="77">
        <v>-2.8302514877986901E-3</v>
      </c>
      <c r="W1584" s="58">
        <v>1.8364057413467201</v>
      </c>
      <c r="X1584" s="77">
        <v>3.6901665721230603E-2</v>
      </c>
      <c r="Y1584" s="58">
        <v>49.835470199584897</v>
      </c>
      <c r="Z1584" s="77">
        <v>-4.6347842219399598E-3</v>
      </c>
      <c r="AA1584" s="58">
        <v>56.120785958901301</v>
      </c>
      <c r="AB1584" s="77">
        <v>7.8006207284077103E-2</v>
      </c>
      <c r="AC1584" s="58">
        <v>721.114990234375</v>
      </c>
      <c r="AD1584" s="77">
        <v>-1.6381629900298299E-3</v>
      </c>
      <c r="AE1584" s="58">
        <v>1.27763922963094</v>
      </c>
      <c r="AF1584" s="77">
        <v>5.4802828424613398E-2</v>
      </c>
      <c r="AG1584" s="58">
        <v>23.3325080871582</v>
      </c>
      <c r="AH1584" s="77">
        <v>2.2158375894221201E-3</v>
      </c>
      <c r="AI1584" s="58">
        <v>0.71944790527567004</v>
      </c>
      <c r="AJ1584" s="77">
        <v>2.4623147124720499E-2</v>
      </c>
      <c r="AK1584" s="58">
        <v>29.186057090759199</v>
      </c>
      <c r="AL1584" s="69">
        <v>42522</v>
      </c>
      <c r="AM1584" s="105">
        <v>2</v>
      </c>
      <c r="AN1584" s="124">
        <v>61.732154160931799</v>
      </c>
      <c r="AO1584" s="125">
        <v>58.7351597693253</v>
      </c>
      <c r="AP1584" s="125">
        <v>52.022608866199299</v>
      </c>
      <c r="AQ1584" s="125">
        <v>81.284498615976801</v>
      </c>
      <c r="AR1584" s="125">
        <v>63.362167470302502</v>
      </c>
      <c r="AS1584" s="125">
        <v>58.638660956565197</v>
      </c>
      <c r="AT1584" s="109" t="s">
        <v>565</v>
      </c>
      <c r="AV1584" s="63">
        <v>24338.666734111299</v>
      </c>
      <c r="AW1584" s="63">
        <v>3404.54036013107</v>
      </c>
      <c r="AX1584" s="63">
        <v>20307.751437889801</v>
      </c>
      <c r="AY1584" s="63">
        <v>27743.2070942424</v>
      </c>
      <c r="AZ1584" s="77">
        <v>4.8206657393146104E-3</v>
      </c>
      <c r="BA1584" s="77">
        <v>1.7743207094242399</v>
      </c>
      <c r="BB1584" s="77">
        <v>0.85291140806171095</v>
      </c>
      <c r="BC1584" s="58">
        <v>-820.40462714628597</v>
      </c>
      <c r="BD1584" s="130">
        <v>-2.8722020000431499E-2</v>
      </c>
      <c r="BE1584" s="65">
        <v>84</v>
      </c>
    </row>
    <row r="1585" spans="1:57" x14ac:dyDescent="0.2">
      <c r="A1585" s="104">
        <v>42523</v>
      </c>
      <c r="B1585" s="58">
        <v>2105.26000976562</v>
      </c>
      <c r="C1585" s="77">
        <v>2.8246780734553201E-3</v>
      </c>
      <c r="D1585" s="58">
        <v>0.01</v>
      </c>
      <c r="E1585" s="58">
        <v>0.69220000000000004</v>
      </c>
      <c r="F1585" s="77">
        <v>-2.3061400980108802E-3</v>
      </c>
      <c r="G1585" s="58">
        <v>93.000495910644503</v>
      </c>
      <c r="H1585" s="58">
        <v>730.40002441406205</v>
      </c>
      <c r="I1585" s="58">
        <v>49.416458129882798</v>
      </c>
      <c r="J1585" s="58">
        <v>728.239990234375</v>
      </c>
      <c r="K1585" s="58">
        <v>23.447257995605401</v>
      </c>
      <c r="L1585" s="58">
        <v>29.3106479644775</v>
      </c>
      <c r="M1585" s="58">
        <v>13.6300001144409</v>
      </c>
      <c r="N1585" s="77">
        <v>-7.51559102261945E-3</v>
      </c>
      <c r="O1585" s="58">
        <v>5.9285591874781298</v>
      </c>
      <c r="P1585" s="77">
        <v>6.3747608326457997E-2</v>
      </c>
      <c r="Q1585" s="58">
        <v>93.352619171142507</v>
      </c>
      <c r="R1585" s="77">
        <v>-5.1079477971726003E-3</v>
      </c>
      <c r="S1585" s="58">
        <v>19.799322479281301</v>
      </c>
      <c r="T1585" s="77">
        <v>2.71075052265566E-2</v>
      </c>
      <c r="U1585" s="58">
        <v>732.27502441406205</v>
      </c>
      <c r="V1585" s="77">
        <v>-7.0006981687863396E-3</v>
      </c>
      <c r="W1585" s="58">
        <v>1.83323511352582</v>
      </c>
      <c r="X1585" s="77">
        <v>3.7097663064145102E-2</v>
      </c>
      <c r="Y1585" s="58">
        <v>49.590652465820298</v>
      </c>
      <c r="Z1585" s="77">
        <v>1.2231718785591801E-2</v>
      </c>
      <c r="AA1585" s="58">
        <v>57.023801531114898</v>
      </c>
      <c r="AB1585" s="77">
        <v>7.8303584389484704E-2</v>
      </c>
      <c r="AC1585" s="58">
        <v>723.83999633789006</v>
      </c>
      <c r="AD1585" s="77">
        <v>5.7424875189460104E-3</v>
      </c>
      <c r="AE1585" s="58">
        <v>1.34367432905689</v>
      </c>
      <c r="AF1585" s="77">
        <v>5.7306245758404803E-2</v>
      </c>
      <c r="AG1585" s="58">
        <v>23.3803195953369</v>
      </c>
      <c r="AH1585" s="77">
        <v>3.1586607701343801E-3</v>
      </c>
      <c r="AI1585" s="58">
        <v>0.71865393735098204</v>
      </c>
      <c r="AJ1585" s="77">
        <v>2.4518527813576101E-2</v>
      </c>
      <c r="AK1585" s="58">
        <v>29.264502525329501</v>
      </c>
      <c r="AL1585" s="69">
        <v>42523</v>
      </c>
      <c r="AM1585" s="105">
        <v>3</v>
      </c>
      <c r="AN1585" s="124">
        <v>63.495760844894399</v>
      </c>
      <c r="AO1585" s="125">
        <v>56.085003333302801</v>
      </c>
      <c r="AP1585" s="125">
        <v>49.428204068414701</v>
      </c>
      <c r="AQ1585" s="125">
        <v>81.889839499581797</v>
      </c>
      <c r="AR1585" s="125">
        <v>64.463917087776906</v>
      </c>
      <c r="AS1585" s="125">
        <v>55.644926629558498</v>
      </c>
      <c r="AT1585" s="109" t="s">
        <v>565</v>
      </c>
      <c r="AV1585" s="63">
        <v>24338.666734111299</v>
      </c>
      <c r="AW1585" s="63">
        <v>3527.9880996658298</v>
      </c>
      <c r="AX1585" s="63">
        <v>20265.473349696302</v>
      </c>
      <c r="AY1585" s="63">
        <v>27866.654833777098</v>
      </c>
      <c r="AZ1585" s="77">
        <v>4.4496564191518397E-3</v>
      </c>
      <c r="BA1585" s="77">
        <v>1.78666548337771</v>
      </c>
      <c r="BB1585" s="77">
        <v>0.85814528628811804</v>
      </c>
      <c r="BC1585" s="58">
        <v>-696.95688761152996</v>
      </c>
      <c r="BD1585" s="130">
        <v>-2.4400166701945499E-2</v>
      </c>
      <c r="BE1585" s="65">
        <v>85</v>
      </c>
    </row>
    <row r="1586" spans="1:57" x14ac:dyDescent="0.2">
      <c r="A1586" s="104">
        <v>42524</v>
      </c>
      <c r="B1586" s="58">
        <v>2099.1298828125</v>
      </c>
      <c r="C1586" s="77">
        <v>-2.9118146569494501E-3</v>
      </c>
      <c r="D1586" s="58">
        <v>0.01</v>
      </c>
      <c r="E1586" s="58">
        <v>0.68879999999999997</v>
      </c>
      <c r="F1586" s="77">
        <v>-4.9118751805837801E-3</v>
      </c>
      <c r="G1586" s="58">
        <v>93.190834045410099</v>
      </c>
      <c r="H1586" s="58">
        <v>722.34002685546795</v>
      </c>
      <c r="I1586" s="58">
        <v>48.766731262207003</v>
      </c>
      <c r="J1586" s="58">
        <v>725.53997802734295</v>
      </c>
      <c r="K1586" s="58">
        <v>23.322948455810501</v>
      </c>
      <c r="L1586" s="58">
        <v>29.181444168090799</v>
      </c>
      <c r="M1586" s="58">
        <v>13.4700002670288</v>
      </c>
      <c r="N1586" s="77">
        <v>2.04663569695928E-3</v>
      </c>
      <c r="O1586" s="58">
        <v>5.9456626090899398</v>
      </c>
      <c r="P1586" s="77">
        <v>6.3800937828206603E-2</v>
      </c>
      <c r="Q1586" s="58">
        <v>93.095664978027301</v>
      </c>
      <c r="R1586" s="77">
        <v>-1.10350455766476E-2</v>
      </c>
      <c r="S1586" s="58">
        <v>19.3739899935488</v>
      </c>
      <c r="T1586" s="77">
        <v>2.6821149698555001E-2</v>
      </c>
      <c r="U1586" s="58">
        <v>726.37002563476506</v>
      </c>
      <c r="V1586" s="77">
        <v>-1.3147985352735699E-2</v>
      </c>
      <c r="W1586" s="58">
        <v>1.8210010448628899</v>
      </c>
      <c r="X1586" s="77">
        <v>3.73410519370636E-2</v>
      </c>
      <c r="Y1586" s="58">
        <v>49.091594696044901</v>
      </c>
      <c r="Z1586" s="77">
        <v>-3.7075857454110699E-3</v>
      </c>
      <c r="AA1586" s="58">
        <v>57.483161043069799</v>
      </c>
      <c r="AB1586" s="77">
        <v>7.9228109799489799E-2</v>
      </c>
      <c r="AC1586" s="58">
        <v>726.88998413085903</v>
      </c>
      <c r="AD1586" s="77">
        <v>-5.30166639605433E-3</v>
      </c>
      <c r="AE1586" s="58">
        <v>1.3974985795037</v>
      </c>
      <c r="AF1586" s="77">
        <v>5.9919464391541902E-2</v>
      </c>
      <c r="AG1586" s="58">
        <v>23.385103225708001</v>
      </c>
      <c r="AH1586" s="77">
        <v>-4.4080839339787304E-3</v>
      </c>
      <c r="AI1586" s="58">
        <v>0.71933302747185601</v>
      </c>
      <c r="AJ1586" s="77">
        <v>2.46503573753361E-2</v>
      </c>
      <c r="AK1586" s="58">
        <v>29.246046066284102</v>
      </c>
      <c r="AL1586" s="69">
        <v>42524</v>
      </c>
      <c r="AM1586" s="105">
        <v>4</v>
      </c>
      <c r="AN1586" s="124">
        <v>60.3970034409436</v>
      </c>
      <c r="AO1586" s="125">
        <v>50.781451780031603</v>
      </c>
      <c r="AP1586" s="125">
        <v>50.151774967910399</v>
      </c>
      <c r="AQ1586" s="125">
        <v>79.324243347823597</v>
      </c>
      <c r="AR1586" s="125">
        <v>61.668062265230702</v>
      </c>
      <c r="AS1586" s="125">
        <v>50.469894029376697</v>
      </c>
      <c r="AT1586" s="109" t="s">
        <v>565</v>
      </c>
      <c r="AV1586" s="63">
        <v>24338.666734111299</v>
      </c>
      <c r="AW1586" s="63">
        <v>3430.85273127136</v>
      </c>
      <c r="AX1586" s="63">
        <v>20120.212818795699</v>
      </c>
      <c r="AY1586" s="63">
        <v>27769.519465382698</v>
      </c>
      <c r="AZ1586" s="77">
        <v>-3.4857204416488502E-3</v>
      </c>
      <c r="BA1586" s="77">
        <v>1.7769519465382699</v>
      </c>
      <c r="BB1586" s="77">
        <v>0.85273471160876302</v>
      </c>
      <c r="BC1586" s="58">
        <v>-794.09225600599802</v>
      </c>
      <c r="BD1586" s="130">
        <v>-2.7800834983741699E-2</v>
      </c>
      <c r="BE1586" s="65">
        <v>86</v>
      </c>
    </row>
    <row r="1587" spans="1:57" x14ac:dyDescent="0.2">
      <c r="A1587" s="104">
        <v>42527</v>
      </c>
      <c r="B1587" s="58">
        <v>2109.40991210937</v>
      </c>
      <c r="C1587" s="77">
        <v>4.89728119305388E-3</v>
      </c>
      <c r="D1587" s="58">
        <v>0.01</v>
      </c>
      <c r="E1587" s="58">
        <v>0.69140000000000001</v>
      </c>
      <c r="F1587" s="77">
        <v>3.7746806039489198E-3</v>
      </c>
      <c r="G1587" s="58">
        <v>93.866531372070298</v>
      </c>
      <c r="H1587" s="58">
        <v>716.54998779296795</v>
      </c>
      <c r="I1587" s="58">
        <v>49.086883544921797</v>
      </c>
      <c r="J1587" s="58">
        <v>726.72998046875</v>
      </c>
      <c r="K1587" s="58">
        <v>23.112573623657202</v>
      </c>
      <c r="L1587" s="58">
        <v>29.236818313598601</v>
      </c>
      <c r="M1587" s="58">
        <v>13.649999618530201</v>
      </c>
      <c r="N1587" s="77">
        <v>7.2506844002586598E-3</v>
      </c>
      <c r="O1587" s="58">
        <v>5.9549104660696299</v>
      </c>
      <c r="P1587" s="77">
        <v>6.3440188734208397E-2</v>
      </c>
      <c r="Q1587" s="58">
        <v>93.528682708740206</v>
      </c>
      <c r="R1587" s="77">
        <v>-8.0156696946527203E-3</v>
      </c>
      <c r="S1587" s="58">
        <v>18.934649128097099</v>
      </c>
      <c r="T1587" s="77">
        <v>2.6424742796266502E-2</v>
      </c>
      <c r="U1587" s="58">
        <v>719.44500732421795</v>
      </c>
      <c r="V1587" s="77">
        <v>6.5649731779944204E-3</v>
      </c>
      <c r="W1587" s="58">
        <v>1.81494749119177</v>
      </c>
      <c r="X1587" s="77">
        <v>3.6974184550355997E-2</v>
      </c>
      <c r="Y1587" s="58">
        <v>48.926807403564403</v>
      </c>
      <c r="Z1587" s="77">
        <v>1.6401610902843E-3</v>
      </c>
      <c r="AA1587" s="58">
        <v>57.782601389554202</v>
      </c>
      <c r="AB1587" s="77">
        <v>7.9510413692144302E-2</v>
      </c>
      <c r="AC1587" s="58">
        <v>726.13497924804597</v>
      </c>
      <c r="AD1587" s="77">
        <v>-9.0200787671383901E-3</v>
      </c>
      <c r="AE1587" s="58">
        <v>1.4227139191198901</v>
      </c>
      <c r="AF1587" s="77">
        <v>6.1555841520982903E-2</v>
      </c>
      <c r="AG1587" s="58">
        <v>23.217761039733801</v>
      </c>
      <c r="AH1587" s="77">
        <v>1.8975807087835399E-3</v>
      </c>
      <c r="AI1587" s="58">
        <v>0.71538554963396095</v>
      </c>
      <c r="AJ1587" s="77">
        <v>2.44686525722678E-2</v>
      </c>
      <c r="AK1587" s="58">
        <v>29.209131240844702</v>
      </c>
      <c r="AL1587" s="69">
        <v>42527</v>
      </c>
      <c r="AM1587" s="105">
        <v>0</v>
      </c>
      <c r="AN1587" s="124">
        <v>63.604730125435402</v>
      </c>
      <c r="AO1587" s="125">
        <v>47.319719534637599</v>
      </c>
      <c r="AP1587" s="125">
        <v>52.7370379430197</v>
      </c>
      <c r="AQ1587" s="125">
        <v>75.039524254787295</v>
      </c>
      <c r="AR1587" s="125">
        <v>62.420321336555098</v>
      </c>
      <c r="AS1587" s="125">
        <v>52.799306291479603</v>
      </c>
      <c r="AT1587" s="109" t="s">
        <v>565</v>
      </c>
      <c r="AV1587" s="63">
        <v>24338.666734111299</v>
      </c>
      <c r="AW1587" s="63">
        <v>3276.45291190529</v>
      </c>
      <c r="AX1587" s="63">
        <v>20150.276057474101</v>
      </c>
      <c r="AY1587" s="63">
        <v>27615.119646016599</v>
      </c>
      <c r="AZ1587" s="77">
        <v>-5.5600464948105596E-3</v>
      </c>
      <c r="BA1587" s="77">
        <v>1.7615119646016599</v>
      </c>
      <c r="BB1587" s="77">
        <v>0.86180807446764196</v>
      </c>
      <c r="BC1587" s="58">
        <v>-948.49207537207201</v>
      </c>
      <c r="BD1587" s="130">
        <v>-3.3206307543448103E-2</v>
      </c>
      <c r="BE1587" s="65">
        <v>87</v>
      </c>
    </row>
    <row r="1588" spans="1:57" x14ac:dyDescent="0.2">
      <c r="A1588" s="104">
        <v>42528</v>
      </c>
      <c r="B1588" s="58">
        <v>2112.1298828125</v>
      </c>
      <c r="C1588" s="77">
        <v>1.2894462510633E-3</v>
      </c>
      <c r="D1588" s="58">
        <v>0.01</v>
      </c>
      <c r="E1588" s="58">
        <v>0.68679999999999997</v>
      </c>
      <c r="F1588" s="77">
        <v>-6.6531674862598802E-3</v>
      </c>
      <c r="G1588" s="58">
        <v>94.247215270996094</v>
      </c>
      <c r="H1588" s="58">
        <v>716.65002441406205</v>
      </c>
      <c r="I1588" s="58">
        <v>49.058624267578097</v>
      </c>
      <c r="J1588" s="58">
        <v>723.739990234375</v>
      </c>
      <c r="K1588" s="58">
        <v>23.112573623657202</v>
      </c>
      <c r="L1588" s="58">
        <v>29.421392440795898</v>
      </c>
      <c r="M1588" s="58">
        <v>14.050000190734799</v>
      </c>
      <c r="N1588" s="77">
        <v>4.0555871550937896E-3</v>
      </c>
      <c r="O1588" s="58">
        <v>5.9615068818975496</v>
      </c>
      <c r="P1588" s="77">
        <v>6.3253931320474299E-2</v>
      </c>
      <c r="Q1588" s="58">
        <v>94.056873321533203</v>
      </c>
      <c r="R1588" s="77">
        <v>1.3960871229912099E-4</v>
      </c>
      <c r="S1588" s="58">
        <v>18.7644744745879</v>
      </c>
      <c r="T1588" s="77">
        <v>2.6183595667815501E-2</v>
      </c>
      <c r="U1588" s="58">
        <v>716.60000610351506</v>
      </c>
      <c r="V1588" s="77">
        <v>-5.7569915429422902E-4</v>
      </c>
      <c r="W1588" s="58">
        <v>1.81587724239704</v>
      </c>
      <c r="X1588" s="77">
        <v>3.7014434658680699E-2</v>
      </c>
      <c r="Y1588" s="58">
        <v>49.07275390625</v>
      </c>
      <c r="Z1588" s="77">
        <v>-4.1143069843443403E-3</v>
      </c>
      <c r="AA1588" s="58">
        <v>57.853400668667099</v>
      </c>
      <c r="AB1588" s="77">
        <v>7.9936719608283593E-2</v>
      </c>
      <c r="AC1588" s="58">
        <v>725.23498535156205</v>
      </c>
      <c r="AD1588" s="77">
        <v>0</v>
      </c>
      <c r="AE1588" s="58">
        <v>1.45152122641347</v>
      </c>
      <c r="AF1588" s="77">
        <v>6.2802232674241995E-2</v>
      </c>
      <c r="AG1588" s="58">
        <v>23.112573623657202</v>
      </c>
      <c r="AH1588" s="77">
        <v>6.3130715940937698E-3</v>
      </c>
      <c r="AI1588" s="58">
        <v>0.717685155678634</v>
      </c>
      <c r="AJ1588" s="77">
        <v>2.4393310314010999E-2</v>
      </c>
      <c r="AK1588" s="58">
        <v>29.329105377197202</v>
      </c>
      <c r="AL1588" s="69">
        <v>42528</v>
      </c>
      <c r="AM1588" s="105">
        <v>1</v>
      </c>
      <c r="AN1588" s="124">
        <v>64.425760992202299</v>
      </c>
      <c r="AO1588" s="125">
        <v>47.386453685731098</v>
      </c>
      <c r="AP1588" s="125">
        <v>54.1788800970048</v>
      </c>
      <c r="AQ1588" s="125">
        <v>75.039524254787295</v>
      </c>
      <c r="AR1588" s="125">
        <v>64.893431754345002</v>
      </c>
      <c r="AS1588" s="125">
        <v>52.564312051466899</v>
      </c>
      <c r="AT1588" s="109" t="s">
        <v>565</v>
      </c>
      <c r="AV1588" s="63">
        <v>24338.666734111299</v>
      </c>
      <c r="AW1588" s="63">
        <v>3220.66514068985</v>
      </c>
      <c r="AX1588" s="63">
        <v>20050.201877201001</v>
      </c>
      <c r="AY1588" s="63">
        <v>27559.331874801101</v>
      </c>
      <c r="AZ1588" s="77">
        <v>-2.0201893720016499E-3</v>
      </c>
      <c r="BA1588" s="77">
        <v>1.7559331874801101</v>
      </c>
      <c r="BB1588" s="77">
        <v>0.86420877590946399</v>
      </c>
      <c r="BC1588" s="58">
        <v>-1004.2798465874999</v>
      </c>
      <c r="BD1588" s="130">
        <v>-3.5159413885866998E-2</v>
      </c>
      <c r="BE1588" s="65">
        <v>88</v>
      </c>
    </row>
    <row r="1589" spans="1:57" x14ac:dyDescent="0.2">
      <c r="A1589" s="104">
        <v>42529</v>
      </c>
      <c r="B1589" s="58">
        <v>2119.1201171875</v>
      </c>
      <c r="C1589" s="77">
        <v>3.3095665337075E-3</v>
      </c>
      <c r="D1589" s="58">
        <v>0.01</v>
      </c>
      <c r="E1589" s="58">
        <v>0.68720000000000003</v>
      </c>
      <c r="F1589" s="77">
        <v>5.82411182294739E-4</v>
      </c>
      <c r="G1589" s="58">
        <v>94.161552429199205</v>
      </c>
      <c r="H1589" s="58">
        <v>728.280029296875</v>
      </c>
      <c r="I1589" s="58">
        <v>49.0021362304687</v>
      </c>
      <c r="J1589" s="58">
        <v>726.64001464843705</v>
      </c>
      <c r="K1589" s="58">
        <v>23.169944763183501</v>
      </c>
      <c r="L1589" s="58">
        <v>29.430620193481399</v>
      </c>
      <c r="M1589" s="58">
        <v>14.079999923706</v>
      </c>
      <c r="N1589" s="77">
        <v>-9.08916423159711E-4</v>
      </c>
      <c r="O1589" s="58">
        <v>5.9686949101420899</v>
      </c>
      <c r="P1589" s="77">
        <v>6.3387813350146205E-2</v>
      </c>
      <c r="Q1589" s="58">
        <v>94.204383850097599</v>
      </c>
      <c r="R1589" s="77">
        <v>1.6228290639243598E-2</v>
      </c>
      <c r="S1589" s="58">
        <v>18.663580754582998</v>
      </c>
      <c r="T1589" s="77">
        <v>2.5626929208263399E-2</v>
      </c>
      <c r="U1589" s="58">
        <v>722.46502685546795</v>
      </c>
      <c r="V1589" s="77">
        <v>-1.15143948597662E-3</v>
      </c>
      <c r="W1589" s="58">
        <v>1.81377209179635</v>
      </c>
      <c r="X1589" s="77">
        <v>3.7014143286850702E-2</v>
      </c>
      <c r="Y1589" s="58">
        <v>49.030380249023402</v>
      </c>
      <c r="Z1589" s="77">
        <v>4.0069976140510999E-3</v>
      </c>
      <c r="AA1589" s="58">
        <v>57.847688806860802</v>
      </c>
      <c r="AB1589" s="77">
        <v>7.9609831058985503E-2</v>
      </c>
      <c r="AC1589" s="58">
        <v>725.19000244140602</v>
      </c>
      <c r="AD1589" s="77">
        <v>2.4822479945565399E-3</v>
      </c>
      <c r="AE1589" s="58">
        <v>1.48521321695173</v>
      </c>
      <c r="AF1589" s="77">
        <v>6.4100852726748606E-2</v>
      </c>
      <c r="AG1589" s="58">
        <v>23.141259193420399</v>
      </c>
      <c r="AH1589" s="77">
        <v>3.1364092315189202E-4</v>
      </c>
      <c r="AI1589" s="58">
        <v>0.72250240637765495</v>
      </c>
      <c r="AJ1589" s="77">
        <v>2.4549343562174801E-2</v>
      </c>
      <c r="AK1589" s="58">
        <v>29.426006317138601</v>
      </c>
      <c r="AL1589" s="69">
        <v>42529</v>
      </c>
      <c r="AM1589" s="105">
        <v>2</v>
      </c>
      <c r="AN1589" s="124">
        <v>66.516308616943903</v>
      </c>
      <c r="AO1589" s="125">
        <v>54.588722797958603</v>
      </c>
      <c r="AP1589" s="125">
        <v>53.781285373387803</v>
      </c>
      <c r="AQ1589" s="125">
        <v>75.458782470677605</v>
      </c>
      <c r="AR1589" s="125">
        <v>65.017383469472506</v>
      </c>
      <c r="AS1589" s="125">
        <v>52.0654747183466</v>
      </c>
      <c r="AT1589" s="109" t="s">
        <v>565</v>
      </c>
      <c r="AV1589" s="63">
        <v>24338.666734111299</v>
      </c>
      <c r="AW1589" s="63">
        <v>3259.0925204284599</v>
      </c>
      <c r="AX1589" s="63">
        <v>20083.125416058301</v>
      </c>
      <c r="AY1589" s="63">
        <v>27597.7592545398</v>
      </c>
      <c r="AZ1589" s="77">
        <v>1.3943509194338499E-3</v>
      </c>
      <c r="BA1589" s="77">
        <v>1.75977592545398</v>
      </c>
      <c r="BB1589" s="77">
        <v>0.87037849888605801</v>
      </c>
      <c r="BC1589" s="58">
        <v>-965.85246684889705</v>
      </c>
      <c r="BD1589" s="130">
        <v>-3.3814087527511701E-2</v>
      </c>
      <c r="BE1589" s="65">
        <v>89</v>
      </c>
    </row>
    <row r="1590" spans="1:57" x14ac:dyDescent="0.2">
      <c r="A1590" s="104">
        <v>42530</v>
      </c>
      <c r="B1590" s="58">
        <v>2115.47998046875</v>
      </c>
      <c r="C1590" s="77">
        <v>-1.71775855895384E-3</v>
      </c>
      <c r="D1590" s="58">
        <v>0.01</v>
      </c>
      <c r="E1590" s="58">
        <v>0.69130000000000003</v>
      </c>
      <c r="F1590" s="77">
        <v>5.9662398137367801E-3</v>
      </c>
      <c r="G1590" s="58">
        <v>94.837272644042898</v>
      </c>
      <c r="H1590" s="58">
        <v>728.58001708984295</v>
      </c>
      <c r="I1590" s="58">
        <v>48.606651306152301</v>
      </c>
      <c r="J1590" s="58">
        <v>727.65002441406205</v>
      </c>
      <c r="K1590" s="58">
        <v>23.351634979248001</v>
      </c>
      <c r="L1590" s="58">
        <v>29.476762771606399</v>
      </c>
      <c r="M1590" s="58">
        <v>14.640000343322701</v>
      </c>
      <c r="N1590" s="77">
        <v>7.1761796339522201E-3</v>
      </c>
      <c r="O1590" s="58">
        <v>5.9727889504836398</v>
      </c>
      <c r="P1590" s="77">
        <v>6.2979341180567097E-2</v>
      </c>
      <c r="Q1590" s="58">
        <v>94.499412536621094</v>
      </c>
      <c r="R1590" s="77">
        <v>4.1191269964979601E-4</v>
      </c>
      <c r="S1590" s="58">
        <v>18.663262429286601</v>
      </c>
      <c r="T1590" s="77">
        <v>2.5615940585130299E-2</v>
      </c>
      <c r="U1590" s="58">
        <v>728.43002319335903</v>
      </c>
      <c r="V1590" s="77">
        <v>-8.0707690468094697E-3</v>
      </c>
      <c r="W1590" s="58">
        <v>1.8175371713050399</v>
      </c>
      <c r="X1590" s="77">
        <v>3.7392766678312303E-2</v>
      </c>
      <c r="Y1590" s="58">
        <v>48.804393768310497</v>
      </c>
      <c r="Z1590" s="77">
        <v>1.3899726759663E-3</v>
      </c>
      <c r="AA1590" s="58">
        <v>57.987092431655597</v>
      </c>
      <c r="AB1590" s="77">
        <v>7.9690909758918099E-2</v>
      </c>
      <c r="AC1590" s="58">
        <v>727.14501953125</v>
      </c>
      <c r="AD1590" s="77">
        <v>7.8416335438640204E-3</v>
      </c>
      <c r="AE1590" s="58">
        <v>1.5277212710057599</v>
      </c>
      <c r="AF1590" s="77">
        <v>6.5422454246283193E-2</v>
      </c>
      <c r="AG1590" s="58">
        <v>23.260789871215799</v>
      </c>
      <c r="AH1590" s="77">
        <v>1.5678425334448799E-3</v>
      </c>
      <c r="AI1590" s="58">
        <v>0.72728409302145902</v>
      </c>
      <c r="AJ1590" s="77">
        <v>2.4673133161081599E-2</v>
      </c>
      <c r="AK1590" s="58">
        <v>29.453691482543899</v>
      </c>
      <c r="AL1590" s="69">
        <v>42530</v>
      </c>
      <c r="AM1590" s="105">
        <v>3</v>
      </c>
      <c r="AN1590" s="124">
        <v>64.394132676231493</v>
      </c>
      <c r="AO1590" s="125">
        <v>54.760749372152802</v>
      </c>
      <c r="AP1590" s="125">
        <v>56.493498816937901</v>
      </c>
      <c r="AQ1590" s="125">
        <v>76.788486345088899</v>
      </c>
      <c r="AR1590" s="125">
        <v>65.670103955968699</v>
      </c>
      <c r="AS1590" s="125">
        <v>48.588813369399503</v>
      </c>
      <c r="AT1590" s="109" t="s">
        <v>565</v>
      </c>
      <c r="AV1590" s="63">
        <v>24338.666734111299</v>
      </c>
      <c r="AW1590" s="63">
        <v>3309.8773411785101</v>
      </c>
      <c r="AX1590" s="63">
        <v>20355.739051673499</v>
      </c>
      <c r="AY1590" s="63">
        <v>27648.544075289799</v>
      </c>
      <c r="AZ1590" s="77">
        <v>1.84017913489475E-3</v>
      </c>
      <c r="BA1590" s="77">
        <v>1.76485440752898</v>
      </c>
      <c r="BB1590" s="77">
        <v>0.86716564021111298</v>
      </c>
      <c r="BC1590" s="58">
        <v>-915.06764609884704</v>
      </c>
      <c r="BD1590" s="130">
        <v>-3.2036132370950599E-2</v>
      </c>
      <c r="BE1590" s="65">
        <v>90</v>
      </c>
    </row>
    <row r="1591" spans="1:57" x14ac:dyDescent="0.2">
      <c r="A1591" s="104">
        <v>42531</v>
      </c>
      <c r="B1591" s="58">
        <v>2096.07006835937</v>
      </c>
      <c r="C1591" s="77">
        <v>-9.1751811827943605E-3</v>
      </c>
      <c r="D1591" s="58">
        <v>0.01</v>
      </c>
      <c r="E1591" s="58">
        <v>0.6976</v>
      </c>
      <c r="F1591" s="77">
        <v>9.1132648633009909E-3</v>
      </c>
      <c r="G1591" s="58">
        <v>94.056877136230398</v>
      </c>
      <c r="H1591" s="58">
        <v>719.40997314453102</v>
      </c>
      <c r="I1591" s="58">
        <v>48.474822998046797</v>
      </c>
      <c r="J1591" s="58">
        <v>717.90997314453102</v>
      </c>
      <c r="K1591" s="58">
        <v>23.0169467926025</v>
      </c>
      <c r="L1591" s="58">
        <v>29.569053649902301</v>
      </c>
      <c r="M1591" s="58">
        <v>17.030000686645501</v>
      </c>
      <c r="N1591" s="77">
        <v>-8.22878480216915E-3</v>
      </c>
      <c r="O1591" s="58">
        <v>5.9809751164904501</v>
      </c>
      <c r="P1591" s="77">
        <v>6.3588918732946004E-2</v>
      </c>
      <c r="Q1591" s="58">
        <v>94.447074890136705</v>
      </c>
      <c r="R1591" s="77">
        <v>-1.25861864588878E-2</v>
      </c>
      <c r="S1591" s="58">
        <v>18.692134457018199</v>
      </c>
      <c r="T1591" s="77">
        <v>2.59825901152234E-2</v>
      </c>
      <c r="U1591" s="58">
        <v>723.99499511718705</v>
      </c>
      <c r="V1591" s="77">
        <v>-2.7121454484723101E-3</v>
      </c>
      <c r="W1591" s="58">
        <v>1.8221284862006899</v>
      </c>
      <c r="X1591" s="77">
        <v>3.7589172554051503E-2</v>
      </c>
      <c r="Y1591" s="58">
        <v>48.540737152099602</v>
      </c>
      <c r="Z1591" s="77">
        <v>-1.33856262526402E-2</v>
      </c>
      <c r="AA1591" s="58">
        <v>57.881488615184999</v>
      </c>
      <c r="AB1591" s="77">
        <v>8.0624995863558202E-2</v>
      </c>
      <c r="AC1591" s="58">
        <v>722.77999877929597</v>
      </c>
      <c r="AD1591" s="77">
        <v>-1.4332537612160299E-2</v>
      </c>
      <c r="AE1591" s="58">
        <v>1.55388735899222</v>
      </c>
      <c r="AF1591" s="77">
        <v>6.7510577010658407E-2</v>
      </c>
      <c r="AG1591" s="58">
        <v>23.184290885925201</v>
      </c>
      <c r="AH1591" s="77">
        <v>3.1309706228934602E-3</v>
      </c>
      <c r="AI1591" s="58">
        <v>0.73434449717930095</v>
      </c>
      <c r="AJ1591" s="77">
        <v>2.48349002262277E-2</v>
      </c>
      <c r="AK1591" s="58">
        <v>29.522908210754299</v>
      </c>
      <c r="AL1591" s="69">
        <v>42531</v>
      </c>
      <c r="AM1591" s="105">
        <v>4</v>
      </c>
      <c r="AN1591" s="124">
        <v>54.423353410007799</v>
      </c>
      <c r="AO1591" s="125">
        <v>48.6889830977088</v>
      </c>
      <c r="AP1591" s="125">
        <v>52.650740943978597</v>
      </c>
      <c r="AQ1591" s="125">
        <v>69.335845838423296</v>
      </c>
      <c r="AR1591" s="125">
        <v>66.996509811310801</v>
      </c>
      <c r="AS1591" s="125">
        <v>47.451382896264199</v>
      </c>
      <c r="AT1591" s="109" t="s">
        <v>565</v>
      </c>
      <c r="AV1591" s="63">
        <v>24338.666734111299</v>
      </c>
      <c r="AW1591" s="63">
        <v>3239.6739127563401</v>
      </c>
      <c r="AX1591" s="63">
        <v>20299.334060217199</v>
      </c>
      <c r="AY1591" s="63">
        <v>27578.3406468676</v>
      </c>
      <c r="AZ1591" s="77">
        <v>-2.53913653576109E-3</v>
      </c>
      <c r="BA1591" s="77">
        <v>1.7578340646867601</v>
      </c>
      <c r="BB1591" s="77">
        <v>0.85003405716388802</v>
      </c>
      <c r="BC1591" s="58">
        <v>-985.271074521017</v>
      </c>
      <c r="BD1591" s="130">
        <v>-3.4493924792544199E-2</v>
      </c>
      <c r="BE1591" s="65">
        <v>91</v>
      </c>
    </row>
    <row r="1592" spans="1:57" x14ac:dyDescent="0.2">
      <c r="A1592" s="104">
        <v>42534</v>
      </c>
      <c r="B1592" s="58">
        <v>2079.06005859375</v>
      </c>
      <c r="C1592" s="77">
        <v>-8.11519138715577E-3</v>
      </c>
      <c r="D1592" s="58">
        <v>0.01</v>
      </c>
      <c r="E1592" s="58">
        <v>0.70020000000000004</v>
      </c>
      <c r="F1592" s="77">
        <v>3.7270642201836499E-3</v>
      </c>
      <c r="G1592" s="58">
        <v>92.638839721679602</v>
      </c>
      <c r="H1592" s="58">
        <v>718.35998535156205</v>
      </c>
      <c r="I1592" s="58">
        <v>47.213043212890597</v>
      </c>
      <c r="J1592" s="58">
        <v>715.239990234375</v>
      </c>
      <c r="K1592" s="58">
        <v>22.892635345458899</v>
      </c>
      <c r="L1592" s="58">
        <v>29.689027786254801</v>
      </c>
      <c r="M1592" s="58">
        <v>20.9699993133544</v>
      </c>
      <c r="N1592" s="77">
        <v>-1.5076382054412901E-2</v>
      </c>
      <c r="O1592" s="58">
        <v>5.9924772156006698</v>
      </c>
      <c r="P1592" s="77">
        <v>6.4686445054841196E-2</v>
      </c>
      <c r="Q1592" s="58">
        <v>93.347858428955007</v>
      </c>
      <c r="R1592" s="77">
        <v>-1.4595124229085301E-3</v>
      </c>
      <c r="S1592" s="58">
        <v>18.7309774551983</v>
      </c>
      <c r="T1592" s="77">
        <v>2.6074639229844501E-2</v>
      </c>
      <c r="U1592" s="58">
        <v>718.88497924804597</v>
      </c>
      <c r="V1592" s="77">
        <v>-2.6029590354710301E-2</v>
      </c>
      <c r="W1592" s="58">
        <v>1.84347306237717</v>
      </c>
      <c r="X1592" s="77">
        <v>3.9045842778333097E-2</v>
      </c>
      <c r="Y1592" s="58">
        <v>47.8439331054687</v>
      </c>
      <c r="Z1592" s="77">
        <v>-3.7191054728790101E-3</v>
      </c>
      <c r="AA1592" s="58">
        <v>57.704602282297401</v>
      </c>
      <c r="AB1592" s="77">
        <v>8.0678657611675794E-2</v>
      </c>
      <c r="AC1592" s="58">
        <v>716.57498168945301</v>
      </c>
      <c r="AD1592" s="77">
        <v>-5.4008660776635404E-3</v>
      </c>
      <c r="AE1592" s="58">
        <v>1.5732266306628599</v>
      </c>
      <c r="AF1592" s="77">
        <v>6.8721953891382498E-2</v>
      </c>
      <c r="AG1592" s="58">
        <v>22.954791069030701</v>
      </c>
      <c r="AH1592" s="77">
        <v>4.0574222554781098E-3</v>
      </c>
      <c r="AI1592" s="58">
        <v>0.74310469905975796</v>
      </c>
      <c r="AJ1592" s="77">
        <v>2.50296070457313E-2</v>
      </c>
      <c r="AK1592" s="58">
        <v>29.629040718078599</v>
      </c>
      <c r="AL1592" s="69">
        <v>42534</v>
      </c>
      <c r="AM1592" s="105">
        <v>0</v>
      </c>
      <c r="AN1592" s="124">
        <v>47.4843238217871</v>
      </c>
      <c r="AO1592" s="125">
        <v>48.032269085286003</v>
      </c>
      <c r="AP1592" s="125">
        <v>46.465799721554802</v>
      </c>
      <c r="AQ1592" s="125">
        <v>66.744732070709006</v>
      </c>
      <c r="AR1592" s="125">
        <v>68.690066076368097</v>
      </c>
      <c r="AS1592" s="125">
        <v>38.227324564816001</v>
      </c>
      <c r="AV1592" s="63">
        <v>24338.666734111299</v>
      </c>
      <c r="AW1592" s="63">
        <v>3317.02423159103</v>
      </c>
      <c r="AX1592" s="63">
        <v>20182.110280602199</v>
      </c>
      <c r="AY1592" s="63">
        <v>27655.690965702299</v>
      </c>
      <c r="AZ1592" s="77">
        <v>2.8047488362386002E-3</v>
      </c>
      <c r="BA1592" s="77">
        <v>1.76556909657023</v>
      </c>
      <c r="BB1592" s="77">
        <v>0.835020676717247</v>
      </c>
      <c r="BC1592" s="58">
        <v>-907.92075568632504</v>
      </c>
      <c r="BD1592" s="130">
        <v>-3.1785922751724899E-2</v>
      </c>
      <c r="BE1592" s="65">
        <v>92</v>
      </c>
    </row>
    <row r="1593" spans="1:57" x14ac:dyDescent="0.2">
      <c r="A1593" s="104">
        <v>42535</v>
      </c>
      <c r="B1593" s="58">
        <v>2075.32006835937</v>
      </c>
      <c r="C1593" s="77">
        <v>-1.7988851350955099E-3</v>
      </c>
      <c r="D1593" s="58">
        <v>0.01</v>
      </c>
      <c r="E1593" s="58">
        <v>0.70850000000000002</v>
      </c>
      <c r="F1593" s="77">
        <v>1.18537560696942E-2</v>
      </c>
      <c r="G1593" s="58">
        <v>92.753036499023395</v>
      </c>
      <c r="H1593" s="58">
        <v>718.27001953125</v>
      </c>
      <c r="I1593" s="58">
        <v>46.921150207519503</v>
      </c>
      <c r="J1593" s="58">
        <v>719.29998779296795</v>
      </c>
      <c r="K1593" s="58">
        <v>22.7013854980468</v>
      </c>
      <c r="L1593" s="58">
        <v>29.661340713500898</v>
      </c>
      <c r="M1593" s="58">
        <v>20.5</v>
      </c>
      <c r="N1593" s="77">
        <v>1.2327094951409801E-3</v>
      </c>
      <c r="O1593" s="58">
        <v>5.9885949484378003</v>
      </c>
      <c r="P1593" s="77">
        <v>6.4564947676951298E-2</v>
      </c>
      <c r="Q1593" s="58">
        <v>92.695938110351506</v>
      </c>
      <c r="R1593" s="77">
        <v>-1.2523779462536499E-4</v>
      </c>
      <c r="S1593" s="58">
        <v>18.734758030859702</v>
      </c>
      <c r="T1593" s="77">
        <v>2.6083168615455E-2</v>
      </c>
      <c r="U1593" s="58">
        <v>718.31500244140602</v>
      </c>
      <c r="V1593" s="77">
        <v>-6.1824653847224404E-3</v>
      </c>
      <c r="W1593" s="58">
        <v>1.8623968829803299</v>
      </c>
      <c r="X1593" s="77">
        <v>3.9692055176470703E-2</v>
      </c>
      <c r="Y1593" s="58">
        <v>47.067096710205</v>
      </c>
      <c r="Z1593" s="77">
        <v>5.6764129719080103E-3</v>
      </c>
      <c r="AA1593" s="58">
        <v>57.4454862671775</v>
      </c>
      <c r="AB1593" s="77">
        <v>7.9863043573012896E-2</v>
      </c>
      <c r="AC1593" s="58">
        <v>717.26998901367097</v>
      </c>
      <c r="AD1593" s="77">
        <v>-8.3542084397918402E-3</v>
      </c>
      <c r="AE1593" s="58">
        <v>1.5873626278989901</v>
      </c>
      <c r="AF1593" s="77">
        <v>6.9923601272511196E-2</v>
      </c>
      <c r="AG1593" s="58">
        <v>22.797010421752901</v>
      </c>
      <c r="AH1593" s="77">
        <v>-9.3256919536877005E-4</v>
      </c>
      <c r="AI1593" s="58">
        <v>0.75089658124661096</v>
      </c>
      <c r="AJ1593" s="77">
        <v>2.5315665549292699E-2</v>
      </c>
      <c r="AK1593" s="58">
        <v>29.675184249877901</v>
      </c>
      <c r="AL1593" s="69">
        <v>42535</v>
      </c>
      <c r="AM1593" s="105">
        <v>1</v>
      </c>
      <c r="AN1593" s="124">
        <v>46.092779860558203</v>
      </c>
      <c r="AO1593" s="125">
        <v>47.972563290907999</v>
      </c>
      <c r="AP1593" s="125">
        <v>47.005696972358301</v>
      </c>
      <c r="AQ1593" s="125">
        <v>62.8531147564563</v>
      </c>
      <c r="AR1593" s="125">
        <v>67.825089732966603</v>
      </c>
      <c r="AS1593" s="125">
        <v>36.4615583642763</v>
      </c>
      <c r="AV1593" s="63">
        <v>24338.666734111299</v>
      </c>
      <c r="AW1593" s="63">
        <v>3246.50345465087</v>
      </c>
      <c r="AX1593" s="63">
        <v>20332.5403081359</v>
      </c>
      <c r="AY1593" s="63">
        <v>27585.1701887622</v>
      </c>
      <c r="AZ1593" s="77">
        <v>-2.5499553429206801E-3</v>
      </c>
      <c r="BA1593" s="77">
        <v>1.75851701887622</v>
      </c>
      <c r="BB1593" s="77">
        <v>0.83171968529930695</v>
      </c>
      <c r="BC1593" s="58">
        <v>-978.44153262648194</v>
      </c>
      <c r="BD1593" s="130">
        <v>-3.4254825411095202E-2</v>
      </c>
      <c r="BE1593" s="65">
        <v>93</v>
      </c>
    </row>
    <row r="1594" spans="1:57" x14ac:dyDescent="0.2">
      <c r="A1594" s="104">
        <v>42536</v>
      </c>
      <c r="B1594" s="58">
        <v>2071.5</v>
      </c>
      <c r="C1594" s="77">
        <v>-1.84071287008513E-3</v>
      </c>
      <c r="D1594" s="58">
        <v>0.01</v>
      </c>
      <c r="E1594" s="58">
        <v>0.70440000000000003</v>
      </c>
      <c r="F1594" s="77">
        <v>-5.7868736767818698E-3</v>
      </c>
      <c r="G1594" s="58">
        <v>92.448509216308594</v>
      </c>
      <c r="H1594" s="58">
        <v>718.91998291015602</v>
      </c>
      <c r="I1594" s="58">
        <v>46.789321899413999</v>
      </c>
      <c r="J1594" s="58">
        <v>714.260009765625</v>
      </c>
      <c r="K1594" s="58">
        <v>22.663131713867099</v>
      </c>
      <c r="L1594" s="58">
        <v>29.1722202301025</v>
      </c>
      <c r="M1594" s="58">
        <v>20.139999389648398</v>
      </c>
      <c r="N1594" s="77">
        <v>-3.28320553384853E-3</v>
      </c>
      <c r="O1594" s="58">
        <v>5.9869406999061399</v>
      </c>
      <c r="P1594" s="77">
        <v>6.4759732208315601E-2</v>
      </c>
      <c r="Q1594" s="58">
        <v>92.600772857666001</v>
      </c>
      <c r="R1594" s="77">
        <v>9.0490116701569202E-4</v>
      </c>
      <c r="S1594" s="58">
        <v>18.713568589699999</v>
      </c>
      <c r="T1594" s="77">
        <v>2.6030113273452601E-2</v>
      </c>
      <c r="U1594" s="58">
        <v>718.59500122070301</v>
      </c>
      <c r="V1594" s="77">
        <v>-2.8095711107342099E-3</v>
      </c>
      <c r="W1594" s="58">
        <v>1.8773956187518499</v>
      </c>
      <c r="X1594" s="77">
        <v>4.0124445974827401E-2</v>
      </c>
      <c r="Y1594" s="58">
        <v>46.855236053466797</v>
      </c>
      <c r="Z1594" s="77">
        <v>-7.0067817501400197E-3</v>
      </c>
      <c r="AA1594" s="58">
        <v>56.593979767134101</v>
      </c>
      <c r="AB1594" s="77">
        <v>7.9234423029933707E-2</v>
      </c>
      <c r="AC1594" s="58">
        <v>716.77999877929597</v>
      </c>
      <c r="AD1594" s="77">
        <v>-1.6850858809025399E-3</v>
      </c>
      <c r="AE1594" s="58">
        <v>1.6015274640310999</v>
      </c>
      <c r="AF1594" s="77">
        <v>7.0666644144823099E-2</v>
      </c>
      <c r="AG1594" s="58">
        <v>22.682258605956999</v>
      </c>
      <c r="AH1594" s="77">
        <v>-1.6490167727846599E-2</v>
      </c>
      <c r="AI1594" s="58">
        <v>0.75009693616619999</v>
      </c>
      <c r="AJ1594" s="77">
        <v>2.5712713336511199E-2</v>
      </c>
      <c r="AK1594" s="58">
        <v>29.416780471801701</v>
      </c>
      <c r="AL1594" s="69">
        <v>42536</v>
      </c>
      <c r="AM1594" s="105">
        <v>2</v>
      </c>
      <c r="AN1594" s="124">
        <v>44.653364252420801</v>
      </c>
      <c r="AO1594" s="125">
        <v>48.470910321073198</v>
      </c>
      <c r="AP1594" s="125">
        <v>45.6826119109476</v>
      </c>
      <c r="AQ1594" s="125">
        <v>62.073504777558803</v>
      </c>
      <c r="AR1594" s="125">
        <v>54.716594331620797</v>
      </c>
      <c r="AS1594" s="125">
        <v>35.660405758377003</v>
      </c>
      <c r="AV1594" s="63">
        <v>36050.9193223244</v>
      </c>
      <c r="AW1594" s="63">
        <v>-8465.6948859558106</v>
      </c>
      <c r="AX1594" s="63">
        <v>8465.6948859558106</v>
      </c>
      <c r="AY1594" s="63">
        <v>27585.2244363686</v>
      </c>
      <c r="AZ1594" s="77">
        <v>1.9665496366893999E-6</v>
      </c>
      <c r="BA1594" s="77">
        <v>1.7585224436368601</v>
      </c>
      <c r="BB1594" s="77">
        <v>0.82834801530018898</v>
      </c>
      <c r="BC1594" s="58">
        <v>-978.38728502007098</v>
      </c>
      <c r="BD1594" s="130">
        <v>-3.4252926225272998E-2</v>
      </c>
      <c r="BE1594" s="65">
        <v>94</v>
      </c>
    </row>
    <row r="1595" spans="1:57" x14ac:dyDescent="0.2">
      <c r="A1595" s="104">
        <v>42537</v>
      </c>
      <c r="B1595" s="58">
        <v>2077.98999023437</v>
      </c>
      <c r="C1595" s="77">
        <v>3.1329906996742001E-3</v>
      </c>
      <c r="D1595" s="58">
        <v>0.01</v>
      </c>
      <c r="E1595" s="58">
        <v>0.71099999999999997</v>
      </c>
      <c r="F1595" s="77">
        <v>9.3696763202724097E-3</v>
      </c>
      <c r="G1595" s="58">
        <v>92.838699340820298</v>
      </c>
      <c r="H1595" s="58">
        <v>710.35998535156205</v>
      </c>
      <c r="I1595" s="58">
        <v>47.448448181152301</v>
      </c>
      <c r="J1595" s="58">
        <v>717.510009765625</v>
      </c>
      <c r="K1595" s="58">
        <v>22.6535739898681</v>
      </c>
      <c r="L1595" s="58">
        <v>29.246044158935501</v>
      </c>
      <c r="M1595" s="58">
        <v>19.370000839233398</v>
      </c>
      <c r="N1595" s="77">
        <v>4.2206210551081202E-3</v>
      </c>
      <c r="O1595" s="58">
        <v>5.9774933755107202</v>
      </c>
      <c r="P1595" s="77">
        <v>6.4385794048737496E-2</v>
      </c>
      <c r="Q1595" s="58">
        <v>92.643604278564396</v>
      </c>
      <c r="R1595" s="77">
        <v>-1.1906745899513399E-2</v>
      </c>
      <c r="S1595" s="58">
        <v>18.781162538386202</v>
      </c>
      <c r="T1595" s="77">
        <v>2.6438936490899401E-2</v>
      </c>
      <c r="U1595" s="58">
        <v>714.63998413085903</v>
      </c>
      <c r="V1595" s="77">
        <v>1.4087109087736799E-2</v>
      </c>
      <c r="W1595" s="58">
        <v>1.8899450855652999</v>
      </c>
      <c r="X1595" s="77">
        <v>3.9831546826352003E-2</v>
      </c>
      <c r="Y1595" s="58">
        <v>47.118885040283203</v>
      </c>
      <c r="Z1595" s="77">
        <v>4.5501637436855501E-3</v>
      </c>
      <c r="AA1595" s="58">
        <v>55.4312969009071</v>
      </c>
      <c r="AB1595" s="77">
        <v>7.7255085150677999E-2</v>
      </c>
      <c r="AC1595" s="58">
        <v>715.885009765625</v>
      </c>
      <c r="AD1595" s="77">
        <v>-4.2173006448087403E-4</v>
      </c>
      <c r="AE1595" s="58">
        <v>1.6160487513903401</v>
      </c>
      <c r="AF1595" s="77">
        <v>7.1337474259608097E-2</v>
      </c>
      <c r="AG1595" s="58">
        <v>22.658352851867601</v>
      </c>
      <c r="AH1595" s="77">
        <v>2.53062428058981E-3</v>
      </c>
      <c r="AI1595" s="58">
        <v>0.73871931258747903</v>
      </c>
      <c r="AJ1595" s="77">
        <v>2.5258777172494199E-2</v>
      </c>
      <c r="AK1595" s="58">
        <v>29.209132194519</v>
      </c>
      <c r="AL1595" s="69">
        <v>42537</v>
      </c>
      <c r="AM1595" s="105">
        <v>3</v>
      </c>
      <c r="AN1595" s="124">
        <v>47.644741633974498</v>
      </c>
      <c r="AO1595" s="125">
        <v>42.673581016693497</v>
      </c>
      <c r="AP1595" s="125">
        <v>47.713390158711903</v>
      </c>
      <c r="AQ1595" s="125">
        <v>61.867026393614601</v>
      </c>
      <c r="AR1595" s="125">
        <v>56.0958169059627</v>
      </c>
      <c r="AS1595" s="125">
        <v>42.467165594056098</v>
      </c>
      <c r="AV1595" s="63">
        <v>36050.9193223244</v>
      </c>
      <c r="AW1595" s="63">
        <v>-8581.0809800720199</v>
      </c>
      <c r="AX1595" s="63">
        <v>8581.0809800720199</v>
      </c>
      <c r="AY1595" s="63">
        <v>27469.838342252398</v>
      </c>
      <c r="AZ1595" s="77">
        <v>-4.1828948820907801E-3</v>
      </c>
      <c r="BA1595" s="77">
        <v>1.74698383422524</v>
      </c>
      <c r="BB1595" s="77">
        <v>0.834076212627892</v>
      </c>
      <c r="BC1595" s="58">
        <v>-1093.77337913628</v>
      </c>
      <c r="BD1595" s="130">
        <v>-3.8292544717559503E-2</v>
      </c>
      <c r="BE1595" s="65">
        <v>95</v>
      </c>
    </row>
    <row r="1596" spans="1:57" x14ac:dyDescent="0.2">
      <c r="A1596" s="104">
        <v>42538</v>
      </c>
      <c r="B1596" s="58">
        <v>2071.21997070312</v>
      </c>
      <c r="C1596" s="77">
        <v>-3.2579654199809101E-3</v>
      </c>
      <c r="D1596" s="58">
        <v>0.01</v>
      </c>
      <c r="E1596" s="58">
        <v>0.6996</v>
      </c>
      <c r="F1596" s="77">
        <v>-1.6033755274261499E-2</v>
      </c>
      <c r="G1596" s="58">
        <v>90.725914001464801</v>
      </c>
      <c r="H1596" s="58">
        <v>691.719970703125</v>
      </c>
      <c r="I1596" s="58">
        <v>47.203636169433601</v>
      </c>
      <c r="J1596" s="58">
        <v>706.39001464843705</v>
      </c>
      <c r="K1596" s="58">
        <v>22.404941558837798</v>
      </c>
      <c r="L1596" s="58">
        <v>29.3106479644775</v>
      </c>
      <c r="M1596" s="58">
        <v>19.409999847412099</v>
      </c>
      <c r="N1596" s="77">
        <v>-2.2757593055017001E-2</v>
      </c>
      <c r="O1596" s="58">
        <v>5.9900238161384198</v>
      </c>
      <c r="P1596" s="77">
        <v>6.6023295351333805E-2</v>
      </c>
      <c r="Q1596" s="58">
        <v>91.782306671142507</v>
      </c>
      <c r="R1596" s="77">
        <v>-2.62402373906412E-2</v>
      </c>
      <c r="S1596" s="58">
        <v>19.1936045691861</v>
      </c>
      <c r="T1596" s="77">
        <v>2.7747651335953201E-2</v>
      </c>
      <c r="U1596" s="58">
        <v>701.03997802734295</v>
      </c>
      <c r="V1596" s="77">
        <v>-5.1595367415195803E-3</v>
      </c>
      <c r="W1596" s="58">
        <v>1.90250082063866</v>
      </c>
      <c r="X1596" s="77">
        <v>4.0304115848401802E-2</v>
      </c>
      <c r="Y1596" s="58">
        <v>47.326042175292898</v>
      </c>
      <c r="Z1596" s="77">
        <v>-1.54980348229843E-2</v>
      </c>
      <c r="AA1596" s="58">
        <v>53.9919289843127</v>
      </c>
      <c r="AB1596" s="77">
        <v>7.6433595980520602E-2</v>
      </c>
      <c r="AC1596" s="58">
        <v>711.95001220703102</v>
      </c>
      <c r="AD1596" s="77">
        <v>-1.0975417439273501E-2</v>
      </c>
      <c r="AE1596" s="58">
        <v>1.6266396557331699</v>
      </c>
      <c r="AF1596" s="77">
        <v>7.2601825425941499E-2</v>
      </c>
      <c r="AG1596" s="58">
        <v>22.529257774352999</v>
      </c>
      <c r="AH1596" s="77">
        <v>2.2089758598087201E-3</v>
      </c>
      <c r="AI1596" s="58">
        <v>0.73455576135309497</v>
      </c>
      <c r="AJ1596" s="77">
        <v>2.5061055021483099E-2</v>
      </c>
      <c r="AK1596" s="58">
        <v>29.2783460617065</v>
      </c>
      <c r="AL1596" s="69">
        <v>42538</v>
      </c>
      <c r="AM1596" s="105">
        <v>4</v>
      </c>
      <c r="AN1596" s="124">
        <v>44.917485210470403</v>
      </c>
      <c r="AO1596" s="125">
        <v>33.326201067324703</v>
      </c>
      <c r="AP1596" s="125">
        <v>39.1730560178407</v>
      </c>
      <c r="AQ1596" s="125">
        <v>56.593258630397798</v>
      </c>
      <c r="AR1596" s="125">
        <v>57.320874255340001</v>
      </c>
      <c r="AS1596" s="125">
        <v>40.743057449709802</v>
      </c>
      <c r="AV1596" s="63">
        <v>36050.9193223244</v>
      </c>
      <c r="AW1596" s="63">
        <v>-8251.3404266052203</v>
      </c>
      <c r="AX1596" s="63">
        <v>8251.3404266052203</v>
      </c>
      <c r="AY1596" s="63">
        <v>27799.578895719202</v>
      </c>
      <c r="AZ1596" s="77">
        <v>1.20037311235141E-2</v>
      </c>
      <c r="BA1596" s="77">
        <v>1.7799578895719199</v>
      </c>
      <c r="BB1596" s="77">
        <v>0.82810085574954095</v>
      </c>
      <c r="BC1596" s="58">
        <v>-764.03282566948405</v>
      </c>
      <c r="BD1596" s="130">
        <v>-2.6748467004870002E-2</v>
      </c>
      <c r="BE1596" s="65">
        <v>96</v>
      </c>
    </row>
    <row r="1597" spans="1:57" x14ac:dyDescent="0.2">
      <c r="A1597" s="104">
        <v>42541</v>
      </c>
      <c r="B1597" s="58">
        <v>2083.25</v>
      </c>
      <c r="C1597" s="77">
        <v>5.8081852565332603E-3</v>
      </c>
      <c r="D1597" s="58">
        <v>0.01</v>
      </c>
      <c r="E1597" s="58">
        <v>0.68049999999999999</v>
      </c>
      <c r="F1597" s="77">
        <v>-2.7301315037164101E-2</v>
      </c>
      <c r="G1597" s="58">
        <v>90.507019042968693</v>
      </c>
      <c r="H1597" s="58">
        <v>693.71002197265602</v>
      </c>
      <c r="I1597" s="58">
        <v>47.147132873535099</v>
      </c>
      <c r="J1597" s="58">
        <v>714.010009765625</v>
      </c>
      <c r="K1597" s="58">
        <v>22.596193313598601</v>
      </c>
      <c r="L1597" s="58">
        <v>29.689027786254801</v>
      </c>
      <c r="M1597" s="58">
        <v>18.370000839233398</v>
      </c>
      <c r="N1597" s="77">
        <v>-2.4127060157536E-3</v>
      </c>
      <c r="O1597" s="58">
        <v>5.9908558450436198</v>
      </c>
      <c r="P1597" s="77">
        <v>6.6192168390822995E-2</v>
      </c>
      <c r="Q1597" s="58">
        <v>90.616466522216797</v>
      </c>
      <c r="R1597" s="77">
        <v>2.8769608422731701E-3</v>
      </c>
      <c r="S1597" s="58">
        <v>19.5245670069455</v>
      </c>
      <c r="T1597" s="77">
        <v>2.81451419015467E-2</v>
      </c>
      <c r="U1597" s="58">
        <v>692.71499633789006</v>
      </c>
      <c r="V1597" s="77">
        <v>-1.19701151190199E-3</v>
      </c>
      <c r="W1597" s="58">
        <v>1.9122001899051899</v>
      </c>
      <c r="X1597" s="77">
        <v>4.0558143695277799E-2</v>
      </c>
      <c r="Y1597" s="58">
        <v>47.175384521484297</v>
      </c>
      <c r="Z1597" s="77">
        <v>1.07872350389606E-2</v>
      </c>
      <c r="AA1597" s="58">
        <v>52.725185437803802</v>
      </c>
      <c r="AB1597" s="77">
        <v>7.38437622955887E-2</v>
      </c>
      <c r="AC1597" s="58">
        <v>710.20001220703102</v>
      </c>
      <c r="AD1597" s="77">
        <v>8.53614164797078E-3</v>
      </c>
      <c r="AE1597" s="58">
        <v>1.6398716971648699</v>
      </c>
      <c r="AF1597" s="77">
        <v>7.2572918562259794E-2</v>
      </c>
      <c r="AG1597" s="58">
        <v>22.500567436218201</v>
      </c>
      <c r="AH1597" s="77">
        <v>1.29092957015455E-2</v>
      </c>
      <c r="AI1597" s="58">
        <v>0.73678888395148501</v>
      </c>
      <c r="AJ1597" s="77">
        <v>2.4816874747666699E-2</v>
      </c>
      <c r="AK1597" s="58">
        <v>29.4998378753662</v>
      </c>
      <c r="AL1597" s="69">
        <v>42541</v>
      </c>
      <c r="AM1597" s="105">
        <v>0</v>
      </c>
      <c r="AN1597" s="124">
        <v>50.355536118451496</v>
      </c>
      <c r="AO1597" s="125">
        <v>34.964098386033903</v>
      </c>
      <c r="AP1597" s="125">
        <v>38.406049087618598</v>
      </c>
      <c r="AQ1597" s="125">
        <v>59.456237505282402</v>
      </c>
      <c r="AR1597" s="125">
        <v>63.708131383644599</v>
      </c>
      <c r="AS1597" s="125">
        <v>40.3360240409204</v>
      </c>
      <c r="AV1597" s="63">
        <v>36050.9193223244</v>
      </c>
      <c r="AW1597" s="63">
        <v>-8006.7034396362296</v>
      </c>
      <c r="AX1597" s="63">
        <v>8006.7034396362296</v>
      </c>
      <c r="AY1597" s="63">
        <v>28044.215882688201</v>
      </c>
      <c r="AZ1597" s="77">
        <v>8.8000249171637998E-3</v>
      </c>
      <c r="BA1597" s="77">
        <v>1.8044215882688199</v>
      </c>
      <c r="BB1597" s="77">
        <v>0.838718804187361</v>
      </c>
      <c r="BC1597" s="58">
        <v>-519.39583870049296</v>
      </c>
      <c r="BD1597" s="130">
        <v>-1.8183829263844899E-2</v>
      </c>
      <c r="BE1597" s="65">
        <v>97</v>
      </c>
    </row>
    <row r="1598" spans="1:57" x14ac:dyDescent="0.2">
      <c r="A1598" s="104">
        <v>42542</v>
      </c>
      <c r="B1598" s="58">
        <v>2088.89990234375</v>
      </c>
      <c r="C1598" s="77">
        <v>2.7120616074642798E-3</v>
      </c>
      <c r="D1598" s="58">
        <v>0.01</v>
      </c>
      <c r="E1598" s="58">
        <v>0.68169999999999997</v>
      </c>
      <c r="F1598" s="77">
        <v>1.76340925789864E-3</v>
      </c>
      <c r="G1598" s="58">
        <v>91.277893066406193</v>
      </c>
      <c r="H1598" s="58">
        <v>695.94000244140602</v>
      </c>
      <c r="I1598" s="58">
        <v>48.201755523681598</v>
      </c>
      <c r="J1598" s="58">
        <v>715.82000732421795</v>
      </c>
      <c r="K1598" s="58">
        <v>22.787448883056602</v>
      </c>
      <c r="L1598" s="58">
        <v>29.8274631500244</v>
      </c>
      <c r="M1598" s="58">
        <v>18.4799995422363</v>
      </c>
      <c r="N1598" s="77">
        <v>8.5172844226755196E-3</v>
      </c>
      <c r="O1598" s="58">
        <v>5.9846319660168499</v>
      </c>
      <c r="P1598" s="77">
        <v>6.5564966115759599E-2</v>
      </c>
      <c r="Q1598" s="58">
        <v>90.8924560546875</v>
      </c>
      <c r="R1598" s="77">
        <v>3.2145715041116399E-3</v>
      </c>
      <c r="S1598" s="58">
        <v>19.797733978446299</v>
      </c>
      <c r="T1598" s="77">
        <v>2.8447472352493699E-2</v>
      </c>
      <c r="U1598" s="58">
        <v>694.82501220703102</v>
      </c>
      <c r="V1598" s="77">
        <v>2.2368754701910399E-2</v>
      </c>
      <c r="W1598" s="58">
        <v>1.9080192703132299</v>
      </c>
      <c r="X1598" s="77">
        <v>3.9584020324235303E-2</v>
      </c>
      <c r="Y1598" s="58">
        <v>47.674444198608398</v>
      </c>
      <c r="Z1598" s="77">
        <v>2.5349750477419099E-3</v>
      </c>
      <c r="AA1598" s="58">
        <v>51.633362688603903</v>
      </c>
      <c r="AB1598" s="77">
        <v>7.2131767986777603E-2</v>
      </c>
      <c r="AC1598" s="58">
        <v>714.91500854492097</v>
      </c>
      <c r="AD1598" s="77">
        <v>8.4640614816702195E-3</v>
      </c>
      <c r="AE1598" s="58">
        <v>1.64914528770933</v>
      </c>
      <c r="AF1598" s="77">
        <v>7.2370772883467993E-2</v>
      </c>
      <c r="AG1598" s="58">
        <v>22.691821098327601</v>
      </c>
      <c r="AH1598" s="77">
        <v>4.6628459768431798E-3</v>
      </c>
      <c r="AI1598" s="58">
        <v>0.74613412178154104</v>
      </c>
      <c r="AJ1598" s="77">
        <v>2.5015004394731099E-2</v>
      </c>
      <c r="AK1598" s="58">
        <v>29.758245468139599</v>
      </c>
      <c r="AL1598" s="69">
        <v>42542</v>
      </c>
      <c r="AM1598" s="105">
        <v>1</v>
      </c>
      <c r="AN1598" s="124">
        <v>52.716545160248103</v>
      </c>
      <c r="AO1598" s="125">
        <v>36.8365842850123</v>
      </c>
      <c r="AP1598" s="125">
        <v>42.6637345253516</v>
      </c>
      <c r="AQ1598" s="125">
        <v>62.145145178256499</v>
      </c>
      <c r="AR1598" s="125">
        <v>65.728961964497501</v>
      </c>
      <c r="AS1598" s="125">
        <v>50.313541181701403</v>
      </c>
      <c r="AV1598" s="63">
        <v>36050.9193223244</v>
      </c>
      <c r="AW1598" s="63">
        <v>-8089.1381614379798</v>
      </c>
      <c r="AX1598" s="63">
        <v>8089.1381614379798</v>
      </c>
      <c r="AY1598" s="63">
        <v>27961.781160886399</v>
      </c>
      <c r="AZ1598" s="77">
        <v>-2.9394553995228901E-3</v>
      </c>
      <c r="BA1598" s="77">
        <v>1.7961781160886401</v>
      </c>
      <c r="BB1598" s="77">
        <v>0.84370552286311995</v>
      </c>
      <c r="BC1598" s="58">
        <v>-601.83056050224695</v>
      </c>
      <c r="BD1598" s="130">
        <v>-2.10698341082542E-2</v>
      </c>
      <c r="BE1598" s="65">
        <v>98</v>
      </c>
    </row>
    <row r="1599" spans="1:57" x14ac:dyDescent="0.2">
      <c r="A1599" s="104">
        <v>42543</v>
      </c>
      <c r="B1599" s="58">
        <v>2085.44995117187</v>
      </c>
      <c r="C1599" s="77">
        <v>-1.65156366181273E-3</v>
      </c>
      <c r="D1599" s="58">
        <v>0.01</v>
      </c>
      <c r="E1599" s="58">
        <v>0.68089999999999995</v>
      </c>
      <c r="F1599" s="77">
        <v>-1.17353674636944E-3</v>
      </c>
      <c r="G1599" s="58">
        <v>90.935295104980398</v>
      </c>
      <c r="H1599" s="58">
        <v>697.46002197265602</v>
      </c>
      <c r="I1599" s="58">
        <v>48.013435363769503</v>
      </c>
      <c r="J1599" s="58">
        <v>710.59997558593705</v>
      </c>
      <c r="K1599" s="58">
        <v>22.921323776245099</v>
      </c>
      <c r="L1599" s="58">
        <v>29.7997722625732</v>
      </c>
      <c r="M1599" s="58">
        <v>21.170000076293899</v>
      </c>
      <c r="N1599" s="77">
        <v>-3.7533508927128901E-3</v>
      </c>
      <c r="O1599" s="58">
        <v>5.9845426061640001</v>
      </c>
      <c r="P1599" s="77">
        <v>6.5810998900428394E-2</v>
      </c>
      <c r="Q1599" s="58">
        <v>91.106594085693303</v>
      </c>
      <c r="R1599" s="77">
        <v>2.1841243870415099E-3</v>
      </c>
      <c r="S1599" s="58">
        <v>20.0384850205905</v>
      </c>
      <c r="T1599" s="77">
        <v>2.8730657513408201E-2</v>
      </c>
      <c r="U1599" s="58">
        <v>696.70001220703102</v>
      </c>
      <c r="V1599" s="77">
        <v>-3.9069149632856501E-3</v>
      </c>
      <c r="W1599" s="58">
        <v>1.90165139759531</v>
      </c>
      <c r="X1599" s="77">
        <v>3.96066514130392E-2</v>
      </c>
      <c r="Y1599" s="58">
        <v>48.107595443725501</v>
      </c>
      <c r="Z1599" s="77">
        <v>-7.29238032587842E-3</v>
      </c>
      <c r="AA1599" s="58">
        <v>50.7362156025304</v>
      </c>
      <c r="AB1599" s="77">
        <v>7.1399123762557096E-2</v>
      </c>
      <c r="AC1599" s="58">
        <v>713.20999145507801</v>
      </c>
      <c r="AD1599" s="77">
        <v>5.8749399230917298E-3</v>
      </c>
      <c r="AE1599" s="58">
        <v>1.6569435333945299</v>
      </c>
      <c r="AF1599" s="77">
        <v>7.2288300168410799E-2</v>
      </c>
      <c r="AG1599" s="58">
        <v>22.854386329650801</v>
      </c>
      <c r="AH1599" s="77">
        <v>-9.2836884289804102E-4</v>
      </c>
      <c r="AI1599" s="58">
        <v>0.75562633351791597</v>
      </c>
      <c r="AJ1599" s="77">
        <v>2.53567821545716E-2</v>
      </c>
      <c r="AK1599" s="58">
        <v>29.8136177062988</v>
      </c>
      <c r="AL1599" s="69">
        <v>42543</v>
      </c>
      <c r="AM1599" s="105">
        <v>2</v>
      </c>
      <c r="AN1599" s="124">
        <v>51.1178841426782</v>
      </c>
      <c r="AO1599" s="125">
        <v>38.143900694522401</v>
      </c>
      <c r="AP1599" s="125">
        <v>41.2974389072157</v>
      </c>
      <c r="AQ1599" s="125">
        <v>63.947565865062899</v>
      </c>
      <c r="AR1599" s="125">
        <v>64.949897213404796</v>
      </c>
      <c r="AS1599" s="125">
        <v>48.745948525366501</v>
      </c>
      <c r="AV1599" s="63">
        <v>36050.9193223244</v>
      </c>
      <c r="AW1599" s="63">
        <v>-8049.3195168075499</v>
      </c>
      <c r="AX1599" s="63">
        <v>8049.3195168075499</v>
      </c>
      <c r="AY1599" s="63">
        <v>28001.599805516798</v>
      </c>
      <c r="AZ1599" s="77">
        <v>1.42403820419456E-3</v>
      </c>
      <c r="BA1599" s="77">
        <v>1.8001599805516799</v>
      </c>
      <c r="BB1599" s="77">
        <v>0.84066052581847595</v>
      </c>
      <c r="BC1599" s="58">
        <v>-562.01191587181802</v>
      </c>
      <c r="BD1599" s="130">
        <v>-1.9675800152785899E-2</v>
      </c>
      <c r="BE1599" s="65">
        <v>99</v>
      </c>
    </row>
    <row r="1600" spans="1:57" x14ac:dyDescent="0.2">
      <c r="A1600" s="104">
        <v>42544</v>
      </c>
      <c r="B1600" s="58">
        <v>2113.32006835937</v>
      </c>
      <c r="C1600" s="77">
        <v>1.3364078659302701E-2</v>
      </c>
      <c r="D1600" s="58">
        <v>0.01</v>
      </c>
      <c r="E1600" s="58">
        <v>0.67579999999999996</v>
      </c>
      <c r="F1600" s="77">
        <v>-7.4900866500220396E-3</v>
      </c>
      <c r="G1600" s="58">
        <v>91.458732604980398</v>
      </c>
      <c r="H1600" s="58">
        <v>701.86999511718705</v>
      </c>
      <c r="I1600" s="58">
        <v>48.879722595214801</v>
      </c>
      <c r="J1600" s="58">
        <v>722.08001708984295</v>
      </c>
      <c r="K1600" s="58">
        <v>23.447257995605401</v>
      </c>
      <c r="L1600" s="58">
        <v>30.4457893371582</v>
      </c>
      <c r="M1600" s="58">
        <v>17.25</v>
      </c>
      <c r="N1600" s="77">
        <v>5.7561533109418096E-3</v>
      </c>
      <c r="O1600" s="58">
        <v>5.9438209036901304</v>
      </c>
      <c r="P1600" s="77">
        <v>6.4989102017869602E-2</v>
      </c>
      <c r="Q1600" s="58">
        <v>91.197013854980398</v>
      </c>
      <c r="R1600" s="77">
        <v>6.3229045473578403E-3</v>
      </c>
      <c r="S1600" s="58">
        <v>20.033549330833999</v>
      </c>
      <c r="T1600" s="77">
        <v>2.85431055184074E-2</v>
      </c>
      <c r="U1600" s="58">
        <v>699.66500854492097</v>
      </c>
      <c r="V1600" s="77">
        <v>1.8042600469680498E-2</v>
      </c>
      <c r="W1600" s="58">
        <v>1.88173476452337</v>
      </c>
      <c r="X1600" s="77">
        <v>3.84972472144837E-2</v>
      </c>
      <c r="Y1600" s="58">
        <v>48.446578979492102</v>
      </c>
      <c r="Z1600" s="77">
        <v>1.6155420628096901E-2</v>
      </c>
      <c r="AA1600" s="58">
        <v>50.212584116115998</v>
      </c>
      <c r="AB1600" s="77">
        <v>6.9538808619140094E-2</v>
      </c>
      <c r="AC1600" s="58">
        <v>716.33999633789006</v>
      </c>
      <c r="AD1600" s="77">
        <v>2.2945193937943899E-2</v>
      </c>
      <c r="AE1600" s="58">
        <v>1.68086575082526</v>
      </c>
      <c r="AF1600" s="77">
        <v>7.1687092415680206E-2</v>
      </c>
      <c r="AG1600" s="58">
        <v>23.184290885925201</v>
      </c>
      <c r="AH1600" s="77">
        <v>2.16785909936743E-2</v>
      </c>
      <c r="AI1600" s="58">
        <v>0.77747677297513396</v>
      </c>
      <c r="AJ1600" s="77">
        <v>2.55364301567391E-2</v>
      </c>
      <c r="AK1600" s="58">
        <v>30.122780799865701</v>
      </c>
      <c r="AL1600" s="69">
        <v>42544</v>
      </c>
      <c r="AM1600" s="105">
        <v>3</v>
      </c>
      <c r="AN1600" s="124">
        <v>61.322159929803703</v>
      </c>
      <c r="AO1600" s="125">
        <v>41.901020703108898</v>
      </c>
      <c r="AP1600" s="125">
        <v>44.2358055306794</v>
      </c>
      <c r="AQ1600" s="125">
        <v>69.992381769135307</v>
      </c>
      <c r="AR1600" s="125">
        <v>72.992447943241302</v>
      </c>
      <c r="AS1600" s="125">
        <v>55.599093981562</v>
      </c>
      <c r="AV1600" s="63">
        <v>36050.9193223244</v>
      </c>
      <c r="AW1600" s="63">
        <v>-8035.01549427795</v>
      </c>
      <c r="AX1600" s="63">
        <v>8035.01549427795</v>
      </c>
      <c r="AY1600" s="63">
        <v>28015.903828046401</v>
      </c>
      <c r="AZ1600" s="77">
        <v>5.1082876081909301E-4</v>
      </c>
      <c r="BA1600" s="77">
        <v>1.80159038280464</v>
      </c>
      <c r="BB1600" s="77">
        <v>0.86525925787058799</v>
      </c>
      <c r="BC1600" s="58">
        <v>-547.70789334221604</v>
      </c>
      <c r="BD1600" s="130">
        <v>-1.9175022356577101E-2</v>
      </c>
      <c r="BE1600" s="65">
        <v>100</v>
      </c>
    </row>
    <row r="1601" spans="1:57" x14ac:dyDescent="0.2">
      <c r="A1601" s="104">
        <v>42545</v>
      </c>
      <c r="B1601" s="58">
        <v>2037.41003417968</v>
      </c>
      <c r="C1601" s="77">
        <v>-3.5919799994431699E-2</v>
      </c>
      <c r="D1601" s="58">
        <v>0.01</v>
      </c>
      <c r="E1601" s="58">
        <v>0.73419999999999996</v>
      </c>
      <c r="F1601" s="77">
        <v>8.6416099437703398E-2</v>
      </c>
      <c r="G1601" s="58">
        <v>88.889129638671804</v>
      </c>
      <c r="H1601" s="58">
        <v>675.219970703125</v>
      </c>
      <c r="I1601" s="58">
        <v>46.921150207519503</v>
      </c>
      <c r="J1601" s="58">
        <v>698.96002197265602</v>
      </c>
      <c r="K1601" s="58">
        <v>22.213697433471602</v>
      </c>
      <c r="L1601" s="58">
        <v>29.116842269897401</v>
      </c>
      <c r="M1601" s="58">
        <v>25.7600002288818</v>
      </c>
      <c r="N1601" s="77">
        <v>-2.8095763992345899E-2</v>
      </c>
      <c r="O1601" s="58">
        <v>5.8934887832456004</v>
      </c>
      <c r="P1601" s="77">
        <v>6.6301569238018401E-2</v>
      </c>
      <c r="Q1601" s="58">
        <v>90.173931121826101</v>
      </c>
      <c r="R1601" s="77">
        <v>-3.7970029491876001E-2</v>
      </c>
      <c r="S1601" s="58">
        <v>20.6190682481766</v>
      </c>
      <c r="T1601" s="77">
        <v>3.0536816360312101E-2</v>
      </c>
      <c r="U1601" s="58">
        <v>688.54498291015602</v>
      </c>
      <c r="V1601" s="77">
        <v>-4.0069220603290698E-2</v>
      </c>
      <c r="W1601" s="58">
        <v>1.8730109516520601</v>
      </c>
      <c r="X1601" s="77">
        <v>3.9918265928440499E-2</v>
      </c>
      <c r="Y1601" s="58">
        <v>47.900436401367102</v>
      </c>
      <c r="Z1601" s="77">
        <v>-3.2018605376127898E-2</v>
      </c>
      <c r="AA1601" s="58">
        <v>49.420751540100497</v>
      </c>
      <c r="AB1601" s="77">
        <v>7.0706120502602804E-2</v>
      </c>
      <c r="AC1601" s="58">
        <v>710.52001953125</v>
      </c>
      <c r="AD1601" s="77">
        <v>-5.2610013604362002E-2</v>
      </c>
      <c r="AE1601" s="58">
        <v>1.68438226461973</v>
      </c>
      <c r="AF1601" s="77">
        <v>7.5826290047585801E-2</v>
      </c>
      <c r="AG1601" s="58">
        <v>22.8304777145385</v>
      </c>
      <c r="AH1601" s="77">
        <v>-4.3649617769600697E-2</v>
      </c>
      <c r="AI1601" s="58">
        <v>0.76510635962853901</v>
      </c>
      <c r="AJ1601" s="77">
        <v>2.6277106306254398E-2</v>
      </c>
      <c r="AK1601" s="58">
        <v>29.7813158035278</v>
      </c>
      <c r="AL1601" s="69">
        <v>42545</v>
      </c>
      <c r="AM1601" s="105">
        <v>4</v>
      </c>
      <c r="AN1601" s="124">
        <v>38.0335312391353</v>
      </c>
      <c r="AO1601" s="125">
        <v>30.030271174064598</v>
      </c>
      <c r="AP1601" s="125">
        <v>34.979319254165603</v>
      </c>
      <c r="AQ1601" s="125">
        <v>49.168921451925897</v>
      </c>
      <c r="AR1601" s="125">
        <v>48.392621921213397</v>
      </c>
      <c r="AS1601" s="125">
        <v>41.944016656801701</v>
      </c>
      <c r="AT1601" s="109" t="s">
        <v>620</v>
      </c>
      <c r="AV1601" s="63">
        <v>25051.867764660499</v>
      </c>
      <c r="AW1601" s="63">
        <v>2268.81368657035</v>
      </c>
      <c r="AX1601" s="63">
        <v>19237.037421555699</v>
      </c>
      <c r="AY1601" s="63">
        <v>27320.681451230801</v>
      </c>
      <c r="AZ1601" s="77">
        <v>-2.4815275676368501E-2</v>
      </c>
      <c r="BA1601" s="77">
        <v>1.7320681451230799</v>
      </c>
      <c r="BB1601" s="77">
        <v>0.798259518390114</v>
      </c>
      <c r="BC1601" s="58">
        <v>-1242.9302701578199</v>
      </c>
      <c r="BD1601" s="130">
        <v>-4.3514464567066702E-2</v>
      </c>
      <c r="BE1601" s="65">
        <v>101</v>
      </c>
    </row>
    <row r="1602" spans="1:57" x14ac:dyDescent="0.2">
      <c r="A1602" s="104">
        <v>42548</v>
      </c>
      <c r="B1602" s="58">
        <v>2000.5400390625</v>
      </c>
      <c r="C1602" s="77">
        <v>-1.8096502176122999E-2</v>
      </c>
      <c r="D1602" s="58">
        <v>0.01</v>
      </c>
      <c r="E1602" s="58">
        <v>0.76029999999999998</v>
      </c>
      <c r="F1602" s="77">
        <v>3.5548896758376497E-2</v>
      </c>
      <c r="G1602" s="58">
        <v>87.594810485839801</v>
      </c>
      <c r="H1602" s="58">
        <v>668.260009765625</v>
      </c>
      <c r="I1602" s="58">
        <v>45.602867126464801</v>
      </c>
      <c r="J1602" s="58">
        <v>691.35998535156205</v>
      </c>
      <c r="K1602" s="58">
        <v>21.314821243286101</v>
      </c>
      <c r="L1602" s="58">
        <v>28.350851058959901</v>
      </c>
      <c r="M1602" s="58">
        <v>23.850000381469702</v>
      </c>
      <c r="N1602" s="77">
        <v>-1.4561051031699201E-2</v>
      </c>
      <c r="O1602" s="58">
        <v>5.8699411518882796</v>
      </c>
      <c r="P1602" s="77">
        <v>6.7012430523349195E-2</v>
      </c>
      <c r="Q1602" s="58">
        <v>88.241970062255803</v>
      </c>
      <c r="R1602" s="77">
        <v>-1.03076941433654E-2</v>
      </c>
      <c r="S1602" s="58">
        <v>21.503300798110601</v>
      </c>
      <c r="T1602" s="77">
        <v>3.2178045197785103E-2</v>
      </c>
      <c r="U1602" s="58">
        <v>671.739990234375</v>
      </c>
      <c r="V1602" s="77">
        <v>-2.80957111073422E-2</v>
      </c>
      <c r="W1602" s="58">
        <v>1.8879615733936901</v>
      </c>
      <c r="X1602" s="77">
        <v>4.1400063030204701E-2</v>
      </c>
      <c r="Y1602" s="58">
        <v>46.262008666992102</v>
      </c>
      <c r="Z1602" s="77">
        <v>-1.0873349522400899E-2</v>
      </c>
      <c r="AA1602" s="58">
        <v>48.364314020677199</v>
      </c>
      <c r="AB1602" s="77">
        <v>6.9955327246895196E-2</v>
      </c>
      <c r="AC1602" s="58">
        <v>695.16000366210903</v>
      </c>
      <c r="AD1602" s="77">
        <v>-4.0464951540715499E-2</v>
      </c>
      <c r="AE1602" s="58">
        <v>1.6814804883518</v>
      </c>
      <c r="AF1602" s="77">
        <v>7.8887853159052002E-2</v>
      </c>
      <c r="AG1602" s="58">
        <v>21.764259338378899</v>
      </c>
      <c r="AH1602" s="77">
        <v>-2.6307495979034101E-2</v>
      </c>
      <c r="AI1602" s="58">
        <v>0.76059182563726302</v>
      </c>
      <c r="AJ1602" s="77">
        <v>2.6827830461085399E-2</v>
      </c>
      <c r="AK1602" s="58">
        <v>28.7338466644287</v>
      </c>
      <c r="AL1602" s="69">
        <v>42548</v>
      </c>
      <c r="AM1602" s="105">
        <v>0</v>
      </c>
      <c r="AN1602" s="124">
        <v>31.730348578279401</v>
      </c>
      <c r="AO1602" s="125">
        <v>27.814056879038699</v>
      </c>
      <c r="AP1602" s="125">
        <v>31.413579200292201</v>
      </c>
      <c r="AQ1602" s="125">
        <v>39.862360541617001</v>
      </c>
      <c r="AR1602" s="125">
        <v>40.0204703527112</v>
      </c>
      <c r="AS1602" s="125">
        <v>35.605380610111801</v>
      </c>
      <c r="AV1602" s="63">
        <v>25051.867764660499</v>
      </c>
      <c r="AW1602" s="63">
        <v>2184.4580126340802</v>
      </c>
      <c r="AX1602" s="63">
        <v>19500.024959853901</v>
      </c>
      <c r="AY1602" s="63">
        <v>27236.325777294602</v>
      </c>
      <c r="AZ1602" s="77">
        <v>-3.0876123674604601E-3</v>
      </c>
      <c r="BA1602" s="77">
        <v>1.7236325777294601</v>
      </c>
      <c r="BB1602" s="77">
        <v>0.76571731110233299</v>
      </c>
      <c r="BC1602" s="58">
        <v>-1327.2859440940799</v>
      </c>
      <c r="BD1602" s="130">
        <v>-4.6467721135566402E-2</v>
      </c>
      <c r="BE1602" s="65">
        <v>102</v>
      </c>
    </row>
    <row r="1603" spans="1:57" x14ac:dyDescent="0.2">
      <c r="A1603" s="104">
        <v>42549</v>
      </c>
      <c r="B1603" s="58">
        <v>2036.08996582031</v>
      </c>
      <c r="C1603" s="77">
        <v>1.7770165087259201E-2</v>
      </c>
      <c r="D1603" s="58">
        <v>0.01</v>
      </c>
      <c r="E1603" s="58">
        <v>0.75060000000000004</v>
      </c>
      <c r="F1603" s="77">
        <v>-1.27581217940285E-2</v>
      </c>
      <c r="G1603" s="58">
        <v>89.069953918457003</v>
      </c>
      <c r="H1603" s="58">
        <v>680.03997802734295</v>
      </c>
      <c r="I1603" s="58">
        <v>46.553913116455</v>
      </c>
      <c r="J1603" s="58">
        <v>707.95001220703102</v>
      </c>
      <c r="K1603" s="58">
        <v>21.936386108398398</v>
      </c>
      <c r="L1603" s="58">
        <v>28.784605026245099</v>
      </c>
      <c r="M1603" s="58">
        <v>18.75</v>
      </c>
      <c r="N1603" s="77">
        <v>1.6840534552622299E-2</v>
      </c>
      <c r="O1603" s="58">
        <v>5.7831876438986702</v>
      </c>
      <c r="P1603" s="77">
        <v>6.4928602626124002E-2</v>
      </c>
      <c r="Q1603" s="58">
        <v>88.332382202148395</v>
      </c>
      <c r="R1603" s="77">
        <v>1.76278216406369E-2</v>
      </c>
      <c r="S1603" s="58">
        <v>21.762557387411398</v>
      </c>
      <c r="T1603" s="77">
        <v>3.2001879434412302E-2</v>
      </c>
      <c r="U1603" s="58">
        <v>674.14999389648403</v>
      </c>
      <c r="V1603" s="77">
        <v>2.08549604425705E-2</v>
      </c>
      <c r="W1603" s="58">
        <v>1.86571960656932</v>
      </c>
      <c r="X1603" s="77">
        <v>4.00765366791445E-2</v>
      </c>
      <c r="Y1603" s="58">
        <v>46.078390121459897</v>
      </c>
      <c r="Z1603" s="77">
        <v>2.3996220792316302E-2</v>
      </c>
      <c r="AA1603" s="58">
        <v>47.505673809431499</v>
      </c>
      <c r="AB1603" s="77">
        <v>6.7103147101209598E-2</v>
      </c>
      <c r="AC1603" s="58">
        <v>699.65499877929597</v>
      </c>
      <c r="AD1603" s="77">
        <v>2.9161157769882401E-2</v>
      </c>
      <c r="AE1603" s="58">
        <v>1.6838431695823901</v>
      </c>
      <c r="AF1603" s="77">
        <v>7.6760281354535706E-2</v>
      </c>
      <c r="AG1603" s="58">
        <v>21.6256036758422</v>
      </c>
      <c r="AH1603" s="77">
        <v>1.52995042858889E-2</v>
      </c>
      <c r="AI1603" s="58">
        <v>0.75158449917729098</v>
      </c>
      <c r="AJ1603" s="77">
        <v>2.6110641382503401E-2</v>
      </c>
      <c r="AK1603" s="58">
        <v>28.5677280426025</v>
      </c>
      <c r="AL1603" s="69">
        <v>42549</v>
      </c>
      <c r="AM1603" s="105">
        <v>1</v>
      </c>
      <c r="AN1603" s="124">
        <v>41.753679175840801</v>
      </c>
      <c r="AO1603" s="125">
        <v>36.3729271474607</v>
      </c>
      <c r="AP1603" s="125">
        <v>39.040625520234997</v>
      </c>
      <c r="AQ1603" s="125">
        <v>47.291679201856397</v>
      </c>
      <c r="AR1603" s="125">
        <v>45.744549856644397</v>
      </c>
      <c r="AS1603" s="125">
        <v>42.371513684280202</v>
      </c>
      <c r="AU1603" s="109" t="s">
        <v>619</v>
      </c>
      <c r="AV1603" s="63">
        <v>25051.867764660499</v>
      </c>
      <c r="AW1603" s="63">
        <v>2176.4114764926899</v>
      </c>
      <c r="AX1603" s="63">
        <v>19558.947403402999</v>
      </c>
      <c r="AY1603" s="63">
        <v>27228.279241153199</v>
      </c>
      <c r="AZ1603" s="77">
        <v>-2.9543398060338701E-4</v>
      </c>
      <c r="BA1603" s="77">
        <v>1.7228279241153199</v>
      </c>
      <c r="BB1603" s="77">
        <v>0.79709439921805303</v>
      </c>
      <c r="BC1603" s="58">
        <v>-1335.33248023548</v>
      </c>
      <c r="BD1603" s="130">
        <v>-4.6749426972345097E-2</v>
      </c>
      <c r="BE1603" s="65">
        <v>103</v>
      </c>
    </row>
    <row r="1604" spans="1:57" x14ac:dyDescent="0.2">
      <c r="A1604" s="104">
        <v>42550</v>
      </c>
      <c r="B1604" s="58">
        <v>2070.77001953125</v>
      </c>
      <c r="C1604" s="77">
        <v>1.70326725700282E-2</v>
      </c>
      <c r="D1604" s="58">
        <v>0.01</v>
      </c>
      <c r="E1604" s="58">
        <v>0.73950000000000005</v>
      </c>
      <c r="F1604" s="77">
        <v>-1.4788169464428401E-2</v>
      </c>
      <c r="G1604" s="58">
        <v>89.840843200683594</v>
      </c>
      <c r="H1604" s="58">
        <v>684.10998535156205</v>
      </c>
      <c r="I1604" s="58">
        <v>47.589706420898402</v>
      </c>
      <c r="J1604" s="58">
        <v>715.59997558593705</v>
      </c>
      <c r="K1604" s="58">
        <v>22.529262542724599</v>
      </c>
      <c r="L1604" s="58">
        <v>29.467536926269499</v>
      </c>
      <c r="M1604" s="58">
        <v>16.639999389648398</v>
      </c>
      <c r="N1604" s="77">
        <v>8.65487460487868E-3</v>
      </c>
      <c r="O1604" s="58">
        <v>5.6398090339057498</v>
      </c>
      <c r="P1604" s="77">
        <v>6.2775557674895399E-2</v>
      </c>
      <c r="Q1604" s="58">
        <v>89.455398559570298</v>
      </c>
      <c r="R1604" s="77">
        <v>5.9849530258868598E-3</v>
      </c>
      <c r="S1604" s="58">
        <v>21.948489838319698</v>
      </c>
      <c r="T1604" s="77">
        <v>3.2083276531975201E-2</v>
      </c>
      <c r="U1604" s="58">
        <v>682.07498168945301</v>
      </c>
      <c r="V1604" s="77">
        <v>2.2249328468958399E-2</v>
      </c>
      <c r="W1604" s="58">
        <v>1.82723991640576</v>
      </c>
      <c r="X1604" s="77">
        <v>3.8395696334940103E-2</v>
      </c>
      <c r="Y1604" s="58">
        <v>47.071809768676701</v>
      </c>
      <c r="Z1604" s="77">
        <v>1.0805795955928401E-2</v>
      </c>
      <c r="AA1604" s="58">
        <v>46.492594045578898</v>
      </c>
      <c r="AB1604" s="77">
        <v>6.49700889208535E-2</v>
      </c>
      <c r="AC1604" s="58">
        <v>711.77499389648403</v>
      </c>
      <c r="AD1604" s="77">
        <v>2.7027078726481E-2</v>
      </c>
      <c r="AE1604" s="58">
        <v>1.69092040931097</v>
      </c>
      <c r="AF1604" s="77">
        <v>7.5054405624875795E-2</v>
      </c>
      <c r="AG1604" s="58">
        <v>22.232824325561499</v>
      </c>
      <c r="AH1604" s="77">
        <v>2.37255956578779E-2</v>
      </c>
      <c r="AI1604" s="58">
        <v>0.75406420852246403</v>
      </c>
      <c r="AJ1604" s="77">
        <v>2.5589658559152802E-2</v>
      </c>
      <c r="AK1604" s="58">
        <v>29.126070976257299</v>
      </c>
      <c r="AL1604" s="69">
        <v>42550</v>
      </c>
      <c r="AM1604" s="105">
        <v>2</v>
      </c>
      <c r="AN1604" s="124">
        <v>49.537283173093002</v>
      </c>
      <c r="AO1604" s="125">
        <v>39.061319246925002</v>
      </c>
      <c r="AP1604" s="125">
        <v>42.630986124771198</v>
      </c>
      <c r="AQ1604" s="125">
        <v>53.227194688927</v>
      </c>
      <c r="AR1604" s="125">
        <v>53.301164492379399</v>
      </c>
      <c r="AS1604" s="125">
        <v>48.6943561380088</v>
      </c>
      <c r="AV1604" s="63">
        <v>25051.867764660499</v>
      </c>
      <c r="AW1604" s="63">
        <v>2324.14604806137</v>
      </c>
      <c r="AX1604" s="63">
        <v>19597.8449702568</v>
      </c>
      <c r="AY1604" s="63">
        <v>27376.0138127219</v>
      </c>
      <c r="AZ1604" s="77">
        <v>5.4257770114751703E-3</v>
      </c>
      <c r="BA1604" s="77">
        <v>1.73760138127219</v>
      </c>
      <c r="BB1604" s="77">
        <v>0.827703719697366</v>
      </c>
      <c r="BC1604" s="58">
        <v>-1187.5979086668001</v>
      </c>
      <c r="BD1604" s="130">
        <v>-4.1577301927036001E-2</v>
      </c>
      <c r="BE1604" s="65">
        <v>104</v>
      </c>
    </row>
    <row r="1605" spans="1:57" x14ac:dyDescent="0.2">
      <c r="A1605" s="104">
        <v>42551</v>
      </c>
      <c r="B1605" s="58">
        <v>2098.86010742187</v>
      </c>
      <c r="C1605" s="77">
        <v>1.35650447059223E-2</v>
      </c>
      <c r="D1605" s="58">
        <v>0.01</v>
      </c>
      <c r="E1605" s="58">
        <v>0.74470000000000003</v>
      </c>
      <c r="F1605" s="77">
        <v>7.0317782285327299E-3</v>
      </c>
      <c r="G1605" s="58">
        <v>90.982879638671804</v>
      </c>
      <c r="H1605" s="58">
        <v>692.09997558593705</v>
      </c>
      <c r="I1605" s="58">
        <v>48.1829223632812</v>
      </c>
      <c r="J1605" s="58">
        <v>715.61999511718705</v>
      </c>
      <c r="K1605" s="58">
        <v>22.921323776245099</v>
      </c>
      <c r="L1605" s="58">
        <v>30.270441055297798</v>
      </c>
      <c r="M1605" s="58">
        <v>15.6300001144409</v>
      </c>
      <c r="N1605" s="77">
        <v>1.27117733683468E-2</v>
      </c>
      <c r="O1605" s="58">
        <v>5.5085088685060803</v>
      </c>
      <c r="P1605" s="77">
        <v>6.05444550709155E-2</v>
      </c>
      <c r="Q1605" s="58">
        <v>90.411861419677706</v>
      </c>
      <c r="R1605" s="77">
        <v>1.1679394257443699E-2</v>
      </c>
      <c r="S1605" s="58">
        <v>22.046315839158101</v>
      </c>
      <c r="T1605" s="77">
        <v>3.1854235828420001E-2</v>
      </c>
      <c r="U1605" s="58">
        <v>688.10498046875</v>
      </c>
      <c r="V1605" s="77">
        <v>1.24652154215079E-2</v>
      </c>
      <c r="W1605" s="58">
        <v>1.8024276884114001</v>
      </c>
      <c r="X1605" s="77">
        <v>3.7408019273338602E-2</v>
      </c>
      <c r="Y1605" s="58">
        <v>47.886314392089801</v>
      </c>
      <c r="Z1605" s="77">
        <v>2.79758691070775E-5</v>
      </c>
      <c r="AA1605" s="58">
        <v>45.124189921779497</v>
      </c>
      <c r="AB1605" s="77">
        <v>6.3056077568640498E-2</v>
      </c>
      <c r="AC1605" s="58">
        <v>715.60998535156205</v>
      </c>
      <c r="AD1605" s="77">
        <v>1.7402311006718699E-2</v>
      </c>
      <c r="AE1605" s="58">
        <v>1.70113511705882</v>
      </c>
      <c r="AF1605" s="77">
        <v>7.4216268382449199E-2</v>
      </c>
      <c r="AG1605" s="58">
        <v>22.725293159484799</v>
      </c>
      <c r="AH1605" s="77">
        <v>2.7247072975161001E-2</v>
      </c>
      <c r="AI1605" s="58">
        <v>0.77636720413785199</v>
      </c>
      <c r="AJ1605" s="77">
        <v>2.5647700432233099E-2</v>
      </c>
      <c r="AK1605" s="58">
        <v>29.868988990783599</v>
      </c>
      <c r="AL1605" s="69">
        <v>42551</v>
      </c>
      <c r="AM1605" s="105">
        <v>3</v>
      </c>
      <c r="AN1605" s="124">
        <v>54.805415253003801</v>
      </c>
      <c r="AO1605" s="125">
        <v>44.058452003773503</v>
      </c>
      <c r="AP1605" s="125">
        <v>47.558681027953497</v>
      </c>
      <c r="AQ1605" s="125">
        <v>56.699712181355899</v>
      </c>
      <c r="AR1605" s="125">
        <v>60.301638694743403</v>
      </c>
      <c r="AS1605" s="125">
        <v>51.946183154855298</v>
      </c>
      <c r="AV1605" s="63">
        <v>25051.867764660499</v>
      </c>
      <c r="AW1605" s="63">
        <v>2530.6823586023302</v>
      </c>
      <c r="AX1605" s="63">
        <v>20146.9694800012</v>
      </c>
      <c r="AY1605" s="63">
        <v>27582.550123262801</v>
      </c>
      <c r="AZ1605" s="77">
        <v>7.5444260056947102E-3</v>
      </c>
      <c r="BA1605" s="77">
        <v>1.7582550123262799</v>
      </c>
      <c r="BB1605" s="77">
        <v>0.85249660236424096</v>
      </c>
      <c r="BC1605" s="58">
        <v>-981.06159812584497</v>
      </c>
      <c r="BD1605" s="130">
        <v>-3.4346552799246199E-2</v>
      </c>
      <c r="BE1605" s="65">
        <v>105</v>
      </c>
    </row>
    <row r="1606" spans="1:57" x14ac:dyDescent="0.2">
      <c r="A1606" s="104">
        <v>42552</v>
      </c>
      <c r="B1606" s="58">
        <v>2102.94995117187</v>
      </c>
      <c r="C1606" s="77">
        <v>1.9486023558872301E-3</v>
      </c>
      <c r="D1606" s="58">
        <v>0.01</v>
      </c>
      <c r="E1606" s="58">
        <v>0.75360000000000005</v>
      </c>
      <c r="F1606" s="77">
        <v>1.19511212568819E-2</v>
      </c>
      <c r="G1606" s="58">
        <v>91.258865356445298</v>
      </c>
      <c r="H1606" s="58">
        <v>699.21002197265602</v>
      </c>
      <c r="I1606" s="58">
        <v>48.173503875732401</v>
      </c>
      <c r="J1606" s="58">
        <v>725.67999267578102</v>
      </c>
      <c r="K1606" s="58">
        <v>22.844820022583001</v>
      </c>
      <c r="L1606" s="58">
        <v>30.224298477172798</v>
      </c>
      <c r="M1606" s="58">
        <v>14.770000457763601</v>
      </c>
      <c r="N1606" s="77">
        <v>3.0333807730584801E-3</v>
      </c>
      <c r="O1606" s="58">
        <v>5.3261621330554201</v>
      </c>
      <c r="P1606" s="77">
        <v>5.8363229832544203E-2</v>
      </c>
      <c r="Q1606" s="58">
        <v>91.120872497558594</v>
      </c>
      <c r="R1606" s="77">
        <v>1.02731493101113E-2</v>
      </c>
      <c r="S1606" s="58">
        <v>21.849256789790001</v>
      </c>
      <c r="T1606" s="77">
        <v>3.1248489156587799E-2</v>
      </c>
      <c r="U1606" s="58">
        <v>695.65499877929597</v>
      </c>
      <c r="V1606" s="77">
        <v>-1.95473563803671E-4</v>
      </c>
      <c r="W1606" s="58">
        <v>1.7625247523208101</v>
      </c>
      <c r="X1606" s="77">
        <v>3.6587015901259699E-2</v>
      </c>
      <c r="Y1606" s="58">
        <v>48.1782131195068</v>
      </c>
      <c r="Z1606" s="77">
        <v>1.40577368257386E-2</v>
      </c>
      <c r="AA1606" s="58">
        <v>44.296145126453098</v>
      </c>
      <c r="AB1606" s="77">
        <v>6.1040879690124998E-2</v>
      </c>
      <c r="AC1606" s="58">
        <v>720.64999389648403</v>
      </c>
      <c r="AD1606" s="77">
        <v>-3.3376673358366201E-3</v>
      </c>
      <c r="AE1606" s="58">
        <v>1.70973147450366</v>
      </c>
      <c r="AF1606" s="77">
        <v>7.4841100643976602E-2</v>
      </c>
      <c r="AG1606" s="58">
        <v>22.883071899413999</v>
      </c>
      <c r="AH1606" s="77">
        <v>-1.52434442698434E-3</v>
      </c>
      <c r="AI1606" s="58">
        <v>0.79467153792194101</v>
      </c>
      <c r="AJ1606" s="77">
        <v>2.62924725456282E-2</v>
      </c>
      <c r="AK1606" s="58">
        <v>30.247369766235298</v>
      </c>
      <c r="AL1606" s="69">
        <v>42552</v>
      </c>
      <c r="AM1606" s="105">
        <v>4</v>
      </c>
      <c r="AN1606" s="124">
        <v>55.533294409363897</v>
      </c>
      <c r="AO1606" s="125">
        <v>48.134308464463402</v>
      </c>
      <c r="AP1606" s="125">
        <v>48.705328736189003</v>
      </c>
      <c r="AQ1606" s="125">
        <v>55.828704273869299</v>
      </c>
      <c r="AR1606" s="125">
        <v>59.747316003037398</v>
      </c>
      <c r="AS1606" s="125">
        <v>51.889949206754402</v>
      </c>
      <c r="AV1606" s="63">
        <v>25051.867764660499</v>
      </c>
      <c r="AW1606" s="63">
        <v>2516.39823895568</v>
      </c>
      <c r="AX1606" s="63">
        <v>20397.295281436102</v>
      </c>
      <c r="AY1606" s="63">
        <v>27568.266003616201</v>
      </c>
      <c r="AZ1606" s="77">
        <v>-5.1786798475139597E-4</v>
      </c>
      <c r="BA1606" s="77">
        <v>1.75682660036162</v>
      </c>
      <c r="BB1606" s="77">
        <v>0.856106381607881</v>
      </c>
      <c r="BC1606" s="58">
        <v>-995.34571777248402</v>
      </c>
      <c r="BD1606" s="130">
        <v>-3.4846633803916303E-2</v>
      </c>
      <c r="BE1606" s="65">
        <v>106</v>
      </c>
    </row>
    <row r="1607" spans="1:57" x14ac:dyDescent="0.2">
      <c r="A1607" s="104">
        <v>42556</v>
      </c>
      <c r="B1607" s="58">
        <v>2088.55004882812</v>
      </c>
      <c r="C1607" s="77">
        <v>-6.8474774379322298E-3</v>
      </c>
      <c r="D1607" s="58">
        <v>0.01</v>
      </c>
      <c r="E1607" s="58">
        <v>0.76639999999999997</v>
      </c>
      <c r="F1607" s="77">
        <v>1.6985138004246201E-2</v>
      </c>
      <c r="G1607" s="58">
        <v>90.402336120605398</v>
      </c>
      <c r="H1607" s="58">
        <v>694.95001220703102</v>
      </c>
      <c r="I1607" s="58">
        <v>48.1829223632812</v>
      </c>
      <c r="J1607" s="58">
        <v>728.09997558593705</v>
      </c>
      <c r="K1607" s="58">
        <v>22.797010421752901</v>
      </c>
      <c r="L1607" s="58">
        <v>30.159694671630799</v>
      </c>
      <c r="M1607" s="58">
        <v>15.579999923706</v>
      </c>
      <c r="N1607" s="77">
        <v>-9.3857098978201697E-3</v>
      </c>
      <c r="O1607" s="58">
        <v>5.2118216585114903</v>
      </c>
      <c r="P1607" s="77">
        <v>5.7651404622535603E-2</v>
      </c>
      <c r="Q1607" s="58">
        <v>90.830600738525305</v>
      </c>
      <c r="R1607" s="77">
        <v>-6.0926039841453497E-3</v>
      </c>
      <c r="S1607" s="58">
        <v>21.799263235177602</v>
      </c>
      <c r="T1607" s="77">
        <v>3.1368102528622398E-2</v>
      </c>
      <c r="U1607" s="58">
        <v>697.08001708984295</v>
      </c>
      <c r="V1607" s="77">
        <v>1.9551178118826199E-4</v>
      </c>
      <c r="W1607" s="58">
        <v>1.7361485388515701</v>
      </c>
      <c r="X1607" s="77">
        <v>3.6032445806455198E-2</v>
      </c>
      <c r="Y1607" s="58">
        <v>48.1782131195068</v>
      </c>
      <c r="Z1607" s="77">
        <v>3.3347797025973201E-3</v>
      </c>
      <c r="AA1607" s="58">
        <v>43.025131663055497</v>
      </c>
      <c r="AB1607" s="77">
        <v>5.9092340483092497E-2</v>
      </c>
      <c r="AC1607" s="58">
        <v>726.88998413085903</v>
      </c>
      <c r="AD1607" s="77">
        <v>-2.09279831413944E-3</v>
      </c>
      <c r="AE1607" s="58">
        <v>1.7131015399623499</v>
      </c>
      <c r="AF1607" s="77">
        <v>7.5145885722266104E-2</v>
      </c>
      <c r="AG1607" s="58">
        <v>22.820915222167901</v>
      </c>
      <c r="AH1607" s="77">
        <v>-2.13747907468508E-3</v>
      </c>
      <c r="AI1607" s="58">
        <v>0.81320215016393604</v>
      </c>
      <c r="AJ1607" s="77">
        <v>2.69632089786658E-2</v>
      </c>
      <c r="AK1607" s="58">
        <v>30.191996574401799</v>
      </c>
      <c r="AL1607" s="69">
        <v>42556</v>
      </c>
      <c r="AM1607" s="105">
        <v>1</v>
      </c>
      <c r="AN1607" s="124">
        <v>52.337191111533997</v>
      </c>
      <c r="AO1607" s="125">
        <v>45.973031676225297</v>
      </c>
      <c r="AP1607" s="125">
        <v>45.388361562182602</v>
      </c>
      <c r="AQ1607" s="125">
        <v>55.257424381542101</v>
      </c>
      <c r="AR1607" s="125">
        <v>58.930517883802402</v>
      </c>
      <c r="AS1607" s="125">
        <v>51.945971311343797</v>
      </c>
      <c r="AV1607" s="63">
        <v>25051.867764660499</v>
      </c>
      <c r="AW1607" s="63">
        <v>2619.5726157897898</v>
      </c>
      <c r="AX1607" s="63">
        <v>20633.5037205261</v>
      </c>
      <c r="AY1607" s="63">
        <v>27671.440380450302</v>
      </c>
      <c r="AZ1607" s="77">
        <v>3.74250512602314E-3</v>
      </c>
      <c r="BA1607" s="77">
        <v>1.7671440380450301</v>
      </c>
      <c r="BB1607" s="77">
        <v>0.84339673503741897</v>
      </c>
      <c r="BC1607" s="58">
        <v>-892.17134093838104</v>
      </c>
      <c r="BD1607" s="130">
        <v>-3.12345423835289E-2</v>
      </c>
      <c r="BE1607" s="65">
        <v>107</v>
      </c>
    </row>
    <row r="1608" spans="1:57" x14ac:dyDescent="0.2">
      <c r="A1608" s="104">
        <v>42557</v>
      </c>
      <c r="B1608" s="58">
        <v>2099.72998046875</v>
      </c>
      <c r="C1608" s="77">
        <v>5.3529632420816703E-3</v>
      </c>
      <c r="D1608" s="58">
        <v>0.01</v>
      </c>
      <c r="E1608" s="58">
        <v>0.77610000000000001</v>
      </c>
      <c r="F1608" s="77">
        <v>1.26565762004176E-2</v>
      </c>
      <c r="G1608" s="58">
        <v>90.916252136230398</v>
      </c>
      <c r="H1608" s="58">
        <v>697.77001953125</v>
      </c>
      <c r="I1608" s="58">
        <v>48.380664825439403</v>
      </c>
      <c r="J1608" s="58">
        <v>737.60998535156205</v>
      </c>
      <c r="K1608" s="58">
        <v>22.950006484985298</v>
      </c>
      <c r="L1608" s="58">
        <v>30.427333831787099</v>
      </c>
      <c r="M1608" s="58">
        <v>14.9600000381469</v>
      </c>
      <c r="N1608" s="77">
        <v>5.6847647713371696E-3</v>
      </c>
      <c r="O1608" s="58">
        <v>5.0784159805536602</v>
      </c>
      <c r="P1608" s="77">
        <v>5.5858175642173102E-2</v>
      </c>
      <c r="Q1608" s="58">
        <v>90.659294128417898</v>
      </c>
      <c r="R1608" s="77">
        <v>4.0578563561182099E-3</v>
      </c>
      <c r="S1608" s="58">
        <v>21.702926366166999</v>
      </c>
      <c r="T1608" s="77">
        <v>3.1103265773365699E-2</v>
      </c>
      <c r="U1608" s="58">
        <v>696.36001586914006</v>
      </c>
      <c r="V1608" s="77">
        <v>4.1039947861047903E-3</v>
      </c>
      <c r="W1608" s="58">
        <v>1.70860066104469</v>
      </c>
      <c r="X1608" s="77">
        <v>3.5315774746160197E-2</v>
      </c>
      <c r="Y1608" s="58">
        <v>48.281793594360302</v>
      </c>
      <c r="Z1608" s="77">
        <v>1.3061406516284801E-2</v>
      </c>
      <c r="AA1608" s="58">
        <v>41.8863135648986</v>
      </c>
      <c r="AB1608" s="77">
        <v>5.6786532716113697E-2</v>
      </c>
      <c r="AC1608" s="58">
        <v>732.85498046875</v>
      </c>
      <c r="AD1608" s="77">
        <v>6.7112336399353101E-3</v>
      </c>
      <c r="AE1608" s="58">
        <v>1.71728569948231</v>
      </c>
      <c r="AF1608" s="77">
        <v>7.4827242450054093E-2</v>
      </c>
      <c r="AG1608" s="58">
        <v>22.873508453369102</v>
      </c>
      <c r="AH1608" s="77">
        <v>8.8740672964437994E-3</v>
      </c>
      <c r="AI1608" s="58">
        <v>0.83844924357958495</v>
      </c>
      <c r="AJ1608" s="77">
        <v>2.7555790731282E-2</v>
      </c>
      <c r="AK1608" s="58">
        <v>30.293514251708899</v>
      </c>
      <c r="AL1608" s="69">
        <v>42557</v>
      </c>
      <c r="AM1608" s="105">
        <v>2</v>
      </c>
      <c r="AN1608" s="124">
        <v>54.525456551577399</v>
      </c>
      <c r="AO1608" s="125">
        <v>47.648772487799498</v>
      </c>
      <c r="AP1608" s="125">
        <v>47.690238383395801</v>
      </c>
      <c r="AQ1608" s="125">
        <v>56.781514866274499</v>
      </c>
      <c r="AR1608" s="125">
        <v>61.291429363389803</v>
      </c>
      <c r="AS1608" s="125">
        <v>53.178708357618198</v>
      </c>
      <c r="AV1608" s="63">
        <v>25051.867764660499</v>
      </c>
      <c r="AW1608" s="63">
        <v>2705.3574280048301</v>
      </c>
      <c r="AX1608" s="63">
        <v>21050.984281566201</v>
      </c>
      <c r="AY1608" s="63">
        <v>27757.225192665301</v>
      </c>
      <c r="AZ1608" s="77">
        <v>3.1001209563217202E-3</v>
      </c>
      <c r="BA1608" s="77">
        <v>1.77572251926653</v>
      </c>
      <c r="BB1608" s="77">
        <v>0.85326437000064803</v>
      </c>
      <c r="BC1608" s="58">
        <v>-806.38652872334205</v>
      </c>
      <c r="BD1608" s="130">
        <v>-2.8231252286611601E-2</v>
      </c>
      <c r="BE1608" s="65">
        <v>108</v>
      </c>
    </row>
    <row r="1609" spans="1:57" x14ac:dyDescent="0.2">
      <c r="A1609" s="104">
        <v>42558</v>
      </c>
      <c r="B1609" s="58">
        <v>2097.89990234375</v>
      </c>
      <c r="C1609" s="77">
        <v>-8.7157784192393097E-4</v>
      </c>
      <c r="D1609" s="58">
        <v>0.01</v>
      </c>
      <c r="E1609" s="58">
        <v>0.77329999999999999</v>
      </c>
      <c r="F1609" s="77">
        <v>-3.6077825022548999E-3</v>
      </c>
      <c r="G1609" s="58">
        <v>91.306457519531193</v>
      </c>
      <c r="H1609" s="58">
        <v>695.35998535156205</v>
      </c>
      <c r="I1609" s="58">
        <v>48.380664825439403</v>
      </c>
      <c r="J1609" s="58">
        <v>736.57000732421795</v>
      </c>
      <c r="K1609" s="58">
        <v>23.2273235321044</v>
      </c>
      <c r="L1609" s="58">
        <v>30.6395969390869</v>
      </c>
      <c r="M1609" s="58">
        <v>14.7600002288818</v>
      </c>
      <c r="N1609" s="77">
        <v>4.2919211266656499E-3</v>
      </c>
      <c r="O1609" s="58">
        <v>4.91912375662569</v>
      </c>
      <c r="P1609" s="77">
        <v>5.3874872492709003E-2</v>
      </c>
      <c r="Q1609" s="58">
        <v>91.111354827880803</v>
      </c>
      <c r="R1609" s="77">
        <v>-3.4539090419885001E-3</v>
      </c>
      <c r="S1609" s="58">
        <v>21.672935293890198</v>
      </c>
      <c r="T1609" s="77">
        <v>3.1167935674257598E-2</v>
      </c>
      <c r="U1609" s="58">
        <v>696.56500244140602</v>
      </c>
      <c r="V1609" s="77">
        <v>0</v>
      </c>
      <c r="W1609" s="58">
        <v>1.68201383602846</v>
      </c>
      <c r="X1609" s="77">
        <v>3.4766240647938103E-2</v>
      </c>
      <c r="Y1609" s="58">
        <v>48.380664825439403</v>
      </c>
      <c r="Z1609" s="77">
        <v>-1.40992943153839E-3</v>
      </c>
      <c r="AA1609" s="58">
        <v>40.605287600213401</v>
      </c>
      <c r="AB1609" s="77">
        <v>5.5127533291401097E-2</v>
      </c>
      <c r="AC1609" s="58">
        <v>737.08999633789006</v>
      </c>
      <c r="AD1609" s="77">
        <v>1.20835280504416E-2</v>
      </c>
      <c r="AE1609" s="58">
        <v>1.7266948277521399</v>
      </c>
      <c r="AF1609" s="77">
        <v>7.4338949357015904E-2</v>
      </c>
      <c r="AG1609" s="58">
        <v>23.088665008544901</v>
      </c>
      <c r="AH1609" s="77">
        <v>6.9760666009472897E-3</v>
      </c>
      <c r="AI1609" s="58">
        <v>0.868997548862952</v>
      </c>
      <c r="AJ1609" s="77">
        <v>2.8361911894290302E-2</v>
      </c>
      <c r="AK1609" s="58">
        <v>30.533465385437001</v>
      </c>
      <c r="AL1609" s="69">
        <v>42558</v>
      </c>
      <c r="AM1609" s="105">
        <v>3</v>
      </c>
      <c r="AN1609" s="124">
        <v>54.087698606790298</v>
      </c>
      <c r="AO1609" s="125">
        <v>46.326315196920397</v>
      </c>
      <c r="AP1609" s="125">
        <v>49.433046023004898</v>
      </c>
      <c r="AQ1609" s="125">
        <v>59.476042353161503</v>
      </c>
      <c r="AR1609" s="125">
        <v>63.103023075188297</v>
      </c>
      <c r="AS1609" s="125">
        <v>53.178708357618198</v>
      </c>
      <c r="AV1609" s="63">
        <v>25051.867764660499</v>
      </c>
      <c r="AW1609" s="63">
        <v>2738.93408945598</v>
      </c>
      <c r="AX1609" s="63">
        <v>21096.827825417899</v>
      </c>
      <c r="AY1609" s="63">
        <v>27790.8018541165</v>
      </c>
      <c r="AZ1609" s="77">
        <v>1.20965482745827E-3</v>
      </c>
      <c r="BA1609" s="77">
        <v>1.77908018541165</v>
      </c>
      <c r="BB1609" s="77">
        <v>0.851649105840528</v>
      </c>
      <c r="BC1609" s="58">
        <v>-772.80986727218897</v>
      </c>
      <c r="BD1609" s="130">
        <v>-2.70557475297671E-2</v>
      </c>
      <c r="BE1609" s="65">
        <v>109</v>
      </c>
    </row>
    <row r="1610" spans="1:57" x14ac:dyDescent="0.2">
      <c r="A1610" s="104">
        <v>42559</v>
      </c>
      <c r="B1610" s="58">
        <v>2129.89990234375</v>
      </c>
      <c r="C1610" s="77">
        <v>1.5253349296718101E-2</v>
      </c>
      <c r="D1610" s="58">
        <v>0.01</v>
      </c>
      <c r="E1610" s="58">
        <v>0.77159999999999995</v>
      </c>
      <c r="F1610" s="77">
        <v>-2.1983706194232898E-3</v>
      </c>
      <c r="G1610" s="58">
        <v>92.010704040527301</v>
      </c>
      <c r="H1610" s="58">
        <v>705.63000488281205</v>
      </c>
      <c r="I1610" s="58">
        <v>49.246955871582003</v>
      </c>
      <c r="J1610" s="58">
        <v>745.80999755859295</v>
      </c>
      <c r="K1610" s="58">
        <v>23.8393249511718</v>
      </c>
      <c r="L1610" s="58">
        <v>31.3778972625732</v>
      </c>
      <c r="M1610" s="58">
        <v>13.199999809265099</v>
      </c>
      <c r="N1610" s="77">
        <v>7.7129979645247301E-3</v>
      </c>
      <c r="O1610" s="58">
        <v>4.6905553411446901</v>
      </c>
      <c r="P1610" s="77">
        <v>5.0978365941843802E-2</v>
      </c>
      <c r="Q1610" s="58">
        <v>91.658580780029297</v>
      </c>
      <c r="R1610" s="77">
        <v>1.47693565169091E-2</v>
      </c>
      <c r="S1610" s="58">
        <v>21.371330665820899</v>
      </c>
      <c r="T1610" s="77">
        <v>3.0286879126363402E-2</v>
      </c>
      <c r="U1610" s="58">
        <v>700.49499511718705</v>
      </c>
      <c r="V1610" s="77">
        <v>1.79057284406531E-2</v>
      </c>
      <c r="W1610" s="58">
        <v>1.64927781297344</v>
      </c>
      <c r="X1610" s="77">
        <v>3.34899443789815E-2</v>
      </c>
      <c r="Y1610" s="58">
        <v>48.8138103485107</v>
      </c>
      <c r="Z1610" s="77">
        <v>1.25446191706088E-2</v>
      </c>
      <c r="AA1610" s="58">
        <v>39.623739943009298</v>
      </c>
      <c r="AB1610" s="77">
        <v>5.3128464451693398E-2</v>
      </c>
      <c r="AC1610" s="58">
        <v>741.19000244140602</v>
      </c>
      <c r="AD1610" s="77">
        <v>2.6348340058271798E-2</v>
      </c>
      <c r="AE1610" s="58">
        <v>1.74699470052435</v>
      </c>
      <c r="AF1610" s="77">
        <v>7.3282054089307505E-2</v>
      </c>
      <c r="AG1610" s="58">
        <v>23.533324241638098</v>
      </c>
      <c r="AH1610" s="77">
        <v>2.4096280540311901E-2</v>
      </c>
      <c r="AI1610" s="58">
        <v>0.92574688645781</v>
      </c>
      <c r="AJ1610" s="77">
        <v>2.9503152448714799E-2</v>
      </c>
      <c r="AK1610" s="58">
        <v>31.00874710083</v>
      </c>
      <c r="AL1610" s="69">
        <v>42559</v>
      </c>
      <c r="AM1610" s="105">
        <v>4</v>
      </c>
      <c r="AN1610" s="124">
        <v>60.117248224658198</v>
      </c>
      <c r="AO1610" s="125">
        <v>52.390300371175599</v>
      </c>
      <c r="AP1610" s="125">
        <v>52.508430204035598</v>
      </c>
      <c r="AQ1610" s="125">
        <v>64.705751777795399</v>
      </c>
      <c r="AR1610" s="125">
        <v>68.606494409499604</v>
      </c>
      <c r="AS1610" s="125">
        <v>58.577650000198801</v>
      </c>
      <c r="AV1610" s="63">
        <v>25051.867764660499</v>
      </c>
      <c r="AW1610" s="63">
        <v>2948.8166195869399</v>
      </c>
      <c r="AX1610" s="63">
        <v>21407.636021381299</v>
      </c>
      <c r="AY1610" s="63">
        <v>28000.684384247401</v>
      </c>
      <c r="AZ1610" s="77">
        <v>7.5522300951480397E-3</v>
      </c>
      <c r="BA1610" s="77">
        <v>1.8000684384247401</v>
      </c>
      <c r="BB1610" s="77">
        <v>0.87989295642687004</v>
      </c>
      <c r="BC1610" s="58">
        <v>-562.92733714123403</v>
      </c>
      <c r="BD1610" s="130">
        <v>-1.97078486653601E-2</v>
      </c>
      <c r="BE1610" s="65">
        <v>110</v>
      </c>
    </row>
    <row r="1611" spans="1:57" x14ac:dyDescent="0.2">
      <c r="A1611" s="104">
        <v>42562</v>
      </c>
      <c r="B1611" s="58">
        <v>2137.15991210937</v>
      </c>
      <c r="C1611" s="77">
        <v>3.4086154741994599E-3</v>
      </c>
      <c r="D1611" s="58">
        <v>0.01</v>
      </c>
      <c r="E1611" s="58">
        <v>0.77</v>
      </c>
      <c r="F1611" s="77">
        <v>-2.0736132711248701E-3</v>
      </c>
      <c r="G1611" s="58">
        <v>92.296218872070298</v>
      </c>
      <c r="H1611" s="58">
        <v>715.09002685546795</v>
      </c>
      <c r="I1611" s="58">
        <v>49.520034790038999</v>
      </c>
      <c r="J1611" s="58">
        <v>753.780029296875</v>
      </c>
      <c r="K1611" s="58">
        <v>24.049694061279201</v>
      </c>
      <c r="L1611" s="58">
        <v>31.728591918945298</v>
      </c>
      <c r="M1611" s="58">
        <v>13.539999961853001</v>
      </c>
      <c r="N1611" s="77">
        <v>3.10306104621482E-3</v>
      </c>
      <c r="O1611" s="58">
        <v>4.3669101452408796</v>
      </c>
      <c r="P1611" s="77">
        <v>4.7314074169102799E-2</v>
      </c>
      <c r="Q1611" s="58">
        <v>92.1534614562988</v>
      </c>
      <c r="R1611" s="77">
        <v>1.3406490522220999E-2</v>
      </c>
      <c r="S1611" s="58">
        <v>20.785604810387301</v>
      </c>
      <c r="T1611" s="77">
        <v>2.90671160689931E-2</v>
      </c>
      <c r="U1611" s="58">
        <v>710.36001586914006</v>
      </c>
      <c r="V1611" s="77">
        <v>5.5450923539135302E-3</v>
      </c>
      <c r="W1611" s="58">
        <v>1.59714948679002</v>
      </c>
      <c r="X1611" s="77">
        <v>3.2252592179343301E-2</v>
      </c>
      <c r="Y1611" s="58">
        <v>49.383495330810497</v>
      </c>
      <c r="Z1611" s="77">
        <v>1.0686410432108899E-2</v>
      </c>
      <c r="AA1611" s="58">
        <v>39.095780238958099</v>
      </c>
      <c r="AB1611" s="77">
        <v>5.1866298813231501E-2</v>
      </c>
      <c r="AC1611" s="58">
        <v>749.79501342773403</v>
      </c>
      <c r="AD1611" s="77">
        <v>8.8244575103659795E-3</v>
      </c>
      <c r="AE1611" s="58">
        <v>1.7742877513422499</v>
      </c>
      <c r="AF1611" s="77">
        <v>7.3775896974877006E-2</v>
      </c>
      <c r="AG1611" s="58">
        <v>23.944509506225501</v>
      </c>
      <c r="AH1611" s="77">
        <v>1.1176486857529699E-2</v>
      </c>
      <c r="AI1611" s="58">
        <v>0.99207285336336604</v>
      </c>
      <c r="AJ1611" s="77">
        <v>3.1267471808952001E-2</v>
      </c>
      <c r="AK1611" s="58">
        <v>31.553244590759199</v>
      </c>
      <c r="AL1611" s="69">
        <v>42562</v>
      </c>
      <c r="AM1611" s="105">
        <v>0</v>
      </c>
      <c r="AN1611" s="124">
        <v>61.357176522590002</v>
      </c>
      <c r="AO1611" s="125">
        <v>57.188345120088101</v>
      </c>
      <c r="AP1611" s="125">
        <v>53.7368765138676</v>
      </c>
      <c r="AQ1611" s="125">
        <v>66.314976814982103</v>
      </c>
      <c r="AR1611" s="125">
        <v>70.832022182145806</v>
      </c>
      <c r="AS1611" s="125">
        <v>60.138039189147797</v>
      </c>
      <c r="AV1611" s="63">
        <v>25051.867764660499</v>
      </c>
      <c r="AW1611" s="63">
        <v>3049.9494270324699</v>
      </c>
      <c r="AX1611" s="63">
        <v>21527.652445220901</v>
      </c>
      <c r="AY1611" s="63">
        <v>28101.817191693</v>
      </c>
      <c r="AZ1611" s="77">
        <v>3.6117976995742001E-3</v>
      </c>
      <c r="BA1611" s="77">
        <v>1.8101817191692999</v>
      </c>
      <c r="BB1611" s="77">
        <v>0.88630078864798501</v>
      </c>
      <c r="BC1611" s="58">
        <v>-461.794529695704</v>
      </c>
      <c r="BD1611" s="130">
        <v>-1.6167231728258898E-2</v>
      </c>
      <c r="BE1611" s="65">
        <v>111</v>
      </c>
    </row>
    <row r="1612" spans="1:57" x14ac:dyDescent="0.2">
      <c r="A1612" s="104">
        <v>42563</v>
      </c>
      <c r="B1612" s="58">
        <v>2152.13989257812</v>
      </c>
      <c r="C1612" s="77">
        <v>7.0092932137983902E-3</v>
      </c>
      <c r="D1612" s="58">
        <v>0.01</v>
      </c>
      <c r="E1612" s="58">
        <v>0.75839999999999996</v>
      </c>
      <c r="F1612" s="77">
        <v>-1.50649350649351E-2</v>
      </c>
      <c r="G1612" s="58">
        <v>92.714973449707003</v>
      </c>
      <c r="H1612" s="58">
        <v>720.64001464843705</v>
      </c>
      <c r="I1612" s="58">
        <v>50.103843688964801</v>
      </c>
      <c r="J1612" s="58">
        <v>748.21002197265602</v>
      </c>
      <c r="K1612" s="58">
        <v>24.298318862915</v>
      </c>
      <c r="L1612" s="58">
        <v>32.245399475097599</v>
      </c>
      <c r="M1612" s="58">
        <v>13.550000190734799</v>
      </c>
      <c r="N1612" s="77">
        <v>4.5370718622521596E-3</v>
      </c>
      <c r="O1612" s="58">
        <v>4.0008698827430997</v>
      </c>
      <c r="P1612" s="77">
        <v>4.3152359687762397E-2</v>
      </c>
      <c r="Q1612" s="58">
        <v>92.505596160888601</v>
      </c>
      <c r="R1612" s="77">
        <v>7.7612434582177096E-3</v>
      </c>
      <c r="S1612" s="58">
        <v>20.138930341957298</v>
      </c>
      <c r="T1612" s="77">
        <v>2.79458952217384E-2</v>
      </c>
      <c r="U1612" s="58">
        <v>717.86502075195301</v>
      </c>
      <c r="V1612" s="77">
        <v>1.17893475115897E-2</v>
      </c>
      <c r="W1612" s="58">
        <v>1.55131292595248</v>
      </c>
      <c r="X1612" s="77">
        <v>3.09619544477014E-2</v>
      </c>
      <c r="Y1612" s="58">
        <v>49.811939239501903</v>
      </c>
      <c r="Z1612" s="77">
        <v>-7.3894333993094197E-3</v>
      </c>
      <c r="AA1612" s="58">
        <v>38.490827833069403</v>
      </c>
      <c r="AB1612" s="77">
        <v>5.1443881667861499E-2</v>
      </c>
      <c r="AC1612" s="58">
        <v>750.99502563476506</v>
      </c>
      <c r="AD1612" s="77">
        <v>1.03379610984755E-2</v>
      </c>
      <c r="AE1612" s="58">
        <v>1.8069090832410499</v>
      </c>
      <c r="AF1612" s="77">
        <v>7.4363543150255798E-2</v>
      </c>
      <c r="AG1612" s="58">
        <v>24.1740064620971</v>
      </c>
      <c r="AH1612" s="77">
        <v>1.6288386117877501E-2</v>
      </c>
      <c r="AI1612" s="58">
        <v>1.07828276843091</v>
      </c>
      <c r="AJ1612" s="77">
        <v>3.3439894868216601E-2</v>
      </c>
      <c r="AK1612" s="58">
        <v>31.986995697021399</v>
      </c>
      <c r="AL1612" s="69">
        <v>42563</v>
      </c>
      <c r="AM1612" s="105">
        <v>1</v>
      </c>
      <c r="AN1612" s="124">
        <v>63.854229027487101</v>
      </c>
      <c r="AO1612" s="125">
        <v>59.751102026015801</v>
      </c>
      <c r="AP1612" s="125">
        <v>55.552808413416102</v>
      </c>
      <c r="AQ1612" s="125">
        <v>68.162536465348396</v>
      </c>
      <c r="AR1612" s="125">
        <v>73.781746031470803</v>
      </c>
      <c r="AS1612" s="125">
        <v>63.319325331045</v>
      </c>
      <c r="AT1612" s="109" t="s">
        <v>620</v>
      </c>
      <c r="AV1612" s="63">
        <v>25051.867764660499</v>
      </c>
      <c r="AW1612" s="63">
        <v>3159.8655514892498</v>
      </c>
      <c r="AX1612" s="63">
        <v>21441.774876196199</v>
      </c>
      <c r="AY1612" s="63">
        <v>28211.733316149701</v>
      </c>
      <c r="AZ1612" s="77">
        <v>3.9113529102763299E-3</v>
      </c>
      <c r="BA1612" s="77">
        <v>1.8211733316149701</v>
      </c>
      <c r="BB1612" s="77">
        <v>0.89952242396503801</v>
      </c>
      <c r="BC1612" s="58">
        <v>-351.87840523891998</v>
      </c>
      <c r="BD1612" s="130">
        <v>-1.23191145668539E-2</v>
      </c>
      <c r="BE1612" s="65">
        <v>112</v>
      </c>
    </row>
    <row r="1613" spans="1:57" x14ac:dyDescent="0.2">
      <c r="A1613" s="104">
        <v>42564</v>
      </c>
      <c r="B1613" s="58">
        <v>2152.42993164062</v>
      </c>
      <c r="C1613" s="77">
        <v>1.34767755339826E-4</v>
      </c>
      <c r="D1613" s="58">
        <v>0.01</v>
      </c>
      <c r="E1613" s="58">
        <v>0.75670000000000004</v>
      </c>
      <c r="F1613" s="77">
        <v>-2.2415611814344798E-3</v>
      </c>
      <c r="G1613" s="58">
        <v>92.191535949707003</v>
      </c>
      <c r="H1613" s="58">
        <v>716.97998046875</v>
      </c>
      <c r="I1613" s="58">
        <v>50.386322021484297</v>
      </c>
      <c r="J1613" s="58">
        <v>742.63000488281205</v>
      </c>
      <c r="K1613" s="58">
        <v>24.7764492034912</v>
      </c>
      <c r="L1613" s="58">
        <v>32.310005187988203</v>
      </c>
      <c r="M1613" s="58">
        <v>13.039999961853001</v>
      </c>
      <c r="N1613" s="77">
        <v>-5.6456630523001802E-3</v>
      </c>
      <c r="O1613" s="58">
        <v>3.7090132700920502</v>
      </c>
      <c r="P1613" s="77">
        <v>4.0231602954477502E-2</v>
      </c>
      <c r="Q1613" s="58">
        <v>92.453254699707003</v>
      </c>
      <c r="R1613" s="77">
        <v>-5.0788661540992399E-3</v>
      </c>
      <c r="S1613" s="58">
        <v>19.209715773618498</v>
      </c>
      <c r="T1613" s="77">
        <v>2.6792541349703301E-2</v>
      </c>
      <c r="U1613" s="58">
        <v>718.80999755859295</v>
      </c>
      <c r="V1613" s="77">
        <v>5.6378575319111501E-3</v>
      </c>
      <c r="W1613" s="58">
        <v>1.49873226107948</v>
      </c>
      <c r="X1613" s="77">
        <v>2.9744823613845801E-2</v>
      </c>
      <c r="Y1613" s="58">
        <v>50.245082855224602</v>
      </c>
      <c r="Z1613" s="77">
        <v>-7.4578219029091102E-3</v>
      </c>
      <c r="AA1613" s="58">
        <v>37.810468190584999</v>
      </c>
      <c r="AB1613" s="77">
        <v>5.09142748636335E-2</v>
      </c>
      <c r="AC1613" s="58">
        <v>745.42001342773403</v>
      </c>
      <c r="AD1613" s="77">
        <v>1.96775070437449E-2</v>
      </c>
      <c r="AE1613" s="58">
        <v>1.84958428581613</v>
      </c>
      <c r="AF1613" s="77">
        <v>7.4650902178327899E-2</v>
      </c>
      <c r="AG1613" s="58">
        <v>24.5373840332031</v>
      </c>
      <c r="AH1613" s="77">
        <v>2.0035637313322498E-3</v>
      </c>
      <c r="AI1613" s="58">
        <v>1.1580590951524099</v>
      </c>
      <c r="AJ1613" s="77">
        <v>3.5842120371523102E-2</v>
      </c>
      <c r="AK1613" s="58">
        <v>32.277702331542898</v>
      </c>
      <c r="AL1613" s="69">
        <v>42564</v>
      </c>
      <c r="AM1613" s="105">
        <v>2</v>
      </c>
      <c r="AN1613" s="124">
        <v>63.9028654340933</v>
      </c>
      <c r="AO1613" s="125">
        <v>57.314483314538599</v>
      </c>
      <c r="AP1613" s="125">
        <v>52.764770904175201</v>
      </c>
      <c r="AQ1613" s="125">
        <v>71.410121055505499</v>
      </c>
      <c r="AR1613" s="125">
        <v>74.133900124410602</v>
      </c>
      <c r="AS1613" s="125">
        <v>64.783812357535496</v>
      </c>
      <c r="AT1613" s="109" t="s">
        <v>620</v>
      </c>
      <c r="AV1613" s="63">
        <v>25051.867764660499</v>
      </c>
      <c r="AW1613" s="63">
        <v>3228.8638227439801</v>
      </c>
      <c r="AX1613" s="63">
        <v>21366.810988561199</v>
      </c>
      <c r="AY1613" s="63">
        <v>28280.731587404502</v>
      </c>
      <c r="AZ1613" s="77">
        <v>2.4457296005713199E-3</v>
      </c>
      <c r="BA1613" s="77">
        <v>1.82807315874045</v>
      </c>
      <c r="BB1613" s="77">
        <v>0.89977841833833305</v>
      </c>
      <c r="BC1613" s="58">
        <v>-282.88013398418798</v>
      </c>
      <c r="BD1613" s="130">
        <v>-9.9035141894316201E-3</v>
      </c>
      <c r="BE1613" s="65">
        <v>113</v>
      </c>
    </row>
    <row r="1614" spans="1:57" x14ac:dyDescent="0.2">
      <c r="A1614" s="104">
        <v>42565</v>
      </c>
      <c r="B1614" s="58">
        <v>2163.75</v>
      </c>
      <c r="C1614" s="77">
        <v>5.2592041176209303E-3</v>
      </c>
      <c r="D1614" s="58">
        <v>0.01</v>
      </c>
      <c r="E1614" s="58">
        <v>0.75060000000000004</v>
      </c>
      <c r="F1614" s="77">
        <v>-8.0613188846305698E-3</v>
      </c>
      <c r="G1614" s="58">
        <v>94.018806457519503</v>
      </c>
      <c r="H1614" s="58">
        <v>720.95001220703102</v>
      </c>
      <c r="I1614" s="58">
        <v>50.602890014648402</v>
      </c>
      <c r="J1614" s="58">
        <v>741.20001220703102</v>
      </c>
      <c r="K1614" s="58">
        <v>24.958135604858398</v>
      </c>
      <c r="L1614" s="58">
        <v>32.485355377197202</v>
      </c>
      <c r="M1614" s="58">
        <v>12.819999694824199</v>
      </c>
      <c r="N1614" s="77">
        <v>1.98203716750016E-2</v>
      </c>
      <c r="O1614" s="58">
        <v>3.5070968523653998</v>
      </c>
      <c r="P1614" s="77">
        <v>3.7302078004468303E-2</v>
      </c>
      <c r="Q1614" s="58">
        <v>93.105171203613196</v>
      </c>
      <c r="R1614" s="77">
        <v>5.53715842342716E-3</v>
      </c>
      <c r="S1614" s="58">
        <v>17.8658864774461</v>
      </c>
      <c r="T1614" s="77">
        <v>2.4781033601419301E-2</v>
      </c>
      <c r="U1614" s="58">
        <v>718.96499633789006</v>
      </c>
      <c r="V1614" s="77">
        <v>4.2981504597956396E-3</v>
      </c>
      <c r="W1614" s="58">
        <v>1.4123481379467799</v>
      </c>
      <c r="X1614" s="77">
        <v>2.7910424435006301E-2</v>
      </c>
      <c r="Y1614" s="58">
        <v>50.494606018066399</v>
      </c>
      <c r="Z1614" s="77">
        <v>-1.92557891060018E-3</v>
      </c>
      <c r="AA1614" s="58">
        <v>37.286892864609797</v>
      </c>
      <c r="AB1614" s="77">
        <v>5.0306114747060801E-2</v>
      </c>
      <c r="AC1614" s="58">
        <v>741.91500854492097</v>
      </c>
      <c r="AD1614" s="77">
        <v>7.3330282267236504E-3</v>
      </c>
      <c r="AE1614" s="58">
        <v>1.8946150893479701</v>
      </c>
      <c r="AF1614" s="77">
        <v>7.5911723509474296E-2</v>
      </c>
      <c r="AG1614" s="58">
        <v>24.867292404174801</v>
      </c>
      <c r="AH1614" s="77">
        <v>5.4271173337407897E-3</v>
      </c>
      <c r="AI1614" s="58">
        <v>1.2383178713848799</v>
      </c>
      <c r="AJ1614" s="77">
        <v>3.8119265035164301E-2</v>
      </c>
      <c r="AK1614" s="58">
        <v>32.397680282592702</v>
      </c>
      <c r="AL1614" s="69">
        <v>42565</v>
      </c>
      <c r="AM1614" s="105">
        <v>3</v>
      </c>
      <c r="AN1614" s="124">
        <v>65.835106464508399</v>
      </c>
      <c r="AO1614" s="125">
        <v>59.255392924210597</v>
      </c>
      <c r="AP1614" s="125">
        <v>60.262297896593402</v>
      </c>
      <c r="AQ1614" s="125">
        <v>72.555725193687195</v>
      </c>
      <c r="AR1614" s="125">
        <v>75.111037806235402</v>
      </c>
      <c r="AS1614" s="125">
        <v>65.907638456643099</v>
      </c>
      <c r="AT1614" s="109" t="s">
        <v>620</v>
      </c>
      <c r="AV1614" s="63">
        <v>25051.867764660499</v>
      </c>
      <c r="AW1614" s="63">
        <v>3090.73729978866</v>
      </c>
      <c r="AX1614" s="63">
        <v>21439.071492812302</v>
      </c>
      <c r="AY1614" s="63">
        <v>28142.605064449199</v>
      </c>
      <c r="AZ1614" s="77">
        <v>-4.8841212798340604E-3</v>
      </c>
      <c r="BA1614" s="77">
        <v>1.81426050644491</v>
      </c>
      <c r="BB1614" s="77">
        <v>0.90976974081862605</v>
      </c>
      <c r="BC1614" s="58">
        <v>-421.00665693950498</v>
      </c>
      <c r="BD1614" s="130">
        <v>-1.4739265504867901E-2</v>
      </c>
      <c r="BE1614" s="65">
        <v>114</v>
      </c>
    </row>
    <row r="1615" spans="1:57" x14ac:dyDescent="0.2">
      <c r="A1615" s="104">
        <v>42566</v>
      </c>
      <c r="B1615" s="58">
        <v>2161.73999023437</v>
      </c>
      <c r="C1615" s="77">
        <v>-9.2894732091275401E-4</v>
      </c>
      <c r="D1615" s="58">
        <v>0.01</v>
      </c>
      <c r="E1615" s="58">
        <v>0.75580000000000003</v>
      </c>
      <c r="F1615" s="77">
        <v>6.9277911004530504E-3</v>
      </c>
      <c r="G1615" s="58">
        <v>94.009300231933594</v>
      </c>
      <c r="H1615" s="58">
        <v>719.84997558593705</v>
      </c>
      <c r="I1615" s="58">
        <v>50.565235137939403</v>
      </c>
      <c r="J1615" s="58">
        <v>735.44000244140602</v>
      </c>
      <c r="K1615" s="58">
        <v>25.1876411437988</v>
      </c>
      <c r="L1615" s="58">
        <v>32.3653755187988</v>
      </c>
      <c r="M1615" s="58">
        <v>12.670000076293899</v>
      </c>
      <c r="N1615" s="77">
        <v>-1.01109830512702E-4</v>
      </c>
      <c r="O1615" s="58">
        <v>3.3136166630544199</v>
      </c>
      <c r="P1615" s="77">
        <v>3.5247753731591301E-2</v>
      </c>
      <c r="Q1615" s="58">
        <v>94.014053344726506</v>
      </c>
      <c r="R1615" s="77">
        <v>-1.5258153859047899E-3</v>
      </c>
      <c r="S1615" s="58">
        <v>17.005719606341898</v>
      </c>
      <c r="T1615" s="77">
        <v>2.3623977471833198E-2</v>
      </c>
      <c r="U1615" s="58">
        <v>720.39999389648403</v>
      </c>
      <c r="V1615" s="77">
        <v>-7.4412502325626995E-4</v>
      </c>
      <c r="W1615" s="58">
        <v>1.32195533005055</v>
      </c>
      <c r="X1615" s="77">
        <v>2.6143561410212401E-2</v>
      </c>
      <c r="Y1615" s="58">
        <v>50.584062576293903</v>
      </c>
      <c r="Z1615" s="77">
        <v>-7.7711949146812504E-3</v>
      </c>
      <c r="AA1615" s="58">
        <v>36.329121733994498</v>
      </c>
      <c r="AB1615" s="77">
        <v>4.9397804869730298E-2</v>
      </c>
      <c r="AC1615" s="58">
        <v>738.32000732421795</v>
      </c>
      <c r="AD1615" s="77">
        <v>9.1956203209246894E-3</v>
      </c>
      <c r="AE1615" s="58">
        <v>1.93829922726545</v>
      </c>
      <c r="AF1615" s="77">
        <v>7.69543767993002E-2</v>
      </c>
      <c r="AG1615" s="58">
        <v>25.072888374328599</v>
      </c>
      <c r="AH1615" s="77">
        <v>-3.6933521891730999E-3</v>
      </c>
      <c r="AI1615" s="58">
        <v>1.3058371211239199</v>
      </c>
      <c r="AJ1615" s="77">
        <v>4.0346731659747198E-2</v>
      </c>
      <c r="AK1615" s="58">
        <v>32.425365447997997</v>
      </c>
      <c r="AL1615" s="69">
        <v>42566</v>
      </c>
      <c r="AM1615" s="105">
        <v>4</v>
      </c>
      <c r="AN1615" s="124">
        <v>65.168058359845702</v>
      </c>
      <c r="AO1615" s="125">
        <v>58.462165872934897</v>
      </c>
      <c r="AP1615" s="125">
        <v>60.208755030634897</v>
      </c>
      <c r="AQ1615" s="125">
        <v>73.974386318137704</v>
      </c>
      <c r="AR1615" s="125">
        <v>73.076848300354101</v>
      </c>
      <c r="AS1615" s="125">
        <v>65.516151950664806</v>
      </c>
      <c r="AT1615" s="109" t="s">
        <v>620</v>
      </c>
      <c r="AV1615" s="63">
        <v>25051.867764660499</v>
      </c>
      <c r="AW1615" s="63">
        <v>3067.4708760169901</v>
      </c>
      <c r="AX1615" s="63">
        <v>21541.050445993798</v>
      </c>
      <c r="AY1615" s="63">
        <v>28119.338640677499</v>
      </c>
      <c r="AZ1615" s="77">
        <v>-8.2673312290704095E-4</v>
      </c>
      <c r="BA1615" s="77">
        <v>1.81193386406775</v>
      </c>
      <c r="BB1615" s="77">
        <v>0.90799566533433196</v>
      </c>
      <c r="BC1615" s="58">
        <v>-444.27308071117602</v>
      </c>
      <c r="BD1615" s="130">
        <v>-1.55538131887747E-2</v>
      </c>
      <c r="BE1615" s="65">
        <v>115</v>
      </c>
    </row>
    <row r="1616" spans="1:57" x14ac:dyDescent="0.2">
      <c r="A1616" s="104">
        <v>42569</v>
      </c>
      <c r="B1616" s="58">
        <v>2166.88989257812</v>
      </c>
      <c r="C1616" s="77">
        <v>2.3822949878406999E-3</v>
      </c>
      <c r="D1616" s="58">
        <v>0.01</v>
      </c>
      <c r="E1616" s="58">
        <v>0.75270000000000004</v>
      </c>
      <c r="F1616" s="77">
        <v>-4.1016141836464001E-3</v>
      </c>
      <c r="G1616" s="58">
        <v>95.008583068847599</v>
      </c>
      <c r="H1616" s="58">
        <v>733.780029296875</v>
      </c>
      <c r="I1616" s="58">
        <v>50.810050964355398</v>
      </c>
      <c r="J1616" s="58">
        <v>736.07000732421795</v>
      </c>
      <c r="K1616" s="58">
        <v>25.436262130737301</v>
      </c>
      <c r="L1616" s="58">
        <v>32.346923828125</v>
      </c>
      <c r="M1616" s="58">
        <v>12.439999580383301</v>
      </c>
      <c r="N1616" s="77">
        <v>1.0629616798005099E-2</v>
      </c>
      <c r="O1616" s="58">
        <v>3.1069902284166999</v>
      </c>
      <c r="P1616" s="77">
        <v>3.2702205717195301E-2</v>
      </c>
      <c r="Q1616" s="58">
        <v>94.508941650390597</v>
      </c>
      <c r="R1616" s="77">
        <v>1.9351329003795201E-2</v>
      </c>
      <c r="S1616" s="58">
        <v>16.3777095436071</v>
      </c>
      <c r="T1616" s="77">
        <v>2.2319644702378499E-2</v>
      </c>
      <c r="U1616" s="58">
        <v>726.81500244140602</v>
      </c>
      <c r="V1616" s="77">
        <v>4.84158386188005E-3</v>
      </c>
      <c r="W1616" s="58">
        <v>1.2738465309634199</v>
      </c>
      <c r="X1616" s="77">
        <v>2.5070758772847101E-2</v>
      </c>
      <c r="Y1616" s="58">
        <v>50.687643051147397</v>
      </c>
      <c r="Z1616" s="77">
        <v>8.5663668106317203E-4</v>
      </c>
      <c r="AA1616" s="58">
        <v>35.441252963455398</v>
      </c>
      <c r="AB1616" s="77">
        <v>4.8149296413112198E-2</v>
      </c>
      <c r="AC1616" s="58">
        <v>735.75500488281205</v>
      </c>
      <c r="AD1616" s="77">
        <v>9.8707531014545699E-3</v>
      </c>
      <c r="AE1616" s="58">
        <v>1.9840457122169</v>
      </c>
      <c r="AF1616" s="77">
        <v>7.80006787954656E-2</v>
      </c>
      <c r="AG1616" s="58">
        <v>25.311951637267999</v>
      </c>
      <c r="AH1616" s="77">
        <v>-5.70105873269111E-4</v>
      </c>
      <c r="AI1616" s="58">
        <v>1.36758193327537</v>
      </c>
      <c r="AJ1616" s="77">
        <v>4.2278577726339799E-2</v>
      </c>
      <c r="AK1616" s="58">
        <v>32.3561496734619</v>
      </c>
      <c r="AL1616" s="69">
        <v>42569</v>
      </c>
      <c r="AM1616" s="105">
        <v>0</v>
      </c>
      <c r="AN1616" s="124">
        <v>66.115359381716701</v>
      </c>
      <c r="AO1616" s="125">
        <v>64.874579110111995</v>
      </c>
      <c r="AP1616" s="125">
        <v>63.845275054229297</v>
      </c>
      <c r="AQ1616" s="125">
        <v>75.454606128195607</v>
      </c>
      <c r="AR1616" s="125">
        <v>72.7505338283935</v>
      </c>
      <c r="AS1616" s="125">
        <v>66.893054194336202</v>
      </c>
      <c r="AT1616" s="109" t="s">
        <v>565</v>
      </c>
      <c r="AV1616" s="63">
        <v>37322.460842350498</v>
      </c>
      <c r="AW1616" s="63">
        <v>-9296.6848618698095</v>
      </c>
      <c r="AX1616" s="63">
        <v>9296.6848618698095</v>
      </c>
      <c r="AY1616" s="63">
        <v>28025.775980480699</v>
      </c>
      <c r="AZ1616" s="77">
        <v>-3.3273421324876398E-3</v>
      </c>
      <c r="BA1616" s="77">
        <v>1.8025775980480701</v>
      </c>
      <c r="BB1616" s="77">
        <v>0.91254107384467997</v>
      </c>
      <c r="BC1616" s="58">
        <v>-537.83574090799004</v>
      </c>
      <c r="BD1616" s="130">
        <v>-1.88294024633185E-2</v>
      </c>
      <c r="BE1616" s="65">
        <v>116</v>
      </c>
    </row>
    <row r="1617" spans="1:57" x14ac:dyDescent="0.2">
      <c r="A1617" s="104">
        <v>42570</v>
      </c>
      <c r="B1617" s="58">
        <v>2163.78002929687</v>
      </c>
      <c r="C1617" s="77">
        <v>-1.4351736522938399E-3</v>
      </c>
      <c r="D1617" s="58">
        <v>0.01</v>
      </c>
      <c r="E1617" s="58">
        <v>0.76129999999999998</v>
      </c>
      <c r="F1617" s="77">
        <v>1.14255347415967E-2</v>
      </c>
      <c r="G1617" s="58">
        <v>95.046653747558594</v>
      </c>
      <c r="H1617" s="58">
        <v>736.96002197265602</v>
      </c>
      <c r="I1617" s="58">
        <v>49.990840911865199</v>
      </c>
      <c r="J1617" s="58">
        <v>739.95001220703102</v>
      </c>
      <c r="K1617" s="58">
        <v>25.235450744628899</v>
      </c>
      <c r="L1617" s="58">
        <v>32.439208984375</v>
      </c>
      <c r="M1617" s="58">
        <v>11.9700002670288</v>
      </c>
      <c r="N1617" s="77">
        <v>4.0070778324685597E-4</v>
      </c>
      <c r="O1617" s="58">
        <v>2.93955960836526</v>
      </c>
      <c r="P1617" s="77">
        <v>3.0927544447515699E-2</v>
      </c>
      <c r="Q1617" s="58">
        <v>95.027618408203097</v>
      </c>
      <c r="R1617" s="77">
        <v>4.3337138499508401E-3</v>
      </c>
      <c r="S1617" s="58">
        <v>15.483142179935401</v>
      </c>
      <c r="T1617" s="77">
        <v>2.10094736733357E-2</v>
      </c>
      <c r="U1617" s="58">
        <v>735.37002563476506</v>
      </c>
      <c r="V1617" s="77">
        <v>-1.6122992143128002E-2</v>
      </c>
      <c r="W1617" s="58">
        <v>1.1887171814517801</v>
      </c>
      <c r="X1617" s="77">
        <v>2.3778699453116E-2</v>
      </c>
      <c r="Y1617" s="58">
        <v>50.400445938110302</v>
      </c>
      <c r="Z1617" s="77">
        <v>5.2712443710580797E-3</v>
      </c>
      <c r="AA1617" s="58">
        <v>34.433929372550203</v>
      </c>
      <c r="AB1617" s="77">
        <v>4.6535480511507701E-2</v>
      </c>
      <c r="AC1617" s="58">
        <v>738.010009765625</v>
      </c>
      <c r="AD1617" s="77">
        <v>-7.89468928556669E-3</v>
      </c>
      <c r="AE1617" s="58">
        <v>2.0162192435028001</v>
      </c>
      <c r="AF1617" s="77">
        <v>7.9896303969602595E-2</v>
      </c>
      <c r="AG1617" s="58">
        <v>25.335856437683098</v>
      </c>
      <c r="AH1617" s="77">
        <v>2.8529809121990899E-3</v>
      </c>
      <c r="AI1617" s="58">
        <v>1.4281678748375699</v>
      </c>
      <c r="AJ1617" s="77">
        <v>4.40259771909196E-2</v>
      </c>
      <c r="AK1617" s="58">
        <v>32.39306640625</v>
      </c>
      <c r="AL1617" s="69">
        <v>42570</v>
      </c>
      <c r="AM1617" s="105">
        <v>1</v>
      </c>
      <c r="AN1617" s="124">
        <v>64.966344278646403</v>
      </c>
      <c r="AO1617" s="125">
        <v>66.158918778955893</v>
      </c>
      <c r="AP1617" s="125">
        <v>63.980334513159697</v>
      </c>
      <c r="AQ1617" s="125">
        <v>71.897676133354807</v>
      </c>
      <c r="AR1617" s="125">
        <v>73.390523876466801</v>
      </c>
      <c r="AS1617" s="125">
        <v>58.478619181296402</v>
      </c>
      <c r="AT1617" s="109" t="s">
        <v>565</v>
      </c>
      <c r="AV1617" s="63">
        <v>31072.3267904038</v>
      </c>
      <c r="AW1617" s="63">
        <v>-3182.0657115310601</v>
      </c>
      <c r="AX1617" s="63">
        <v>15631.278837953099</v>
      </c>
      <c r="AY1617" s="63">
        <v>27890.261078872802</v>
      </c>
      <c r="AZ1617" s="77">
        <v>-4.8353666175836498E-3</v>
      </c>
      <c r="BA1617" s="77">
        <v>1.78902610788728</v>
      </c>
      <c r="BB1617" s="77">
        <v>0.90979624528656799</v>
      </c>
      <c r="BC1617" s="58">
        <v>-673.35064251588403</v>
      </c>
      <c r="BD1617" s="130">
        <v>-2.3573722016801999E-2</v>
      </c>
      <c r="BE1617" s="65">
        <v>117</v>
      </c>
    </row>
    <row r="1618" spans="1:57" x14ac:dyDescent="0.2">
      <c r="A1618" s="104">
        <v>42571</v>
      </c>
      <c r="B1618" s="58">
        <v>2173.02001953125</v>
      </c>
      <c r="C1618" s="77">
        <v>4.2703001734318803E-3</v>
      </c>
      <c r="D1618" s="58">
        <v>0.01</v>
      </c>
      <c r="E1618" s="58">
        <v>0.75900000000000001</v>
      </c>
      <c r="F1618" s="77">
        <v>-3.02114803625375E-3</v>
      </c>
      <c r="G1618" s="58">
        <v>95.132293701171804</v>
      </c>
      <c r="H1618" s="58">
        <v>741.19000244140602</v>
      </c>
      <c r="I1618" s="58">
        <v>52.646217346191399</v>
      </c>
      <c r="J1618" s="58">
        <v>745.719970703125</v>
      </c>
      <c r="K1618" s="58">
        <v>25.484071731567301</v>
      </c>
      <c r="L1618" s="58">
        <v>32.9375610351562</v>
      </c>
      <c r="M1618" s="58">
        <v>11.770000457763601</v>
      </c>
      <c r="N1618" s="77">
        <v>9.0103070688574095E-4</v>
      </c>
      <c r="O1618" s="58">
        <v>2.7749855871549598</v>
      </c>
      <c r="P1618" s="77">
        <v>2.9169753815373199E-2</v>
      </c>
      <c r="Q1618" s="58">
        <v>95.089473724365206</v>
      </c>
      <c r="R1618" s="77">
        <v>5.7397692447784801E-3</v>
      </c>
      <c r="S1618" s="58">
        <v>15.9625513782743</v>
      </c>
      <c r="T1618" s="77">
        <v>2.15363824737183E-2</v>
      </c>
      <c r="U1618" s="58">
        <v>739.07501220703102</v>
      </c>
      <c r="V1618" s="77">
        <v>5.3117258799620003E-2</v>
      </c>
      <c r="W1618" s="58">
        <v>1.3196997970475599</v>
      </c>
      <c r="X1618" s="77">
        <v>2.5067324179617101E-2</v>
      </c>
      <c r="Y1618" s="58">
        <v>51.318529129028299</v>
      </c>
      <c r="Z1618" s="77">
        <v>7.7977679585190503E-3</v>
      </c>
      <c r="AA1618" s="58">
        <v>32.961723656737199</v>
      </c>
      <c r="AB1618" s="77">
        <v>4.4201208163512501E-2</v>
      </c>
      <c r="AC1618" s="58">
        <v>742.83499145507801</v>
      </c>
      <c r="AD1618" s="77">
        <v>9.8520525531486901E-3</v>
      </c>
      <c r="AE1618" s="58">
        <v>2.05327232635736</v>
      </c>
      <c r="AF1618" s="77">
        <v>8.0570810974996299E-2</v>
      </c>
      <c r="AG1618" s="58">
        <v>25.359761238098098</v>
      </c>
      <c r="AH1618" s="77">
        <v>1.53626449714383E-2</v>
      </c>
      <c r="AI1618" s="58">
        <v>1.5022541220950201</v>
      </c>
      <c r="AJ1618" s="77">
        <v>4.5609148791909103E-2</v>
      </c>
      <c r="AK1618" s="58">
        <v>32.688385009765597</v>
      </c>
      <c r="AL1618" s="69">
        <v>42571</v>
      </c>
      <c r="AM1618" s="105">
        <v>2</v>
      </c>
      <c r="AN1618" s="124">
        <v>66.811873838356306</v>
      </c>
      <c r="AO1618" s="125">
        <v>67.843249763777706</v>
      </c>
      <c r="AP1618" s="125">
        <v>64.303375465788207</v>
      </c>
      <c r="AQ1618" s="125">
        <v>73.5595301290208</v>
      </c>
      <c r="AR1618" s="125">
        <v>76.588230023347407</v>
      </c>
      <c r="AS1618" s="125">
        <v>71.147594087110406</v>
      </c>
      <c r="AT1618" s="109" t="s">
        <v>620</v>
      </c>
      <c r="AV1618" s="63">
        <v>31072.3267904038</v>
      </c>
      <c r="AW1618" s="63">
        <v>-3119.7624355544999</v>
      </c>
      <c r="AX1618" s="63">
        <v>15653.644403434701</v>
      </c>
      <c r="AY1618" s="63">
        <v>27952.564354849299</v>
      </c>
      <c r="AZ1618" s="77">
        <v>2.23387209608305E-3</v>
      </c>
      <c r="BA1618" s="77">
        <v>1.7952564354849301</v>
      </c>
      <c r="BB1618" s="77">
        <v>0.91795164852403499</v>
      </c>
      <c r="BC1618" s="58">
        <v>-611.04736653931798</v>
      </c>
      <c r="BD1618" s="130">
        <v>-2.1392510600532998E-2</v>
      </c>
      <c r="BE1618" s="65">
        <v>118</v>
      </c>
    </row>
    <row r="1619" spans="1:57" x14ac:dyDescent="0.2">
      <c r="A1619" s="104">
        <v>42572</v>
      </c>
      <c r="B1619" s="58">
        <v>2165.169921875</v>
      </c>
      <c r="C1619" s="77">
        <v>-3.61252891629748E-3</v>
      </c>
      <c r="D1619" s="58">
        <v>0.01</v>
      </c>
      <c r="E1619" s="58">
        <v>0.75690000000000002</v>
      </c>
      <c r="F1619" s="77">
        <v>-2.76679841897231E-3</v>
      </c>
      <c r="G1619" s="58">
        <v>94.627906799316406</v>
      </c>
      <c r="H1619" s="58">
        <v>738.63000488281205</v>
      </c>
      <c r="I1619" s="58">
        <v>52.542644500732401</v>
      </c>
      <c r="J1619" s="58">
        <v>744.42999267578102</v>
      </c>
      <c r="K1619" s="58">
        <v>25.0824470520019</v>
      </c>
      <c r="L1619" s="58">
        <v>31.627069473266602</v>
      </c>
      <c r="M1619" s="58">
        <v>12.7399997711181</v>
      </c>
      <c r="N1619" s="77">
        <v>-5.30195249406939E-3</v>
      </c>
      <c r="O1619" s="58">
        <v>2.61650826737689</v>
      </c>
      <c r="P1619" s="77">
        <v>2.76504929241E-2</v>
      </c>
      <c r="Q1619" s="58">
        <v>94.880100250244098</v>
      </c>
      <c r="R1619" s="77">
        <v>-3.4539019012147501E-3</v>
      </c>
      <c r="S1619" s="58">
        <v>16.2948974452672</v>
      </c>
      <c r="T1619" s="77">
        <v>2.2060974151534098E-2</v>
      </c>
      <c r="U1619" s="58">
        <v>739.91000366210903</v>
      </c>
      <c r="V1619" s="77">
        <v>-1.9673368891426298E-3</v>
      </c>
      <c r="W1619" s="58">
        <v>1.42923877436603</v>
      </c>
      <c r="X1619" s="77">
        <v>2.7201500570571899E-2</v>
      </c>
      <c r="Y1619" s="58">
        <v>52.5944309234619</v>
      </c>
      <c r="Z1619" s="77">
        <v>-1.7298424046864301E-3</v>
      </c>
      <c r="AA1619" s="58">
        <v>31.5198357825649</v>
      </c>
      <c r="AB1619" s="77">
        <v>4.2340899873297602E-2</v>
      </c>
      <c r="AC1619" s="58">
        <v>745.07498168945301</v>
      </c>
      <c r="AD1619" s="77">
        <v>-1.5759831623293401E-2</v>
      </c>
      <c r="AE1619" s="58">
        <v>2.0727053025199602</v>
      </c>
      <c r="AF1619" s="77">
        <v>8.2635689341743604E-2</v>
      </c>
      <c r="AG1619" s="58">
        <v>25.2832593917846</v>
      </c>
      <c r="AH1619" s="77">
        <v>-3.9787146367360998E-2</v>
      </c>
      <c r="AI1619" s="58">
        <v>1.52758157020407</v>
      </c>
      <c r="AJ1619" s="77">
        <v>4.8299813914004598E-2</v>
      </c>
      <c r="AK1619" s="58">
        <v>32.282315254211397</v>
      </c>
      <c r="AL1619" s="69">
        <v>42572</v>
      </c>
      <c r="AM1619" s="105">
        <v>3</v>
      </c>
      <c r="AN1619" s="124">
        <v>63.739780935698398</v>
      </c>
      <c r="AO1619" s="125">
        <v>65.711622479074094</v>
      </c>
      <c r="AP1619" s="125">
        <v>60.842416713237199</v>
      </c>
      <c r="AQ1619" s="125">
        <v>66.697860222605399</v>
      </c>
      <c r="AR1619" s="125">
        <v>57.141836031295902</v>
      </c>
      <c r="AS1619" s="125">
        <v>70.2472602482528</v>
      </c>
      <c r="AT1619" s="109" t="s">
        <v>620</v>
      </c>
      <c r="AV1619" s="63">
        <v>31072.3267904038</v>
      </c>
      <c r="AW1619" s="63">
        <v>-3159.9931930664002</v>
      </c>
      <c r="AX1619" s="63">
        <v>15462.2110975982</v>
      </c>
      <c r="AY1619" s="63">
        <v>27912.333597337401</v>
      </c>
      <c r="AZ1619" s="77">
        <v>-1.43925104692321E-3</v>
      </c>
      <c r="BA1619" s="77">
        <v>1.79123335973374</v>
      </c>
      <c r="BB1619" s="77">
        <v>0.91102299273368104</v>
      </c>
      <c r="BC1619" s="58">
        <v>-651.27812405122302</v>
      </c>
      <c r="BD1619" s="130">
        <v>-2.2800972454178101E-2</v>
      </c>
      <c r="BE1619" s="65">
        <v>119</v>
      </c>
    </row>
    <row r="1620" spans="1:57" x14ac:dyDescent="0.2">
      <c r="A1620" s="104">
        <v>42573</v>
      </c>
      <c r="B1620" s="58">
        <v>2175.03002929687</v>
      </c>
      <c r="C1620" s="77">
        <v>4.5539647130032803E-3</v>
      </c>
      <c r="D1620" s="58">
        <v>0.01</v>
      </c>
      <c r="E1620" s="58">
        <v>0.76419999999999999</v>
      </c>
      <c r="F1620" s="77">
        <v>9.6446029858634399E-3</v>
      </c>
      <c r="G1620" s="58">
        <v>93.895088195800696</v>
      </c>
      <c r="H1620" s="58">
        <v>742.739990234375</v>
      </c>
      <c r="I1620" s="58">
        <v>53.267692565917898</v>
      </c>
      <c r="J1620" s="58">
        <v>744.85998535156205</v>
      </c>
      <c r="K1620" s="58">
        <v>25.216321945190401</v>
      </c>
      <c r="L1620" s="58">
        <v>31.987001419067301</v>
      </c>
      <c r="M1620" s="58">
        <v>12.020000457763601</v>
      </c>
      <c r="N1620" s="77">
        <v>-7.74421233970401E-3</v>
      </c>
      <c r="O1620" s="58">
        <v>2.4672303231074499</v>
      </c>
      <c r="P1620" s="77">
        <v>2.62764578053593E-2</v>
      </c>
      <c r="Q1620" s="58">
        <v>94.261497497558594</v>
      </c>
      <c r="R1620" s="77">
        <v>5.5643357626862198E-3</v>
      </c>
      <c r="S1620" s="58">
        <v>16.810834208558902</v>
      </c>
      <c r="T1620" s="77">
        <v>2.2633538559374201E-2</v>
      </c>
      <c r="U1620" s="58">
        <v>740.68499755859295</v>
      </c>
      <c r="V1620" s="77">
        <v>1.37992305502521E-2</v>
      </c>
      <c r="W1620" s="58">
        <v>1.5639771781918701</v>
      </c>
      <c r="X1620" s="77">
        <v>2.9360708205193601E-2</v>
      </c>
      <c r="Y1620" s="58">
        <v>52.905168533325103</v>
      </c>
      <c r="Z1620" s="77">
        <v>5.77613314901137E-4</v>
      </c>
      <c r="AA1620" s="58">
        <v>29.405316388023699</v>
      </c>
      <c r="AB1620" s="77">
        <v>3.9477642733278098E-2</v>
      </c>
      <c r="AC1620" s="58">
        <v>744.64498901367097</v>
      </c>
      <c r="AD1620" s="77">
        <v>5.3373936327234502E-3</v>
      </c>
      <c r="AE1620" s="58">
        <v>2.0969035592851699</v>
      </c>
      <c r="AF1620" s="77">
        <v>8.3156598485812E-2</v>
      </c>
      <c r="AG1620" s="58">
        <v>25.149384498596099</v>
      </c>
      <c r="AH1620" s="77">
        <v>1.13805025819742E-2</v>
      </c>
      <c r="AI1620" s="58">
        <v>1.56019548544665</v>
      </c>
      <c r="AJ1620" s="77">
        <v>4.87759219755005E-2</v>
      </c>
      <c r="AK1620" s="58">
        <v>31.8070354461669</v>
      </c>
      <c r="AL1620" s="69">
        <v>42573</v>
      </c>
      <c r="AM1620" s="105">
        <v>4</v>
      </c>
      <c r="AN1620" s="124">
        <v>65.8630115528874</v>
      </c>
      <c r="AO1620" s="125">
        <v>67.478323111654603</v>
      </c>
      <c r="AP1620" s="125">
        <v>56.116655220584498</v>
      </c>
      <c r="AQ1620" s="125">
        <v>67.776861939923705</v>
      </c>
      <c r="AR1620" s="125">
        <v>60.135699840493103</v>
      </c>
      <c r="AS1620" s="125">
        <v>72.838473206746102</v>
      </c>
      <c r="AT1620" s="109" t="s">
        <v>617</v>
      </c>
      <c r="AV1620" s="63">
        <v>31072.3267904038</v>
      </c>
      <c r="AW1620" s="63">
        <v>-3084.5199452133102</v>
      </c>
      <c r="AX1620" s="63">
        <v>15571.682918586701</v>
      </c>
      <c r="AY1620" s="63">
        <v>27987.806845190498</v>
      </c>
      <c r="AZ1620" s="77">
        <v>2.7039390164169601E-3</v>
      </c>
      <c r="BA1620" s="77">
        <v>1.7987806845190499</v>
      </c>
      <c r="BB1620" s="77">
        <v>0.91972572400832897</v>
      </c>
      <c r="BC1620" s="58">
        <v>-575.804876198133</v>
      </c>
      <c r="BD1620" s="130">
        <v>-2.01586858767921E-2</v>
      </c>
      <c r="BE1620" s="65">
        <v>120</v>
      </c>
    </row>
    <row r="1621" spans="1:57" x14ac:dyDescent="0.2">
      <c r="A1621" s="104">
        <v>42576</v>
      </c>
      <c r="B1621" s="58">
        <v>2168.47998046875</v>
      </c>
      <c r="C1621" s="77">
        <v>-3.0114751244342199E-3</v>
      </c>
      <c r="D1621" s="58">
        <v>0.01</v>
      </c>
      <c r="E1621" s="58">
        <v>0.7621</v>
      </c>
      <c r="F1621" s="77">
        <v>-2.7479717351478398E-3</v>
      </c>
      <c r="G1621" s="58">
        <v>92.638839721679602</v>
      </c>
      <c r="H1621" s="58">
        <v>739.77001953125</v>
      </c>
      <c r="I1621" s="58">
        <v>53.418350219726499</v>
      </c>
      <c r="J1621" s="58">
        <v>739.60998535156205</v>
      </c>
      <c r="K1621" s="58">
        <v>25.331071853637599</v>
      </c>
      <c r="L1621" s="58">
        <v>32.014686584472599</v>
      </c>
      <c r="M1621" s="58">
        <v>12.869999885559</v>
      </c>
      <c r="N1621" s="77">
        <v>-1.3379277854251701E-2</v>
      </c>
      <c r="O1621" s="58">
        <v>2.4679424397886098</v>
      </c>
      <c r="P1621" s="77">
        <v>2.6640472259834E-2</v>
      </c>
      <c r="Q1621" s="58">
        <v>93.266963958740206</v>
      </c>
      <c r="R1621" s="77">
        <v>-3.9986680967424304E-3</v>
      </c>
      <c r="S1621" s="58">
        <v>17.194951465117999</v>
      </c>
      <c r="T1621" s="77">
        <v>2.3243644661368499E-2</v>
      </c>
      <c r="U1621" s="58">
        <v>741.25500488281205</v>
      </c>
      <c r="V1621" s="77">
        <v>2.8283119945950999E-3</v>
      </c>
      <c r="W1621" s="58">
        <v>1.68778211980559</v>
      </c>
      <c r="X1621" s="77">
        <v>3.15955493358221E-2</v>
      </c>
      <c r="Y1621" s="58">
        <v>53.343021392822202</v>
      </c>
      <c r="Z1621" s="77">
        <v>-7.0483045179585702E-3</v>
      </c>
      <c r="AA1621" s="58">
        <v>26.188845204885698</v>
      </c>
      <c r="AB1621" s="77">
        <v>3.5408993555484901E-2</v>
      </c>
      <c r="AC1621" s="58">
        <v>742.23498535156205</v>
      </c>
      <c r="AD1621" s="77">
        <v>4.5506203758296504E-3</v>
      </c>
      <c r="AE1621" s="58">
        <v>2.1225158192865901</v>
      </c>
      <c r="AF1621" s="77">
        <v>8.3790999115648801E-2</v>
      </c>
      <c r="AG1621" s="58">
        <v>25.273696899413999</v>
      </c>
      <c r="AH1621" s="77">
        <v>8.65512995187112E-4</v>
      </c>
      <c r="AI1621" s="58">
        <v>1.5931538277995601</v>
      </c>
      <c r="AJ1621" s="77">
        <v>4.9763218002960498E-2</v>
      </c>
      <c r="AK1621" s="58">
        <v>32.000844001769998</v>
      </c>
      <c r="AL1621" s="69">
        <v>42576</v>
      </c>
      <c r="AM1621" s="105">
        <v>0</v>
      </c>
      <c r="AN1621" s="124">
        <v>63.214914640753101</v>
      </c>
      <c r="AO1621" s="125">
        <v>64.876947803227196</v>
      </c>
      <c r="AP1621" s="125">
        <v>49.079045263610197</v>
      </c>
      <c r="AQ1621" s="125">
        <v>68.712606423835695</v>
      </c>
      <c r="AR1621" s="125">
        <v>60.365044307481199</v>
      </c>
      <c r="AS1621" s="125">
        <v>73.357699821801603</v>
      </c>
      <c r="AT1621" s="109" t="s">
        <v>617</v>
      </c>
      <c r="AV1621" s="63">
        <v>31072.3267904038</v>
      </c>
      <c r="AW1621" s="63">
        <v>-2923.2493732170101</v>
      </c>
      <c r="AX1621" s="63">
        <v>15432.7661622749</v>
      </c>
      <c r="AY1621" s="63">
        <v>28149.0774171868</v>
      </c>
      <c r="AZ1621" s="77">
        <v>5.7621725377892102E-3</v>
      </c>
      <c r="BA1621" s="77">
        <v>1.8149077417186801</v>
      </c>
      <c r="BB1621" s="77">
        <v>0.91394451774474095</v>
      </c>
      <c r="BC1621" s="58">
        <v>-414.53430420182798</v>
      </c>
      <c r="BD1621" s="130">
        <v>-1.45126711651601E-2</v>
      </c>
      <c r="BE1621" s="65">
        <v>121</v>
      </c>
    </row>
    <row r="1622" spans="1:57" x14ac:dyDescent="0.2">
      <c r="A1622" s="104">
        <v>42577</v>
      </c>
      <c r="B1622" s="58">
        <v>2169.17993164062</v>
      </c>
      <c r="C1622" s="77">
        <v>3.2278424434606297E-4</v>
      </c>
      <c r="D1622" s="58">
        <v>0.01</v>
      </c>
      <c r="E1622" s="58">
        <v>0.76239999999999997</v>
      </c>
      <c r="F1622" s="77">
        <v>3.9364912741102198E-4</v>
      </c>
      <c r="G1622" s="58">
        <v>92.001190185546804</v>
      </c>
      <c r="H1622" s="58">
        <v>738.41998291015602</v>
      </c>
      <c r="I1622" s="58">
        <v>53.446601867675703</v>
      </c>
      <c r="J1622" s="58">
        <v>735.59002685546795</v>
      </c>
      <c r="K1622" s="58">
        <v>25.6370735168457</v>
      </c>
      <c r="L1622" s="58">
        <v>32.383838653564403</v>
      </c>
      <c r="M1622" s="58">
        <v>13.050000190734799</v>
      </c>
      <c r="N1622" s="77">
        <v>-6.88317705671337E-3</v>
      </c>
      <c r="O1622" s="58">
        <v>2.45560279611384</v>
      </c>
      <c r="P1622" s="77">
        <v>2.6690989444391001E-2</v>
      </c>
      <c r="Q1622" s="58">
        <v>92.320014953613196</v>
      </c>
      <c r="R1622" s="77">
        <v>-1.8249409755064501E-3</v>
      </c>
      <c r="S1622" s="58">
        <v>17.3157251850247</v>
      </c>
      <c r="T1622" s="77">
        <v>2.3449697442886702E-2</v>
      </c>
      <c r="U1622" s="58">
        <v>739.09500122070301</v>
      </c>
      <c r="V1622" s="77">
        <v>5.2887533652778897E-4</v>
      </c>
      <c r="W1622" s="58">
        <v>1.7855344537921001</v>
      </c>
      <c r="X1622" s="77">
        <v>3.3407819981011402E-2</v>
      </c>
      <c r="Y1622" s="58">
        <v>53.432476043701101</v>
      </c>
      <c r="Z1622" s="77">
        <v>-5.43524097255521E-3</v>
      </c>
      <c r="AA1622" s="58">
        <v>21.835467981900798</v>
      </c>
      <c r="AB1622" s="77">
        <v>2.96842904127507E-2</v>
      </c>
      <c r="AC1622" s="58">
        <v>737.60000610351506</v>
      </c>
      <c r="AD1622" s="77">
        <v>1.2080091398267E-2</v>
      </c>
      <c r="AE1622" s="58">
        <v>2.14189619143955</v>
      </c>
      <c r="AF1622" s="77">
        <v>8.3546828776387097E-2</v>
      </c>
      <c r="AG1622" s="58">
        <v>25.484072685241699</v>
      </c>
      <c r="AH1622" s="77">
        <v>1.1530710073258401E-2</v>
      </c>
      <c r="AI1622" s="58">
        <v>1.6289710411312801</v>
      </c>
      <c r="AJ1622" s="77">
        <v>5.0301974962192603E-2</v>
      </c>
      <c r="AK1622" s="58">
        <v>32.199262619018498</v>
      </c>
      <c r="AL1622" s="69">
        <v>42577</v>
      </c>
      <c r="AM1622" s="105">
        <v>1</v>
      </c>
      <c r="AN1622" s="124">
        <v>63.384335585858501</v>
      </c>
      <c r="AO1622" s="125">
        <v>63.6752712068634</v>
      </c>
      <c r="AP1622" s="125">
        <v>45.930392581171901</v>
      </c>
      <c r="AQ1622" s="125">
        <v>71.121001314953205</v>
      </c>
      <c r="AR1622" s="125">
        <v>63.389534892827001</v>
      </c>
      <c r="AS1622" s="125">
        <v>73.460156058832993</v>
      </c>
      <c r="AT1622" s="109" t="s">
        <v>617</v>
      </c>
      <c r="AV1622" s="63">
        <v>31072.3267904038</v>
      </c>
      <c r="AW1622" s="63">
        <v>-2785.61359051513</v>
      </c>
      <c r="AX1622" s="63">
        <v>15451.2303328247</v>
      </c>
      <c r="AY1622" s="63">
        <v>28286.713199888702</v>
      </c>
      <c r="AZ1622" s="77">
        <v>4.8895308596452703E-3</v>
      </c>
      <c r="BA1622" s="77">
        <v>1.82867131998887</v>
      </c>
      <c r="BB1622" s="77">
        <v>0.91456230887962098</v>
      </c>
      <c r="BC1622" s="58">
        <v>-276.89852149995198</v>
      </c>
      <c r="BD1622" s="130">
        <v>-9.6941004590329095E-3</v>
      </c>
      <c r="BE1622" s="65">
        <v>122</v>
      </c>
    </row>
    <row r="1623" spans="1:57" x14ac:dyDescent="0.2">
      <c r="A1623" s="104">
        <v>42578</v>
      </c>
      <c r="B1623" s="58">
        <v>2166.580078125</v>
      </c>
      <c r="C1623" s="77">
        <v>-1.1985421207814E-3</v>
      </c>
      <c r="D1623" s="58">
        <v>0.01</v>
      </c>
      <c r="E1623" s="58">
        <v>0.76249999999999996</v>
      </c>
      <c r="F1623" s="77">
        <v>1.31164742917189E-4</v>
      </c>
      <c r="G1623" s="58">
        <v>97.977890014648395</v>
      </c>
      <c r="H1623" s="58">
        <v>741.77001953125</v>
      </c>
      <c r="I1623" s="58">
        <v>52.909873962402301</v>
      </c>
      <c r="J1623" s="58">
        <v>736.66998291015602</v>
      </c>
      <c r="K1623" s="58">
        <v>25.723136901855401</v>
      </c>
      <c r="L1623" s="58">
        <v>32.143886566162102</v>
      </c>
      <c r="M1623" s="58">
        <v>12.829999923706</v>
      </c>
      <c r="N1623" s="77">
        <v>6.4963288160162003E-2</v>
      </c>
      <c r="O1623" s="58">
        <v>2.5560493008248799</v>
      </c>
      <c r="P1623" s="77">
        <v>2.60880214958981E-2</v>
      </c>
      <c r="Q1623" s="58">
        <v>94.989540100097599</v>
      </c>
      <c r="R1623" s="77">
        <v>4.5367632223209898E-3</v>
      </c>
      <c r="S1623" s="58">
        <v>17.527424819946798</v>
      </c>
      <c r="T1623" s="77">
        <v>2.3629190124215299E-2</v>
      </c>
      <c r="U1623" s="58">
        <v>740.09500122070301</v>
      </c>
      <c r="V1623" s="77">
        <v>-1.0042320494056499E-2</v>
      </c>
      <c r="W1623" s="58">
        <v>1.8490413741884699</v>
      </c>
      <c r="X1623" s="77">
        <v>3.4947000166781601E-2</v>
      </c>
      <c r="Y1623" s="58">
        <v>53.178237915038999</v>
      </c>
      <c r="Z1623" s="77">
        <v>1.4681493974355499E-3</v>
      </c>
      <c r="AA1623" s="58">
        <v>20.6934643234645</v>
      </c>
      <c r="AB1623" s="77">
        <v>2.8090549097326702E-2</v>
      </c>
      <c r="AC1623" s="58">
        <v>736.13000488281205</v>
      </c>
      <c r="AD1623" s="77">
        <v>3.35698943770679E-3</v>
      </c>
      <c r="AE1623" s="58">
        <v>2.1517047881537801</v>
      </c>
      <c r="AF1623" s="77">
        <v>8.3648615499868406E-2</v>
      </c>
      <c r="AG1623" s="58">
        <v>25.680105209350501</v>
      </c>
      <c r="AH1623" s="77">
        <v>-7.4096245960614199E-3</v>
      </c>
      <c r="AI1623" s="58">
        <v>1.6427394482278801</v>
      </c>
      <c r="AJ1623" s="77">
        <v>5.1105812759966403E-2</v>
      </c>
      <c r="AK1623" s="58">
        <v>32.263862609863203</v>
      </c>
      <c r="AL1623" s="69">
        <v>42578</v>
      </c>
      <c r="AM1623" s="105">
        <v>2</v>
      </c>
      <c r="AN1623" s="124">
        <v>62.237727821197097</v>
      </c>
      <c r="AO1623" s="125">
        <v>65.388465939165798</v>
      </c>
      <c r="AP1623" s="125">
        <v>67.182387828071001</v>
      </c>
      <c r="AQ1623" s="125">
        <v>71.778977798932601</v>
      </c>
      <c r="AR1623" s="125">
        <v>60.175170573103003</v>
      </c>
      <c r="AS1623" s="125">
        <v>68.101928342162296</v>
      </c>
      <c r="AT1623" s="109" t="s">
        <v>617</v>
      </c>
      <c r="AV1623" s="63">
        <v>31072.3267904038</v>
      </c>
      <c r="AW1623" s="63">
        <v>-3357.1573760986298</v>
      </c>
      <c r="AX1623" s="63">
        <v>16066.959319305401</v>
      </c>
      <c r="AY1623" s="63">
        <v>27715.169414305201</v>
      </c>
      <c r="AZ1623" s="77">
        <v>-2.0205379873747299E-2</v>
      </c>
      <c r="BA1623" s="77">
        <v>1.7715169414305201</v>
      </c>
      <c r="BB1623" s="77">
        <v>0.91226762530956895</v>
      </c>
      <c r="BC1623" s="58">
        <v>-848.44230708344901</v>
      </c>
      <c r="BD1623" s="130">
        <v>-2.9703607350471201E-2</v>
      </c>
      <c r="BE1623" s="65">
        <v>123</v>
      </c>
    </row>
    <row r="1624" spans="1:57" x14ac:dyDescent="0.2">
      <c r="A1624" s="104">
        <v>42579</v>
      </c>
      <c r="B1624" s="58">
        <v>2170.06005859375</v>
      </c>
      <c r="C1624" s="77">
        <v>1.6062090221755599E-3</v>
      </c>
      <c r="D1624" s="58">
        <v>0.01</v>
      </c>
      <c r="E1624" s="58">
        <v>0.76219999999999999</v>
      </c>
      <c r="F1624" s="77">
        <v>-3.9344262295082301E-4</v>
      </c>
      <c r="G1624" s="58">
        <v>99.300750732421804</v>
      </c>
      <c r="H1624" s="58">
        <v>745.90997314453102</v>
      </c>
      <c r="I1624" s="58">
        <v>52.9287109375</v>
      </c>
      <c r="J1624" s="58">
        <v>752.60998535156205</v>
      </c>
      <c r="K1624" s="58">
        <v>25.4553909301757</v>
      </c>
      <c r="L1624" s="58">
        <v>32.088512420654297</v>
      </c>
      <c r="M1624" s="58">
        <v>12.7200002670288</v>
      </c>
      <c r="N1624" s="77">
        <v>1.35016248826715E-2</v>
      </c>
      <c r="O1624" s="58">
        <v>2.7217146554117999</v>
      </c>
      <c r="P1624" s="77">
        <v>2.7408802404181198E-2</v>
      </c>
      <c r="Q1624" s="58">
        <v>98.639320373535099</v>
      </c>
      <c r="R1624" s="77">
        <v>5.58118217813308E-3</v>
      </c>
      <c r="S1624" s="58">
        <v>17.802567690980801</v>
      </c>
      <c r="T1624" s="77">
        <v>2.3866912002705298E-2</v>
      </c>
      <c r="U1624" s="58">
        <v>743.83999633789006</v>
      </c>
      <c r="V1624" s="77">
        <v>3.5602003344492502E-4</v>
      </c>
      <c r="W1624" s="58">
        <v>1.9035979576387001</v>
      </c>
      <c r="X1624" s="77">
        <v>3.5965318707393702E-2</v>
      </c>
      <c r="Y1624" s="58">
        <v>52.919292449951101</v>
      </c>
      <c r="Z1624" s="77">
        <v>2.1637914956757799E-2</v>
      </c>
      <c r="AA1624" s="58">
        <v>20.285103769553601</v>
      </c>
      <c r="AB1624" s="77">
        <v>2.6953009080895901E-2</v>
      </c>
      <c r="AC1624" s="58">
        <v>744.63998413085903</v>
      </c>
      <c r="AD1624" s="77">
        <v>-1.0408760513978099E-2</v>
      </c>
      <c r="AE1624" s="58">
        <v>2.1409605524333699</v>
      </c>
      <c r="AF1624" s="77">
        <v>8.4106370957179197E-2</v>
      </c>
      <c r="AG1624" s="58">
        <v>25.5892639160156</v>
      </c>
      <c r="AH1624" s="77">
        <v>-1.7226960216472E-3</v>
      </c>
      <c r="AI1624" s="58">
        <v>1.6531743347162999</v>
      </c>
      <c r="AJ1624" s="77">
        <v>5.1519195188749499E-2</v>
      </c>
      <c r="AK1624" s="58">
        <v>32.116199493408203</v>
      </c>
      <c r="AL1624" s="69">
        <v>42579</v>
      </c>
      <c r="AM1624" s="105">
        <v>3</v>
      </c>
      <c r="AN1624" s="124">
        <v>63.197402463107203</v>
      </c>
      <c r="AO1624" s="125">
        <v>67.432638385793695</v>
      </c>
      <c r="AP1624" s="125">
        <v>69.993624400300803</v>
      </c>
      <c r="AQ1624" s="125">
        <v>66.688392754905294</v>
      </c>
      <c r="AR1624" s="125">
        <v>59.426271650291703</v>
      </c>
      <c r="AS1624" s="125">
        <v>68.189624343079601</v>
      </c>
      <c r="AT1624" s="109" t="s">
        <v>565</v>
      </c>
      <c r="AV1624" s="63">
        <v>21461.928013435099</v>
      </c>
      <c r="AW1624" s="63">
        <v>6286.2800653015101</v>
      </c>
      <c r="AX1624" s="63">
        <v>6286.2800653015101</v>
      </c>
      <c r="AY1624" s="63">
        <v>27748.208078736599</v>
      </c>
      <c r="AZ1624" s="77">
        <v>1.1920787471104699E-3</v>
      </c>
      <c r="BA1624" s="77">
        <v>1.77482080787366</v>
      </c>
      <c r="BB1624" s="77">
        <v>0.91533912682215501</v>
      </c>
      <c r="BC1624" s="58">
        <v>-815.40364265208996</v>
      </c>
      <c r="BD1624" s="130">
        <v>-2.8546937642395801E-2</v>
      </c>
      <c r="BE1624" s="65">
        <v>124</v>
      </c>
    </row>
    <row r="1625" spans="1:57" x14ac:dyDescent="0.2">
      <c r="A1625" s="104">
        <v>42580</v>
      </c>
      <c r="B1625" s="58">
        <v>2173.60009765625</v>
      </c>
      <c r="C1625" s="77">
        <v>1.63130925730881E-3</v>
      </c>
      <c r="D1625" s="58">
        <v>0.01</v>
      </c>
      <c r="E1625" s="58">
        <v>0.75370000000000004</v>
      </c>
      <c r="F1625" s="77">
        <v>-1.11519286276566E-2</v>
      </c>
      <c r="G1625" s="58">
        <v>99.177032470703097</v>
      </c>
      <c r="H1625" s="58">
        <v>768.78997802734295</v>
      </c>
      <c r="I1625" s="58">
        <v>53.371273040771399</v>
      </c>
      <c r="J1625" s="58">
        <v>758.80999755859295</v>
      </c>
      <c r="K1625" s="58">
        <v>25.139825820922798</v>
      </c>
      <c r="L1625" s="58">
        <v>32.1715698242187</v>
      </c>
      <c r="M1625" s="58">
        <v>11.869999885559</v>
      </c>
      <c r="N1625" s="77">
        <v>-1.24589452553203E-3</v>
      </c>
      <c r="O1625" s="58">
        <v>2.8500153595823901</v>
      </c>
      <c r="P1625" s="77">
        <v>2.8736646868560801E-2</v>
      </c>
      <c r="Q1625" s="58">
        <v>99.2388916015625</v>
      </c>
      <c r="R1625" s="77">
        <v>3.06739495469638E-2</v>
      </c>
      <c r="S1625" s="58">
        <v>18.975411740838499</v>
      </c>
      <c r="T1625" s="77">
        <v>2.4682178856607902E-2</v>
      </c>
      <c r="U1625" s="58">
        <v>757.34997558593705</v>
      </c>
      <c r="V1625" s="77">
        <v>8.3614751886566998E-3</v>
      </c>
      <c r="W1625" s="58">
        <v>1.9685282152759001</v>
      </c>
      <c r="X1625" s="77">
        <v>3.6883666120763103E-2</v>
      </c>
      <c r="Y1625" s="58">
        <v>53.1499919891357</v>
      </c>
      <c r="Z1625" s="77">
        <v>8.2380148120611008E-3</v>
      </c>
      <c r="AA1625" s="58">
        <v>19.944901150268599</v>
      </c>
      <c r="AB1625" s="77">
        <v>2.62844469820371E-2</v>
      </c>
      <c r="AC1625" s="58">
        <v>755.70999145507801</v>
      </c>
      <c r="AD1625" s="77">
        <v>-1.23967889598917E-2</v>
      </c>
      <c r="AE1625" s="58">
        <v>2.11126826745086</v>
      </c>
      <c r="AF1625" s="77">
        <v>8.3981022083842102E-2</v>
      </c>
      <c r="AG1625" s="58">
        <v>25.297608375549299</v>
      </c>
      <c r="AH1625" s="77">
        <v>2.5883843562342001E-3</v>
      </c>
      <c r="AI1625" s="58">
        <v>1.6572995741087899</v>
      </c>
      <c r="AJ1625" s="77">
        <v>5.1514414222372698E-2</v>
      </c>
      <c r="AK1625" s="58">
        <v>32.130041122436502</v>
      </c>
      <c r="AL1625" s="69">
        <v>42580</v>
      </c>
      <c r="AM1625" s="105">
        <v>4</v>
      </c>
      <c r="AN1625" s="124">
        <v>64.194263102504195</v>
      </c>
      <c r="AO1625" s="125">
        <v>75.903043709060299</v>
      </c>
      <c r="AP1625" s="125">
        <v>69.394906308164906</v>
      </c>
      <c r="AQ1625" s="125">
        <v>61.1810969428455</v>
      </c>
      <c r="AR1625" s="125">
        <v>60.225853164617597</v>
      </c>
      <c r="AS1625" s="125">
        <v>70.258462501218702</v>
      </c>
      <c r="AV1625" s="63">
        <v>21461.928013435099</v>
      </c>
      <c r="AW1625" s="63">
        <v>6139.1152976783696</v>
      </c>
      <c r="AX1625" s="63">
        <v>6139.1152976783696</v>
      </c>
      <c r="AY1625" s="63">
        <v>27601.043311113401</v>
      </c>
      <c r="AZ1625" s="77">
        <v>-5.3035773411225203E-3</v>
      </c>
      <c r="BA1625" s="77">
        <v>1.76010433111134</v>
      </c>
      <c r="BB1625" s="77">
        <v>0.91846363727062497</v>
      </c>
      <c r="BC1625" s="58">
        <v>-962.56841027523103</v>
      </c>
      <c r="BD1625" s="130">
        <v>-3.3699114091879701E-2</v>
      </c>
      <c r="BE1625" s="65">
        <v>125</v>
      </c>
    </row>
    <row r="1626" spans="1:57" x14ac:dyDescent="0.2">
      <c r="A1626" s="104">
        <v>42583</v>
      </c>
      <c r="B1626" s="58">
        <v>2170.84008789062</v>
      </c>
      <c r="C1626" s="77">
        <v>-1.2697872845152101E-3</v>
      </c>
      <c r="D1626" s="58">
        <v>0.01</v>
      </c>
      <c r="E1626" s="58">
        <v>0.75719999999999998</v>
      </c>
      <c r="F1626" s="77">
        <v>4.6437574631814603E-3</v>
      </c>
      <c r="G1626" s="58">
        <v>100.928176879882</v>
      </c>
      <c r="H1626" s="58">
        <v>772.88000488281205</v>
      </c>
      <c r="I1626" s="58">
        <v>53.277107238769503</v>
      </c>
      <c r="J1626" s="58">
        <v>767.739990234375</v>
      </c>
      <c r="K1626" s="58">
        <v>25.120698928833001</v>
      </c>
      <c r="L1626" s="58">
        <v>32.162342071533097</v>
      </c>
      <c r="M1626" s="58">
        <v>12.439999580383301</v>
      </c>
      <c r="N1626" s="77">
        <v>1.7656753439330299E-2</v>
      </c>
      <c r="O1626" s="58">
        <v>3.0327745779679698</v>
      </c>
      <c r="P1626" s="77">
        <v>3.0048839399698601E-2</v>
      </c>
      <c r="Q1626" s="58">
        <v>100.052604675292</v>
      </c>
      <c r="R1626" s="77">
        <v>5.3200834719040399E-3</v>
      </c>
      <c r="S1626" s="58">
        <v>20.278266843107598</v>
      </c>
      <c r="T1626" s="77">
        <v>2.6237277086993901E-2</v>
      </c>
      <c r="U1626" s="58">
        <v>770.83499145507801</v>
      </c>
      <c r="V1626" s="77">
        <v>-1.7643536801159501E-3</v>
      </c>
      <c r="W1626" s="58">
        <v>2.0230211846381101</v>
      </c>
      <c r="X1626" s="77">
        <v>3.7971678446647603E-2</v>
      </c>
      <c r="Y1626" s="58">
        <v>53.324190139770501</v>
      </c>
      <c r="Z1626" s="77">
        <v>1.1768417264549301E-2</v>
      </c>
      <c r="AA1626" s="58">
        <v>19.223614872526198</v>
      </c>
      <c r="AB1626" s="77">
        <v>2.5039225671516299E-2</v>
      </c>
      <c r="AC1626" s="58">
        <v>763.27499389648403</v>
      </c>
      <c r="AD1626" s="77">
        <v>-7.6082039016844795E-4</v>
      </c>
      <c r="AE1626" s="58">
        <v>2.0754901890455399</v>
      </c>
      <c r="AF1626" s="77">
        <v>8.2620718274018207E-2</v>
      </c>
      <c r="AG1626" s="58">
        <v>25.130262374877901</v>
      </c>
      <c r="AH1626" s="77">
        <v>-2.86829419141598E-4</v>
      </c>
      <c r="AI1626" s="58">
        <v>1.6586535355431999</v>
      </c>
      <c r="AJ1626" s="77">
        <v>5.1571292036324601E-2</v>
      </c>
      <c r="AK1626" s="58">
        <v>32.166955947875898</v>
      </c>
      <c r="AL1626" s="69">
        <v>42583</v>
      </c>
      <c r="AM1626" s="105">
        <v>0</v>
      </c>
      <c r="AN1626" s="124">
        <v>62.766773259859796</v>
      </c>
      <c r="AO1626" s="125">
        <v>77.052044544700195</v>
      </c>
      <c r="AP1626" s="125">
        <v>72.925136399507196</v>
      </c>
      <c r="AQ1626" s="125">
        <v>60.853069066798199</v>
      </c>
      <c r="AR1626" s="125">
        <v>60.084182391862498</v>
      </c>
      <c r="AS1626" s="125">
        <v>69.226804675807699</v>
      </c>
      <c r="AT1626" s="109" t="s">
        <v>619</v>
      </c>
      <c r="AV1626" s="63">
        <v>10954.9982138989</v>
      </c>
      <c r="AW1626" s="63">
        <v>16696.976720718299</v>
      </c>
      <c r="AX1626" s="63">
        <v>16696.976720718299</v>
      </c>
      <c r="AY1626" s="63">
        <v>27651.974934617301</v>
      </c>
      <c r="AZ1626" s="77">
        <v>1.8452789240530601E-3</v>
      </c>
      <c r="BA1626" s="77">
        <v>1.76519749346173</v>
      </c>
      <c r="BB1626" s="77">
        <v>0.91602759653821397</v>
      </c>
      <c r="BC1626" s="58">
        <v>-911.63678677135601</v>
      </c>
      <c r="BD1626" s="130">
        <v>-3.1916019432819603E-2</v>
      </c>
      <c r="BE1626" s="65">
        <v>126</v>
      </c>
    </row>
    <row r="1627" spans="1:57" x14ac:dyDescent="0.2">
      <c r="A1627" s="104">
        <v>42584</v>
      </c>
      <c r="B1627" s="58">
        <v>2157.03002929687</v>
      </c>
      <c r="C1627" s="77">
        <v>-6.3616194812253701E-3</v>
      </c>
      <c r="D1627" s="58">
        <v>0.01</v>
      </c>
      <c r="E1627" s="58">
        <v>0.75149999999999995</v>
      </c>
      <c r="F1627" s="77">
        <v>-7.5277337559429497E-3</v>
      </c>
      <c r="G1627" s="58">
        <v>99.434013366699205</v>
      </c>
      <c r="H1627" s="58">
        <v>771.07000732421795</v>
      </c>
      <c r="I1627" s="58">
        <v>53.277107238769503</v>
      </c>
      <c r="J1627" s="58">
        <v>760.58001708984295</v>
      </c>
      <c r="K1627" s="58">
        <v>24.8338222503662</v>
      </c>
      <c r="L1627" s="58">
        <v>31.894704818725501</v>
      </c>
      <c r="M1627" s="58">
        <v>13.369999885559</v>
      </c>
      <c r="N1627" s="77">
        <v>-1.48042257313517E-2</v>
      </c>
      <c r="O1627" s="58">
        <v>3.1198541208400599</v>
      </c>
      <c r="P1627" s="77">
        <v>3.1376125886968399E-2</v>
      </c>
      <c r="Q1627" s="58">
        <v>100.181095123291</v>
      </c>
      <c r="R1627" s="77">
        <v>-2.34188689985348E-3</v>
      </c>
      <c r="S1627" s="58">
        <v>21.44528428464</v>
      </c>
      <c r="T1627" s="77">
        <v>2.7812369928717402E-2</v>
      </c>
      <c r="U1627" s="58">
        <v>771.97500610351506</v>
      </c>
      <c r="V1627" s="77">
        <v>0</v>
      </c>
      <c r="W1627" s="58">
        <v>2.0779740854357098</v>
      </c>
      <c r="X1627" s="77">
        <v>3.9003132736222898E-2</v>
      </c>
      <c r="Y1627" s="58">
        <v>53.277107238769503</v>
      </c>
      <c r="Z1627" s="77">
        <v>-9.3260390700052806E-3</v>
      </c>
      <c r="AA1627" s="58">
        <v>18.802885981951</v>
      </c>
      <c r="AB1627" s="77">
        <v>2.472177227834E-2</v>
      </c>
      <c r="AC1627" s="58">
        <v>764.16000366210903</v>
      </c>
      <c r="AD1627" s="77">
        <v>-1.14199321953391E-2</v>
      </c>
      <c r="AE1627" s="58">
        <v>2.0293073343782302</v>
      </c>
      <c r="AF1627" s="77">
        <v>8.1715465058879694E-2</v>
      </c>
      <c r="AG1627" s="58">
        <v>24.977260589599599</v>
      </c>
      <c r="AH1627" s="77">
        <v>-8.3214478663384793E-3</v>
      </c>
      <c r="AI1627" s="58">
        <v>1.6538274403393101</v>
      </c>
      <c r="AJ1627" s="77">
        <v>5.1852727584057998E-2</v>
      </c>
      <c r="AK1627" s="58">
        <v>32.028523445129302</v>
      </c>
      <c r="AL1627" s="69">
        <v>42584</v>
      </c>
      <c r="AM1627" s="105">
        <v>1</v>
      </c>
      <c r="AN1627" s="124">
        <v>56.050534136269498</v>
      </c>
      <c r="AO1627" s="125">
        <v>75.339979866954906</v>
      </c>
      <c r="AP1627" s="125">
        <v>65.936447734717106</v>
      </c>
      <c r="AQ1627" s="125">
        <v>56.003078303198997</v>
      </c>
      <c r="AR1627" s="125">
        <v>55.971726036548297</v>
      </c>
      <c r="AS1627" s="125">
        <v>69.226804675807699</v>
      </c>
      <c r="AT1627" s="109" t="s">
        <v>619</v>
      </c>
      <c r="AV1627" s="63">
        <v>10954.9982138989</v>
      </c>
      <c r="AW1627" s="63">
        <v>16476.952033527301</v>
      </c>
      <c r="AX1627" s="63">
        <v>16476.952033527301</v>
      </c>
      <c r="AY1627" s="63">
        <v>27431.950247426299</v>
      </c>
      <c r="AZ1627" s="77">
        <v>-7.9569248746699205E-3</v>
      </c>
      <c r="BA1627" s="77">
        <v>1.74319502474263</v>
      </c>
      <c r="BB1627" s="77">
        <v>0.90383855805351099</v>
      </c>
      <c r="BC1627" s="58">
        <v>-1131.6614739623601</v>
      </c>
      <c r="BD1627" s="130">
        <v>-3.9618990938563997E-2</v>
      </c>
      <c r="BE1627" s="65">
        <v>127</v>
      </c>
    </row>
    <row r="1628" spans="1:57" x14ac:dyDescent="0.2">
      <c r="A1628" s="104">
        <v>42585</v>
      </c>
      <c r="B1628" s="58">
        <v>2163.7900390625</v>
      </c>
      <c r="C1628" s="77">
        <v>3.1339432802557298E-3</v>
      </c>
      <c r="D1628" s="58">
        <v>0.01</v>
      </c>
      <c r="E1628" s="58">
        <v>0.75060000000000004</v>
      </c>
      <c r="F1628" s="77">
        <v>-1.1976047904190799E-3</v>
      </c>
      <c r="G1628" s="58">
        <v>100.680740356445</v>
      </c>
      <c r="H1628" s="58">
        <v>773.17999267578102</v>
      </c>
      <c r="I1628" s="58">
        <v>53.644340515136697</v>
      </c>
      <c r="J1628" s="58">
        <v>754.64001464843705</v>
      </c>
      <c r="K1628" s="58">
        <v>25.053764343261701</v>
      </c>
      <c r="L1628" s="58">
        <v>31.8482151031494</v>
      </c>
      <c r="M1628" s="58">
        <v>12.8599996566772</v>
      </c>
      <c r="N1628" s="77">
        <v>1.25382346295159E-2</v>
      </c>
      <c r="O1628" s="58">
        <v>3.2432700870520699</v>
      </c>
      <c r="P1628" s="77">
        <v>3.2213411180427899E-2</v>
      </c>
      <c r="Q1628" s="58">
        <v>100.057376861572</v>
      </c>
      <c r="R1628" s="77">
        <v>2.7364381074612698E-3</v>
      </c>
      <c r="S1628" s="58">
        <v>22.600606747183299</v>
      </c>
      <c r="T1628" s="77">
        <v>2.9230718540670299E-2</v>
      </c>
      <c r="U1628" s="58">
        <v>772.125</v>
      </c>
      <c r="V1628" s="77">
        <v>6.8928906879530596E-3</v>
      </c>
      <c r="W1628" s="58">
        <v>2.1332051850662999</v>
      </c>
      <c r="X1628" s="77">
        <v>3.9765708079949003E-2</v>
      </c>
      <c r="Y1628" s="58">
        <v>53.460723876953097</v>
      </c>
      <c r="Z1628" s="77">
        <v>-7.8098323752102596E-3</v>
      </c>
      <c r="AA1628" s="58">
        <v>18.333659697081</v>
      </c>
      <c r="AB1628" s="77">
        <v>2.42945766739153E-2</v>
      </c>
      <c r="AC1628" s="58">
        <v>757.61001586914006</v>
      </c>
      <c r="AD1628" s="77">
        <v>8.8565542057168403E-3</v>
      </c>
      <c r="AE1628" s="58">
        <v>1.98142964569224</v>
      </c>
      <c r="AF1628" s="77">
        <v>7.9087103181169294E-2</v>
      </c>
      <c r="AG1628" s="58">
        <v>24.943793296813901</v>
      </c>
      <c r="AH1628" s="77">
        <v>-1.4575998066261801E-3</v>
      </c>
      <c r="AI1628" s="58">
        <v>1.6396000799167501</v>
      </c>
      <c r="AJ1628" s="77">
        <v>5.1481694487632797E-2</v>
      </c>
      <c r="AK1628" s="58">
        <v>31.8714599609375</v>
      </c>
      <c r="AL1628" s="69">
        <v>42585</v>
      </c>
      <c r="AM1628" s="105">
        <v>2</v>
      </c>
      <c r="AN1628" s="124">
        <v>58.397221165984703</v>
      </c>
      <c r="AO1628" s="125">
        <v>76.009196802493804</v>
      </c>
      <c r="AP1628" s="125">
        <v>68.637236879457106</v>
      </c>
      <c r="AQ1628" s="125">
        <v>58.7195233355543</v>
      </c>
      <c r="AR1628" s="125">
        <v>55.264139489426299</v>
      </c>
      <c r="AS1628" s="125">
        <v>71.143275668372695</v>
      </c>
      <c r="AT1628" s="109" t="s">
        <v>619</v>
      </c>
      <c r="AV1628" s="63">
        <v>10954.9982138989</v>
      </c>
      <c r="AW1628" s="63">
        <v>16539.2154322448</v>
      </c>
      <c r="AX1628" s="63">
        <v>16539.2154322448</v>
      </c>
      <c r="AY1628" s="63">
        <v>27494.213646143799</v>
      </c>
      <c r="AZ1628" s="77">
        <v>2.26974014446312E-3</v>
      </c>
      <c r="BA1628" s="77">
        <v>1.7494213646143799</v>
      </c>
      <c r="BB1628" s="77">
        <v>0.90980508010921501</v>
      </c>
      <c r="BC1628" s="58">
        <v>-1069.3980752448599</v>
      </c>
      <c r="BD1628" s="130">
        <v>-3.7439175608317297E-2</v>
      </c>
      <c r="BE1628" s="65">
        <v>128</v>
      </c>
    </row>
    <row r="1629" spans="1:57" x14ac:dyDescent="0.2">
      <c r="A1629" s="104">
        <v>42586</v>
      </c>
      <c r="B1629" s="58">
        <v>2164.25</v>
      </c>
      <c r="C1629" s="77">
        <v>2.12571889691925E-4</v>
      </c>
      <c r="D1629" s="58">
        <v>0.01</v>
      </c>
      <c r="E1629" s="58">
        <v>0.76170000000000004</v>
      </c>
      <c r="F1629" s="77">
        <v>1.4788169464428499E-2</v>
      </c>
      <c r="G1629" s="58">
        <v>101.30270385742099</v>
      </c>
      <c r="H1629" s="58">
        <v>771.60998535156205</v>
      </c>
      <c r="I1629" s="58">
        <v>54.039829254150298</v>
      </c>
      <c r="J1629" s="58">
        <v>760.77001953125</v>
      </c>
      <c r="K1629" s="58">
        <v>25.216321945190401</v>
      </c>
      <c r="L1629" s="58">
        <v>32.155075073242102</v>
      </c>
      <c r="M1629" s="58">
        <v>12.420000076293899</v>
      </c>
      <c r="N1629" s="77">
        <v>6.1775817179590096E-3</v>
      </c>
      <c r="O1629" s="58">
        <v>3.3875404364418098</v>
      </c>
      <c r="P1629" s="77">
        <v>3.3439783021088902E-2</v>
      </c>
      <c r="Q1629" s="58">
        <v>100.991722106933</v>
      </c>
      <c r="R1629" s="77">
        <v>-2.0305845198934601E-3</v>
      </c>
      <c r="S1629" s="58">
        <v>23.607910070727598</v>
      </c>
      <c r="T1629" s="77">
        <v>3.0595651325029598E-2</v>
      </c>
      <c r="U1629" s="58">
        <v>772.39498901367097</v>
      </c>
      <c r="V1629" s="77">
        <v>7.3724224254760797E-3</v>
      </c>
      <c r="W1629" s="58">
        <v>2.2092085897146498</v>
      </c>
      <c r="X1629" s="77">
        <v>4.0881117135376302E-2</v>
      </c>
      <c r="Y1629" s="58">
        <v>53.842084884643498</v>
      </c>
      <c r="Z1629" s="77">
        <v>8.1230848667206406E-3</v>
      </c>
      <c r="AA1629" s="58">
        <v>18.6905695208191</v>
      </c>
      <c r="AB1629" s="77">
        <v>2.4567962775840401E-2</v>
      </c>
      <c r="AC1629" s="58">
        <v>757.70501708984295</v>
      </c>
      <c r="AD1629" s="77">
        <v>6.4883504012214202E-3</v>
      </c>
      <c r="AE1629" s="58">
        <v>1.9329114521837201</v>
      </c>
      <c r="AF1629" s="77">
        <v>7.6653187423013094E-2</v>
      </c>
      <c r="AG1629" s="58">
        <v>25.135043144226</v>
      </c>
      <c r="AH1629" s="77">
        <v>9.6350759092442805E-3</v>
      </c>
      <c r="AI1629" s="58">
        <v>1.63600341110744</v>
      </c>
      <c r="AJ1629" s="77">
        <v>5.0878544285186497E-2</v>
      </c>
      <c r="AK1629" s="58">
        <v>32.001645088195801</v>
      </c>
      <c r="AL1629" s="69">
        <v>42586</v>
      </c>
      <c r="AM1629" s="105">
        <v>3</v>
      </c>
      <c r="AN1629" s="124">
        <v>58.559359736183303</v>
      </c>
      <c r="AO1629" s="125">
        <v>74.391475915873201</v>
      </c>
      <c r="AP1629" s="125">
        <v>69.918613554025598</v>
      </c>
      <c r="AQ1629" s="125">
        <v>60.653148248057903</v>
      </c>
      <c r="AR1629" s="125">
        <v>58.952751303146798</v>
      </c>
      <c r="AS1629" s="125">
        <v>73.087141403684598</v>
      </c>
      <c r="AT1629" s="109" t="s">
        <v>619</v>
      </c>
      <c r="AV1629" s="63">
        <v>10954.9982138989</v>
      </c>
      <c r="AW1629" s="63">
        <v>16802.3921310722</v>
      </c>
      <c r="AX1629" s="63">
        <v>16802.3921310722</v>
      </c>
      <c r="AY1629" s="63">
        <v>27757.390344971202</v>
      </c>
      <c r="AZ1629" s="77">
        <v>9.5720758634707508E-3</v>
      </c>
      <c r="BA1629" s="77">
        <v>1.77573903449712</v>
      </c>
      <c r="BB1629" s="77">
        <v>0.91021105098403698</v>
      </c>
      <c r="BC1629" s="58">
        <v>-806.22137641750305</v>
      </c>
      <c r="BD1629" s="130">
        <v>-2.8225470374035201E-2</v>
      </c>
      <c r="BE1629" s="65">
        <v>129</v>
      </c>
    </row>
    <row r="1630" spans="1:57" x14ac:dyDescent="0.2">
      <c r="A1630" s="104">
        <v>42587</v>
      </c>
      <c r="B1630" s="58">
        <v>2182.8701171875</v>
      </c>
      <c r="C1630" s="77">
        <v>8.6034964479610992E-3</v>
      </c>
      <c r="D1630" s="58">
        <v>0.01</v>
      </c>
      <c r="E1630" s="58">
        <v>0.76580000000000004</v>
      </c>
      <c r="F1630" s="77">
        <v>5.3826965997112401E-3</v>
      </c>
      <c r="G1630" s="58">
        <v>102.84323883056599</v>
      </c>
      <c r="H1630" s="58">
        <v>782.219970703125</v>
      </c>
      <c r="I1630" s="58">
        <v>54.576549530029297</v>
      </c>
      <c r="J1630" s="58">
        <v>765.97998046875</v>
      </c>
      <c r="K1630" s="58">
        <v>25.6370735168457</v>
      </c>
      <c r="L1630" s="58">
        <v>32.527019500732401</v>
      </c>
      <c r="M1630" s="58">
        <v>11.390000343322701</v>
      </c>
      <c r="N1630" s="77">
        <v>1.5207244372398499E-2</v>
      </c>
      <c r="O1630" s="58">
        <v>3.55995868785444</v>
      </c>
      <c r="P1630" s="77">
        <v>3.46153887055176E-2</v>
      </c>
      <c r="Q1630" s="58">
        <v>102.072971343994</v>
      </c>
      <c r="R1630" s="77">
        <v>1.37504510737096E-2</v>
      </c>
      <c r="S1630" s="58">
        <v>24.9512364367096</v>
      </c>
      <c r="T1630" s="77">
        <v>3.1897979304058501E-2</v>
      </c>
      <c r="U1630" s="58">
        <v>776.91497802734295</v>
      </c>
      <c r="V1630" s="77">
        <v>9.9319387808331997E-3</v>
      </c>
      <c r="W1630" s="58">
        <v>2.29721155257513</v>
      </c>
      <c r="X1630" s="77">
        <v>4.2091549802193998E-2</v>
      </c>
      <c r="Y1630" s="58">
        <v>54.308189392089801</v>
      </c>
      <c r="Z1630" s="77">
        <v>6.8482732018149096E-3</v>
      </c>
      <c r="AA1630" s="58">
        <v>19.326510133821301</v>
      </c>
      <c r="AB1630" s="77">
        <v>2.52310904026424E-2</v>
      </c>
      <c r="AC1630" s="58">
        <v>763.375</v>
      </c>
      <c r="AD1630" s="77">
        <v>1.6685683684155302E-2</v>
      </c>
      <c r="AE1630" s="58">
        <v>1.8869509186920701</v>
      </c>
      <c r="AF1630" s="77">
        <v>7.3602430380838496E-2</v>
      </c>
      <c r="AG1630" s="58">
        <v>25.426697731017999</v>
      </c>
      <c r="AH1630" s="77">
        <v>1.1567207560331199E-2</v>
      </c>
      <c r="AI1630" s="58">
        <v>1.6356526949503301</v>
      </c>
      <c r="AJ1630" s="77">
        <v>5.0285969020724498E-2</v>
      </c>
      <c r="AK1630" s="58">
        <v>32.341047286987298</v>
      </c>
      <c r="AL1630" s="69">
        <v>42587</v>
      </c>
      <c r="AM1630" s="105">
        <v>4</v>
      </c>
      <c r="AN1630" s="124">
        <v>64.577820353055301</v>
      </c>
      <c r="AO1630" s="125">
        <v>77.826087073810299</v>
      </c>
      <c r="AP1630" s="125">
        <v>72.874769124744702</v>
      </c>
      <c r="AQ1630" s="125">
        <v>65.197214739576694</v>
      </c>
      <c r="AR1630" s="125">
        <v>62.941340963540398</v>
      </c>
      <c r="AS1630" s="125">
        <v>75.499251616419699</v>
      </c>
      <c r="AT1630" s="109" t="s">
        <v>619</v>
      </c>
      <c r="AV1630" s="63">
        <v>10954.9982138989</v>
      </c>
      <c r="AW1630" s="63">
        <v>17143.483135500999</v>
      </c>
      <c r="AX1630" s="63">
        <v>17143.483135500999</v>
      </c>
      <c r="AY1630" s="63">
        <v>28098.481349400001</v>
      </c>
      <c r="AZ1630" s="77">
        <v>1.22882951239202E-2</v>
      </c>
      <c r="BA1630" s="77">
        <v>1.80984813494</v>
      </c>
      <c r="BB1630" s="77">
        <v>0.92664554497603402</v>
      </c>
      <c r="BC1630" s="58">
        <v>-465.130371988641</v>
      </c>
      <c r="BD1630" s="130">
        <v>-1.6284018160082601E-2</v>
      </c>
      <c r="BE1630" s="65">
        <v>130</v>
      </c>
    </row>
    <row r="1631" spans="1:57" x14ac:dyDescent="0.2">
      <c r="A1631" s="104">
        <v>42590</v>
      </c>
      <c r="B1631" s="58">
        <v>2180.88989257812</v>
      </c>
      <c r="C1631" s="77">
        <v>-9.0716556783798597E-4</v>
      </c>
      <c r="D1631" s="58">
        <v>0.01</v>
      </c>
      <c r="E1631" s="58">
        <v>0.76700000000000002</v>
      </c>
      <c r="F1631" s="77">
        <v>1.56698876991367E-3</v>
      </c>
      <c r="G1631" s="58">
        <v>103.694847106933</v>
      </c>
      <c r="H1631" s="58">
        <v>781.760009765625</v>
      </c>
      <c r="I1631" s="58">
        <v>54.670711517333899</v>
      </c>
      <c r="J1631" s="58">
        <v>766.55999755859295</v>
      </c>
      <c r="K1631" s="58">
        <v>25.656200408935501</v>
      </c>
      <c r="L1631" s="58">
        <v>32.582813262939403</v>
      </c>
      <c r="M1631" s="58">
        <v>11.5</v>
      </c>
      <c r="N1631" s="77">
        <v>8.2806442703560103E-3</v>
      </c>
      <c r="O1631" s="58">
        <v>3.6851098690395001</v>
      </c>
      <c r="P1631" s="77">
        <v>3.5538023073020099E-2</v>
      </c>
      <c r="Q1631" s="58">
        <v>103.26904296875</v>
      </c>
      <c r="R1631" s="77">
        <v>-5.8801993649759601E-4</v>
      </c>
      <c r="S1631" s="58">
        <v>26.150103924137401</v>
      </c>
      <c r="T1631" s="77">
        <v>3.3450296251374197E-2</v>
      </c>
      <c r="U1631" s="58">
        <v>781.989990234375</v>
      </c>
      <c r="V1631" s="77">
        <v>1.7253195395372501E-3</v>
      </c>
      <c r="W1631" s="58">
        <v>2.3848610572612601</v>
      </c>
      <c r="X1631" s="77">
        <v>4.3622279481493803E-2</v>
      </c>
      <c r="Y1631" s="58">
        <v>54.623630523681598</v>
      </c>
      <c r="Z1631" s="77">
        <v>7.5722225728247397E-4</v>
      </c>
      <c r="AA1631" s="58">
        <v>19.9690164041637</v>
      </c>
      <c r="AB1631" s="77">
        <v>2.60501675899639E-2</v>
      </c>
      <c r="AC1631" s="58">
        <v>766.26998901367097</v>
      </c>
      <c r="AD1631" s="77">
        <v>7.4606378443631196E-4</v>
      </c>
      <c r="AE1631" s="58">
        <v>1.8187168461110601</v>
      </c>
      <c r="AF1631" s="77">
        <v>7.0888004346802494E-2</v>
      </c>
      <c r="AG1631" s="58">
        <v>25.6466369628906</v>
      </c>
      <c r="AH1631" s="77">
        <v>1.7153050929172801E-3</v>
      </c>
      <c r="AI1631" s="58">
        <v>1.6250041661026799</v>
      </c>
      <c r="AJ1631" s="77">
        <v>4.9873046657729903E-2</v>
      </c>
      <c r="AK1631" s="58">
        <v>32.554916381835902</v>
      </c>
      <c r="AL1631" s="69">
        <v>42590</v>
      </c>
      <c r="AM1631" s="105">
        <v>0</v>
      </c>
      <c r="AN1631" s="124">
        <v>63.5212588338619</v>
      </c>
      <c r="AO1631" s="125">
        <v>77.341805236288394</v>
      </c>
      <c r="AP1631" s="125">
        <v>74.373982831349096</v>
      </c>
      <c r="AQ1631" s="125">
        <v>65.3928754153456</v>
      </c>
      <c r="AR1631" s="125">
        <v>63.514074933017703</v>
      </c>
      <c r="AS1631" s="125">
        <v>75.907229257938098</v>
      </c>
      <c r="AT1631" s="109" t="s">
        <v>619</v>
      </c>
      <c r="AV1631" s="63">
        <v>10954.9982138989</v>
      </c>
      <c r="AW1631" s="63">
        <v>17168.749746047899</v>
      </c>
      <c r="AX1631" s="63">
        <v>17168.749746047899</v>
      </c>
      <c r="AY1631" s="63">
        <v>28123.747959946901</v>
      </c>
      <c r="AZ1631" s="77">
        <v>8.9921623281674602E-4</v>
      </c>
      <c r="BA1631" s="77">
        <v>1.8123747959946901</v>
      </c>
      <c r="BB1631" s="77">
        <v>0.92489775847620403</v>
      </c>
      <c r="BC1631" s="58">
        <v>-439.86376144176</v>
      </c>
      <c r="BD1631" s="130">
        <v>-1.5399444780730701E-2</v>
      </c>
      <c r="BE1631" s="65">
        <v>131</v>
      </c>
    </row>
    <row r="1632" spans="1:57" x14ac:dyDescent="0.2">
      <c r="A1632" s="104">
        <v>42591</v>
      </c>
      <c r="B1632" s="58">
        <v>2181.73999023437</v>
      </c>
      <c r="C1632" s="77">
        <v>3.89793936476534E-4</v>
      </c>
      <c r="D1632" s="58">
        <v>0.01</v>
      </c>
      <c r="E1632" s="58">
        <v>0.76970000000000005</v>
      </c>
      <c r="F1632" s="77">
        <v>3.5202086049543799E-3</v>
      </c>
      <c r="G1632" s="58">
        <v>104.115844726562</v>
      </c>
      <c r="H1632" s="58">
        <v>784.260009765625</v>
      </c>
      <c r="I1632" s="58">
        <v>54.802543640136697</v>
      </c>
      <c r="J1632" s="58">
        <v>768.30999755859295</v>
      </c>
      <c r="K1632" s="58">
        <v>25.617946624755799</v>
      </c>
      <c r="L1632" s="58">
        <v>32.471225738525298</v>
      </c>
      <c r="M1632" s="58">
        <v>11.6599998474121</v>
      </c>
      <c r="N1632" s="77">
        <v>4.05996663647867E-3</v>
      </c>
      <c r="O1632" s="58">
        <v>3.80772807841503</v>
      </c>
      <c r="P1632" s="77">
        <v>3.6572032704678098E-2</v>
      </c>
      <c r="Q1632" s="58">
        <v>103.905345916748</v>
      </c>
      <c r="R1632" s="77">
        <v>3.1979123628356199E-3</v>
      </c>
      <c r="S1632" s="58">
        <v>27.324544501079099</v>
      </c>
      <c r="T1632" s="77">
        <v>3.4841180425921499E-2</v>
      </c>
      <c r="U1632" s="58">
        <v>783.010009765625</v>
      </c>
      <c r="V1632" s="77">
        <v>2.4113848008169201E-3</v>
      </c>
      <c r="W1632" s="58">
        <v>2.4642367122376601</v>
      </c>
      <c r="X1632" s="77">
        <v>4.49657360508516E-2</v>
      </c>
      <c r="Y1632" s="58">
        <v>54.736627578735302</v>
      </c>
      <c r="Z1632" s="77">
        <v>2.28292632745463E-3</v>
      </c>
      <c r="AA1632" s="58">
        <v>20.521108743914599</v>
      </c>
      <c r="AB1632" s="77">
        <v>2.6709412618764701E-2</v>
      </c>
      <c r="AC1632" s="58">
        <v>767.43499755859295</v>
      </c>
      <c r="AD1632" s="77">
        <v>-1.49101517644711E-3</v>
      </c>
      <c r="AE1632" s="58">
        <v>1.7382515641104599</v>
      </c>
      <c r="AF1632" s="77">
        <v>6.7852884135167602E-2</v>
      </c>
      <c r="AG1632" s="58">
        <v>25.6370735168457</v>
      </c>
      <c r="AH1632" s="77">
        <v>-3.42473571921364E-3</v>
      </c>
      <c r="AI1632" s="58">
        <v>1.61124083690773</v>
      </c>
      <c r="AJ1632" s="77">
        <v>4.9620573300258299E-2</v>
      </c>
      <c r="AK1632" s="58">
        <v>32.527019500732401</v>
      </c>
      <c r="AL1632" s="69">
        <v>42591</v>
      </c>
      <c r="AM1632" s="105">
        <v>1</v>
      </c>
      <c r="AN1632" s="124">
        <v>63.795111935846897</v>
      </c>
      <c r="AO1632" s="125">
        <v>78.138083673278501</v>
      </c>
      <c r="AP1632" s="125">
        <v>75.106471663365696</v>
      </c>
      <c r="AQ1632" s="125">
        <v>64.610514002353597</v>
      </c>
      <c r="AR1632" s="125">
        <v>61.467975064583101</v>
      </c>
      <c r="AS1632" s="125">
        <v>76.497301327397395</v>
      </c>
      <c r="AT1632" s="109" t="s">
        <v>619</v>
      </c>
      <c r="AV1632" s="63">
        <v>10954.9982138989</v>
      </c>
      <c r="AW1632" s="63">
        <v>17254.2839908309</v>
      </c>
      <c r="AX1632" s="63">
        <v>17254.2839908309</v>
      </c>
      <c r="AY1632" s="63">
        <v>28209.282204729901</v>
      </c>
      <c r="AZ1632" s="77">
        <v>3.0413529841339898E-3</v>
      </c>
      <c r="BA1632" s="77">
        <v>1.82092822047299</v>
      </c>
      <c r="BB1632" s="77">
        <v>0.92564807195079502</v>
      </c>
      <c r="BC1632" s="58">
        <v>-354.329516658741</v>
      </c>
      <c r="BD1632" s="130">
        <v>-1.2404926943934601E-2</v>
      </c>
      <c r="BE1632" s="65">
        <v>132</v>
      </c>
    </row>
    <row r="1633" spans="1:57" x14ac:dyDescent="0.2">
      <c r="A1633" s="104">
        <v>42592</v>
      </c>
      <c r="B1633" s="58">
        <v>2175.48999023437</v>
      </c>
      <c r="C1633" s="77">
        <v>-2.8646859974036298E-3</v>
      </c>
      <c r="D1633" s="58">
        <v>0.01</v>
      </c>
      <c r="E1633" s="58">
        <v>0.76839999999999997</v>
      </c>
      <c r="F1633" s="77">
        <v>-1.6889697284657699E-3</v>
      </c>
      <c r="G1633" s="58">
        <v>103.340812683105</v>
      </c>
      <c r="H1633" s="58">
        <v>784.67999267578102</v>
      </c>
      <c r="I1633" s="58">
        <v>54.633052825927699</v>
      </c>
      <c r="J1633" s="58">
        <v>768.55999755859295</v>
      </c>
      <c r="K1633" s="58">
        <v>25.254575729370099</v>
      </c>
      <c r="L1633" s="58">
        <v>32.108570098876903</v>
      </c>
      <c r="M1633" s="58">
        <v>12.050000190734799</v>
      </c>
      <c r="N1633" s="77">
        <v>-7.4439394454558399E-3</v>
      </c>
      <c r="O1633" s="58">
        <v>3.9576150600657001</v>
      </c>
      <c r="P1633" s="77">
        <v>3.82967286332625E-2</v>
      </c>
      <c r="Q1633" s="58">
        <v>103.728328704833</v>
      </c>
      <c r="R1633" s="77">
        <v>5.35514886551125E-4</v>
      </c>
      <c r="S1633" s="58">
        <v>28.447335566633001</v>
      </c>
      <c r="T1633" s="77">
        <v>3.6253422837540197E-2</v>
      </c>
      <c r="U1633" s="58">
        <v>784.47000122070301</v>
      </c>
      <c r="V1633" s="77">
        <v>-3.0927545137677801E-3</v>
      </c>
      <c r="W1633" s="58">
        <v>2.5381742582890299</v>
      </c>
      <c r="X1633" s="77">
        <v>4.6458583714444501E-2</v>
      </c>
      <c r="Y1633" s="58">
        <v>54.717798233032198</v>
      </c>
      <c r="Z1633" s="77">
        <v>3.2538949225502302E-4</v>
      </c>
      <c r="AA1633" s="58">
        <v>21.032168276538801</v>
      </c>
      <c r="AB1633" s="77">
        <v>2.73656817208149E-2</v>
      </c>
      <c r="AC1633" s="58">
        <v>768.43499755859295</v>
      </c>
      <c r="AD1633" s="77">
        <v>-1.41842318866647E-2</v>
      </c>
      <c r="AE1633" s="58">
        <v>1.64962810179901</v>
      </c>
      <c r="AF1633" s="77">
        <v>6.5319968922722904E-2</v>
      </c>
      <c r="AG1633" s="58">
        <v>25.436261177062899</v>
      </c>
      <c r="AH1633" s="77">
        <v>-1.1168523250976999E-2</v>
      </c>
      <c r="AI1633" s="58">
        <v>1.5981894857797001</v>
      </c>
      <c r="AJ1633" s="77">
        <v>4.9774545576403803E-2</v>
      </c>
      <c r="AK1633" s="58">
        <v>32.289897918701101</v>
      </c>
      <c r="AL1633" s="69">
        <v>42592</v>
      </c>
      <c r="AM1633" s="105">
        <v>2</v>
      </c>
      <c r="AN1633" s="124">
        <v>60.215919678455101</v>
      </c>
      <c r="AO1633" s="125">
        <v>78.276202123411494</v>
      </c>
      <c r="AP1633" s="125">
        <v>71.078531212231496</v>
      </c>
      <c r="AQ1633" s="125">
        <v>57.565242332800601</v>
      </c>
      <c r="AR1633" s="125">
        <v>55.239650337542699</v>
      </c>
      <c r="AS1633" s="125">
        <v>73.988355474515203</v>
      </c>
      <c r="AT1633" s="109" t="s">
        <v>619</v>
      </c>
      <c r="AV1633" s="63">
        <v>10954.9982138989</v>
      </c>
      <c r="AW1633" s="63">
        <v>17140.485495602399</v>
      </c>
      <c r="AX1633" s="63">
        <v>17140.485495602399</v>
      </c>
      <c r="AY1633" s="63">
        <v>28095.483709501299</v>
      </c>
      <c r="AZ1633" s="77">
        <v>-4.0340797898606997E-3</v>
      </c>
      <c r="BA1633" s="77">
        <v>1.8095483709501301</v>
      </c>
      <c r="BB1633" s="77">
        <v>0.92013169488315005</v>
      </c>
      <c r="BC1633" s="58">
        <v>-468.128011887318</v>
      </c>
      <c r="BD1633" s="130">
        <v>-1.6388964268716E-2</v>
      </c>
      <c r="BE1633" s="65">
        <v>133</v>
      </c>
    </row>
    <row r="1634" spans="1:57" x14ac:dyDescent="0.2">
      <c r="A1634" s="104">
        <v>42593</v>
      </c>
      <c r="B1634" s="58">
        <v>2185.7900390625</v>
      </c>
      <c r="C1634" s="77">
        <v>4.7345880120621599E-3</v>
      </c>
      <c r="D1634" s="58">
        <v>0.01</v>
      </c>
      <c r="E1634" s="58">
        <v>0.7712</v>
      </c>
      <c r="F1634" s="77">
        <v>3.6439354502863998E-3</v>
      </c>
      <c r="G1634" s="58">
        <v>103.27381896972599</v>
      </c>
      <c r="H1634" s="58">
        <v>784.84997558593705</v>
      </c>
      <c r="I1634" s="58">
        <v>54.896705627441399</v>
      </c>
      <c r="J1634" s="58">
        <v>771.239990234375</v>
      </c>
      <c r="K1634" s="58">
        <v>25.6466350555419</v>
      </c>
      <c r="L1634" s="58">
        <v>32.248062133788999</v>
      </c>
      <c r="M1634" s="58">
        <v>11.6800003051757</v>
      </c>
      <c r="N1634" s="77">
        <v>-6.4827933552602502E-4</v>
      </c>
      <c r="O1634" s="58">
        <v>4.0781683577628796</v>
      </c>
      <c r="P1634" s="77">
        <v>3.9488888843728601E-2</v>
      </c>
      <c r="Q1634" s="58">
        <v>103.307315826416</v>
      </c>
      <c r="R1634" s="77">
        <v>2.16627047640916E-4</v>
      </c>
      <c r="S1634" s="58">
        <v>29.4065168398499</v>
      </c>
      <c r="T1634" s="77">
        <v>3.7467691602966702E-2</v>
      </c>
      <c r="U1634" s="58">
        <v>784.76498413085903</v>
      </c>
      <c r="V1634" s="77">
        <v>4.8258844760831199E-3</v>
      </c>
      <c r="W1634" s="58">
        <v>2.6028115981319799</v>
      </c>
      <c r="X1634" s="77">
        <v>4.74128924201037E-2</v>
      </c>
      <c r="Y1634" s="58">
        <v>54.764879226684499</v>
      </c>
      <c r="Z1634" s="77">
        <v>3.4870311807724198E-3</v>
      </c>
      <c r="AA1634" s="58">
        <v>21.2362257897279</v>
      </c>
      <c r="AB1634" s="77">
        <v>2.7535172006931799E-2</v>
      </c>
      <c r="AC1634" s="58">
        <v>769.89999389648403</v>
      </c>
      <c r="AD1634" s="77">
        <v>1.5524288761498301E-2</v>
      </c>
      <c r="AE1634" s="58">
        <v>1.5458252048010599</v>
      </c>
      <c r="AF1634" s="77">
        <v>6.0273997015722502E-2</v>
      </c>
      <c r="AG1634" s="58">
        <v>25.450605392456001</v>
      </c>
      <c r="AH1634" s="77">
        <v>4.3443863891336996E-3</v>
      </c>
      <c r="AI1634" s="58">
        <v>1.5739301518984801</v>
      </c>
      <c r="AJ1634" s="77">
        <v>4.8806968473598403E-2</v>
      </c>
      <c r="AK1634" s="58">
        <v>32.178316116333001</v>
      </c>
      <c r="AL1634" s="69">
        <v>42593</v>
      </c>
      <c r="AM1634" s="105">
        <v>3</v>
      </c>
      <c r="AN1634" s="124">
        <v>63.818609151740802</v>
      </c>
      <c r="AO1634" s="125">
        <v>78.335859377490394</v>
      </c>
      <c r="AP1634" s="125">
        <v>70.725445253724402</v>
      </c>
      <c r="AQ1634" s="125">
        <v>62.337169803007399</v>
      </c>
      <c r="AR1634" s="125">
        <v>57.042665281709503</v>
      </c>
      <c r="AS1634" s="125">
        <v>75.343091576170195</v>
      </c>
      <c r="AT1634" s="109" t="s">
        <v>619</v>
      </c>
      <c r="AV1634" s="63">
        <v>10954.9982138989</v>
      </c>
      <c r="AW1634" s="63">
        <v>17303.267346459899</v>
      </c>
      <c r="AX1634" s="63">
        <v>17303.267346459899</v>
      </c>
      <c r="AY1634" s="63">
        <v>28258.265560358901</v>
      </c>
      <c r="AZ1634" s="77">
        <v>5.7938796334901996E-3</v>
      </c>
      <c r="BA1634" s="77">
        <v>1.8258265560358899</v>
      </c>
      <c r="BB1634" s="77">
        <v>0.92922272738732503</v>
      </c>
      <c r="BC1634" s="58">
        <v>-305.346161029781</v>
      </c>
      <c r="BD1634" s="130">
        <v>-1.0690040321516299E-2</v>
      </c>
      <c r="BE1634" s="65">
        <v>134</v>
      </c>
    </row>
    <row r="1635" spans="1:57" x14ac:dyDescent="0.2">
      <c r="A1635" s="104">
        <v>42594</v>
      </c>
      <c r="B1635" s="58">
        <v>2184.05004882812</v>
      </c>
      <c r="C1635" s="77">
        <v>-7.9604637375019205E-4</v>
      </c>
      <c r="D1635" s="58">
        <v>0.01</v>
      </c>
      <c r="E1635" s="58">
        <v>0.77310000000000001</v>
      </c>
      <c r="F1635" s="77">
        <v>2.4636929460581901E-3</v>
      </c>
      <c r="G1635" s="58">
        <v>103.513038635253</v>
      </c>
      <c r="H1635" s="58">
        <v>783.219970703125</v>
      </c>
      <c r="I1635" s="58">
        <v>54.557720184326101</v>
      </c>
      <c r="J1635" s="58">
        <v>772.55999755859295</v>
      </c>
      <c r="K1635" s="58">
        <v>25.9908847808837</v>
      </c>
      <c r="L1635" s="58">
        <v>32.1457710266113</v>
      </c>
      <c r="M1635" s="58">
        <v>11.550000190734799</v>
      </c>
      <c r="N1635" s="77">
        <v>2.31636312004179E-3</v>
      </c>
      <c r="O1635" s="58">
        <v>4.2106219972289303</v>
      </c>
      <c r="P1635" s="77">
        <v>4.0677213737930998E-2</v>
      </c>
      <c r="Q1635" s="58">
        <v>103.39342880249001</v>
      </c>
      <c r="R1635" s="77">
        <v>-2.07683625344523E-3</v>
      </c>
      <c r="S1635" s="58">
        <v>30.229918468167199</v>
      </c>
      <c r="T1635" s="77">
        <v>3.8596970964655898E-2</v>
      </c>
      <c r="U1635" s="58">
        <v>784.03497314453102</v>
      </c>
      <c r="V1635" s="77">
        <v>-6.17496877528078E-3</v>
      </c>
      <c r="W1635" s="58">
        <v>2.6543738937875299</v>
      </c>
      <c r="X1635" s="77">
        <v>4.8652580878005697E-2</v>
      </c>
      <c r="Y1635" s="58">
        <v>54.727212905883697</v>
      </c>
      <c r="Z1635" s="77">
        <v>1.7115390033362E-3</v>
      </c>
      <c r="AA1635" s="58">
        <v>21.465203658877499</v>
      </c>
      <c r="AB1635" s="77">
        <v>2.7784513470423999E-2</v>
      </c>
      <c r="AC1635" s="58">
        <v>771.89999389648403</v>
      </c>
      <c r="AD1635" s="77">
        <v>1.3422802819795699E-2</v>
      </c>
      <c r="AE1635" s="58">
        <v>1.4488527420783099</v>
      </c>
      <c r="AF1635" s="77">
        <v>5.5744648721768202E-2</v>
      </c>
      <c r="AG1635" s="58">
        <v>25.818759918212798</v>
      </c>
      <c r="AH1635" s="77">
        <v>-3.1720078792129001E-3</v>
      </c>
      <c r="AI1635" s="58">
        <v>1.54392528965967</v>
      </c>
      <c r="AJ1635" s="77">
        <v>4.8028877216277098E-2</v>
      </c>
      <c r="AK1635" s="58">
        <v>32.196916580200103</v>
      </c>
      <c r="AL1635" s="69">
        <v>42594</v>
      </c>
      <c r="AM1635" s="105">
        <v>4</v>
      </c>
      <c r="AN1635" s="124">
        <v>62.784275615416902</v>
      </c>
      <c r="AO1635" s="125">
        <v>76.175571851215395</v>
      </c>
      <c r="AP1635" s="125">
        <v>71.274179364351198</v>
      </c>
      <c r="AQ1635" s="125">
        <v>65.957137348713403</v>
      </c>
      <c r="AR1635" s="125">
        <v>55.284018536352299</v>
      </c>
      <c r="AS1635" s="125">
        <v>70.275254299808495</v>
      </c>
      <c r="AT1635" s="109" t="s">
        <v>619</v>
      </c>
      <c r="AV1635" s="63">
        <v>10954.9982138989</v>
      </c>
      <c r="AW1635" s="63">
        <v>17409.443648119301</v>
      </c>
      <c r="AX1635" s="63">
        <v>17409.443648119301</v>
      </c>
      <c r="AY1635" s="63">
        <v>28364.441862018299</v>
      </c>
      <c r="AZ1635" s="77">
        <v>3.7573538061848001E-3</v>
      </c>
      <c r="BA1635" s="77">
        <v>1.8364441862018299</v>
      </c>
      <c r="BB1635" s="77">
        <v>0.92768697663103195</v>
      </c>
      <c r="BC1635" s="58">
        <v>-199.16985937038399</v>
      </c>
      <c r="BD1635" s="130">
        <v>-6.9728527790217697E-3</v>
      </c>
      <c r="BE1635" s="65">
        <v>135</v>
      </c>
    </row>
    <row r="1636" spans="1:57" x14ac:dyDescent="0.2">
      <c r="A1636" s="104">
        <v>42597</v>
      </c>
      <c r="B1636" s="58">
        <v>2190.14990234375</v>
      </c>
      <c r="C1636" s="77">
        <v>2.7929092187690598E-3</v>
      </c>
      <c r="D1636" s="58">
        <v>0.01</v>
      </c>
      <c r="E1636" s="58">
        <v>0.77669999999999995</v>
      </c>
      <c r="F1636" s="77">
        <v>4.6565774155995499E-3</v>
      </c>
      <c r="G1636" s="58">
        <v>104.756958007812</v>
      </c>
      <c r="H1636" s="58">
        <v>782.44000244140602</v>
      </c>
      <c r="I1636" s="58">
        <v>54.727210998535099</v>
      </c>
      <c r="J1636" s="58">
        <v>768.489990234375</v>
      </c>
      <c r="K1636" s="58">
        <v>26.268199920654201</v>
      </c>
      <c r="L1636" s="58">
        <v>32.461929321288999</v>
      </c>
      <c r="M1636" s="58">
        <v>11.810000419616699</v>
      </c>
      <c r="N1636" s="77">
        <v>1.2017030791084699E-2</v>
      </c>
      <c r="O1636" s="58">
        <v>4.3663098735566699</v>
      </c>
      <c r="P1636" s="77">
        <v>4.1680380535973997E-2</v>
      </c>
      <c r="Q1636" s="58">
        <v>104.134998321533</v>
      </c>
      <c r="R1636" s="77">
        <v>-9.9584828131815597E-4</v>
      </c>
      <c r="S1636" s="58">
        <v>30.869859698325001</v>
      </c>
      <c r="T1636" s="77">
        <v>3.9453324985945698E-2</v>
      </c>
      <c r="U1636" s="58">
        <v>782.82998657226506</v>
      </c>
      <c r="V1636" s="77">
        <v>3.1066330051245901E-3</v>
      </c>
      <c r="W1636" s="58">
        <v>2.6975431477744398</v>
      </c>
      <c r="X1636" s="77">
        <v>4.9290711120774003E-2</v>
      </c>
      <c r="Y1636" s="58">
        <v>54.6424655914306</v>
      </c>
      <c r="Z1636" s="77">
        <v>-5.2682087308177899E-3</v>
      </c>
      <c r="AA1636" s="58">
        <v>21.527613790043901</v>
      </c>
      <c r="AB1636" s="77">
        <v>2.8012874681007102E-2</v>
      </c>
      <c r="AC1636" s="58">
        <v>770.52499389648403</v>
      </c>
      <c r="AD1636" s="77">
        <v>1.06697075574153E-2</v>
      </c>
      <c r="AE1636" s="58">
        <v>1.34182307110846</v>
      </c>
      <c r="AF1636" s="77">
        <v>5.10816529172754E-2</v>
      </c>
      <c r="AG1636" s="58">
        <v>26.129542350769</v>
      </c>
      <c r="AH1636" s="77">
        <v>9.8351442376667306E-3</v>
      </c>
      <c r="AI1636" s="58">
        <v>1.5037718830639</v>
      </c>
      <c r="AJ1636" s="77">
        <v>4.6324168479958502E-2</v>
      </c>
      <c r="AK1636" s="58">
        <v>32.303850173950103</v>
      </c>
      <c r="AL1636" s="69">
        <v>42597</v>
      </c>
      <c r="AM1636" s="105">
        <v>0</v>
      </c>
      <c r="AN1636" s="124">
        <v>64.930150754927695</v>
      </c>
      <c r="AO1636" s="125">
        <v>75.108211478230302</v>
      </c>
      <c r="AP1636" s="125">
        <v>74.002999653600199</v>
      </c>
      <c r="AQ1636" s="125">
        <v>68.577253407099107</v>
      </c>
      <c r="AR1636" s="125">
        <v>59.445684886922301</v>
      </c>
      <c r="AS1636" s="125">
        <v>71.314207252450501</v>
      </c>
      <c r="AT1636" s="109" t="s">
        <v>619</v>
      </c>
      <c r="AV1636" s="63">
        <v>10954.9982138989</v>
      </c>
      <c r="AW1636" s="63">
        <v>17549.394222724899</v>
      </c>
      <c r="AX1636" s="63">
        <v>17549.394222724899</v>
      </c>
      <c r="AY1636" s="63">
        <v>28504.392436623799</v>
      </c>
      <c r="AZ1636" s="77">
        <v>4.9340147529206499E-3</v>
      </c>
      <c r="BA1636" s="77">
        <v>1.85043924366238</v>
      </c>
      <c r="BB1636" s="77">
        <v>0.93307083135896596</v>
      </c>
      <c r="BC1636" s="58">
        <v>-59.219284764825701</v>
      </c>
      <c r="BD1636" s="130">
        <v>-2.07324218458276E-3</v>
      </c>
      <c r="BE1636" s="65">
        <v>136</v>
      </c>
    </row>
    <row r="1637" spans="1:57" x14ac:dyDescent="0.2">
      <c r="A1637" s="104">
        <v>42598</v>
      </c>
      <c r="B1637" s="58">
        <v>2178.14990234375</v>
      </c>
      <c r="C1637" s="77">
        <v>-5.4790770198690497E-3</v>
      </c>
      <c r="D1637" s="58">
        <v>0.01</v>
      </c>
      <c r="E1637" s="58">
        <v>0.7712</v>
      </c>
      <c r="F1637" s="77">
        <v>-7.0812411484485402E-3</v>
      </c>
      <c r="G1637" s="58">
        <v>104.661262512207</v>
      </c>
      <c r="H1637" s="58">
        <v>777.14001464843705</v>
      </c>
      <c r="I1637" s="58">
        <v>54.424007415771399</v>
      </c>
      <c r="J1637" s="58">
        <v>764.03997802734295</v>
      </c>
      <c r="K1637" s="58">
        <v>26.029136657714801</v>
      </c>
      <c r="L1637" s="58">
        <v>32.740890502929602</v>
      </c>
      <c r="M1637" s="58">
        <v>12.640000343322701</v>
      </c>
      <c r="N1637" s="77">
        <v>-9.13500138084555E-4</v>
      </c>
      <c r="O1637" s="58">
        <v>4.5164537017027602</v>
      </c>
      <c r="P1637" s="77">
        <v>4.3153059625819001E-2</v>
      </c>
      <c r="Q1637" s="58">
        <v>104.709110260009</v>
      </c>
      <c r="R1637" s="77">
        <v>-6.77366670470769E-3</v>
      </c>
      <c r="S1637" s="58">
        <v>31.414957873106601</v>
      </c>
      <c r="T1637" s="77">
        <v>4.0423806882879498E-2</v>
      </c>
      <c r="U1637" s="58">
        <v>779.79000854492097</v>
      </c>
      <c r="V1637" s="77">
        <v>-5.5402710503881201E-3</v>
      </c>
      <c r="W1637" s="58">
        <v>2.73130953291537</v>
      </c>
      <c r="X1637" s="77">
        <v>5.0185748213092199E-2</v>
      </c>
      <c r="Y1637" s="58">
        <v>54.575609207153299</v>
      </c>
      <c r="Z1637" s="77">
        <v>-5.79059228302258E-3</v>
      </c>
      <c r="AA1637" s="58">
        <v>21.525338802232501</v>
      </c>
      <c r="AB1637" s="77">
        <v>2.81730530093573E-2</v>
      </c>
      <c r="AC1637" s="58">
        <v>766.26498413085903</v>
      </c>
      <c r="AD1637" s="77">
        <v>-9.1008620180129604E-3</v>
      </c>
      <c r="AE1637" s="58">
        <v>1.3354228015901399</v>
      </c>
      <c r="AF1637" s="77">
        <v>5.1304921064077198E-2</v>
      </c>
      <c r="AG1637" s="58">
        <v>26.148668289184499</v>
      </c>
      <c r="AH1637" s="77">
        <v>8.5934874319897308E-3</v>
      </c>
      <c r="AI1637" s="58">
        <v>1.4808975311244701</v>
      </c>
      <c r="AJ1637" s="77">
        <v>4.5230826296308702E-2</v>
      </c>
      <c r="AK1637" s="58">
        <v>32.601409912109297</v>
      </c>
      <c r="AL1637" s="69">
        <v>42598</v>
      </c>
      <c r="AM1637" s="105">
        <v>1</v>
      </c>
      <c r="AN1637" s="124">
        <v>57.861824038568898</v>
      </c>
      <c r="AO1637" s="125">
        <v>68.123114079478199</v>
      </c>
      <c r="AP1637" s="125">
        <v>73.425128317226097</v>
      </c>
      <c r="AQ1637" s="125">
        <v>64.0039975206561</v>
      </c>
      <c r="AR1637" s="125">
        <v>62.740739377539697</v>
      </c>
      <c r="AS1637" s="125">
        <v>66.815111099365595</v>
      </c>
      <c r="AT1637" s="109" t="s">
        <v>619</v>
      </c>
      <c r="AV1637" s="63">
        <v>10954.9982138989</v>
      </c>
      <c r="AW1637" s="63">
        <v>17291.815969042898</v>
      </c>
      <c r="AX1637" s="63">
        <v>17291.815969042898</v>
      </c>
      <c r="AY1637" s="63">
        <v>28246.8141829419</v>
      </c>
      <c r="AZ1637" s="77">
        <v>-9.0364407610034007E-3</v>
      </c>
      <c r="BA1637" s="77">
        <v>1.8246814182941899</v>
      </c>
      <c r="BB1637" s="77">
        <v>0.92247938738908797</v>
      </c>
      <c r="BC1637" s="58">
        <v>-316.797538446771</v>
      </c>
      <c r="BD1637" s="130">
        <v>-1.1090948215402E-2</v>
      </c>
      <c r="BE1637" s="65">
        <v>137</v>
      </c>
    </row>
    <row r="1638" spans="1:57" x14ac:dyDescent="0.2">
      <c r="A1638" s="104">
        <v>42599</v>
      </c>
      <c r="B1638" s="58">
        <v>2182.21997070312</v>
      </c>
      <c r="C1638" s="77">
        <v>1.8685896480290501E-3</v>
      </c>
      <c r="D1638" s="58">
        <v>0.01</v>
      </c>
      <c r="E1638" s="58">
        <v>0.76870000000000005</v>
      </c>
      <c r="F1638" s="77">
        <v>-3.2417012448131498E-3</v>
      </c>
      <c r="G1638" s="58">
        <v>104.508171081542</v>
      </c>
      <c r="H1638" s="58">
        <v>779.90997314453102</v>
      </c>
      <c r="I1638" s="58">
        <v>54.537712097167898</v>
      </c>
      <c r="J1638" s="58">
        <v>764.63000488281205</v>
      </c>
      <c r="K1638" s="58">
        <v>26.096076965331999</v>
      </c>
      <c r="L1638" s="58">
        <v>32.564220428466797</v>
      </c>
      <c r="M1638" s="58">
        <v>12.189999580383301</v>
      </c>
      <c r="N1638" s="77">
        <v>-1.4627325047434901E-3</v>
      </c>
      <c r="O1638" s="58">
        <v>4.6612564270031296</v>
      </c>
      <c r="P1638" s="77">
        <v>4.4601837145979401E-2</v>
      </c>
      <c r="Q1638" s="58">
        <v>104.584716796875</v>
      </c>
      <c r="R1638" s="77">
        <v>3.56429786638479E-3</v>
      </c>
      <c r="S1638" s="58">
        <v>31.913274993253498</v>
      </c>
      <c r="T1638" s="77">
        <v>4.0919177972018897E-2</v>
      </c>
      <c r="U1638" s="58">
        <v>778.52499389648403</v>
      </c>
      <c r="V1638" s="77">
        <v>2.0892375772301099E-3</v>
      </c>
      <c r="W1638" s="58">
        <v>2.7524744016271399</v>
      </c>
      <c r="X1638" s="77">
        <v>5.0469194540525501E-2</v>
      </c>
      <c r="Y1638" s="58">
        <v>54.480859756469698</v>
      </c>
      <c r="Z1638" s="77">
        <v>7.7224605051706696E-4</v>
      </c>
      <c r="AA1638" s="58">
        <v>21.318396274466</v>
      </c>
      <c r="AB1638" s="77">
        <v>2.78806692626891E-2</v>
      </c>
      <c r="AC1638" s="58">
        <v>764.33499145507801</v>
      </c>
      <c r="AD1638" s="77">
        <v>2.5717452137370401E-3</v>
      </c>
      <c r="AE1638" s="58">
        <v>1.3333151725935199</v>
      </c>
      <c r="AF1638" s="77">
        <v>5.1092552124397901E-2</v>
      </c>
      <c r="AG1638" s="58">
        <v>26.062606811523398</v>
      </c>
      <c r="AH1638" s="77">
        <v>-5.3960070037520902E-3</v>
      </c>
      <c r="AI1638" s="58">
        <v>1.4517241327253001</v>
      </c>
      <c r="AJ1638" s="77">
        <v>4.4580343506588099E-2</v>
      </c>
      <c r="AK1638" s="58">
        <v>32.6525554656982</v>
      </c>
      <c r="AL1638" s="69">
        <v>42599</v>
      </c>
      <c r="AM1638" s="105">
        <v>2</v>
      </c>
      <c r="AN1638" s="124">
        <v>59.4732741460368</v>
      </c>
      <c r="AO1638" s="125">
        <v>69.708687000643494</v>
      </c>
      <c r="AP1638" s="125">
        <v>72.450437420114497</v>
      </c>
      <c r="AQ1638" s="125">
        <v>64.713595495772097</v>
      </c>
      <c r="AR1638" s="125">
        <v>59.446495926150298</v>
      </c>
      <c r="AS1638" s="125">
        <v>67.639612929382196</v>
      </c>
      <c r="AT1638" s="109" t="s">
        <v>618</v>
      </c>
      <c r="AV1638" s="63">
        <v>10954.9982138989</v>
      </c>
      <c r="AW1638" s="63">
        <v>17290.759948104798</v>
      </c>
      <c r="AX1638" s="63">
        <v>17290.759948104798</v>
      </c>
      <c r="AY1638" s="63">
        <v>28245.7581620038</v>
      </c>
      <c r="AZ1638" s="77">
        <v>-3.7385488192320698E-5</v>
      </c>
      <c r="BA1638" s="77">
        <v>1.82457581620038</v>
      </c>
      <c r="BB1638" s="77">
        <v>0.92607171247091202</v>
      </c>
      <c r="BC1638" s="58">
        <v>-317.85355938487902</v>
      </c>
      <c r="BD1638" s="130">
        <v>-1.11279190630807E-2</v>
      </c>
      <c r="BE1638" s="65">
        <v>138</v>
      </c>
    </row>
    <row r="1639" spans="1:57" x14ac:dyDescent="0.2">
      <c r="A1639" s="104">
        <v>42600</v>
      </c>
      <c r="B1639" s="58">
        <v>2187.02001953125</v>
      </c>
      <c r="C1639" s="77">
        <v>2.1996173129046298E-3</v>
      </c>
      <c r="D1639" s="58">
        <v>0.01</v>
      </c>
      <c r="E1639" s="58">
        <v>0.75980000000000003</v>
      </c>
      <c r="F1639" s="77">
        <v>-1.15779888122804E-2</v>
      </c>
      <c r="G1639" s="58">
        <v>104.374221801757</v>
      </c>
      <c r="H1639" s="58">
        <v>777.5</v>
      </c>
      <c r="I1639" s="58">
        <v>54.575614929199197</v>
      </c>
      <c r="J1639" s="58">
        <v>764.46002197265602</v>
      </c>
      <c r="K1639" s="58">
        <v>26.469009399413999</v>
      </c>
      <c r="L1639" s="58">
        <v>32.517723083496001</v>
      </c>
      <c r="M1639" s="58">
        <v>11.4300003051757</v>
      </c>
      <c r="N1639" s="77">
        <v>-1.2817110700429301E-3</v>
      </c>
      <c r="O1639" s="58">
        <v>4.8021608678879204</v>
      </c>
      <c r="P1639" s="77">
        <v>4.6009069912002397E-2</v>
      </c>
      <c r="Q1639" s="58">
        <v>104.44119644165001</v>
      </c>
      <c r="R1639" s="77">
        <v>-3.0900658121019099E-3</v>
      </c>
      <c r="S1639" s="58">
        <v>32.454878074736399</v>
      </c>
      <c r="T1639" s="77">
        <v>4.1742608456252599E-2</v>
      </c>
      <c r="U1639" s="58">
        <v>778.70498657226506</v>
      </c>
      <c r="V1639" s="77">
        <v>6.9498390331657002E-4</v>
      </c>
      <c r="W1639" s="58">
        <v>2.7928913445322001</v>
      </c>
      <c r="X1639" s="77">
        <v>5.1174711419292501E-2</v>
      </c>
      <c r="Y1639" s="58">
        <v>54.556663513183501</v>
      </c>
      <c r="Z1639" s="77">
        <v>-2.22307402365506E-4</v>
      </c>
      <c r="AA1639" s="58">
        <v>21.256936406092102</v>
      </c>
      <c r="AB1639" s="77">
        <v>2.7806472274690699E-2</v>
      </c>
      <c r="AC1639" s="58">
        <v>764.54501342773403</v>
      </c>
      <c r="AD1639" s="77">
        <v>1.4290747018314801E-2</v>
      </c>
      <c r="AE1639" s="58">
        <v>1.3539644114393099</v>
      </c>
      <c r="AF1639" s="77">
        <v>5.1152817659631998E-2</v>
      </c>
      <c r="AG1639" s="58">
        <v>26.282543182373001</v>
      </c>
      <c r="AH1639" s="77">
        <v>-1.4278660554106701E-3</v>
      </c>
      <c r="AI1639" s="58">
        <v>1.4403343761423799</v>
      </c>
      <c r="AJ1639" s="77">
        <v>4.4293826244968797E-2</v>
      </c>
      <c r="AK1639" s="58">
        <v>32.540971755981403</v>
      </c>
      <c r="AL1639" s="69">
        <v>42600</v>
      </c>
      <c r="AM1639" s="105">
        <v>3</v>
      </c>
      <c r="AN1639" s="124">
        <v>61.3504881259596</v>
      </c>
      <c r="AO1639" s="125">
        <v>66.604570661913499</v>
      </c>
      <c r="AP1639" s="125">
        <v>71.555404882071898</v>
      </c>
      <c r="AQ1639" s="125">
        <v>68.445623031615</v>
      </c>
      <c r="AR1639" s="125">
        <v>58.574796631273898</v>
      </c>
      <c r="AS1639" s="125">
        <v>67.925692302676794</v>
      </c>
      <c r="AT1639" s="109" t="s">
        <v>618</v>
      </c>
      <c r="AV1639" s="63">
        <v>10954.9982138989</v>
      </c>
      <c r="AW1639" s="63">
        <v>17149.414682702602</v>
      </c>
      <c r="AX1639" s="63">
        <v>17149.414682702602</v>
      </c>
      <c r="AY1639" s="63">
        <v>28104.4128966016</v>
      </c>
      <c r="AZ1639" s="77">
        <v>-5.0041236135893704E-3</v>
      </c>
      <c r="BA1639" s="77">
        <v>1.81044128966016</v>
      </c>
      <c r="BB1639" s="77">
        <v>0.93030833315555905</v>
      </c>
      <c r="BC1639" s="58">
        <v>-459.19882478709701</v>
      </c>
      <c r="BD1639" s="130">
        <v>-1.60763571941165E-2</v>
      </c>
      <c r="BE1639" s="65">
        <v>139</v>
      </c>
    </row>
    <row r="1640" spans="1:57" x14ac:dyDescent="0.2">
      <c r="A1640" s="104">
        <v>42601</v>
      </c>
      <c r="B1640" s="58">
        <v>2183.8701171875</v>
      </c>
      <c r="C1640" s="77">
        <v>-1.44027138097491E-3</v>
      </c>
      <c r="D1640" s="58">
        <v>0.01</v>
      </c>
      <c r="E1640" s="58">
        <v>0.76590000000000003</v>
      </c>
      <c r="F1640" s="77">
        <v>8.0284285338245703E-3</v>
      </c>
      <c r="G1640" s="58">
        <v>104.642127990722</v>
      </c>
      <c r="H1640" s="58">
        <v>775.41998291015602</v>
      </c>
      <c r="I1640" s="58">
        <v>54.594558715820298</v>
      </c>
      <c r="J1640" s="58">
        <v>757.30999755859295</v>
      </c>
      <c r="K1640" s="58">
        <v>28.3432598114013</v>
      </c>
      <c r="L1640" s="58">
        <v>32.768787384033097</v>
      </c>
      <c r="M1640" s="58">
        <v>11.3400001525878</v>
      </c>
      <c r="N1640" s="77">
        <v>2.5667850197119702E-3</v>
      </c>
      <c r="O1640" s="58">
        <v>4.9487647527097698</v>
      </c>
      <c r="P1640" s="77">
        <v>4.7292279388168698E-2</v>
      </c>
      <c r="Q1640" s="58">
        <v>104.50817489624001</v>
      </c>
      <c r="R1640" s="77">
        <v>-2.6752631380626501E-3</v>
      </c>
      <c r="S1640" s="58">
        <v>32.9375727698473</v>
      </c>
      <c r="T1640" s="77">
        <v>4.2477074999063599E-2</v>
      </c>
      <c r="U1640" s="58">
        <v>776.45999145507801</v>
      </c>
      <c r="V1640" s="77">
        <v>3.4711082313365599E-4</v>
      </c>
      <c r="W1640" s="58">
        <v>2.8349460936016899</v>
      </c>
      <c r="X1640" s="77">
        <v>5.1927264553201499E-2</v>
      </c>
      <c r="Y1640" s="58">
        <v>54.585086822509702</v>
      </c>
      <c r="Z1640" s="77">
        <v>-9.3530390191133295E-3</v>
      </c>
      <c r="AA1640" s="58">
        <v>21.112348012350299</v>
      </c>
      <c r="AB1640" s="77">
        <v>2.7878079096290798E-2</v>
      </c>
      <c r="AC1640" s="58">
        <v>760.885009765625</v>
      </c>
      <c r="AD1640" s="77">
        <v>7.0809238974723201E-2</v>
      </c>
      <c r="AE1640" s="58">
        <v>1.4471065245961801</v>
      </c>
      <c r="AF1640" s="77">
        <v>5.1056460485680299E-2</v>
      </c>
      <c r="AG1640" s="58">
        <v>27.406134605407701</v>
      </c>
      <c r="AH1640" s="77">
        <v>7.7208450263399602E-3</v>
      </c>
      <c r="AI1640" s="58">
        <v>1.43862720724462</v>
      </c>
      <c r="AJ1640" s="77">
        <v>4.3902363257591899E-2</v>
      </c>
      <c r="AK1640" s="58">
        <v>32.643255233764599</v>
      </c>
      <c r="AL1640" s="69">
        <v>42601</v>
      </c>
      <c r="AM1640" s="105">
        <v>4</v>
      </c>
      <c r="AN1640" s="124">
        <v>59.405855215402703</v>
      </c>
      <c r="AO1640" s="125">
        <v>63.957403920739999</v>
      </c>
      <c r="AP1640" s="125">
        <v>72.292663136945706</v>
      </c>
      <c r="AQ1640" s="125">
        <v>79.932682942202504</v>
      </c>
      <c r="AR1640" s="125">
        <v>61.829488687929</v>
      </c>
      <c r="AS1640" s="125">
        <v>68.0775890026067</v>
      </c>
      <c r="AT1640" s="109" t="s">
        <v>618</v>
      </c>
      <c r="AV1640" s="63">
        <v>10954.9982138989</v>
      </c>
      <c r="AW1640" s="63">
        <v>17723.5202398109</v>
      </c>
      <c r="AX1640" s="63">
        <v>17723.5202398109</v>
      </c>
      <c r="AY1640" s="63">
        <v>28678.518453709901</v>
      </c>
      <c r="AZ1640" s="77">
        <v>2.0427594741811099E-2</v>
      </c>
      <c r="BA1640" s="77">
        <v>1.86785184537099</v>
      </c>
      <c r="BB1640" s="77">
        <v>0.927528165306858</v>
      </c>
      <c r="BC1640" s="58">
        <v>0</v>
      </c>
      <c r="BD1640" s="130">
        <v>0</v>
      </c>
      <c r="BE1640" s="65">
        <v>0</v>
      </c>
    </row>
    <row r="1641" spans="1:57" x14ac:dyDescent="0.2">
      <c r="A1641" s="104">
        <v>42604</v>
      </c>
      <c r="B1641" s="58">
        <v>2182.63989257812</v>
      </c>
      <c r="C1641" s="77">
        <v>-5.6332315722118498E-4</v>
      </c>
      <c r="D1641" s="58">
        <v>0.01</v>
      </c>
      <c r="E1641" s="58">
        <v>0.76070000000000004</v>
      </c>
      <c r="F1641" s="77">
        <v>-6.7893980937459002E-3</v>
      </c>
      <c r="G1641" s="58">
        <v>103.828804016113</v>
      </c>
      <c r="H1641" s="58">
        <v>772.15002441406205</v>
      </c>
      <c r="I1641" s="58">
        <v>54.641929626464801</v>
      </c>
      <c r="J1641" s="58">
        <v>759.47998046875</v>
      </c>
      <c r="K1641" s="58">
        <v>27.874700546264599</v>
      </c>
      <c r="L1641" s="58">
        <v>32.880378723144503</v>
      </c>
      <c r="M1641" s="58">
        <v>12.270000457763601</v>
      </c>
      <c r="N1641" s="77">
        <v>-7.7724334379121098E-3</v>
      </c>
      <c r="O1641" s="58">
        <v>5.0637304381535397</v>
      </c>
      <c r="P1641" s="77">
        <v>4.8769996785937103E-2</v>
      </c>
      <c r="Q1641" s="58">
        <v>104.235466003417</v>
      </c>
      <c r="R1641" s="77">
        <v>-4.2170160276520097E-3</v>
      </c>
      <c r="S1641" s="58">
        <v>33.319419849491403</v>
      </c>
      <c r="T1641" s="77">
        <v>4.31514845509142E-2</v>
      </c>
      <c r="U1641" s="58">
        <v>773.78500366210903</v>
      </c>
      <c r="V1641" s="77">
        <v>8.6768556718475E-4</v>
      </c>
      <c r="W1641" s="58">
        <v>2.8722620978725302</v>
      </c>
      <c r="X1641" s="77">
        <v>5.2565165935893401E-2</v>
      </c>
      <c r="Y1641" s="58">
        <v>54.6182441711425</v>
      </c>
      <c r="Z1641" s="77">
        <v>2.8653826268658601E-3</v>
      </c>
      <c r="AA1641" s="58">
        <v>21.108569022973199</v>
      </c>
      <c r="AB1641" s="77">
        <v>2.7793450210425501E-2</v>
      </c>
      <c r="AC1641" s="58">
        <v>758.39498901367097</v>
      </c>
      <c r="AD1641" s="77">
        <v>-1.6531594045799802E-2</v>
      </c>
      <c r="AE1641" s="58">
        <v>1.50974902485033</v>
      </c>
      <c r="AF1641" s="77">
        <v>5.4161981842443502E-2</v>
      </c>
      <c r="AG1641" s="58">
        <v>28.108980178833001</v>
      </c>
      <c r="AH1641" s="77">
        <v>3.4054155804894501E-3</v>
      </c>
      <c r="AI1641" s="58">
        <v>1.4386403749655099</v>
      </c>
      <c r="AJ1641" s="77">
        <v>4.3753765340690899E-2</v>
      </c>
      <c r="AK1641" s="58">
        <v>32.824583053588803</v>
      </c>
      <c r="AL1641" s="69">
        <v>42604</v>
      </c>
      <c r="AM1641" s="105">
        <v>0</v>
      </c>
      <c r="AN1641" s="124">
        <v>58.624282919640997</v>
      </c>
      <c r="AO1641" s="125">
        <v>59.925162682798103</v>
      </c>
      <c r="AP1641" s="125">
        <v>66.645189575523901</v>
      </c>
      <c r="AQ1641" s="125">
        <v>72.797765925439606</v>
      </c>
      <c r="AR1641" s="125">
        <v>63.2129604614328</v>
      </c>
      <c r="AS1641" s="125">
        <v>68.479576654558002</v>
      </c>
      <c r="AT1641" s="109" t="s">
        <v>565</v>
      </c>
      <c r="AV1641" s="63">
        <v>10954.9982138989</v>
      </c>
      <c r="AW1641" s="63">
        <v>17442.929668887999</v>
      </c>
      <c r="AX1641" s="63">
        <v>17442.929668887999</v>
      </c>
      <c r="AY1641" s="63">
        <v>28397.927882787</v>
      </c>
      <c r="AZ1641" s="77">
        <v>-9.7839981300203993E-3</v>
      </c>
      <c r="BA1641" s="77">
        <v>1.8397927882787</v>
      </c>
      <c r="BB1641" s="77">
        <v>0.92644234405514403</v>
      </c>
      <c r="BC1641" s="58">
        <v>-280.59057092285298</v>
      </c>
      <c r="BD1641" s="130">
        <v>-9.7839981300204097E-3</v>
      </c>
      <c r="BE1641" s="65">
        <v>1</v>
      </c>
    </row>
    <row r="1642" spans="1:57" x14ac:dyDescent="0.2">
      <c r="A1642" s="104">
        <v>42605</v>
      </c>
      <c r="B1642" s="58">
        <v>2186.89990234375</v>
      </c>
      <c r="C1642" s="77">
        <v>1.9517694055308701E-3</v>
      </c>
      <c r="D1642" s="58">
        <v>0.01</v>
      </c>
      <c r="E1642" s="58">
        <v>0.75839999999999996</v>
      </c>
      <c r="F1642" s="77">
        <v>-3.0235309583279599E-3</v>
      </c>
      <c r="G1642" s="58">
        <v>104.15412902832</v>
      </c>
      <c r="H1642" s="58">
        <v>772.08001708984295</v>
      </c>
      <c r="I1642" s="58">
        <v>54.850379943847599</v>
      </c>
      <c r="J1642" s="58">
        <v>762.45001220703102</v>
      </c>
      <c r="K1642" s="58">
        <v>28.738286972045898</v>
      </c>
      <c r="L1642" s="58">
        <v>32.917572021484297</v>
      </c>
      <c r="M1642" s="58">
        <v>12.3800001144409</v>
      </c>
      <c r="N1642" s="77">
        <v>3.1332828620134201E-3</v>
      </c>
      <c r="O1642" s="58">
        <v>5.1810889727002696</v>
      </c>
      <c r="P1642" s="77">
        <v>4.9744441444961797E-2</v>
      </c>
      <c r="Q1642" s="58">
        <v>103.991466522216</v>
      </c>
      <c r="R1642" s="77">
        <v>-9.0665443249648899E-5</v>
      </c>
      <c r="S1642" s="58">
        <v>33.699164893024999</v>
      </c>
      <c r="T1642" s="77">
        <v>4.3647243999456603E-2</v>
      </c>
      <c r="U1642" s="58">
        <v>772.11502075195301</v>
      </c>
      <c r="V1642" s="77">
        <v>3.8148418038634799E-3</v>
      </c>
      <c r="W1642" s="58">
        <v>2.9147468023743399</v>
      </c>
      <c r="X1642" s="77">
        <v>5.3139956466268297E-2</v>
      </c>
      <c r="Y1642" s="58">
        <v>54.7461547851562</v>
      </c>
      <c r="Z1642" s="77">
        <v>3.91061228032385E-3</v>
      </c>
      <c r="AA1642" s="58">
        <v>21.0784953502009</v>
      </c>
      <c r="AB1642" s="77">
        <v>2.76457407210026E-2</v>
      </c>
      <c r="AC1642" s="58">
        <v>760.96499633789006</v>
      </c>
      <c r="AD1642" s="77">
        <v>3.0981011772590099E-2</v>
      </c>
      <c r="AE1642" s="58">
        <v>1.6110556332710799</v>
      </c>
      <c r="AF1642" s="77">
        <v>5.6059556884451002E-2</v>
      </c>
      <c r="AG1642" s="58">
        <v>28.306493759155199</v>
      </c>
      <c r="AH1642" s="77">
        <v>1.1311700103275801E-3</v>
      </c>
      <c r="AI1642" s="58">
        <v>1.43830447896633</v>
      </c>
      <c r="AJ1642" s="77">
        <v>4.3694124160420997E-2</v>
      </c>
      <c r="AK1642" s="58">
        <v>32.898975372314403</v>
      </c>
      <c r="AL1642" s="69">
        <v>42605</v>
      </c>
      <c r="AM1642" s="105">
        <v>1</v>
      </c>
      <c r="AN1642" s="124">
        <v>60.559344949358</v>
      </c>
      <c r="AO1642" s="125">
        <v>59.838182564143999</v>
      </c>
      <c r="AP1642" s="125">
        <v>67.731072678895302</v>
      </c>
      <c r="AQ1642" s="125">
        <v>76.891841334234698</v>
      </c>
      <c r="AR1642" s="125">
        <v>63.685395963717802</v>
      </c>
      <c r="AS1642" s="125">
        <v>70.254631946483698</v>
      </c>
      <c r="AT1642" s="109" t="s">
        <v>565</v>
      </c>
      <c r="AV1642" s="63">
        <v>10954.9982138989</v>
      </c>
      <c r="AW1642" s="63">
        <v>17601.436585327101</v>
      </c>
      <c r="AX1642" s="63">
        <v>17601.436585327101</v>
      </c>
      <c r="AY1642" s="63">
        <v>28556.434799226099</v>
      </c>
      <c r="AZ1642" s="77">
        <v>5.5816366987513303E-3</v>
      </c>
      <c r="BA1642" s="77">
        <v>1.85564347992261</v>
      </c>
      <c r="BB1642" s="77">
        <v>0.93020231528379005</v>
      </c>
      <c r="BC1642" s="58">
        <v>-122.08365448379401</v>
      </c>
      <c r="BD1642" s="130">
        <v>-4.2569721542920803E-3</v>
      </c>
      <c r="BE1642" s="65">
        <v>2</v>
      </c>
    </row>
    <row r="1643" spans="1:57" x14ac:dyDescent="0.2">
      <c r="A1643" s="104">
        <v>42606</v>
      </c>
      <c r="B1643" s="58">
        <v>2175.43994140625</v>
      </c>
      <c r="C1643" s="77">
        <v>-5.24027685273487E-3</v>
      </c>
      <c r="D1643" s="58">
        <v>0.01</v>
      </c>
      <c r="E1643" s="58">
        <v>0.75470000000000004</v>
      </c>
      <c r="F1643" s="77">
        <v>-4.8786919831222903E-3</v>
      </c>
      <c r="G1643" s="58">
        <v>103.369514465332</v>
      </c>
      <c r="H1643" s="58">
        <v>769.64001464843705</v>
      </c>
      <c r="I1643" s="58">
        <v>54.907230377197202</v>
      </c>
      <c r="J1643" s="58">
        <v>757.25</v>
      </c>
      <c r="K1643" s="58">
        <v>28.4984035491943</v>
      </c>
      <c r="L1643" s="58">
        <v>32.685100555419901</v>
      </c>
      <c r="M1643" s="58">
        <v>13.449999809265099</v>
      </c>
      <c r="N1643" s="77">
        <v>-7.5332065114280802E-3</v>
      </c>
      <c r="O1643" s="58">
        <v>5.2711593871939701</v>
      </c>
      <c r="P1643" s="77">
        <v>5.0993365059887198E-2</v>
      </c>
      <c r="Q1643" s="58">
        <v>103.761821746826</v>
      </c>
      <c r="R1643" s="77">
        <v>-3.1602973621869201E-3</v>
      </c>
      <c r="S1643" s="58">
        <v>34.017444642940703</v>
      </c>
      <c r="T1643" s="77">
        <v>4.4199163239296298E-2</v>
      </c>
      <c r="U1643" s="58">
        <v>770.86001586914006</v>
      </c>
      <c r="V1643" s="77">
        <v>1.03646380221644E-3</v>
      </c>
      <c r="W1643" s="58">
        <v>2.9597400771869502</v>
      </c>
      <c r="X1643" s="77">
        <v>5.3904377562925002E-2</v>
      </c>
      <c r="Y1643" s="58">
        <v>54.878805160522397</v>
      </c>
      <c r="Z1643" s="77">
        <v>-6.8201352531676003E-3</v>
      </c>
      <c r="AA1643" s="58">
        <v>21.112383898200601</v>
      </c>
      <c r="AB1643" s="77">
        <v>2.78803352897995E-2</v>
      </c>
      <c r="AC1643" s="58">
        <v>759.85000610351506</v>
      </c>
      <c r="AD1643" s="77">
        <v>-8.3471719481714706E-3</v>
      </c>
      <c r="AE1643" s="58">
        <v>1.69138238223308</v>
      </c>
      <c r="AF1643" s="77">
        <v>5.9350074796765399E-2</v>
      </c>
      <c r="AG1643" s="58">
        <v>28.618345260620099</v>
      </c>
      <c r="AH1643" s="77">
        <v>-7.0622300427479702E-3</v>
      </c>
      <c r="AI1643" s="58">
        <v>1.4309829643265899</v>
      </c>
      <c r="AJ1643" s="77">
        <v>4.3780895270622198E-2</v>
      </c>
      <c r="AK1643" s="58">
        <v>32.801336288452099</v>
      </c>
      <c r="AL1643" s="69">
        <v>42606</v>
      </c>
      <c r="AM1643" s="105">
        <v>2</v>
      </c>
      <c r="AN1643" s="124">
        <v>53.333235799038299</v>
      </c>
      <c r="AO1643" s="125">
        <v>56.746591655393601</v>
      </c>
      <c r="AP1643" s="125">
        <v>62.4504653854476</v>
      </c>
      <c r="AQ1643" s="125">
        <v>73.579119545767597</v>
      </c>
      <c r="AR1643" s="125">
        <v>58.618177345368302</v>
      </c>
      <c r="AS1643" s="125">
        <v>70.738615514196894</v>
      </c>
      <c r="AT1643" s="109" t="s">
        <v>565</v>
      </c>
      <c r="AV1643" s="63">
        <v>10954.9982138989</v>
      </c>
      <c r="AW1643" s="63">
        <v>17423.761174372099</v>
      </c>
      <c r="AX1643" s="63">
        <v>17423.761174372099</v>
      </c>
      <c r="AY1643" s="63">
        <v>28378.759388270999</v>
      </c>
      <c r="AZ1643" s="77">
        <v>-6.2219045270966999E-3</v>
      </c>
      <c r="BA1643" s="77">
        <v>1.8378759388271</v>
      </c>
      <c r="BB1643" s="77">
        <v>0.92008752076991396</v>
      </c>
      <c r="BC1643" s="58">
        <v>-299.75906543884003</v>
      </c>
      <c r="BD1643" s="130">
        <v>-1.04523902070702E-2</v>
      </c>
      <c r="BE1643" s="65">
        <v>3</v>
      </c>
    </row>
    <row r="1644" spans="1:57" x14ac:dyDescent="0.2">
      <c r="A1644" s="104">
        <v>42607</v>
      </c>
      <c r="B1644" s="58">
        <v>2172.46997070312</v>
      </c>
      <c r="C1644" s="77">
        <v>-1.3652276243513099E-3</v>
      </c>
      <c r="D1644" s="58">
        <v>0.01</v>
      </c>
      <c r="E1644" s="58">
        <v>0.75819999999999999</v>
      </c>
      <c r="F1644" s="77">
        <v>4.6376043460976098E-3</v>
      </c>
      <c r="G1644" s="58">
        <v>102.92934417724599</v>
      </c>
      <c r="H1644" s="58">
        <v>769.40997314453102</v>
      </c>
      <c r="I1644" s="58">
        <v>55.115676879882798</v>
      </c>
      <c r="J1644" s="58">
        <v>759.219970703125</v>
      </c>
      <c r="K1644" s="58">
        <v>28.450424194335898</v>
      </c>
      <c r="L1644" s="58">
        <v>32.629314422607401</v>
      </c>
      <c r="M1644" s="58">
        <v>13.6300001144409</v>
      </c>
      <c r="N1644" s="77">
        <v>-4.25822149172983E-3</v>
      </c>
      <c r="O1644" s="58">
        <v>5.3389586319192803</v>
      </c>
      <c r="P1644" s="77">
        <v>5.18701316383159E-2</v>
      </c>
      <c r="Q1644" s="58">
        <v>103.14942932128901</v>
      </c>
      <c r="R1644" s="77">
        <v>-2.9889493727963603E-4</v>
      </c>
      <c r="S1644" s="58">
        <v>34.319469100023198</v>
      </c>
      <c r="T1644" s="77">
        <v>4.4604918441285099E-2</v>
      </c>
      <c r="U1644" s="58">
        <v>769.52499389648403</v>
      </c>
      <c r="V1644" s="77">
        <v>3.7963397762656999E-3</v>
      </c>
      <c r="W1644" s="58">
        <v>3.0055452599337502</v>
      </c>
      <c r="X1644" s="77">
        <v>5.4531585749802797E-2</v>
      </c>
      <c r="Y1644" s="58">
        <v>55.011453628540004</v>
      </c>
      <c r="Z1644" s="77">
        <v>2.6014799645097601E-3</v>
      </c>
      <c r="AA1644" s="58">
        <v>21.1096794610804</v>
      </c>
      <c r="AB1644" s="77">
        <v>2.7804431226342002E-2</v>
      </c>
      <c r="AC1644" s="58">
        <v>758.23498535156205</v>
      </c>
      <c r="AD1644" s="77">
        <v>-1.6835804425177001E-3</v>
      </c>
      <c r="AE1644" s="58">
        <v>1.7615662729876</v>
      </c>
      <c r="AF1644" s="77">
        <v>6.1917047737316502E-2</v>
      </c>
      <c r="AG1644" s="58">
        <v>28.474413871765101</v>
      </c>
      <c r="AH1644" s="77">
        <v>-1.7067756214459401E-3</v>
      </c>
      <c r="AI1644" s="58">
        <v>1.42170362440125</v>
      </c>
      <c r="AJ1644" s="77">
        <v>4.3571360586608501E-2</v>
      </c>
      <c r="AK1644" s="58">
        <v>32.657207489013601</v>
      </c>
      <c r="AL1644" s="69">
        <v>42607</v>
      </c>
      <c r="AM1644" s="105">
        <v>3</v>
      </c>
      <c r="AN1644" s="124">
        <v>51.614348089946098</v>
      </c>
      <c r="AO1644" s="125">
        <v>56.450468886688398</v>
      </c>
      <c r="AP1644" s="125">
        <v>59.641208864328902</v>
      </c>
      <c r="AQ1644" s="125">
        <v>72.902590396646005</v>
      </c>
      <c r="AR1644" s="125">
        <v>57.4371393342795</v>
      </c>
      <c r="AS1644" s="125">
        <v>72.505096572983902</v>
      </c>
      <c r="AT1644" s="109" t="s">
        <v>565</v>
      </c>
      <c r="AV1644" s="63">
        <v>21468.1068918704</v>
      </c>
      <c r="AW1644" s="63">
        <v>6989.0401662231397</v>
      </c>
      <c r="AX1644" s="63">
        <v>6989.0401662231397</v>
      </c>
      <c r="AY1644" s="63">
        <v>28457.147058093498</v>
      </c>
      <c r="AZ1644" s="77">
        <v>2.7621950892930901E-3</v>
      </c>
      <c r="BA1644" s="77">
        <v>1.8457147058093499</v>
      </c>
      <c r="BB1644" s="77">
        <v>0.91746616424538596</v>
      </c>
      <c r="BC1644" s="58">
        <v>-221.371395616326</v>
      </c>
      <c r="BD1644" s="130">
        <v>-7.7190666586784296E-3</v>
      </c>
      <c r="BE1644" s="65">
        <v>4</v>
      </c>
    </row>
    <row r="1645" spans="1:57" x14ac:dyDescent="0.2">
      <c r="A1645" s="104">
        <v>42608</v>
      </c>
      <c r="B1645" s="58">
        <v>2169.0400390625</v>
      </c>
      <c r="C1645" s="77">
        <v>-1.5788165944199399E-3</v>
      </c>
      <c r="D1645" s="58">
        <v>0.01</v>
      </c>
      <c r="E1645" s="58">
        <v>0.75760000000000005</v>
      </c>
      <c r="F1645" s="77">
        <v>-7.9134792930612898E-4</v>
      </c>
      <c r="G1645" s="58">
        <v>102.326515197753</v>
      </c>
      <c r="H1645" s="58">
        <v>769.53997802734295</v>
      </c>
      <c r="I1645" s="58">
        <v>54.9830322265625</v>
      </c>
      <c r="J1645" s="58">
        <v>769</v>
      </c>
      <c r="K1645" s="58">
        <v>28.757478713989201</v>
      </c>
      <c r="L1645" s="58">
        <v>32.787384033203097</v>
      </c>
      <c r="M1645" s="58">
        <v>13.649999618530201</v>
      </c>
      <c r="N1645" s="77">
        <v>-5.8567261290823902E-3</v>
      </c>
      <c r="O1645" s="58">
        <v>5.3829609006225496</v>
      </c>
      <c r="P1645" s="77">
        <v>5.26057287323776E-2</v>
      </c>
      <c r="Q1645" s="58">
        <v>102.6279296875</v>
      </c>
      <c r="R1645" s="77">
        <v>1.6896698424795299E-4</v>
      </c>
      <c r="S1645" s="58">
        <v>34.605093178788003</v>
      </c>
      <c r="T1645" s="77">
        <v>4.4968545061811499E-2</v>
      </c>
      <c r="U1645" s="58">
        <v>769.47497558593705</v>
      </c>
      <c r="V1645" s="77">
        <v>-2.40665924523419E-3</v>
      </c>
      <c r="W1645" s="58">
        <v>3.0422044700533299</v>
      </c>
      <c r="X1645" s="77">
        <v>5.5329878088892101E-2</v>
      </c>
      <c r="Y1645" s="58">
        <v>55.049354553222599</v>
      </c>
      <c r="Z1645" s="77">
        <v>1.2881680770090401E-2</v>
      </c>
      <c r="AA1645" s="58">
        <v>21.387149879454601</v>
      </c>
      <c r="AB1645" s="77">
        <v>2.7811638334791399E-2</v>
      </c>
      <c r="AC1645" s="58">
        <v>764.10998535156205</v>
      </c>
      <c r="AD1645" s="77">
        <v>1.0792616572460501E-2</v>
      </c>
      <c r="AE1645" s="58">
        <v>1.83783588269147</v>
      </c>
      <c r="AF1645" s="77">
        <v>6.3908101992176503E-2</v>
      </c>
      <c r="AG1645" s="58">
        <v>28.603951454162502</v>
      </c>
      <c r="AH1645" s="77">
        <v>4.8444048976457E-3</v>
      </c>
      <c r="AI1645" s="58">
        <v>1.4150082113433</v>
      </c>
      <c r="AJ1645" s="77">
        <v>4.3157093896553297E-2</v>
      </c>
      <c r="AK1645" s="58">
        <v>32.708349227905202</v>
      </c>
      <c r="AL1645" s="69">
        <v>42608</v>
      </c>
      <c r="AM1645" s="105">
        <v>4</v>
      </c>
      <c r="AN1645" s="124">
        <v>49.6251880745994</v>
      </c>
      <c r="AO1645" s="125">
        <v>56.588341037748997</v>
      </c>
      <c r="AP1645" s="125">
        <v>55.9304549699674</v>
      </c>
      <c r="AQ1645" s="125">
        <v>74.517400398741103</v>
      </c>
      <c r="AR1645" s="125">
        <v>59.902367421893402</v>
      </c>
      <c r="AS1645" s="125">
        <v>69.624668249936207</v>
      </c>
      <c r="AT1645" s="109" t="s">
        <v>565</v>
      </c>
      <c r="AV1645" s="63">
        <v>21468.1068918704</v>
      </c>
      <c r="AW1645" s="63">
        <v>7058.8797430847098</v>
      </c>
      <c r="AX1645" s="63">
        <v>7058.8797430847098</v>
      </c>
      <c r="AY1645" s="63">
        <v>28526.986634955101</v>
      </c>
      <c r="AZ1645" s="77">
        <v>2.45420163584908E-3</v>
      </c>
      <c r="BA1645" s="77">
        <v>1.85269866349551</v>
      </c>
      <c r="BB1645" s="77">
        <v>0.914438836846037</v>
      </c>
      <c r="BC1645" s="58">
        <v>-151.53181875475599</v>
      </c>
      <c r="BD1645" s="130">
        <v>-5.2838091688503499E-3</v>
      </c>
      <c r="BE1645" s="65">
        <v>5</v>
      </c>
    </row>
    <row r="1646" spans="1:57" x14ac:dyDescent="0.2">
      <c r="A1646" s="104">
        <v>42612</v>
      </c>
      <c r="B1646" s="58">
        <v>2176.1201171875</v>
      </c>
      <c r="C1646" s="77">
        <v>-1.9536804841114798E-3</v>
      </c>
      <c r="D1646" s="58">
        <v>0.01</v>
      </c>
      <c r="E1646" s="58">
        <v>0.76359999999999995</v>
      </c>
      <c r="F1646" s="77">
        <v>7.9197465681097798E-3</v>
      </c>
      <c r="G1646" s="58">
        <v>101.427101135253</v>
      </c>
      <c r="H1646" s="58">
        <v>769.09002685546795</v>
      </c>
      <c r="I1646" s="58">
        <v>54.850379943847599</v>
      </c>
      <c r="J1646" s="58">
        <v>767.58001708984295</v>
      </c>
      <c r="K1646" s="58">
        <v>28.776670455932599</v>
      </c>
      <c r="L1646" s="58">
        <v>33.196529388427699</v>
      </c>
      <c r="M1646" s="58">
        <v>13.119999885559</v>
      </c>
      <c r="N1646" s="77">
        <v>-8.7896481255303992E-3</v>
      </c>
      <c r="O1646" s="58">
        <v>5.4086118040748996</v>
      </c>
      <c r="P1646" s="77">
        <v>5.3325114723159303E-2</v>
      </c>
      <c r="Q1646" s="58">
        <v>101.876808166503</v>
      </c>
      <c r="R1646" s="77">
        <v>-5.8470149014011596E-4</v>
      </c>
      <c r="S1646" s="58">
        <v>34.830293374971802</v>
      </c>
      <c r="T1646" s="77">
        <v>4.52876674495186E-2</v>
      </c>
      <c r="U1646" s="58">
        <v>769.31500244140602</v>
      </c>
      <c r="V1646" s="77">
        <v>-2.4126039860485802E-3</v>
      </c>
      <c r="W1646" s="58">
        <v>3.06538956476393</v>
      </c>
      <c r="X1646" s="77">
        <v>5.5886387075204998E-2</v>
      </c>
      <c r="Y1646" s="58">
        <v>54.916706085205</v>
      </c>
      <c r="Z1646" s="77">
        <v>-1.8465317427259699E-3</v>
      </c>
      <c r="AA1646" s="58">
        <v>21.578997047346402</v>
      </c>
      <c r="AB1646" s="77">
        <v>2.81130260909601E-2</v>
      </c>
      <c r="AC1646" s="58">
        <v>768.29000854492097</v>
      </c>
      <c r="AD1646" s="77">
        <v>6.6736524902721796E-4</v>
      </c>
      <c r="AE1646" s="58">
        <v>1.9061177282114901</v>
      </c>
      <c r="AF1646" s="77">
        <v>6.6238299914871804E-2</v>
      </c>
      <c r="AG1646" s="58">
        <v>28.767074584960898</v>
      </c>
      <c r="AH1646" s="77">
        <v>1.2478743495067E-2</v>
      </c>
      <c r="AI1646" s="58">
        <v>1.41098113160478</v>
      </c>
      <c r="AJ1646" s="77">
        <v>4.2503874880867702E-2</v>
      </c>
      <c r="AK1646" s="58">
        <v>32.991956710815401</v>
      </c>
      <c r="AL1646" s="69">
        <v>42612</v>
      </c>
      <c r="AM1646" s="105">
        <v>1</v>
      </c>
      <c r="AN1646" s="124">
        <v>53.600319849087001</v>
      </c>
      <c r="AO1646" s="125">
        <v>55.928383878446198</v>
      </c>
      <c r="AP1646" s="125">
        <v>50.847294721719202</v>
      </c>
      <c r="AQ1646" s="125">
        <v>74.619208514622798</v>
      </c>
      <c r="AR1646" s="125">
        <v>65.476254096442403</v>
      </c>
      <c r="AS1646" s="125">
        <v>66.767957365101296</v>
      </c>
      <c r="AT1646" s="109" t="s">
        <v>565</v>
      </c>
      <c r="AV1646" s="63">
        <v>21468.1068918704</v>
      </c>
      <c r="AW1646" s="63">
        <v>7119.53244148864</v>
      </c>
      <c r="AX1646" s="63">
        <v>7119.53244148864</v>
      </c>
      <c r="AY1646" s="63">
        <v>28587.639333358999</v>
      </c>
      <c r="AZ1646" s="77">
        <v>2.1261516044463998E-3</v>
      </c>
      <c r="BA1646" s="77">
        <v>1.8587639333359001</v>
      </c>
      <c r="BB1646" s="77">
        <v>0.92068785774297801</v>
      </c>
      <c r="BC1646" s="58">
        <v>-90.879120350826199</v>
      </c>
      <c r="BD1646" s="130">
        <v>-3.16889174374591E-3</v>
      </c>
      <c r="BE1646" s="65">
        <v>6</v>
      </c>
    </row>
    <row r="1647" spans="1:57" x14ac:dyDescent="0.2">
      <c r="A1647" s="104">
        <v>42613</v>
      </c>
      <c r="B1647" s="58">
        <v>2170.94995117187</v>
      </c>
      <c r="C1647" s="77">
        <v>-2.3758642617150898E-3</v>
      </c>
      <c r="D1647" s="58">
        <v>0.01</v>
      </c>
      <c r="E1647" s="58">
        <v>0.76339999999999997</v>
      </c>
      <c r="F1647" s="77">
        <v>-2.6191723415402898E-4</v>
      </c>
      <c r="G1647" s="58">
        <v>101.52276611328099</v>
      </c>
      <c r="H1647" s="58">
        <v>767.04998779296795</v>
      </c>
      <c r="I1647" s="58">
        <v>54.442966461181598</v>
      </c>
      <c r="J1647" s="58">
        <v>769.15997314453102</v>
      </c>
      <c r="K1647" s="58">
        <v>28.632734298706001</v>
      </c>
      <c r="L1647" s="58">
        <v>33.373214721679602</v>
      </c>
      <c r="M1647" s="58">
        <v>13.420000076293899</v>
      </c>
      <c r="N1647" s="77">
        <v>9.4318951203931003E-4</v>
      </c>
      <c r="O1647" s="58">
        <v>5.43839370074312</v>
      </c>
      <c r="P1647" s="77">
        <v>5.3568218331195301E-2</v>
      </c>
      <c r="Q1647" s="58">
        <v>101.474933624267</v>
      </c>
      <c r="R1647" s="77">
        <v>-2.65253610275117E-3</v>
      </c>
      <c r="S1647" s="58">
        <v>34.956417917020801</v>
      </c>
      <c r="T1647" s="77">
        <v>4.5572542172382803E-2</v>
      </c>
      <c r="U1647" s="58">
        <v>768.07000732421795</v>
      </c>
      <c r="V1647" s="77">
        <v>-7.42772398446645E-3</v>
      </c>
      <c r="W1647" s="58">
        <v>3.08156665858233</v>
      </c>
      <c r="X1647" s="77">
        <v>5.6601740479727797E-2</v>
      </c>
      <c r="Y1647" s="58">
        <v>54.646673202514599</v>
      </c>
      <c r="Z1647" s="77">
        <v>2.0583600660652999E-3</v>
      </c>
      <c r="AA1647" s="58">
        <v>21.793395374047801</v>
      </c>
      <c r="AB1647" s="77">
        <v>2.8334021705459501E-2</v>
      </c>
      <c r="AC1647" s="58">
        <v>768.36999511718705</v>
      </c>
      <c r="AD1647" s="77">
        <v>-5.0018349915421602E-3</v>
      </c>
      <c r="AE1647" s="58">
        <v>1.96004612268794</v>
      </c>
      <c r="AF1647" s="77">
        <v>6.8454730946758399E-2</v>
      </c>
      <c r="AG1647" s="58">
        <v>28.7047023773193</v>
      </c>
      <c r="AH1647" s="77">
        <v>5.3224037725330096E-3</v>
      </c>
      <c r="AI1647" s="58">
        <v>1.40921536758042</v>
      </c>
      <c r="AJ1647" s="77">
        <v>4.2225940153885602E-2</v>
      </c>
      <c r="AK1647" s="58">
        <v>33.284872055053697</v>
      </c>
      <c r="AL1647" s="69">
        <v>42613</v>
      </c>
      <c r="AM1647" s="105">
        <v>2</v>
      </c>
      <c r="AN1647" s="124">
        <v>50.468412822266899</v>
      </c>
      <c r="AO1647" s="125">
        <v>52.915191016325203</v>
      </c>
      <c r="AP1647" s="125">
        <v>51.353717339579902</v>
      </c>
      <c r="AQ1647" s="125">
        <v>72.2866270390995</v>
      </c>
      <c r="AR1647" s="125">
        <v>67.572582523013693</v>
      </c>
      <c r="AS1647" s="125">
        <v>58.789672410709102</v>
      </c>
      <c r="AT1647" s="109" t="s">
        <v>565</v>
      </c>
      <c r="AV1647" s="63">
        <v>21468.1068918704</v>
      </c>
      <c r="AW1647" s="63">
        <v>7082.0663138168302</v>
      </c>
      <c r="AX1647" s="63">
        <v>7082.0663138168302</v>
      </c>
      <c r="AY1647" s="63">
        <v>28550.173205687199</v>
      </c>
      <c r="AZ1647" s="77">
        <v>-1.3105708811743601E-3</v>
      </c>
      <c r="BA1647" s="77">
        <v>1.8550173205687199</v>
      </c>
      <c r="BB1647" s="77">
        <v>0.91612456410385601</v>
      </c>
      <c r="BC1647" s="58">
        <v>-128.34524802263999</v>
      </c>
      <c r="BD1647" s="130">
        <v>-4.4753095676752898E-3</v>
      </c>
      <c r="BE1647" s="65">
        <v>7</v>
      </c>
    </row>
    <row r="1648" spans="1:57" x14ac:dyDescent="0.2">
      <c r="A1648" s="104">
        <v>42614</v>
      </c>
      <c r="B1648" s="58">
        <v>2170.86010742187</v>
      </c>
      <c r="C1648" s="77">
        <v>-4.1384533048027798E-5</v>
      </c>
      <c r="D1648" s="58">
        <v>0.01</v>
      </c>
      <c r="E1648" s="58">
        <v>0.75190000000000001</v>
      </c>
      <c r="F1648" s="77">
        <v>-1.5064186533927101E-2</v>
      </c>
      <c r="G1648" s="58">
        <v>102.125595092773</v>
      </c>
      <c r="H1648" s="58">
        <v>768.780029296875</v>
      </c>
      <c r="I1648" s="58">
        <v>54.566135406494098</v>
      </c>
      <c r="J1648" s="58">
        <v>770.61999511718705</v>
      </c>
      <c r="K1648" s="58">
        <v>29.0645332336425</v>
      </c>
      <c r="L1648" s="58">
        <v>33.494094848632798</v>
      </c>
      <c r="M1648" s="58">
        <v>13.4799995422363</v>
      </c>
      <c r="N1648" s="77">
        <v>5.9378699238705696E-3</v>
      </c>
      <c r="O1648" s="58">
        <v>5.4777094746992399</v>
      </c>
      <c r="P1648" s="77">
        <v>5.3636989529638898E-2</v>
      </c>
      <c r="Q1648" s="58">
        <v>101.824180603027</v>
      </c>
      <c r="R1648" s="77">
        <v>2.2554481864787098E-3</v>
      </c>
      <c r="S1648" s="58">
        <v>35.087643466042103</v>
      </c>
      <c r="T1648" s="77">
        <v>4.5640680206187403E-2</v>
      </c>
      <c r="U1648" s="58">
        <v>767.91500854492097</v>
      </c>
      <c r="V1648" s="77">
        <v>2.2623481657693101E-3</v>
      </c>
      <c r="W1648" s="58">
        <v>3.0968148832715801</v>
      </c>
      <c r="X1648" s="77">
        <v>5.6753421516873903E-2</v>
      </c>
      <c r="Y1648" s="58">
        <v>54.504550933837798</v>
      </c>
      <c r="Z1648" s="77">
        <v>1.89820326542378E-3</v>
      </c>
      <c r="AA1648" s="58">
        <v>21.973345504553599</v>
      </c>
      <c r="AB1648" s="77">
        <v>2.8513853317823801E-2</v>
      </c>
      <c r="AC1648" s="58">
        <v>769.88998413085903</v>
      </c>
      <c r="AD1648" s="77">
        <v>1.5080604263353101E-2</v>
      </c>
      <c r="AE1648" s="58">
        <v>2.0225868095099799</v>
      </c>
      <c r="AF1648" s="77">
        <v>6.9589516310167701E-2</v>
      </c>
      <c r="AG1648" s="58">
        <v>28.848633766174299</v>
      </c>
      <c r="AH1648" s="77">
        <v>3.62207021292992E-3</v>
      </c>
      <c r="AI1648" s="58">
        <v>1.41160390251641</v>
      </c>
      <c r="AJ1648" s="77">
        <v>4.2144858933963102E-2</v>
      </c>
      <c r="AK1648" s="58">
        <v>33.4336547851562</v>
      </c>
      <c r="AL1648" s="69">
        <v>42614</v>
      </c>
      <c r="AM1648" s="105">
        <v>3</v>
      </c>
      <c r="AN1648" s="124">
        <v>50.413287065977599</v>
      </c>
      <c r="AO1648" s="125">
        <v>55.123289295372899</v>
      </c>
      <c r="AP1648" s="125">
        <v>54.532717126834697</v>
      </c>
      <c r="AQ1648" s="125">
        <v>74.828700877157402</v>
      </c>
      <c r="AR1648" s="125">
        <v>68.961208564463305</v>
      </c>
      <c r="AS1648" s="125">
        <v>60.3328741238101</v>
      </c>
      <c r="AT1648" s="109" t="s">
        <v>565</v>
      </c>
      <c r="AV1648" s="63">
        <v>21468.1068918704</v>
      </c>
      <c r="AW1648" s="63">
        <v>7080.5737024337704</v>
      </c>
      <c r="AX1648" s="63">
        <v>7080.5737024337704</v>
      </c>
      <c r="AY1648" s="63">
        <v>28548.680594304202</v>
      </c>
      <c r="AZ1648" s="77">
        <v>-5.22802916921305E-5</v>
      </c>
      <c r="BA1648" s="77">
        <v>1.8548680594304201</v>
      </c>
      <c r="BB1648" s="77">
        <v>0.91604526618350901</v>
      </c>
      <c r="BC1648" s="58">
        <v>-129.83785940569501</v>
      </c>
      <c r="BD1648" s="130">
        <v>-4.5273558888778501E-3</v>
      </c>
      <c r="BE1648" s="65">
        <v>8</v>
      </c>
    </row>
    <row r="1649" spans="1:57" x14ac:dyDescent="0.2">
      <c r="A1649" s="104">
        <v>42615</v>
      </c>
      <c r="B1649" s="58">
        <v>2179.97998046875</v>
      </c>
      <c r="C1649" s="77">
        <v>4.2010413364248402E-3</v>
      </c>
      <c r="D1649" s="58">
        <v>0.01</v>
      </c>
      <c r="E1649" s="58">
        <v>0.75139999999999996</v>
      </c>
      <c r="F1649" s="77">
        <v>-6.64982045484818E-4</v>
      </c>
      <c r="G1649" s="58">
        <v>103.08244323730401</v>
      </c>
      <c r="H1649" s="58">
        <v>771.46002197265602</v>
      </c>
      <c r="I1649" s="58">
        <v>54.641929626464801</v>
      </c>
      <c r="J1649" s="58">
        <v>772.44000244140602</v>
      </c>
      <c r="K1649" s="58">
        <v>28.805456161498999</v>
      </c>
      <c r="L1649" s="58">
        <v>33.549892425537102</v>
      </c>
      <c r="M1649" s="58">
        <v>11.9799995422363</v>
      </c>
      <c r="N1649" s="77">
        <v>9.3693274801682699E-3</v>
      </c>
      <c r="O1649" s="58">
        <v>5.5299780222051904</v>
      </c>
      <c r="P1649" s="77">
        <v>5.3646167558084601E-2</v>
      </c>
      <c r="Q1649" s="58">
        <v>102.60401916503901</v>
      </c>
      <c r="R1649" s="77">
        <v>3.48603316117923E-3</v>
      </c>
      <c r="S1649" s="58">
        <v>35.327986591485299</v>
      </c>
      <c r="T1649" s="77">
        <v>4.5793671201717102E-2</v>
      </c>
      <c r="U1649" s="58">
        <v>770.12002563476506</v>
      </c>
      <c r="V1649" s="77">
        <v>1.3890340484272699E-3</v>
      </c>
      <c r="W1649" s="58">
        <v>3.1097942940133998</v>
      </c>
      <c r="X1649" s="77">
        <v>5.6912234162887702E-2</v>
      </c>
      <c r="Y1649" s="58">
        <v>54.6040325164794</v>
      </c>
      <c r="Z1649" s="77">
        <v>2.3617442264029999E-3</v>
      </c>
      <c r="AA1649" s="58">
        <v>22.203316072289901</v>
      </c>
      <c r="AB1649" s="77">
        <v>2.8744389210958999E-2</v>
      </c>
      <c r="AC1649" s="58">
        <v>771.52999877929597</v>
      </c>
      <c r="AD1649" s="77">
        <v>-8.9138562818433797E-3</v>
      </c>
      <c r="AE1649" s="58">
        <v>2.0709848510966502</v>
      </c>
      <c r="AF1649" s="77">
        <v>7.1895575598094494E-2</v>
      </c>
      <c r="AG1649" s="58">
        <v>28.934994697570801</v>
      </c>
      <c r="AH1649" s="77">
        <v>1.66589296281816E-3</v>
      </c>
      <c r="AI1649" s="58">
        <v>1.4122491694089501</v>
      </c>
      <c r="AJ1649" s="77">
        <v>4.2093999929907103E-2</v>
      </c>
      <c r="AK1649" s="58">
        <v>33.521993637084897</v>
      </c>
      <c r="AL1649" s="69">
        <v>42615</v>
      </c>
      <c r="AM1649" s="105">
        <v>4</v>
      </c>
      <c r="AN1649" s="124">
        <v>55.702594490528902</v>
      </c>
      <c r="AO1649" s="125">
        <v>58.379459310014099</v>
      </c>
      <c r="AP1649" s="125">
        <v>59.101322871221903</v>
      </c>
      <c r="AQ1649" s="125">
        <v>70.641800462811901</v>
      </c>
      <c r="AR1649" s="125">
        <v>69.608164917547199</v>
      </c>
      <c r="AS1649" s="125">
        <v>61.293426186846602</v>
      </c>
      <c r="AT1649" s="109" t="s">
        <v>565</v>
      </c>
      <c r="AV1649" s="63">
        <v>21468.1068918704</v>
      </c>
      <c r="AW1649" s="63">
        <v>7012.7920021591099</v>
      </c>
      <c r="AX1649" s="63">
        <v>7012.7920021591099</v>
      </c>
      <c r="AY1649" s="63">
        <v>28480.898894029498</v>
      </c>
      <c r="AZ1649" s="77">
        <v>-2.3742498379479798E-3</v>
      </c>
      <c r="BA1649" s="77">
        <v>1.84808988940295</v>
      </c>
      <c r="BB1649" s="77">
        <v>0.924094651549207</v>
      </c>
      <c r="BC1649" s="58">
        <v>-197.61955968035099</v>
      </c>
      <c r="BD1649" s="130">
        <v>-6.8908566528403502E-3</v>
      </c>
      <c r="BE1649" s="65">
        <v>9</v>
      </c>
    </row>
    <row r="1650" spans="1:57" x14ac:dyDescent="0.2">
      <c r="A1650" s="104">
        <v>42619</v>
      </c>
      <c r="B1650" s="58">
        <v>2186.47998046875</v>
      </c>
      <c r="C1650" s="77">
        <v>2.9816787577114901E-3</v>
      </c>
      <c r="D1650" s="58">
        <v>0.01</v>
      </c>
      <c r="E1650" s="58">
        <v>0.74460000000000004</v>
      </c>
      <c r="F1650" s="77">
        <v>-9.0497737556559602E-3</v>
      </c>
      <c r="G1650" s="58">
        <v>103.053741455078</v>
      </c>
      <c r="H1650" s="58">
        <v>780.08001708984295</v>
      </c>
      <c r="I1650" s="58">
        <v>54.585090637207003</v>
      </c>
      <c r="J1650" s="58">
        <v>788.86999511718705</v>
      </c>
      <c r="K1650" s="58">
        <v>28.767070770263601</v>
      </c>
      <c r="L1650" s="58">
        <v>34.005519866943303</v>
      </c>
      <c r="M1650" s="58">
        <v>12.020000457763601</v>
      </c>
      <c r="N1650" s="77">
        <v>-2.7843521481629702E-4</v>
      </c>
      <c r="O1650" s="58">
        <v>5.5821957682309797</v>
      </c>
      <c r="P1650" s="77">
        <v>5.4167812729674601E-2</v>
      </c>
      <c r="Q1650" s="58">
        <v>103.06809234619099</v>
      </c>
      <c r="R1650" s="77">
        <v>1.1173612205005399E-2</v>
      </c>
      <c r="S1650" s="58">
        <v>35.702383150711</v>
      </c>
      <c r="T1650" s="77">
        <v>4.5767590975989703E-2</v>
      </c>
      <c r="U1650" s="58">
        <v>775.77001953125</v>
      </c>
      <c r="V1650" s="77">
        <v>-1.0402083097426E-3</v>
      </c>
      <c r="W1650" s="58">
        <v>3.1129987076096501</v>
      </c>
      <c r="X1650" s="77">
        <v>5.7030201310826902E-2</v>
      </c>
      <c r="Y1650" s="58">
        <v>54.613510131835902</v>
      </c>
      <c r="Z1650" s="77">
        <v>2.1270250924151999E-2</v>
      </c>
      <c r="AA1650" s="58">
        <v>22.865092641249401</v>
      </c>
      <c r="AB1650" s="77">
        <v>2.8984614426680998E-2</v>
      </c>
      <c r="AC1650" s="58">
        <v>780.65499877929597</v>
      </c>
      <c r="AD1650" s="77">
        <v>-1.3325736284175401E-3</v>
      </c>
      <c r="AE1650" s="58">
        <v>2.1155637869014301</v>
      </c>
      <c r="AF1650" s="77">
        <v>7.3541161135122393E-2</v>
      </c>
      <c r="AG1650" s="58">
        <v>28.786263465881301</v>
      </c>
      <c r="AH1650" s="77">
        <v>1.35805932140469E-2</v>
      </c>
      <c r="AI1650" s="58">
        <v>1.4226393221378699</v>
      </c>
      <c r="AJ1650" s="77">
        <v>4.1835541044641197E-2</v>
      </c>
      <c r="AK1650" s="58">
        <v>33.777706146240199</v>
      </c>
      <c r="AL1650" s="69">
        <v>42619</v>
      </c>
      <c r="AM1650" s="105">
        <v>1</v>
      </c>
      <c r="AN1650" s="124">
        <v>59.054907720788997</v>
      </c>
      <c r="AO1650" s="125">
        <v>66.738954432153207</v>
      </c>
      <c r="AP1650" s="125">
        <v>58.9101065241776</v>
      </c>
      <c r="AQ1650" s="125">
        <v>70.016702970511204</v>
      </c>
      <c r="AR1650" s="125">
        <v>74.315915868909499</v>
      </c>
      <c r="AS1650" s="125">
        <v>60.117749699612702</v>
      </c>
      <c r="AT1650" s="109" t="s">
        <v>565</v>
      </c>
      <c r="AV1650" s="63">
        <v>21468.1068918704</v>
      </c>
      <c r="AW1650" s="63">
        <v>6940.0673301544102</v>
      </c>
      <c r="AX1650" s="63">
        <v>6940.0673301544102</v>
      </c>
      <c r="AY1650" s="63">
        <v>28408.174222024802</v>
      </c>
      <c r="AZ1650" s="77">
        <v>-2.55345423876163E-3</v>
      </c>
      <c r="BA1650" s="77">
        <v>1.84081742220248</v>
      </c>
      <c r="BB1650" s="77">
        <v>0.92983168369955804</v>
      </c>
      <c r="BC1650" s="58">
        <v>-270.34423168505202</v>
      </c>
      <c r="BD1650" s="130">
        <v>-9.4267154044730597E-3</v>
      </c>
      <c r="BE1650" s="65">
        <v>10</v>
      </c>
    </row>
    <row r="1651" spans="1:57" x14ac:dyDescent="0.2">
      <c r="A1651" s="104">
        <v>42620</v>
      </c>
      <c r="B1651" s="58">
        <v>2186.15991210937</v>
      </c>
      <c r="C1651" s="77">
        <v>-1.46385222930978E-4</v>
      </c>
      <c r="D1651" s="58">
        <v>0.01</v>
      </c>
      <c r="E1651" s="58">
        <v>0.74960000000000004</v>
      </c>
      <c r="F1651" s="77">
        <v>6.7150147730325998E-3</v>
      </c>
      <c r="G1651" s="58">
        <v>103.68527221679599</v>
      </c>
      <c r="H1651" s="58">
        <v>780.34997558593705</v>
      </c>
      <c r="I1651" s="58">
        <v>54.632461547851499</v>
      </c>
      <c r="J1651" s="58">
        <v>784.47998046875</v>
      </c>
      <c r="K1651" s="58">
        <v>28.699905395507798</v>
      </c>
      <c r="L1651" s="58">
        <v>33.903232574462798</v>
      </c>
      <c r="M1651" s="58">
        <v>11.939999580383301</v>
      </c>
      <c r="N1651" s="77">
        <v>6.1281691746635199E-3</v>
      </c>
      <c r="O1651" s="58">
        <v>5.6363147332891996</v>
      </c>
      <c r="P1651" s="77">
        <v>5.4359839278853003E-2</v>
      </c>
      <c r="Q1651" s="58">
        <v>103.369506835937</v>
      </c>
      <c r="R1651" s="77">
        <v>3.4606513457546801E-4</v>
      </c>
      <c r="S1651" s="58">
        <v>35.9861078278539</v>
      </c>
      <c r="T1651" s="77">
        <v>4.6115344337434298E-2</v>
      </c>
      <c r="U1651" s="58">
        <v>780.21499633789006</v>
      </c>
      <c r="V1651" s="77">
        <v>8.6783607192986102E-4</v>
      </c>
      <c r="W1651" s="58">
        <v>3.1114907133059502</v>
      </c>
      <c r="X1651" s="77">
        <v>5.6953148826740102E-2</v>
      </c>
      <c r="Y1651" s="58">
        <v>54.608776092529297</v>
      </c>
      <c r="Z1651" s="77">
        <v>-5.5649405803365097E-3</v>
      </c>
      <c r="AA1651" s="58">
        <v>23.171059252147501</v>
      </c>
      <c r="AB1651" s="77">
        <v>2.9536839472056601E-2</v>
      </c>
      <c r="AC1651" s="58">
        <v>786.67498779296795</v>
      </c>
      <c r="AD1651" s="77">
        <v>-2.3348006229849602E-3</v>
      </c>
      <c r="AE1651" s="58">
        <v>2.1482406068508602</v>
      </c>
      <c r="AF1651" s="77">
        <v>7.48518358247659E-2</v>
      </c>
      <c r="AG1651" s="58">
        <v>28.7334880828857</v>
      </c>
      <c r="AH1651" s="77">
        <v>-3.0079614392221001E-3</v>
      </c>
      <c r="AI1651" s="58">
        <v>1.4284629519288099</v>
      </c>
      <c r="AJ1651" s="77">
        <v>4.2133532511728203E-2</v>
      </c>
      <c r="AK1651" s="58">
        <v>33.954376220703097</v>
      </c>
      <c r="AL1651" s="69">
        <v>42620</v>
      </c>
      <c r="AM1651" s="105">
        <v>2</v>
      </c>
      <c r="AN1651" s="124">
        <v>58.818861535974698</v>
      </c>
      <c r="AO1651" s="125">
        <v>66.962749694413205</v>
      </c>
      <c r="AP1651" s="125">
        <v>61.835959454191297</v>
      </c>
      <c r="AQ1651" s="125">
        <v>68.868364483803305</v>
      </c>
      <c r="AR1651" s="125">
        <v>71.633243323697698</v>
      </c>
      <c r="AS1651" s="125">
        <v>60.792729251936301</v>
      </c>
      <c r="AT1651" s="109" t="s">
        <v>620</v>
      </c>
      <c r="AV1651" s="63">
        <v>10472.0067125735</v>
      </c>
      <c r="AW1651" s="63">
        <v>17949.1463789062</v>
      </c>
      <c r="AX1651" s="63">
        <v>17949.1463789062</v>
      </c>
      <c r="AY1651" s="63">
        <v>28421.153091479799</v>
      </c>
      <c r="AZ1651" s="77">
        <v>4.5687094684487801E-4</v>
      </c>
      <c r="BA1651" s="77">
        <v>1.8421153091479801</v>
      </c>
      <c r="BB1651" s="77">
        <v>0.92954918485832005</v>
      </c>
      <c r="BC1651" s="58">
        <v>-257.36536223009898</v>
      </c>
      <c r="BD1651" s="130">
        <v>-8.9741512500205699E-3</v>
      </c>
      <c r="BE1651" s="65">
        <v>11</v>
      </c>
    </row>
    <row r="1652" spans="1:57" x14ac:dyDescent="0.2">
      <c r="A1652" s="104">
        <v>42621</v>
      </c>
      <c r="B1652" s="58">
        <v>2181.30004882812</v>
      </c>
      <c r="C1652" s="77">
        <v>-2.2230136296667001E-3</v>
      </c>
      <c r="D1652" s="58">
        <v>0.01</v>
      </c>
      <c r="E1652" s="58">
        <v>0.750999999999999</v>
      </c>
      <c r="F1652" s="77">
        <v>1.8676627534683901E-3</v>
      </c>
      <c r="G1652" s="58">
        <v>100.96778106689401</v>
      </c>
      <c r="H1652" s="58">
        <v>775.32000732421795</v>
      </c>
      <c r="I1652" s="58">
        <v>54.414531707763601</v>
      </c>
      <c r="J1652" s="58">
        <v>784.05999755859295</v>
      </c>
      <c r="K1652" s="58">
        <v>28.584762573242099</v>
      </c>
      <c r="L1652" s="58">
        <v>33.884639739990199</v>
      </c>
      <c r="M1652" s="58">
        <v>12.5100002288818</v>
      </c>
      <c r="N1652" s="77">
        <v>-2.6209037135190402E-2</v>
      </c>
      <c r="O1652" s="58">
        <v>5.6273601492662397</v>
      </c>
      <c r="P1652" s="77">
        <v>5.5734216299533401E-2</v>
      </c>
      <c r="Q1652" s="58">
        <v>102.32652664184501</v>
      </c>
      <c r="R1652" s="77">
        <v>-6.4457851208900001E-3</v>
      </c>
      <c r="S1652" s="58">
        <v>36.142005581492597</v>
      </c>
      <c r="T1652" s="77">
        <v>4.66155977403779E-2</v>
      </c>
      <c r="U1652" s="58">
        <v>777.83499145507801</v>
      </c>
      <c r="V1652" s="77">
        <v>-3.9890174067483903E-3</v>
      </c>
      <c r="W1652" s="58">
        <v>3.0761352322152802</v>
      </c>
      <c r="X1652" s="77">
        <v>5.6531502443792701E-2</v>
      </c>
      <c r="Y1652" s="58">
        <v>54.523496627807603</v>
      </c>
      <c r="Z1652" s="77">
        <v>-5.3536472645909696E-4</v>
      </c>
      <c r="AA1652" s="58">
        <v>23.350016120247702</v>
      </c>
      <c r="AB1652" s="77">
        <v>2.9780904768710301E-2</v>
      </c>
      <c r="AC1652" s="58">
        <v>784.26998901367097</v>
      </c>
      <c r="AD1652" s="77">
        <v>-4.0119582513898902E-3</v>
      </c>
      <c r="AE1652" s="58">
        <v>2.1709670135657801</v>
      </c>
      <c r="AF1652" s="77">
        <v>7.5948401110667002E-2</v>
      </c>
      <c r="AG1652" s="58">
        <v>28.642333984375</v>
      </c>
      <c r="AH1652" s="77">
        <v>-5.4840889970653097E-4</v>
      </c>
      <c r="AI1652" s="58">
        <v>1.4330663803753101</v>
      </c>
      <c r="AJ1652" s="77">
        <v>4.22925075010913E-2</v>
      </c>
      <c r="AK1652" s="58">
        <v>33.893936157226499</v>
      </c>
      <c r="AL1652" s="69">
        <v>42621</v>
      </c>
      <c r="AM1652" s="105">
        <v>3</v>
      </c>
      <c r="AN1652" s="124">
        <v>55.210354805364901</v>
      </c>
      <c r="AO1652" s="125">
        <v>58.997465525785898</v>
      </c>
      <c r="AP1652" s="125">
        <v>46.494215958482101</v>
      </c>
      <c r="AQ1652" s="125">
        <v>66.844370518273294</v>
      </c>
      <c r="AR1652" s="125">
        <v>71.130610358106495</v>
      </c>
      <c r="AS1652" s="125">
        <v>56.089639561988299</v>
      </c>
      <c r="AT1652" s="109" t="s">
        <v>620</v>
      </c>
      <c r="AV1652" s="63">
        <v>10472.0067125735</v>
      </c>
      <c r="AW1652" s="63">
        <v>17948.620208495999</v>
      </c>
      <c r="AX1652" s="63">
        <v>17948.620208495999</v>
      </c>
      <c r="AY1652" s="63">
        <v>28420.626921069601</v>
      </c>
      <c r="AZ1652" s="77">
        <v>-1.8513337881165199E-5</v>
      </c>
      <c r="BA1652" s="77">
        <v>1.8420626921069601</v>
      </c>
      <c r="BB1652" s="77">
        <v>0.92525977072126797</v>
      </c>
      <c r="BC1652" s="58">
        <v>-257.89153264025299</v>
      </c>
      <c r="BD1652" s="130">
        <v>-8.9924984464074195E-3</v>
      </c>
      <c r="BE1652" s="65">
        <v>12</v>
      </c>
    </row>
    <row r="1653" spans="1:57" x14ac:dyDescent="0.2">
      <c r="A1653" s="104">
        <v>42622</v>
      </c>
      <c r="B1653" s="58">
        <v>2127.81005859375</v>
      </c>
      <c r="C1653" s="77">
        <v>-2.4522068966675001E-2</v>
      </c>
      <c r="D1653" s="58">
        <v>0.01</v>
      </c>
      <c r="E1653" s="58">
        <v>0.75419999999999998</v>
      </c>
      <c r="F1653" s="77">
        <v>4.2609853528630098E-3</v>
      </c>
      <c r="G1653" s="58">
        <v>98.680892944335895</v>
      </c>
      <c r="H1653" s="58">
        <v>759.65997314453102</v>
      </c>
      <c r="I1653" s="58">
        <v>53.258598327636697</v>
      </c>
      <c r="J1653" s="58">
        <v>760.14001464843705</v>
      </c>
      <c r="K1653" s="58">
        <v>27.692388534545898</v>
      </c>
      <c r="L1653" s="58">
        <v>32.954765319824197</v>
      </c>
      <c r="M1653" s="58">
        <v>17.5</v>
      </c>
      <c r="N1653" s="77">
        <v>-2.2649681892518099E-2</v>
      </c>
      <c r="O1653" s="58">
        <v>5.5993953983917102</v>
      </c>
      <c r="P1653" s="77">
        <v>5.6742447613949198E-2</v>
      </c>
      <c r="Q1653" s="58">
        <v>99.824337005615206</v>
      </c>
      <c r="R1653" s="77">
        <v>-2.0198155641221401E-2</v>
      </c>
      <c r="S1653" s="58">
        <v>36.086237351966901</v>
      </c>
      <c r="T1653" s="77">
        <v>4.75031443378435E-2</v>
      </c>
      <c r="U1653" s="58">
        <v>767.489990234375</v>
      </c>
      <c r="V1653" s="77">
        <v>-2.1243100764607399E-2</v>
      </c>
      <c r="W1653" s="58">
        <v>3.0150180675768601</v>
      </c>
      <c r="X1653" s="77">
        <v>5.6610916589074502E-2</v>
      </c>
      <c r="Y1653" s="58">
        <v>53.836565017700103</v>
      </c>
      <c r="Z1653" s="77">
        <v>-3.0507847594110502E-2</v>
      </c>
      <c r="AA1653" s="58">
        <v>23.133340861876199</v>
      </c>
      <c r="AB1653" s="77">
        <v>3.0432999731733999E-2</v>
      </c>
      <c r="AC1653" s="58">
        <v>772.10000610351506</v>
      </c>
      <c r="AD1653" s="77">
        <v>-3.12185219803655E-2</v>
      </c>
      <c r="AE1653" s="58">
        <v>2.1662035298311002</v>
      </c>
      <c r="AF1653" s="77">
        <v>7.8223787996069605E-2</v>
      </c>
      <c r="AG1653" s="58">
        <v>28.138575553894</v>
      </c>
      <c r="AH1653" s="77">
        <v>-2.74423581688132E-2</v>
      </c>
      <c r="AI1653" s="58">
        <v>1.41548589625682</v>
      </c>
      <c r="AJ1653" s="77">
        <v>4.29523889039903E-2</v>
      </c>
      <c r="AK1653" s="58">
        <v>33.419702529907198</v>
      </c>
      <c r="AL1653" s="69">
        <v>42622</v>
      </c>
      <c r="AM1653" s="105">
        <v>4</v>
      </c>
      <c r="AN1653" s="124">
        <v>31.965539671525601</v>
      </c>
      <c r="AO1653" s="125">
        <v>42.176506753127299</v>
      </c>
      <c r="AP1653" s="125">
        <v>37.959074993475198</v>
      </c>
      <c r="AQ1653" s="125">
        <v>53.6776485061473</v>
      </c>
      <c r="AR1653" s="125">
        <v>51.621731803125201</v>
      </c>
      <c r="AS1653" s="125">
        <v>38.899581677204701</v>
      </c>
      <c r="AT1653" s="109" t="s">
        <v>620</v>
      </c>
      <c r="AV1653" s="63">
        <v>10472.0067125735</v>
      </c>
      <c r="AW1653" s="63">
        <v>17504.071306031801</v>
      </c>
      <c r="AX1653" s="63">
        <v>17504.071306031801</v>
      </c>
      <c r="AY1653" s="63">
        <v>27976.078018605302</v>
      </c>
      <c r="AZ1653" s="77">
        <v>-1.5641769750502001E-2</v>
      </c>
      <c r="BA1653" s="77">
        <v>1.7976078018605299</v>
      </c>
      <c r="BB1653" s="77">
        <v>0.87804841784487597</v>
      </c>
      <c r="BC1653" s="58">
        <v>-702.44043510454503</v>
      </c>
      <c r="BD1653" s="130">
        <v>-2.4493609606729E-2</v>
      </c>
      <c r="BE1653" s="65">
        <v>13</v>
      </c>
    </row>
    <row r="1654" spans="1:57" x14ac:dyDescent="0.2">
      <c r="A1654" s="104">
        <v>42625</v>
      </c>
      <c r="B1654" s="58">
        <v>2159.0400390625</v>
      </c>
      <c r="C1654" s="77">
        <v>1.4677052748490901E-2</v>
      </c>
      <c r="D1654" s="58">
        <v>0.01</v>
      </c>
      <c r="E1654" s="58">
        <v>0.75170000000000003</v>
      </c>
      <c r="F1654" s="77">
        <v>-3.3147706178732099E-3</v>
      </c>
      <c r="G1654" s="58">
        <v>100.891242980957</v>
      </c>
      <c r="H1654" s="58">
        <v>769.02001953125</v>
      </c>
      <c r="I1654" s="58">
        <v>54.054492950439403</v>
      </c>
      <c r="J1654" s="58">
        <v>771.489990234375</v>
      </c>
      <c r="K1654" s="58">
        <v>28.3928527832031</v>
      </c>
      <c r="L1654" s="58">
        <v>33.549892425537102</v>
      </c>
      <c r="M1654" s="58">
        <v>15.1599998474121</v>
      </c>
      <c r="N1654" s="77">
        <v>2.2398966716565102E-2</v>
      </c>
      <c r="O1654" s="58">
        <v>5.5807281053061404</v>
      </c>
      <c r="P1654" s="77">
        <v>5.5314296270088499E-2</v>
      </c>
      <c r="Q1654" s="58">
        <v>99.786067962646399</v>
      </c>
      <c r="R1654" s="77">
        <v>1.2321363132999899E-2</v>
      </c>
      <c r="S1654" s="58">
        <v>36.118499974020899</v>
      </c>
      <c r="T1654" s="77">
        <v>4.6966917709159998E-2</v>
      </c>
      <c r="U1654" s="58">
        <v>764.33999633789006</v>
      </c>
      <c r="V1654" s="77">
        <v>1.494396487693E-2</v>
      </c>
      <c r="W1654" s="58">
        <v>2.9525275678132501</v>
      </c>
      <c r="X1654" s="77">
        <v>5.4621316502225098E-2</v>
      </c>
      <c r="Y1654" s="58">
        <v>53.656545639038001</v>
      </c>
      <c r="Z1654" s="77">
        <v>1.4931427588622301E-2</v>
      </c>
      <c r="AA1654" s="58">
        <v>22.925376256426301</v>
      </c>
      <c r="AB1654" s="77">
        <v>2.9715714457243501E-2</v>
      </c>
      <c r="AC1654" s="58">
        <v>765.81500244140602</v>
      </c>
      <c r="AD1654" s="77">
        <v>2.52944684704032E-2</v>
      </c>
      <c r="AE1654" s="58">
        <v>2.1715610652031501</v>
      </c>
      <c r="AF1654" s="77">
        <v>7.6482665612517306E-2</v>
      </c>
      <c r="AG1654" s="58">
        <v>28.042620658874501</v>
      </c>
      <c r="AH1654" s="77">
        <v>1.8058908929777299E-2</v>
      </c>
      <c r="AI1654" s="58">
        <v>1.39119149164929</v>
      </c>
      <c r="AJ1654" s="77">
        <v>4.1466347313541999E-2</v>
      </c>
      <c r="AK1654" s="58">
        <v>33.2523288726806</v>
      </c>
      <c r="AL1654" s="69">
        <v>42625</v>
      </c>
      <c r="AM1654" s="105">
        <v>0</v>
      </c>
      <c r="AN1654" s="124">
        <v>46.205980457392997</v>
      </c>
      <c r="AO1654" s="125">
        <v>51.142852427449398</v>
      </c>
      <c r="AP1654" s="125">
        <v>47.911991147304697</v>
      </c>
      <c r="AQ1654" s="125">
        <v>60.289745677719402</v>
      </c>
      <c r="AR1654" s="125">
        <v>59.313053572033603</v>
      </c>
      <c r="AS1654" s="125">
        <v>50.213514772233502</v>
      </c>
      <c r="AV1654" s="63">
        <v>10472.0067125735</v>
      </c>
      <c r="AW1654" s="63">
        <v>17809.906196502601</v>
      </c>
      <c r="AX1654" s="63">
        <v>17809.906196502601</v>
      </c>
      <c r="AY1654" s="63">
        <v>28281.9129090762</v>
      </c>
      <c r="AZ1654" s="77">
        <v>1.09320144970816E-2</v>
      </c>
      <c r="BA1654" s="77">
        <v>1.8281912909076199</v>
      </c>
      <c r="BB1654" s="77">
        <v>0.90561263353780497</v>
      </c>
      <c r="BC1654" s="58">
        <v>-396.605544633661</v>
      </c>
      <c r="BD1654" s="130">
        <v>-1.3829359604953901E-2</v>
      </c>
      <c r="BE1654" s="65">
        <v>14</v>
      </c>
    </row>
    <row r="1655" spans="1:57" x14ac:dyDescent="0.2">
      <c r="A1655" s="104">
        <v>42626</v>
      </c>
      <c r="B1655" s="58">
        <v>2127.02001953125</v>
      </c>
      <c r="C1655" s="77">
        <v>-1.48306742588959E-2</v>
      </c>
      <c r="D1655" s="58">
        <v>0.01</v>
      </c>
      <c r="E1655" s="58">
        <v>0.75870000000000004</v>
      </c>
      <c r="F1655" s="77">
        <v>9.3122256219235703E-3</v>
      </c>
      <c r="G1655" s="58">
        <v>103.29295349121</v>
      </c>
      <c r="H1655" s="58">
        <v>759.69000244140602</v>
      </c>
      <c r="I1655" s="58">
        <v>53.561798095703097</v>
      </c>
      <c r="J1655" s="58">
        <v>761.010009765625</v>
      </c>
      <c r="K1655" s="58">
        <v>28.191347122192301</v>
      </c>
      <c r="L1655" s="58">
        <v>33.112846374511697</v>
      </c>
      <c r="M1655" s="58">
        <v>17.850000381469702</v>
      </c>
      <c r="N1655" s="77">
        <v>2.3804945199329099E-2</v>
      </c>
      <c r="O1655" s="58">
        <v>5.5968734079986104</v>
      </c>
      <c r="P1655" s="77">
        <v>5.4184464852918002E-2</v>
      </c>
      <c r="Q1655" s="58">
        <v>102.092098236083</v>
      </c>
      <c r="R1655" s="77">
        <v>-1.21323461716E-2</v>
      </c>
      <c r="S1655" s="58">
        <v>35.923478574482097</v>
      </c>
      <c r="T1655" s="77">
        <v>4.7287022942299202E-2</v>
      </c>
      <c r="U1655" s="58">
        <v>764.35501098632801</v>
      </c>
      <c r="V1655" s="77">
        <v>-9.1147808044015292E-3</v>
      </c>
      <c r="W1655" s="58">
        <v>2.8978901369201702</v>
      </c>
      <c r="X1655" s="77">
        <v>5.4103675379648102E-2</v>
      </c>
      <c r="Y1655" s="58">
        <v>53.808145523071197</v>
      </c>
      <c r="Z1655" s="77">
        <v>-1.3584078343733499E-2</v>
      </c>
      <c r="AA1655" s="58">
        <v>22.621315571438899</v>
      </c>
      <c r="AB1655" s="77">
        <v>2.9725385055586601E-2</v>
      </c>
      <c r="AC1655" s="58">
        <v>766.25</v>
      </c>
      <c r="AD1655" s="77">
        <v>-7.0970558171579096E-3</v>
      </c>
      <c r="AE1655" s="58">
        <v>2.1681102132921102</v>
      </c>
      <c r="AF1655" s="77">
        <v>7.69069389942479E-2</v>
      </c>
      <c r="AG1655" s="58">
        <v>28.292099952697701</v>
      </c>
      <c r="AH1655" s="77">
        <v>-1.30267496980921E-2</v>
      </c>
      <c r="AI1655" s="58">
        <v>1.3573406763532201</v>
      </c>
      <c r="AJ1655" s="77">
        <v>4.0991362113708997E-2</v>
      </c>
      <c r="AK1655" s="58">
        <v>33.3313694000244</v>
      </c>
      <c r="AL1655" s="69">
        <v>42626</v>
      </c>
      <c r="AM1655" s="105">
        <v>1</v>
      </c>
      <c r="AN1655" s="124">
        <v>37.531800133547399</v>
      </c>
      <c r="AO1655" s="125">
        <v>43.844635921373403</v>
      </c>
      <c r="AP1655" s="125">
        <v>56.144631326429497</v>
      </c>
      <c r="AQ1655" s="125">
        <v>57.736542571652002</v>
      </c>
      <c r="AR1655" s="125">
        <v>52.6883369423511</v>
      </c>
      <c r="AS1655" s="125">
        <v>44.695980593622401</v>
      </c>
      <c r="AV1655" s="63">
        <v>10472.0067125735</v>
      </c>
      <c r="AW1655" s="63">
        <v>17782.976667116502</v>
      </c>
      <c r="AX1655" s="63">
        <v>17782.976667116502</v>
      </c>
      <c r="AY1655" s="63">
        <v>28254.9833796901</v>
      </c>
      <c r="AZ1655" s="77">
        <v>-9.5218203495328602E-4</v>
      </c>
      <c r="BA1655" s="77">
        <v>1.82549833796901</v>
      </c>
      <c r="BB1655" s="77">
        <v>0.87735111330616899</v>
      </c>
      <c r="BC1655" s="58">
        <v>-423.53507401979698</v>
      </c>
      <c r="BD1655" s="130">
        <v>-1.47683735721364E-2</v>
      </c>
      <c r="BE1655" s="65">
        <v>15</v>
      </c>
    </row>
    <row r="1656" spans="1:57" x14ac:dyDescent="0.2">
      <c r="A1656" s="104">
        <v>42627</v>
      </c>
      <c r="B1656" s="58">
        <v>2125.77001953125</v>
      </c>
      <c r="C1656" s="77">
        <v>-5.87676650206314E-4</v>
      </c>
      <c r="D1656" s="58">
        <v>0.01</v>
      </c>
      <c r="E1656" s="58">
        <v>0.75900000000000001</v>
      </c>
      <c r="F1656" s="77">
        <v>3.9541320680114202E-4</v>
      </c>
      <c r="G1656" s="58">
        <v>106.94816589355401</v>
      </c>
      <c r="H1656" s="58">
        <v>762.489990234375</v>
      </c>
      <c r="I1656" s="58">
        <v>53.305973052978501</v>
      </c>
      <c r="J1656" s="58">
        <v>761.09002685546795</v>
      </c>
      <c r="K1656" s="58">
        <v>28.2393264770507</v>
      </c>
      <c r="L1656" s="58">
        <v>33.122142791747997</v>
      </c>
      <c r="M1656" s="58">
        <v>18.139999389648398</v>
      </c>
      <c r="N1656" s="77">
        <v>3.5386851462764601E-2</v>
      </c>
      <c r="O1656" s="58">
        <v>5.6486172035191098</v>
      </c>
      <c r="P1656" s="77">
        <v>5.2816400882846101E-2</v>
      </c>
      <c r="Q1656" s="58">
        <v>105.120559692382</v>
      </c>
      <c r="R1656" s="77">
        <v>3.68569782933891E-3</v>
      </c>
      <c r="S1656" s="58">
        <v>35.340334913546101</v>
      </c>
      <c r="T1656" s="77">
        <v>4.63485886584337E-2</v>
      </c>
      <c r="U1656" s="58">
        <v>761.08999633789006</v>
      </c>
      <c r="V1656" s="77">
        <v>-4.77625942033366E-3</v>
      </c>
      <c r="W1656" s="58">
        <v>2.8294616083534398</v>
      </c>
      <c r="X1656" s="77">
        <v>5.3079635288551398E-2</v>
      </c>
      <c r="Y1656" s="58">
        <v>53.433885574340799</v>
      </c>
      <c r="Z1656" s="77">
        <v>1.0514590980004101E-4</v>
      </c>
      <c r="AA1656" s="58">
        <v>21.967168472995098</v>
      </c>
      <c r="AB1656" s="77">
        <v>2.88627727310461E-2</v>
      </c>
      <c r="AC1656" s="58">
        <v>761.05001831054597</v>
      </c>
      <c r="AD1656" s="77">
        <v>1.7019177781902801E-3</v>
      </c>
      <c r="AE1656" s="58">
        <v>2.1555368825837999</v>
      </c>
      <c r="AF1656" s="77">
        <v>7.6331030215452997E-2</v>
      </c>
      <c r="AG1656" s="58">
        <v>28.2153367996215</v>
      </c>
      <c r="AH1656" s="77">
        <v>2.8074956562762401E-4</v>
      </c>
      <c r="AI1656" s="58">
        <v>1.3218060834538099</v>
      </c>
      <c r="AJ1656" s="77">
        <v>3.9907022071745998E-2</v>
      </c>
      <c r="AK1656" s="58">
        <v>33.117494583129798</v>
      </c>
      <c r="AL1656" s="69">
        <v>42627</v>
      </c>
      <c r="AM1656" s="105">
        <v>2</v>
      </c>
      <c r="AN1656" s="124">
        <v>37.2379075481416</v>
      </c>
      <c r="AO1656" s="125">
        <v>46.320346553161002</v>
      </c>
      <c r="AP1656" s="125">
        <v>65.167797541064999</v>
      </c>
      <c r="AQ1656" s="125">
        <v>58.190555423036002</v>
      </c>
      <c r="AR1656" s="125">
        <v>52.809076225234399</v>
      </c>
      <c r="AS1656" s="125">
        <v>42.108686388358898</v>
      </c>
      <c r="AV1656" s="63">
        <v>10472.0067125735</v>
      </c>
      <c r="AW1656" s="63">
        <v>17804.855365631101</v>
      </c>
      <c r="AX1656" s="63">
        <v>17804.855365631101</v>
      </c>
      <c r="AY1656" s="63">
        <v>28276.862078204598</v>
      </c>
      <c r="AZ1656" s="77">
        <v>7.7433060995124505E-4</v>
      </c>
      <c r="BA1656" s="77">
        <v>1.8276862078204601</v>
      </c>
      <c r="BB1656" s="77">
        <v>0.87624783789264005</v>
      </c>
      <c r="BC1656" s="58">
        <v>-401.65637550524099</v>
      </c>
      <c r="BD1656" s="130">
        <v>-1.40054785659013E-2</v>
      </c>
      <c r="BE1656" s="65">
        <v>16</v>
      </c>
    </row>
    <row r="1657" spans="1:57" x14ac:dyDescent="0.2">
      <c r="A1657" s="104">
        <v>42628</v>
      </c>
      <c r="B1657" s="58">
        <v>2147.26000976562</v>
      </c>
      <c r="C1657" s="77">
        <v>1.01092733630299E-2</v>
      </c>
      <c r="D1657" s="58">
        <v>0.01</v>
      </c>
      <c r="E1657" s="58">
        <v>0.75800000000000001</v>
      </c>
      <c r="F1657" s="77">
        <v>-1.3175230566534401E-3</v>
      </c>
      <c r="G1657" s="58">
        <v>110.584213256835</v>
      </c>
      <c r="H1657" s="58">
        <v>771.760009765625</v>
      </c>
      <c r="I1657" s="58">
        <v>54.187137603759702</v>
      </c>
      <c r="J1657" s="58">
        <v>769.69000244140602</v>
      </c>
      <c r="K1657" s="58">
        <v>28.930192947387599</v>
      </c>
      <c r="L1657" s="58">
        <v>33.996227264404297</v>
      </c>
      <c r="M1657" s="58">
        <v>16.299999237060501</v>
      </c>
      <c r="N1657" s="77">
        <v>3.39982208474729E-2</v>
      </c>
      <c r="O1657" s="58">
        <v>5.7951695489690103</v>
      </c>
      <c r="P1657" s="77">
        <v>5.2405034844435802E-2</v>
      </c>
      <c r="Q1657" s="58">
        <v>108.766189575195</v>
      </c>
      <c r="R1657" s="77">
        <v>1.21575622630805E-2</v>
      </c>
      <c r="S1657" s="58">
        <v>34.8528605895456</v>
      </c>
      <c r="T1657" s="77">
        <v>4.5160231352399403E-2</v>
      </c>
      <c r="U1657" s="58">
        <v>767.125</v>
      </c>
      <c r="V1657" s="77">
        <v>1.65303154658764E-2</v>
      </c>
      <c r="W1657" s="58">
        <v>2.7615181383263101</v>
      </c>
      <c r="X1657" s="77">
        <v>5.0962613277707097E-2</v>
      </c>
      <c r="Y1657" s="58">
        <v>53.746555328369098</v>
      </c>
      <c r="Z1657" s="77">
        <v>1.12995510156259E-2</v>
      </c>
      <c r="AA1657" s="58">
        <v>21.597166905356101</v>
      </c>
      <c r="AB1657" s="77">
        <v>2.8059565327406201E-2</v>
      </c>
      <c r="AC1657" s="58">
        <v>765.39001464843705</v>
      </c>
      <c r="AD1657" s="77">
        <v>2.4464693621441599E-2</v>
      </c>
      <c r="AE1657" s="58">
        <v>2.1587611102051998</v>
      </c>
      <c r="AF1657" s="77">
        <v>7.4619658228035998E-2</v>
      </c>
      <c r="AG1657" s="58">
        <v>28.584759712219199</v>
      </c>
      <c r="AH1657" s="77">
        <v>2.6389732033701999E-2</v>
      </c>
      <c r="AI1657" s="58">
        <v>1.3119235094475099</v>
      </c>
      <c r="AJ1657" s="77">
        <v>3.8590267656586699E-2</v>
      </c>
      <c r="AK1657" s="58">
        <v>33.559185028076101</v>
      </c>
      <c r="AL1657" s="69">
        <v>42628</v>
      </c>
      <c r="AM1657" s="105">
        <v>3</v>
      </c>
      <c r="AN1657" s="124">
        <v>45.184860576782803</v>
      </c>
      <c r="AO1657" s="125">
        <v>53.611963116608699</v>
      </c>
      <c r="AP1657" s="125">
        <v>71.458683225548995</v>
      </c>
      <c r="AQ1657" s="125">
        <v>64.160725796378699</v>
      </c>
      <c r="AR1657" s="125">
        <v>62.4994494303387</v>
      </c>
      <c r="AS1657" s="125">
        <v>52.341913105723997</v>
      </c>
      <c r="AV1657" s="63">
        <v>10472.0067125735</v>
      </c>
      <c r="AW1657" s="63">
        <v>18237.2925414276</v>
      </c>
      <c r="AX1657" s="63">
        <v>18237.2925414276</v>
      </c>
      <c r="AY1657" s="63">
        <v>28709.2992540011</v>
      </c>
      <c r="AZ1657" s="77">
        <v>1.5292969021828799E-2</v>
      </c>
      <c r="BA1657" s="77">
        <v>1.8709299254001099</v>
      </c>
      <c r="BB1657" s="77">
        <v>0.895215340182691</v>
      </c>
      <c r="BC1657" s="58">
        <v>0</v>
      </c>
      <c r="BD1657" s="130">
        <v>0</v>
      </c>
      <c r="BE1657" s="65">
        <v>0</v>
      </c>
    </row>
    <row r="1658" spans="1:57" x14ac:dyDescent="0.2">
      <c r="A1658" s="104">
        <v>42629</v>
      </c>
      <c r="B1658" s="58">
        <v>2139.15991210937</v>
      </c>
      <c r="C1658" s="77">
        <v>-3.7722947474507699E-3</v>
      </c>
      <c r="D1658" s="58">
        <v>0.01</v>
      </c>
      <c r="E1658" s="58">
        <v>0.76459999999999995</v>
      </c>
      <c r="F1658" s="77">
        <v>8.7071240105540595E-3</v>
      </c>
      <c r="G1658" s="58">
        <v>109.962280273437</v>
      </c>
      <c r="H1658" s="58">
        <v>768.88000488281205</v>
      </c>
      <c r="I1658" s="58">
        <v>54.243995666503899</v>
      </c>
      <c r="J1658" s="58">
        <v>778.52001953125</v>
      </c>
      <c r="K1658" s="58">
        <v>28.834243774413999</v>
      </c>
      <c r="L1658" s="58">
        <v>35.028385162353501</v>
      </c>
      <c r="M1658" s="58">
        <v>15.369999885559</v>
      </c>
      <c r="N1658" s="77">
        <v>-5.6240666283349202E-3</v>
      </c>
      <c r="O1658" s="58">
        <v>5.9150096306144899</v>
      </c>
      <c r="P1658" s="77">
        <v>5.3791260202188801E-2</v>
      </c>
      <c r="Q1658" s="58">
        <v>110.27324676513599</v>
      </c>
      <c r="R1658" s="77">
        <v>-3.7317363511580799E-3</v>
      </c>
      <c r="S1658" s="58">
        <v>34.334094758829899</v>
      </c>
      <c r="T1658" s="77">
        <v>4.46546854395867E-2</v>
      </c>
      <c r="U1658" s="58">
        <v>770.32000732421795</v>
      </c>
      <c r="V1658" s="77">
        <v>1.0492907589971701E-3</v>
      </c>
      <c r="W1658" s="58">
        <v>2.7187218286295001</v>
      </c>
      <c r="X1658" s="77">
        <v>5.0120235340781298E-2</v>
      </c>
      <c r="Y1658" s="58">
        <v>54.2155666351318</v>
      </c>
      <c r="Z1658" s="77">
        <v>1.14721732929303E-2</v>
      </c>
      <c r="AA1658" s="58">
        <v>21.3891807349736</v>
      </c>
      <c r="AB1658" s="77">
        <v>2.7474156345847298E-2</v>
      </c>
      <c r="AC1658" s="58">
        <v>774.10501098632801</v>
      </c>
      <c r="AD1658" s="77">
        <v>-3.31657563252751E-3</v>
      </c>
      <c r="AE1658" s="58">
        <v>2.15920095864068</v>
      </c>
      <c r="AF1658" s="77">
        <v>7.4883217868770405E-2</v>
      </c>
      <c r="AG1658" s="58">
        <v>28.882218360900801</v>
      </c>
      <c r="AH1658" s="77">
        <v>3.03609541706393E-2</v>
      </c>
      <c r="AI1658" s="58">
        <v>1.3337670698322901</v>
      </c>
      <c r="AJ1658" s="77">
        <v>3.8076750145643198E-2</v>
      </c>
      <c r="AK1658" s="58">
        <v>34.512306213378899</v>
      </c>
      <c r="AL1658" s="69">
        <v>42629</v>
      </c>
      <c r="AM1658" s="105">
        <v>4</v>
      </c>
      <c r="AN1658" s="124">
        <v>42.976001747380799</v>
      </c>
      <c r="AO1658" s="125">
        <v>51.281346709744902</v>
      </c>
      <c r="AP1658" s="125">
        <v>69.157922079152399</v>
      </c>
      <c r="AQ1658" s="125">
        <v>62.819086570385103</v>
      </c>
      <c r="AR1658" s="125">
        <v>70.264363892163104</v>
      </c>
      <c r="AS1658" s="125">
        <v>52.9202133851743</v>
      </c>
      <c r="AT1658" s="109" t="s">
        <v>618</v>
      </c>
      <c r="AV1658" s="63">
        <v>10472.0067125735</v>
      </c>
      <c r="AW1658" s="63">
        <v>18713.246567431601</v>
      </c>
      <c r="AX1658" s="63">
        <v>18713.246567431601</v>
      </c>
      <c r="AY1658" s="63">
        <v>29185.253280005199</v>
      </c>
      <c r="AZ1658" s="77">
        <v>1.6578392310905701E-2</v>
      </c>
      <c r="BA1658" s="77">
        <v>1.9185253280005199</v>
      </c>
      <c r="BB1658" s="77">
        <v>0.88806602930963097</v>
      </c>
      <c r="BC1658" s="58">
        <v>0</v>
      </c>
      <c r="BD1658" s="130">
        <v>0</v>
      </c>
      <c r="BE1658" s="65">
        <v>0</v>
      </c>
    </row>
    <row r="1659" spans="1:57" x14ac:dyDescent="0.2">
      <c r="A1659" s="104">
        <v>42632</v>
      </c>
      <c r="B1659" s="58">
        <v>2139.1201171875</v>
      </c>
      <c r="C1659" s="77">
        <v>-1.8603060785604599E-5</v>
      </c>
      <c r="D1659" s="58">
        <v>0.01</v>
      </c>
      <c r="E1659" s="58">
        <v>0.76559999999999995</v>
      </c>
      <c r="F1659" s="77">
        <v>1.30787339785509E-3</v>
      </c>
      <c r="G1659" s="58">
        <v>108.68007659912099</v>
      </c>
      <c r="H1659" s="58">
        <v>765.70001220703102</v>
      </c>
      <c r="I1659" s="58">
        <v>53.940792083740199</v>
      </c>
      <c r="J1659" s="58">
        <v>775.09997558593705</v>
      </c>
      <c r="K1659" s="58">
        <v>29.074129104614201</v>
      </c>
      <c r="L1659" s="58">
        <v>34.554149627685497</v>
      </c>
      <c r="M1659" s="58">
        <v>15.529999732971101</v>
      </c>
      <c r="N1659" s="77">
        <v>-1.1660395465863499E-2</v>
      </c>
      <c r="O1659" s="58">
        <v>5.97066456541683</v>
      </c>
      <c r="P1659" s="77">
        <v>5.4937986356416599E-2</v>
      </c>
      <c r="Q1659" s="58">
        <v>109.321178436279</v>
      </c>
      <c r="R1659" s="77">
        <v>-4.1358764119063798E-3</v>
      </c>
      <c r="S1659" s="58">
        <v>33.772911339686402</v>
      </c>
      <c r="T1659" s="77">
        <v>4.4107236256063699E-2</v>
      </c>
      <c r="U1659" s="58">
        <v>767.29000854492097</v>
      </c>
      <c r="V1659" s="77">
        <v>-5.58962478774205E-3</v>
      </c>
      <c r="W1659" s="58">
        <v>2.66307181872806</v>
      </c>
      <c r="X1659" s="77">
        <v>4.9370276480066998E-2</v>
      </c>
      <c r="Y1659" s="58">
        <v>54.092393875121999</v>
      </c>
      <c r="Z1659" s="77">
        <v>-4.3930070640594201E-3</v>
      </c>
      <c r="AA1659" s="58">
        <v>20.893460405336</v>
      </c>
      <c r="AB1659" s="77">
        <v>2.6955826426831701E-2</v>
      </c>
      <c r="AC1659" s="58">
        <v>776.80999755859295</v>
      </c>
      <c r="AD1659" s="77">
        <v>8.3194597395006495E-3</v>
      </c>
      <c r="AE1659" s="58">
        <v>2.16375945077302</v>
      </c>
      <c r="AF1659" s="77">
        <v>7.4422158716686199E-2</v>
      </c>
      <c r="AG1659" s="58">
        <v>28.9541864395141</v>
      </c>
      <c r="AH1659" s="77">
        <v>-1.3538606831857199E-2</v>
      </c>
      <c r="AI1659" s="58">
        <v>1.33339680151101</v>
      </c>
      <c r="AJ1659" s="77">
        <v>3.85886157199095E-2</v>
      </c>
      <c r="AK1659" s="58">
        <v>34.791267395019503</v>
      </c>
      <c r="AL1659" s="69">
        <v>42632</v>
      </c>
      <c r="AM1659" s="105">
        <v>0</v>
      </c>
      <c r="AN1659" s="124">
        <v>42.964889272409501</v>
      </c>
      <c r="AO1659" s="125">
        <v>48.760784875911902</v>
      </c>
      <c r="AP1659" s="125">
        <v>64.543997451095606</v>
      </c>
      <c r="AQ1659" s="125">
        <v>64.800824008533297</v>
      </c>
      <c r="AR1659" s="125">
        <v>63.734471057947097</v>
      </c>
      <c r="AS1659" s="125">
        <v>49.472674746329901</v>
      </c>
      <c r="AT1659" s="109" t="s">
        <v>620</v>
      </c>
      <c r="AV1659" s="63">
        <v>10472.0067125735</v>
      </c>
      <c r="AW1659" s="63">
        <v>18640.377455108599</v>
      </c>
      <c r="AX1659" s="63">
        <v>18640.377455108599</v>
      </c>
      <c r="AY1659" s="63">
        <v>29112.384167682201</v>
      </c>
      <c r="AZ1659" s="77">
        <v>-2.4967784800045099E-3</v>
      </c>
      <c r="BA1659" s="77">
        <v>1.9112384167682199</v>
      </c>
      <c r="BB1659" s="77">
        <v>0.88803090550252095</v>
      </c>
      <c r="BC1659" s="58">
        <v>-72.869112322998205</v>
      </c>
      <c r="BD1659" s="130">
        <v>-2.4967784800045099E-3</v>
      </c>
      <c r="BE1659" s="65">
        <v>1</v>
      </c>
    </row>
    <row r="1660" spans="1:57" x14ac:dyDescent="0.2">
      <c r="A1660" s="104">
        <v>42633</v>
      </c>
      <c r="B1660" s="58">
        <v>2139.76000976562</v>
      </c>
      <c r="C1660" s="77">
        <v>2.9913821714999602E-4</v>
      </c>
      <c r="D1660" s="58">
        <v>0.01</v>
      </c>
      <c r="E1660" s="58">
        <v>0.77229999999999999</v>
      </c>
      <c r="F1660" s="77">
        <v>8.7513061650992194E-3</v>
      </c>
      <c r="G1660" s="58">
        <v>108.67049407958901</v>
      </c>
      <c r="H1660" s="58">
        <v>771.40997314453102</v>
      </c>
      <c r="I1660" s="58">
        <v>53.8270874023437</v>
      </c>
      <c r="J1660" s="58">
        <v>780.219970703125</v>
      </c>
      <c r="K1660" s="58">
        <v>29.1604824066162</v>
      </c>
      <c r="L1660" s="58">
        <v>34.535549163818303</v>
      </c>
      <c r="M1660" s="58">
        <v>15.920000076293899</v>
      </c>
      <c r="N1660" s="77">
        <v>-8.8171814292992105E-5</v>
      </c>
      <c r="O1660" s="58">
        <v>6.0224915438623503</v>
      </c>
      <c r="P1660" s="77">
        <v>5.5419749352124098E-2</v>
      </c>
      <c r="Q1660" s="58">
        <v>108.675285339355</v>
      </c>
      <c r="R1660" s="77">
        <v>7.4571775453440197E-3</v>
      </c>
      <c r="S1660" s="58">
        <v>33.329898683091599</v>
      </c>
      <c r="T1660" s="77">
        <v>4.3206465878613903E-2</v>
      </c>
      <c r="U1660" s="58">
        <v>768.55499267578102</v>
      </c>
      <c r="V1660" s="77">
        <v>-2.1079534987170599E-3</v>
      </c>
      <c r="W1660" s="58">
        <v>2.6248581439715801</v>
      </c>
      <c r="X1660" s="77">
        <v>4.87646326532854E-2</v>
      </c>
      <c r="Y1660" s="58">
        <v>53.8839397430419</v>
      </c>
      <c r="Z1660" s="77">
        <v>6.6055931859849704E-3</v>
      </c>
      <c r="AA1660" s="58">
        <v>20.784296491360401</v>
      </c>
      <c r="AB1660" s="77">
        <v>2.6639021393710199E-2</v>
      </c>
      <c r="AC1660" s="58">
        <v>777.65997314453102</v>
      </c>
      <c r="AD1660" s="77">
        <v>2.97010795031016E-3</v>
      </c>
      <c r="AE1660" s="58">
        <v>2.1772214052704402</v>
      </c>
      <c r="AF1660" s="77">
        <v>7.46634220556123E-2</v>
      </c>
      <c r="AG1660" s="58">
        <v>29.117305755615199</v>
      </c>
      <c r="AH1660" s="77">
        <v>-5.3829899064539101E-4</v>
      </c>
      <c r="AI1660" s="58">
        <v>1.3455003276750801</v>
      </c>
      <c r="AJ1660" s="77">
        <v>3.8959864842245201E-2</v>
      </c>
      <c r="AK1660" s="58">
        <v>34.544849395751903</v>
      </c>
      <c r="AL1660" s="69">
        <v>42633</v>
      </c>
      <c r="AM1660" s="105">
        <v>1</v>
      </c>
      <c r="AN1660" s="124">
        <v>43.2191333842757</v>
      </c>
      <c r="AO1660" s="125">
        <v>53.208122554260399</v>
      </c>
      <c r="AP1660" s="125">
        <v>64.509358983900995</v>
      </c>
      <c r="AQ1660" s="125">
        <v>65.513408351495499</v>
      </c>
      <c r="AR1660" s="125">
        <v>63.485265204632697</v>
      </c>
      <c r="AS1660" s="125">
        <v>48.204429613723001</v>
      </c>
      <c r="AV1660" s="63">
        <v>10472.0067125735</v>
      </c>
      <c r="AW1660" s="63">
        <v>18818.9071377937</v>
      </c>
      <c r="AX1660" s="63">
        <v>18818.9071377937</v>
      </c>
      <c r="AY1660" s="63">
        <v>29290.913850367298</v>
      </c>
      <c r="AZ1660" s="77">
        <v>6.1324308465013902E-3</v>
      </c>
      <c r="BA1660" s="77">
        <v>1.92909138503672</v>
      </c>
      <c r="BB1660" s="77">
        <v>0.88859568770151698</v>
      </c>
      <c r="BC1660" s="58">
        <v>0</v>
      </c>
      <c r="BD1660" s="130">
        <v>0</v>
      </c>
      <c r="BE1660" s="65">
        <v>0</v>
      </c>
    </row>
    <row r="1661" spans="1:57" x14ac:dyDescent="0.2">
      <c r="A1661" s="104">
        <v>42634</v>
      </c>
      <c r="B1661" s="58">
        <v>2163.1201171875</v>
      </c>
      <c r="C1661" s="77">
        <v>1.0917162352442399E-2</v>
      </c>
      <c r="D1661" s="58">
        <v>0.01</v>
      </c>
      <c r="E1661" s="58">
        <v>0.77170000000000005</v>
      </c>
      <c r="F1661" s="77">
        <v>-7.7690016832832E-4</v>
      </c>
      <c r="G1661" s="58">
        <v>108.6513671875</v>
      </c>
      <c r="H1661" s="58">
        <v>776.219970703125</v>
      </c>
      <c r="I1661" s="58">
        <v>54.727214813232401</v>
      </c>
      <c r="J1661" s="58">
        <v>789.739990234375</v>
      </c>
      <c r="K1661" s="58">
        <v>29.333204269409102</v>
      </c>
      <c r="L1661" s="58">
        <v>34.8238105773925</v>
      </c>
      <c r="M1661" s="58">
        <v>13.300000190734799</v>
      </c>
      <c r="N1661" s="77">
        <v>-1.7600814509810501E-4</v>
      </c>
      <c r="O1661" s="58">
        <v>5.9925425557001004</v>
      </c>
      <c r="P1661" s="77">
        <v>5.5153862402474399E-2</v>
      </c>
      <c r="Q1661" s="58">
        <v>108.660930633544</v>
      </c>
      <c r="R1661" s="77">
        <v>6.2353323473205401E-3</v>
      </c>
      <c r="S1661" s="58">
        <v>32.022697694440602</v>
      </c>
      <c r="T1661" s="77">
        <v>4.1254668654599799E-2</v>
      </c>
      <c r="U1661" s="58">
        <v>773.81497192382801</v>
      </c>
      <c r="V1661" s="77">
        <v>1.6722573230842901E-2</v>
      </c>
      <c r="W1661" s="58">
        <v>2.5303925094825699</v>
      </c>
      <c r="X1661" s="77">
        <v>4.6236456909383099E-2</v>
      </c>
      <c r="Y1661" s="58">
        <v>54.277151107788001</v>
      </c>
      <c r="Z1661" s="77">
        <v>1.2201712194922E-2</v>
      </c>
      <c r="AA1661" s="58">
        <v>20.003465279711801</v>
      </c>
      <c r="AB1661" s="77">
        <v>2.5329178624695602E-2</v>
      </c>
      <c r="AC1661" s="58">
        <v>784.97998046875</v>
      </c>
      <c r="AD1661" s="77">
        <v>5.9231483342601001E-3</v>
      </c>
      <c r="AE1661" s="58">
        <v>2.1585401823199999</v>
      </c>
      <c r="AF1661" s="77">
        <v>7.3586920900117606E-2</v>
      </c>
      <c r="AG1661" s="58">
        <v>29.246843338012599</v>
      </c>
      <c r="AH1661" s="77">
        <v>8.3468026585260501E-3</v>
      </c>
      <c r="AI1661" s="58">
        <v>1.31877187089092</v>
      </c>
      <c r="AJ1661" s="77">
        <v>3.7869832422849997E-2</v>
      </c>
      <c r="AK1661" s="58">
        <v>34.679679870605398</v>
      </c>
      <c r="AL1661" s="69">
        <v>42634</v>
      </c>
      <c r="AM1661" s="105">
        <v>2</v>
      </c>
      <c r="AN1661" s="124">
        <v>51.686188075334996</v>
      </c>
      <c r="AO1661" s="125">
        <v>56.623571733175801</v>
      </c>
      <c r="AP1661" s="125">
        <v>64.435027260746907</v>
      </c>
      <c r="AQ1661" s="125">
        <v>66.954428628595394</v>
      </c>
      <c r="AR1661" s="125">
        <v>65.722155945687504</v>
      </c>
      <c r="AS1661" s="125">
        <v>57.4940482045102</v>
      </c>
      <c r="AV1661" s="63">
        <v>10472.0067125735</v>
      </c>
      <c r="AW1661" s="63">
        <v>18943.571486995599</v>
      </c>
      <c r="AX1661" s="63">
        <v>18943.571486995599</v>
      </c>
      <c r="AY1661" s="63">
        <v>29415.578199569201</v>
      </c>
      <c r="AZ1661" s="77">
        <v>4.2560757864644697E-3</v>
      </c>
      <c r="BA1661" s="77">
        <v>1.9415578199569199</v>
      </c>
      <c r="BB1661" s="77">
        <v>0.90921379344227704</v>
      </c>
      <c r="BC1661" s="58">
        <v>0</v>
      </c>
      <c r="BD1661" s="130">
        <v>0</v>
      </c>
      <c r="BE1661" s="65">
        <v>0</v>
      </c>
    </row>
    <row r="1662" spans="1:57" x14ac:dyDescent="0.2">
      <c r="A1662" s="104">
        <v>42635</v>
      </c>
      <c r="B1662" s="58">
        <v>2177.17993164062</v>
      </c>
      <c r="C1662" s="77">
        <v>6.49978442778564E-3</v>
      </c>
      <c r="D1662" s="58">
        <v>0.01</v>
      </c>
      <c r="E1662" s="58">
        <v>0.76370000000000005</v>
      </c>
      <c r="F1662" s="77">
        <v>-1.03667228197485E-2</v>
      </c>
      <c r="G1662" s="58">
        <v>109.67520904541</v>
      </c>
      <c r="H1662" s="58">
        <v>787.21002197265602</v>
      </c>
      <c r="I1662" s="58">
        <v>54.7840576171875</v>
      </c>
      <c r="J1662" s="58">
        <v>804.70001220703102</v>
      </c>
      <c r="K1662" s="58">
        <v>29.0645332336425</v>
      </c>
      <c r="L1662" s="58">
        <v>34.916805267333899</v>
      </c>
      <c r="M1662" s="58">
        <v>12.020000457763601</v>
      </c>
      <c r="N1662" s="77">
        <v>9.4231843041911994E-3</v>
      </c>
      <c r="O1662" s="58">
        <v>5.9284318695173797</v>
      </c>
      <c r="P1662" s="77">
        <v>5.4054438747983199E-2</v>
      </c>
      <c r="Q1662" s="58">
        <v>109.16328811645501</v>
      </c>
      <c r="R1662" s="77">
        <v>1.4158423751422001E-2</v>
      </c>
      <c r="S1662" s="58">
        <v>30.423278630312598</v>
      </c>
      <c r="T1662" s="77">
        <v>3.8646965588770697E-2</v>
      </c>
      <c r="U1662" s="58">
        <v>781.71499633789006</v>
      </c>
      <c r="V1662" s="77">
        <v>1.0386569853601999E-3</v>
      </c>
      <c r="W1662" s="58">
        <v>2.36426486443046</v>
      </c>
      <c r="X1662" s="77">
        <v>4.3156074362931403E-2</v>
      </c>
      <c r="Y1662" s="58">
        <v>54.755636215209897</v>
      </c>
      <c r="Z1662" s="77">
        <v>1.8942971304031799E-2</v>
      </c>
      <c r="AA1662" s="58">
        <v>19.182775451836299</v>
      </c>
      <c r="AB1662" s="77">
        <v>2.3838418243867301E-2</v>
      </c>
      <c r="AC1662" s="58">
        <v>797.22000122070301</v>
      </c>
      <c r="AD1662" s="77">
        <v>-9.1592801556560303E-3</v>
      </c>
      <c r="AE1662" s="58">
        <v>2.0940913655884801</v>
      </c>
      <c r="AF1662" s="77">
        <v>7.2049716014862597E-2</v>
      </c>
      <c r="AG1662" s="58">
        <v>29.198868751525801</v>
      </c>
      <c r="AH1662" s="77">
        <v>2.6704340621981301E-3</v>
      </c>
      <c r="AI1662" s="58">
        <v>1.2488271279127301</v>
      </c>
      <c r="AJ1662" s="77">
        <v>3.5765790093089E-2</v>
      </c>
      <c r="AK1662" s="58">
        <v>34.870307922363203</v>
      </c>
      <c r="AL1662" s="69">
        <v>42635</v>
      </c>
      <c r="AM1662" s="105">
        <v>3</v>
      </c>
      <c r="AN1662" s="124">
        <v>55.944343084289102</v>
      </c>
      <c r="AO1662" s="125">
        <v>63.227986160102297</v>
      </c>
      <c r="AP1662" s="125">
        <v>66.650249104496993</v>
      </c>
      <c r="AQ1662" s="125">
        <v>62.574420905974598</v>
      </c>
      <c r="AR1662" s="125">
        <v>66.436488326258598</v>
      </c>
      <c r="AS1662" s="125">
        <v>58.006255842449001</v>
      </c>
      <c r="AV1662" s="63">
        <v>10472.0067125735</v>
      </c>
      <c r="AW1662" s="63">
        <v>18711.389752802999</v>
      </c>
      <c r="AX1662" s="63">
        <v>18711.389752802999</v>
      </c>
      <c r="AY1662" s="63">
        <v>29183.396465376602</v>
      </c>
      <c r="AZ1662" s="77">
        <v>-7.8931555455896696E-3</v>
      </c>
      <c r="BA1662" s="77">
        <v>1.9183396465376601</v>
      </c>
      <c r="BB1662" s="77">
        <v>0.92162327152620604</v>
      </c>
      <c r="BC1662" s="58">
        <v>-232.18173419265801</v>
      </c>
      <c r="BD1662" s="130">
        <v>-7.8931555455897095E-3</v>
      </c>
      <c r="BE1662" s="65">
        <v>1</v>
      </c>
    </row>
    <row r="1663" spans="1:57" x14ac:dyDescent="0.2">
      <c r="A1663" s="104">
        <v>42636</v>
      </c>
      <c r="B1663" s="58">
        <v>2164.68994140625</v>
      </c>
      <c r="C1663" s="77">
        <v>-5.7367744635433704E-3</v>
      </c>
      <c r="D1663" s="58">
        <v>0.01</v>
      </c>
      <c r="E1663" s="58">
        <v>0.77159999999999995</v>
      </c>
      <c r="F1663" s="77">
        <v>1.0344376063899201E-2</v>
      </c>
      <c r="G1663" s="58">
        <v>107.847618103027</v>
      </c>
      <c r="H1663" s="58">
        <v>786.90002441406205</v>
      </c>
      <c r="I1663" s="58">
        <v>54.414531707763601</v>
      </c>
      <c r="J1663" s="58">
        <v>805.75</v>
      </c>
      <c r="K1663" s="58">
        <v>28.460016250610298</v>
      </c>
      <c r="L1663" s="58">
        <v>34.582042694091797</v>
      </c>
      <c r="M1663" s="58">
        <v>12.289999961853001</v>
      </c>
      <c r="N1663" s="77">
        <v>-1.6663665000411498E-2</v>
      </c>
      <c r="O1663" s="58">
        <v>5.8452937201137898</v>
      </c>
      <c r="P1663" s="77">
        <v>5.4199562520979801E-2</v>
      </c>
      <c r="Q1663" s="58">
        <v>108.761413574218</v>
      </c>
      <c r="R1663" s="77">
        <v>-3.9379269818862103E-4</v>
      </c>
      <c r="S1663" s="58">
        <v>29.151464614204698</v>
      </c>
      <c r="T1663" s="77">
        <v>3.7045957186125897E-2</v>
      </c>
      <c r="U1663" s="58">
        <v>787.05502319335903</v>
      </c>
      <c r="V1663" s="77">
        <v>-6.7451358204598799E-3</v>
      </c>
      <c r="W1663" s="58">
        <v>2.2210813930071498</v>
      </c>
      <c r="X1663" s="77">
        <v>4.0817798542043898E-2</v>
      </c>
      <c r="Y1663" s="58">
        <v>54.599294662475501</v>
      </c>
      <c r="Z1663" s="77">
        <v>1.3048189102036201E-3</v>
      </c>
      <c r="AA1663" s="58">
        <v>19.069240104659801</v>
      </c>
      <c r="AB1663" s="77">
        <v>2.36664475391372E-2</v>
      </c>
      <c r="AC1663" s="58">
        <v>805.22500610351506</v>
      </c>
      <c r="AD1663" s="77">
        <v>-2.0799129240186301E-2</v>
      </c>
      <c r="AE1663" s="58">
        <v>2.0322610313912</v>
      </c>
      <c r="AF1663" s="77">
        <v>7.1407585065859702E-2</v>
      </c>
      <c r="AG1663" s="58">
        <v>28.762274742126401</v>
      </c>
      <c r="AH1663" s="77">
        <v>-9.58743420765828E-3</v>
      </c>
      <c r="AI1663" s="58">
        <v>1.1791857294613</v>
      </c>
      <c r="AJ1663" s="77">
        <v>3.4098209290070798E-2</v>
      </c>
      <c r="AK1663" s="58">
        <v>34.749423980712798</v>
      </c>
      <c r="AL1663" s="69">
        <v>42636</v>
      </c>
      <c r="AM1663" s="105">
        <v>4</v>
      </c>
      <c r="AN1663" s="124">
        <v>51.594064237927199</v>
      </c>
      <c r="AO1663" s="125">
        <v>62.936894957353097</v>
      </c>
      <c r="AP1663" s="125">
        <v>59.5231697418658</v>
      </c>
      <c r="AQ1663" s="125">
        <v>54.012653564470703</v>
      </c>
      <c r="AR1663" s="125">
        <v>61.470380234957297</v>
      </c>
      <c r="AS1663" s="125">
        <v>53.493408322844303</v>
      </c>
      <c r="AV1663" s="63">
        <v>10472.0067125735</v>
      </c>
      <c r="AW1663" s="63">
        <v>18642.2323162994</v>
      </c>
      <c r="AX1663" s="63">
        <v>18642.2323162994</v>
      </c>
      <c r="AY1663" s="63">
        <v>29114.239028872998</v>
      </c>
      <c r="AZ1663" s="77">
        <v>-2.36975283482332E-3</v>
      </c>
      <c r="BA1663" s="77">
        <v>1.9114239028872999</v>
      </c>
      <c r="BB1663" s="77">
        <v>0.91059935221356403</v>
      </c>
      <c r="BC1663" s="58">
        <v>-301.33917069625699</v>
      </c>
      <c r="BD1663" s="130">
        <v>-1.0244203552683099E-2</v>
      </c>
      <c r="BE1663" s="65">
        <v>2</v>
      </c>
    </row>
    <row r="1664" spans="1:57" x14ac:dyDescent="0.2">
      <c r="A1664" s="104">
        <v>42639</v>
      </c>
      <c r="B1664" s="58">
        <v>2146.10009765625</v>
      </c>
      <c r="C1664" s="77">
        <v>-8.5877627989176999E-3</v>
      </c>
      <c r="D1664" s="58">
        <v>0.01</v>
      </c>
      <c r="E1664" s="58">
        <v>0.77070000000000005</v>
      </c>
      <c r="F1664" s="77">
        <v>-1.16640746500762E-3</v>
      </c>
      <c r="G1664" s="58">
        <v>108.010276794433</v>
      </c>
      <c r="H1664" s="58">
        <v>774.21002197265602</v>
      </c>
      <c r="I1664" s="58">
        <v>53.9123725891113</v>
      </c>
      <c r="J1664" s="58">
        <v>799.15997314453102</v>
      </c>
      <c r="K1664" s="58">
        <v>28.1625671386718</v>
      </c>
      <c r="L1664" s="58">
        <v>34.079917907714801</v>
      </c>
      <c r="M1664" s="58">
        <v>14.5</v>
      </c>
      <c r="N1664" s="77">
        <v>1.5082270175949999E-3</v>
      </c>
      <c r="O1664" s="58">
        <v>5.7721898847647504</v>
      </c>
      <c r="P1664" s="77">
        <v>5.3441117420247403E-2</v>
      </c>
      <c r="Q1664" s="58">
        <v>107.92894744873</v>
      </c>
      <c r="R1664" s="77">
        <v>-1.6126575228988499E-2</v>
      </c>
      <c r="S1664" s="58">
        <v>27.7082409825341</v>
      </c>
      <c r="T1664" s="77">
        <v>3.5789049736058197E-2</v>
      </c>
      <c r="U1664" s="58">
        <v>780.55502319335903</v>
      </c>
      <c r="V1664" s="77">
        <v>-9.2284009968002199E-3</v>
      </c>
      <c r="W1664" s="58">
        <v>2.1064106549025698</v>
      </c>
      <c r="X1664" s="77">
        <v>3.90710064080542E-2</v>
      </c>
      <c r="Y1664" s="58">
        <v>54.1634521484375</v>
      </c>
      <c r="Z1664" s="77">
        <v>-8.17874881224789E-3</v>
      </c>
      <c r="AA1664" s="58">
        <v>18.8982949709922</v>
      </c>
      <c r="AB1664" s="77">
        <v>2.3647699592149501E-2</v>
      </c>
      <c r="AC1664" s="58">
        <v>802.45498657226506</v>
      </c>
      <c r="AD1664" s="77">
        <v>-1.0451473720859E-2</v>
      </c>
      <c r="AE1664" s="58">
        <v>1.97955365788717</v>
      </c>
      <c r="AF1664" s="77">
        <v>7.0290241942074796E-2</v>
      </c>
      <c r="AG1664" s="58">
        <v>28.311291694641099</v>
      </c>
      <c r="AH1664" s="77">
        <v>-1.4519812806279E-2</v>
      </c>
      <c r="AI1664" s="58">
        <v>1.12094783646956</v>
      </c>
      <c r="AJ1664" s="77">
        <v>3.2891741098232299E-2</v>
      </c>
      <c r="AK1664" s="58">
        <v>34.330980300903299</v>
      </c>
      <c r="AL1664" s="69">
        <v>42639</v>
      </c>
      <c r="AM1664" s="105">
        <v>0</v>
      </c>
      <c r="AN1664" s="124">
        <v>45.8760496967138</v>
      </c>
      <c r="AO1664" s="125">
        <v>52.318413510483097</v>
      </c>
      <c r="AP1664" s="125">
        <v>59.933818704617799</v>
      </c>
      <c r="AQ1664" s="125">
        <v>50.3613119095222</v>
      </c>
      <c r="AR1664" s="125">
        <v>54.847787360770504</v>
      </c>
      <c r="AS1664" s="125">
        <v>48.025413653053803</v>
      </c>
      <c r="AV1664" s="63">
        <v>10472.0067125735</v>
      </c>
      <c r="AW1664" s="63">
        <v>18379.034179980401</v>
      </c>
      <c r="AX1664" s="63">
        <v>18379.034179980401</v>
      </c>
      <c r="AY1664" s="63">
        <v>28851.040892554</v>
      </c>
      <c r="AZ1664" s="77">
        <v>-9.0401860085695899E-3</v>
      </c>
      <c r="BA1664" s="77">
        <v>1.8851040892554001</v>
      </c>
      <c r="BB1664" s="77">
        <v>0.894191578172988</v>
      </c>
      <c r="BC1664" s="58">
        <v>-564.53730701522704</v>
      </c>
      <c r="BD1664" s="130">
        <v>-1.9191780055626901E-2</v>
      </c>
      <c r="BE1664" s="65">
        <v>3</v>
      </c>
    </row>
    <row r="1665" spans="1:57" x14ac:dyDescent="0.2">
      <c r="A1665" s="104">
        <v>42640</v>
      </c>
      <c r="B1665" s="58">
        <v>2159.92993164062</v>
      </c>
      <c r="C1665" s="77">
        <v>6.4441700550121796E-3</v>
      </c>
      <c r="D1665" s="58">
        <v>0.01</v>
      </c>
      <c r="E1665" s="58">
        <v>0.77</v>
      </c>
      <c r="F1665" s="77">
        <v>-9.0826521344233803E-4</v>
      </c>
      <c r="G1665" s="58">
        <v>108.211219787597</v>
      </c>
      <c r="H1665" s="58">
        <v>783.010009765625</v>
      </c>
      <c r="I1665" s="58">
        <v>54.907230377197202</v>
      </c>
      <c r="J1665" s="58">
        <v>816.10998535156205</v>
      </c>
      <c r="K1665" s="58">
        <v>28.440830230712798</v>
      </c>
      <c r="L1665" s="58">
        <v>34.57275390625</v>
      </c>
      <c r="M1665" s="58">
        <v>13.1000003814697</v>
      </c>
      <c r="N1665" s="77">
        <v>1.86040624214389E-3</v>
      </c>
      <c r="O1665" s="58">
        <v>5.7212557691707797</v>
      </c>
      <c r="P1665" s="77">
        <v>5.2871188222448101E-2</v>
      </c>
      <c r="Q1665" s="58">
        <v>108.110748291015</v>
      </c>
      <c r="R1665" s="77">
        <v>1.13664090404652E-2</v>
      </c>
      <c r="S1665" s="58">
        <v>26.573858196982201</v>
      </c>
      <c r="T1665" s="77">
        <v>3.3938082355979601E-2</v>
      </c>
      <c r="U1665" s="58">
        <v>778.61001586914006</v>
      </c>
      <c r="V1665" s="77">
        <v>1.8453236990109301E-2</v>
      </c>
      <c r="W1665" s="58">
        <v>2.01628816997103</v>
      </c>
      <c r="X1665" s="77">
        <v>3.6721724190415403E-2</v>
      </c>
      <c r="Y1665" s="58">
        <v>54.409801483154297</v>
      </c>
      <c r="Z1665" s="77">
        <v>2.1209786246346E-2</v>
      </c>
      <c r="AA1665" s="58">
        <v>19.313706403420198</v>
      </c>
      <c r="AB1665" s="77">
        <v>2.3665568060780798E-2</v>
      </c>
      <c r="AC1665" s="58">
        <v>807.63497924804597</v>
      </c>
      <c r="AD1665" s="77">
        <v>9.8806011068115398E-3</v>
      </c>
      <c r="AE1665" s="58">
        <v>1.9382394638393401</v>
      </c>
      <c r="AF1665" s="77">
        <v>6.8149890425711401E-2</v>
      </c>
      <c r="AG1665" s="58">
        <v>28.301698684692301</v>
      </c>
      <c r="AH1665" s="77">
        <v>1.44611850260234E-2</v>
      </c>
      <c r="AI1665" s="58">
        <v>1.10237287157951</v>
      </c>
      <c r="AJ1665" s="77">
        <v>3.1885596229006899E-2</v>
      </c>
      <c r="AK1665" s="58">
        <v>34.326335906982401</v>
      </c>
      <c r="AL1665" s="69">
        <v>42640</v>
      </c>
      <c r="AM1665" s="105">
        <v>1</v>
      </c>
      <c r="AN1665" s="124">
        <v>50.2898856529293</v>
      </c>
      <c r="AO1665" s="125">
        <v>57.653916817810597</v>
      </c>
      <c r="AP1665" s="125">
        <v>60.467399141880499</v>
      </c>
      <c r="AQ1665" s="125">
        <v>53.526434695418502</v>
      </c>
      <c r="AR1665" s="125">
        <v>59.463930241194802</v>
      </c>
      <c r="AS1665" s="125">
        <v>57.331015273605701</v>
      </c>
      <c r="AV1665" s="63">
        <v>10472.0067125735</v>
      </c>
      <c r="AW1665" s="63">
        <v>18595.6991853332</v>
      </c>
      <c r="AX1665" s="63">
        <v>18595.6991853332</v>
      </c>
      <c r="AY1665" s="63">
        <v>29067.705897906799</v>
      </c>
      <c r="AZ1665" s="77">
        <v>7.5097812297197902E-3</v>
      </c>
      <c r="BA1665" s="77">
        <v>1.9067705897906799</v>
      </c>
      <c r="BB1665" s="77">
        <v>0.90639807081950696</v>
      </c>
      <c r="BC1665" s="58">
        <v>-347.87230166244598</v>
      </c>
      <c r="BD1665" s="130">
        <v>-1.18261248955337E-2</v>
      </c>
      <c r="BE1665" s="65">
        <v>4</v>
      </c>
    </row>
    <row r="1666" spans="1:57" x14ac:dyDescent="0.2">
      <c r="A1666" s="104">
        <v>42641</v>
      </c>
      <c r="B1666" s="58">
        <v>2171.3701171875</v>
      </c>
      <c r="C1666" s="77">
        <v>5.2965540128355696E-3</v>
      </c>
      <c r="D1666" s="58">
        <v>0.01</v>
      </c>
      <c r="E1666" s="58">
        <v>0.76980000000000004</v>
      </c>
      <c r="F1666" s="77">
        <v>-2.59740259740182E-4</v>
      </c>
      <c r="G1666" s="58">
        <v>109.034118652343</v>
      </c>
      <c r="H1666" s="58">
        <v>781.55999755859295</v>
      </c>
      <c r="I1666" s="58">
        <v>54.9830322265625</v>
      </c>
      <c r="J1666" s="58">
        <v>828.719970703125</v>
      </c>
      <c r="K1666" s="58">
        <v>28.536785125732401</v>
      </c>
      <c r="L1666" s="58">
        <v>34.8145141601562</v>
      </c>
      <c r="M1666" s="58">
        <v>12.390000343322701</v>
      </c>
      <c r="N1666" s="77">
        <v>7.6045613972499596E-3</v>
      </c>
      <c r="O1666" s="58">
        <v>5.6819081493688604</v>
      </c>
      <c r="P1666" s="77">
        <v>5.2111286078128198E-2</v>
      </c>
      <c r="Q1666" s="58">
        <v>108.62266921997001</v>
      </c>
      <c r="R1666" s="77">
        <v>-1.8518437682109E-3</v>
      </c>
      <c r="S1666" s="58">
        <v>25.578523531173101</v>
      </c>
      <c r="T1666" s="77">
        <v>3.2727523940675497E-2</v>
      </c>
      <c r="U1666" s="58">
        <v>782.28500366210903</v>
      </c>
      <c r="V1666" s="77">
        <v>1.3805440348109101E-3</v>
      </c>
      <c r="W1666" s="58">
        <v>1.91593042057031</v>
      </c>
      <c r="X1666" s="77">
        <v>3.48458486733789E-2</v>
      </c>
      <c r="Y1666" s="58">
        <v>54.945131301879798</v>
      </c>
      <c r="Z1666" s="77">
        <v>1.54513307984223E-2</v>
      </c>
      <c r="AA1666" s="58">
        <v>20.5660719936681</v>
      </c>
      <c r="AB1666" s="77">
        <v>2.4816672363064798E-2</v>
      </c>
      <c r="AC1666" s="58">
        <v>822.41497802734295</v>
      </c>
      <c r="AD1666" s="77">
        <v>3.37384296594533E-3</v>
      </c>
      <c r="AE1666" s="58">
        <v>1.89042428612109</v>
      </c>
      <c r="AF1666" s="77">
        <v>6.6245173651899705E-2</v>
      </c>
      <c r="AG1666" s="58">
        <v>28.488807678222599</v>
      </c>
      <c r="AH1666" s="77">
        <v>6.9927971188474798E-3</v>
      </c>
      <c r="AI1666" s="58">
        <v>1.08390621064603</v>
      </c>
      <c r="AJ1666" s="77">
        <v>3.11337451288211E-2</v>
      </c>
      <c r="AK1666" s="58">
        <v>34.693634033203097</v>
      </c>
      <c r="AL1666" s="69">
        <v>42641</v>
      </c>
      <c r="AM1666" s="105">
        <v>2</v>
      </c>
      <c r="AN1666" s="124">
        <v>53.656665836385997</v>
      </c>
      <c r="AO1666" s="125">
        <v>56.531410510238899</v>
      </c>
      <c r="AP1666" s="125">
        <v>62.660452874411</v>
      </c>
      <c r="AQ1666" s="125">
        <v>54.6014350411713</v>
      </c>
      <c r="AR1666" s="125">
        <v>61.541064770930802</v>
      </c>
      <c r="AS1666" s="125">
        <v>57.948797367085398</v>
      </c>
      <c r="AV1666" s="63">
        <v>10472.0067125735</v>
      </c>
      <c r="AW1666" s="63">
        <v>18695.1999857025</v>
      </c>
      <c r="AX1666" s="63">
        <v>18695.1999857025</v>
      </c>
      <c r="AY1666" s="63">
        <v>29167.206698276001</v>
      </c>
      <c r="AZ1666" s="77">
        <v>3.4230702869615299E-3</v>
      </c>
      <c r="BA1666" s="77">
        <v>1.9167206698276</v>
      </c>
      <c r="BB1666" s="77">
        <v>0.91649541117156796</v>
      </c>
      <c r="BC1666" s="58">
        <v>-248.37150129318201</v>
      </c>
      <c r="BD1666" s="130">
        <v>-8.4435362653119406E-3</v>
      </c>
      <c r="BE1666" s="65">
        <v>5</v>
      </c>
    </row>
    <row r="1667" spans="1:57" x14ac:dyDescent="0.2">
      <c r="A1667" s="104">
        <v>42642</v>
      </c>
      <c r="B1667" s="58">
        <v>2151.1298828125</v>
      </c>
      <c r="C1667" s="77">
        <v>-9.3214114971870102E-3</v>
      </c>
      <c r="D1667" s="58">
        <v>0.01</v>
      </c>
      <c r="E1667" s="58">
        <v>0.77029999999999998</v>
      </c>
      <c r="F1667" s="77">
        <v>6.4951935567680798E-4</v>
      </c>
      <c r="G1667" s="58">
        <v>107.34048461914</v>
      </c>
      <c r="H1667" s="58">
        <v>775.010009765625</v>
      </c>
      <c r="I1667" s="58">
        <v>54.386116027832003</v>
      </c>
      <c r="J1667" s="58">
        <v>829.04998779296795</v>
      </c>
      <c r="K1667" s="58">
        <v>28.383255004882798</v>
      </c>
      <c r="L1667" s="58">
        <v>34.702930450439403</v>
      </c>
      <c r="M1667" s="58">
        <v>14.020000457763601</v>
      </c>
      <c r="N1667" s="77">
        <v>-1.55330648253626E-2</v>
      </c>
      <c r="O1667" s="58">
        <v>5.5640190165038002</v>
      </c>
      <c r="P1667" s="77">
        <v>5.1835232868993802E-2</v>
      </c>
      <c r="Q1667" s="58">
        <v>108.187301635742</v>
      </c>
      <c r="R1667" s="77">
        <v>-8.3806589557159292E-3</v>
      </c>
      <c r="S1667" s="58">
        <v>24.196148922724799</v>
      </c>
      <c r="T1667" s="77">
        <v>3.1220434081931502E-2</v>
      </c>
      <c r="U1667" s="58">
        <v>778.28500366210903</v>
      </c>
      <c r="V1667" s="77">
        <v>-1.0856371039538499E-2</v>
      </c>
      <c r="W1667" s="58">
        <v>1.7963095768750701</v>
      </c>
      <c r="X1667" s="77">
        <v>3.3028826253299802E-2</v>
      </c>
      <c r="Y1667" s="58">
        <v>54.684574127197202</v>
      </c>
      <c r="Z1667" s="77">
        <v>3.9822509594378199E-4</v>
      </c>
      <c r="AA1667" s="58">
        <v>21.697522565045599</v>
      </c>
      <c r="AB1667" s="77">
        <v>2.61715492244406E-2</v>
      </c>
      <c r="AC1667" s="58">
        <v>828.88497924804597</v>
      </c>
      <c r="AD1667" s="77">
        <v>-5.38007768475556E-3</v>
      </c>
      <c r="AE1667" s="58">
        <v>1.8322596175152099</v>
      </c>
      <c r="AF1667" s="77">
        <v>6.4554245705786897E-2</v>
      </c>
      <c r="AG1667" s="58">
        <v>28.460020065307599</v>
      </c>
      <c r="AH1667" s="77">
        <v>-3.2050916811158202E-3</v>
      </c>
      <c r="AI1667" s="58">
        <v>1.0533772340616601</v>
      </c>
      <c r="AJ1667" s="77">
        <v>3.0354129187044498E-2</v>
      </c>
      <c r="AK1667" s="58">
        <v>34.758722305297802</v>
      </c>
      <c r="AL1667" s="69">
        <v>42642</v>
      </c>
      <c r="AM1667" s="105">
        <v>3</v>
      </c>
      <c r="AN1667" s="124">
        <v>47.523989511182201</v>
      </c>
      <c r="AO1667" s="125">
        <v>51.640353808418297</v>
      </c>
      <c r="AP1667" s="125">
        <v>55.799534489777798</v>
      </c>
      <c r="AQ1667" s="125">
        <v>52.508557393098798</v>
      </c>
      <c r="AR1667" s="125">
        <v>60.012563715493002</v>
      </c>
      <c r="AS1667" s="125">
        <v>51.611712506782297</v>
      </c>
      <c r="AV1667" s="63">
        <v>10472.0067125735</v>
      </c>
      <c r="AW1667" s="63">
        <v>18631.893595825099</v>
      </c>
      <c r="AX1667" s="63">
        <v>18631.893595825099</v>
      </c>
      <c r="AY1667" s="63">
        <v>29103.900308398701</v>
      </c>
      <c r="AZ1667" s="77">
        <v>-2.1704646088398501E-3</v>
      </c>
      <c r="BA1667" s="77">
        <v>1.91039003083987</v>
      </c>
      <c r="BB1667" s="77">
        <v>0.89863096881156701</v>
      </c>
      <c r="BC1667" s="58">
        <v>-311.677891170507</v>
      </c>
      <c r="BD1667" s="130">
        <v>-1.0595674477514401E-2</v>
      </c>
      <c r="BE1667" s="65">
        <v>6</v>
      </c>
    </row>
    <row r="1668" spans="1:57" x14ac:dyDescent="0.2">
      <c r="A1668" s="104">
        <v>42643</v>
      </c>
      <c r="B1668" s="58">
        <v>2168.27001953125</v>
      </c>
      <c r="C1668" s="77">
        <v>7.9679692312861709E-3</v>
      </c>
      <c r="D1668" s="58">
        <v>0.01</v>
      </c>
      <c r="E1668" s="58">
        <v>0.76980000000000004</v>
      </c>
      <c r="F1668" s="77">
        <v>-6.4909775412169603E-4</v>
      </c>
      <c r="G1668" s="58">
        <v>108.172950744628</v>
      </c>
      <c r="H1668" s="58">
        <v>777.28997802734295</v>
      </c>
      <c r="I1668" s="58">
        <v>54.575614929199197</v>
      </c>
      <c r="J1668" s="58">
        <v>837.30999755859295</v>
      </c>
      <c r="K1668" s="58">
        <v>28.930192947387599</v>
      </c>
      <c r="L1668" s="58">
        <v>35.102783203125</v>
      </c>
      <c r="M1668" s="58">
        <v>13.289999961853001</v>
      </c>
      <c r="N1668" s="77">
        <v>7.7553788623367899E-3</v>
      </c>
      <c r="O1668" s="58">
        <v>5.4621157073913302</v>
      </c>
      <c r="P1668" s="77">
        <v>5.0494284105146697E-2</v>
      </c>
      <c r="Q1668" s="58">
        <v>107.756717681884</v>
      </c>
      <c r="R1668" s="77">
        <v>2.9418565347409898E-3</v>
      </c>
      <c r="S1668" s="58">
        <v>22.8122676012153</v>
      </c>
      <c r="T1668" s="77">
        <v>2.9348464853631202E-2</v>
      </c>
      <c r="U1668" s="58">
        <v>776.14999389648403</v>
      </c>
      <c r="V1668" s="77">
        <v>3.4843249565792399E-3</v>
      </c>
      <c r="W1668" s="58">
        <v>1.67398338616029</v>
      </c>
      <c r="X1668" s="77">
        <v>3.0672735219418799E-2</v>
      </c>
      <c r="Y1668" s="58">
        <v>54.480865478515597</v>
      </c>
      <c r="Z1668" s="77">
        <v>9.9632228300421399E-3</v>
      </c>
      <c r="AA1668" s="58">
        <v>23.2891989516141</v>
      </c>
      <c r="AB1668" s="77">
        <v>2.7814308941156898E-2</v>
      </c>
      <c r="AC1668" s="58">
        <v>833.17999267578102</v>
      </c>
      <c r="AD1668" s="77">
        <v>1.92697399368322E-2</v>
      </c>
      <c r="AE1668" s="58">
        <v>1.7823530303331701</v>
      </c>
      <c r="AF1668" s="77">
        <v>6.1608750193078599E-2</v>
      </c>
      <c r="AG1668" s="58">
        <v>28.656723976135201</v>
      </c>
      <c r="AH1668" s="77">
        <v>1.1522161024891E-2</v>
      </c>
      <c r="AI1668" s="58">
        <v>1.04075715903303</v>
      </c>
      <c r="AJ1668" s="77">
        <v>2.9648850149875901E-2</v>
      </c>
      <c r="AK1668" s="58">
        <v>34.902856826782198</v>
      </c>
      <c r="AL1668" s="69">
        <v>42643</v>
      </c>
      <c r="AM1668" s="105">
        <v>4</v>
      </c>
      <c r="AN1668" s="124">
        <v>52.477458492798299</v>
      </c>
      <c r="AO1668" s="125">
        <v>53.159526506109401</v>
      </c>
      <c r="AP1668" s="125">
        <v>58.2210008347448</v>
      </c>
      <c r="AQ1668" s="125">
        <v>58.596933036338001</v>
      </c>
      <c r="AR1668" s="125">
        <v>63.510064423982499</v>
      </c>
      <c r="AS1668" s="125">
        <v>53.355616097133897</v>
      </c>
      <c r="AV1668" s="63">
        <v>10472.0067125735</v>
      </c>
      <c r="AW1668" s="63">
        <v>18889.186784230002</v>
      </c>
      <c r="AX1668" s="63">
        <v>18889.186784230002</v>
      </c>
      <c r="AY1668" s="63">
        <v>29361.1934968036</v>
      </c>
      <c r="AZ1668" s="77">
        <v>8.8405054194953207E-3</v>
      </c>
      <c r="BA1668" s="77">
        <v>1.9361193496803599</v>
      </c>
      <c r="BB1668" s="77">
        <v>0.91375920195262506</v>
      </c>
      <c r="BC1668" s="58">
        <v>-54.384702765655597</v>
      </c>
      <c r="BD1668" s="130">
        <v>-1.8488401756608E-3</v>
      </c>
      <c r="BE1668" s="65">
        <v>7</v>
      </c>
    </row>
    <row r="1669" spans="1:57" x14ac:dyDescent="0.2">
      <c r="A1669" s="104">
        <v>42646</v>
      </c>
      <c r="B1669" s="58">
        <v>2161.19995117187</v>
      </c>
      <c r="C1669" s="77">
        <v>-3.2606955294726099E-3</v>
      </c>
      <c r="D1669" s="58">
        <v>0.01</v>
      </c>
      <c r="E1669" s="58">
        <v>0.7792</v>
      </c>
      <c r="F1669" s="77">
        <v>1.22109638867238E-2</v>
      </c>
      <c r="G1669" s="58">
        <v>107.665809631347</v>
      </c>
      <c r="H1669" s="58">
        <v>772.55999755859295</v>
      </c>
      <c r="I1669" s="58">
        <v>54.405059814453097</v>
      </c>
      <c r="J1669" s="58">
        <v>836.739990234375</v>
      </c>
      <c r="K1669" s="58">
        <v>28.7095031738281</v>
      </c>
      <c r="L1669" s="58">
        <v>35.019084930419901</v>
      </c>
      <c r="M1669" s="58">
        <v>13.569999694824199</v>
      </c>
      <c r="N1669" s="77">
        <v>-4.6882433158219597E-3</v>
      </c>
      <c r="O1669" s="58">
        <v>5.3461913974993198</v>
      </c>
      <c r="P1669" s="77">
        <v>4.9655423720909198E-2</v>
      </c>
      <c r="Q1669" s="58">
        <v>107.919380187988</v>
      </c>
      <c r="R1669" s="77">
        <v>-6.0852199339480597E-3</v>
      </c>
      <c r="S1669" s="58">
        <v>21.082768597065801</v>
      </c>
      <c r="T1669" s="77">
        <v>2.72894903485691E-2</v>
      </c>
      <c r="U1669" s="58">
        <v>774.92498779296795</v>
      </c>
      <c r="V1669" s="77">
        <v>-3.12511576768026E-3</v>
      </c>
      <c r="W1669" s="58">
        <v>1.5333590070641401</v>
      </c>
      <c r="X1669" s="77">
        <v>2.8184125011416501E-2</v>
      </c>
      <c r="Y1669" s="58">
        <v>54.490337371826101</v>
      </c>
      <c r="Z1669" s="77">
        <v>-6.8076020336649203E-4</v>
      </c>
      <c r="AA1669" s="58">
        <v>24.615839461107001</v>
      </c>
      <c r="AB1669" s="77">
        <v>2.9418743873125899E-2</v>
      </c>
      <c r="AC1669" s="58">
        <v>837.02499389648403</v>
      </c>
      <c r="AD1669" s="77">
        <v>-7.6283547075165397E-3</v>
      </c>
      <c r="AE1669" s="58">
        <v>1.7317397103807599</v>
      </c>
      <c r="AF1669" s="77">
        <v>6.0319389712025197E-2</v>
      </c>
      <c r="AG1669" s="58">
        <v>28.819848060607899</v>
      </c>
      <c r="AH1669" s="77">
        <v>-2.3843771082410199E-3</v>
      </c>
      <c r="AI1669" s="58">
        <v>1.02798890778661</v>
      </c>
      <c r="AJ1669" s="77">
        <v>2.9355104790120601E-2</v>
      </c>
      <c r="AK1669" s="58">
        <v>35.060934066772397</v>
      </c>
      <c r="AL1669" s="69">
        <v>42646</v>
      </c>
      <c r="AM1669" s="105">
        <v>0</v>
      </c>
      <c r="AN1669" s="124">
        <v>50.365544696342901</v>
      </c>
      <c r="AO1669" s="125">
        <v>49.673249941449299</v>
      </c>
      <c r="AP1669" s="125">
        <v>56.201040313876298</v>
      </c>
      <c r="AQ1669" s="125">
        <v>55.504885723613697</v>
      </c>
      <c r="AR1669" s="125">
        <v>62.282064503412798</v>
      </c>
      <c r="AS1669" s="125">
        <v>51.554701048161199</v>
      </c>
      <c r="AV1669" s="63">
        <v>10472.0067125735</v>
      </c>
      <c r="AW1669" s="63">
        <v>19035.9524012695</v>
      </c>
      <c r="AX1669" s="63">
        <v>19035.9524012695</v>
      </c>
      <c r="AY1669" s="63">
        <v>29507.959113843099</v>
      </c>
      <c r="AZ1669" s="77">
        <v>4.9986257219234399E-3</v>
      </c>
      <c r="BA1669" s="77">
        <v>1.9507959113843101</v>
      </c>
      <c r="BB1669" s="77">
        <v>0.90751901587833095</v>
      </c>
      <c r="BC1669" s="58">
        <v>0</v>
      </c>
      <c r="BD1669" s="130">
        <v>0</v>
      </c>
      <c r="BE1669" s="65">
        <v>0</v>
      </c>
    </row>
    <row r="1670" spans="1:57" x14ac:dyDescent="0.2">
      <c r="A1670" s="104">
        <v>42647</v>
      </c>
      <c r="B1670" s="58">
        <v>2150.48999023437</v>
      </c>
      <c r="C1670" s="77">
        <v>-4.9555622707156896E-3</v>
      </c>
      <c r="D1670" s="58">
        <v>0.01</v>
      </c>
      <c r="E1670" s="58">
        <v>0.78410000000000002</v>
      </c>
      <c r="F1670" s="77">
        <v>6.2885010266939797E-3</v>
      </c>
      <c r="G1670" s="58">
        <v>108.125099182128</v>
      </c>
      <c r="H1670" s="58">
        <v>776.42999267578102</v>
      </c>
      <c r="I1670" s="58">
        <v>54.2345161437988</v>
      </c>
      <c r="J1670" s="58">
        <v>834.030029296875</v>
      </c>
      <c r="K1670" s="58">
        <v>28.412046432495099</v>
      </c>
      <c r="L1670" s="58">
        <v>34.907501220703097</v>
      </c>
      <c r="M1670" s="58">
        <v>13.6300001144409</v>
      </c>
      <c r="N1670" s="77">
        <v>4.2658811776354801E-3</v>
      </c>
      <c r="O1670" s="58">
        <v>5.2457168920111998</v>
      </c>
      <c r="P1670" s="77">
        <v>4.8515256232738002E-2</v>
      </c>
      <c r="Q1670" s="58">
        <v>107.895454406738</v>
      </c>
      <c r="R1670" s="77">
        <v>5.0093133600201904E-3</v>
      </c>
      <c r="S1670" s="58">
        <v>19.7197448725762</v>
      </c>
      <c r="T1670" s="77">
        <v>2.5397968984450001E-2</v>
      </c>
      <c r="U1670" s="58">
        <v>774.49499511718705</v>
      </c>
      <c r="V1670" s="77">
        <v>-3.1347023831227402E-3</v>
      </c>
      <c r="W1670" s="58">
        <v>1.4216484879425999</v>
      </c>
      <c r="X1670" s="77">
        <v>2.6212983705306898E-2</v>
      </c>
      <c r="Y1670" s="58">
        <v>54.319787979125898</v>
      </c>
      <c r="Z1670" s="77">
        <v>-3.2387133029710899E-3</v>
      </c>
      <c r="AA1670" s="58">
        <v>25.825953737147898</v>
      </c>
      <c r="AB1670" s="77">
        <v>3.09652564415701E-2</v>
      </c>
      <c r="AC1670" s="58">
        <v>835.385009765625</v>
      </c>
      <c r="AD1670" s="77">
        <v>-1.0360915670744399E-2</v>
      </c>
      <c r="AE1670" s="58">
        <v>1.6917324006662</v>
      </c>
      <c r="AF1670" s="77">
        <v>5.9542786004015399E-2</v>
      </c>
      <c r="AG1670" s="58">
        <v>28.5607748031616</v>
      </c>
      <c r="AH1670" s="77">
        <v>-3.1863685170102599E-3</v>
      </c>
      <c r="AI1670" s="58">
        <v>1.0320269296204001</v>
      </c>
      <c r="AJ1670" s="77">
        <v>2.95646177334607E-2</v>
      </c>
      <c r="AK1670" s="58">
        <v>34.963293075561502</v>
      </c>
      <c r="AL1670" s="69">
        <v>42647</v>
      </c>
      <c r="AM1670" s="105">
        <v>1</v>
      </c>
      <c r="AN1670" s="124">
        <v>47.262627322564697</v>
      </c>
      <c r="AO1670" s="125">
        <v>52.422523103284</v>
      </c>
      <c r="AP1670" s="125">
        <v>57.634603751853902</v>
      </c>
      <c r="AQ1670" s="125">
        <v>51.555981552007403</v>
      </c>
      <c r="AR1670" s="125">
        <v>60.5997936724916</v>
      </c>
      <c r="AS1670" s="125">
        <v>49.746562496433</v>
      </c>
      <c r="AV1670" s="63">
        <v>10472.0067125735</v>
      </c>
      <c r="AW1670" s="63">
        <v>19042.294714391301</v>
      </c>
      <c r="AX1670" s="63">
        <v>19042.294714391301</v>
      </c>
      <c r="AY1670" s="63">
        <v>29514.301426964801</v>
      </c>
      <c r="AZ1670" s="77">
        <v>2.1493567539954101E-4</v>
      </c>
      <c r="BA1670" s="77">
        <v>1.95143014269648</v>
      </c>
      <c r="BB1670" s="77">
        <v>0.89806618661257098</v>
      </c>
      <c r="BC1670" s="58">
        <v>0</v>
      </c>
      <c r="BD1670" s="130">
        <v>0</v>
      </c>
      <c r="BE1670" s="65">
        <v>0</v>
      </c>
    </row>
    <row r="1671" spans="1:57" x14ac:dyDescent="0.2">
      <c r="A1671" s="104">
        <v>42648</v>
      </c>
      <c r="B1671" s="58">
        <v>2159.72998046875</v>
      </c>
      <c r="C1671" s="77">
        <v>4.2966906501935498E-3</v>
      </c>
      <c r="D1671" s="58">
        <v>0.01</v>
      </c>
      <c r="E1671" s="58">
        <v>0.78480000000000005</v>
      </c>
      <c r="F1671" s="77">
        <v>8.9274327254185105E-4</v>
      </c>
      <c r="G1671" s="58">
        <v>108.172950744628</v>
      </c>
      <c r="H1671" s="58">
        <v>776.469970703125</v>
      </c>
      <c r="I1671" s="58">
        <v>54.613510131835902</v>
      </c>
      <c r="J1671" s="58">
        <v>844.35998535156205</v>
      </c>
      <c r="K1671" s="58">
        <v>28.728691101074201</v>
      </c>
      <c r="L1671" s="58">
        <v>35.325942993163999</v>
      </c>
      <c r="M1671" s="58">
        <v>12.9899997711181</v>
      </c>
      <c r="N1671" s="77">
        <v>4.4255739751419799E-4</v>
      </c>
      <c r="O1671" s="58">
        <v>5.1395772037271303</v>
      </c>
      <c r="P1671" s="77">
        <v>4.7512591348834197E-2</v>
      </c>
      <c r="Q1671" s="58">
        <v>108.149024963378</v>
      </c>
      <c r="R1671" s="77">
        <v>5.1489545381810901E-5</v>
      </c>
      <c r="S1671" s="58">
        <v>18.661310860004502</v>
      </c>
      <c r="T1671" s="77">
        <v>2.40335255246329E-2</v>
      </c>
      <c r="U1671" s="58">
        <v>776.44998168945301</v>
      </c>
      <c r="V1671" s="77">
        <v>6.9880588043273999E-3</v>
      </c>
      <c r="W1671" s="58">
        <v>1.3136808978441701</v>
      </c>
      <c r="X1671" s="77">
        <v>2.4054137788854301E-2</v>
      </c>
      <c r="Y1671" s="58">
        <v>54.424013137817298</v>
      </c>
      <c r="Z1671" s="77">
        <v>1.2385592474885E-2</v>
      </c>
      <c r="AA1671" s="58">
        <v>27.444000093271701</v>
      </c>
      <c r="AB1671" s="77">
        <v>3.2502724630946299E-2</v>
      </c>
      <c r="AC1671" s="58">
        <v>839.19500732421795</v>
      </c>
      <c r="AD1671" s="77">
        <v>1.11447328981184E-2</v>
      </c>
      <c r="AE1671" s="58">
        <v>1.6587277599864501</v>
      </c>
      <c r="AF1671" s="77">
        <v>5.7737672564011501E-2</v>
      </c>
      <c r="AG1671" s="58">
        <v>28.5703687667846</v>
      </c>
      <c r="AH1671" s="77">
        <v>1.19871591442577E-2</v>
      </c>
      <c r="AI1671" s="58">
        <v>1.0550881687465901</v>
      </c>
      <c r="AJ1671" s="77">
        <v>2.9867232955416601E-2</v>
      </c>
      <c r="AK1671" s="58">
        <v>35.116722106933501</v>
      </c>
      <c r="AL1671" s="69">
        <v>42648</v>
      </c>
      <c r="AM1671" s="105">
        <v>2</v>
      </c>
      <c r="AN1671" s="124">
        <v>50.117913207439599</v>
      </c>
      <c r="AO1671" s="125">
        <v>52.451420065136297</v>
      </c>
      <c r="AP1671" s="125">
        <v>57.789616231440199</v>
      </c>
      <c r="AQ1671" s="125">
        <v>55.209134722696596</v>
      </c>
      <c r="AR1671" s="125">
        <v>64.474928326582798</v>
      </c>
      <c r="AS1671" s="125">
        <v>53.637974652557403</v>
      </c>
      <c r="AV1671" s="63">
        <v>10472.0067125735</v>
      </c>
      <c r="AW1671" s="63">
        <v>19281.675301831001</v>
      </c>
      <c r="AX1671" s="63">
        <v>19281.675301831001</v>
      </c>
      <c r="AY1671" s="63">
        <v>29753.6820144046</v>
      </c>
      <c r="AZ1671" s="77">
        <v>8.1106641819759205E-3</v>
      </c>
      <c r="BA1671" s="77">
        <v>1.9753682014404601</v>
      </c>
      <c r="BB1671" s="77">
        <v>0.90622158985003798</v>
      </c>
      <c r="BC1671" s="58">
        <v>0</v>
      </c>
      <c r="BD1671" s="130">
        <v>0</v>
      </c>
      <c r="BE1671" s="65">
        <v>0</v>
      </c>
    </row>
    <row r="1672" spans="1:57" x14ac:dyDescent="0.2">
      <c r="A1672" s="104">
        <v>42649</v>
      </c>
      <c r="B1672" s="58">
        <v>2160.77001953125</v>
      </c>
      <c r="C1672" s="77">
        <v>4.8155976529717898E-4</v>
      </c>
      <c r="D1672" s="58">
        <v>0.01</v>
      </c>
      <c r="E1672" s="58">
        <v>0.79079999999999995</v>
      </c>
      <c r="F1672" s="77">
        <v>7.6452599388376896E-3</v>
      </c>
      <c r="G1672" s="58">
        <v>108.97669982910099</v>
      </c>
      <c r="H1672" s="58">
        <v>776.85998535156205</v>
      </c>
      <c r="I1672" s="58">
        <v>54.708259582519503</v>
      </c>
      <c r="J1672" s="58">
        <v>841.65997314453102</v>
      </c>
      <c r="K1672" s="58">
        <v>28.680717468261701</v>
      </c>
      <c r="L1672" s="58">
        <v>35.400341033935497</v>
      </c>
      <c r="M1672" s="58">
        <v>12.8400001525878</v>
      </c>
      <c r="N1672" s="77">
        <v>7.4302224256608202E-3</v>
      </c>
      <c r="O1672" s="58">
        <v>5.0473307107447898</v>
      </c>
      <c r="P1672" s="77">
        <v>4.6315686918947503E-2</v>
      </c>
      <c r="Q1672" s="58">
        <v>108.57482528686501</v>
      </c>
      <c r="R1672" s="77">
        <v>5.0229199216089704E-4</v>
      </c>
      <c r="S1672" s="58">
        <v>17.743400570337201</v>
      </c>
      <c r="T1672" s="77">
        <v>2.2839895096807599E-2</v>
      </c>
      <c r="U1672" s="58">
        <v>776.66497802734295</v>
      </c>
      <c r="V1672" s="77">
        <v>1.7349086417421901E-3</v>
      </c>
      <c r="W1672" s="58">
        <v>1.22438899010972</v>
      </c>
      <c r="X1672" s="77">
        <v>2.23803315889241E-2</v>
      </c>
      <c r="Y1672" s="58">
        <v>54.660884857177699</v>
      </c>
      <c r="Z1672" s="77">
        <v>-3.19770270248775E-3</v>
      </c>
      <c r="AA1672" s="58">
        <v>28.7078466905743</v>
      </c>
      <c r="AB1672" s="77">
        <v>3.41086039571524E-2</v>
      </c>
      <c r="AC1672" s="58">
        <v>843.00997924804597</v>
      </c>
      <c r="AD1672" s="77">
        <v>-1.66988578225568E-3</v>
      </c>
      <c r="AE1672" s="58">
        <v>1.62834054924172</v>
      </c>
      <c r="AF1672" s="77">
        <v>5.6774749482597697E-2</v>
      </c>
      <c r="AG1672" s="58">
        <v>28.704704284667901</v>
      </c>
      <c r="AH1672" s="77">
        <v>2.1060454291590399E-3</v>
      </c>
      <c r="AI1672" s="58">
        <v>1.08674710090258</v>
      </c>
      <c r="AJ1672" s="77">
        <v>3.0698774903349099E-2</v>
      </c>
      <c r="AK1672" s="58">
        <v>35.363142013549798</v>
      </c>
      <c r="AL1672" s="69">
        <v>42649</v>
      </c>
      <c r="AM1672" s="105">
        <v>3</v>
      </c>
      <c r="AN1672" s="124">
        <v>50.4431484782966</v>
      </c>
      <c r="AO1672" s="125">
        <v>52.752908114195897</v>
      </c>
      <c r="AP1672" s="125">
        <v>60.409915357695603</v>
      </c>
      <c r="AQ1672" s="125">
        <v>54.538103294439999</v>
      </c>
      <c r="AR1672" s="125">
        <v>65.131575049663297</v>
      </c>
      <c r="AS1672" s="125">
        <v>54.584804005229699</v>
      </c>
      <c r="AV1672" s="63">
        <v>10472.0067125735</v>
      </c>
      <c r="AW1672" s="63">
        <v>19442.213231066798</v>
      </c>
      <c r="AX1672" s="63">
        <v>19442.213231066798</v>
      </c>
      <c r="AY1672" s="63">
        <v>29914.219943640401</v>
      </c>
      <c r="AZ1672" s="77">
        <v>5.3955651323462899E-3</v>
      </c>
      <c r="BA1672" s="77">
        <v>1.9914219943640401</v>
      </c>
      <c r="BB1672" s="77">
        <v>0.90713954947145103</v>
      </c>
      <c r="BC1672" s="58">
        <v>0</v>
      </c>
      <c r="BD1672" s="130">
        <v>0</v>
      </c>
      <c r="BE1672" s="65">
        <v>0</v>
      </c>
    </row>
    <row r="1673" spans="1:57" x14ac:dyDescent="0.2">
      <c r="A1673" s="104">
        <v>42650</v>
      </c>
      <c r="B1673" s="58">
        <v>2153.73999023437</v>
      </c>
      <c r="C1673" s="77">
        <v>-3.25348335701181E-3</v>
      </c>
      <c r="D1673" s="58">
        <v>0.01</v>
      </c>
      <c r="E1673" s="58">
        <v>0.80220000000000002</v>
      </c>
      <c r="F1673" s="77">
        <v>1.44157814871017E-2</v>
      </c>
      <c r="G1673" s="58">
        <v>109.13938140869099</v>
      </c>
      <c r="H1673" s="58">
        <v>775.08001708984295</v>
      </c>
      <c r="I1673" s="58">
        <v>54.765106201171797</v>
      </c>
      <c r="J1673" s="58">
        <v>839.42999267578102</v>
      </c>
      <c r="K1673" s="58">
        <v>28.546379089355401</v>
      </c>
      <c r="L1673" s="58">
        <v>35.428226470947202</v>
      </c>
      <c r="M1673" s="58">
        <v>13.4799995422363</v>
      </c>
      <c r="N1673" s="77">
        <v>1.4928106636094001E-3</v>
      </c>
      <c r="O1673" s="58">
        <v>4.9227607075829898</v>
      </c>
      <c r="P1673" s="77">
        <v>4.5105264882791103E-2</v>
      </c>
      <c r="Q1673" s="58">
        <v>109.058040618896</v>
      </c>
      <c r="R1673" s="77">
        <v>-2.2912343218620601E-3</v>
      </c>
      <c r="S1673" s="58">
        <v>16.524564449715399</v>
      </c>
      <c r="T1673" s="77">
        <v>2.13198174193155E-2</v>
      </c>
      <c r="U1673" s="58">
        <v>775.97000122070301</v>
      </c>
      <c r="V1673" s="77">
        <v>1.0390865855749399E-3</v>
      </c>
      <c r="W1673" s="58">
        <v>1.1391561472136</v>
      </c>
      <c r="X1673" s="77">
        <v>2.08007657837651E-2</v>
      </c>
      <c r="Y1673" s="58">
        <v>54.736682891845703</v>
      </c>
      <c r="Z1673" s="77">
        <v>-2.6495028157493801E-3</v>
      </c>
      <c r="AA1673" s="58">
        <v>29.658655528071701</v>
      </c>
      <c r="AB1673" s="77">
        <v>3.5331898772798499E-2</v>
      </c>
      <c r="AC1673" s="58">
        <v>840.54498291015602</v>
      </c>
      <c r="AD1673" s="77">
        <v>-4.6839267202750598E-3</v>
      </c>
      <c r="AE1673" s="58">
        <v>1.60588079875655</v>
      </c>
      <c r="AF1673" s="77">
        <v>5.6255148638285998E-2</v>
      </c>
      <c r="AG1673" s="58">
        <v>28.613548278808501</v>
      </c>
      <c r="AH1673" s="77">
        <v>7.8771662072374404E-4</v>
      </c>
      <c r="AI1673" s="58">
        <v>1.1168709829887999</v>
      </c>
      <c r="AJ1673" s="77">
        <v>3.1524891145897099E-2</v>
      </c>
      <c r="AK1673" s="58">
        <v>35.414283752441399</v>
      </c>
      <c r="AL1673" s="69">
        <v>42650</v>
      </c>
      <c r="AM1673" s="105">
        <v>4</v>
      </c>
      <c r="AN1673" s="124">
        <v>48.157501580381897</v>
      </c>
      <c r="AO1673" s="125">
        <v>51.158617913603202</v>
      </c>
      <c r="AP1673" s="125">
        <v>60.938462198082703</v>
      </c>
      <c r="AQ1673" s="125">
        <v>52.6097768369482</v>
      </c>
      <c r="AR1673" s="125">
        <v>65.389801985634307</v>
      </c>
      <c r="AS1673" s="125">
        <v>55.176270195403198</v>
      </c>
      <c r="AV1673" s="63">
        <v>10472.0067125735</v>
      </c>
      <c r="AW1673" s="63">
        <v>19697.235373773099</v>
      </c>
      <c r="AX1673" s="63">
        <v>19697.235373773099</v>
      </c>
      <c r="AY1673" s="63">
        <v>30169.242086346701</v>
      </c>
      <c r="AZ1673" s="77">
        <v>8.5251142495699206E-3</v>
      </c>
      <c r="BA1673" s="77">
        <v>2.0169242086346699</v>
      </c>
      <c r="BB1673" s="77">
        <v>0.900934702687747</v>
      </c>
      <c r="BC1673" s="58">
        <v>0</v>
      </c>
      <c r="BD1673" s="130">
        <v>0</v>
      </c>
      <c r="BE1673" s="65">
        <v>0</v>
      </c>
    </row>
    <row r="1674" spans="1:57" x14ac:dyDescent="0.2">
      <c r="A1674" s="104">
        <v>42653</v>
      </c>
      <c r="B1674" s="58">
        <v>2163.65991210937</v>
      </c>
      <c r="C1674" s="77">
        <v>4.6059050395961202E-3</v>
      </c>
      <c r="D1674" s="58">
        <v>0.01</v>
      </c>
      <c r="E1674" s="58">
        <v>0.80799999999999905</v>
      </c>
      <c r="F1674" s="77">
        <v>7.23011717776111E-3</v>
      </c>
      <c r="G1674" s="58">
        <v>111.0435256958</v>
      </c>
      <c r="H1674" s="58">
        <v>785.94000244140602</v>
      </c>
      <c r="I1674" s="58">
        <v>54.992504119872997</v>
      </c>
      <c r="J1674" s="58">
        <v>841.71002197265602</v>
      </c>
      <c r="K1674" s="58">
        <v>28.191347122192301</v>
      </c>
      <c r="L1674" s="58">
        <v>35.353843688964801</v>
      </c>
      <c r="M1674" s="58">
        <v>13.3800001144409</v>
      </c>
      <c r="N1674" s="77">
        <v>1.7446903789741699E-2</v>
      </c>
      <c r="O1674" s="58">
        <v>4.8886909952642599</v>
      </c>
      <c r="P1674" s="77">
        <v>4.4024997987335397E-2</v>
      </c>
      <c r="Q1674" s="58">
        <v>110.09145355224599</v>
      </c>
      <c r="R1674" s="77">
        <v>1.4011437673671299E-2</v>
      </c>
      <c r="S1674" s="58">
        <v>15.5053860416938</v>
      </c>
      <c r="T1674" s="77">
        <v>1.9728460179566601E-2</v>
      </c>
      <c r="U1674" s="58">
        <v>780.510009765625</v>
      </c>
      <c r="V1674" s="77">
        <v>4.1522409883740698E-3</v>
      </c>
      <c r="W1674" s="58">
        <v>1.0573008714190899</v>
      </c>
      <c r="X1674" s="77">
        <v>1.9226272531877801E-2</v>
      </c>
      <c r="Y1674" s="58">
        <v>54.878805160522397</v>
      </c>
      <c r="Z1674" s="77">
        <v>2.7161637263008998E-3</v>
      </c>
      <c r="AA1674" s="58">
        <v>30.5467530238727</v>
      </c>
      <c r="AB1674" s="77">
        <v>3.62913024990274E-2</v>
      </c>
      <c r="AC1674" s="58">
        <v>840.57000732421795</v>
      </c>
      <c r="AD1674" s="77">
        <v>-1.2437022784983201E-2</v>
      </c>
      <c r="AE1674" s="58">
        <v>1.58134731858191</v>
      </c>
      <c r="AF1674" s="77">
        <v>5.6093357714611297E-2</v>
      </c>
      <c r="AG1674" s="58">
        <v>28.368863105773901</v>
      </c>
      <c r="AH1674" s="77">
        <v>-2.0995344501204501E-3</v>
      </c>
      <c r="AI1674" s="58">
        <v>1.14390722727768</v>
      </c>
      <c r="AJ1674" s="77">
        <v>3.2355950808107797E-2</v>
      </c>
      <c r="AK1674" s="58">
        <v>35.391035079955998</v>
      </c>
      <c r="AL1674" s="69">
        <v>42653</v>
      </c>
      <c r="AM1674" s="105">
        <v>0</v>
      </c>
      <c r="AN1674" s="124">
        <v>51.497216637407497</v>
      </c>
      <c r="AO1674" s="125">
        <v>59.250428080509501</v>
      </c>
      <c r="AP1674" s="125">
        <v>66.565036529541999</v>
      </c>
      <c r="AQ1674" s="125">
        <v>47.799642381497598</v>
      </c>
      <c r="AR1674" s="125">
        <v>64.027678094392996</v>
      </c>
      <c r="AS1674" s="125">
        <v>57.557473577932299</v>
      </c>
      <c r="AV1674" s="63">
        <v>10472.0067125735</v>
      </c>
      <c r="AW1674" s="63">
        <v>19720.7404085083</v>
      </c>
      <c r="AX1674" s="63">
        <v>19720.7404085083</v>
      </c>
      <c r="AY1674" s="63">
        <v>30192.7471210818</v>
      </c>
      <c r="AZ1674" s="77">
        <v>7.7910590752772104E-4</v>
      </c>
      <c r="BA1674" s="77">
        <v>2.0192747121081802</v>
      </c>
      <c r="BB1674" s="77">
        <v>0.90969022741479899</v>
      </c>
      <c r="BC1674" s="58">
        <v>0</v>
      </c>
      <c r="BD1674" s="130">
        <v>0</v>
      </c>
      <c r="BE1674" s="65">
        <v>0</v>
      </c>
    </row>
    <row r="1675" spans="1:57" x14ac:dyDescent="0.2">
      <c r="A1675" s="104">
        <v>42654</v>
      </c>
      <c r="B1675" s="58">
        <v>2136.72998046875</v>
      </c>
      <c r="C1675" s="77">
        <v>-1.24464715965323E-2</v>
      </c>
      <c r="D1675" s="58">
        <v>0.01</v>
      </c>
      <c r="E1675" s="58">
        <v>0.81789999999999996</v>
      </c>
      <c r="F1675" s="77">
        <v>1.22524752475248E-2</v>
      </c>
      <c r="G1675" s="58">
        <v>111.282745361328</v>
      </c>
      <c r="H1675" s="58">
        <v>783.07000732421795</v>
      </c>
      <c r="I1675" s="58">
        <v>54.187137603759702</v>
      </c>
      <c r="J1675" s="58">
        <v>831</v>
      </c>
      <c r="K1675" s="58">
        <v>27.481287002563398</v>
      </c>
      <c r="L1675" s="58">
        <v>34.656444549560497</v>
      </c>
      <c r="M1675" s="58">
        <v>15.3599996566772</v>
      </c>
      <c r="N1675" s="77">
        <v>2.1542873754087899E-3</v>
      </c>
      <c r="O1675" s="58">
        <v>4.8435563280608598</v>
      </c>
      <c r="P1675" s="77">
        <v>4.3524773875178301E-2</v>
      </c>
      <c r="Q1675" s="58">
        <v>111.163135528564</v>
      </c>
      <c r="R1675" s="77">
        <v>-3.6516720211113799E-3</v>
      </c>
      <c r="S1675" s="58">
        <v>14.216825987434</v>
      </c>
      <c r="T1675" s="77">
        <v>1.8155242640454899E-2</v>
      </c>
      <c r="U1675" s="58">
        <v>784.50500488281205</v>
      </c>
      <c r="V1675" s="77">
        <v>-1.4645023517345699E-2</v>
      </c>
      <c r="W1675" s="58">
        <v>0.953723944469272</v>
      </c>
      <c r="X1675" s="77">
        <v>1.7600559591158301E-2</v>
      </c>
      <c r="Y1675" s="58">
        <v>54.589820861816399</v>
      </c>
      <c r="Z1675" s="77">
        <v>-1.27241231458262E-2</v>
      </c>
      <c r="AA1675" s="58">
        <v>30.854018971916499</v>
      </c>
      <c r="AB1675" s="77">
        <v>3.7128783359706999E-2</v>
      </c>
      <c r="AC1675" s="58">
        <v>836.35501098632801</v>
      </c>
      <c r="AD1675" s="77">
        <v>-2.51871652869665E-2</v>
      </c>
      <c r="AE1675" s="58">
        <v>1.55657502915138</v>
      </c>
      <c r="AF1675" s="77">
        <v>5.6641271167765399E-2</v>
      </c>
      <c r="AG1675" s="58">
        <v>27.836317062377901</v>
      </c>
      <c r="AH1675" s="77">
        <v>-1.9726260757949001E-2</v>
      </c>
      <c r="AI1675" s="58">
        <v>1.1498971119531201</v>
      </c>
      <c r="AJ1675" s="77">
        <v>3.3179892712557703E-2</v>
      </c>
      <c r="AK1675" s="58">
        <v>35.005144119262603</v>
      </c>
      <c r="AL1675" s="69">
        <v>42654</v>
      </c>
      <c r="AM1675" s="105">
        <v>1</v>
      </c>
      <c r="AN1675" s="124">
        <v>43.335539961497702</v>
      </c>
      <c r="AO1675" s="125">
        <v>56.582486174900303</v>
      </c>
      <c r="AP1675" s="125">
        <v>67.204175047851095</v>
      </c>
      <c r="AQ1675" s="125">
        <v>39.935335688368802</v>
      </c>
      <c r="AR1675" s="125">
        <v>52.901029225599302</v>
      </c>
      <c r="AS1675" s="125">
        <v>47.8601047938199</v>
      </c>
      <c r="AV1675" s="63">
        <v>22974.509872511699</v>
      </c>
      <c r="AW1675" s="63">
        <v>7282.5300631645196</v>
      </c>
      <c r="AX1675" s="63">
        <v>7282.5300631645196</v>
      </c>
      <c r="AY1675" s="63">
        <v>30257.039935676301</v>
      </c>
      <c r="AZ1675" s="77">
        <v>2.1294125485369301E-3</v>
      </c>
      <c r="BA1675" s="77">
        <v>2.02570399356763</v>
      </c>
      <c r="BB1675" s="77">
        <v>0.88592132224110498</v>
      </c>
      <c r="BC1675" s="58">
        <v>0</v>
      </c>
      <c r="BD1675" s="130">
        <v>0</v>
      </c>
      <c r="BE1675" s="65">
        <v>0</v>
      </c>
    </row>
    <row r="1676" spans="1:57" x14ac:dyDescent="0.2">
      <c r="A1676" s="104">
        <v>42655</v>
      </c>
      <c r="B1676" s="58">
        <v>2139.17993164062</v>
      </c>
      <c r="C1676" s="77">
        <v>1.14658903758035E-3</v>
      </c>
      <c r="D1676" s="58">
        <v>0.01</v>
      </c>
      <c r="E1676" s="58">
        <v>0.82079999999999997</v>
      </c>
      <c r="F1676" s="77">
        <v>3.5456657293067E-3</v>
      </c>
      <c r="G1676" s="58">
        <v>112.277862548828</v>
      </c>
      <c r="H1676" s="58">
        <v>786.14001464843705</v>
      </c>
      <c r="I1676" s="58">
        <v>54.111339569091797</v>
      </c>
      <c r="J1676" s="58">
        <v>834.09002685546795</v>
      </c>
      <c r="K1676" s="58">
        <v>27.481287002563398</v>
      </c>
      <c r="L1676" s="58">
        <v>34.526252746582003</v>
      </c>
      <c r="M1676" s="58">
        <v>15.9099998474121</v>
      </c>
      <c r="N1676" s="77">
        <v>8.9422415332127692E-3</v>
      </c>
      <c r="O1676" s="58">
        <v>4.8410878488056897</v>
      </c>
      <c r="P1676" s="77">
        <v>4.3117028939701797E-2</v>
      </c>
      <c r="Q1676" s="58">
        <v>111.780303955078</v>
      </c>
      <c r="R1676" s="77">
        <v>3.9204761968971696E-3</v>
      </c>
      <c r="S1676" s="58">
        <v>13.556386694355099</v>
      </c>
      <c r="T1676" s="77">
        <v>1.7244239501556999E-2</v>
      </c>
      <c r="U1676" s="58">
        <v>784.60501098632801</v>
      </c>
      <c r="V1676" s="77">
        <v>-1.39881968341348E-3</v>
      </c>
      <c r="W1676" s="58">
        <v>0.85013704527842204</v>
      </c>
      <c r="X1676" s="77">
        <v>1.57108852238435E-2</v>
      </c>
      <c r="Y1676" s="58">
        <v>54.149238586425703</v>
      </c>
      <c r="Z1676" s="77">
        <v>3.7184438693969001E-3</v>
      </c>
      <c r="AA1676" s="58">
        <v>31.179203687862699</v>
      </c>
      <c r="AB1676" s="77">
        <v>3.7381101180898602E-2</v>
      </c>
      <c r="AC1676" s="58">
        <v>832.54501342773403</v>
      </c>
      <c r="AD1676" s="77">
        <v>0</v>
      </c>
      <c r="AE1676" s="58">
        <v>1.53614108058779</v>
      </c>
      <c r="AF1676" s="77">
        <v>5.5897712521414997E-2</v>
      </c>
      <c r="AG1676" s="58">
        <v>27.481287002563398</v>
      </c>
      <c r="AH1676" s="77">
        <v>-3.75664049416091E-3</v>
      </c>
      <c r="AI1676" s="58">
        <v>1.1519940156874</v>
      </c>
      <c r="AJ1676" s="77">
        <v>3.3365741256164698E-2</v>
      </c>
      <c r="AK1676" s="58">
        <v>34.591348648071197</v>
      </c>
      <c r="AL1676" s="69">
        <v>42655</v>
      </c>
      <c r="AM1676" s="105">
        <v>2</v>
      </c>
      <c r="AN1676" s="124">
        <v>44.201946143909304</v>
      </c>
      <c r="AO1676" s="125">
        <v>58.723552521443203</v>
      </c>
      <c r="AP1676" s="125">
        <v>69.791139790886405</v>
      </c>
      <c r="AQ1676" s="125">
        <v>39.935335688368802</v>
      </c>
      <c r="AR1676" s="125">
        <v>51.115225085975503</v>
      </c>
      <c r="AS1676" s="125">
        <v>47.056539384883699</v>
      </c>
      <c r="AV1676" s="63">
        <v>22974.509872511699</v>
      </c>
      <c r="AW1676" s="63">
        <v>7308.3514804321303</v>
      </c>
      <c r="AX1676" s="63">
        <v>7308.3514804321303</v>
      </c>
      <c r="AY1676" s="63">
        <v>30282.861352943899</v>
      </c>
      <c r="AZ1676" s="77">
        <v>8.5340196273331304E-4</v>
      </c>
      <c r="BA1676" s="77">
        <v>2.0282861352943899</v>
      </c>
      <c r="BB1676" s="77">
        <v>0.888083698954926</v>
      </c>
      <c r="BC1676" s="58">
        <v>0</v>
      </c>
      <c r="BD1676" s="130">
        <v>0</v>
      </c>
      <c r="BE1676" s="65">
        <v>0</v>
      </c>
    </row>
    <row r="1677" spans="1:57" x14ac:dyDescent="0.2">
      <c r="A1677" s="104">
        <v>42656</v>
      </c>
      <c r="B1677" s="58">
        <v>2132.55004882812</v>
      </c>
      <c r="C1677" s="77">
        <v>-3.09926374796121E-3</v>
      </c>
      <c r="D1677" s="58">
        <v>0.01</v>
      </c>
      <c r="E1677" s="58">
        <v>0.82010000000000005</v>
      </c>
      <c r="F1677" s="77">
        <v>-8.5282651072116002E-4</v>
      </c>
      <c r="G1677" s="58">
        <v>111.933395385742</v>
      </c>
      <c r="H1677" s="58">
        <v>778.19000244140602</v>
      </c>
      <c r="I1677" s="58">
        <v>53.931320190429602</v>
      </c>
      <c r="J1677" s="58">
        <v>829.280029296875</v>
      </c>
      <c r="K1677" s="58">
        <v>26.732845306396399</v>
      </c>
      <c r="L1677" s="58">
        <v>34.377471923828097</v>
      </c>
      <c r="M1677" s="58">
        <v>16.690000534057599</v>
      </c>
      <c r="N1677" s="77">
        <v>-3.0679882504542899E-3</v>
      </c>
      <c r="O1677" s="58">
        <v>4.8127046350513796</v>
      </c>
      <c r="P1677" s="77">
        <v>4.2996146221294801E-2</v>
      </c>
      <c r="Q1677" s="58">
        <v>112.105628967285</v>
      </c>
      <c r="R1677" s="77">
        <v>-1.0112717911435301E-2</v>
      </c>
      <c r="S1677" s="58">
        <v>12.8416793819029</v>
      </c>
      <c r="T1677" s="77">
        <v>1.65019845302752E-2</v>
      </c>
      <c r="U1677" s="58">
        <v>782.16500854492097</v>
      </c>
      <c r="V1677" s="77">
        <v>-3.3268327876498898E-3</v>
      </c>
      <c r="W1677" s="58">
        <v>0.65184386606376299</v>
      </c>
      <c r="X1677" s="77">
        <v>1.20865549695821E-2</v>
      </c>
      <c r="Y1677" s="58">
        <v>54.0213298797607</v>
      </c>
      <c r="Z1677" s="77">
        <v>-5.7667606657850704E-3</v>
      </c>
      <c r="AA1677" s="58">
        <v>31.375003883008599</v>
      </c>
      <c r="AB1677" s="77">
        <v>3.7834028041903597E-2</v>
      </c>
      <c r="AC1677" s="58">
        <v>831.68502807617097</v>
      </c>
      <c r="AD1677" s="77">
        <v>-2.7234594074767301E-2</v>
      </c>
      <c r="AE1677" s="58">
        <v>1.5125693758876699</v>
      </c>
      <c r="AF1677" s="77">
        <v>5.6580934747179797E-2</v>
      </c>
      <c r="AG1677" s="58">
        <v>27.107066154479899</v>
      </c>
      <c r="AH1677" s="77">
        <v>-4.30920852737592E-3</v>
      </c>
      <c r="AI1677" s="58">
        <v>1.1520731887797799</v>
      </c>
      <c r="AJ1677" s="77">
        <v>3.3512446503701297E-2</v>
      </c>
      <c r="AK1677" s="58">
        <v>34.451862335205</v>
      </c>
      <c r="AL1677" s="69">
        <v>42656</v>
      </c>
      <c r="AM1677" s="105">
        <v>3</v>
      </c>
      <c r="AN1677" s="124">
        <v>42.316335810999703</v>
      </c>
      <c r="AO1677" s="125">
        <v>51.624015563599798</v>
      </c>
      <c r="AP1677" s="125">
        <v>67.7975123916884</v>
      </c>
      <c r="AQ1677" s="125">
        <v>33.248251059460799</v>
      </c>
      <c r="AR1677" s="125">
        <v>49.076352985090601</v>
      </c>
      <c r="AS1677" s="125">
        <v>45.118989258442099</v>
      </c>
      <c r="AV1677" s="63">
        <v>30256.4393541604</v>
      </c>
      <c r="AW1677" s="63">
        <v>0</v>
      </c>
      <c r="AX1677" s="63">
        <v>0</v>
      </c>
      <c r="AY1677" s="63">
        <v>30256.4393541604</v>
      </c>
      <c r="AZ1677" s="77">
        <v>-8.7250667879634704E-4</v>
      </c>
      <c r="BA1677" s="77">
        <v>2.0256439354160398</v>
      </c>
      <c r="BB1677" s="77">
        <v>0.882232029593639</v>
      </c>
      <c r="BC1677" s="58">
        <v>-26.421998783505799</v>
      </c>
      <c r="BD1677" s="130">
        <v>-8.7250667879629695E-4</v>
      </c>
      <c r="BE1677" s="65">
        <v>1</v>
      </c>
    </row>
    <row r="1678" spans="1:57" x14ac:dyDescent="0.2">
      <c r="A1678" s="104">
        <v>42657</v>
      </c>
      <c r="B1678" s="58">
        <v>2132.97998046875</v>
      </c>
      <c r="C1678" s="77">
        <v>2.0160447857309099E-4</v>
      </c>
      <c r="D1678" s="58">
        <v>0.01</v>
      </c>
      <c r="E1678" s="58">
        <v>0.82</v>
      </c>
      <c r="F1678" s="77">
        <v>-1.21936349225859E-4</v>
      </c>
      <c r="G1678" s="58">
        <v>112.55535125732401</v>
      </c>
      <c r="H1678" s="58">
        <v>778.530029296875</v>
      </c>
      <c r="I1678" s="58">
        <v>54.405059814453097</v>
      </c>
      <c r="J1678" s="58">
        <v>822.96002197265602</v>
      </c>
      <c r="K1678" s="58">
        <v>26.934349060058501</v>
      </c>
      <c r="L1678" s="58">
        <v>34.8238105773925</v>
      </c>
      <c r="M1678" s="58">
        <v>16.120000839233398</v>
      </c>
      <c r="N1678" s="77">
        <v>5.5564817759583499E-3</v>
      </c>
      <c r="O1678" s="58">
        <v>4.7874325496514798</v>
      </c>
      <c r="P1678" s="77">
        <v>4.2534028779373102E-2</v>
      </c>
      <c r="Q1678" s="58">
        <v>112.244373321533</v>
      </c>
      <c r="R1678" s="77">
        <v>4.3694580295561199E-4</v>
      </c>
      <c r="S1678" s="58">
        <v>12.242769370198401</v>
      </c>
      <c r="T1678" s="77">
        <v>1.5725494084352001E-2</v>
      </c>
      <c r="U1678" s="58">
        <v>778.36001586914006</v>
      </c>
      <c r="V1678" s="77">
        <v>8.7841280790212899E-3</v>
      </c>
      <c r="W1678" s="58">
        <v>0.61839483484678204</v>
      </c>
      <c r="X1678" s="77">
        <v>1.13664948987428E-2</v>
      </c>
      <c r="Y1678" s="58">
        <v>54.168190002441399</v>
      </c>
      <c r="Z1678" s="77">
        <v>-7.6210774418109502E-3</v>
      </c>
      <c r="AA1678" s="58">
        <v>31.474224371884102</v>
      </c>
      <c r="AB1678" s="77">
        <v>3.8245143787713501E-2</v>
      </c>
      <c r="AC1678" s="58">
        <v>826.12002563476506</v>
      </c>
      <c r="AD1678" s="77">
        <v>7.5376844983237002E-3</v>
      </c>
      <c r="AE1678" s="58">
        <v>1.49268917332619</v>
      </c>
      <c r="AF1678" s="77">
        <v>5.5419537706212198E-2</v>
      </c>
      <c r="AG1678" s="58">
        <v>26.8335971832275</v>
      </c>
      <c r="AH1678" s="77">
        <v>1.2983463547099301E-2</v>
      </c>
      <c r="AI1678" s="58">
        <v>1.1643085428922799</v>
      </c>
      <c r="AJ1678" s="77">
        <v>3.3434265911386103E-2</v>
      </c>
      <c r="AK1678" s="58">
        <v>34.600641250610302</v>
      </c>
      <c r="AL1678" s="69">
        <v>42657</v>
      </c>
      <c r="AM1678" s="105">
        <v>4</v>
      </c>
      <c r="AN1678" s="124">
        <v>42.487672252667203</v>
      </c>
      <c r="AO1678" s="125">
        <v>51.891911368669398</v>
      </c>
      <c r="AP1678" s="125">
        <v>69.492057185262496</v>
      </c>
      <c r="AQ1678" s="125">
        <v>36.338993600549301</v>
      </c>
      <c r="AR1678" s="125">
        <v>54.889598017246499</v>
      </c>
      <c r="AS1678" s="125">
        <v>50.853905851050797</v>
      </c>
      <c r="AV1678" s="63">
        <v>30256.4393541604</v>
      </c>
      <c r="AW1678" s="63">
        <v>0</v>
      </c>
      <c r="AX1678" s="63">
        <v>0</v>
      </c>
      <c r="AY1678" s="63">
        <v>30256.4393541604</v>
      </c>
      <c r="AZ1678" s="77">
        <v>0</v>
      </c>
      <c r="BA1678" s="77">
        <v>2.0256439354160398</v>
      </c>
      <c r="BB1678" s="77">
        <v>0.88261149600051803</v>
      </c>
      <c r="BC1678" s="58">
        <v>-26.421998783505799</v>
      </c>
      <c r="BD1678" s="130">
        <v>-8.7250667879629695E-4</v>
      </c>
      <c r="BE1678" s="65">
        <v>2</v>
      </c>
    </row>
    <row r="1679" spans="1:57" x14ac:dyDescent="0.2">
      <c r="A1679" s="104">
        <v>42660</v>
      </c>
      <c r="B1679" s="58">
        <v>2126.5</v>
      </c>
      <c r="C1679" s="77">
        <v>-3.0379940403031302E-3</v>
      </c>
      <c r="D1679" s="58">
        <v>0.01</v>
      </c>
      <c r="E1679" s="58">
        <v>0.82269999999999999</v>
      </c>
      <c r="F1679" s="77">
        <v>3.2926829268293801E-3</v>
      </c>
      <c r="G1679" s="58">
        <v>112.47882080078099</v>
      </c>
      <c r="H1679" s="58">
        <v>779.96002197265602</v>
      </c>
      <c r="I1679" s="58">
        <v>54.215560913085902</v>
      </c>
      <c r="J1679" s="58">
        <v>812.95001220703102</v>
      </c>
      <c r="K1679" s="58">
        <v>26.675270080566399</v>
      </c>
      <c r="L1679" s="58">
        <v>34.675037384033097</v>
      </c>
      <c r="M1679" s="58">
        <v>16.209999084472599</v>
      </c>
      <c r="N1679" s="77">
        <v>-6.7993618862260898E-4</v>
      </c>
      <c r="O1679" s="58">
        <v>4.7241192093041597</v>
      </c>
      <c r="P1679" s="77">
        <v>4.2000077665033199E-2</v>
      </c>
      <c r="Q1679" s="58">
        <v>112.517086029052</v>
      </c>
      <c r="R1679" s="77">
        <v>1.83678550854704E-3</v>
      </c>
      <c r="S1679" s="58">
        <v>11.4693803407838</v>
      </c>
      <c r="T1679" s="77">
        <v>1.47050874630416E-2</v>
      </c>
      <c r="U1679" s="58">
        <v>779.24502563476506</v>
      </c>
      <c r="V1679" s="77">
        <v>-3.4831117181650601E-3</v>
      </c>
      <c r="W1679" s="58">
        <v>0.57625337896152096</v>
      </c>
      <c r="X1679" s="77">
        <v>1.0628929577715201E-2</v>
      </c>
      <c r="Y1679" s="58">
        <v>54.310310363769503</v>
      </c>
      <c r="Z1679" s="77">
        <v>-1.21634216709953E-2</v>
      </c>
      <c r="AA1679" s="58">
        <v>31.308370921571601</v>
      </c>
      <c r="AB1679" s="77">
        <v>3.8512049266810802E-2</v>
      </c>
      <c r="AC1679" s="58">
        <v>817.95501708984295</v>
      </c>
      <c r="AD1679" s="77">
        <v>-9.6189062863366592E-3</v>
      </c>
      <c r="AE1679" s="58">
        <v>1.46400044178962</v>
      </c>
      <c r="AF1679" s="77">
        <v>5.48823099960358E-2</v>
      </c>
      <c r="AG1679" s="58">
        <v>26.8048095703125</v>
      </c>
      <c r="AH1679" s="77">
        <v>-4.2721686941395998E-3</v>
      </c>
      <c r="AI1679" s="58">
        <v>1.1496855087045701</v>
      </c>
      <c r="AJ1679" s="77">
        <v>3.3155999111740601E-2</v>
      </c>
      <c r="AK1679" s="58">
        <v>34.749423980712798</v>
      </c>
      <c r="AL1679" s="69">
        <v>42660</v>
      </c>
      <c r="AM1679" s="105">
        <v>0</v>
      </c>
      <c r="AN1679" s="124">
        <v>40.533469353988899</v>
      </c>
      <c r="AO1679" s="125">
        <v>53.068978894362999</v>
      </c>
      <c r="AP1679" s="125">
        <v>69.010840844858805</v>
      </c>
      <c r="AQ1679" s="125">
        <v>34.149620475691002</v>
      </c>
      <c r="AR1679" s="125">
        <v>52.728906511759398</v>
      </c>
      <c r="AS1679" s="125">
        <v>48.663329024811397</v>
      </c>
      <c r="AV1679" s="63">
        <v>30256.4393541604</v>
      </c>
      <c r="AW1679" s="63">
        <v>0</v>
      </c>
      <c r="AX1679" s="63">
        <v>0</v>
      </c>
      <c r="AY1679" s="63">
        <v>30256.4393541604</v>
      </c>
      <c r="AZ1679" s="77">
        <v>0</v>
      </c>
      <c r="BA1679" s="77">
        <v>2.0256439354160398</v>
      </c>
      <c r="BB1679" s="77">
        <v>0.87689213349546302</v>
      </c>
      <c r="BC1679" s="58">
        <v>-26.421998783505799</v>
      </c>
      <c r="BD1679" s="130">
        <v>-8.7250667879629695E-4</v>
      </c>
      <c r="BE1679" s="65">
        <v>3</v>
      </c>
    </row>
    <row r="1680" spans="1:57" x14ac:dyDescent="0.2">
      <c r="A1680" s="104">
        <v>42661</v>
      </c>
      <c r="B1680" s="58">
        <v>2139.60009765625</v>
      </c>
      <c r="C1680" s="77">
        <v>6.1604033182458499E-3</v>
      </c>
      <c r="D1680" s="58">
        <v>0.01</v>
      </c>
      <c r="E1680" s="58">
        <v>0.81289999999999996</v>
      </c>
      <c r="F1680" s="77">
        <v>-1.19119970827762E-2</v>
      </c>
      <c r="G1680" s="58">
        <v>112.40227508544901</v>
      </c>
      <c r="H1680" s="58">
        <v>795.260009765625</v>
      </c>
      <c r="I1680" s="58">
        <v>54.632461547851499</v>
      </c>
      <c r="J1680" s="58">
        <v>817.65002441406205</v>
      </c>
      <c r="K1680" s="58">
        <v>26.8863716125488</v>
      </c>
      <c r="L1680" s="58">
        <v>35.102783203125</v>
      </c>
      <c r="M1680" s="58">
        <v>15.279999732971101</v>
      </c>
      <c r="N1680" s="77">
        <v>-6.8053447561999803E-4</v>
      </c>
      <c r="O1680" s="58">
        <v>4.6096628284146499</v>
      </c>
      <c r="P1680" s="77">
        <v>4.10104050377125E-2</v>
      </c>
      <c r="Q1680" s="58">
        <v>112.44054794311501</v>
      </c>
      <c r="R1680" s="77">
        <v>1.9616374380666698E-2</v>
      </c>
      <c r="S1680" s="58">
        <v>11.1413016989426</v>
      </c>
      <c r="T1680" s="77">
        <v>1.4009634034315601E-2</v>
      </c>
      <c r="U1680" s="58">
        <v>787.61001586914006</v>
      </c>
      <c r="V1680" s="77">
        <v>7.68968590833107E-3</v>
      </c>
      <c r="W1680" s="58">
        <v>0.56235318902515097</v>
      </c>
      <c r="X1680" s="77">
        <v>1.02933891882685E-2</v>
      </c>
      <c r="Y1680" s="58">
        <v>54.4240112304687</v>
      </c>
      <c r="Z1680" s="77">
        <v>5.7814282999657501E-3</v>
      </c>
      <c r="AA1680" s="58">
        <v>31.1861488584284</v>
      </c>
      <c r="AB1680" s="77">
        <v>3.8141194798809903E-2</v>
      </c>
      <c r="AC1680" s="58">
        <v>815.30001831054597</v>
      </c>
      <c r="AD1680" s="77">
        <v>7.9137542504663597E-3</v>
      </c>
      <c r="AE1680" s="58">
        <v>1.43617080588057</v>
      </c>
      <c r="AF1680" s="77">
        <v>5.3416311675549999E-2</v>
      </c>
      <c r="AG1680" s="58">
        <v>26.780820846557599</v>
      </c>
      <c r="AH1680" s="77">
        <v>1.23358430548878E-2</v>
      </c>
      <c r="AI1680" s="58">
        <v>1.15037313343582</v>
      </c>
      <c r="AJ1680" s="77">
        <v>3.2771564772488097E-2</v>
      </c>
      <c r="AK1680" s="58">
        <v>34.888910293579102</v>
      </c>
      <c r="AL1680" s="69">
        <v>42661</v>
      </c>
      <c r="AM1680" s="105">
        <v>1</v>
      </c>
      <c r="AN1680" s="124">
        <v>45.9462232140433</v>
      </c>
      <c r="AO1680" s="125">
        <v>63.390042508765902</v>
      </c>
      <c r="AP1680" s="125">
        <v>68.499904929656395</v>
      </c>
      <c r="AQ1680" s="125">
        <v>37.456171582055298</v>
      </c>
      <c r="AR1680" s="125">
        <v>57.864563224457299</v>
      </c>
      <c r="AS1680" s="125">
        <v>53.417427627691097</v>
      </c>
      <c r="AV1680" s="63">
        <v>30256.4393541604</v>
      </c>
      <c r="AW1680" s="63">
        <v>0</v>
      </c>
      <c r="AX1680" s="63">
        <v>0</v>
      </c>
      <c r="AY1680" s="63">
        <v>30256.4393541604</v>
      </c>
      <c r="AZ1680" s="77">
        <v>0</v>
      </c>
      <c r="BA1680" s="77">
        <v>2.0256439354160398</v>
      </c>
      <c r="BB1680" s="77">
        <v>0.88845454602263796</v>
      </c>
      <c r="BC1680" s="58">
        <v>-26.421998783505799</v>
      </c>
      <c r="BD1680" s="130">
        <v>-8.7250667879629695E-4</v>
      </c>
      <c r="BE1680" s="65">
        <v>4</v>
      </c>
    </row>
    <row r="1681" spans="1:57" x14ac:dyDescent="0.2">
      <c r="A1681" s="104">
        <v>42662</v>
      </c>
      <c r="B1681" s="58">
        <v>2144.2900390625</v>
      </c>
      <c r="C1681" s="77">
        <v>2.19197101897106E-3</v>
      </c>
      <c r="D1681" s="58">
        <v>0.01</v>
      </c>
      <c r="E1681" s="58">
        <v>0.81379999999999997</v>
      </c>
      <c r="F1681" s="77">
        <v>1.1071472505843601E-3</v>
      </c>
      <c r="G1681" s="58">
        <v>112.067375183105</v>
      </c>
      <c r="H1681" s="58">
        <v>801.5</v>
      </c>
      <c r="I1681" s="58">
        <v>54.509281158447202</v>
      </c>
      <c r="J1681" s="58">
        <v>817.69000244140602</v>
      </c>
      <c r="K1681" s="58">
        <v>27.174232482910099</v>
      </c>
      <c r="L1681" s="58">
        <v>33.019859313964801</v>
      </c>
      <c r="M1681" s="58">
        <v>14.4099998474121</v>
      </c>
      <c r="N1681" s="77">
        <v>-2.9794761902207601E-3</v>
      </c>
      <c r="O1681" s="58">
        <v>4.4040133518253199</v>
      </c>
      <c r="P1681" s="77">
        <v>3.9297907572383599E-2</v>
      </c>
      <c r="Q1681" s="58">
        <v>112.234825134277</v>
      </c>
      <c r="R1681" s="77">
        <v>7.8464780798093107E-3</v>
      </c>
      <c r="S1681" s="58">
        <v>10.8091966305005</v>
      </c>
      <c r="T1681" s="77">
        <v>1.3486209145977E-2</v>
      </c>
      <c r="U1681" s="58">
        <v>798.38000488281205</v>
      </c>
      <c r="V1681" s="77">
        <v>-2.2547105862399299E-3</v>
      </c>
      <c r="W1681" s="58">
        <v>0.55076416959719299</v>
      </c>
      <c r="X1681" s="77">
        <v>1.0104043896602299E-2</v>
      </c>
      <c r="Y1681" s="58">
        <v>54.5708713531494</v>
      </c>
      <c r="Z1681" s="77">
        <v>4.8893812939487802E-5</v>
      </c>
      <c r="AA1681" s="58">
        <v>30.889480593266502</v>
      </c>
      <c r="AB1681" s="77">
        <v>3.7776517385609103E-2</v>
      </c>
      <c r="AC1681" s="58">
        <v>817.67001342773403</v>
      </c>
      <c r="AD1681" s="77">
        <v>1.0706571883689101E-2</v>
      </c>
      <c r="AE1681" s="58">
        <v>1.40863695221239</v>
      </c>
      <c r="AF1681" s="77">
        <v>5.1837230475535498E-2</v>
      </c>
      <c r="AG1681" s="58">
        <v>27.0303020477294</v>
      </c>
      <c r="AH1681" s="77">
        <v>-5.9337855836306498E-2</v>
      </c>
      <c r="AI1681" s="58">
        <v>1.13476151521716</v>
      </c>
      <c r="AJ1681" s="77">
        <v>3.4366031194362101E-2</v>
      </c>
      <c r="AK1681" s="58">
        <v>34.061321258544901</v>
      </c>
      <c r="AL1681" s="69">
        <v>42662</v>
      </c>
      <c r="AM1681" s="105">
        <v>2</v>
      </c>
      <c r="AN1681" s="124">
        <v>47.778832246315503</v>
      </c>
      <c r="AO1681" s="125">
        <v>66.614792432409899</v>
      </c>
      <c r="AP1681" s="125">
        <v>66.190893028188</v>
      </c>
      <c r="AQ1681" s="125">
        <v>41.751327391151001</v>
      </c>
      <c r="AR1681" s="125">
        <v>36.862639479333197</v>
      </c>
      <c r="AS1681" s="125">
        <v>51.8884371788007</v>
      </c>
      <c r="AV1681" s="63">
        <v>30256.4393541604</v>
      </c>
      <c r="AW1681" s="63">
        <v>0</v>
      </c>
      <c r="AX1681" s="63">
        <v>0</v>
      </c>
      <c r="AY1681" s="63">
        <v>30256.4393541604</v>
      </c>
      <c r="AZ1681" s="77">
        <v>0</v>
      </c>
      <c r="BA1681" s="77">
        <v>2.0256439354160398</v>
      </c>
      <c r="BB1681" s="77">
        <v>0.892593983658164</v>
      </c>
      <c r="BC1681" s="58">
        <v>-26.421998783505799</v>
      </c>
      <c r="BD1681" s="130">
        <v>-8.7250667879629695E-4</v>
      </c>
      <c r="BE1681" s="65">
        <v>5</v>
      </c>
    </row>
    <row r="1682" spans="1:57" x14ac:dyDescent="0.2">
      <c r="A1682" s="104">
        <v>42663</v>
      </c>
      <c r="B1682" s="58">
        <v>2141.34008789062</v>
      </c>
      <c r="C1682" s="77">
        <v>-1.3757239543792301E-3</v>
      </c>
      <c r="D1682" s="58">
        <v>0.01</v>
      </c>
      <c r="E1682" s="58">
        <v>0.81669999999999998</v>
      </c>
      <c r="F1682" s="77">
        <v>3.5635291226345702E-3</v>
      </c>
      <c r="G1682" s="58">
        <v>112.00994110107401</v>
      </c>
      <c r="H1682" s="58">
        <v>796.969970703125</v>
      </c>
      <c r="I1682" s="58">
        <v>54.243995666503899</v>
      </c>
      <c r="J1682" s="58">
        <v>810.32000732421795</v>
      </c>
      <c r="K1682" s="58">
        <v>27.231807708740199</v>
      </c>
      <c r="L1682" s="58">
        <v>32.945468902587798</v>
      </c>
      <c r="M1682" s="58">
        <v>13.75</v>
      </c>
      <c r="N1682" s="77">
        <v>-5.1249600463487699E-4</v>
      </c>
      <c r="O1682" s="58">
        <v>4.1264617217644197</v>
      </c>
      <c r="P1682" s="77">
        <v>3.6840138305588702E-2</v>
      </c>
      <c r="Q1682" s="58">
        <v>112.03865814208901</v>
      </c>
      <c r="R1682" s="77">
        <v>-5.6519392350280404E-3</v>
      </c>
      <c r="S1682" s="58">
        <v>10.1044446622448</v>
      </c>
      <c r="T1682" s="77">
        <v>1.2678576400225201E-2</v>
      </c>
      <c r="U1682" s="58">
        <v>799.23498535156205</v>
      </c>
      <c r="V1682" s="77">
        <v>-4.8667949073156703E-3</v>
      </c>
      <c r="W1682" s="58">
        <v>0.53877947705444296</v>
      </c>
      <c r="X1682" s="77">
        <v>9.9325182526541593E-3</v>
      </c>
      <c r="Y1682" s="58">
        <v>54.376638412475501</v>
      </c>
      <c r="Z1682" s="77">
        <v>-9.0131897114831203E-3</v>
      </c>
      <c r="AA1682" s="58">
        <v>30.3130633005891</v>
      </c>
      <c r="AB1682" s="77">
        <v>3.74087558330033E-2</v>
      </c>
      <c r="AC1682" s="58">
        <v>814.00500488281205</v>
      </c>
      <c r="AD1682" s="77">
        <v>2.1187434039318101E-3</v>
      </c>
      <c r="AE1682" s="58">
        <v>1.38735914940246</v>
      </c>
      <c r="AF1682" s="77">
        <v>5.0946274453795598E-2</v>
      </c>
      <c r="AG1682" s="58">
        <v>27.203020095825099</v>
      </c>
      <c r="AH1682" s="77">
        <v>-2.2528991014050198E-3</v>
      </c>
      <c r="AI1682" s="58">
        <v>1.1270794764899299</v>
      </c>
      <c r="AJ1682" s="77">
        <v>3.4210454852606501E-2</v>
      </c>
      <c r="AK1682" s="58">
        <v>32.982664108276303</v>
      </c>
      <c r="AL1682" s="69">
        <v>42663</v>
      </c>
      <c r="AM1682" s="105">
        <v>3</v>
      </c>
      <c r="AN1682" s="124">
        <v>46.706201065784299</v>
      </c>
      <c r="AO1682" s="125">
        <v>62.322923802580497</v>
      </c>
      <c r="AP1682" s="125">
        <v>65.781369873033697</v>
      </c>
      <c r="AQ1682" s="125">
        <v>42.600392670570201</v>
      </c>
      <c r="AR1682" s="125">
        <v>36.355134397647099</v>
      </c>
      <c r="AS1682" s="125">
        <v>48.658199717977702</v>
      </c>
      <c r="AV1682" s="63">
        <v>30256.4393541604</v>
      </c>
      <c r="AW1682" s="63">
        <v>0</v>
      </c>
      <c r="AX1682" s="63">
        <v>0</v>
      </c>
      <c r="AY1682" s="63">
        <v>30256.4393541604</v>
      </c>
      <c r="AZ1682" s="77">
        <v>0</v>
      </c>
      <c r="BA1682" s="77">
        <v>2.0256439354160398</v>
      </c>
      <c r="BB1682" s="77">
        <v>0.88999029677893104</v>
      </c>
      <c r="BC1682" s="58">
        <v>-26.421998783505799</v>
      </c>
      <c r="BD1682" s="130">
        <v>-8.7250667879629695E-4</v>
      </c>
      <c r="BE1682" s="65">
        <v>6</v>
      </c>
    </row>
    <row r="1683" spans="1:57" x14ac:dyDescent="0.2">
      <c r="A1683" s="104">
        <v>42664</v>
      </c>
      <c r="B1683" s="58">
        <v>2141.15991210937</v>
      </c>
      <c r="C1683" s="77">
        <v>-8.4141600051768005E-5</v>
      </c>
      <c r="D1683" s="58">
        <v>0.01</v>
      </c>
      <c r="E1683" s="58">
        <v>0.82</v>
      </c>
      <c r="F1683" s="77">
        <v>4.0406514019834996E-3</v>
      </c>
      <c r="G1683" s="58">
        <v>111.569786071777</v>
      </c>
      <c r="H1683" s="58">
        <v>799.36999511718705</v>
      </c>
      <c r="I1683" s="58">
        <v>56.527446746826101</v>
      </c>
      <c r="J1683" s="58">
        <v>818.989990234375</v>
      </c>
      <c r="K1683" s="58">
        <v>27.27978515625</v>
      </c>
      <c r="L1683" s="58">
        <v>32.685100555419901</v>
      </c>
      <c r="M1683" s="58">
        <v>13.3400001525878</v>
      </c>
      <c r="N1683" s="77">
        <v>-3.9296068274841103E-3</v>
      </c>
      <c r="O1683" s="58">
        <v>4.0701104409311499</v>
      </c>
      <c r="P1683" s="77">
        <v>3.6480400153431201E-2</v>
      </c>
      <c r="Q1683" s="58">
        <v>111.789863586425</v>
      </c>
      <c r="R1683" s="77">
        <v>3.0114364433895201E-3</v>
      </c>
      <c r="S1683" s="58">
        <v>9.5563455649670495</v>
      </c>
      <c r="T1683" s="77">
        <v>1.1954846470771101E-2</v>
      </c>
      <c r="U1683" s="58">
        <v>798.16998291015602</v>
      </c>
      <c r="V1683" s="77">
        <v>4.2095923286350201E-2</v>
      </c>
      <c r="W1683" s="58">
        <v>0.57760839568719402</v>
      </c>
      <c r="X1683" s="77">
        <v>1.02181936197149E-2</v>
      </c>
      <c r="Y1683" s="58">
        <v>55.385721206665004</v>
      </c>
      <c r="Z1683" s="77">
        <v>1.06994555629764E-2</v>
      </c>
      <c r="AA1683" s="58">
        <v>29.832400204292199</v>
      </c>
      <c r="AB1683" s="77">
        <v>3.64258422691527E-2</v>
      </c>
      <c r="AC1683" s="58">
        <v>814.65499877929597</v>
      </c>
      <c r="AD1683" s="77">
        <v>1.76181647663309E-3</v>
      </c>
      <c r="AE1683" s="58">
        <v>1.36705681391844</v>
      </c>
      <c r="AF1683" s="77">
        <v>5.0112447956916599E-2</v>
      </c>
      <c r="AG1683" s="58">
        <v>27.255796432495099</v>
      </c>
      <c r="AH1683" s="77">
        <v>-7.9030093011520607E-3</v>
      </c>
      <c r="AI1683" s="58">
        <v>1.1174999423382099</v>
      </c>
      <c r="AJ1683" s="77">
        <v>3.4189888461362103E-2</v>
      </c>
      <c r="AK1683" s="58">
        <v>32.815284729003899</v>
      </c>
      <c r="AL1683" s="69">
        <v>42664</v>
      </c>
      <c r="AM1683" s="105">
        <v>4</v>
      </c>
      <c r="AN1683" s="124">
        <v>46.637333478605498</v>
      </c>
      <c r="AO1683" s="125">
        <v>63.658824107676899</v>
      </c>
      <c r="AP1683" s="125">
        <v>62.585601318413197</v>
      </c>
      <c r="AQ1683" s="125">
        <v>43.341542424091699</v>
      </c>
      <c r="AR1683" s="125">
        <v>34.561623536916301</v>
      </c>
      <c r="AS1683" s="125">
        <v>67.444770570369201</v>
      </c>
      <c r="AV1683" s="63">
        <v>30256.4393541604</v>
      </c>
      <c r="AW1683" s="63">
        <v>0</v>
      </c>
      <c r="AX1683" s="63">
        <v>0</v>
      </c>
      <c r="AY1683" s="63">
        <v>30256.4393541604</v>
      </c>
      <c r="AZ1683" s="77">
        <v>0</v>
      </c>
      <c r="BA1683" s="77">
        <v>2.0256439354160398</v>
      </c>
      <c r="BB1683" s="77">
        <v>0.88983126997127804</v>
      </c>
      <c r="BC1683" s="58">
        <v>-26.421998783505799</v>
      </c>
      <c r="BD1683" s="130">
        <v>-8.7250667879629695E-4</v>
      </c>
      <c r="BE1683" s="65">
        <v>7</v>
      </c>
    </row>
    <row r="1684" spans="1:57" x14ac:dyDescent="0.2">
      <c r="A1684" s="104">
        <v>42667</v>
      </c>
      <c r="B1684" s="58">
        <v>2151.330078125</v>
      </c>
      <c r="C1684" s="77">
        <v>4.7498395416929401E-3</v>
      </c>
      <c r="D1684" s="58">
        <v>0.01</v>
      </c>
      <c r="E1684" s="58">
        <v>0.81930000000000003</v>
      </c>
      <c r="F1684" s="77">
        <v>-8.5365853658525505E-4</v>
      </c>
      <c r="G1684" s="58">
        <v>112.574501037597</v>
      </c>
      <c r="H1684" s="58">
        <v>813.10998535156205</v>
      </c>
      <c r="I1684" s="58">
        <v>57.797088623046797</v>
      </c>
      <c r="J1684" s="58">
        <v>838.09002685546795</v>
      </c>
      <c r="K1684" s="58">
        <v>27.970655441284102</v>
      </c>
      <c r="L1684" s="58">
        <v>32.787384033203097</v>
      </c>
      <c r="M1684" s="58">
        <v>13.020000457763601</v>
      </c>
      <c r="N1684" s="77">
        <v>9.0052603056345291E-3</v>
      </c>
      <c r="O1684" s="58">
        <v>4.0666499240533902</v>
      </c>
      <c r="P1684" s="77">
        <v>3.61240768253124E-2</v>
      </c>
      <c r="Q1684" s="58">
        <v>112.072143554687</v>
      </c>
      <c r="R1684" s="77">
        <v>1.7188523860419198E-2</v>
      </c>
      <c r="S1684" s="58">
        <v>9.8360323854487692</v>
      </c>
      <c r="T1684" s="77">
        <v>1.20968043224755E-2</v>
      </c>
      <c r="U1684" s="58">
        <v>806.239990234375</v>
      </c>
      <c r="V1684" s="77">
        <v>2.24606266387221E-2</v>
      </c>
      <c r="W1684" s="58">
        <v>0.69757863039471202</v>
      </c>
      <c r="X1684" s="77">
        <v>1.20694423718178E-2</v>
      </c>
      <c r="Y1684" s="58">
        <v>57.162267684936502</v>
      </c>
      <c r="Z1684" s="77">
        <v>2.3321453068831401E-2</v>
      </c>
      <c r="AA1684" s="58">
        <v>30.1109164820035</v>
      </c>
      <c r="AB1684" s="77">
        <v>3.5928021473994098E-2</v>
      </c>
      <c r="AC1684" s="58">
        <v>828.54000854492097</v>
      </c>
      <c r="AD1684" s="77">
        <v>2.5325356525980301E-2</v>
      </c>
      <c r="AE1684" s="58">
        <v>1.3392651574346599</v>
      </c>
      <c r="AF1684" s="77">
        <v>4.7881078805823402E-2</v>
      </c>
      <c r="AG1684" s="58">
        <v>27.625220298767001</v>
      </c>
      <c r="AH1684" s="77">
        <v>3.12936096402016E-3</v>
      </c>
      <c r="AI1684" s="58">
        <v>1.10514764256169</v>
      </c>
      <c r="AJ1684" s="77">
        <v>3.3706490320866499E-2</v>
      </c>
      <c r="AK1684" s="58">
        <v>32.736242294311502</v>
      </c>
      <c r="AL1684" s="69">
        <v>42667</v>
      </c>
      <c r="AM1684" s="105">
        <v>0</v>
      </c>
      <c r="AN1684" s="124">
        <v>51.026831317372597</v>
      </c>
      <c r="AO1684" s="125">
        <v>70.177955291421895</v>
      </c>
      <c r="AP1684" s="125">
        <v>66.577119962854297</v>
      </c>
      <c r="AQ1684" s="125">
        <v>52.793883406308197</v>
      </c>
      <c r="AR1684" s="125">
        <v>35.899456679027999</v>
      </c>
      <c r="AS1684" s="125">
        <v>73.295777023270006</v>
      </c>
      <c r="AV1684" s="63">
        <v>30256.4393541604</v>
      </c>
      <c r="AW1684" s="63">
        <v>0</v>
      </c>
      <c r="AX1684" s="63">
        <v>0</v>
      </c>
      <c r="AY1684" s="63">
        <v>30256.4393541604</v>
      </c>
      <c r="AZ1684" s="77">
        <v>0</v>
      </c>
      <c r="BA1684" s="77">
        <v>2.0256439354160398</v>
      </c>
      <c r="BB1684" s="77">
        <v>0.89880766526451505</v>
      </c>
      <c r="BC1684" s="58">
        <v>-26.421998783505799</v>
      </c>
      <c r="BD1684" s="130">
        <v>-8.7250667879629695E-4</v>
      </c>
      <c r="BE1684" s="65">
        <v>8</v>
      </c>
    </row>
    <row r="1685" spans="1:57" x14ac:dyDescent="0.2">
      <c r="A1685" s="104">
        <v>42668</v>
      </c>
      <c r="B1685" s="58">
        <v>2143.15991210937</v>
      </c>
      <c r="C1685" s="77">
        <v>-3.7977277864983299E-3</v>
      </c>
      <c r="D1685" s="58">
        <v>0.01</v>
      </c>
      <c r="E1685" s="58">
        <v>0.82420000000000004</v>
      </c>
      <c r="F1685" s="77">
        <v>5.9807152447211003E-3</v>
      </c>
      <c r="G1685" s="58">
        <v>113.148597717285</v>
      </c>
      <c r="H1685" s="58">
        <v>807.66998291015602</v>
      </c>
      <c r="I1685" s="58">
        <v>57.787620544433601</v>
      </c>
      <c r="J1685" s="58">
        <v>835.17999267578102</v>
      </c>
      <c r="K1685" s="58">
        <v>27.692388534545898</v>
      </c>
      <c r="L1685" s="58">
        <v>32.638603210449197</v>
      </c>
      <c r="M1685" s="58">
        <v>13.4600000381469</v>
      </c>
      <c r="N1685" s="77">
        <v>5.0997044125984303E-3</v>
      </c>
      <c r="O1685" s="58">
        <v>4.0628961778672101</v>
      </c>
      <c r="P1685" s="77">
        <v>3.59076140565067E-2</v>
      </c>
      <c r="Q1685" s="58">
        <v>112.86154937744099</v>
      </c>
      <c r="R1685" s="77">
        <v>-6.69036482076179E-3</v>
      </c>
      <c r="S1685" s="58">
        <v>10.4982460151856</v>
      </c>
      <c r="T1685" s="77">
        <v>1.29981876723446E-2</v>
      </c>
      <c r="U1685" s="58">
        <v>810.38998413085903</v>
      </c>
      <c r="V1685" s="77">
        <v>-1.6381583984326201E-4</v>
      </c>
      <c r="W1685" s="58">
        <v>0.80388500817140796</v>
      </c>
      <c r="X1685" s="77">
        <v>1.39110245515869E-2</v>
      </c>
      <c r="Y1685" s="58">
        <v>57.792354583740199</v>
      </c>
      <c r="Z1685" s="77">
        <v>-3.4722214636129199E-3</v>
      </c>
      <c r="AA1685" s="58">
        <v>30.3702172465741</v>
      </c>
      <c r="AB1685" s="77">
        <v>3.6363679102600202E-2</v>
      </c>
      <c r="AC1685" s="58">
        <v>836.635009765625</v>
      </c>
      <c r="AD1685" s="77">
        <v>-9.9485300701093096E-3</v>
      </c>
      <c r="AE1685" s="58">
        <v>1.29921400775894</v>
      </c>
      <c r="AF1685" s="77">
        <v>4.6915924429494202E-2</v>
      </c>
      <c r="AG1685" s="58">
        <v>27.831521987915</v>
      </c>
      <c r="AH1685" s="77">
        <v>-4.5377460612057103E-3</v>
      </c>
      <c r="AI1685" s="58">
        <v>1.09650812774745</v>
      </c>
      <c r="AJ1685" s="77">
        <v>3.3595436688185397E-2</v>
      </c>
      <c r="AK1685" s="58">
        <v>32.712993621826101</v>
      </c>
      <c r="AL1685" s="69">
        <v>42668</v>
      </c>
      <c r="AM1685" s="105">
        <v>1</v>
      </c>
      <c r="AN1685" s="124">
        <v>47.636772973582197</v>
      </c>
      <c r="AO1685" s="125">
        <v>65.1916371296102</v>
      </c>
      <c r="AP1685" s="125">
        <v>68.636118526111403</v>
      </c>
      <c r="AQ1685" s="125">
        <v>49.231295213982897</v>
      </c>
      <c r="AR1685" s="125">
        <v>34.785436530789703</v>
      </c>
      <c r="AS1685" s="125">
        <v>73.190137196981595</v>
      </c>
      <c r="AT1685" s="109" t="s">
        <v>617</v>
      </c>
      <c r="AV1685" s="63">
        <v>19300.149665139099</v>
      </c>
      <c r="AW1685" s="63">
        <v>10954.568076126099</v>
      </c>
      <c r="AX1685" s="63">
        <v>10954.568076126099</v>
      </c>
      <c r="AY1685" s="63">
        <v>30254.717741265202</v>
      </c>
      <c r="AZ1685" s="77">
        <v>-5.6900710458718197E-5</v>
      </c>
      <c r="BA1685" s="77">
        <v>2.0254717741265198</v>
      </c>
      <c r="BB1685" s="77">
        <v>0.891596510632924</v>
      </c>
      <c r="BC1685" s="58">
        <v>-28.143611678708101</v>
      </c>
      <c r="BD1685" s="130">
        <v>-9.2935774300509301E-4</v>
      </c>
      <c r="BE1685" s="65">
        <v>9</v>
      </c>
    </row>
    <row r="1686" spans="1:57" x14ac:dyDescent="0.2">
      <c r="A1686" s="104">
        <v>42669</v>
      </c>
      <c r="B1686" s="58">
        <v>2139.42993164062</v>
      </c>
      <c r="C1686" s="77">
        <v>-1.74041164528815E-3</v>
      </c>
      <c r="D1686" s="58">
        <v>0.01</v>
      </c>
      <c r="E1686" s="58">
        <v>0.81710000000000005</v>
      </c>
      <c r="F1686" s="77">
        <v>-8.6144139771899796E-3</v>
      </c>
      <c r="G1686" s="58">
        <v>110.60335540771401</v>
      </c>
      <c r="H1686" s="58">
        <v>799.07000732421795</v>
      </c>
      <c r="I1686" s="58">
        <v>57.446514129638601</v>
      </c>
      <c r="J1686" s="58">
        <v>822.59002685546795</v>
      </c>
      <c r="K1686" s="58">
        <v>27.682790756225501</v>
      </c>
      <c r="L1686" s="58">
        <v>32.471225738525298</v>
      </c>
      <c r="M1686" s="58">
        <v>14.2399997711181</v>
      </c>
      <c r="N1686" s="77">
        <v>-2.2494687171730501E-2</v>
      </c>
      <c r="O1686" s="58">
        <v>4.0362288323492796</v>
      </c>
      <c r="P1686" s="77">
        <v>3.6492824448866097E-2</v>
      </c>
      <c r="Q1686" s="58">
        <v>111.8759765625</v>
      </c>
      <c r="R1686" s="77">
        <v>-1.0647883130372701E-2</v>
      </c>
      <c r="S1686" s="58">
        <v>10.807423594077999</v>
      </c>
      <c r="T1686" s="77">
        <v>1.35250021838111E-2</v>
      </c>
      <c r="U1686" s="58">
        <v>803.36999511718705</v>
      </c>
      <c r="V1686" s="77">
        <v>-5.9027593034852704E-3</v>
      </c>
      <c r="W1686" s="58">
        <v>0.86951095299326597</v>
      </c>
      <c r="X1686" s="77">
        <v>1.5136008967072401E-2</v>
      </c>
      <c r="Y1686" s="58">
        <v>57.617067337036097</v>
      </c>
      <c r="Z1686" s="77">
        <v>-1.50745539054117E-2</v>
      </c>
      <c r="AA1686" s="58">
        <v>30.466013943728701</v>
      </c>
      <c r="AB1686" s="77">
        <v>3.7036692579645897E-2</v>
      </c>
      <c r="AC1686" s="58">
        <v>828.885009765625</v>
      </c>
      <c r="AD1686" s="77">
        <v>-3.4658542755672202E-4</v>
      </c>
      <c r="AE1686" s="58">
        <v>1.2557624311577</v>
      </c>
      <c r="AF1686" s="77">
        <v>4.53625663039516E-2</v>
      </c>
      <c r="AG1686" s="58">
        <v>27.6875896453857</v>
      </c>
      <c r="AH1686" s="77">
        <v>-5.1282057275736596E-3</v>
      </c>
      <c r="AI1686" s="58">
        <v>1.09030162708933</v>
      </c>
      <c r="AJ1686" s="77">
        <v>3.3577470584849098E-2</v>
      </c>
      <c r="AK1686" s="58">
        <v>32.554914474487298</v>
      </c>
      <c r="AL1686" s="69">
        <v>42669</v>
      </c>
      <c r="AM1686" s="105">
        <v>2</v>
      </c>
      <c r="AN1686" s="124">
        <v>46.129984663077202</v>
      </c>
      <c r="AO1686" s="125">
        <v>58.1566766267918</v>
      </c>
      <c r="AP1686" s="125">
        <v>53.036449107127801</v>
      </c>
      <c r="AQ1686" s="125">
        <v>49.1082031944186</v>
      </c>
      <c r="AR1686" s="125">
        <v>33.525034387218298</v>
      </c>
      <c r="AS1686" s="125">
        <v>69.314141479533305</v>
      </c>
      <c r="AT1686" s="109" t="s">
        <v>617</v>
      </c>
      <c r="AV1686" s="63">
        <v>19300.149665139099</v>
      </c>
      <c r="AW1686" s="63">
        <v>10796.0957399253</v>
      </c>
      <c r="AX1686" s="63">
        <v>10796.0957399253</v>
      </c>
      <c r="AY1686" s="63">
        <v>30096.245405064401</v>
      </c>
      <c r="AZ1686" s="77">
        <v>-5.2379380153519898E-3</v>
      </c>
      <c r="BA1686" s="77">
        <v>2.0096245405064401</v>
      </c>
      <c r="BB1686" s="77">
        <v>0.88830435403763197</v>
      </c>
      <c r="BC1686" s="58">
        <v>-186.61594787942499</v>
      </c>
      <c r="BD1686" s="130">
        <v>-6.1624278401051199E-3</v>
      </c>
      <c r="BE1686" s="65">
        <v>10</v>
      </c>
    </row>
    <row r="1687" spans="1:57" x14ac:dyDescent="0.2">
      <c r="A1687" s="104">
        <v>42670</v>
      </c>
      <c r="B1687" s="58">
        <v>2133.0400390625</v>
      </c>
      <c r="C1687" s="77">
        <v>-2.9867267366989699E-3</v>
      </c>
      <c r="D1687" s="58">
        <v>0.01</v>
      </c>
      <c r="E1687" s="58">
        <v>0.82110000000000005</v>
      </c>
      <c r="F1687" s="77">
        <v>4.8953616448414996E-3</v>
      </c>
      <c r="G1687" s="58">
        <v>109.541259765625</v>
      </c>
      <c r="H1687" s="58">
        <v>795.34997558593705</v>
      </c>
      <c r="I1687" s="58">
        <v>56.944339752197202</v>
      </c>
      <c r="J1687" s="58">
        <v>818.35998535156205</v>
      </c>
      <c r="K1687" s="58">
        <v>27.692388534545898</v>
      </c>
      <c r="L1687" s="58">
        <v>32.368946075439403</v>
      </c>
      <c r="M1687" s="58">
        <v>15.3599996566772</v>
      </c>
      <c r="N1687" s="77">
        <v>-9.6027434084134892E-3</v>
      </c>
      <c r="O1687" s="58">
        <v>3.9460262399892301</v>
      </c>
      <c r="P1687" s="77">
        <v>3.6023195720335598E-2</v>
      </c>
      <c r="Q1687" s="58">
        <v>110.072307586669</v>
      </c>
      <c r="R1687" s="77">
        <v>-4.6554515927061902E-3</v>
      </c>
      <c r="S1687" s="58">
        <v>10.967466808833301</v>
      </c>
      <c r="T1687" s="77">
        <v>1.3789485315258299E-2</v>
      </c>
      <c r="U1687" s="58">
        <v>797.20999145507801</v>
      </c>
      <c r="V1687" s="77">
        <v>-8.7415987732196703E-3</v>
      </c>
      <c r="W1687" s="58">
        <v>0.90183646135753104</v>
      </c>
      <c r="X1687" s="77">
        <v>1.5837157218470201E-2</v>
      </c>
      <c r="Y1687" s="58">
        <v>57.195426940917898</v>
      </c>
      <c r="Z1687" s="77">
        <v>-5.1423447474515599E-3</v>
      </c>
      <c r="AA1687" s="58">
        <v>30.353325846443902</v>
      </c>
      <c r="AB1687" s="77">
        <v>3.70904325599501E-2</v>
      </c>
      <c r="AC1687" s="58">
        <v>820.47500610351506</v>
      </c>
      <c r="AD1687" s="77">
        <v>3.4670559066207702E-4</v>
      </c>
      <c r="AE1687" s="58">
        <v>1.19802486505679</v>
      </c>
      <c r="AF1687" s="77">
        <v>4.3261882721393898E-2</v>
      </c>
      <c r="AG1687" s="58">
        <v>27.6875896453857</v>
      </c>
      <c r="AH1687" s="77">
        <v>-3.1498553183533199E-3</v>
      </c>
      <c r="AI1687" s="58">
        <v>1.07927801902271</v>
      </c>
      <c r="AJ1687" s="77">
        <v>3.3343007724358199E-2</v>
      </c>
      <c r="AK1687" s="58">
        <v>32.420085906982401</v>
      </c>
      <c r="AL1687" s="69">
        <v>42670</v>
      </c>
      <c r="AM1687" s="105">
        <v>3</v>
      </c>
      <c r="AN1687" s="124">
        <v>43.5864752931274</v>
      </c>
      <c r="AO1687" s="125">
        <v>55.373102790284698</v>
      </c>
      <c r="AP1687" s="125">
        <v>48.121479596739</v>
      </c>
      <c r="AQ1687" s="125">
        <v>49.244866930640299</v>
      </c>
      <c r="AR1687" s="125">
        <v>32.744263045788799</v>
      </c>
      <c r="AS1687" s="125">
        <v>63.945207373243001</v>
      </c>
      <c r="AV1687" s="63">
        <v>19300.149665139099</v>
      </c>
      <c r="AW1687" s="63">
        <v>10754.1093952217</v>
      </c>
      <c r="AX1687" s="63">
        <v>10754.1093952217</v>
      </c>
      <c r="AY1687" s="63">
        <v>30054.259060360801</v>
      </c>
      <c r="AZ1687" s="77">
        <v>-1.3950691901458701E-3</v>
      </c>
      <c r="BA1687" s="77">
        <v>2.0054259060360802</v>
      </c>
      <c r="BB1687" s="77">
        <v>0.88266450493640303</v>
      </c>
      <c r="BC1687" s="58">
        <v>-228.60229258309801</v>
      </c>
      <c r="BD1687" s="130">
        <v>-7.5489000170347199E-3</v>
      </c>
      <c r="BE1687" s="65">
        <v>11</v>
      </c>
    </row>
    <row r="1688" spans="1:57" x14ac:dyDescent="0.2">
      <c r="A1688" s="104">
        <v>42671</v>
      </c>
      <c r="B1688" s="58">
        <v>2126.40991210937</v>
      </c>
      <c r="C1688" s="77">
        <v>-3.1082993435224099E-3</v>
      </c>
      <c r="D1688" s="58">
        <v>0.01</v>
      </c>
      <c r="E1688" s="58">
        <v>0.82340000000000002</v>
      </c>
      <c r="F1688" s="77">
        <v>2.80112044817926E-3</v>
      </c>
      <c r="G1688" s="58">
        <v>108.814041137695</v>
      </c>
      <c r="H1688" s="58">
        <v>795.36999511718705</v>
      </c>
      <c r="I1688" s="58">
        <v>56.726417541503899</v>
      </c>
      <c r="J1688" s="58">
        <v>776.32000732421795</v>
      </c>
      <c r="K1688" s="58">
        <v>27.5004787445068</v>
      </c>
      <c r="L1688" s="58">
        <v>32.303859710693303</v>
      </c>
      <c r="M1688" s="58">
        <v>16.190000534057599</v>
      </c>
      <c r="N1688" s="77">
        <v>-6.6387645119806403E-3</v>
      </c>
      <c r="O1688" s="58">
        <v>3.87574896779436</v>
      </c>
      <c r="P1688" s="77">
        <v>3.5618096040472502E-2</v>
      </c>
      <c r="Q1688" s="58">
        <v>109.17765045166</v>
      </c>
      <c r="R1688" s="77">
        <v>2.5170719638589701E-5</v>
      </c>
      <c r="S1688" s="58">
        <v>11.134634484561399</v>
      </c>
      <c r="T1688" s="77">
        <v>1.39993142222079E-2</v>
      </c>
      <c r="U1688" s="58">
        <v>795.35998535156205</v>
      </c>
      <c r="V1688" s="77">
        <v>-3.8269336626202098E-3</v>
      </c>
      <c r="W1688" s="58">
        <v>0.92916937326358995</v>
      </c>
      <c r="X1688" s="77">
        <v>1.6379835243143299E-2</v>
      </c>
      <c r="Y1688" s="58">
        <v>56.835378646850501</v>
      </c>
      <c r="Z1688" s="77">
        <v>-5.13710088223382E-2</v>
      </c>
      <c r="AA1688" s="58">
        <v>30.010590814310799</v>
      </c>
      <c r="AB1688" s="77">
        <v>3.8657500168970002E-2</v>
      </c>
      <c r="AC1688" s="58">
        <v>797.33999633789006</v>
      </c>
      <c r="AD1688" s="77">
        <v>-6.9300555204783098E-3</v>
      </c>
      <c r="AE1688" s="58">
        <v>1.14520551710195</v>
      </c>
      <c r="AF1688" s="77">
        <v>4.1643112025120797E-2</v>
      </c>
      <c r="AG1688" s="58">
        <v>27.5964336395263</v>
      </c>
      <c r="AH1688" s="77">
        <v>-2.0107656453934798E-3</v>
      </c>
      <c r="AI1688" s="58">
        <v>1.0681202799190199</v>
      </c>
      <c r="AJ1688" s="77">
        <v>3.3064788216791603E-2</v>
      </c>
      <c r="AK1688" s="58">
        <v>32.336402893066399</v>
      </c>
      <c r="AL1688" s="69">
        <v>42671</v>
      </c>
      <c r="AM1688" s="105">
        <v>4</v>
      </c>
      <c r="AN1688" s="124">
        <v>41.056891516498098</v>
      </c>
      <c r="AO1688" s="125">
        <v>55.385478535129799</v>
      </c>
      <c r="AP1688" s="125">
        <v>45.043507746360703</v>
      </c>
      <c r="AQ1688" s="125">
        <v>46.552937361614099</v>
      </c>
      <c r="AR1688" s="125">
        <v>32.229865910944</v>
      </c>
      <c r="AS1688" s="125">
        <v>61.711312963369302</v>
      </c>
      <c r="AV1688" s="63">
        <v>19300.149665139099</v>
      </c>
      <c r="AW1688" s="63">
        <v>10742.962406844999</v>
      </c>
      <c r="AX1688" s="63">
        <v>10742.962406844999</v>
      </c>
      <c r="AY1688" s="63">
        <v>30043.112071984098</v>
      </c>
      <c r="AZ1688" s="77">
        <v>-3.7089546457391698E-4</v>
      </c>
      <c r="BA1688" s="77">
        <v>2.0043112071984099</v>
      </c>
      <c r="BB1688" s="77">
        <v>0.87681262009163596</v>
      </c>
      <c r="BC1688" s="58">
        <v>-239.749280959717</v>
      </c>
      <c r="BD1688" s="130">
        <v>-7.9169956288298298E-3</v>
      </c>
      <c r="BE1688" s="65">
        <v>12</v>
      </c>
    </row>
    <row r="1689" spans="1:57" x14ac:dyDescent="0.2">
      <c r="A1689" s="104">
        <v>42674</v>
      </c>
      <c r="B1689" s="58">
        <v>2126.14990234375</v>
      </c>
      <c r="C1689" s="77">
        <v>-1.2227640782913599E-4</v>
      </c>
      <c r="D1689" s="58">
        <v>0.01</v>
      </c>
      <c r="E1689" s="58">
        <v>0.81869999999999998</v>
      </c>
      <c r="F1689" s="77">
        <v>-5.70803983483125E-3</v>
      </c>
      <c r="G1689" s="58">
        <v>108.641799926757</v>
      </c>
      <c r="H1689" s="58">
        <v>784.53997802734295</v>
      </c>
      <c r="I1689" s="58">
        <v>56.773799896240199</v>
      </c>
      <c r="J1689" s="58">
        <v>789.82000732421795</v>
      </c>
      <c r="K1689" s="58">
        <v>27.903488159179599</v>
      </c>
      <c r="L1689" s="58">
        <v>32.424732208251903</v>
      </c>
      <c r="M1689" s="58">
        <v>17.059999465942301</v>
      </c>
      <c r="N1689" s="77">
        <v>-1.58289508538289E-3</v>
      </c>
      <c r="O1689" s="58">
        <v>3.8143515988518</v>
      </c>
      <c r="P1689" s="77">
        <v>3.5109429348770801E-2</v>
      </c>
      <c r="Q1689" s="58">
        <v>108.72792053222599</v>
      </c>
      <c r="R1689" s="77">
        <v>-1.36163259317421E-2</v>
      </c>
      <c r="S1689" s="58">
        <v>11.103478155329899</v>
      </c>
      <c r="T1689" s="77">
        <v>1.4152851946753E-2</v>
      </c>
      <c r="U1689" s="58">
        <v>789.95498657226506</v>
      </c>
      <c r="V1689" s="77">
        <v>8.3527846089825799E-4</v>
      </c>
      <c r="W1689" s="58">
        <v>0.96113479498670995</v>
      </c>
      <c r="X1689" s="77">
        <v>1.69291961563834E-2</v>
      </c>
      <c r="Y1689" s="58">
        <v>56.750108718871999</v>
      </c>
      <c r="Z1689" s="77">
        <v>1.7389736027197199E-2</v>
      </c>
      <c r="AA1689" s="58">
        <v>29.701223119014902</v>
      </c>
      <c r="AB1689" s="77">
        <v>3.76050528520262E-2</v>
      </c>
      <c r="AC1689" s="58">
        <v>783.07000732421795</v>
      </c>
      <c r="AD1689" s="77">
        <v>1.465463268538E-2</v>
      </c>
      <c r="AE1689" s="58">
        <v>1.09426972659094</v>
      </c>
      <c r="AF1689" s="77">
        <v>3.9216234197979503E-2</v>
      </c>
      <c r="AG1689" s="58">
        <v>27.701983451843201</v>
      </c>
      <c r="AH1689" s="77">
        <v>3.7417354657027701E-3</v>
      </c>
      <c r="AI1689" s="58">
        <v>1.06235618979476</v>
      </c>
      <c r="AJ1689" s="77">
        <v>3.2763761408163602E-2</v>
      </c>
      <c r="AK1689" s="58">
        <v>32.364295959472599</v>
      </c>
      <c r="AL1689" s="69">
        <v>42674</v>
      </c>
      <c r="AM1689" s="105">
        <v>0</v>
      </c>
      <c r="AN1689" s="124">
        <v>40.9565056177385</v>
      </c>
      <c r="AO1689" s="125">
        <v>47.681966988238202</v>
      </c>
      <c r="AP1689" s="125">
        <v>44.320427707196203</v>
      </c>
      <c r="AQ1689" s="125">
        <v>52.4333528132818</v>
      </c>
      <c r="AR1689" s="125">
        <v>34.294242431957699</v>
      </c>
      <c r="AS1689" s="125">
        <v>62.0219740488863</v>
      </c>
      <c r="AV1689" s="63">
        <v>19300.149665139099</v>
      </c>
      <c r="AW1689" s="63">
        <v>10690.5632942619</v>
      </c>
      <c r="AX1689" s="63">
        <v>10690.5632942619</v>
      </c>
      <c r="AY1689" s="63">
        <v>29990.712959401</v>
      </c>
      <c r="AZ1689" s="77">
        <v>-1.74413064990108E-3</v>
      </c>
      <c r="BA1689" s="77">
        <v>1.9990712959401</v>
      </c>
      <c r="BB1689" s="77">
        <v>0.87658313018628298</v>
      </c>
      <c r="BC1689" s="58">
        <v>-292.14839354287602</v>
      </c>
      <c r="BD1689" s="130">
        <v>-9.6473180039995093E-3</v>
      </c>
      <c r="BE1689" s="65">
        <v>13</v>
      </c>
    </row>
    <row r="1690" spans="1:57" x14ac:dyDescent="0.2">
      <c r="A1690" s="104">
        <v>42675</v>
      </c>
      <c r="B1690" s="58">
        <v>2111.71997070312</v>
      </c>
      <c r="C1690" s="77">
        <v>-6.78688347642764E-3</v>
      </c>
      <c r="D1690" s="58">
        <v>0.01</v>
      </c>
      <c r="E1690" s="58">
        <v>0.81830000000000003</v>
      </c>
      <c r="F1690" s="77">
        <v>-4.8857945523383896E-4</v>
      </c>
      <c r="G1690" s="58">
        <v>106.68023681640599</v>
      </c>
      <c r="H1690" s="58">
        <v>783.60998535156205</v>
      </c>
      <c r="I1690" s="58">
        <v>56.660099029541001</v>
      </c>
      <c r="J1690" s="58">
        <v>785.40997314453102</v>
      </c>
      <c r="K1690" s="58">
        <v>27.730768203735298</v>
      </c>
      <c r="L1690" s="58">
        <v>32.099281311035099</v>
      </c>
      <c r="M1690" s="58">
        <v>18.559999465942301</v>
      </c>
      <c r="N1690" s="77">
        <v>-1.8055325958093199E-2</v>
      </c>
      <c r="O1690" s="58">
        <v>3.7766300622840898</v>
      </c>
      <c r="P1690" s="77">
        <v>3.5401403061970801E-2</v>
      </c>
      <c r="Q1690" s="58">
        <v>107.661018371582</v>
      </c>
      <c r="R1690" s="77">
        <v>-1.1853987073031601E-3</v>
      </c>
      <c r="S1690" s="58">
        <v>11.1101384478151</v>
      </c>
      <c r="T1690" s="77">
        <v>1.4178148129175E-2</v>
      </c>
      <c r="U1690" s="58">
        <v>784.07498168945301</v>
      </c>
      <c r="V1690" s="77">
        <v>-2.00269960627996E-3</v>
      </c>
      <c r="W1690" s="58">
        <v>0.990925076909832</v>
      </c>
      <c r="X1690" s="77">
        <v>1.7488940080976401E-2</v>
      </c>
      <c r="Y1690" s="58">
        <v>56.716949462890597</v>
      </c>
      <c r="Z1690" s="77">
        <v>-5.5835939059432002E-3</v>
      </c>
      <c r="AA1690" s="58">
        <v>29.492447357120898</v>
      </c>
      <c r="AB1690" s="77">
        <v>3.7550385614588802E-2</v>
      </c>
      <c r="AC1690" s="58">
        <v>787.614990234375</v>
      </c>
      <c r="AD1690" s="77">
        <v>-6.1899055221710199E-3</v>
      </c>
      <c r="AE1690" s="58">
        <v>1.05571001640574</v>
      </c>
      <c r="AF1690" s="77">
        <v>3.8069988131938702E-2</v>
      </c>
      <c r="AG1690" s="58">
        <v>27.817128181457502</v>
      </c>
      <c r="AH1690" s="77">
        <v>-1.0037119046243201E-2</v>
      </c>
      <c r="AI1690" s="58">
        <v>1.07131872771668</v>
      </c>
      <c r="AJ1690" s="77">
        <v>3.33751624323246E-2</v>
      </c>
      <c r="AK1690" s="58">
        <v>32.262006759643498</v>
      </c>
      <c r="AL1690" s="69">
        <v>42675</v>
      </c>
      <c r="AM1690" s="105">
        <v>1</v>
      </c>
      <c r="AN1690" s="124">
        <v>35.734538619127697</v>
      </c>
      <c r="AO1690" s="125">
        <v>47.076442747446002</v>
      </c>
      <c r="AP1690" s="125">
        <v>37.0299330678845</v>
      </c>
      <c r="AQ1690" s="125">
        <v>49.899438994992501</v>
      </c>
      <c r="AR1690" s="125">
        <v>31.5109742341334</v>
      </c>
      <c r="AS1690" s="125">
        <v>60.7482309749021</v>
      </c>
      <c r="AV1690" s="63">
        <v>19300.149665139099</v>
      </c>
      <c r="AW1690" s="63">
        <v>10663.9405782508</v>
      </c>
      <c r="AX1690" s="63">
        <v>10663.9405782508</v>
      </c>
      <c r="AY1690" s="63">
        <v>29964.090243389899</v>
      </c>
      <c r="AZ1690" s="77">
        <v>-8.8769867015447903E-4</v>
      </c>
      <c r="BA1690" s="77">
        <v>1.99640902433899</v>
      </c>
      <c r="BB1690" s="77">
        <v>0.863846979147879</v>
      </c>
      <c r="BC1690" s="58">
        <v>-318.771109553923</v>
      </c>
      <c r="BD1690" s="130">
        <v>-1.0526452762791299E-2</v>
      </c>
      <c r="BE1690" s="65">
        <v>14</v>
      </c>
    </row>
    <row r="1691" spans="1:57" x14ac:dyDescent="0.2">
      <c r="A1691" s="104">
        <v>42676</v>
      </c>
      <c r="B1691" s="58">
        <v>2097.93994140625</v>
      </c>
      <c r="C1691" s="77">
        <v>-6.5255002974123899E-3</v>
      </c>
      <c r="D1691" s="58">
        <v>0.01</v>
      </c>
      <c r="E1691" s="58">
        <v>0.81200000000000006</v>
      </c>
      <c r="F1691" s="77">
        <v>-7.6988879384088903E-3</v>
      </c>
      <c r="G1691" s="58">
        <v>106.775924682617</v>
      </c>
      <c r="H1691" s="58">
        <v>768.70001220703102</v>
      </c>
      <c r="I1691" s="58">
        <v>56.309520721435497</v>
      </c>
      <c r="J1691" s="58">
        <v>765.55999755859295</v>
      </c>
      <c r="K1691" s="58">
        <v>27.433311462402301</v>
      </c>
      <c r="L1691" s="58">
        <v>32.173667907714801</v>
      </c>
      <c r="M1691" s="58">
        <v>19.319999694824201</v>
      </c>
      <c r="N1691" s="77">
        <v>8.9695963438507498E-4</v>
      </c>
      <c r="O1691" s="58">
        <v>3.75185971558775</v>
      </c>
      <c r="P1691" s="77">
        <v>3.5137693508530597E-2</v>
      </c>
      <c r="Q1691" s="58">
        <v>106.72808074951099</v>
      </c>
      <c r="R1691" s="77">
        <v>-1.90272883491166E-2</v>
      </c>
      <c r="S1691" s="58">
        <v>11.1984052138704</v>
      </c>
      <c r="T1691" s="77">
        <v>1.45679784519821E-2</v>
      </c>
      <c r="U1691" s="58">
        <v>776.15499877929597</v>
      </c>
      <c r="V1691" s="77">
        <v>-6.1873931410302199E-3</v>
      </c>
      <c r="W1691" s="58">
        <v>1.0093693792602401</v>
      </c>
      <c r="X1691" s="77">
        <v>1.79253768515206E-2</v>
      </c>
      <c r="Y1691" s="58">
        <v>56.484809875488203</v>
      </c>
      <c r="Z1691" s="77">
        <v>-2.5273393851193999E-2</v>
      </c>
      <c r="AA1691" s="58">
        <v>29.5088512869455</v>
      </c>
      <c r="AB1691" s="77">
        <v>3.8545445662065199E-2</v>
      </c>
      <c r="AC1691" s="58">
        <v>775.48498535156205</v>
      </c>
      <c r="AD1691" s="77">
        <v>-1.07265957851445E-2</v>
      </c>
      <c r="AE1691" s="58">
        <v>1.0167742957260599</v>
      </c>
      <c r="AF1691" s="77">
        <v>3.7063491118072202E-2</v>
      </c>
      <c r="AG1691" s="58">
        <v>27.582039833068801</v>
      </c>
      <c r="AH1691" s="77">
        <v>2.3173913446501398E-3</v>
      </c>
      <c r="AI1691" s="58">
        <v>1.0793591781062799</v>
      </c>
      <c r="AJ1691" s="77">
        <v>3.3547905734660398E-2</v>
      </c>
      <c r="AK1691" s="58">
        <v>32.136474609375</v>
      </c>
      <c r="AL1691" s="69">
        <v>42676</v>
      </c>
      <c r="AM1691" s="105">
        <v>2</v>
      </c>
      <c r="AN1691" s="124">
        <v>31.592064658033699</v>
      </c>
      <c r="AO1691" s="125">
        <v>38.610668096180397</v>
      </c>
      <c r="AP1691" s="125">
        <v>37.569430789365498</v>
      </c>
      <c r="AQ1691" s="125">
        <v>45.794874659131999</v>
      </c>
      <c r="AR1691" s="125">
        <v>32.852374544790898</v>
      </c>
      <c r="AS1691" s="125">
        <v>56.8700689084883</v>
      </c>
      <c r="AV1691" s="63">
        <v>19300.149665139099</v>
      </c>
      <c r="AW1691" s="63">
        <v>10516.3660899353</v>
      </c>
      <c r="AX1691" s="63">
        <v>10516.3660899353</v>
      </c>
      <c r="AY1691" s="63">
        <v>29816.515755074401</v>
      </c>
      <c r="AZ1691" s="77">
        <v>-4.9250448492470502E-3</v>
      </c>
      <c r="BA1691" s="77">
        <v>1.98165157550744</v>
      </c>
      <c r="BB1691" s="77">
        <v>0.85168444513111796</v>
      </c>
      <c r="BC1691" s="58">
        <v>-466.34559786950501</v>
      </c>
      <c r="BD1691" s="130">
        <v>-1.53996543600781E-2</v>
      </c>
      <c r="BE1691" s="65">
        <v>15</v>
      </c>
    </row>
    <row r="1692" spans="1:57" x14ac:dyDescent="0.2">
      <c r="A1692" s="104">
        <v>42677</v>
      </c>
      <c r="B1692" s="58">
        <v>2088.65991210937</v>
      </c>
      <c r="C1692" s="77">
        <v>-4.4234008389461002E-3</v>
      </c>
      <c r="D1692" s="58">
        <v>0.01</v>
      </c>
      <c r="E1692" s="58">
        <v>0.80289999999999995</v>
      </c>
      <c r="F1692" s="77">
        <v>-1.12068965517242E-2</v>
      </c>
      <c r="G1692" s="58">
        <v>105.631423950195</v>
      </c>
      <c r="H1692" s="58">
        <v>762.13000488281205</v>
      </c>
      <c r="I1692" s="58">
        <v>56.10107421875</v>
      </c>
      <c r="J1692" s="58">
        <v>767.030029296875</v>
      </c>
      <c r="K1692" s="58">
        <v>27.126258850097599</v>
      </c>
      <c r="L1692" s="58">
        <v>31.7895393371582</v>
      </c>
      <c r="M1692" s="58">
        <v>22.079999923706001</v>
      </c>
      <c r="N1692" s="77">
        <v>-1.0718715251811801E-2</v>
      </c>
      <c r="O1692" s="58">
        <v>3.7368659601585499</v>
      </c>
      <c r="P1692" s="77">
        <v>3.5376461098550201E-2</v>
      </c>
      <c r="Q1692" s="58">
        <v>106.20367431640599</v>
      </c>
      <c r="R1692" s="77">
        <v>-8.5469067515108101E-3</v>
      </c>
      <c r="S1692" s="58">
        <v>11.4038375486306</v>
      </c>
      <c r="T1692" s="77">
        <v>1.49631132163392E-2</v>
      </c>
      <c r="U1692" s="58">
        <v>765.41500854492097</v>
      </c>
      <c r="V1692" s="77">
        <v>-3.7017985593721298E-3</v>
      </c>
      <c r="W1692" s="58">
        <v>1.0223973373709201</v>
      </c>
      <c r="X1692" s="77">
        <v>1.8224202506076401E-2</v>
      </c>
      <c r="Y1692" s="58">
        <v>56.205297470092702</v>
      </c>
      <c r="Z1692" s="77">
        <v>1.92020448164642E-3</v>
      </c>
      <c r="AA1692" s="58">
        <v>29.528637703875301</v>
      </c>
      <c r="AB1692" s="77">
        <v>3.8497368520165803E-2</v>
      </c>
      <c r="AC1692" s="58">
        <v>766.29501342773403</v>
      </c>
      <c r="AD1692" s="77">
        <v>-1.1192692239342101E-2</v>
      </c>
      <c r="AE1692" s="58">
        <v>0.97729946159788195</v>
      </c>
      <c r="AF1692" s="77">
        <v>3.6027801216471901E-2</v>
      </c>
      <c r="AG1692" s="58">
        <v>27.27978515625</v>
      </c>
      <c r="AH1692" s="77">
        <v>-1.1939222212974001E-2</v>
      </c>
      <c r="AI1692" s="58">
        <v>1.0951460989120301</v>
      </c>
      <c r="AJ1692" s="77">
        <v>3.4449888917765403E-2</v>
      </c>
      <c r="AK1692" s="58">
        <v>31.981603622436499</v>
      </c>
      <c r="AL1692" s="69">
        <v>42677</v>
      </c>
      <c r="AM1692" s="105">
        <v>3</v>
      </c>
      <c r="AN1692" s="124">
        <v>29.1420140196423</v>
      </c>
      <c r="AO1692" s="125">
        <v>35.574823765733903</v>
      </c>
      <c r="AP1692" s="125">
        <v>33.835455996188799</v>
      </c>
      <c r="AQ1692" s="125">
        <v>41.958143798237202</v>
      </c>
      <c r="AR1692" s="125">
        <v>29.625582910197199</v>
      </c>
      <c r="AS1692" s="125">
        <v>54.6366477840606</v>
      </c>
      <c r="AV1692" s="63">
        <v>19300.149665139099</v>
      </c>
      <c r="AW1692" s="63">
        <v>10360.017072753901</v>
      </c>
      <c r="AX1692" s="63">
        <v>10360.017072753901</v>
      </c>
      <c r="AY1692" s="63">
        <v>29660.166737893</v>
      </c>
      <c r="AZ1692" s="77">
        <v>-5.2437051487073099E-3</v>
      </c>
      <c r="BA1692" s="77">
        <v>1.9660166737892999</v>
      </c>
      <c r="BB1692" s="77">
        <v>0.843493702603062</v>
      </c>
      <c r="BC1692" s="58">
        <v>-622.69461505090203</v>
      </c>
      <c r="BD1692" s="130">
        <v>-2.05626082619292E-2</v>
      </c>
      <c r="BE1692" s="65">
        <v>16</v>
      </c>
    </row>
    <row r="1693" spans="1:57" x14ac:dyDescent="0.2">
      <c r="A1693" s="104">
        <v>42678</v>
      </c>
      <c r="B1693" s="58">
        <v>2085.17993164062</v>
      </c>
      <c r="C1693" s="77">
        <v>-1.66613073223376E-3</v>
      </c>
      <c r="D1693" s="58">
        <v>0.01</v>
      </c>
      <c r="E1693" s="58">
        <v>0.79710000000000003</v>
      </c>
      <c r="F1693" s="77">
        <v>-7.2238136754264604E-3</v>
      </c>
      <c r="G1693" s="58">
        <v>104.67926025390599</v>
      </c>
      <c r="H1693" s="58">
        <v>762.02001953125</v>
      </c>
      <c r="I1693" s="58">
        <v>55.627326965332003</v>
      </c>
      <c r="J1693" s="58">
        <v>755.04998779296795</v>
      </c>
      <c r="K1693" s="58">
        <v>27.0782775878906</v>
      </c>
      <c r="L1693" s="58">
        <v>31.489723205566399</v>
      </c>
      <c r="M1693" s="58">
        <v>22.5100002288818</v>
      </c>
      <c r="N1693" s="77">
        <v>-9.0140193200275408E-3</v>
      </c>
      <c r="O1693" s="58">
        <v>3.7181641559897001</v>
      </c>
      <c r="P1693" s="77">
        <v>3.5519587614309199E-2</v>
      </c>
      <c r="Q1693" s="58">
        <v>105.15534210205</v>
      </c>
      <c r="R1693" s="77">
        <v>-1.4431311043761001E-4</v>
      </c>
      <c r="S1693" s="58">
        <v>11.592936303947001</v>
      </c>
      <c r="T1693" s="77">
        <v>1.5213427478031699E-2</v>
      </c>
      <c r="U1693" s="58">
        <v>762.07501220703102</v>
      </c>
      <c r="V1693" s="77">
        <v>-8.4445308760172592E-3</v>
      </c>
      <c r="W1693" s="58">
        <v>1.0266840359988401</v>
      </c>
      <c r="X1693" s="77">
        <v>1.8456469005578801E-2</v>
      </c>
      <c r="Y1693" s="58">
        <v>55.864200592041001</v>
      </c>
      <c r="Z1693" s="77">
        <v>-1.56187385712762E-2</v>
      </c>
      <c r="AA1693" s="58">
        <v>29.780860535105401</v>
      </c>
      <c r="AB1693" s="77">
        <v>3.9442236959907402E-2</v>
      </c>
      <c r="AC1693" s="58">
        <v>761.04000854492097</v>
      </c>
      <c r="AD1693" s="77">
        <v>-1.7688123700426699E-3</v>
      </c>
      <c r="AE1693" s="58">
        <v>0.91951478246395701</v>
      </c>
      <c r="AF1693" s="77">
        <v>3.39576540449959E-2</v>
      </c>
      <c r="AG1693" s="58">
        <v>27.102268218994102</v>
      </c>
      <c r="AH1693" s="77">
        <v>-9.43128267484338E-3</v>
      </c>
      <c r="AI1693" s="58">
        <v>1.11230862650943</v>
      </c>
      <c r="AJ1693" s="77">
        <v>3.5322908977263298E-2</v>
      </c>
      <c r="AK1693" s="58">
        <v>31.639631271362301</v>
      </c>
      <c r="AL1693" s="69">
        <v>42678</v>
      </c>
      <c r="AM1693" s="105">
        <v>4</v>
      </c>
      <c r="AN1693" s="124">
        <v>28.2570294513453</v>
      </c>
      <c r="AO1693" s="125">
        <v>35.524467509381601</v>
      </c>
      <c r="AP1693" s="125">
        <v>31.0688800752887</v>
      </c>
      <c r="AQ1693" s="125">
        <v>41.374800876412301</v>
      </c>
      <c r="AR1693" s="125">
        <v>27.366239004600999</v>
      </c>
      <c r="AS1693" s="125">
        <v>49.845399046970897</v>
      </c>
      <c r="AU1693" s="109" t="s">
        <v>620</v>
      </c>
      <c r="AV1693" s="63">
        <v>30295.2508028107</v>
      </c>
      <c r="AW1693" s="63">
        <v>-745.47511354522703</v>
      </c>
      <c r="AX1693" s="63">
        <v>21142.124582615601</v>
      </c>
      <c r="AY1693" s="63">
        <v>29549.775689265502</v>
      </c>
      <c r="AZ1693" s="77">
        <v>-3.7218620381671498E-3</v>
      </c>
      <c r="BA1693" s="77">
        <v>1.9549775689265501</v>
      </c>
      <c r="BB1693" s="77">
        <v>0.84042220109047505</v>
      </c>
      <c r="BC1693" s="58">
        <v>-733.085663678375</v>
      </c>
      <c r="BD1693" s="130">
        <v>-2.4207939109000601E-2</v>
      </c>
      <c r="BE1693" s="65">
        <v>17</v>
      </c>
    </row>
    <row r="1694" spans="1:57" x14ac:dyDescent="0.2">
      <c r="A1694" s="104">
        <v>42681</v>
      </c>
      <c r="B1694" s="58">
        <v>2131.52001953125</v>
      </c>
      <c r="C1694" s="77">
        <v>2.2223543967337198E-2</v>
      </c>
      <c r="D1694" s="58">
        <v>0.01</v>
      </c>
      <c r="E1694" s="58">
        <v>0.80689999999999995</v>
      </c>
      <c r="F1694" s="77">
        <v>1.2294567808305E-2</v>
      </c>
      <c r="G1694" s="58">
        <v>106.189254760742</v>
      </c>
      <c r="H1694" s="58">
        <v>782.52001953125</v>
      </c>
      <c r="I1694" s="58">
        <v>57.247539520263601</v>
      </c>
      <c r="J1694" s="58">
        <v>784.92999267578102</v>
      </c>
      <c r="K1694" s="58">
        <v>28.1433715820312</v>
      </c>
      <c r="L1694" s="58">
        <v>32.501594543457003</v>
      </c>
      <c r="M1694" s="58">
        <v>18.709999084472599</v>
      </c>
      <c r="N1694" s="77">
        <v>1.4424963485349201E-2</v>
      </c>
      <c r="O1694" s="58">
        <v>3.6863061231362502</v>
      </c>
      <c r="P1694" s="77">
        <v>3.4714492831143397E-2</v>
      </c>
      <c r="Q1694" s="58">
        <v>105.43425750732401</v>
      </c>
      <c r="R1694" s="77">
        <v>2.6902180355590201E-2</v>
      </c>
      <c r="S1694" s="58">
        <v>11.5762943525603</v>
      </c>
      <c r="T1694" s="77">
        <v>1.4793607912414601E-2</v>
      </c>
      <c r="U1694" s="58">
        <v>772.27001953125</v>
      </c>
      <c r="V1694" s="77">
        <v>2.9126198279154799E-2</v>
      </c>
      <c r="W1694" s="58">
        <v>1.0713023837142099</v>
      </c>
      <c r="X1694" s="77">
        <v>1.8713509658087699E-2</v>
      </c>
      <c r="Y1694" s="58">
        <v>56.437433242797802</v>
      </c>
      <c r="Z1694" s="77">
        <v>3.9573545282945502E-2</v>
      </c>
      <c r="AA1694" s="58">
        <v>29.652916767920502</v>
      </c>
      <c r="AB1694" s="77">
        <v>3.7777785337053303E-2</v>
      </c>
      <c r="AC1694" s="58">
        <v>769.989990234375</v>
      </c>
      <c r="AD1694" s="77">
        <v>3.9333890077887901E-2</v>
      </c>
      <c r="AE1694" s="58">
        <v>0.86836996933921695</v>
      </c>
      <c r="AF1694" s="77">
        <v>3.0855221692544E-2</v>
      </c>
      <c r="AG1694" s="58">
        <v>27.610824584960898</v>
      </c>
      <c r="AH1694" s="77">
        <v>3.2133383049608798E-2</v>
      </c>
      <c r="AI1694" s="58">
        <v>1.10755727017363</v>
      </c>
      <c r="AJ1694" s="77">
        <v>3.4077013319846597E-2</v>
      </c>
      <c r="AK1694" s="58">
        <v>31.995658874511701</v>
      </c>
      <c r="AL1694" s="69">
        <v>42681</v>
      </c>
      <c r="AM1694" s="105">
        <v>0</v>
      </c>
      <c r="AN1694" s="124">
        <v>50.022057744033397</v>
      </c>
      <c r="AO1694" s="125">
        <v>49.790424878592603</v>
      </c>
      <c r="AP1694" s="125">
        <v>39.515160961743902</v>
      </c>
      <c r="AQ1694" s="125">
        <v>55.9989765253884</v>
      </c>
      <c r="AR1694" s="125">
        <v>43.129823961830603</v>
      </c>
      <c r="AS1694" s="125">
        <v>62.089654593994702</v>
      </c>
      <c r="AU1694" s="109" t="s">
        <v>620</v>
      </c>
      <c r="AV1694" s="63">
        <v>30295.2508028107</v>
      </c>
      <c r="AW1694" s="63">
        <v>-809.93485683517395</v>
      </c>
      <c r="AX1694" s="63">
        <v>22058.7330907295</v>
      </c>
      <c r="AY1694" s="63">
        <v>29485.315945975501</v>
      </c>
      <c r="AZ1694" s="77">
        <v>-2.1813953502652899E-3</v>
      </c>
      <c r="BA1694" s="77">
        <v>1.9485315945975501</v>
      </c>
      <c r="BB1694" s="77">
        <v>0.88132290479487296</v>
      </c>
      <c r="BC1694" s="58">
        <v>-797.545406968321</v>
      </c>
      <c r="BD1694" s="130">
        <v>-2.6336527373453999E-2</v>
      </c>
      <c r="BE1694" s="65">
        <v>18</v>
      </c>
    </row>
    <row r="1695" spans="1:57" x14ac:dyDescent="0.2">
      <c r="A1695" s="104">
        <v>42682</v>
      </c>
      <c r="B1695" s="58">
        <v>2139.56005859375</v>
      </c>
      <c r="C1695" s="77">
        <v>3.7719744542996599E-3</v>
      </c>
      <c r="D1695" s="58">
        <v>0.01</v>
      </c>
      <c r="E1695" s="58">
        <v>0.80599999999999905</v>
      </c>
      <c r="F1695" s="77">
        <v>-1.1153798488040499E-3</v>
      </c>
      <c r="G1695" s="58">
        <v>106.814407348632</v>
      </c>
      <c r="H1695" s="58">
        <v>790.510009765625</v>
      </c>
      <c r="I1695" s="58">
        <v>57.294914245605398</v>
      </c>
      <c r="J1695" s="58">
        <v>787.75</v>
      </c>
      <c r="K1695" s="58">
        <v>28.316087722778299</v>
      </c>
      <c r="L1695" s="58">
        <v>32.548439025878899</v>
      </c>
      <c r="M1695" s="58">
        <v>18.7399997711181</v>
      </c>
      <c r="N1695" s="77">
        <v>5.8871548660845898E-3</v>
      </c>
      <c r="O1695" s="58">
        <v>3.6557219789919801</v>
      </c>
      <c r="P1695" s="77">
        <v>3.4224989584598103E-2</v>
      </c>
      <c r="Q1695" s="58">
        <v>106.501831054687</v>
      </c>
      <c r="R1695" s="77">
        <v>1.02105889114008E-2</v>
      </c>
      <c r="S1695" s="58">
        <v>11.6615879991275</v>
      </c>
      <c r="T1695" s="77">
        <v>1.47519801837614E-2</v>
      </c>
      <c r="U1695" s="58">
        <v>786.51501464843705</v>
      </c>
      <c r="V1695" s="77">
        <v>8.2754168543841501E-4</v>
      </c>
      <c r="W1695" s="58">
        <v>1.1132022315163299</v>
      </c>
      <c r="X1695" s="77">
        <v>1.9429337597825599E-2</v>
      </c>
      <c r="Y1695" s="58">
        <v>57.271226882934499</v>
      </c>
      <c r="Z1695" s="77">
        <v>3.59268641857535E-3</v>
      </c>
      <c r="AA1695" s="58">
        <v>29.526260589568398</v>
      </c>
      <c r="AB1695" s="77">
        <v>3.7481765267621002E-2</v>
      </c>
      <c r="AC1695" s="58">
        <v>786.33999633789006</v>
      </c>
      <c r="AD1695" s="77">
        <v>6.13700957057128E-3</v>
      </c>
      <c r="AE1695" s="58">
        <v>0.82832008674323498</v>
      </c>
      <c r="AF1695" s="77">
        <v>2.9252631749579899E-2</v>
      </c>
      <c r="AG1695" s="58">
        <v>28.2297296524047</v>
      </c>
      <c r="AH1695" s="77">
        <v>1.4412979756805999E-3</v>
      </c>
      <c r="AI1695" s="58">
        <v>1.09976287616003</v>
      </c>
      <c r="AJ1695" s="77">
        <v>3.37884982836082E-2</v>
      </c>
      <c r="AK1695" s="58">
        <v>32.525016784667898</v>
      </c>
      <c r="AL1695" s="69">
        <v>42682</v>
      </c>
      <c r="AM1695" s="105">
        <v>1</v>
      </c>
      <c r="AN1695" s="124">
        <v>52.703070133456002</v>
      </c>
      <c r="AO1695" s="125">
        <v>54.0572068400582</v>
      </c>
      <c r="AP1695" s="125">
        <v>42.648383200927903</v>
      </c>
      <c r="AQ1695" s="125">
        <v>57.835772361212797</v>
      </c>
      <c r="AR1695" s="125">
        <v>43.738582357820803</v>
      </c>
      <c r="AS1695" s="125">
        <v>62.378864325692</v>
      </c>
      <c r="AV1695" s="63">
        <v>30295.2508028107</v>
      </c>
      <c r="AW1695" s="63">
        <v>-816.71104586791898</v>
      </c>
      <c r="AX1695" s="63">
        <v>22059.373451568601</v>
      </c>
      <c r="AY1695" s="63">
        <v>29478.539756942799</v>
      </c>
      <c r="AZ1695" s="77">
        <v>-2.2981571725943999E-4</v>
      </c>
      <c r="BA1695" s="77">
        <v>1.9478539756942801</v>
      </c>
      <c r="BB1695" s="77">
        <v>0.88841920673204799</v>
      </c>
      <c r="BC1695" s="58">
        <v>-804.32159600106695</v>
      </c>
      <c r="BD1695" s="130">
        <v>-2.6560290542785001E-2</v>
      </c>
      <c r="BE1695" s="65">
        <v>19</v>
      </c>
    </row>
    <row r="1696" spans="1:57" x14ac:dyDescent="0.2">
      <c r="A1696" s="104">
        <v>42683</v>
      </c>
      <c r="B1696" s="58">
        <v>2163.26000976562</v>
      </c>
      <c r="C1696" s="77">
        <v>1.10770207532533E-2</v>
      </c>
      <c r="D1696" s="58">
        <v>0.01</v>
      </c>
      <c r="E1696" s="58">
        <v>0.80359999999999998</v>
      </c>
      <c r="F1696" s="77">
        <v>-2.9776674937964601E-3</v>
      </c>
      <c r="G1696" s="58">
        <v>106.64128112792901</v>
      </c>
      <c r="H1696" s="58">
        <v>785.30999755859295</v>
      </c>
      <c r="I1696" s="58">
        <v>57.010665893554602</v>
      </c>
      <c r="J1696" s="58">
        <v>771.88000488281205</v>
      </c>
      <c r="K1696" s="58">
        <v>27.951463699340799</v>
      </c>
      <c r="L1696" s="58">
        <v>32.557807922363203</v>
      </c>
      <c r="M1696" s="58">
        <v>14.3800001144409</v>
      </c>
      <c r="N1696" s="77">
        <v>-1.6208133808957E-3</v>
      </c>
      <c r="O1696" s="58">
        <v>3.6424682919825799</v>
      </c>
      <c r="P1696" s="77">
        <v>3.4156269068194897E-2</v>
      </c>
      <c r="Q1696" s="58">
        <v>106.72784423828099</v>
      </c>
      <c r="R1696" s="77">
        <v>-6.5780472641617698E-3</v>
      </c>
      <c r="S1696" s="58">
        <v>11.682200681507</v>
      </c>
      <c r="T1696" s="77">
        <v>1.48759097908153E-2</v>
      </c>
      <c r="U1696" s="58">
        <v>787.91000366210903</v>
      </c>
      <c r="V1696" s="77">
        <v>-4.9611445587002204E-3</v>
      </c>
      <c r="W1696" s="58">
        <v>1.1436331799930399</v>
      </c>
      <c r="X1696" s="77">
        <v>2.0059986356383501E-2</v>
      </c>
      <c r="Y1696" s="58">
        <v>57.15279006958</v>
      </c>
      <c r="Z1696" s="77">
        <v>-2.0145979203030701E-2</v>
      </c>
      <c r="AA1696" s="58">
        <v>29.478191610471601</v>
      </c>
      <c r="AB1696" s="77">
        <v>3.8190122070783497E-2</v>
      </c>
      <c r="AC1696" s="58">
        <v>779.81500244140602</v>
      </c>
      <c r="AD1696" s="77">
        <v>-1.2876920957699401E-2</v>
      </c>
      <c r="AE1696" s="58">
        <v>0.79531450787967695</v>
      </c>
      <c r="AF1696" s="77">
        <v>2.8453411829679299E-2</v>
      </c>
      <c r="AG1696" s="58">
        <v>28.133775711059499</v>
      </c>
      <c r="AH1696" s="77">
        <v>2.87844725116448E-4</v>
      </c>
      <c r="AI1696" s="58">
        <v>1.0981335505476399</v>
      </c>
      <c r="AJ1696" s="77">
        <v>3.3728731159242298E-2</v>
      </c>
      <c r="AK1696" s="58">
        <v>32.553123474121001</v>
      </c>
      <c r="AL1696" s="69">
        <v>42683</v>
      </c>
      <c r="AM1696" s="105">
        <v>2</v>
      </c>
      <c r="AN1696" s="124">
        <v>59.585362441226998</v>
      </c>
      <c r="AO1696" s="125">
        <v>51.018529159116397</v>
      </c>
      <c r="AP1696" s="125">
        <v>41.999523895782197</v>
      </c>
      <c r="AQ1696" s="125">
        <v>52.822575940954103</v>
      </c>
      <c r="AR1696" s="125">
        <v>43.867997652392198</v>
      </c>
      <c r="AS1696" s="125">
        <v>59.4484332680981</v>
      </c>
      <c r="AV1696" s="63">
        <v>30295.2508028107</v>
      </c>
      <c r="AW1696" s="63">
        <v>-870.098782861328</v>
      </c>
      <c r="AX1696" s="63">
        <v>21944.433494409099</v>
      </c>
      <c r="AY1696" s="63">
        <v>29425.152019949401</v>
      </c>
      <c r="AZ1696" s="77">
        <v>-1.8110712889309801E-3</v>
      </c>
      <c r="BA1696" s="77">
        <v>1.9425152019949401</v>
      </c>
      <c r="BB1696" s="77">
        <v>0.90933726547586102</v>
      </c>
      <c r="BC1696" s="58">
        <v>-857.70933299447597</v>
      </c>
      <c r="BD1696" s="130">
        <v>-2.8323259252088302E-2</v>
      </c>
      <c r="BE1696" s="65">
        <v>20</v>
      </c>
    </row>
    <row r="1697" spans="1:57" x14ac:dyDescent="0.2">
      <c r="A1697" s="104">
        <v>42684</v>
      </c>
      <c r="B1697" s="58">
        <v>2167.47998046875</v>
      </c>
      <c r="C1697" s="77">
        <v>1.9507459501284499E-3</v>
      </c>
      <c r="D1697" s="58">
        <v>0.01</v>
      </c>
      <c r="E1697" s="58">
        <v>0.80089999999999995</v>
      </c>
      <c r="F1697" s="77">
        <v>-3.3598805375809602E-3</v>
      </c>
      <c r="G1697" s="58">
        <v>103.669387817382</v>
      </c>
      <c r="H1697" s="58">
        <v>762.55999755859295</v>
      </c>
      <c r="I1697" s="58">
        <v>55.6178588867187</v>
      </c>
      <c r="J1697" s="58">
        <v>742.38000488281205</v>
      </c>
      <c r="K1697" s="58">
        <v>27.039897918701101</v>
      </c>
      <c r="L1697" s="58">
        <v>32.323581695556598</v>
      </c>
      <c r="M1697" s="58">
        <v>14.7399997711181</v>
      </c>
      <c r="N1697" s="77">
        <v>-2.7868132107131401E-2</v>
      </c>
      <c r="O1697" s="58">
        <v>3.65654369227203</v>
      </c>
      <c r="P1697" s="77">
        <v>3.5271199813711199E-2</v>
      </c>
      <c r="Q1697" s="58">
        <v>105.15533447265599</v>
      </c>
      <c r="R1697" s="77">
        <v>-2.8969451644224799E-2</v>
      </c>
      <c r="S1697" s="58">
        <v>11.8706700537494</v>
      </c>
      <c r="T1697" s="77">
        <v>1.55668669898165E-2</v>
      </c>
      <c r="U1697" s="58">
        <v>773.93499755859295</v>
      </c>
      <c r="V1697" s="77">
        <v>-2.4430639162090501E-2</v>
      </c>
      <c r="W1697" s="58">
        <v>1.1438147884382801</v>
      </c>
      <c r="X1697" s="77">
        <v>2.0565602691897601E-2</v>
      </c>
      <c r="Y1697" s="58">
        <v>56.314262390136697</v>
      </c>
      <c r="Z1697" s="77">
        <v>-3.8218375671589901E-2</v>
      </c>
      <c r="AA1697" s="58">
        <v>29.990626134985899</v>
      </c>
      <c r="AB1697" s="77">
        <v>4.0397944365056102E-2</v>
      </c>
      <c r="AC1697" s="58">
        <v>757.13000488281205</v>
      </c>
      <c r="AD1697" s="77">
        <v>-3.2612452444168299E-2</v>
      </c>
      <c r="AE1697" s="58">
        <v>0.76148862981672405</v>
      </c>
      <c r="AF1697" s="77">
        <v>2.81616680693926E-2</v>
      </c>
      <c r="AG1697" s="58">
        <v>27.4956808090209</v>
      </c>
      <c r="AH1697" s="77">
        <v>-7.1941645262227896E-3</v>
      </c>
      <c r="AI1697" s="58">
        <v>1.1050473187149199</v>
      </c>
      <c r="AJ1697" s="77">
        <v>3.4187031905156401E-2</v>
      </c>
      <c r="AK1697" s="58">
        <v>32.440694808959897</v>
      </c>
      <c r="AL1697" s="69">
        <v>42684</v>
      </c>
      <c r="AM1697" s="105">
        <v>3</v>
      </c>
      <c r="AN1697" s="124">
        <v>60.682430312992302</v>
      </c>
      <c r="AO1697" s="125">
        <v>40.335776418318801</v>
      </c>
      <c r="AP1697" s="125">
        <v>32.779942514028903</v>
      </c>
      <c r="AQ1697" s="125">
        <v>42.8278316726987</v>
      </c>
      <c r="AR1697" s="125">
        <v>41.309657463662298</v>
      </c>
      <c r="AS1697" s="125">
        <v>47.6388846041881</v>
      </c>
      <c r="AV1697" s="63">
        <v>30295.2508028107</v>
      </c>
      <c r="AW1697" s="63">
        <v>-1041.95013692169</v>
      </c>
      <c r="AX1697" s="63">
        <v>21532.348000813199</v>
      </c>
      <c r="AY1697" s="63">
        <v>29253.300665889001</v>
      </c>
      <c r="AZ1697" s="77">
        <v>-5.8402877220090597E-3</v>
      </c>
      <c r="BA1697" s="77">
        <v>1.9253300665888999</v>
      </c>
      <c r="BB1697" s="77">
        <v>0.91306189741391797</v>
      </c>
      <c r="BC1697" s="58">
        <v>-1029.5606870548299</v>
      </c>
      <c r="BD1697" s="130">
        <v>-3.3998130990840099E-2</v>
      </c>
      <c r="BE1697" s="65">
        <v>21</v>
      </c>
    </row>
    <row r="1698" spans="1:57" x14ac:dyDescent="0.2">
      <c r="A1698" s="104">
        <v>42685</v>
      </c>
      <c r="B1698" s="58">
        <v>2164.44995117187</v>
      </c>
      <c r="C1698" s="77">
        <v>-1.39795030366085E-3</v>
      </c>
      <c r="D1698" s="58">
        <v>0.01</v>
      </c>
      <c r="E1698" s="58">
        <v>0.79500000000000004</v>
      </c>
      <c r="F1698" s="77">
        <v>-7.3667124484952896E-3</v>
      </c>
      <c r="G1698" s="58">
        <v>104.284942626953</v>
      </c>
      <c r="H1698" s="58">
        <v>754.02001953125</v>
      </c>
      <c r="I1698" s="58">
        <v>55.921054840087798</v>
      </c>
      <c r="J1698" s="58">
        <v>739.010009765625</v>
      </c>
      <c r="K1698" s="58">
        <v>27.654005050659102</v>
      </c>
      <c r="L1698" s="58">
        <v>32.426639556884702</v>
      </c>
      <c r="M1698" s="58">
        <v>14.170000076293899</v>
      </c>
      <c r="N1698" s="77">
        <v>5.9376718868509003E-3</v>
      </c>
      <c r="O1698" s="58">
        <v>3.6594544659570301</v>
      </c>
      <c r="P1698" s="77">
        <v>3.5090918916718297E-2</v>
      </c>
      <c r="Q1698" s="58">
        <v>103.977165222167</v>
      </c>
      <c r="R1698" s="77">
        <v>-1.1199089979392099E-2</v>
      </c>
      <c r="S1698" s="58">
        <v>12.2894741930861</v>
      </c>
      <c r="T1698" s="77">
        <v>1.6298604645439099E-2</v>
      </c>
      <c r="U1698" s="58">
        <v>758.29000854492097</v>
      </c>
      <c r="V1698" s="77">
        <v>5.4514136185408396E-3</v>
      </c>
      <c r="W1698" s="58">
        <v>1.1478507653559999</v>
      </c>
      <c r="X1698" s="77">
        <v>2.0526271699244501E-2</v>
      </c>
      <c r="Y1698" s="58">
        <v>55.769456863403299</v>
      </c>
      <c r="Z1698" s="77">
        <v>-4.53944758078372E-3</v>
      </c>
      <c r="AA1698" s="58">
        <v>30.5998032204187</v>
      </c>
      <c r="AB1698" s="77">
        <v>4.1406480042297897E-2</v>
      </c>
      <c r="AC1698" s="58">
        <v>740.69500732421795</v>
      </c>
      <c r="AD1698" s="77">
        <v>2.2711148311447001E-2</v>
      </c>
      <c r="AE1698" s="58">
        <v>0.718018466947974</v>
      </c>
      <c r="AF1698" s="77">
        <v>2.5964357265164301E-2</v>
      </c>
      <c r="AG1698" s="58">
        <v>27.346951484680101</v>
      </c>
      <c r="AH1698" s="77">
        <v>3.1883181232450399E-3</v>
      </c>
      <c r="AI1698" s="58">
        <v>1.1073849989231801</v>
      </c>
      <c r="AJ1698" s="77">
        <v>3.4150470540758399E-2</v>
      </c>
      <c r="AK1698" s="58">
        <v>32.375110626220703</v>
      </c>
      <c r="AL1698" s="69">
        <v>42685</v>
      </c>
      <c r="AM1698" s="105">
        <v>4</v>
      </c>
      <c r="AN1698" s="124">
        <v>59.4348794256776</v>
      </c>
      <c r="AO1698" s="125">
        <v>37.187904955187904</v>
      </c>
      <c r="AP1698" s="125">
        <v>35.917725823753003</v>
      </c>
      <c r="AQ1698" s="125">
        <v>49.7288298865966</v>
      </c>
      <c r="AR1698" s="125">
        <v>42.887882861444503</v>
      </c>
      <c r="AS1698" s="125">
        <v>49.9688553426883</v>
      </c>
      <c r="AV1698" s="63">
        <v>30295.2508028107</v>
      </c>
      <c r="AW1698" s="63">
        <v>-1014.55692569733</v>
      </c>
      <c r="AX1698" s="63">
        <v>21464.886680717402</v>
      </c>
      <c r="AY1698" s="63">
        <v>29280.693877113401</v>
      </c>
      <c r="AZ1698" s="77">
        <v>9.3641437379066096E-4</v>
      </c>
      <c r="BA1698" s="77">
        <v>1.92806938771134</v>
      </c>
      <c r="BB1698" s="77">
        <v>0.91038753195350597</v>
      </c>
      <c r="BC1698" s="58">
        <v>-1002.16747583047</v>
      </c>
      <c r="BD1698" s="130">
        <v>-3.3093552955591299E-2</v>
      </c>
      <c r="BE1698" s="65">
        <v>22</v>
      </c>
    </row>
    <row r="1699" spans="1:57" x14ac:dyDescent="0.2">
      <c r="A1699" s="104">
        <v>42688</v>
      </c>
      <c r="B1699" s="58">
        <v>2164.19995117187</v>
      </c>
      <c r="C1699" s="77">
        <v>-1.15502786222743E-4</v>
      </c>
      <c r="D1699" s="58">
        <v>0.01</v>
      </c>
      <c r="E1699" s="58">
        <v>0.80299999999999905</v>
      </c>
      <c r="F1699" s="77">
        <v>1.00628930817607E-2</v>
      </c>
      <c r="G1699" s="58">
        <v>101.66892242431599</v>
      </c>
      <c r="H1699" s="58">
        <v>736.08001708984295</v>
      </c>
      <c r="I1699" s="58">
        <v>55.068305969238203</v>
      </c>
      <c r="J1699" s="58">
        <v>719.07000732421795</v>
      </c>
      <c r="K1699" s="58">
        <v>27.8171291351318</v>
      </c>
      <c r="L1699" s="58">
        <v>32.304840087890597</v>
      </c>
      <c r="M1699" s="58">
        <v>14.4799995422363</v>
      </c>
      <c r="N1699" s="77">
        <v>-2.5085310848707201E-2</v>
      </c>
      <c r="O1699" s="58">
        <v>3.7112717708010399</v>
      </c>
      <c r="P1699" s="77">
        <v>3.6503502567992299E-2</v>
      </c>
      <c r="Q1699" s="58">
        <v>102.976932525634</v>
      </c>
      <c r="R1699" s="77">
        <v>-2.3792474969774598E-2</v>
      </c>
      <c r="S1699" s="58">
        <v>13.4431330903536</v>
      </c>
      <c r="T1699" s="77">
        <v>1.8263140933375999E-2</v>
      </c>
      <c r="U1699" s="58">
        <v>745.05001831054597</v>
      </c>
      <c r="V1699" s="77">
        <v>-1.52491556764824E-2</v>
      </c>
      <c r="W1699" s="58">
        <v>1.1462067465619701</v>
      </c>
      <c r="X1699" s="77">
        <v>2.0814272863273801E-2</v>
      </c>
      <c r="Y1699" s="58">
        <v>55.494680404663001</v>
      </c>
      <c r="Z1699" s="77">
        <v>-2.6982046491806199E-2</v>
      </c>
      <c r="AA1699" s="58">
        <v>31.8794787226404</v>
      </c>
      <c r="AB1699" s="77">
        <v>4.4334318491838297E-2</v>
      </c>
      <c r="AC1699" s="58">
        <v>729.04000854492097</v>
      </c>
      <c r="AD1699" s="77">
        <v>5.8987508020569204E-3</v>
      </c>
      <c r="AE1699" s="58">
        <v>0.68632305645126002</v>
      </c>
      <c r="AF1699" s="77">
        <v>2.4672677511658199E-2</v>
      </c>
      <c r="AG1699" s="58">
        <v>27.735567092895501</v>
      </c>
      <c r="AH1699" s="77">
        <v>-3.7561545278375001E-3</v>
      </c>
      <c r="AI1699" s="58">
        <v>1.11125624120227</v>
      </c>
      <c r="AJ1699" s="77">
        <v>3.4399063365703801E-2</v>
      </c>
      <c r="AK1699" s="58">
        <v>32.365739822387603</v>
      </c>
      <c r="AL1699" s="69">
        <v>42688</v>
      </c>
      <c r="AM1699" s="105">
        <v>0</v>
      </c>
      <c r="AN1699" s="124">
        <v>59.326506214719799</v>
      </c>
      <c r="AO1699" s="125">
        <v>31.607484401132901</v>
      </c>
      <c r="AP1699" s="125">
        <v>29.5950346473326</v>
      </c>
      <c r="AQ1699" s="125">
        <v>51.406714697870598</v>
      </c>
      <c r="AR1699" s="125">
        <v>41.468594465190797</v>
      </c>
      <c r="AS1699" s="125">
        <v>44.033975752071797</v>
      </c>
      <c r="AV1699" s="63">
        <v>30295.2508028107</v>
      </c>
      <c r="AW1699" s="63">
        <v>-1139.6175240325899</v>
      </c>
      <c r="AX1699" s="63">
        <v>21480.748382949801</v>
      </c>
      <c r="AY1699" s="63">
        <v>29155.633278778099</v>
      </c>
      <c r="AZ1699" s="77">
        <v>-4.2710940819955497E-3</v>
      </c>
      <c r="BA1699" s="77">
        <v>1.9155633278778099</v>
      </c>
      <c r="BB1699" s="77">
        <v>0.9101668768708</v>
      </c>
      <c r="BC1699" s="58">
        <v>-1127.2280741657401</v>
      </c>
      <c r="BD1699" s="130">
        <v>-3.7223301359405998E-2</v>
      </c>
      <c r="BE1699" s="65">
        <v>23</v>
      </c>
    </row>
    <row r="1700" spans="1:57" x14ac:dyDescent="0.2">
      <c r="A1700" s="104">
        <v>42689</v>
      </c>
      <c r="B1700" s="58">
        <v>2180.38989257812</v>
      </c>
      <c r="C1700" s="77">
        <v>7.4807974177632996E-3</v>
      </c>
      <c r="D1700" s="58">
        <v>0.01</v>
      </c>
      <c r="E1700" s="58">
        <v>0.8075</v>
      </c>
      <c r="F1700" s="77">
        <v>5.6039850560398704E-3</v>
      </c>
      <c r="G1700" s="58">
        <v>103.015403747558</v>
      </c>
      <c r="H1700" s="58">
        <v>758.489990234375</v>
      </c>
      <c r="I1700" s="58">
        <v>56.155750274658203</v>
      </c>
      <c r="J1700" s="58">
        <v>743.239990234375</v>
      </c>
      <c r="K1700" s="58">
        <v>28.412046432495099</v>
      </c>
      <c r="L1700" s="58">
        <v>32.707710266113203</v>
      </c>
      <c r="M1700" s="58">
        <v>13.369999885559</v>
      </c>
      <c r="N1700" s="77">
        <v>1.32437847390831E-2</v>
      </c>
      <c r="O1700" s="58">
        <v>3.7358660789941398</v>
      </c>
      <c r="P1700" s="77">
        <v>3.6265120973063003E-2</v>
      </c>
      <c r="Q1700" s="58">
        <v>102.342163085937</v>
      </c>
      <c r="R1700" s="77">
        <v>3.0445023128234001E-2</v>
      </c>
      <c r="S1700" s="58">
        <v>13.665256024693401</v>
      </c>
      <c r="T1700" s="77">
        <v>1.8016395998147298E-2</v>
      </c>
      <c r="U1700" s="58">
        <v>747.28500366210903</v>
      </c>
      <c r="V1700" s="77">
        <v>1.97471900811216E-2</v>
      </c>
      <c r="W1700" s="58">
        <v>1.15334705518787</v>
      </c>
      <c r="X1700" s="77">
        <v>2.05383607118922E-2</v>
      </c>
      <c r="Y1700" s="58">
        <v>55.6120281219482</v>
      </c>
      <c r="Z1700" s="77">
        <v>3.3612836947680198E-2</v>
      </c>
      <c r="AA1700" s="58">
        <v>32.199222338459499</v>
      </c>
      <c r="AB1700" s="77">
        <v>4.3322779669465503E-2</v>
      </c>
      <c r="AC1700" s="58">
        <v>731.15499877929597</v>
      </c>
      <c r="AD1700" s="77">
        <v>2.1386725225067401E-2</v>
      </c>
      <c r="AE1700" s="58">
        <v>0.68674551510795001</v>
      </c>
      <c r="AF1700" s="77">
        <v>2.41709275232815E-2</v>
      </c>
      <c r="AG1700" s="58">
        <v>28.114587783813398</v>
      </c>
      <c r="AH1700" s="77">
        <v>1.2470892198400601E-2</v>
      </c>
      <c r="AI1700" s="58">
        <v>1.1120579773266199</v>
      </c>
      <c r="AJ1700" s="77">
        <v>3.3999872454501E-2</v>
      </c>
      <c r="AK1700" s="58">
        <v>32.506275177001903</v>
      </c>
      <c r="AL1700" s="69">
        <v>42689</v>
      </c>
      <c r="AM1700" s="105">
        <v>1</v>
      </c>
      <c r="AN1700" s="124">
        <v>63.915253733516501</v>
      </c>
      <c r="AO1700" s="125">
        <v>43.094847100175102</v>
      </c>
      <c r="AP1700" s="125">
        <v>35.854053768284501</v>
      </c>
      <c r="AQ1700" s="125">
        <v>57.038496416814198</v>
      </c>
      <c r="AR1700" s="125">
        <v>47.640711971130202</v>
      </c>
      <c r="AS1700" s="125">
        <v>51.882470720666497</v>
      </c>
      <c r="AU1700" s="109" t="s">
        <v>618</v>
      </c>
      <c r="AV1700" s="63">
        <v>30295.2508028107</v>
      </c>
      <c r="AW1700" s="63">
        <v>-1085.8768336296</v>
      </c>
      <c r="AX1700" s="63">
        <v>21944.930273151302</v>
      </c>
      <c r="AY1700" s="63">
        <v>29209.373969181099</v>
      </c>
      <c r="AZ1700" s="77">
        <v>1.8432352296771E-3</v>
      </c>
      <c r="BA1700" s="77">
        <v>1.9209373969181101</v>
      </c>
      <c r="BB1700" s="77">
        <v>0.92445644831079199</v>
      </c>
      <c r="BC1700" s="58">
        <v>-1073.4873837627499</v>
      </c>
      <c r="BD1700" s="130">
        <v>-3.5448677430159503E-2</v>
      </c>
      <c r="BE1700" s="65">
        <v>24</v>
      </c>
    </row>
    <row r="1701" spans="1:57" x14ac:dyDescent="0.2">
      <c r="A1701" s="104">
        <v>42690</v>
      </c>
      <c r="B1701" s="58">
        <v>2176.93994140625</v>
      </c>
      <c r="C1701" s="77">
        <v>-1.58226342161016E-3</v>
      </c>
      <c r="D1701" s="58">
        <v>0.01</v>
      </c>
      <c r="E1701" s="58">
        <v>0.80500000000000005</v>
      </c>
      <c r="F1701" s="77">
        <v>-3.0959752321980602E-3</v>
      </c>
      <c r="G1701" s="58">
        <v>105.78530120849599</v>
      </c>
      <c r="H1701" s="58">
        <v>764.47998046875</v>
      </c>
      <c r="I1701" s="58">
        <v>56.899787902832003</v>
      </c>
      <c r="J1701" s="58">
        <v>746.489990234375</v>
      </c>
      <c r="K1701" s="58">
        <v>28.805456161498999</v>
      </c>
      <c r="L1701" s="58">
        <v>32.642131805419901</v>
      </c>
      <c r="M1701" s="58">
        <v>13.7200002670288</v>
      </c>
      <c r="N1701" s="77">
        <v>2.6888187204752299E-2</v>
      </c>
      <c r="O1701" s="58">
        <v>3.7149842204297499</v>
      </c>
      <c r="P1701" s="77">
        <v>3.51181513687591E-2</v>
      </c>
      <c r="Q1701" s="58">
        <v>104.400352478027</v>
      </c>
      <c r="R1701" s="77">
        <v>7.8972568016673003E-3</v>
      </c>
      <c r="S1701" s="58">
        <v>13.7499191605267</v>
      </c>
      <c r="T1701" s="77">
        <v>1.7985976757816199E-2</v>
      </c>
      <c r="U1701" s="58">
        <v>761.48498535156205</v>
      </c>
      <c r="V1701" s="77">
        <v>1.3249535880737601E-2</v>
      </c>
      <c r="W1701" s="58">
        <v>1.1755026205592101</v>
      </c>
      <c r="X1701" s="77">
        <v>2.06591740300794E-2</v>
      </c>
      <c r="Y1701" s="58">
        <v>56.527769088745103</v>
      </c>
      <c r="Z1701" s="77">
        <v>4.3727464112568396E-3</v>
      </c>
      <c r="AA1701" s="58">
        <v>32.471731439990499</v>
      </c>
      <c r="AB1701" s="77">
        <v>4.3499218830510201E-2</v>
      </c>
      <c r="AC1701" s="58">
        <v>744.864990234375</v>
      </c>
      <c r="AD1701" s="77">
        <v>1.38465819397632E-2</v>
      </c>
      <c r="AE1701" s="58">
        <v>0.69138987740303703</v>
      </c>
      <c r="AF1701" s="77">
        <v>2.4002045776561499E-2</v>
      </c>
      <c r="AG1701" s="58">
        <v>28.608751296996999</v>
      </c>
      <c r="AH1701" s="77">
        <v>-2.0049847623023701E-3</v>
      </c>
      <c r="AI1701" s="58">
        <v>1.11508750214445</v>
      </c>
      <c r="AJ1701" s="77">
        <v>3.4160988895930701E-2</v>
      </c>
      <c r="AK1701" s="58">
        <v>32.674921035766602</v>
      </c>
      <c r="AL1701" s="69">
        <v>42690</v>
      </c>
      <c r="AM1701" s="105">
        <v>2</v>
      </c>
      <c r="AN1701" s="124">
        <v>62.302237702124501</v>
      </c>
      <c r="AO1701" s="125">
        <v>45.719230100867598</v>
      </c>
      <c r="AP1701" s="125">
        <v>46.408733335510497</v>
      </c>
      <c r="AQ1701" s="125">
        <v>60.3140138217748</v>
      </c>
      <c r="AR1701" s="125">
        <v>46.776043744408298</v>
      </c>
      <c r="AS1701" s="125">
        <v>56.388890300147402</v>
      </c>
      <c r="AV1701" s="63">
        <v>30295.2508028107</v>
      </c>
      <c r="AW1701" s="63">
        <v>-921.73969085693295</v>
      </c>
      <c r="AX1701" s="63">
        <v>21991.731151275599</v>
      </c>
      <c r="AY1701" s="63">
        <v>29373.511111953801</v>
      </c>
      <c r="AZ1701" s="77">
        <v>5.6193310731633599E-3</v>
      </c>
      <c r="BA1701" s="77">
        <v>1.9373511111953801</v>
      </c>
      <c r="BB1701" s="77">
        <v>0.92141145126614798</v>
      </c>
      <c r="BC1701" s="58">
        <v>-909.35024099008297</v>
      </c>
      <c r="BD1701" s="130">
        <v>-3.0028544211581899E-2</v>
      </c>
      <c r="BE1701" s="65">
        <v>25</v>
      </c>
    </row>
    <row r="1702" spans="1:57" x14ac:dyDescent="0.2">
      <c r="A1702" s="104">
        <v>42691</v>
      </c>
      <c r="B1702" s="58">
        <v>2187.1201171875</v>
      </c>
      <c r="C1702" s="77">
        <v>4.6763696083751399E-3</v>
      </c>
      <c r="D1702" s="58">
        <v>0.01</v>
      </c>
      <c r="E1702" s="58">
        <v>0.80410000000000004</v>
      </c>
      <c r="F1702" s="77">
        <v>-1.11801242236031E-3</v>
      </c>
      <c r="G1702" s="58">
        <v>105.74681854248</v>
      </c>
      <c r="H1702" s="58">
        <v>771.22998046875</v>
      </c>
      <c r="I1702" s="58">
        <v>57.844142913818303</v>
      </c>
      <c r="J1702" s="58">
        <v>756.40002441406205</v>
      </c>
      <c r="K1702" s="58">
        <v>29.486730575561499</v>
      </c>
      <c r="L1702" s="58">
        <v>32.810771942138601</v>
      </c>
      <c r="M1702" s="58">
        <v>13.3500003814697</v>
      </c>
      <c r="N1702" s="77">
        <v>-3.6378084266885902E-4</v>
      </c>
      <c r="O1702" s="58">
        <v>3.69872922029777</v>
      </c>
      <c r="P1702" s="77">
        <v>3.49772151188825E-2</v>
      </c>
      <c r="Q1702" s="58">
        <v>105.766059875488</v>
      </c>
      <c r="R1702" s="77">
        <v>8.8295314101765002E-3</v>
      </c>
      <c r="S1702" s="58">
        <v>13.755697794727199</v>
      </c>
      <c r="T1702" s="77">
        <v>1.7836051687677601E-2</v>
      </c>
      <c r="U1702" s="58">
        <v>767.85498046875</v>
      </c>
      <c r="V1702" s="77">
        <v>1.6596810740296699E-2</v>
      </c>
      <c r="W1702" s="58">
        <v>1.22648868661002</v>
      </c>
      <c r="X1702" s="77">
        <v>2.1203334077183299E-2</v>
      </c>
      <c r="Y1702" s="58">
        <v>57.371965408325103</v>
      </c>
      <c r="Z1702" s="77">
        <v>1.3275508458694799E-2</v>
      </c>
      <c r="AA1702" s="58">
        <v>32.5771089334023</v>
      </c>
      <c r="AB1702" s="77">
        <v>4.3068624909997702E-2</v>
      </c>
      <c r="AC1702" s="58">
        <v>751.44500732421795</v>
      </c>
      <c r="AD1702" s="77">
        <v>2.36508809387674E-2</v>
      </c>
      <c r="AE1702" s="58">
        <v>0.70880822202642801</v>
      </c>
      <c r="AF1702" s="77">
        <v>2.40382100080598E-2</v>
      </c>
      <c r="AG1702" s="58">
        <v>29.146093368530199</v>
      </c>
      <c r="AH1702" s="77">
        <v>5.1663334283440498E-3</v>
      </c>
      <c r="AI1702" s="58">
        <v>1.1162713513938001</v>
      </c>
      <c r="AJ1702" s="77">
        <v>3.4021490057056097E-2</v>
      </c>
      <c r="AK1702" s="58">
        <v>32.726451873779297</v>
      </c>
      <c r="AL1702" s="69">
        <v>42691</v>
      </c>
      <c r="AM1702" s="105">
        <v>3</v>
      </c>
      <c r="AN1702" s="124">
        <v>65.101048600852906</v>
      </c>
      <c r="AO1702" s="125">
        <v>48.596186640229703</v>
      </c>
      <c r="AP1702" s="125">
        <v>46.294762471663198</v>
      </c>
      <c r="AQ1702" s="125">
        <v>65.254410188450294</v>
      </c>
      <c r="AR1702" s="125">
        <v>49.323251732962497</v>
      </c>
      <c r="AS1702" s="125">
        <v>61.338107238783401</v>
      </c>
      <c r="AV1702" s="63">
        <v>30295.2508028107</v>
      </c>
      <c r="AW1702" s="63">
        <v>-805.18046643142497</v>
      </c>
      <c r="AX1702" s="63">
        <v>22200.919112251999</v>
      </c>
      <c r="AY1702" s="63">
        <v>29490.0703363793</v>
      </c>
      <c r="AZ1702" s="77">
        <v>3.96817472658472E-3</v>
      </c>
      <c r="BA1702" s="77">
        <v>1.9490070336379299</v>
      </c>
      <c r="BB1702" s="77">
        <v>0.93039668138203302</v>
      </c>
      <c r="BC1702" s="58">
        <v>-792.79101656457306</v>
      </c>
      <c r="BD1702" s="130">
        <v>-2.6179527995213801E-2</v>
      </c>
      <c r="BE1702" s="65">
        <v>26</v>
      </c>
    </row>
    <row r="1703" spans="1:57" x14ac:dyDescent="0.2">
      <c r="A1703" s="104">
        <v>42692</v>
      </c>
      <c r="B1703" s="58">
        <v>2181.89990234375</v>
      </c>
      <c r="C1703" s="77">
        <v>-2.3867984216902E-3</v>
      </c>
      <c r="D1703" s="58">
        <v>0.01</v>
      </c>
      <c r="E1703" s="58">
        <v>0.81220000000000003</v>
      </c>
      <c r="F1703" s="77">
        <v>1.00733739584628E-2</v>
      </c>
      <c r="G1703" s="58">
        <v>105.85263061523401</v>
      </c>
      <c r="H1703" s="58">
        <v>760.53997802734295</v>
      </c>
      <c r="I1703" s="58">
        <v>57.567512512207003</v>
      </c>
      <c r="J1703" s="58">
        <v>760.15997314453102</v>
      </c>
      <c r="K1703" s="58">
        <v>29.4963264465332</v>
      </c>
      <c r="L1703" s="58">
        <v>32.745193481445298</v>
      </c>
      <c r="M1703" s="58">
        <v>12.8500003814697</v>
      </c>
      <c r="N1703" s="77">
        <v>1.0006170796654701E-3</v>
      </c>
      <c r="O1703" s="58">
        <v>3.6689626333268102</v>
      </c>
      <c r="P1703" s="77">
        <v>3.4661043490389898E-2</v>
      </c>
      <c r="Q1703" s="58">
        <v>105.799724578857</v>
      </c>
      <c r="R1703" s="77">
        <v>-1.38609788417572E-2</v>
      </c>
      <c r="S1703" s="58">
        <v>13.8895776489582</v>
      </c>
      <c r="T1703" s="77">
        <v>1.8262784403502801E-2</v>
      </c>
      <c r="U1703" s="58">
        <v>765.88497924804597</v>
      </c>
      <c r="V1703" s="77">
        <v>-4.7823407466418503E-3</v>
      </c>
      <c r="W1703" s="58">
        <v>1.2644927409955</v>
      </c>
      <c r="X1703" s="77">
        <v>2.1965387869197502E-2</v>
      </c>
      <c r="Y1703" s="58">
        <v>57.705827713012603</v>
      </c>
      <c r="Z1703" s="77">
        <v>4.9708469184428497E-3</v>
      </c>
      <c r="AA1703" s="58">
        <v>32.525414047662203</v>
      </c>
      <c r="AB1703" s="77">
        <v>4.2787591029182101E-2</v>
      </c>
      <c r="AC1703" s="58">
        <v>758.27999877929597</v>
      </c>
      <c r="AD1703" s="77">
        <v>3.2543014380958998E-4</v>
      </c>
      <c r="AE1703" s="58">
        <v>0.72838211591132296</v>
      </c>
      <c r="AF1703" s="77">
        <v>2.4693994258289501E-2</v>
      </c>
      <c r="AG1703" s="58">
        <v>29.491528511047299</v>
      </c>
      <c r="AH1703" s="77">
        <v>-1.9986869193145901E-3</v>
      </c>
      <c r="AI1703" s="58">
        <v>1.11546968300326</v>
      </c>
      <c r="AJ1703" s="77">
        <v>3.4065142526500197E-2</v>
      </c>
      <c r="AK1703" s="58">
        <v>32.7779827117919</v>
      </c>
      <c r="AL1703" s="69">
        <v>42692</v>
      </c>
      <c r="AM1703" s="105">
        <v>4</v>
      </c>
      <c r="AN1703" s="124">
        <v>62.537076228000402</v>
      </c>
      <c r="AO1703" s="125">
        <v>44.567493176163097</v>
      </c>
      <c r="AP1703" s="125">
        <v>46.682482998938497</v>
      </c>
      <c r="AQ1703" s="125">
        <v>65.319896722152805</v>
      </c>
      <c r="AR1703" s="125">
        <v>48.354135575053697</v>
      </c>
      <c r="AS1703" s="125">
        <v>59.2180727612932</v>
      </c>
      <c r="AV1703" s="63">
        <v>30295.2508028107</v>
      </c>
      <c r="AW1703" s="63">
        <v>-841.74497713927803</v>
      </c>
      <c r="AX1703" s="63">
        <v>22349.6584618499</v>
      </c>
      <c r="AY1703" s="63">
        <v>29453.5058256714</v>
      </c>
      <c r="AZ1703" s="77">
        <v>-1.2398922854635001E-3</v>
      </c>
      <c r="BA1703" s="77">
        <v>1.94535058256714</v>
      </c>
      <c r="BB1703" s="77">
        <v>0.92578921362967403</v>
      </c>
      <c r="BC1703" s="58">
        <v>-829.355527272426</v>
      </c>
      <c r="BD1703" s="130">
        <v>-2.7386960485878901E-2</v>
      </c>
      <c r="BE1703" s="65">
        <v>27</v>
      </c>
    </row>
    <row r="1704" spans="1:57" x14ac:dyDescent="0.2">
      <c r="A1704" s="104">
        <v>42695</v>
      </c>
      <c r="B1704" s="58">
        <v>2198.17993164062</v>
      </c>
      <c r="C1704" s="77">
        <v>7.4614006258433199E-3</v>
      </c>
      <c r="D1704" s="58">
        <v>0.01</v>
      </c>
      <c r="E1704" s="58">
        <v>0.80169999999999997</v>
      </c>
      <c r="F1704" s="77">
        <v>-1.29278502831815E-2</v>
      </c>
      <c r="G1704" s="58">
        <v>107.45879364013599</v>
      </c>
      <c r="H1704" s="58">
        <v>769.20001220703102</v>
      </c>
      <c r="I1704" s="58">
        <v>58.053997039794901</v>
      </c>
      <c r="J1704" s="58">
        <v>780</v>
      </c>
      <c r="K1704" s="58">
        <v>30.081647872924801</v>
      </c>
      <c r="L1704" s="58">
        <v>32.773300170898402</v>
      </c>
      <c r="M1704" s="58">
        <v>12.420000076293899</v>
      </c>
      <c r="N1704" s="77">
        <v>1.5173576845157501E-2</v>
      </c>
      <c r="O1704" s="58">
        <v>3.6251596938433401</v>
      </c>
      <c r="P1704" s="77">
        <v>3.3735347020397898E-2</v>
      </c>
      <c r="Q1704" s="58">
        <v>106.65571212768501</v>
      </c>
      <c r="R1704" s="77">
        <v>1.1386691600551301E-2</v>
      </c>
      <c r="S1704" s="58">
        <v>13.8915517643438</v>
      </c>
      <c r="T1704" s="77">
        <v>1.8059739396630199E-2</v>
      </c>
      <c r="U1704" s="58">
        <v>764.86999511718705</v>
      </c>
      <c r="V1704" s="77">
        <v>8.4506782794329105E-3</v>
      </c>
      <c r="W1704" s="58">
        <v>1.3166113133767801</v>
      </c>
      <c r="X1704" s="77">
        <v>2.2679081209072801E-2</v>
      </c>
      <c r="Y1704" s="58">
        <v>57.810754776000898</v>
      </c>
      <c r="Z1704" s="77">
        <v>2.6099804720573602E-2</v>
      </c>
      <c r="AA1704" s="58">
        <v>32.2709213154723</v>
      </c>
      <c r="AB1704" s="77">
        <v>4.1372976045477398E-2</v>
      </c>
      <c r="AC1704" s="58">
        <v>770.07998657226506</v>
      </c>
      <c r="AD1704" s="77">
        <v>1.9843875387417699E-2</v>
      </c>
      <c r="AE1704" s="58">
        <v>0.76822490053832004</v>
      </c>
      <c r="AF1704" s="77">
        <v>2.5537992592146699E-2</v>
      </c>
      <c r="AG1704" s="58">
        <v>29.788987159729</v>
      </c>
      <c r="AH1704" s="77">
        <v>8.5834549944152595E-4</v>
      </c>
      <c r="AI1704" s="58">
        <v>1.11351243744928</v>
      </c>
      <c r="AJ1704" s="77">
        <v>3.3976207206561401E-2</v>
      </c>
      <c r="AK1704" s="58">
        <v>32.759246826171797</v>
      </c>
      <c r="AL1704" s="69">
        <v>42695</v>
      </c>
      <c r="AM1704" s="105">
        <v>0</v>
      </c>
      <c r="AN1704" s="124">
        <v>66.913573920077496</v>
      </c>
      <c r="AO1704" s="125">
        <v>48.306244678678198</v>
      </c>
      <c r="AP1704" s="125">
        <v>52.310599762573403</v>
      </c>
      <c r="AQ1704" s="125">
        <v>69.140531015328904</v>
      </c>
      <c r="AR1704" s="125">
        <v>48.818300158249798</v>
      </c>
      <c r="AS1704" s="125">
        <v>61.723590890597201</v>
      </c>
      <c r="AV1704" s="63">
        <v>30295.2508028107</v>
      </c>
      <c r="AW1704" s="63">
        <v>-750.98410153122097</v>
      </c>
      <c r="AX1704" s="63">
        <v>22160.253237860801</v>
      </c>
      <c r="AY1704" s="63">
        <v>29544.266701279499</v>
      </c>
      <c r="AZ1704" s="77">
        <v>3.0814965167560398E-3</v>
      </c>
      <c r="BA1704" s="77">
        <v>1.95442667012795</v>
      </c>
      <c r="BB1704" s="77">
        <v>0.94015829847349297</v>
      </c>
      <c r="BC1704" s="58">
        <v>-738.59465166436701</v>
      </c>
      <c r="BD1704" s="130">
        <v>-2.4389856792464699E-2</v>
      </c>
      <c r="BE1704" s="65">
        <v>28</v>
      </c>
    </row>
    <row r="1705" spans="1:57" x14ac:dyDescent="0.2">
      <c r="A1705" s="104">
        <v>42696</v>
      </c>
      <c r="B1705" s="58">
        <v>2202.93994140625</v>
      </c>
      <c r="C1705" s="77">
        <v>2.16543227290411E-3</v>
      </c>
      <c r="D1705" s="58">
        <v>0.01</v>
      </c>
      <c r="E1705" s="58">
        <v>0.80500000000000005</v>
      </c>
      <c r="F1705" s="77">
        <v>4.1162529624549898E-3</v>
      </c>
      <c r="G1705" s="58">
        <v>107.52611541748</v>
      </c>
      <c r="H1705" s="58">
        <v>768.27001953125</v>
      </c>
      <c r="I1705" s="58">
        <v>58.302005767822202</v>
      </c>
      <c r="J1705" s="58">
        <v>785.33001708984295</v>
      </c>
      <c r="K1705" s="58">
        <v>30.485942840576101</v>
      </c>
      <c r="L1705" s="58">
        <v>33.241752624511697</v>
      </c>
      <c r="M1705" s="58">
        <v>12.4099998474121</v>
      </c>
      <c r="N1705" s="77">
        <v>6.2648923427532899E-4</v>
      </c>
      <c r="O1705" s="58">
        <v>3.5656027672156099</v>
      </c>
      <c r="P1705" s="77">
        <v>3.3160342056176899E-2</v>
      </c>
      <c r="Q1705" s="58">
        <v>107.492454528808</v>
      </c>
      <c r="R1705" s="77">
        <v>-1.2090388208820799E-3</v>
      </c>
      <c r="S1705" s="58">
        <v>13.904086463863701</v>
      </c>
      <c r="T1705" s="77">
        <v>1.8097916240890299E-2</v>
      </c>
      <c r="U1705" s="58">
        <v>768.73501586914006</v>
      </c>
      <c r="V1705" s="77">
        <v>4.2720353580019098E-3</v>
      </c>
      <c r="W1705" s="58">
        <v>1.37333139004349</v>
      </c>
      <c r="X1705" s="77">
        <v>2.3555474154912399E-2</v>
      </c>
      <c r="Y1705" s="58">
        <v>58.178001403808501</v>
      </c>
      <c r="Z1705" s="77">
        <v>6.8333552433894598E-3</v>
      </c>
      <c r="AA1705" s="58">
        <v>32.131985408896298</v>
      </c>
      <c r="AB1705" s="77">
        <v>4.0915264550775897E-2</v>
      </c>
      <c r="AC1705" s="58">
        <v>782.66500854492097</v>
      </c>
      <c r="AD1705" s="77">
        <v>1.3439920889947599E-2</v>
      </c>
      <c r="AE1705" s="58">
        <v>0.82009289873207902</v>
      </c>
      <c r="AF1705" s="77">
        <v>2.6900690033458699E-2</v>
      </c>
      <c r="AG1705" s="58">
        <v>30.283795356750399</v>
      </c>
      <c r="AH1705" s="77">
        <v>1.4293722364562E-2</v>
      </c>
      <c r="AI1705" s="58">
        <v>1.1094552953557899</v>
      </c>
      <c r="AJ1705" s="77">
        <v>3.3375355020772997E-2</v>
      </c>
      <c r="AK1705" s="58">
        <v>33.007526397705</v>
      </c>
      <c r="AL1705" s="69">
        <v>42696</v>
      </c>
      <c r="AM1705" s="105">
        <v>1</v>
      </c>
      <c r="AN1705" s="124">
        <v>68.087454263383407</v>
      </c>
      <c r="AO1705" s="125">
        <v>47.932361853061003</v>
      </c>
      <c r="AP1705" s="125">
        <v>52.536752197550598</v>
      </c>
      <c r="AQ1705" s="125">
        <v>71.477889580383206</v>
      </c>
      <c r="AR1705" s="125">
        <v>55.927837162651301</v>
      </c>
      <c r="AS1705" s="125">
        <v>62.972516628637599</v>
      </c>
      <c r="AV1705" s="63">
        <v>30295.2508028107</v>
      </c>
      <c r="AW1705" s="63">
        <v>-872.57396823883198</v>
      </c>
      <c r="AX1705" s="63">
        <v>22461.806704063401</v>
      </c>
      <c r="AY1705" s="63">
        <v>29422.676834571899</v>
      </c>
      <c r="AZ1705" s="77">
        <v>-4.1155147946977302E-3</v>
      </c>
      <c r="BA1705" s="77">
        <v>1.9422676834571899</v>
      </c>
      <c r="BB1705" s="77">
        <v>0.94435957986755104</v>
      </c>
      <c r="BC1705" s="58">
        <v>-860.18451837197699</v>
      </c>
      <c r="BD1705" s="130">
        <v>-2.8404994770692499E-2</v>
      </c>
      <c r="BE1705" s="65">
        <v>29</v>
      </c>
    </row>
    <row r="1706" spans="1:57" x14ac:dyDescent="0.2">
      <c r="A1706" s="104">
        <v>42697</v>
      </c>
      <c r="B1706" s="58">
        <v>2204.71997070312</v>
      </c>
      <c r="C1706" s="77">
        <v>8.0802443290339798E-4</v>
      </c>
      <c r="D1706" s="58">
        <v>0.01</v>
      </c>
      <c r="E1706" s="58">
        <v>0.80649999999999999</v>
      </c>
      <c r="F1706" s="77">
        <v>1.863354037267E-3</v>
      </c>
      <c r="G1706" s="58">
        <v>106.977897644042</v>
      </c>
      <c r="H1706" s="58">
        <v>760.989990234375</v>
      </c>
      <c r="I1706" s="58">
        <v>57.615211486816399</v>
      </c>
      <c r="J1706" s="58">
        <v>780.11999511718705</v>
      </c>
      <c r="K1706" s="58">
        <v>30.688093185424801</v>
      </c>
      <c r="L1706" s="58">
        <v>32.979419708251903</v>
      </c>
      <c r="M1706" s="58">
        <v>12.4300003051757</v>
      </c>
      <c r="N1706" s="77">
        <v>-5.0984616277545101E-3</v>
      </c>
      <c r="O1706" s="58">
        <v>3.4789776553153802</v>
      </c>
      <c r="P1706" s="77">
        <v>3.2520527435408099E-2</v>
      </c>
      <c r="Q1706" s="58">
        <v>107.25200653076099</v>
      </c>
      <c r="R1706" s="77">
        <v>-9.4758732109796392E-3</v>
      </c>
      <c r="S1706" s="58">
        <v>14.0209002885309</v>
      </c>
      <c r="T1706" s="77">
        <v>1.8424552843609301E-2</v>
      </c>
      <c r="U1706" s="58">
        <v>764.63000488281205</v>
      </c>
      <c r="V1706" s="77">
        <v>-1.17799425930712E-2</v>
      </c>
      <c r="W1706" s="58">
        <v>1.40356215340591</v>
      </c>
      <c r="X1706" s="77">
        <v>2.4360965050472399E-2</v>
      </c>
      <c r="Y1706" s="58">
        <v>57.9586086273193</v>
      </c>
      <c r="Z1706" s="77">
        <v>-6.6341816297341696E-3</v>
      </c>
      <c r="AA1706" s="58">
        <v>32.001279709217599</v>
      </c>
      <c r="AB1706" s="77">
        <v>4.1020971016658102E-2</v>
      </c>
      <c r="AC1706" s="58">
        <v>782.72500610351506</v>
      </c>
      <c r="AD1706" s="77">
        <v>6.6309362943361896E-3</v>
      </c>
      <c r="AE1706" s="58">
        <v>0.87684716321943501</v>
      </c>
      <c r="AF1706" s="77">
        <v>2.8572878670607298E-2</v>
      </c>
      <c r="AG1706" s="58">
        <v>30.587018013000399</v>
      </c>
      <c r="AH1706" s="77">
        <v>-7.8916692276427194E-3</v>
      </c>
      <c r="AI1706" s="58">
        <v>1.11115922956909</v>
      </c>
      <c r="AJ1706" s="77">
        <v>3.3692503973654198E-2</v>
      </c>
      <c r="AK1706" s="58">
        <v>33.1105861663818</v>
      </c>
      <c r="AL1706" s="69">
        <v>42697</v>
      </c>
      <c r="AM1706" s="105">
        <v>2</v>
      </c>
      <c r="AN1706" s="124">
        <v>68.537004295581099</v>
      </c>
      <c r="AO1706" s="125">
        <v>44.996413441912999</v>
      </c>
      <c r="AP1706" s="125">
        <v>50.439120975887</v>
      </c>
      <c r="AQ1706" s="125">
        <v>72.5955721197099</v>
      </c>
      <c r="AR1706" s="125">
        <v>51.604802789110401</v>
      </c>
      <c r="AS1706" s="125">
        <v>57.388172053154399</v>
      </c>
      <c r="AT1706" s="109" t="s">
        <v>565</v>
      </c>
      <c r="AV1706" s="63">
        <v>18658.827692598701</v>
      </c>
      <c r="AW1706" s="63">
        <v>10687.333654747001</v>
      </c>
      <c r="AX1706" s="63">
        <v>10687.333654747001</v>
      </c>
      <c r="AY1706" s="63">
        <v>29346.1613473457</v>
      </c>
      <c r="AZ1706" s="77">
        <v>-2.6005617251069202E-3</v>
      </c>
      <c r="BA1706" s="77">
        <v>1.9346161347345701</v>
      </c>
      <c r="BB1706" s="77">
        <v>0.94593066991443298</v>
      </c>
      <c r="BC1706" s="58">
        <v>-936.70000559815503</v>
      </c>
      <c r="BD1706" s="130">
        <v>-3.09316875535968E-2</v>
      </c>
      <c r="BE1706" s="65">
        <v>30</v>
      </c>
    </row>
    <row r="1707" spans="1:57" x14ac:dyDescent="0.2">
      <c r="A1707" s="104">
        <v>42699</v>
      </c>
      <c r="B1707" s="58">
        <v>2213.35009765625</v>
      </c>
      <c r="C1707" s="77">
        <v>3.9143868916706702E-3</v>
      </c>
      <c r="D1707" s="58">
        <v>0.01</v>
      </c>
      <c r="E1707" s="58">
        <v>0.80299999999999905</v>
      </c>
      <c r="F1707" s="77">
        <v>-4.3397396156231701E-3</v>
      </c>
      <c r="G1707" s="58">
        <v>107.51649475097599</v>
      </c>
      <c r="H1707" s="58">
        <v>761.67999267578102</v>
      </c>
      <c r="I1707" s="58">
        <v>57.739204406738203</v>
      </c>
      <c r="J1707" s="58">
        <v>780.36999511718705</v>
      </c>
      <c r="K1707" s="58">
        <v>30.688093185424801</v>
      </c>
      <c r="L1707" s="58">
        <v>33.204277038574197</v>
      </c>
      <c r="M1707" s="58">
        <v>12.3400001525878</v>
      </c>
      <c r="N1707" s="77">
        <v>5.0346578012379004E-3</v>
      </c>
      <c r="O1707" s="58">
        <v>3.3895782374599199</v>
      </c>
      <c r="P1707" s="77">
        <v>3.1526122994528998E-2</v>
      </c>
      <c r="Q1707" s="58">
        <v>107.247196197509</v>
      </c>
      <c r="R1707" s="77">
        <v>9.0671684287690901E-4</v>
      </c>
      <c r="S1707" s="58">
        <v>14.1014423857024</v>
      </c>
      <c r="T1707" s="77">
        <v>1.8513604822628999E-2</v>
      </c>
      <c r="U1707" s="58">
        <v>761.33499145507801</v>
      </c>
      <c r="V1707" s="77">
        <v>2.1520865188571201E-3</v>
      </c>
      <c r="W1707" s="58">
        <v>1.4312900696990101</v>
      </c>
      <c r="X1707" s="77">
        <v>2.4788877581624201E-2</v>
      </c>
      <c r="Y1707" s="58">
        <v>57.677207946777301</v>
      </c>
      <c r="Z1707" s="77">
        <v>3.2046352043879601E-4</v>
      </c>
      <c r="AA1707" s="58">
        <v>31.888255481205402</v>
      </c>
      <c r="AB1707" s="77">
        <v>4.0862995349298097E-2</v>
      </c>
      <c r="AC1707" s="58">
        <v>780.24499511718705</v>
      </c>
      <c r="AD1707" s="77">
        <v>0</v>
      </c>
      <c r="AE1707" s="58">
        <v>0.93010992642092005</v>
      </c>
      <c r="AF1707" s="77">
        <v>3.03084952460543E-2</v>
      </c>
      <c r="AG1707" s="58">
        <v>30.688093185424801</v>
      </c>
      <c r="AH1707" s="77">
        <v>6.8181105765789899E-3</v>
      </c>
      <c r="AI1707" s="58">
        <v>1.1119581349244601</v>
      </c>
      <c r="AJ1707" s="77">
        <v>3.3488400715145097E-2</v>
      </c>
      <c r="AK1707" s="58">
        <v>33.091848373413001</v>
      </c>
      <c r="AL1707" s="69">
        <v>42699</v>
      </c>
      <c r="AM1707" s="105">
        <v>4</v>
      </c>
      <c r="AN1707" s="124">
        <v>70.692605930545895</v>
      </c>
      <c r="AO1707" s="125">
        <v>45.338161463894799</v>
      </c>
      <c r="AP1707" s="125">
        <v>52.447895747017</v>
      </c>
      <c r="AQ1707" s="125">
        <v>72.5955721197099</v>
      </c>
      <c r="AR1707" s="125">
        <v>54.827875664326498</v>
      </c>
      <c r="AS1707" s="125">
        <v>58.110413050307898</v>
      </c>
      <c r="AT1707" s="109" t="s">
        <v>565</v>
      </c>
      <c r="AV1707" s="63">
        <v>7667.4523753570702</v>
      </c>
      <c r="AW1707" s="63">
        <v>21654.425979122101</v>
      </c>
      <c r="AX1707" s="63">
        <v>21654.425979122101</v>
      </c>
      <c r="AY1707" s="63">
        <v>29321.878354479199</v>
      </c>
      <c r="AZ1707" s="77">
        <v>-8.2746743531803002E-4</v>
      </c>
      <c r="BA1707" s="77">
        <v>1.9321878354479201</v>
      </c>
      <c r="BB1707" s="77">
        <v>0.953547795420846</v>
      </c>
      <c r="BC1707" s="58">
        <v>-960.98299846467103</v>
      </c>
      <c r="BD1707" s="130">
        <v>-3.1733560024744797E-2</v>
      </c>
      <c r="BE1707" s="65">
        <v>31</v>
      </c>
    </row>
    <row r="1708" spans="1:57" x14ac:dyDescent="0.2">
      <c r="A1708" s="104">
        <v>42702</v>
      </c>
      <c r="B1708" s="58">
        <v>2201.71997070312</v>
      </c>
      <c r="C1708" s="77">
        <v>-5.2545356315027896E-3</v>
      </c>
      <c r="D1708" s="58">
        <v>0.01</v>
      </c>
      <c r="E1708" s="58">
        <v>0.80569999999999997</v>
      </c>
      <c r="F1708" s="77">
        <v>3.36239103362401E-3</v>
      </c>
      <c r="G1708" s="58">
        <v>107.30490875244099</v>
      </c>
      <c r="H1708" s="58">
        <v>768.239990234375</v>
      </c>
      <c r="I1708" s="58">
        <v>57.815521240234297</v>
      </c>
      <c r="J1708" s="58">
        <v>766.77001953125</v>
      </c>
      <c r="K1708" s="58">
        <v>30.649589538574201</v>
      </c>
      <c r="L1708" s="58">
        <v>33.269859313964801</v>
      </c>
      <c r="M1708" s="58">
        <v>13.149999618530201</v>
      </c>
      <c r="N1708" s="77">
        <v>-1.9679398870397998E-3</v>
      </c>
      <c r="O1708" s="58">
        <v>3.3130996061623099</v>
      </c>
      <c r="P1708" s="77">
        <v>3.08755642652455E-2</v>
      </c>
      <c r="Q1708" s="58">
        <v>107.410701751708</v>
      </c>
      <c r="R1708" s="77">
        <v>8.6125375770320593E-3</v>
      </c>
      <c r="S1708" s="58">
        <v>14.1067955485764</v>
      </c>
      <c r="T1708" s="77">
        <v>1.8362485327368502E-2</v>
      </c>
      <c r="U1708" s="58">
        <v>764.95999145507801</v>
      </c>
      <c r="V1708" s="77">
        <v>1.32175069400841E-3</v>
      </c>
      <c r="W1708" s="58">
        <v>1.45981396777522</v>
      </c>
      <c r="X1708" s="77">
        <v>2.5249516677527201E-2</v>
      </c>
      <c r="Y1708" s="58">
        <v>57.7773628234863</v>
      </c>
      <c r="Z1708" s="77">
        <v>-1.7427599306781599E-2</v>
      </c>
      <c r="AA1708" s="58">
        <v>31.9396466304146</v>
      </c>
      <c r="AB1708" s="77">
        <v>4.1654793245490103E-2</v>
      </c>
      <c r="AC1708" s="58">
        <v>773.57000732421795</v>
      </c>
      <c r="AD1708" s="77">
        <v>-1.2546770702870299E-3</v>
      </c>
      <c r="AE1708" s="58">
        <v>0.97378733723413802</v>
      </c>
      <c r="AF1708" s="77">
        <v>3.1771627349481198E-2</v>
      </c>
      <c r="AG1708" s="58">
        <v>30.668841361999501</v>
      </c>
      <c r="AH1708" s="77">
        <v>1.9751152935640801E-3</v>
      </c>
      <c r="AI1708" s="58">
        <v>1.1126880659981</v>
      </c>
      <c r="AJ1708" s="77">
        <v>3.3444327356414699E-2</v>
      </c>
      <c r="AK1708" s="58">
        <v>33.237068176269503</v>
      </c>
      <c r="AL1708" s="69">
        <v>42702</v>
      </c>
      <c r="AM1708" s="105">
        <v>0</v>
      </c>
      <c r="AN1708" s="124">
        <v>64.299284654720196</v>
      </c>
      <c r="AO1708" s="125">
        <v>48.607447521493199</v>
      </c>
      <c r="AP1708" s="125">
        <v>51.563709030029699</v>
      </c>
      <c r="AQ1708" s="125">
        <v>71.972554296448095</v>
      </c>
      <c r="AR1708" s="125">
        <v>55.753450176543602</v>
      </c>
      <c r="AS1708" s="125">
        <v>58.575800042306</v>
      </c>
      <c r="AT1708" s="109" t="s">
        <v>565</v>
      </c>
      <c r="AV1708" s="63">
        <v>7667.4523753570702</v>
      </c>
      <c r="AW1708" s="63">
        <v>21727.542990437301</v>
      </c>
      <c r="AX1708" s="63">
        <v>21727.542990437301</v>
      </c>
      <c r="AY1708" s="63">
        <v>29394.995365794301</v>
      </c>
      <c r="AZ1708" s="77">
        <v>2.4935991627557099E-3</v>
      </c>
      <c r="BA1708" s="77">
        <v>1.9394995365794301</v>
      </c>
      <c r="BB1708" s="77">
        <v>0.94328280892196403</v>
      </c>
      <c r="BC1708" s="58">
        <v>-887.86598714951799</v>
      </c>
      <c r="BD1708" s="130">
        <v>-2.9319091640698101E-2</v>
      </c>
      <c r="BE1708" s="65">
        <v>32</v>
      </c>
    </row>
    <row r="1709" spans="1:57" x14ac:dyDescent="0.2">
      <c r="A1709" s="104">
        <v>42703</v>
      </c>
      <c r="B1709" s="58">
        <v>2204.65991210937</v>
      </c>
      <c r="C1709" s="77">
        <v>1.3352930642269701E-3</v>
      </c>
      <c r="D1709" s="58">
        <v>0.01</v>
      </c>
      <c r="E1709" s="58">
        <v>0.79959999999999998</v>
      </c>
      <c r="F1709" s="77">
        <v>-7.5710562244011197E-3</v>
      </c>
      <c r="G1709" s="58">
        <v>107.199104309082</v>
      </c>
      <c r="H1709" s="58">
        <v>770.84002685546795</v>
      </c>
      <c r="I1709" s="58">
        <v>58.273387908935497</v>
      </c>
      <c r="J1709" s="58">
        <v>762.52001953125</v>
      </c>
      <c r="K1709" s="58">
        <v>30.957624435424801</v>
      </c>
      <c r="L1709" s="58">
        <v>33.082481384277301</v>
      </c>
      <c r="M1709" s="58">
        <v>12.899999618530201</v>
      </c>
      <c r="N1709" s="77">
        <v>-9.8601680565668605E-4</v>
      </c>
      <c r="O1709" s="58">
        <v>3.2584906849317301</v>
      </c>
      <c r="P1709" s="77">
        <v>3.0396622303267399E-2</v>
      </c>
      <c r="Q1709" s="58">
        <v>107.25200653076099</v>
      </c>
      <c r="R1709" s="77">
        <v>3.38440676630291E-3</v>
      </c>
      <c r="S1709" s="58">
        <v>14.1109657043254</v>
      </c>
      <c r="T1709" s="77">
        <v>1.8305958710900301E-2</v>
      </c>
      <c r="U1709" s="58">
        <v>769.54000854492097</v>
      </c>
      <c r="V1709" s="77">
        <v>7.9194420266253101E-3</v>
      </c>
      <c r="W1709" s="58">
        <v>1.4996690335079299</v>
      </c>
      <c r="X1709" s="77">
        <v>2.5735058271392799E-2</v>
      </c>
      <c r="Y1709" s="58">
        <v>58.044454574584897</v>
      </c>
      <c r="Z1709" s="77">
        <v>-5.5427310559145104E-3</v>
      </c>
      <c r="AA1709" s="58">
        <v>32.077450940027603</v>
      </c>
      <c r="AB1709" s="77">
        <v>4.2067683625863099E-2</v>
      </c>
      <c r="AC1709" s="58">
        <v>764.64501953125</v>
      </c>
      <c r="AD1709" s="77">
        <v>1.0050212792015E-2</v>
      </c>
      <c r="AE1709" s="58">
        <v>1.0298958375706799</v>
      </c>
      <c r="AF1709" s="77">
        <v>3.3267922082295599E-2</v>
      </c>
      <c r="AG1709" s="58">
        <v>30.803606986999501</v>
      </c>
      <c r="AH1709" s="77">
        <v>-5.6320625801038401E-3</v>
      </c>
      <c r="AI1709" s="58">
        <v>1.11463476152262</v>
      </c>
      <c r="AJ1709" s="77">
        <v>3.3692598465493703E-2</v>
      </c>
      <c r="AK1709" s="58">
        <v>33.176170349121001</v>
      </c>
      <c r="AL1709" s="69">
        <v>42703</v>
      </c>
      <c r="AM1709" s="105">
        <v>1</v>
      </c>
      <c r="AN1709" s="124">
        <v>65.157122986767206</v>
      </c>
      <c r="AO1709" s="125">
        <v>49.886774374347802</v>
      </c>
      <c r="AP1709" s="125">
        <v>51.099795811691401</v>
      </c>
      <c r="AQ1709" s="125">
        <v>73.9021975115581</v>
      </c>
      <c r="AR1709" s="125">
        <v>52.446884123086598</v>
      </c>
      <c r="AS1709" s="125">
        <v>61.350138692281099</v>
      </c>
      <c r="AT1709" s="109" t="s">
        <v>565</v>
      </c>
      <c r="AV1709" s="63">
        <v>7667.4523753570702</v>
      </c>
      <c r="AW1709" s="63">
        <v>21757.099781916801</v>
      </c>
      <c r="AX1709" s="63">
        <v>21757.099781916801</v>
      </c>
      <c r="AY1709" s="63">
        <v>29424.5521572738</v>
      </c>
      <c r="AZ1709" s="77">
        <v>1.0055042061305401E-3</v>
      </c>
      <c r="BA1709" s="77">
        <v>1.94245521572738</v>
      </c>
      <c r="BB1709" s="77">
        <v>0.94587766097854897</v>
      </c>
      <c r="BC1709" s="58">
        <v>-858.30919567002195</v>
      </c>
      <c r="BD1709" s="130">
        <v>-2.8343067904532102E-2</v>
      </c>
      <c r="BE1709" s="65">
        <v>33</v>
      </c>
    </row>
    <row r="1710" spans="1:57" x14ac:dyDescent="0.2">
      <c r="A1710" s="104">
        <v>42704</v>
      </c>
      <c r="B1710" s="58">
        <v>2198.81005859375</v>
      </c>
      <c r="C1710" s="77">
        <v>-2.65340403909641E-3</v>
      </c>
      <c r="D1710" s="58">
        <v>0.01</v>
      </c>
      <c r="E1710" s="58">
        <v>0.80020000000000002</v>
      </c>
      <c r="F1710" s="77">
        <v>7.5037518759390998E-4</v>
      </c>
      <c r="G1710" s="58">
        <v>106.295036315917</v>
      </c>
      <c r="H1710" s="58">
        <v>758.03997802734295</v>
      </c>
      <c r="I1710" s="58">
        <v>57.481655120849602</v>
      </c>
      <c r="J1710" s="58">
        <v>750.57000732421795</v>
      </c>
      <c r="K1710" s="58">
        <v>30.996128082275298</v>
      </c>
      <c r="L1710" s="58">
        <v>32.510963439941399</v>
      </c>
      <c r="M1710" s="58">
        <v>13.329999923706</v>
      </c>
      <c r="N1710" s="77">
        <v>-8.4335405504643007E-3</v>
      </c>
      <c r="O1710" s="58">
        <v>3.2058107802132998</v>
      </c>
      <c r="P1710" s="77">
        <v>3.01595529887713E-2</v>
      </c>
      <c r="Q1710" s="58">
        <v>106.7470703125</v>
      </c>
      <c r="R1710" s="77">
        <v>-1.6605324557860499E-2</v>
      </c>
      <c r="S1710" s="58">
        <v>14.3081403065499</v>
      </c>
      <c r="T1710" s="77">
        <v>1.88751790423826E-2</v>
      </c>
      <c r="U1710" s="58">
        <v>764.44000244140602</v>
      </c>
      <c r="V1710" s="77">
        <v>-1.35865240806521E-2</v>
      </c>
      <c r="W1710" s="58">
        <v>1.5152843277908501</v>
      </c>
      <c r="X1710" s="77">
        <v>2.6361181225646901E-2</v>
      </c>
      <c r="Y1710" s="58">
        <v>57.8775215148925</v>
      </c>
      <c r="Z1710" s="77">
        <v>-1.56717356934148E-2</v>
      </c>
      <c r="AA1710" s="58">
        <v>32.551391862029902</v>
      </c>
      <c r="AB1710" s="77">
        <v>4.3368895032291001E-2</v>
      </c>
      <c r="AC1710" s="58">
        <v>756.54501342773403</v>
      </c>
      <c r="AD1710" s="77">
        <v>1.24375327735171E-3</v>
      </c>
      <c r="AE1710" s="58">
        <v>1.08368412697158</v>
      </c>
      <c r="AF1710" s="77">
        <v>3.4961919246658001E-2</v>
      </c>
      <c r="AG1710" s="58">
        <v>30.976876258850002</v>
      </c>
      <c r="AH1710" s="77">
        <v>-1.7275546465131499E-2</v>
      </c>
      <c r="AI1710" s="58">
        <v>1.12177635654894</v>
      </c>
      <c r="AJ1710" s="77">
        <v>3.4504555936068597E-2</v>
      </c>
      <c r="AK1710" s="58">
        <v>32.796722412109297</v>
      </c>
      <c r="AL1710" s="69">
        <v>42704</v>
      </c>
      <c r="AM1710" s="105">
        <v>2</v>
      </c>
      <c r="AN1710" s="124">
        <v>61.9664929630678</v>
      </c>
      <c r="AO1710" s="125">
        <v>44.070485037029798</v>
      </c>
      <c r="AP1710" s="125">
        <v>47.1927396105147</v>
      </c>
      <c r="AQ1710" s="125">
        <v>74.141847612492299</v>
      </c>
      <c r="AR1710" s="125">
        <v>43.895744589706702</v>
      </c>
      <c r="AS1710" s="125">
        <v>54.547122942421602</v>
      </c>
      <c r="AT1710" s="109" t="s">
        <v>565</v>
      </c>
      <c r="AV1710" s="63">
        <v>7667.4523753570702</v>
      </c>
      <c r="AW1710" s="63">
        <v>21641.4520527526</v>
      </c>
      <c r="AX1710" s="63">
        <v>21641.4520527526</v>
      </c>
      <c r="AY1710" s="63">
        <v>29308.904428109701</v>
      </c>
      <c r="AZ1710" s="77">
        <v>-3.9303139958083398E-3</v>
      </c>
      <c r="BA1710" s="77">
        <v>1.9308904428109701</v>
      </c>
      <c r="BB1710" s="77">
        <v>0.94071446133332104</v>
      </c>
      <c r="BC1710" s="58">
        <v>-973.95692483414996</v>
      </c>
      <c r="BD1710" s="130">
        <v>-3.2161984743871198E-2</v>
      </c>
      <c r="BE1710" s="65">
        <v>34</v>
      </c>
    </row>
    <row r="1711" spans="1:57" x14ac:dyDescent="0.2">
      <c r="A1711" s="104">
        <v>42705</v>
      </c>
      <c r="B1711" s="58">
        <v>2191.080078125</v>
      </c>
      <c r="C1711" s="77">
        <v>-3.5155289737457398E-3</v>
      </c>
      <c r="D1711" s="58">
        <v>0.01</v>
      </c>
      <c r="E1711" s="58">
        <v>0.7923</v>
      </c>
      <c r="F1711" s="77">
        <v>-9.8725318670332893E-3</v>
      </c>
      <c r="G1711" s="58">
        <v>105.30441284179599</v>
      </c>
      <c r="H1711" s="58">
        <v>747.91998291015602</v>
      </c>
      <c r="I1711" s="58">
        <v>56.470523834228501</v>
      </c>
      <c r="J1711" s="58">
        <v>743.65002441406205</v>
      </c>
      <c r="K1711" s="58">
        <v>28.9746398925781</v>
      </c>
      <c r="L1711" s="58">
        <v>31.630264282226499</v>
      </c>
      <c r="M1711" s="58">
        <v>14.069999694824199</v>
      </c>
      <c r="N1711" s="77">
        <v>-9.3195647553744303E-3</v>
      </c>
      <c r="O1711" s="58">
        <v>3.1772683210946502</v>
      </c>
      <c r="P1711" s="77">
        <v>3.0172223892155299E-2</v>
      </c>
      <c r="Q1711" s="58">
        <v>105.799724578857</v>
      </c>
      <c r="R1711" s="77">
        <v>-1.33502129314114E-2</v>
      </c>
      <c r="S1711" s="58">
        <v>14.7608657338229</v>
      </c>
      <c r="T1711" s="77">
        <v>1.97358889601911E-2</v>
      </c>
      <c r="U1711" s="58">
        <v>752.97998046875</v>
      </c>
      <c r="V1711" s="77">
        <v>-1.7590504039858901E-2</v>
      </c>
      <c r="W1711" s="58">
        <v>1.5144235332702201</v>
      </c>
      <c r="X1711" s="77">
        <v>2.68179473191336E-2</v>
      </c>
      <c r="Y1711" s="58">
        <v>56.976089477538999</v>
      </c>
      <c r="Z1711" s="77">
        <v>-9.2196368661545593E-3</v>
      </c>
      <c r="AA1711" s="58">
        <v>33.153595799815598</v>
      </c>
      <c r="AB1711" s="77">
        <v>4.4582256049729901E-2</v>
      </c>
      <c r="AC1711" s="58">
        <v>747.11001586914006</v>
      </c>
      <c r="AD1711" s="77">
        <v>-6.5217442137659107E-2</v>
      </c>
      <c r="AE1711" s="58">
        <v>1.0855703865178199</v>
      </c>
      <c r="AF1711" s="77">
        <v>3.74662253109104E-2</v>
      </c>
      <c r="AG1711" s="58">
        <v>29.985383987426701</v>
      </c>
      <c r="AH1711" s="77">
        <v>-2.70892974101428E-2</v>
      </c>
      <c r="AI1711" s="58">
        <v>1.14809520532058</v>
      </c>
      <c r="AJ1711" s="77">
        <v>3.6297363660211697E-2</v>
      </c>
      <c r="AK1711" s="58">
        <v>32.070613861083899</v>
      </c>
      <c r="AL1711" s="69">
        <v>42705</v>
      </c>
      <c r="AM1711" s="105">
        <v>3</v>
      </c>
      <c r="AN1711" s="124">
        <v>57.929722246168602</v>
      </c>
      <c r="AO1711" s="125">
        <v>40.0907169776007</v>
      </c>
      <c r="AP1711" s="125">
        <v>43.287190549579499</v>
      </c>
      <c r="AQ1711" s="125">
        <v>48.803485338894603</v>
      </c>
      <c r="AR1711" s="125">
        <v>34.547953104888599</v>
      </c>
      <c r="AS1711" s="125">
        <v>47.328962759705199</v>
      </c>
      <c r="AT1711" s="109" t="s">
        <v>565</v>
      </c>
      <c r="AV1711" s="63">
        <v>7667.4523753570702</v>
      </c>
      <c r="AW1711" s="63">
        <v>20529.213893140401</v>
      </c>
      <c r="AX1711" s="63">
        <v>20529.213893140401</v>
      </c>
      <c r="AY1711" s="63">
        <v>28196.6662684974</v>
      </c>
      <c r="AZ1711" s="77">
        <v>-3.7948813895122599E-2</v>
      </c>
      <c r="BA1711" s="77">
        <v>1.8196666268497399</v>
      </c>
      <c r="BB1711" s="77">
        <v>0.93389182341473598</v>
      </c>
      <c r="BC1711" s="58">
        <v>-2086.19508444642</v>
      </c>
      <c r="BD1711" s="130">
        <v>-6.8890289465450893E-2</v>
      </c>
      <c r="BE1711" s="65">
        <v>35</v>
      </c>
    </row>
    <row r="1712" spans="1:57" x14ac:dyDescent="0.2">
      <c r="A1712" s="104">
        <v>42706</v>
      </c>
      <c r="B1712" s="58">
        <v>2191.94995117187</v>
      </c>
      <c r="C1712" s="77">
        <v>3.97006506315911E-4</v>
      </c>
      <c r="D1712" s="58">
        <v>0.01</v>
      </c>
      <c r="E1712" s="58">
        <v>0.79</v>
      </c>
      <c r="F1712" s="77">
        <v>-2.9029408052504398E-3</v>
      </c>
      <c r="G1712" s="58">
        <v>105.69873809814401</v>
      </c>
      <c r="H1712" s="58">
        <v>750.5</v>
      </c>
      <c r="I1712" s="58">
        <v>56.518222808837798</v>
      </c>
      <c r="J1712" s="58">
        <v>740.34002685546795</v>
      </c>
      <c r="K1712" s="58">
        <v>30.2645454406738</v>
      </c>
      <c r="L1712" s="58">
        <v>32.005027770996001</v>
      </c>
      <c r="M1712" s="58">
        <v>14.119999885559</v>
      </c>
      <c r="N1712" s="77">
        <v>3.7446223354386998E-3</v>
      </c>
      <c r="O1712" s="58">
        <v>3.0607068728488702</v>
      </c>
      <c r="P1712" s="77">
        <v>2.8956891330215399E-2</v>
      </c>
      <c r="Q1712" s="58">
        <v>105.50157546997001</v>
      </c>
      <c r="R1712" s="77">
        <v>3.44958972723907E-3</v>
      </c>
      <c r="S1712" s="58">
        <v>15.1190113164999</v>
      </c>
      <c r="T1712" s="77">
        <v>2.0145251587608101E-2</v>
      </c>
      <c r="U1712" s="58">
        <v>749.20999145507801</v>
      </c>
      <c r="V1712" s="77">
        <v>8.4467030533286105E-4</v>
      </c>
      <c r="W1712" s="58">
        <v>1.5106560293050599</v>
      </c>
      <c r="X1712" s="77">
        <v>2.6728654126555999E-2</v>
      </c>
      <c r="Y1712" s="58">
        <v>56.494373321533203</v>
      </c>
      <c r="Z1712" s="77">
        <v>-4.4510151952213903E-3</v>
      </c>
      <c r="AA1712" s="58">
        <v>33.811967646173002</v>
      </c>
      <c r="AB1712" s="77">
        <v>4.5670862603210197E-2</v>
      </c>
      <c r="AC1712" s="58">
        <v>741.99502563476506</v>
      </c>
      <c r="AD1712" s="77">
        <v>4.4518432424974302E-2</v>
      </c>
      <c r="AE1712" s="58">
        <v>1.1117554249754</v>
      </c>
      <c r="AF1712" s="77">
        <v>3.67345819600935E-2</v>
      </c>
      <c r="AG1712" s="58">
        <v>29.619592666625898</v>
      </c>
      <c r="AH1712" s="77">
        <v>1.18482566388202E-2</v>
      </c>
      <c r="AI1712" s="58">
        <v>1.16360333956841</v>
      </c>
      <c r="AJ1712" s="77">
        <v>3.6356892045033597E-2</v>
      </c>
      <c r="AK1712" s="58">
        <v>31.8176460266113</v>
      </c>
      <c r="AL1712" s="69">
        <v>42706</v>
      </c>
      <c r="AM1712" s="105">
        <v>4</v>
      </c>
      <c r="AN1712" s="124">
        <v>58.259255703763003</v>
      </c>
      <c r="AO1712" s="125">
        <v>41.540138406180098</v>
      </c>
      <c r="AP1712" s="125">
        <v>45.230216474972003</v>
      </c>
      <c r="AQ1712" s="125">
        <v>58.5402232795591</v>
      </c>
      <c r="AR1712" s="125">
        <v>40.3674367158305</v>
      </c>
      <c r="AS1712" s="125">
        <v>47.680687464056199</v>
      </c>
      <c r="AV1712" s="63">
        <v>7667.4523753570702</v>
      </c>
      <c r="AW1712" s="63">
        <v>20932.771024932801</v>
      </c>
      <c r="AX1712" s="63">
        <v>20932.771024932801</v>
      </c>
      <c r="AY1712" s="63">
        <v>28600.223400289899</v>
      </c>
      <c r="AZ1712" s="77">
        <v>1.43122285432486E-2</v>
      </c>
      <c r="BA1712" s="77">
        <v>1.8600223400289899</v>
      </c>
      <c r="BB1712" s="77">
        <v>0.93465959105114305</v>
      </c>
      <c r="BC1712" s="58">
        <v>-1682.6379526539699</v>
      </c>
      <c r="BD1712" s="130">
        <v>-5.5564034489442297E-2</v>
      </c>
      <c r="BE1712" s="65">
        <v>36</v>
      </c>
    </row>
    <row r="1713" spans="1:57" x14ac:dyDescent="0.2">
      <c r="A1713" s="104">
        <v>42709</v>
      </c>
      <c r="B1713" s="58">
        <v>2204.7099609375</v>
      </c>
      <c r="C1713" s="77">
        <v>5.8213052532531898E-3</v>
      </c>
      <c r="D1713" s="58">
        <v>0.01</v>
      </c>
      <c r="E1713" s="58">
        <v>0.78700000000000003</v>
      </c>
      <c r="F1713" s="77">
        <v>-3.7974683544304E-3</v>
      </c>
      <c r="G1713" s="58">
        <v>104.93894195556599</v>
      </c>
      <c r="H1713" s="58">
        <v>762.52001953125</v>
      </c>
      <c r="I1713" s="58">
        <v>57.443508148193303</v>
      </c>
      <c r="J1713" s="58">
        <v>759.35998535156205</v>
      </c>
      <c r="K1713" s="58">
        <v>30.351179122924801</v>
      </c>
      <c r="L1713" s="58">
        <v>32.220516204833899</v>
      </c>
      <c r="M1713" s="58">
        <v>12.140000343322701</v>
      </c>
      <c r="N1713" s="77">
        <v>-7.1883180087979302E-3</v>
      </c>
      <c r="O1713" s="58">
        <v>2.8396362676487299</v>
      </c>
      <c r="P1713" s="77">
        <v>2.7059890396561301E-2</v>
      </c>
      <c r="Q1713" s="58">
        <v>105.318840026855</v>
      </c>
      <c r="R1713" s="77">
        <v>1.6016015364756799E-2</v>
      </c>
      <c r="S1713" s="58">
        <v>15.072911533110799</v>
      </c>
      <c r="T1713" s="77">
        <v>1.9767233839154401E-2</v>
      </c>
      <c r="U1713" s="58">
        <v>756.510009765625</v>
      </c>
      <c r="V1713" s="77">
        <v>1.6371451425234398E-2</v>
      </c>
      <c r="W1713" s="58">
        <v>1.49519735181623</v>
      </c>
      <c r="X1713" s="77">
        <v>2.6029004843487399E-2</v>
      </c>
      <c r="Y1713" s="58">
        <v>56.980865478515597</v>
      </c>
      <c r="Z1713" s="77">
        <v>2.56908417837131E-2</v>
      </c>
      <c r="AA1713" s="58">
        <v>33.824410310720403</v>
      </c>
      <c r="AB1713" s="77">
        <v>4.4543314058167902E-2</v>
      </c>
      <c r="AC1713" s="58">
        <v>749.85000610351506</v>
      </c>
      <c r="AD1713" s="77">
        <v>2.86254695021948E-3</v>
      </c>
      <c r="AE1713" s="58">
        <v>1.1346815249976501</v>
      </c>
      <c r="AF1713" s="77">
        <v>3.7385088744067999E-2</v>
      </c>
      <c r="AG1713" s="58">
        <v>30.307862281799299</v>
      </c>
      <c r="AH1713" s="77">
        <v>6.73295568995513E-3</v>
      </c>
      <c r="AI1713" s="58">
        <v>1.1731689936832199</v>
      </c>
      <c r="AJ1713" s="77">
        <v>3.6410620681092999E-2</v>
      </c>
      <c r="AK1713" s="58">
        <v>32.112771987915004</v>
      </c>
      <c r="AL1713" s="69">
        <v>42709</v>
      </c>
      <c r="AM1713" s="105">
        <v>0</v>
      </c>
      <c r="AN1713" s="124">
        <v>62.855456342653298</v>
      </c>
      <c r="AO1713" s="125">
        <v>47.868198082205197</v>
      </c>
      <c r="AP1713" s="125">
        <v>42.228108969114402</v>
      </c>
      <c r="AQ1713" s="125">
        <v>59.102798019425599</v>
      </c>
      <c r="AR1713" s="125">
        <v>43.479297383560102</v>
      </c>
      <c r="AS1713" s="125">
        <v>54.085833402716403</v>
      </c>
      <c r="AV1713" s="63">
        <v>7667.4523753570702</v>
      </c>
      <c r="AW1713" s="63">
        <v>21051.173984409299</v>
      </c>
      <c r="AX1713" s="63">
        <v>21051.173984409299</v>
      </c>
      <c r="AY1713" s="63">
        <v>28718.6263597664</v>
      </c>
      <c r="AZ1713" s="77">
        <v>4.1399312802317097E-3</v>
      </c>
      <c r="BA1713" s="77">
        <v>1.8718626359766399</v>
      </c>
      <c r="BB1713" s="77">
        <v>0.94592183509178596</v>
      </c>
      <c r="BC1713" s="58">
        <v>-1564.2349931775</v>
      </c>
      <c r="BD1713" s="130">
        <v>-5.1654134493649403E-2</v>
      </c>
      <c r="BE1713" s="65">
        <v>37</v>
      </c>
    </row>
    <row r="1714" spans="1:57" x14ac:dyDescent="0.2">
      <c r="A1714" s="104">
        <v>42710</v>
      </c>
      <c r="B1714" s="58">
        <v>2212.22998046875</v>
      </c>
      <c r="C1714" s="77">
        <v>3.4108883546988202E-3</v>
      </c>
      <c r="D1714" s="58">
        <v>0.01</v>
      </c>
      <c r="E1714" s="58">
        <v>0.78669999999999995</v>
      </c>
      <c r="F1714" s="77">
        <v>-3.8119440914874397E-4</v>
      </c>
      <c r="G1714" s="58">
        <v>105.74681854248</v>
      </c>
      <c r="H1714" s="58">
        <v>759.10998535156205</v>
      </c>
      <c r="I1714" s="58">
        <v>57.185951232910099</v>
      </c>
      <c r="J1714" s="58">
        <v>764.719970703125</v>
      </c>
      <c r="K1714" s="58">
        <v>30.4281902313232</v>
      </c>
      <c r="L1714" s="58">
        <v>32.529705047607401</v>
      </c>
      <c r="M1714" s="58">
        <v>11.789999961853001</v>
      </c>
      <c r="N1714" s="77">
        <v>7.6985394731361404E-3</v>
      </c>
      <c r="O1714" s="58">
        <v>2.69900263884578</v>
      </c>
      <c r="P1714" s="77">
        <v>2.5523251441947999E-2</v>
      </c>
      <c r="Q1714" s="58">
        <v>105.342880249023</v>
      </c>
      <c r="R1714" s="77">
        <v>-4.4720585589133003E-3</v>
      </c>
      <c r="S1714" s="58">
        <v>15.198560416518401</v>
      </c>
      <c r="T1714" s="77">
        <v>2.00215524888393E-2</v>
      </c>
      <c r="U1714" s="58">
        <v>760.81500244140602</v>
      </c>
      <c r="V1714" s="77">
        <v>-4.4836557443315101E-3</v>
      </c>
      <c r="W1714" s="58">
        <v>1.49095473282631</v>
      </c>
      <c r="X1714" s="77">
        <v>2.6072045680483099E-2</v>
      </c>
      <c r="Y1714" s="58">
        <v>57.314729690551701</v>
      </c>
      <c r="Z1714" s="77">
        <v>7.0585564883050003E-3</v>
      </c>
      <c r="AA1714" s="58">
        <v>33.903732723563401</v>
      </c>
      <c r="AB1714" s="77">
        <v>4.4334833693947397E-2</v>
      </c>
      <c r="AC1714" s="58">
        <v>762.03997802734295</v>
      </c>
      <c r="AD1714" s="77">
        <v>2.53733497754837E-3</v>
      </c>
      <c r="AE1714" s="58">
        <v>1.16234653492437</v>
      </c>
      <c r="AF1714" s="77">
        <v>3.8199660449336897E-2</v>
      </c>
      <c r="AG1714" s="58">
        <v>30.389684677123999</v>
      </c>
      <c r="AH1714" s="77">
        <v>9.5960238752179593E-3</v>
      </c>
      <c r="AI1714" s="58">
        <v>1.1795086472222001</v>
      </c>
      <c r="AJ1714" s="77">
        <v>3.62594325861849E-2</v>
      </c>
      <c r="AK1714" s="58">
        <v>32.375110626220703</v>
      </c>
      <c r="AL1714" s="69">
        <v>42710</v>
      </c>
      <c r="AM1714" s="105">
        <v>1</v>
      </c>
      <c r="AN1714" s="124">
        <v>65.281780799810093</v>
      </c>
      <c r="AO1714" s="125">
        <v>46.335813350575798</v>
      </c>
      <c r="AP1714" s="125">
        <v>46.308796438616099</v>
      </c>
      <c r="AQ1714" s="125">
        <v>59.6272346880085</v>
      </c>
      <c r="AR1714" s="125">
        <v>47.696746961724699</v>
      </c>
      <c r="AS1714" s="125">
        <v>52.171223760239897</v>
      </c>
      <c r="AV1714" s="63">
        <v>7667.4523753570702</v>
      </c>
      <c r="AW1714" s="63">
        <v>21023.567537755898</v>
      </c>
      <c r="AX1714" s="63">
        <v>21023.567537755898</v>
      </c>
      <c r="AY1714" s="63">
        <v>28691.019913112999</v>
      </c>
      <c r="AZ1714" s="77">
        <v>-9.6127322760952705E-4</v>
      </c>
      <c r="BA1714" s="77">
        <v>1.8691019913113001</v>
      </c>
      <c r="BB1714" s="77">
        <v>0.95255915721825402</v>
      </c>
      <c r="BC1714" s="58">
        <v>-1591.8414398308601</v>
      </c>
      <c r="BD1714" s="130">
        <v>-5.25657539846748E-2</v>
      </c>
      <c r="BE1714" s="65">
        <v>38</v>
      </c>
    </row>
    <row r="1715" spans="1:57" x14ac:dyDescent="0.2">
      <c r="A1715" s="104">
        <v>42711</v>
      </c>
      <c r="B1715" s="58">
        <v>2241.35009765625</v>
      </c>
      <c r="C1715" s="77">
        <v>1.3163241364864501E-2</v>
      </c>
      <c r="D1715" s="58">
        <v>0.01</v>
      </c>
      <c r="E1715" s="58">
        <v>0.79310000000000003</v>
      </c>
      <c r="F1715" s="77">
        <v>8.1352485064192202E-3</v>
      </c>
      <c r="G1715" s="58">
        <v>106.78553771972599</v>
      </c>
      <c r="H1715" s="58">
        <v>771.19000244140602</v>
      </c>
      <c r="I1715" s="58">
        <v>58.54048538208</v>
      </c>
      <c r="J1715" s="58">
        <v>770.41998291015602</v>
      </c>
      <c r="K1715" s="58">
        <v>31.294538497924801</v>
      </c>
      <c r="L1715" s="58">
        <v>33.260486602783097</v>
      </c>
      <c r="M1715" s="58">
        <v>12.2200002670288</v>
      </c>
      <c r="N1715" s="77">
        <v>9.8226990803398292E-3</v>
      </c>
      <c r="O1715" s="58">
        <v>2.6305452701369201</v>
      </c>
      <c r="P1715" s="77">
        <v>2.4633909481648598E-2</v>
      </c>
      <c r="Q1715" s="58">
        <v>106.266178131103</v>
      </c>
      <c r="R1715" s="77">
        <v>1.59133950586214E-2</v>
      </c>
      <c r="S1715" s="58">
        <v>15.0702776377093</v>
      </c>
      <c r="T1715" s="77">
        <v>1.9541588441240699E-2</v>
      </c>
      <c r="U1715" s="58">
        <v>765.14999389648403</v>
      </c>
      <c r="V1715" s="77">
        <v>2.3686484529270101E-2</v>
      </c>
      <c r="W1715" s="58">
        <v>1.50470036945894</v>
      </c>
      <c r="X1715" s="77">
        <v>2.57035854697499E-2</v>
      </c>
      <c r="Y1715" s="58">
        <v>57.863218307495103</v>
      </c>
      <c r="Z1715" s="77">
        <v>7.4537247952219899E-3</v>
      </c>
      <c r="AA1715" s="58">
        <v>33.782042770661903</v>
      </c>
      <c r="AB1715" s="77">
        <v>4.3848866228852E-2</v>
      </c>
      <c r="AC1715" s="58">
        <v>767.56997680664006</v>
      </c>
      <c r="AD1715" s="77">
        <v>2.8471895962768501E-2</v>
      </c>
      <c r="AE1715" s="58">
        <v>1.21589522649613</v>
      </c>
      <c r="AF1715" s="77">
        <v>3.8853272323436397E-2</v>
      </c>
      <c r="AG1715" s="58">
        <v>30.861364364623999</v>
      </c>
      <c r="AH1715" s="77">
        <v>2.24650532215484E-2</v>
      </c>
      <c r="AI1715" s="58">
        <v>1.17892051182018</v>
      </c>
      <c r="AJ1715" s="77">
        <v>3.5445077094017403E-2</v>
      </c>
      <c r="AK1715" s="58">
        <v>32.895095825195298</v>
      </c>
      <c r="AL1715" s="69">
        <v>42711</v>
      </c>
      <c r="AM1715" s="105">
        <v>2</v>
      </c>
      <c r="AN1715" s="124">
        <v>72.714457933653094</v>
      </c>
      <c r="AO1715" s="125">
        <v>52.176400364922799</v>
      </c>
      <c r="AP1715" s="125">
        <v>51.092156529609298</v>
      </c>
      <c r="AQ1715" s="125">
        <v>65.055943988344893</v>
      </c>
      <c r="AR1715" s="125">
        <v>56.045056122671802</v>
      </c>
      <c r="AS1715" s="125">
        <v>60.159038036269401</v>
      </c>
      <c r="AV1715" s="63">
        <v>7667.4523753570702</v>
      </c>
      <c r="AW1715" s="63">
        <v>21748.131083287401</v>
      </c>
      <c r="AX1715" s="63">
        <v>21748.131083287401</v>
      </c>
      <c r="AY1715" s="63">
        <v>29415.583458644502</v>
      </c>
      <c r="AZ1715" s="77">
        <v>2.5254018425476098E-2</v>
      </c>
      <c r="BA1715" s="77">
        <v>1.9415583458644501</v>
      </c>
      <c r="BB1715" s="77">
        <v>0.97826116468389501</v>
      </c>
      <c r="BC1715" s="58">
        <v>-867.27789429940401</v>
      </c>
      <c r="BD1715" s="130">
        <v>-2.86392320788766E-2</v>
      </c>
      <c r="BE1715" s="65">
        <v>39</v>
      </c>
    </row>
    <row r="1716" spans="1:57" x14ac:dyDescent="0.2">
      <c r="A1716" s="104">
        <v>42712</v>
      </c>
      <c r="B1716" s="58">
        <v>2246.18994140625</v>
      </c>
      <c r="C1716" s="77">
        <v>2.15934304732723E-3</v>
      </c>
      <c r="D1716" s="58">
        <v>0.01</v>
      </c>
      <c r="E1716" s="58">
        <v>0.79649999999999999</v>
      </c>
      <c r="F1716" s="77">
        <v>4.2869751607614798E-3</v>
      </c>
      <c r="G1716" s="58">
        <v>107.833869934082</v>
      </c>
      <c r="H1716" s="58">
        <v>776.41998291015602</v>
      </c>
      <c r="I1716" s="58">
        <v>58.197078704833899</v>
      </c>
      <c r="J1716" s="58">
        <v>767.33001708984295</v>
      </c>
      <c r="K1716" s="58">
        <v>31.487062454223601</v>
      </c>
      <c r="L1716" s="58">
        <v>33.4478759765625</v>
      </c>
      <c r="M1716" s="58">
        <v>12.640000343322701</v>
      </c>
      <c r="N1716" s="77">
        <v>9.81717409249727E-3</v>
      </c>
      <c r="O1716" s="58">
        <v>2.6261680671207599</v>
      </c>
      <c r="P1716" s="77">
        <v>2.4353833064936999E-2</v>
      </c>
      <c r="Q1716" s="58">
        <v>107.309703826904</v>
      </c>
      <c r="R1716" s="77">
        <v>6.7817015938913504E-3</v>
      </c>
      <c r="S1716" s="58">
        <v>14.9734976456539</v>
      </c>
      <c r="T1716" s="77">
        <v>1.92853068896175E-2</v>
      </c>
      <c r="U1716" s="58">
        <v>773.80499267578102</v>
      </c>
      <c r="V1716" s="77">
        <v>-5.8661399030903701E-3</v>
      </c>
      <c r="W1716" s="58">
        <v>1.49708479420115</v>
      </c>
      <c r="X1716" s="77">
        <v>2.5724397641918102E-2</v>
      </c>
      <c r="Y1716" s="58">
        <v>58.368782043457003</v>
      </c>
      <c r="Z1716" s="77">
        <v>-4.0107550282387702E-3</v>
      </c>
      <c r="AA1716" s="58">
        <v>33.695972138579798</v>
      </c>
      <c r="AB1716" s="77">
        <v>4.39132725008912E-2</v>
      </c>
      <c r="AC1716" s="58">
        <v>768.875</v>
      </c>
      <c r="AD1716" s="77">
        <v>6.1519985767355401E-3</v>
      </c>
      <c r="AE1716" s="58">
        <v>1.2724374793694</v>
      </c>
      <c r="AF1716" s="77">
        <v>4.0411438228615197E-2</v>
      </c>
      <c r="AG1716" s="58">
        <v>31.390800476074201</v>
      </c>
      <c r="AH1716" s="77">
        <v>5.6339937541269799E-3</v>
      </c>
      <c r="AI1716" s="58">
        <v>1.1780643635747601</v>
      </c>
      <c r="AJ1716" s="77">
        <v>3.5220902050708797E-2</v>
      </c>
      <c r="AK1716" s="58">
        <v>33.354181289672802</v>
      </c>
      <c r="AL1716" s="69">
        <v>42712</v>
      </c>
      <c r="AM1716" s="105">
        <v>3</v>
      </c>
      <c r="AN1716" s="124">
        <v>73.721418920687796</v>
      </c>
      <c r="AO1716" s="125">
        <v>54.485987102482603</v>
      </c>
      <c r="AP1716" s="125">
        <v>55.409872913262397</v>
      </c>
      <c r="AQ1716" s="125">
        <v>66.145383052506503</v>
      </c>
      <c r="AR1716" s="125">
        <v>57.900667795280903</v>
      </c>
      <c r="AS1716" s="125">
        <v>57.535553866562097</v>
      </c>
      <c r="AV1716" s="63">
        <v>7667.4523753570702</v>
      </c>
      <c r="AW1716" s="63">
        <v>21846.846412507999</v>
      </c>
      <c r="AX1716" s="63">
        <v>21846.846412507999</v>
      </c>
      <c r="AY1716" s="63">
        <v>29514.298787864998</v>
      </c>
      <c r="AZ1716" s="77">
        <v>3.3558854734045901E-3</v>
      </c>
      <c r="BA1716" s="77">
        <v>1.9514298787865001</v>
      </c>
      <c r="BB1716" s="77">
        <v>0.98253290917565295</v>
      </c>
      <c r="BC1716" s="58">
        <v>-768.56256507881994</v>
      </c>
      <c r="BD1716" s="130">
        <v>-2.5379456588375E-2</v>
      </c>
      <c r="BE1716" s="65">
        <v>40</v>
      </c>
    </row>
    <row r="1717" spans="1:57" x14ac:dyDescent="0.2">
      <c r="A1717" s="104">
        <v>42713</v>
      </c>
      <c r="B1717" s="58">
        <v>2259.53002929687</v>
      </c>
      <c r="C1717" s="77">
        <v>5.9389847869557501E-3</v>
      </c>
      <c r="D1717" s="58">
        <v>0.01</v>
      </c>
      <c r="E1717" s="58">
        <v>0.79590000000000005</v>
      </c>
      <c r="F1717" s="77">
        <v>-7.5329566854986897E-4</v>
      </c>
      <c r="G1717" s="58">
        <v>109.59391784667901</v>
      </c>
      <c r="H1717" s="58">
        <v>789.28997802734295</v>
      </c>
      <c r="I1717" s="58">
        <v>59.112815856933601</v>
      </c>
      <c r="J1717" s="58">
        <v>768.65997314453102</v>
      </c>
      <c r="K1717" s="58">
        <v>31.140518188476499</v>
      </c>
      <c r="L1717" s="58">
        <v>33.504085540771399</v>
      </c>
      <c r="M1717" s="58">
        <v>11.75</v>
      </c>
      <c r="N1717" s="77">
        <v>1.6321846871243099E-2</v>
      </c>
      <c r="O1717" s="58">
        <v>2.6137874187839101</v>
      </c>
      <c r="P1717" s="77">
        <v>2.3849748874208199E-2</v>
      </c>
      <c r="Q1717" s="58">
        <v>108.71389389038001</v>
      </c>
      <c r="R1717" s="77">
        <v>1.65760740327014E-2</v>
      </c>
      <c r="S1717" s="58">
        <v>15.065489554304699</v>
      </c>
      <c r="T1717" s="77">
        <v>1.9087394967256002E-2</v>
      </c>
      <c r="U1717" s="58">
        <v>782.85498046875</v>
      </c>
      <c r="V1717" s="77">
        <v>1.5735105137219801E-2</v>
      </c>
      <c r="W1717" s="58">
        <v>1.5344698842990301</v>
      </c>
      <c r="X1717" s="77">
        <v>2.5958328360009102E-2</v>
      </c>
      <c r="Y1717" s="58">
        <v>58.654947280883697</v>
      </c>
      <c r="Z1717" s="77">
        <v>1.73322563312638E-3</v>
      </c>
      <c r="AA1717" s="58">
        <v>33.707645969916904</v>
      </c>
      <c r="AB1717" s="77">
        <v>4.3852479831909798E-2</v>
      </c>
      <c r="AC1717" s="58">
        <v>767.99499511718705</v>
      </c>
      <c r="AD1717" s="77">
        <v>-1.1005925568664501E-2</v>
      </c>
      <c r="AE1717" s="58">
        <v>1.31314226808582</v>
      </c>
      <c r="AF1717" s="77">
        <v>4.2168285708609199E-2</v>
      </c>
      <c r="AG1717" s="58">
        <v>31.313790321350002</v>
      </c>
      <c r="AH1717" s="77">
        <v>1.6805122169303299E-3</v>
      </c>
      <c r="AI1717" s="58">
        <v>1.17605331699527</v>
      </c>
      <c r="AJ1717" s="77">
        <v>3.5101788274869303E-2</v>
      </c>
      <c r="AK1717" s="58">
        <v>33.4759807586669</v>
      </c>
      <c r="AL1717" s="69">
        <v>42713</v>
      </c>
      <c r="AM1717" s="105">
        <v>4</v>
      </c>
      <c r="AN1717" s="124">
        <v>76.315891763611404</v>
      </c>
      <c r="AO1717" s="125">
        <v>59.650118427958198</v>
      </c>
      <c r="AP1717" s="125">
        <v>61.547620938835301</v>
      </c>
      <c r="AQ1717" s="125">
        <v>62.375709421704002</v>
      </c>
      <c r="AR1717" s="125">
        <v>58.467066066179498</v>
      </c>
      <c r="AS1717" s="125">
        <v>62.261695489455597</v>
      </c>
      <c r="AV1717" s="63">
        <v>7667.4523753570702</v>
      </c>
      <c r="AW1717" s="63">
        <v>21875.008070411601</v>
      </c>
      <c r="AX1717" s="63">
        <v>21875.008070411601</v>
      </c>
      <c r="AY1717" s="63">
        <v>29542.460445768698</v>
      </c>
      <c r="AZ1717" s="77">
        <v>9.5416998066211102E-4</v>
      </c>
      <c r="BA1717" s="77">
        <v>1.9542460445768699</v>
      </c>
      <c r="BB1717" s="77">
        <v>0.99430714196288605</v>
      </c>
      <c r="BC1717" s="58">
        <v>-740.40090717514897</v>
      </c>
      <c r="BD1717" s="130">
        <v>-2.4449502923315099E-2</v>
      </c>
      <c r="BE1717" s="65">
        <v>41</v>
      </c>
    </row>
    <row r="1718" spans="1:57" x14ac:dyDescent="0.2">
      <c r="A1718" s="104">
        <v>42716</v>
      </c>
      <c r="B1718" s="58">
        <v>2256.9599609375</v>
      </c>
      <c r="C1718" s="77">
        <v>-1.13743492055951E-3</v>
      </c>
      <c r="D1718" s="58">
        <v>0.01</v>
      </c>
      <c r="E1718" s="58">
        <v>0.7893</v>
      </c>
      <c r="F1718" s="77">
        <v>-8.2924990576705992E-3</v>
      </c>
      <c r="G1718" s="58">
        <v>108.96875762939401</v>
      </c>
      <c r="H1718" s="58">
        <v>789.27001953125</v>
      </c>
      <c r="I1718" s="58">
        <v>59.303596496582003</v>
      </c>
      <c r="J1718" s="58">
        <v>760.11999511718705</v>
      </c>
      <c r="K1718" s="58">
        <v>30.803606033325099</v>
      </c>
      <c r="L1718" s="58">
        <v>33.700843811035099</v>
      </c>
      <c r="M1718" s="58">
        <v>12.640000343322701</v>
      </c>
      <c r="N1718" s="77">
        <v>-5.7043331379006404E-3</v>
      </c>
      <c r="O1718" s="58">
        <v>2.6052337127857101</v>
      </c>
      <c r="P1718" s="77">
        <v>2.39080794299424E-2</v>
      </c>
      <c r="Q1718" s="58">
        <v>109.281337738037</v>
      </c>
      <c r="R1718" s="77">
        <v>-2.5286645782163199E-5</v>
      </c>
      <c r="S1718" s="58">
        <v>15.131508202775599</v>
      </c>
      <c r="T1718" s="77">
        <v>1.9171522835445098E-2</v>
      </c>
      <c r="U1718" s="58">
        <v>789.27999877929597</v>
      </c>
      <c r="V1718" s="77">
        <v>3.2273989469586701E-3</v>
      </c>
      <c r="W1718" s="58">
        <v>1.57415979786353</v>
      </c>
      <c r="X1718" s="77">
        <v>2.65440865454806E-2</v>
      </c>
      <c r="Y1718" s="58">
        <v>59.208206176757798</v>
      </c>
      <c r="Z1718" s="77">
        <v>-1.1110215603405599E-2</v>
      </c>
      <c r="AA1718" s="58">
        <v>33.912683040495402</v>
      </c>
      <c r="AB1718" s="77">
        <v>4.4614907196681597E-2</v>
      </c>
      <c r="AC1718" s="58">
        <v>764.38998413085903</v>
      </c>
      <c r="AD1718" s="77">
        <v>-1.08190927688556E-2</v>
      </c>
      <c r="AE1718" s="58">
        <v>1.34214039156656</v>
      </c>
      <c r="AF1718" s="77">
        <v>4.3570885503293202E-2</v>
      </c>
      <c r="AG1718" s="58">
        <v>30.972062110900801</v>
      </c>
      <c r="AH1718" s="77">
        <v>5.8726649925795399E-3</v>
      </c>
      <c r="AI1718" s="58">
        <v>1.1584459499670801</v>
      </c>
      <c r="AJ1718" s="77">
        <v>3.4374390043840998E-2</v>
      </c>
      <c r="AK1718" s="58">
        <v>33.602464675903299</v>
      </c>
      <c r="AL1718" s="69">
        <v>42716</v>
      </c>
      <c r="AM1718" s="105">
        <v>0</v>
      </c>
      <c r="AN1718" s="124">
        <v>74.784005203712496</v>
      </c>
      <c r="AO1718" s="125">
        <v>59.638817469254299</v>
      </c>
      <c r="AP1718" s="125">
        <v>58.469058460783202</v>
      </c>
      <c r="AQ1718" s="125">
        <v>58.863404296595803</v>
      </c>
      <c r="AR1718" s="125">
        <v>60.471819636228901</v>
      </c>
      <c r="AS1718" s="125">
        <v>63.181086774467097</v>
      </c>
      <c r="AV1718" s="63">
        <v>7667.4523753570702</v>
      </c>
      <c r="AW1718" s="63">
        <v>21609.641268371201</v>
      </c>
      <c r="AX1718" s="63">
        <v>21609.641268371201</v>
      </c>
      <c r="AY1718" s="63">
        <v>29277.0936437282</v>
      </c>
      <c r="AZ1718" s="77">
        <v>-8.9825558885867594E-3</v>
      </c>
      <c r="BA1718" s="77">
        <v>1.92770936437282</v>
      </c>
      <c r="BB1718" s="77">
        <v>0.99203874737729603</v>
      </c>
      <c r="BC1718" s="58">
        <v>-1005.76770921563</v>
      </c>
      <c r="BD1718" s="130">
        <v>-3.3212439785444997E-2</v>
      </c>
      <c r="BE1718" s="65">
        <v>42</v>
      </c>
    </row>
    <row r="1719" spans="1:57" x14ac:dyDescent="0.2">
      <c r="A1719" s="104">
        <v>42717</v>
      </c>
      <c r="B1719" s="58">
        <v>2271.71997070312</v>
      </c>
      <c r="C1719" s="77">
        <v>6.5397747505870898E-3</v>
      </c>
      <c r="D1719" s="58">
        <v>0.01</v>
      </c>
      <c r="E1719" s="58">
        <v>0.78839999999999999</v>
      </c>
      <c r="F1719" s="77">
        <v>-1.1402508551882E-3</v>
      </c>
      <c r="G1719" s="58">
        <v>110.78652191162099</v>
      </c>
      <c r="H1719" s="58">
        <v>796.09997558593705</v>
      </c>
      <c r="I1719" s="58">
        <v>60.076248168945298</v>
      </c>
      <c r="J1719" s="58">
        <v>774.34002685546795</v>
      </c>
      <c r="K1719" s="58">
        <v>30.832481384277301</v>
      </c>
      <c r="L1719" s="58">
        <v>34.478477478027301</v>
      </c>
      <c r="M1719" s="58">
        <v>12.7200002670288</v>
      </c>
      <c r="N1719" s="77">
        <v>1.6681517911848E-2</v>
      </c>
      <c r="O1719" s="58">
        <v>2.6268517743972701</v>
      </c>
      <c r="P1719" s="77">
        <v>2.3710932783798599E-2</v>
      </c>
      <c r="Q1719" s="58">
        <v>109.877639770507</v>
      </c>
      <c r="R1719" s="77">
        <v>8.6535100607822903E-3</v>
      </c>
      <c r="S1719" s="58">
        <v>15.2767565050162</v>
      </c>
      <c r="T1719" s="77">
        <v>1.9189495005036802E-2</v>
      </c>
      <c r="U1719" s="58">
        <v>792.68499755859295</v>
      </c>
      <c r="V1719" s="77">
        <v>1.3028748979968001E-2</v>
      </c>
      <c r="W1719" s="58">
        <v>1.63003401286237</v>
      </c>
      <c r="X1719" s="77">
        <v>2.7132753168580399E-2</v>
      </c>
      <c r="Y1719" s="58">
        <v>59.689922332763601</v>
      </c>
      <c r="Z1719" s="77">
        <v>1.8707614363030901E-2</v>
      </c>
      <c r="AA1719" s="58">
        <v>33.919013556889603</v>
      </c>
      <c r="AB1719" s="77">
        <v>4.3803771444738501E-2</v>
      </c>
      <c r="AC1719" s="58">
        <v>767.23001098632801</v>
      </c>
      <c r="AD1719" s="77">
        <v>9.3740164449940201E-4</v>
      </c>
      <c r="AE1719" s="58">
        <v>1.36976170828782</v>
      </c>
      <c r="AF1719" s="77">
        <v>4.4425931575728203E-2</v>
      </c>
      <c r="AG1719" s="58">
        <v>30.818043708801198</v>
      </c>
      <c r="AH1719" s="77">
        <v>2.3074605233995599E-2</v>
      </c>
      <c r="AI1719" s="58">
        <v>1.1572531574782401</v>
      </c>
      <c r="AJ1719" s="77">
        <v>3.3564508705923798E-2</v>
      </c>
      <c r="AK1719" s="58">
        <v>34.0896606445312</v>
      </c>
      <c r="AL1719" s="69">
        <v>42717</v>
      </c>
      <c r="AM1719" s="105">
        <v>1</v>
      </c>
      <c r="AN1719" s="124">
        <v>77.568786222351505</v>
      </c>
      <c r="AO1719" s="125">
        <v>62.272915886468702</v>
      </c>
      <c r="AP1719" s="125">
        <v>64.093066517213302</v>
      </c>
      <c r="AQ1719" s="125">
        <v>59.076095279953002</v>
      </c>
      <c r="AR1719" s="125">
        <v>67.208634704088198</v>
      </c>
      <c r="AS1719" s="125">
        <v>66.717537279538604</v>
      </c>
      <c r="AV1719" s="63">
        <v>7667.4523753570702</v>
      </c>
      <c r="AW1719" s="63">
        <v>21735.260665191599</v>
      </c>
      <c r="AX1719" s="63">
        <v>21735.260665191599</v>
      </c>
      <c r="AY1719" s="63">
        <v>29402.713040548701</v>
      </c>
      <c r="AZ1719" s="77">
        <v>4.2907058449552704E-3</v>
      </c>
      <c r="BA1719" s="77">
        <v>1.94027130405487</v>
      </c>
      <c r="BB1719" s="77">
        <v>1.00506623207958</v>
      </c>
      <c r="BC1719" s="58">
        <v>-880.14831239518298</v>
      </c>
      <c r="BD1719" s="130">
        <v>-2.90642387500024E-2</v>
      </c>
      <c r="BE1719" s="65">
        <v>43</v>
      </c>
    </row>
    <row r="1720" spans="1:57" x14ac:dyDescent="0.2">
      <c r="A1720" s="104">
        <v>42718</v>
      </c>
      <c r="B1720" s="58">
        <v>2253.28002929687</v>
      </c>
      <c r="C1720" s="77">
        <v>-8.1171718539511106E-3</v>
      </c>
      <c r="D1720" s="58">
        <v>0.01</v>
      </c>
      <c r="E1720" s="58">
        <v>0.7873</v>
      </c>
      <c r="F1720" s="77">
        <v>-1.39523084728565E-3</v>
      </c>
      <c r="G1720" s="58">
        <v>110.78652191162099</v>
      </c>
      <c r="H1720" s="58">
        <v>797.07000732421795</v>
      </c>
      <c r="I1720" s="58">
        <v>59.790081024169901</v>
      </c>
      <c r="J1720" s="58">
        <v>768.82000732421795</v>
      </c>
      <c r="K1720" s="58">
        <v>30.938371658325099</v>
      </c>
      <c r="L1720" s="58">
        <v>34.244251251220597</v>
      </c>
      <c r="M1720" s="58">
        <v>13.189999580383301</v>
      </c>
      <c r="N1720" s="77">
        <v>0</v>
      </c>
      <c r="O1720" s="58">
        <v>2.64784906721076</v>
      </c>
      <c r="P1720" s="77">
        <v>2.3900462091616701E-2</v>
      </c>
      <c r="Q1720" s="58">
        <v>110.78652191162099</v>
      </c>
      <c r="R1720" s="77">
        <v>1.21847979905709E-3</v>
      </c>
      <c r="S1720" s="58">
        <v>15.4792203197582</v>
      </c>
      <c r="T1720" s="77">
        <v>1.9420151526868101E-2</v>
      </c>
      <c r="U1720" s="58">
        <v>796.58499145507801</v>
      </c>
      <c r="V1720" s="77">
        <v>-4.7633990719699801E-3</v>
      </c>
      <c r="W1720" s="58">
        <v>1.6643968189749001</v>
      </c>
      <c r="X1720" s="77">
        <v>2.7837340081577601E-2</v>
      </c>
      <c r="Y1720" s="58">
        <v>59.933164596557603</v>
      </c>
      <c r="Z1720" s="77">
        <v>-7.1286764726167197E-3</v>
      </c>
      <c r="AA1720" s="58">
        <v>34.014396558367501</v>
      </c>
      <c r="AB1720" s="77">
        <v>4.4242340514459702E-2</v>
      </c>
      <c r="AC1720" s="58">
        <v>771.58001708984295</v>
      </c>
      <c r="AD1720" s="77">
        <v>3.4343740527431601E-3</v>
      </c>
      <c r="AE1720" s="58">
        <v>1.3985716773113099</v>
      </c>
      <c r="AF1720" s="77">
        <v>4.5205083601579002E-2</v>
      </c>
      <c r="AG1720" s="58">
        <v>30.885426521301198</v>
      </c>
      <c r="AH1720" s="77">
        <v>-6.7934039998116501E-3</v>
      </c>
      <c r="AI1720" s="58">
        <v>1.1531782715835801</v>
      </c>
      <c r="AJ1720" s="77">
        <v>3.3675090838567498E-2</v>
      </c>
      <c r="AK1720" s="58">
        <v>34.361364364624002</v>
      </c>
      <c r="AL1720" s="69">
        <v>42718</v>
      </c>
      <c r="AM1720" s="105">
        <v>2</v>
      </c>
      <c r="AN1720" s="124">
        <v>67.534264174933199</v>
      </c>
      <c r="AO1720" s="125">
        <v>62.645788432084998</v>
      </c>
      <c r="AP1720" s="125">
        <v>64.093066517213302</v>
      </c>
      <c r="AQ1720" s="125">
        <v>59.894998819948903</v>
      </c>
      <c r="AR1720" s="125">
        <v>63.687772613117602</v>
      </c>
      <c r="AS1720" s="125">
        <v>64.255865748935705</v>
      </c>
      <c r="AV1720" s="63">
        <v>7667.4523753570702</v>
      </c>
      <c r="AW1720" s="63">
        <v>21690.297964719</v>
      </c>
      <c r="AX1720" s="63">
        <v>21690.297964719</v>
      </c>
      <c r="AY1720" s="63">
        <v>29357.750340076</v>
      </c>
      <c r="AZ1720" s="77">
        <v>-1.5292024382456101E-3</v>
      </c>
      <c r="BA1720" s="77">
        <v>1.9357750340076001</v>
      </c>
      <c r="BB1720" s="77">
        <v>0.98879076489524098</v>
      </c>
      <c r="BC1720" s="58">
        <v>-925.11101286782605</v>
      </c>
      <c r="BD1720" s="130">
        <v>-3.0548996083485699E-2</v>
      </c>
      <c r="BE1720" s="65">
        <v>44</v>
      </c>
    </row>
    <row r="1721" spans="1:57" x14ac:dyDescent="0.2">
      <c r="A1721" s="104">
        <v>42719</v>
      </c>
      <c r="B1721" s="58">
        <v>2262.03002929687</v>
      </c>
      <c r="C1721" s="77">
        <v>3.88322795490725E-3</v>
      </c>
      <c r="D1721" s="58">
        <v>0.01</v>
      </c>
      <c r="E1721" s="58">
        <v>0.80589999999999995</v>
      </c>
      <c r="F1721" s="77">
        <v>2.36250476311443E-2</v>
      </c>
      <c r="G1721" s="58">
        <v>111.39242553710901</v>
      </c>
      <c r="H1721" s="58">
        <v>797.84997558593705</v>
      </c>
      <c r="I1721" s="58">
        <v>59.694694519042898</v>
      </c>
      <c r="J1721" s="58">
        <v>761</v>
      </c>
      <c r="K1721" s="58">
        <v>31.8239727020263</v>
      </c>
      <c r="L1721" s="58">
        <v>34.469112396240199</v>
      </c>
      <c r="M1721" s="58">
        <v>12.789999961853001</v>
      </c>
      <c r="N1721" s="77">
        <v>5.4691095544243604E-3</v>
      </c>
      <c r="O1721" s="58">
        <v>2.67919271734258</v>
      </c>
      <c r="P1721" s="77">
        <v>2.4051839291802098E-2</v>
      </c>
      <c r="Q1721" s="58">
        <v>111.08947372436501</v>
      </c>
      <c r="R1721" s="77">
        <v>9.7854423645560296E-4</v>
      </c>
      <c r="S1721" s="58">
        <v>15.704000996606201</v>
      </c>
      <c r="T1721" s="77">
        <v>1.96828996392126E-2</v>
      </c>
      <c r="U1721" s="58">
        <v>797.45999145507801</v>
      </c>
      <c r="V1721" s="77">
        <v>-1.59535667945309E-3</v>
      </c>
      <c r="W1721" s="58">
        <v>1.7079050887868099</v>
      </c>
      <c r="X1721" s="77">
        <v>2.8610668042567601E-2</v>
      </c>
      <c r="Y1721" s="58">
        <v>59.742387771606403</v>
      </c>
      <c r="Z1721" s="77">
        <v>-1.0171440974117299E-2</v>
      </c>
      <c r="AA1721" s="58">
        <v>34.236835088598703</v>
      </c>
      <c r="AB1721" s="77">
        <v>4.4989270812876202E-2</v>
      </c>
      <c r="AC1721" s="58">
        <v>764.91000366210903</v>
      </c>
      <c r="AD1721" s="77">
        <v>2.86246817861492E-2</v>
      </c>
      <c r="AE1721" s="58">
        <v>1.4523818475868699</v>
      </c>
      <c r="AF1721" s="77">
        <v>4.5637980562194098E-2</v>
      </c>
      <c r="AG1721" s="58">
        <v>31.3811721801757</v>
      </c>
      <c r="AH1721" s="77">
        <v>6.56639105261569E-3</v>
      </c>
      <c r="AI1721" s="58">
        <v>1.14682463845979</v>
      </c>
      <c r="AJ1721" s="77">
        <v>3.3271081229956097E-2</v>
      </c>
      <c r="AK1721" s="58">
        <v>34.356681823730398</v>
      </c>
      <c r="AL1721" s="69">
        <v>42719</v>
      </c>
      <c r="AM1721" s="105">
        <v>3</v>
      </c>
      <c r="AN1721" s="124">
        <v>69.547374764230895</v>
      </c>
      <c r="AO1721" s="125">
        <v>62.962760828688197</v>
      </c>
      <c r="AP1721" s="125">
        <v>65.879257852108694</v>
      </c>
      <c r="AQ1721" s="125">
        <v>66.019278436608005</v>
      </c>
      <c r="AR1721" s="125">
        <v>65.553436568914606</v>
      </c>
      <c r="AS1721" s="125">
        <v>63.415940982983699</v>
      </c>
      <c r="AV1721" s="63">
        <v>7667.4523753570702</v>
      </c>
      <c r="AW1721" s="63">
        <v>22503.3645538173</v>
      </c>
      <c r="AX1721" s="63">
        <v>22503.3645538173</v>
      </c>
      <c r="AY1721" s="63">
        <v>30170.816929174402</v>
      </c>
      <c r="AZ1721" s="77">
        <v>2.7695125807662702E-2</v>
      </c>
      <c r="BA1721" s="77">
        <v>2.01708169291744</v>
      </c>
      <c r="BB1721" s="77">
        <v>0.99651369278994395</v>
      </c>
      <c r="BC1721" s="58">
        <v>-112.044423769468</v>
      </c>
      <c r="BD1721" s="130">
        <v>-3.6999285656530599E-3</v>
      </c>
      <c r="BE1721" s="65">
        <v>45</v>
      </c>
    </row>
    <row r="1722" spans="1:57" x14ac:dyDescent="0.2">
      <c r="A1722" s="104">
        <v>42720</v>
      </c>
      <c r="B1722" s="58">
        <v>2258.07006835937</v>
      </c>
      <c r="C1722" s="77">
        <v>-1.7506226204834199E-3</v>
      </c>
      <c r="D1722" s="58">
        <v>0.01</v>
      </c>
      <c r="E1722" s="58">
        <v>0.80420000000000003</v>
      </c>
      <c r="F1722" s="77">
        <v>-2.10944285891545E-3</v>
      </c>
      <c r="G1722" s="58">
        <v>111.53671264648401</v>
      </c>
      <c r="H1722" s="58">
        <v>790.79998779296795</v>
      </c>
      <c r="I1722" s="58">
        <v>59.427597045898402</v>
      </c>
      <c r="J1722" s="58">
        <v>757.77001953125</v>
      </c>
      <c r="K1722" s="58">
        <v>31.294538497924801</v>
      </c>
      <c r="L1722" s="58">
        <v>34.019390106201101</v>
      </c>
      <c r="M1722" s="58">
        <v>12.199999809265099</v>
      </c>
      <c r="N1722" s="77">
        <v>1.2953044938135399E-3</v>
      </c>
      <c r="O1722" s="58">
        <v>2.7066400940504201</v>
      </c>
      <c r="P1722" s="77">
        <v>2.42668089262153E-2</v>
      </c>
      <c r="Q1722" s="58">
        <v>111.46456909179599</v>
      </c>
      <c r="R1722" s="77">
        <v>-8.8362323854070893E-3</v>
      </c>
      <c r="S1722" s="58">
        <v>15.747798914090399</v>
      </c>
      <c r="T1722" s="77">
        <v>1.9913757153740799E-2</v>
      </c>
      <c r="U1722" s="58">
        <v>794.32498168945301</v>
      </c>
      <c r="V1722" s="77">
        <v>-4.4743921599150697E-3</v>
      </c>
      <c r="W1722" s="58">
        <v>1.7392353732302399</v>
      </c>
      <c r="X1722" s="77">
        <v>2.9266459686851501E-2</v>
      </c>
      <c r="Y1722" s="58">
        <v>59.561145782470703</v>
      </c>
      <c r="Z1722" s="77">
        <v>-4.2443895778581098E-3</v>
      </c>
      <c r="AA1722" s="58">
        <v>34.447319369610803</v>
      </c>
      <c r="AB1722" s="77">
        <v>4.54588047583614E-2</v>
      </c>
      <c r="AC1722" s="58">
        <v>759.385009765625</v>
      </c>
      <c r="AD1722" s="77">
        <v>-1.6636332900947098E-2</v>
      </c>
      <c r="AE1722" s="58">
        <v>1.4878249043085301</v>
      </c>
      <c r="AF1722" s="77">
        <v>4.7542637652483399E-2</v>
      </c>
      <c r="AG1722" s="58">
        <v>31.559255599975501</v>
      </c>
      <c r="AH1722" s="77">
        <v>-1.3047109680959301E-2</v>
      </c>
      <c r="AI1722" s="58">
        <v>1.1328469833724299</v>
      </c>
      <c r="AJ1722" s="77">
        <v>3.3300038002913403E-2</v>
      </c>
      <c r="AK1722" s="58">
        <v>34.244251251220703</v>
      </c>
      <c r="AL1722" s="69">
        <v>42720</v>
      </c>
      <c r="AM1722" s="105">
        <v>4</v>
      </c>
      <c r="AN1722" s="124">
        <v>67.507233565303494</v>
      </c>
      <c r="AO1722" s="125">
        <v>58.1588616483387</v>
      </c>
      <c r="AP1722" s="125">
        <v>66.309062807397197</v>
      </c>
      <c r="AQ1722" s="125">
        <v>60.109661643636002</v>
      </c>
      <c r="AR1722" s="125">
        <v>59.021994324064998</v>
      </c>
      <c r="AS1722" s="125">
        <v>61.0110061079085</v>
      </c>
      <c r="AV1722" s="63">
        <v>7667.4523753570702</v>
      </c>
      <c r="AW1722" s="63">
        <v>22216.597180765501</v>
      </c>
      <c r="AX1722" s="63">
        <v>22216.597180765501</v>
      </c>
      <c r="AY1722" s="63">
        <v>29884.049556122602</v>
      </c>
      <c r="AZ1722" s="77">
        <v>-9.5047931159772895E-3</v>
      </c>
      <c r="BA1722" s="77">
        <v>1.98840495561226</v>
      </c>
      <c r="BB1722" s="77">
        <v>0.99301855075724099</v>
      </c>
      <c r="BC1722" s="58">
        <v>-398.81179682129698</v>
      </c>
      <c r="BD1722" s="130">
        <v>-1.3169554626069901E-2</v>
      </c>
      <c r="BE1722" s="65">
        <v>46</v>
      </c>
    </row>
    <row r="1723" spans="1:57" x14ac:dyDescent="0.2">
      <c r="A1723" s="104">
        <v>42723</v>
      </c>
      <c r="B1723" s="58">
        <v>2262.53002929687</v>
      </c>
      <c r="C1723" s="77">
        <v>1.9751207015203899E-3</v>
      </c>
      <c r="D1723" s="58">
        <v>0.01</v>
      </c>
      <c r="E1723" s="58">
        <v>0.80700000000000005</v>
      </c>
      <c r="F1723" s="77">
        <v>3.48172096493404E-3</v>
      </c>
      <c r="G1723" s="58">
        <v>112.181091308593</v>
      </c>
      <c r="H1723" s="58">
        <v>794.20001220703102</v>
      </c>
      <c r="I1723" s="58">
        <v>60.686744689941399</v>
      </c>
      <c r="J1723" s="58">
        <v>766</v>
      </c>
      <c r="K1723" s="58">
        <v>31.227153778076101</v>
      </c>
      <c r="L1723" s="58">
        <v>34.562808990478501</v>
      </c>
      <c r="M1723" s="58">
        <v>11.7100000381469</v>
      </c>
      <c r="N1723" s="77">
        <v>5.77727859123622E-3</v>
      </c>
      <c r="O1723" s="58">
        <v>2.7523706781702799</v>
      </c>
      <c r="P1723" s="77">
        <v>2.45350677735779E-2</v>
      </c>
      <c r="Q1723" s="58">
        <v>111.85890197753901</v>
      </c>
      <c r="R1723" s="77">
        <v>4.29947454039747E-3</v>
      </c>
      <c r="S1723" s="58">
        <v>15.847843787631801</v>
      </c>
      <c r="T1723" s="77">
        <v>1.99544743692356E-2</v>
      </c>
      <c r="U1723" s="58">
        <v>792.5</v>
      </c>
      <c r="V1723" s="77">
        <v>2.11879279431486E-2</v>
      </c>
      <c r="W1723" s="58">
        <v>1.8016806851513201</v>
      </c>
      <c r="X1723" s="77">
        <v>2.96882077685399E-2</v>
      </c>
      <c r="Y1723" s="58">
        <v>60.057170867919901</v>
      </c>
      <c r="Z1723" s="77">
        <v>1.08607892323862E-2</v>
      </c>
      <c r="AA1723" s="58">
        <v>34.520101844400202</v>
      </c>
      <c r="AB1723" s="77">
        <v>4.5065407107572099E-2</v>
      </c>
      <c r="AC1723" s="58">
        <v>761.885009765625</v>
      </c>
      <c r="AD1723" s="77">
        <v>-2.1532421656610401E-3</v>
      </c>
      <c r="AE1723" s="58">
        <v>1.5190505939821299</v>
      </c>
      <c r="AF1723" s="77">
        <v>4.8645182483733798E-2</v>
      </c>
      <c r="AG1723" s="58">
        <v>31.260846138000399</v>
      </c>
      <c r="AH1723" s="77">
        <v>1.5973798547854901E-2</v>
      </c>
      <c r="AI1723" s="58">
        <v>1.13251329199313</v>
      </c>
      <c r="AJ1723" s="77">
        <v>3.2766818585408398E-2</v>
      </c>
      <c r="AK1723" s="58">
        <v>34.291099548339801</v>
      </c>
      <c r="AL1723" s="69">
        <v>42723</v>
      </c>
      <c r="AM1723" s="105">
        <v>0</v>
      </c>
      <c r="AN1723" s="124">
        <v>68.623601648471407</v>
      </c>
      <c r="AO1723" s="125">
        <v>59.753692103881598</v>
      </c>
      <c r="AP1723" s="125">
        <v>68.233570511840597</v>
      </c>
      <c r="AQ1723" s="125">
        <v>59.381092381884599</v>
      </c>
      <c r="AR1723" s="125">
        <v>63.725196918354897</v>
      </c>
      <c r="AS1723" s="125">
        <v>67.305625476376605</v>
      </c>
      <c r="AV1723" s="63">
        <v>7667.4523753570702</v>
      </c>
      <c r="AW1723" s="63">
        <v>22503.4063240127</v>
      </c>
      <c r="AX1723" s="63">
        <v>22503.4063240127</v>
      </c>
      <c r="AY1723" s="63">
        <v>30170.858699369801</v>
      </c>
      <c r="AZ1723" s="77">
        <v>9.5973988635171797E-3</v>
      </c>
      <c r="BA1723" s="77">
        <v>2.01708586993698</v>
      </c>
      <c r="BB1723" s="77">
        <v>0.996955002955356</v>
      </c>
      <c r="BC1723" s="58">
        <v>-112.00265357407601</v>
      </c>
      <c r="BD1723" s="130">
        <v>-3.69854923115407E-3</v>
      </c>
      <c r="BE1723" s="65">
        <v>47</v>
      </c>
    </row>
    <row r="1724" spans="1:57" x14ac:dyDescent="0.2">
      <c r="A1724" s="104">
        <v>42724</v>
      </c>
      <c r="B1724" s="58">
        <v>2270.76000976562</v>
      </c>
      <c r="C1724" s="77">
        <v>3.63751214886964E-3</v>
      </c>
      <c r="D1724" s="58">
        <v>0.01</v>
      </c>
      <c r="E1724" s="58">
        <v>0.8095</v>
      </c>
      <c r="F1724" s="77">
        <v>3.0978934324659099E-3</v>
      </c>
      <c r="G1724" s="58">
        <v>112.47922515869099</v>
      </c>
      <c r="H1724" s="58">
        <v>796.41998291015602</v>
      </c>
      <c r="I1724" s="58">
        <v>60.6104316711425</v>
      </c>
      <c r="J1724" s="58">
        <v>771.219970703125</v>
      </c>
      <c r="K1724" s="58">
        <v>31.390800476074201</v>
      </c>
      <c r="L1724" s="58">
        <v>34.862617492675703</v>
      </c>
      <c r="M1724" s="58">
        <v>11.449999809265099</v>
      </c>
      <c r="N1724" s="77">
        <v>2.65761231790406E-3</v>
      </c>
      <c r="O1724" s="58">
        <v>2.80299535469852</v>
      </c>
      <c r="P1724" s="77">
        <v>2.49201161436159E-2</v>
      </c>
      <c r="Q1724" s="58">
        <v>112.330158233642</v>
      </c>
      <c r="R1724" s="77">
        <v>2.7952287446530999E-3</v>
      </c>
      <c r="S1724" s="58">
        <v>16.0201388029441</v>
      </c>
      <c r="T1724" s="77">
        <v>2.0115189405978701E-2</v>
      </c>
      <c r="U1724" s="58">
        <v>795.30999755859295</v>
      </c>
      <c r="V1724" s="77">
        <v>-1.2574907286381201E-3</v>
      </c>
      <c r="W1724" s="58">
        <v>1.8417291292271101</v>
      </c>
      <c r="X1724" s="77">
        <v>3.03863390912621E-2</v>
      </c>
      <c r="Y1724" s="58">
        <v>60.6485881805419</v>
      </c>
      <c r="Z1724" s="77">
        <v>6.8145831633485898E-3</v>
      </c>
      <c r="AA1724" s="58">
        <v>34.572825116767802</v>
      </c>
      <c r="AB1724" s="77">
        <v>4.4828747218835098E-2</v>
      </c>
      <c r="AC1724" s="58">
        <v>768.60998535156205</v>
      </c>
      <c r="AD1724" s="77">
        <v>5.2405255746663599E-3</v>
      </c>
      <c r="AE1724" s="58">
        <v>1.5505687485500601</v>
      </c>
      <c r="AF1724" s="77">
        <v>4.9395642195613598E-2</v>
      </c>
      <c r="AG1724" s="58">
        <v>31.308977127075099</v>
      </c>
      <c r="AH1724" s="77">
        <v>8.6743094949213104E-3</v>
      </c>
      <c r="AI1724" s="58">
        <v>1.1447687966730999</v>
      </c>
      <c r="AJ1724" s="77">
        <v>3.2836570487388299E-2</v>
      </c>
      <c r="AK1724" s="58">
        <v>34.712713241577099</v>
      </c>
      <c r="AL1724" s="69">
        <v>42724</v>
      </c>
      <c r="AM1724" s="105">
        <v>1</v>
      </c>
      <c r="AN1724" s="124">
        <v>70.628962115774996</v>
      </c>
      <c r="AO1724" s="125">
        <v>60.804202665991099</v>
      </c>
      <c r="AP1724" s="125">
        <v>69.112677329699295</v>
      </c>
      <c r="AQ1724" s="125">
        <v>60.629142255441202</v>
      </c>
      <c r="AR1724" s="125">
        <v>66.040950259004305</v>
      </c>
      <c r="AS1724" s="125">
        <v>66.603793628662302</v>
      </c>
      <c r="AV1724" s="63">
        <v>7667.4523753570702</v>
      </c>
      <c r="AW1724" s="63">
        <v>22617.993652172001</v>
      </c>
      <c r="AX1724" s="63">
        <v>22617.993652172001</v>
      </c>
      <c r="AY1724" s="63">
        <v>30285.446027529099</v>
      </c>
      <c r="AZ1724" s="77">
        <v>3.79794719471227E-3</v>
      </c>
      <c r="BA1724" s="77">
        <v>2.0285446027529099</v>
      </c>
      <c r="BB1724" s="77">
        <v>1.00421895103935</v>
      </c>
      <c r="BC1724" s="58">
        <v>0</v>
      </c>
      <c r="BD1724" s="130">
        <v>0</v>
      </c>
      <c r="BE1724" s="65">
        <v>0</v>
      </c>
    </row>
    <row r="1725" spans="1:57" x14ac:dyDescent="0.2">
      <c r="A1725" s="104">
        <v>42725</v>
      </c>
      <c r="B1725" s="58">
        <v>2265.17993164062</v>
      </c>
      <c r="C1725" s="77">
        <v>-2.4573614565177502E-3</v>
      </c>
      <c r="D1725" s="58">
        <v>0.01</v>
      </c>
      <c r="E1725" s="58">
        <v>0.80799999999999905</v>
      </c>
      <c r="F1725" s="77">
        <v>-1.8529956763434401E-3</v>
      </c>
      <c r="G1725" s="58">
        <v>112.58502960205</v>
      </c>
      <c r="H1725" s="58">
        <v>794.55999755859295</v>
      </c>
      <c r="I1725" s="58">
        <v>60.6104316711425</v>
      </c>
      <c r="J1725" s="58">
        <v>770.59997558593705</v>
      </c>
      <c r="K1725" s="58">
        <v>31.361925125121999</v>
      </c>
      <c r="L1725" s="58">
        <v>34.647129058837798</v>
      </c>
      <c r="M1725" s="58">
        <v>11.270000457763601</v>
      </c>
      <c r="N1725" s="77">
        <v>9.4065764775752504E-4</v>
      </c>
      <c r="O1725" s="58">
        <v>2.8537429231917999</v>
      </c>
      <c r="P1725" s="77">
        <v>2.53474456886391E-2</v>
      </c>
      <c r="Q1725" s="58">
        <v>112.53212738037099</v>
      </c>
      <c r="R1725" s="77">
        <v>-2.33543280112835E-3</v>
      </c>
      <c r="S1725" s="58">
        <v>16.147713510037999</v>
      </c>
      <c r="T1725" s="77">
        <v>2.0322837242819001E-2</v>
      </c>
      <c r="U1725" s="58">
        <v>795.489990234375</v>
      </c>
      <c r="V1725" s="77">
        <v>0</v>
      </c>
      <c r="W1725" s="58">
        <v>1.8953613794505899</v>
      </c>
      <c r="X1725" s="77">
        <v>3.1271207400969503E-2</v>
      </c>
      <c r="Y1725" s="58">
        <v>60.6104316711425</v>
      </c>
      <c r="Z1725" s="77">
        <v>-8.03914759393786E-4</v>
      </c>
      <c r="AA1725" s="58">
        <v>34.462636067722499</v>
      </c>
      <c r="AB1725" s="77">
        <v>4.4721823461671299E-2</v>
      </c>
      <c r="AC1725" s="58">
        <v>770.90997314453102</v>
      </c>
      <c r="AD1725" s="77">
        <v>-9.1986666520837903E-4</v>
      </c>
      <c r="AE1725" s="58">
        <v>1.58084798606805</v>
      </c>
      <c r="AF1725" s="77">
        <v>5.0406599077099698E-2</v>
      </c>
      <c r="AG1725" s="58">
        <v>31.376362800598098</v>
      </c>
      <c r="AH1725" s="77">
        <v>-6.18107443834825E-3</v>
      </c>
      <c r="AI1725" s="58">
        <v>1.1460712274417399</v>
      </c>
      <c r="AJ1725" s="77">
        <v>3.30783894242863E-2</v>
      </c>
      <c r="AK1725" s="58">
        <v>34.7548732757568</v>
      </c>
      <c r="AL1725" s="69">
        <v>42725</v>
      </c>
      <c r="AM1725" s="105">
        <v>2</v>
      </c>
      <c r="AN1725" s="124">
        <v>67.479839587184998</v>
      </c>
      <c r="AO1725" s="125">
        <v>59.405114197204298</v>
      </c>
      <c r="AP1725" s="125">
        <v>69.435944444237904</v>
      </c>
      <c r="AQ1725" s="125">
        <v>60.277208003120698</v>
      </c>
      <c r="AR1725" s="125">
        <v>62.931251586897901</v>
      </c>
      <c r="AS1725" s="125">
        <v>66.603793628662302</v>
      </c>
      <c r="AV1725" s="63">
        <v>7667.4523753570702</v>
      </c>
      <c r="AW1725" s="63">
        <v>22565.6768552551</v>
      </c>
      <c r="AX1725" s="63">
        <v>22565.6768552551</v>
      </c>
      <c r="AY1725" s="63">
        <v>30233.129230612201</v>
      </c>
      <c r="AZ1725" s="77">
        <v>-1.7274567087242E-3</v>
      </c>
      <c r="BA1725" s="77">
        <v>2.0233129230612201</v>
      </c>
      <c r="BB1725" s="77">
        <v>0.999293860638645</v>
      </c>
      <c r="BC1725" s="58">
        <v>-52.3167969169589</v>
      </c>
      <c r="BD1725" s="130">
        <v>-1.7274567087241599E-3</v>
      </c>
      <c r="BE1725" s="65">
        <v>1</v>
      </c>
    </row>
    <row r="1726" spans="1:57" x14ac:dyDescent="0.2">
      <c r="A1726" s="104">
        <v>42726</v>
      </c>
      <c r="B1726" s="58">
        <v>2260.9599609375</v>
      </c>
      <c r="C1726" s="77">
        <v>-1.8629737285675799E-3</v>
      </c>
      <c r="D1726" s="58">
        <v>0.01</v>
      </c>
      <c r="E1726" s="58">
        <v>0.81310000000000004</v>
      </c>
      <c r="F1726" s="77">
        <v>6.3118811881188704E-3</v>
      </c>
      <c r="G1726" s="58">
        <v>111.84447479248</v>
      </c>
      <c r="H1726" s="58">
        <v>791.260009765625</v>
      </c>
      <c r="I1726" s="58">
        <v>60.619972229003899</v>
      </c>
      <c r="J1726" s="58">
        <v>766.34002685546795</v>
      </c>
      <c r="K1726" s="58">
        <v>31.775844573974599</v>
      </c>
      <c r="L1726" s="58">
        <v>34.600276947021399</v>
      </c>
      <c r="M1726" s="58">
        <v>11.4300003051757</v>
      </c>
      <c r="N1726" s="77">
        <v>-6.5777378412379397E-3</v>
      </c>
      <c r="O1726" s="58">
        <v>2.8855708835748302</v>
      </c>
      <c r="P1726" s="77">
        <v>2.5799851882972399E-2</v>
      </c>
      <c r="Q1726" s="58">
        <v>112.214752197265</v>
      </c>
      <c r="R1726" s="77">
        <v>-4.1532266954144E-3</v>
      </c>
      <c r="S1726" s="58">
        <v>16.228246484103899</v>
      </c>
      <c r="T1726" s="77">
        <v>2.05093727520878E-2</v>
      </c>
      <c r="U1726" s="58">
        <v>792.91000366210903</v>
      </c>
      <c r="V1726" s="77">
        <v>1.5740785205253701E-4</v>
      </c>
      <c r="W1726" s="58">
        <v>1.94437416362644</v>
      </c>
      <c r="X1726" s="77">
        <v>3.2074811190628598E-2</v>
      </c>
      <c r="Y1726" s="58">
        <v>60.6152019500732</v>
      </c>
      <c r="Z1726" s="77">
        <v>-5.5280935185984996E-3</v>
      </c>
      <c r="AA1726" s="58">
        <v>34.154311238058703</v>
      </c>
      <c r="AB1726" s="77">
        <v>4.4568089935487901E-2</v>
      </c>
      <c r="AC1726" s="58">
        <v>768.47000122070301</v>
      </c>
      <c r="AD1726" s="77">
        <v>1.3198151809914601E-2</v>
      </c>
      <c r="AE1726" s="58">
        <v>1.6206706873432299</v>
      </c>
      <c r="AF1726" s="77">
        <v>5.1003229310562899E-2</v>
      </c>
      <c r="AG1726" s="58">
        <v>31.568884849548301</v>
      </c>
      <c r="AH1726" s="77">
        <v>-1.3522653417211701E-3</v>
      </c>
      <c r="AI1726" s="58">
        <v>1.1420020306027201</v>
      </c>
      <c r="AJ1726" s="77">
        <v>3.3005574849915599E-2</v>
      </c>
      <c r="AK1726" s="58">
        <v>34.623703002929602</v>
      </c>
      <c r="AL1726" s="69">
        <v>42726</v>
      </c>
      <c r="AM1726" s="105">
        <v>3</v>
      </c>
      <c r="AN1726" s="124">
        <v>65.115315599816796</v>
      </c>
      <c r="AO1726" s="125">
        <v>56.903402232664902</v>
      </c>
      <c r="AP1726" s="125">
        <v>64.358716955605203</v>
      </c>
      <c r="AQ1726" s="125">
        <v>63.5440061479881</v>
      </c>
      <c r="AR1726" s="125">
        <v>62.244975002478903</v>
      </c>
      <c r="AS1726" s="125">
        <v>66.654209494178104</v>
      </c>
      <c r="AV1726" s="63">
        <v>7667.4523753570702</v>
      </c>
      <c r="AW1726" s="63">
        <v>22859.997759964699</v>
      </c>
      <c r="AX1726" s="63">
        <v>22859.997759964699</v>
      </c>
      <c r="AY1726" s="63">
        <v>30527.4501353218</v>
      </c>
      <c r="AZ1726" s="77">
        <v>9.7350460306178093E-3</v>
      </c>
      <c r="BA1726" s="77">
        <v>2.0527450135321801</v>
      </c>
      <c r="BB1726" s="77">
        <v>0.99556922870058895</v>
      </c>
      <c r="BC1726" s="58">
        <v>0</v>
      </c>
      <c r="BD1726" s="130">
        <v>0</v>
      </c>
      <c r="BE1726" s="65">
        <v>0</v>
      </c>
    </row>
    <row r="1727" spans="1:57" x14ac:dyDescent="0.2">
      <c r="A1727" s="104">
        <v>42727</v>
      </c>
      <c r="B1727" s="58">
        <v>2263.7900390625</v>
      </c>
      <c r="C1727" s="77">
        <v>1.2517152775348699E-3</v>
      </c>
      <c r="D1727" s="58">
        <v>0.01</v>
      </c>
      <c r="E1727" s="58">
        <v>0.81589999999999996</v>
      </c>
      <c r="F1727" s="77">
        <v>3.44361087197131E-3</v>
      </c>
      <c r="G1727" s="58">
        <v>112.065673828125</v>
      </c>
      <c r="H1727" s="58">
        <v>789.90997314453102</v>
      </c>
      <c r="I1727" s="58">
        <v>60.324264526367102</v>
      </c>
      <c r="J1727" s="58">
        <v>760.59002685546795</v>
      </c>
      <c r="K1727" s="58">
        <v>31.669958114623999</v>
      </c>
      <c r="L1727" s="58">
        <v>34.6377563476562</v>
      </c>
      <c r="M1727" s="58">
        <v>11.439999580383301</v>
      </c>
      <c r="N1727" s="77">
        <v>1.97773771171916E-3</v>
      </c>
      <c r="O1727" s="58">
        <v>2.9164481275298599</v>
      </c>
      <c r="P1727" s="77">
        <v>2.6024455374290701E-2</v>
      </c>
      <c r="Q1727" s="58">
        <v>111.955074310302</v>
      </c>
      <c r="R1727" s="77">
        <v>-1.7061858357958399E-3</v>
      </c>
      <c r="S1727" s="58">
        <v>16.286878723793698</v>
      </c>
      <c r="T1727" s="77">
        <v>2.0618651843269799E-2</v>
      </c>
      <c r="U1727" s="58">
        <v>790.58499145507801</v>
      </c>
      <c r="V1727" s="77">
        <v>-4.8780573755399202E-3</v>
      </c>
      <c r="W1727" s="58">
        <v>1.9671266182206799</v>
      </c>
      <c r="X1727" s="77">
        <v>3.2609210135680501E-2</v>
      </c>
      <c r="Y1727" s="58">
        <v>60.472118377685497</v>
      </c>
      <c r="Z1727" s="77">
        <v>-7.5031967514395097E-3</v>
      </c>
      <c r="AA1727" s="58">
        <v>33.868234670418801</v>
      </c>
      <c r="AB1727" s="77">
        <v>4.4528896612596E-2</v>
      </c>
      <c r="AC1727" s="58">
        <v>763.46502685546795</v>
      </c>
      <c r="AD1727" s="77">
        <v>-3.3322940985590602E-3</v>
      </c>
      <c r="AE1727" s="58">
        <v>1.65391408669443</v>
      </c>
      <c r="AF1727" s="77">
        <v>5.22234377673748E-2</v>
      </c>
      <c r="AG1727" s="58">
        <v>31.722901344299299</v>
      </c>
      <c r="AH1727" s="77">
        <v>1.0832110012342E-3</v>
      </c>
      <c r="AI1727" s="58">
        <v>1.1407948656176901</v>
      </c>
      <c r="AJ1727" s="77">
        <v>3.2935010402164497E-2</v>
      </c>
      <c r="AK1727" s="58">
        <v>34.619016647338803</v>
      </c>
      <c r="AL1727" s="69">
        <v>42727</v>
      </c>
      <c r="AM1727" s="105">
        <v>4</v>
      </c>
      <c r="AN1727" s="124">
        <v>65.976357258937398</v>
      </c>
      <c r="AO1727" s="125">
        <v>55.866863208522098</v>
      </c>
      <c r="AP1727" s="125">
        <v>65.177765452969496</v>
      </c>
      <c r="AQ1727" s="125">
        <v>62.136220148538797</v>
      </c>
      <c r="AR1727" s="125">
        <v>62.596369309876202</v>
      </c>
      <c r="AS1727" s="125">
        <v>63.456634933614801</v>
      </c>
      <c r="AV1727" s="63">
        <v>19016.664973339401</v>
      </c>
      <c r="AW1727" s="63">
        <v>11524.425396271799</v>
      </c>
      <c r="AX1727" s="63">
        <v>11524.425396271799</v>
      </c>
      <c r="AY1727" s="63">
        <v>30541.090369611298</v>
      </c>
      <c r="AZ1727" s="77">
        <v>4.4681865760187701E-4</v>
      </c>
      <c r="BA1727" s="77">
        <v>2.0541090369611301</v>
      </c>
      <c r="BB1727" s="77">
        <v>0.99806711319153196</v>
      </c>
      <c r="BC1727" s="58">
        <v>0</v>
      </c>
      <c r="BD1727" s="130">
        <v>0</v>
      </c>
      <c r="BE1727" s="65">
        <v>0</v>
      </c>
    </row>
    <row r="1728" spans="1:57" x14ac:dyDescent="0.2">
      <c r="A1728" s="104">
        <v>42732</v>
      </c>
      <c r="B1728" s="58">
        <v>2249.919921875</v>
      </c>
      <c r="C1728" s="77">
        <v>-8.3565291759726198E-3</v>
      </c>
      <c r="D1728" s="58">
        <v>0.01</v>
      </c>
      <c r="E1728" s="58">
        <v>0.81789999999999996</v>
      </c>
      <c r="F1728" s="77">
        <v>2.45128079421497E-3</v>
      </c>
      <c r="G1728" s="58">
        <v>112.296501159667</v>
      </c>
      <c r="H1728" s="58">
        <v>785.04998779296795</v>
      </c>
      <c r="I1728" s="58">
        <v>60.085784912109297</v>
      </c>
      <c r="J1728" s="58">
        <v>772.13000488281205</v>
      </c>
      <c r="K1728" s="58">
        <v>31.669958114623999</v>
      </c>
      <c r="L1728" s="58">
        <v>34.319210052490199</v>
      </c>
      <c r="M1728" s="58">
        <v>12.949999809265099</v>
      </c>
      <c r="N1728" s="77">
        <v>2.0597505342891901E-3</v>
      </c>
      <c r="O1728" s="58">
        <v>2.95398315219306</v>
      </c>
      <c r="P1728" s="77">
        <v>2.6305210952146701E-2</v>
      </c>
      <c r="Q1728" s="58">
        <v>112.181087493896</v>
      </c>
      <c r="R1728" s="77">
        <v>-6.1525813279904498E-3</v>
      </c>
      <c r="S1728" s="58">
        <v>16.305406851612101</v>
      </c>
      <c r="T1728" s="77">
        <v>2.0769896318898001E-2</v>
      </c>
      <c r="U1728" s="58">
        <v>787.47998046875</v>
      </c>
      <c r="V1728" s="77">
        <v>-3.9532950153676697E-3</v>
      </c>
      <c r="W1728" s="58">
        <v>1.9823659873903201</v>
      </c>
      <c r="X1728" s="77">
        <v>3.2992262484213802E-2</v>
      </c>
      <c r="Y1728" s="58">
        <v>60.205024719238203</v>
      </c>
      <c r="Z1728" s="77">
        <v>1.51724025031643E-2</v>
      </c>
      <c r="AA1728" s="58">
        <v>33.229435805236598</v>
      </c>
      <c r="AB1728" s="77">
        <v>4.3036063350860097E-2</v>
      </c>
      <c r="AC1728" s="58">
        <v>766.36001586914006</v>
      </c>
      <c r="AD1728" s="77">
        <v>0</v>
      </c>
      <c r="AE1728" s="58">
        <v>1.68727855880317</v>
      </c>
      <c r="AF1728" s="77">
        <v>5.3276943174233198E-2</v>
      </c>
      <c r="AG1728" s="58">
        <v>31.669958114623999</v>
      </c>
      <c r="AH1728" s="77">
        <v>-9.1965048766090504E-3</v>
      </c>
      <c r="AI1728" s="58">
        <v>1.1256171375628601</v>
      </c>
      <c r="AJ1728" s="77">
        <v>3.2798457069415803E-2</v>
      </c>
      <c r="AK1728" s="58">
        <v>34.4784832000732</v>
      </c>
      <c r="AL1728" s="69">
        <v>42732</v>
      </c>
      <c r="AM1728" s="105">
        <v>2</v>
      </c>
      <c r="AN1728" s="124">
        <v>58.372033822542299</v>
      </c>
      <c r="AO1728" s="125">
        <v>52.1818346145701</v>
      </c>
      <c r="AP1728" s="125">
        <v>66.054419443148106</v>
      </c>
      <c r="AQ1728" s="125">
        <v>62.136220148538797</v>
      </c>
      <c r="AR1728" s="125">
        <v>57.682447480058599</v>
      </c>
      <c r="AS1728" s="125">
        <v>60.918494954999296</v>
      </c>
      <c r="AV1728" s="63">
        <v>19016.664973339401</v>
      </c>
      <c r="AW1728" s="63">
        <v>11552.674998910101</v>
      </c>
      <c r="AX1728" s="63">
        <v>11552.674998910101</v>
      </c>
      <c r="AY1728" s="63">
        <v>30569.339972249501</v>
      </c>
      <c r="AZ1728" s="77">
        <v>9.2497033656524497E-4</v>
      </c>
      <c r="BA1728" s="77">
        <v>2.0569339972249501</v>
      </c>
      <c r="BB1728" s="77">
        <v>0.98582506577094398</v>
      </c>
      <c r="BC1728" s="58">
        <v>0</v>
      </c>
      <c r="BD1728" s="130">
        <v>0</v>
      </c>
      <c r="BE1728" s="65">
        <v>0</v>
      </c>
    </row>
    <row r="1729" spans="1:57" x14ac:dyDescent="0.2">
      <c r="A1729" s="104">
        <v>42733</v>
      </c>
      <c r="B1729" s="58">
        <v>2249.26000976562</v>
      </c>
      <c r="C1729" s="77">
        <v>-2.9330470962940502E-4</v>
      </c>
      <c r="D1729" s="58">
        <v>0.01</v>
      </c>
      <c r="E1729" s="58">
        <v>0.81789999999999996</v>
      </c>
      <c r="F1729" s="77">
        <v>0</v>
      </c>
      <c r="G1729" s="58">
        <v>112.26764678955</v>
      </c>
      <c r="H1729" s="58">
        <v>782.78997802734295</v>
      </c>
      <c r="I1729" s="58">
        <v>59.9999389648437</v>
      </c>
      <c r="J1729" s="58">
        <v>765.15002441406205</v>
      </c>
      <c r="K1729" s="58">
        <v>31.438930511474599</v>
      </c>
      <c r="L1729" s="58">
        <v>34.347316741943303</v>
      </c>
      <c r="M1729" s="58">
        <v>13.369999885559</v>
      </c>
      <c r="N1729" s="77">
        <v>-2.5694807780474101E-4</v>
      </c>
      <c r="O1729" s="58">
        <v>2.9864313640311702</v>
      </c>
      <c r="P1729" s="77">
        <v>2.66009972546172E-2</v>
      </c>
      <c r="Q1729" s="58">
        <v>112.28207397460901</v>
      </c>
      <c r="R1729" s="77">
        <v>-2.8788100130777701E-3</v>
      </c>
      <c r="S1729" s="58">
        <v>16.291052690315801</v>
      </c>
      <c r="T1729" s="77">
        <v>2.08115243521255E-2</v>
      </c>
      <c r="U1729" s="58">
        <v>783.91998291015602</v>
      </c>
      <c r="V1729" s="77">
        <v>-1.42872307303976E-3</v>
      </c>
      <c r="W1729" s="58">
        <v>1.9872147850444499</v>
      </c>
      <c r="X1729" s="77">
        <v>3.3120280109098801E-2</v>
      </c>
      <c r="Y1729" s="58">
        <v>60.042861938476499</v>
      </c>
      <c r="Z1729" s="77">
        <v>-9.0399031569941002E-3</v>
      </c>
      <c r="AA1729" s="58">
        <v>32.611554515467901</v>
      </c>
      <c r="AB1729" s="77">
        <v>4.2621124583301501E-2</v>
      </c>
      <c r="AC1729" s="58">
        <v>768.64001464843705</v>
      </c>
      <c r="AD1729" s="77">
        <v>-7.2948502903997696E-3</v>
      </c>
      <c r="AE1729" s="58">
        <v>1.7125569875009199</v>
      </c>
      <c r="AF1729" s="77">
        <v>5.4472495076633598E-2</v>
      </c>
      <c r="AG1729" s="58">
        <v>31.554444313049299</v>
      </c>
      <c r="AH1729" s="77">
        <v>8.1897833342137096E-4</v>
      </c>
      <c r="AI1729" s="58">
        <v>1.1126005564576</v>
      </c>
      <c r="AJ1729" s="77">
        <v>3.2392648451020002E-2</v>
      </c>
      <c r="AK1729" s="58">
        <v>34.333263397216797</v>
      </c>
      <c r="AL1729" s="69">
        <v>42733</v>
      </c>
      <c r="AM1729" s="105">
        <v>3</v>
      </c>
      <c r="AN1729" s="124">
        <v>58.029336663513497</v>
      </c>
      <c r="AO1729" s="125">
        <v>50.513236274313201</v>
      </c>
      <c r="AP1729" s="125">
        <v>65.831312471287703</v>
      </c>
      <c r="AQ1729" s="125">
        <v>58.837761783943598</v>
      </c>
      <c r="AR1729" s="125">
        <v>57.995771673277403</v>
      </c>
      <c r="AS1729" s="125">
        <v>59.9883330565821</v>
      </c>
      <c r="AV1729" s="63">
        <v>19016.664973339401</v>
      </c>
      <c r="AW1729" s="63">
        <v>11468.3999643394</v>
      </c>
      <c r="AX1729" s="63">
        <v>11468.3999643394</v>
      </c>
      <c r="AY1729" s="63">
        <v>30485.064937678799</v>
      </c>
      <c r="AZ1729" s="77">
        <v>-2.7568483535200801E-3</v>
      </c>
      <c r="BA1729" s="77">
        <v>2.0485064937678801</v>
      </c>
      <c r="BB1729" s="77">
        <v>0.98524261392665402</v>
      </c>
      <c r="BC1729" s="58">
        <v>-84.275034570691702</v>
      </c>
      <c r="BD1729" s="130">
        <v>-2.7568483535200801E-3</v>
      </c>
      <c r="BE1729" s="65">
        <v>1</v>
      </c>
    </row>
    <row r="1730" spans="1:57" x14ac:dyDescent="0.2">
      <c r="A1730" s="104">
        <v>42734</v>
      </c>
      <c r="B1730" s="58">
        <v>2238.830078125</v>
      </c>
      <c r="C1730" s="77">
        <v>-4.6370502277821501E-3</v>
      </c>
      <c r="D1730" s="58">
        <v>0.01</v>
      </c>
      <c r="E1730" s="58">
        <v>0.81279999999999997</v>
      </c>
      <c r="F1730" s="77">
        <v>-6.2354811101601399E-3</v>
      </c>
      <c r="G1730" s="58">
        <v>111.39242553710901</v>
      </c>
      <c r="H1730" s="58">
        <v>771.82000732421795</v>
      </c>
      <c r="I1730" s="58">
        <v>59.274974822997997</v>
      </c>
      <c r="J1730" s="58">
        <v>749.86999511718705</v>
      </c>
      <c r="K1730" s="58">
        <v>31.063510894775298</v>
      </c>
      <c r="L1730" s="58">
        <v>33.981918334960902</v>
      </c>
      <c r="M1730" s="58">
        <v>14.039999961853001</v>
      </c>
      <c r="N1730" s="77">
        <v>-7.7958457086220101E-3</v>
      </c>
      <c r="O1730" s="58">
        <v>3.00421923027125</v>
      </c>
      <c r="P1730" s="77">
        <v>2.69696904056589E-2</v>
      </c>
      <c r="Q1730" s="58">
        <v>111.83003616333001</v>
      </c>
      <c r="R1730" s="77">
        <v>-1.4013938618337499E-2</v>
      </c>
      <c r="S1730" s="58">
        <v>16.314757895065998</v>
      </c>
      <c r="T1730" s="77">
        <v>2.1138034438400701E-2</v>
      </c>
      <c r="U1730" s="58">
        <v>777.30499267578102</v>
      </c>
      <c r="V1730" s="77">
        <v>-1.2082747988635199E-2</v>
      </c>
      <c r="W1730" s="58">
        <v>1.9684296193406301</v>
      </c>
      <c r="X1730" s="77">
        <v>3.3208442942718901E-2</v>
      </c>
      <c r="Y1730" s="58">
        <v>59.637456893920898</v>
      </c>
      <c r="Z1730" s="77">
        <v>-1.99699781864035E-2</v>
      </c>
      <c r="AA1730" s="58">
        <v>32.212533739210699</v>
      </c>
      <c r="AB1730" s="77">
        <v>4.2957491230432097E-2</v>
      </c>
      <c r="AC1730" s="58">
        <v>757.510009765625</v>
      </c>
      <c r="AD1730" s="77">
        <v>-1.19412337058412E-2</v>
      </c>
      <c r="AE1730" s="58">
        <v>1.7268670129668</v>
      </c>
      <c r="AF1730" s="77">
        <v>5.5591495076535297E-2</v>
      </c>
      <c r="AG1730" s="58">
        <v>31.251220703125</v>
      </c>
      <c r="AH1730" s="77">
        <v>-1.0638339225381301E-2</v>
      </c>
      <c r="AI1730" s="58">
        <v>1.09763542575534</v>
      </c>
      <c r="AJ1730" s="77">
        <v>3.2300572761546603E-2</v>
      </c>
      <c r="AK1730" s="58">
        <v>34.164617538452099</v>
      </c>
      <c r="AL1730" s="69">
        <v>42734</v>
      </c>
      <c r="AM1730" s="105">
        <v>4</v>
      </c>
      <c r="AN1730" s="124">
        <v>52.757411845186503</v>
      </c>
      <c r="AO1730" s="125">
        <v>43.279045283310701</v>
      </c>
      <c r="AP1730" s="125">
        <v>59.289745554053603</v>
      </c>
      <c r="AQ1730" s="125">
        <v>53.836487579292999</v>
      </c>
      <c r="AR1730" s="125">
        <v>52.548541889651702</v>
      </c>
      <c r="AS1730" s="125">
        <v>52.673817209174601</v>
      </c>
      <c r="AV1730" s="63">
        <v>19016.664973339401</v>
      </c>
      <c r="AW1730" s="63">
        <v>11260.796058251901</v>
      </c>
      <c r="AX1730" s="63">
        <v>11260.796058251901</v>
      </c>
      <c r="AY1730" s="63">
        <v>30277.461031591301</v>
      </c>
      <c r="AZ1730" s="77">
        <v>-6.8100201364801301E-3</v>
      </c>
      <c r="BA1730" s="77">
        <v>2.0277461031591302</v>
      </c>
      <c r="BB1730" s="77">
        <v>0.97603694421154197</v>
      </c>
      <c r="BC1730" s="58">
        <v>-291.87894065818898</v>
      </c>
      <c r="BD1730" s="130">
        <v>-9.5480942971995098E-3</v>
      </c>
      <c r="BE1730" s="65">
        <v>2</v>
      </c>
    </row>
    <row r="1731" spans="1:57" x14ac:dyDescent="0.2">
      <c r="A1731" s="104">
        <v>42738</v>
      </c>
      <c r="B1731" s="58">
        <v>2257.830078125</v>
      </c>
      <c r="C1731" s="77">
        <v>8.4865752812792704E-3</v>
      </c>
      <c r="D1731" s="58">
        <v>0.01</v>
      </c>
      <c r="E1731" s="58">
        <v>0.81699999999999995</v>
      </c>
      <c r="F1731" s="77">
        <v>5.1673228346458197E-3</v>
      </c>
      <c r="G1731" s="58">
        <v>111.709831237792</v>
      </c>
      <c r="H1731" s="58">
        <v>786.14001464843705</v>
      </c>
      <c r="I1731" s="58">
        <v>59.694694519042898</v>
      </c>
      <c r="J1731" s="58">
        <v>753.66998291015602</v>
      </c>
      <c r="K1731" s="58">
        <v>30.745849609375</v>
      </c>
      <c r="L1731" s="58">
        <v>34.2910957336425</v>
      </c>
      <c r="M1731" s="58">
        <v>12.8500003814697</v>
      </c>
      <c r="N1731" s="77">
        <v>2.84943701650375E-3</v>
      </c>
      <c r="O1731" s="58">
        <v>3.0258524834971001</v>
      </c>
      <c r="P1731" s="77">
        <v>2.70867160926603E-2</v>
      </c>
      <c r="Q1731" s="58">
        <v>111.551128387451</v>
      </c>
      <c r="R1731" s="77">
        <v>1.8553558068368801E-2</v>
      </c>
      <c r="S1731" s="58">
        <v>16.336761460563601</v>
      </c>
      <c r="T1731" s="77">
        <v>2.0780981957608899E-2</v>
      </c>
      <c r="U1731" s="58">
        <v>778.98001098632801</v>
      </c>
      <c r="V1731" s="77">
        <v>7.0808920172171696E-3</v>
      </c>
      <c r="W1731" s="58">
        <v>1.9631774626224201</v>
      </c>
      <c r="X1731" s="77">
        <v>3.28869672328444E-2</v>
      </c>
      <c r="Y1731" s="58">
        <v>59.484834671020501</v>
      </c>
      <c r="Z1731" s="77">
        <v>5.06752879527461E-3</v>
      </c>
      <c r="AA1731" s="58">
        <v>31.3620056389715</v>
      </c>
      <c r="AB1731" s="77">
        <v>4.1612385195272002E-2</v>
      </c>
      <c r="AC1731" s="58">
        <v>751.76998901367097</v>
      </c>
      <c r="AD1731" s="77">
        <v>-1.0226187454355501E-2</v>
      </c>
      <c r="AE1731" s="58">
        <v>1.7368991020267299</v>
      </c>
      <c r="AF1731" s="77">
        <v>5.6492148504399098E-2</v>
      </c>
      <c r="AG1731" s="58">
        <v>30.904680252075099</v>
      </c>
      <c r="AH1731" s="77">
        <v>9.0982914982626895E-3</v>
      </c>
      <c r="AI1731" s="58">
        <v>1.0744705810483299</v>
      </c>
      <c r="AJ1731" s="77">
        <v>3.1333807160737297E-2</v>
      </c>
      <c r="AK1731" s="58">
        <v>34.136507034301701</v>
      </c>
      <c r="AL1731" s="69">
        <v>42738</v>
      </c>
      <c r="AM1731" s="105">
        <v>1</v>
      </c>
      <c r="AN1731" s="124">
        <v>59.903730713278698</v>
      </c>
      <c r="AO1731" s="125">
        <v>52.784844864709399</v>
      </c>
      <c r="AP1731" s="125">
        <v>60.810639740325698</v>
      </c>
      <c r="AQ1731" s="125">
        <v>49.966285862340698</v>
      </c>
      <c r="AR1731" s="125">
        <v>56.289564003435501</v>
      </c>
      <c r="AS1731" s="125">
        <v>56.017508153668999</v>
      </c>
      <c r="AV1731" s="63">
        <v>19016.664973339401</v>
      </c>
      <c r="AW1731" s="63">
        <v>11203.2341723632</v>
      </c>
      <c r="AX1731" s="63">
        <v>11203.2341723632</v>
      </c>
      <c r="AY1731" s="63">
        <v>30219.899145702599</v>
      </c>
      <c r="AZ1731" s="77">
        <v>-1.9011463949573E-3</v>
      </c>
      <c r="BA1731" s="77">
        <v>2.02198991457026</v>
      </c>
      <c r="BB1731" s="77">
        <v>0.99280673049718204</v>
      </c>
      <c r="BC1731" s="58">
        <v>-349.440826546859</v>
      </c>
      <c r="BD1731" s="130">
        <v>-1.1431088367104899E-2</v>
      </c>
      <c r="BE1731" s="65">
        <v>3</v>
      </c>
    </row>
    <row r="1732" spans="1:57" x14ac:dyDescent="0.2">
      <c r="A1732" s="104">
        <v>42739</v>
      </c>
      <c r="B1732" s="58">
        <v>2270.75</v>
      </c>
      <c r="C1732" s="77">
        <v>5.7222737885258496E-3</v>
      </c>
      <c r="D1732" s="58">
        <v>0.01</v>
      </c>
      <c r="E1732" s="58">
        <v>0.81330000000000002</v>
      </c>
      <c r="F1732" s="77">
        <v>-4.5287637698898601E-3</v>
      </c>
      <c r="G1732" s="58">
        <v>111.58477783203099</v>
      </c>
      <c r="H1732" s="58">
        <v>786.90002441406205</v>
      </c>
      <c r="I1732" s="58">
        <v>59.427597045898402</v>
      </c>
      <c r="J1732" s="58">
        <v>757.17999267578102</v>
      </c>
      <c r="K1732" s="58">
        <v>31.034633636474599</v>
      </c>
      <c r="L1732" s="58">
        <v>34.113090515136697</v>
      </c>
      <c r="M1732" s="58">
        <v>11.8500003814697</v>
      </c>
      <c r="N1732" s="77">
        <v>-1.11944852459333E-3</v>
      </c>
      <c r="O1732" s="58">
        <v>3.0458907988891002</v>
      </c>
      <c r="P1732" s="77">
        <v>2.7296651551111099E-2</v>
      </c>
      <c r="Q1732" s="58">
        <v>111.647304534912</v>
      </c>
      <c r="R1732" s="77">
        <v>9.6676132936046599E-4</v>
      </c>
      <c r="S1732" s="58">
        <v>16.363847740815999</v>
      </c>
      <c r="T1732" s="77">
        <v>2.07953326129337E-2</v>
      </c>
      <c r="U1732" s="58">
        <v>786.52001953125</v>
      </c>
      <c r="V1732" s="77">
        <v>-4.4743921599150697E-3</v>
      </c>
      <c r="W1732" s="58">
        <v>1.95141881912629</v>
      </c>
      <c r="X1732" s="77">
        <v>3.2836912749797498E-2</v>
      </c>
      <c r="Y1732" s="58">
        <v>59.561145782470703</v>
      </c>
      <c r="Z1732" s="77">
        <v>4.6572237785984499E-3</v>
      </c>
      <c r="AA1732" s="58">
        <v>30.460891684766999</v>
      </c>
      <c r="AB1732" s="77">
        <v>4.0229393247861601E-2</v>
      </c>
      <c r="AC1732" s="58">
        <v>755.42498779296795</v>
      </c>
      <c r="AD1732" s="77">
        <v>9.3926182157462092E-3</v>
      </c>
      <c r="AE1732" s="58">
        <v>1.75044838301295</v>
      </c>
      <c r="AF1732" s="77">
        <v>5.64030625757308E-2</v>
      </c>
      <c r="AG1732" s="58">
        <v>30.890241622924801</v>
      </c>
      <c r="AH1732" s="77">
        <v>-5.1910040988051298E-3</v>
      </c>
      <c r="AI1732" s="58">
        <v>1.0456166786985399</v>
      </c>
      <c r="AJ1732" s="77">
        <v>3.0651479033674201E-2</v>
      </c>
      <c r="AK1732" s="58">
        <v>34.202093124389599</v>
      </c>
      <c r="AL1732" s="69">
        <v>42739</v>
      </c>
      <c r="AM1732" s="105">
        <v>2</v>
      </c>
      <c r="AN1732" s="124">
        <v>63.902420884835699</v>
      </c>
      <c r="AO1732" s="125">
        <v>53.2328128595639</v>
      </c>
      <c r="AP1732" s="125">
        <v>59.8617622041373</v>
      </c>
      <c r="AQ1732" s="125">
        <v>53.256128505819603</v>
      </c>
      <c r="AR1732" s="125">
        <v>53.666242143875898</v>
      </c>
      <c r="AS1732" s="125">
        <v>53.430436329235597</v>
      </c>
      <c r="AV1732" s="63">
        <v>19016.664973339401</v>
      </c>
      <c r="AW1732" s="63">
        <v>11257.2485212989</v>
      </c>
      <c r="AX1732" s="63">
        <v>11257.2485212989</v>
      </c>
      <c r="AY1732" s="63">
        <v>30273.913494638298</v>
      </c>
      <c r="AZ1732" s="77">
        <v>1.78737687625218E-3</v>
      </c>
      <c r="BA1732" s="77">
        <v>2.02739134946383</v>
      </c>
      <c r="BB1732" s="77">
        <v>1.0042101162167001</v>
      </c>
      <c r="BC1732" s="58">
        <v>-295.42647761115899</v>
      </c>
      <c r="BD1732" s="130">
        <v>-9.6641431538706298E-3</v>
      </c>
      <c r="BE1732" s="65">
        <v>4</v>
      </c>
    </row>
    <row r="1733" spans="1:57" x14ac:dyDescent="0.2">
      <c r="A1733" s="104">
        <v>42740</v>
      </c>
      <c r="B1733" s="58">
        <v>2269</v>
      </c>
      <c r="C1733" s="77">
        <v>-7.7067048332046795E-4</v>
      </c>
      <c r="D1733" s="58">
        <v>0.01</v>
      </c>
      <c r="E1733" s="58">
        <v>0.80479999999999996</v>
      </c>
      <c r="F1733" s="77">
        <v>-1.0451248001967299E-2</v>
      </c>
      <c r="G1733" s="58">
        <v>112.152229309082</v>
      </c>
      <c r="H1733" s="58">
        <v>794.02001953125</v>
      </c>
      <c r="I1733" s="58">
        <v>59.427597045898402</v>
      </c>
      <c r="J1733" s="58">
        <v>780.45001220703102</v>
      </c>
      <c r="K1733" s="58">
        <v>30.899866104125898</v>
      </c>
      <c r="L1733" s="58">
        <v>34.056869506835902</v>
      </c>
      <c r="M1733" s="58">
        <v>11.670000076293899</v>
      </c>
      <c r="N1733" s="77">
        <v>5.0853842977129898E-3</v>
      </c>
      <c r="O1733" s="58">
        <v>3.0741667801808101</v>
      </c>
      <c r="P1733" s="77">
        <v>2.7410661376232302E-2</v>
      </c>
      <c r="Q1733" s="58">
        <v>111.868503570556</v>
      </c>
      <c r="R1733" s="77">
        <v>9.04815719441498E-3</v>
      </c>
      <c r="S1733" s="58">
        <v>16.4622476722427</v>
      </c>
      <c r="T1733" s="77">
        <v>2.07327866644486E-2</v>
      </c>
      <c r="U1733" s="58">
        <v>790.46002197265602</v>
      </c>
      <c r="V1733" s="77">
        <v>0</v>
      </c>
      <c r="W1733" s="58">
        <v>1.9377035764177399</v>
      </c>
      <c r="X1733" s="77">
        <v>3.2606123631772899E-2</v>
      </c>
      <c r="Y1733" s="58">
        <v>59.427597045898402</v>
      </c>
      <c r="Z1733" s="77">
        <v>3.0732480726302001E-2</v>
      </c>
      <c r="AA1733" s="58">
        <v>29.4202154644098</v>
      </c>
      <c r="AB1733" s="77">
        <v>3.7696476397267899E-2</v>
      </c>
      <c r="AC1733" s="58">
        <v>768.81500244140602</v>
      </c>
      <c r="AD1733" s="77">
        <v>-4.3424882641515099E-3</v>
      </c>
      <c r="AE1733" s="58">
        <v>1.75995677221303</v>
      </c>
      <c r="AF1733" s="77">
        <v>5.6956776650175497E-2</v>
      </c>
      <c r="AG1733" s="58">
        <v>30.967249870300201</v>
      </c>
      <c r="AH1733" s="77">
        <v>-1.6480772469391601E-3</v>
      </c>
      <c r="AI1733" s="58">
        <v>1.01379151450534</v>
      </c>
      <c r="AJ1733" s="77">
        <v>2.97676072165661E-2</v>
      </c>
      <c r="AK1733" s="58">
        <v>34.0849800109863</v>
      </c>
      <c r="AL1733" s="69">
        <v>42740</v>
      </c>
      <c r="AM1733" s="105">
        <v>3</v>
      </c>
      <c r="AN1733" s="124">
        <v>62.9861545541279</v>
      </c>
      <c r="AO1733" s="125">
        <v>57.318374121853203</v>
      </c>
      <c r="AP1733" s="125">
        <v>62.705522644423603</v>
      </c>
      <c r="AQ1733" s="125">
        <v>51.552560729456097</v>
      </c>
      <c r="AR1733" s="125">
        <v>52.828818591625598</v>
      </c>
      <c r="AS1733" s="125">
        <v>53.430436329235597</v>
      </c>
      <c r="AV1733" s="63">
        <v>19016.664973339401</v>
      </c>
      <c r="AW1733" s="63">
        <v>11091.222659307799</v>
      </c>
      <c r="AX1733" s="63">
        <v>11091.222659307799</v>
      </c>
      <c r="AY1733" s="63">
        <v>30107.887632647198</v>
      </c>
      <c r="AZ1733" s="77">
        <v>-5.4841228908355504E-3</v>
      </c>
      <c r="BA1733" s="77">
        <v>2.0107887632647201</v>
      </c>
      <c r="BB1733" s="77">
        <v>1.0026655306377601</v>
      </c>
      <c r="BC1733" s="58">
        <v>-461.45233960228097</v>
      </c>
      <c r="BD1733" s="130">
        <v>-1.5095266696015699E-2</v>
      </c>
      <c r="BE1733" s="65">
        <v>5</v>
      </c>
    </row>
    <row r="1734" spans="1:57" x14ac:dyDescent="0.2">
      <c r="A1734" s="104">
        <v>42741</v>
      </c>
      <c r="B1734" s="58">
        <v>2276.97998046875</v>
      </c>
      <c r="C1734" s="77">
        <v>3.5169592193697802E-3</v>
      </c>
      <c r="D1734" s="58">
        <v>0.01</v>
      </c>
      <c r="E1734" s="58">
        <v>0.81179999999999997</v>
      </c>
      <c r="F1734" s="77">
        <v>8.69781312127226E-3</v>
      </c>
      <c r="G1734" s="58">
        <v>113.402542114257</v>
      </c>
      <c r="H1734" s="58">
        <v>806.15002441406205</v>
      </c>
      <c r="I1734" s="58">
        <v>59.942703247070298</v>
      </c>
      <c r="J1734" s="58">
        <v>795.989990234375</v>
      </c>
      <c r="K1734" s="58">
        <v>30.842113494873001</v>
      </c>
      <c r="L1734" s="58">
        <v>34.17866897583</v>
      </c>
      <c r="M1734" s="58">
        <v>11.319999694824199</v>
      </c>
      <c r="N1734" s="77">
        <v>1.11483544542836E-2</v>
      </c>
      <c r="O1734" s="58">
        <v>3.1158535726960901</v>
      </c>
      <c r="P1734" s="77">
        <v>2.7476046961599301E-2</v>
      </c>
      <c r="Q1734" s="58">
        <v>112.777385711669</v>
      </c>
      <c r="R1734" s="77">
        <v>1.5276699055992901E-2</v>
      </c>
      <c r="S1734" s="58">
        <v>16.795946595427399</v>
      </c>
      <c r="T1734" s="77">
        <v>2.0834765349830801E-2</v>
      </c>
      <c r="U1734" s="58">
        <v>800.08502197265602</v>
      </c>
      <c r="V1734" s="77">
        <v>8.6677945395308102E-3</v>
      </c>
      <c r="W1734" s="58">
        <v>1.9356959355326</v>
      </c>
      <c r="X1734" s="77">
        <v>3.2292436454760903E-2</v>
      </c>
      <c r="Y1734" s="58">
        <v>59.685150146484297</v>
      </c>
      <c r="Z1734" s="77">
        <v>1.99115610023483E-2</v>
      </c>
      <c r="AA1734" s="58">
        <v>28.321037177110998</v>
      </c>
      <c r="AB1734" s="77">
        <v>3.5579639850460899E-2</v>
      </c>
      <c r="AC1734" s="58">
        <v>788.22000122070301</v>
      </c>
      <c r="AD1734" s="77">
        <v>-1.8690245795341899E-3</v>
      </c>
      <c r="AE1734" s="58">
        <v>1.76429855971917</v>
      </c>
      <c r="AF1734" s="77">
        <v>5.7204204245356299E-2</v>
      </c>
      <c r="AG1734" s="58">
        <v>30.870989799499501</v>
      </c>
      <c r="AH1734" s="77">
        <v>3.5763553948986401E-3</v>
      </c>
      <c r="AI1734" s="58">
        <v>0.98479363504481898</v>
      </c>
      <c r="AJ1734" s="77">
        <v>2.8813106670163999E-2</v>
      </c>
      <c r="AK1734" s="58">
        <v>34.117769241333001</v>
      </c>
      <c r="AL1734" s="69">
        <v>42741</v>
      </c>
      <c r="AM1734" s="105">
        <v>4</v>
      </c>
      <c r="AN1734" s="124">
        <v>65.420968105208203</v>
      </c>
      <c r="AO1734" s="125">
        <v>63.2143403709279</v>
      </c>
      <c r="AP1734" s="125">
        <v>68.072970690829393</v>
      </c>
      <c r="AQ1734" s="125">
        <v>50.8025859457914</v>
      </c>
      <c r="AR1734" s="125">
        <v>54.485817343806701</v>
      </c>
      <c r="AS1734" s="125">
        <v>57.790485822105403</v>
      </c>
      <c r="AV1734" s="63">
        <v>19016.664973339401</v>
      </c>
      <c r="AW1734" s="63">
        <v>11166.781969871499</v>
      </c>
      <c r="AX1734" s="63">
        <v>11166.781969871499</v>
      </c>
      <c r="AY1734" s="63">
        <v>30183.4469432109</v>
      </c>
      <c r="AZ1734" s="77">
        <v>2.5096184589759002E-3</v>
      </c>
      <c r="BA1734" s="77">
        <v>2.0183446943210899</v>
      </c>
      <c r="BB1734" s="77">
        <v>1.0097088236390499</v>
      </c>
      <c r="BC1734" s="58">
        <v>-385.89302903861898</v>
      </c>
      <c r="BD1734" s="130">
        <v>-1.26235315969833E-2</v>
      </c>
      <c r="BE1734" s="65">
        <v>6</v>
      </c>
    </row>
    <row r="1735" spans="1:57" x14ac:dyDescent="0.2">
      <c r="A1735" s="104">
        <v>42744</v>
      </c>
      <c r="B1735" s="58">
        <v>2268.89990234375</v>
      </c>
      <c r="C1735" s="77">
        <v>-3.5485942758867101E-3</v>
      </c>
      <c r="D1735" s="58">
        <v>0.01</v>
      </c>
      <c r="E1735" s="58">
        <v>0.82320000000000004</v>
      </c>
      <c r="F1735" s="77">
        <v>1.40428677014043E-2</v>
      </c>
      <c r="G1735" s="58">
        <v>114.44124603271401</v>
      </c>
      <c r="H1735" s="58">
        <v>806.65002441406205</v>
      </c>
      <c r="I1735" s="58">
        <v>59.751922607421797</v>
      </c>
      <c r="J1735" s="58">
        <v>796.91998291015602</v>
      </c>
      <c r="K1735" s="58">
        <v>31.5544414520263</v>
      </c>
      <c r="L1735" s="58">
        <v>34.300468444824197</v>
      </c>
      <c r="M1735" s="58">
        <v>11.560000419616699</v>
      </c>
      <c r="N1735" s="77">
        <v>9.15944121790945E-3</v>
      </c>
      <c r="O1735" s="58">
        <v>3.1808060101288098</v>
      </c>
      <c r="P1735" s="77">
        <v>2.7794227347188401E-2</v>
      </c>
      <c r="Q1735" s="58">
        <v>113.921894073486</v>
      </c>
      <c r="R1735" s="77">
        <v>6.2023194797200499E-4</v>
      </c>
      <c r="S1735" s="58">
        <v>17.140997006763701</v>
      </c>
      <c r="T1735" s="77">
        <v>2.12496082414609E-2</v>
      </c>
      <c r="U1735" s="58">
        <v>806.40002441406205</v>
      </c>
      <c r="V1735" s="77">
        <v>-3.18271664963254E-3</v>
      </c>
      <c r="W1735" s="58">
        <v>1.90465026241826</v>
      </c>
      <c r="X1735" s="77">
        <v>3.1875966149776898E-2</v>
      </c>
      <c r="Y1735" s="58">
        <v>59.847312927246001</v>
      </c>
      <c r="Z1735" s="77">
        <v>1.1683471993251199E-3</v>
      </c>
      <c r="AA1735" s="58">
        <v>27.5617977450312</v>
      </c>
      <c r="AB1735" s="77">
        <v>3.4585401716722197E-2</v>
      </c>
      <c r="AC1735" s="58">
        <v>796.45498657226506</v>
      </c>
      <c r="AD1735" s="77">
        <v>2.3095951490864401E-2</v>
      </c>
      <c r="AE1735" s="58">
        <v>1.7688079837474999</v>
      </c>
      <c r="AF1735" s="77">
        <v>5.6055753242747197E-2</v>
      </c>
      <c r="AG1735" s="58">
        <v>31.1982774734497</v>
      </c>
      <c r="AH1735" s="77">
        <v>3.5636106567014099E-3</v>
      </c>
      <c r="AI1735" s="58">
        <v>0.97753882224829303</v>
      </c>
      <c r="AJ1735" s="77">
        <v>2.8499284895212501E-2</v>
      </c>
      <c r="AK1735" s="58">
        <v>34.239568710327099</v>
      </c>
      <c r="AL1735" s="69">
        <v>42744</v>
      </c>
      <c r="AM1735" s="105">
        <v>0</v>
      </c>
      <c r="AN1735" s="124">
        <v>61.042405559070197</v>
      </c>
      <c r="AO1735" s="125">
        <v>63.438538145859198</v>
      </c>
      <c r="AP1735" s="125">
        <v>71.714954272018304</v>
      </c>
      <c r="AQ1735" s="125">
        <v>58.769775979254199</v>
      </c>
      <c r="AR1735" s="125">
        <v>56.144834457725601</v>
      </c>
      <c r="AS1735" s="125">
        <v>55.710093033354099</v>
      </c>
      <c r="AV1735" s="63">
        <v>19016.664973339401</v>
      </c>
      <c r="AW1735" s="63">
        <v>11585.124826675399</v>
      </c>
      <c r="AX1735" s="63">
        <v>11585.124826675399</v>
      </c>
      <c r="AY1735" s="63">
        <v>30601.789800014802</v>
      </c>
      <c r="AZ1735" s="77">
        <v>1.38600093485343E-2</v>
      </c>
      <c r="BA1735" s="77">
        <v>2.06017898000148</v>
      </c>
      <c r="BB1735" s="77">
        <v>1.0025771824112899</v>
      </c>
      <c r="BC1735" s="58">
        <v>0</v>
      </c>
      <c r="BD1735" s="130">
        <v>0</v>
      </c>
      <c r="BE1735" s="65">
        <v>0</v>
      </c>
    </row>
    <row r="1736" spans="1:57" x14ac:dyDescent="0.2">
      <c r="A1736" s="104">
        <v>42745</v>
      </c>
      <c r="B1736" s="58">
        <v>2268.89990234375</v>
      </c>
      <c r="C1736" s="77">
        <v>0</v>
      </c>
      <c r="D1736" s="58">
        <v>0.01</v>
      </c>
      <c r="E1736" s="58">
        <v>0.82069999999999999</v>
      </c>
      <c r="F1736" s="77">
        <v>-3.0369290573373201E-3</v>
      </c>
      <c r="G1736" s="58">
        <v>114.55665588378901</v>
      </c>
      <c r="H1736" s="58">
        <v>804.78997802734295</v>
      </c>
      <c r="I1736" s="58">
        <v>59.7328491210937</v>
      </c>
      <c r="J1736" s="58">
        <v>795.90002441406205</v>
      </c>
      <c r="K1736" s="58">
        <v>31.891363143920898</v>
      </c>
      <c r="L1736" s="58">
        <v>34.234886169433501</v>
      </c>
      <c r="M1736" s="58">
        <v>11.4899997711181</v>
      </c>
      <c r="N1736" s="77">
        <v>1.00846377573726E-3</v>
      </c>
      <c r="O1736" s="58">
        <v>3.2329541323306401</v>
      </c>
      <c r="P1736" s="77">
        <v>2.8221442982852799E-2</v>
      </c>
      <c r="Q1736" s="58">
        <v>114.498950958251</v>
      </c>
      <c r="R1736" s="77">
        <v>-2.3058902007346799E-3</v>
      </c>
      <c r="S1736" s="58">
        <v>17.4136564966735</v>
      </c>
      <c r="T1736" s="77">
        <v>2.1637516584583801E-2</v>
      </c>
      <c r="U1736" s="58">
        <v>805.72000122070301</v>
      </c>
      <c r="V1736" s="77">
        <v>-3.1921125707445798E-4</v>
      </c>
      <c r="W1736" s="58">
        <v>1.86559588744621</v>
      </c>
      <c r="X1736" s="77">
        <v>3.1232327185066501E-2</v>
      </c>
      <c r="Y1736" s="58">
        <v>59.742385864257798</v>
      </c>
      <c r="Z1736" s="77">
        <v>-1.2798756687830699E-3</v>
      </c>
      <c r="AA1736" s="58">
        <v>26.6455974367687</v>
      </c>
      <c r="AB1736" s="77">
        <v>3.3478573463275201E-2</v>
      </c>
      <c r="AC1736" s="58">
        <v>796.41000366210903</v>
      </c>
      <c r="AD1736" s="77">
        <v>1.0677472849797099E-2</v>
      </c>
      <c r="AE1736" s="58">
        <v>1.7777928641582701</v>
      </c>
      <c r="AF1736" s="77">
        <v>5.5745276742651798E-2</v>
      </c>
      <c r="AG1736" s="58">
        <v>31.722902297973601</v>
      </c>
      <c r="AH1736" s="77">
        <v>-1.91199357805038E-3</v>
      </c>
      <c r="AI1736" s="58">
        <v>0.97203046273377003</v>
      </c>
      <c r="AJ1736" s="77">
        <v>2.8392980713388201E-2</v>
      </c>
      <c r="AK1736" s="58">
        <v>34.267677307128899</v>
      </c>
      <c r="AL1736" s="69">
        <v>42745</v>
      </c>
      <c r="AM1736" s="105">
        <v>1</v>
      </c>
      <c r="AN1736" s="124">
        <v>61.042405559070197</v>
      </c>
      <c r="AO1736" s="125">
        <v>61.926483036449802</v>
      </c>
      <c r="AP1736" s="125">
        <v>72.095830933045406</v>
      </c>
      <c r="AQ1736" s="125">
        <v>61.911649726160903</v>
      </c>
      <c r="AR1736" s="125">
        <v>54.982701123461297</v>
      </c>
      <c r="AS1736" s="125">
        <v>55.4950014943932</v>
      </c>
      <c r="AT1736" s="109" t="s">
        <v>618</v>
      </c>
      <c r="AV1736" s="63">
        <v>8021.4374543212298</v>
      </c>
      <c r="AW1736" s="63">
        <v>22673.213568175801</v>
      </c>
      <c r="AX1736" s="63">
        <v>22673.213568175801</v>
      </c>
      <c r="AY1736" s="63">
        <v>30694.651022497099</v>
      </c>
      <c r="AZ1736" s="77">
        <v>3.0345029846014998E-3</v>
      </c>
      <c r="BA1736" s="77">
        <v>2.0694651022497101</v>
      </c>
      <c r="BB1736" s="77">
        <v>1.0025771824112899</v>
      </c>
      <c r="BC1736" s="58">
        <v>0</v>
      </c>
      <c r="BD1736" s="130">
        <v>0</v>
      </c>
      <c r="BE1736" s="65">
        <v>0</v>
      </c>
    </row>
    <row r="1737" spans="1:57" x14ac:dyDescent="0.2">
      <c r="A1737" s="104">
        <v>42746</v>
      </c>
      <c r="B1737" s="58">
        <v>2275.32006835937</v>
      </c>
      <c r="C1737" s="77">
        <v>2.8296382793233598E-3</v>
      </c>
      <c r="D1737" s="58">
        <v>0.01</v>
      </c>
      <c r="E1737" s="58">
        <v>0.82840000000000003</v>
      </c>
      <c r="F1737" s="77">
        <v>9.3822346777141501E-3</v>
      </c>
      <c r="G1737" s="58">
        <v>115.17219543457</v>
      </c>
      <c r="H1737" s="58">
        <v>807.90997314453102</v>
      </c>
      <c r="I1737" s="58">
        <v>60.276565551757798</v>
      </c>
      <c r="J1737" s="58">
        <v>799.02001953125</v>
      </c>
      <c r="K1737" s="58">
        <v>32.2186470031738</v>
      </c>
      <c r="L1737" s="58">
        <v>34.6190185546875</v>
      </c>
      <c r="M1737" s="58">
        <v>11.2600002288818</v>
      </c>
      <c r="N1737" s="77">
        <v>5.3732325374937703E-3</v>
      </c>
      <c r="O1737" s="58">
        <v>3.3071427986029001</v>
      </c>
      <c r="P1737" s="77">
        <v>2.8714767363114999E-2</v>
      </c>
      <c r="Q1737" s="58">
        <v>114.86442565917901</v>
      </c>
      <c r="R1737" s="77">
        <v>3.8767817721028202E-3</v>
      </c>
      <c r="S1737" s="58">
        <v>17.759796374799802</v>
      </c>
      <c r="T1737" s="77">
        <v>2.19823952731707E-2</v>
      </c>
      <c r="U1737" s="58">
        <v>806.34997558593705</v>
      </c>
      <c r="V1737" s="77">
        <v>9.1024693893608701E-3</v>
      </c>
      <c r="W1737" s="58">
        <v>1.8253523451570901</v>
      </c>
      <c r="X1737" s="77">
        <v>3.02829520635132E-2</v>
      </c>
      <c r="Y1737" s="58">
        <v>60.004707336425703</v>
      </c>
      <c r="Z1737" s="77">
        <v>3.9200842084210399E-3</v>
      </c>
      <c r="AA1737" s="58">
        <v>25.9020729241008</v>
      </c>
      <c r="AB1737" s="77">
        <v>3.2417301558096599E-2</v>
      </c>
      <c r="AC1737" s="58">
        <v>797.46002197265602</v>
      </c>
      <c r="AD1737" s="77">
        <v>1.0262460647290301E-2</v>
      </c>
      <c r="AE1737" s="58">
        <v>1.7736097968695499</v>
      </c>
      <c r="AF1737" s="77">
        <v>5.5049170646267097E-2</v>
      </c>
      <c r="AG1737" s="58">
        <v>32.055005073547299</v>
      </c>
      <c r="AH1737" s="77">
        <v>1.12204954721559E-2</v>
      </c>
      <c r="AI1737" s="58">
        <v>0.97709409025723604</v>
      </c>
      <c r="AJ1737" s="77">
        <v>2.82241996177253E-2</v>
      </c>
      <c r="AK1737" s="58">
        <v>34.426952362060497</v>
      </c>
      <c r="AL1737" s="69">
        <v>42746</v>
      </c>
      <c r="AM1737" s="105">
        <v>2</v>
      </c>
      <c r="AN1737" s="124">
        <v>63.305563577621903</v>
      </c>
      <c r="AO1737" s="125">
        <v>63.498093197351302</v>
      </c>
      <c r="AP1737" s="125">
        <v>74.099103477310095</v>
      </c>
      <c r="AQ1737" s="125">
        <v>64.723779637574097</v>
      </c>
      <c r="AR1737" s="125">
        <v>60.181575791403802</v>
      </c>
      <c r="AS1737" s="125">
        <v>60.211056958491596</v>
      </c>
      <c r="AT1737" s="109" t="s">
        <v>618</v>
      </c>
      <c r="AV1737" s="63">
        <v>8021.4374543212298</v>
      </c>
      <c r="AW1737" s="63">
        <v>23066.519184799101</v>
      </c>
      <c r="AX1737" s="63">
        <v>23066.519184799101</v>
      </c>
      <c r="AY1737" s="63">
        <v>31087.956639120399</v>
      </c>
      <c r="AZ1737" s="77">
        <v>1.2813490413526399E-2</v>
      </c>
      <c r="BA1737" s="77">
        <v>2.1087956639120402</v>
      </c>
      <c r="BB1737" s="77">
        <v>1.00824375146394</v>
      </c>
      <c r="BC1737" s="58">
        <v>0</v>
      </c>
      <c r="BD1737" s="130">
        <v>0</v>
      </c>
      <c r="BE1737" s="65">
        <v>0</v>
      </c>
    </row>
    <row r="1738" spans="1:57" x14ac:dyDescent="0.2">
      <c r="A1738" s="104">
        <v>42747</v>
      </c>
      <c r="B1738" s="58">
        <v>2270.43994140625</v>
      </c>
      <c r="C1738" s="77">
        <v>-2.14480899675961E-3</v>
      </c>
      <c r="D1738" s="58">
        <v>0.01</v>
      </c>
      <c r="E1738" s="58">
        <v>0.81840000000000002</v>
      </c>
      <c r="F1738" s="77">
        <v>-1.2071463061323E-2</v>
      </c>
      <c r="G1738" s="58">
        <v>114.69130706787099</v>
      </c>
      <c r="H1738" s="58">
        <v>806.35998535156205</v>
      </c>
      <c r="I1738" s="58">
        <v>59.723312377929602</v>
      </c>
      <c r="J1738" s="58">
        <v>813.64001464843705</v>
      </c>
      <c r="K1738" s="58">
        <v>32.064628601074197</v>
      </c>
      <c r="L1738" s="58">
        <v>34.394153594970597</v>
      </c>
      <c r="M1738" s="58">
        <v>11.539999961853001</v>
      </c>
      <c r="N1738" s="77">
        <v>-4.1753859504433102E-3</v>
      </c>
      <c r="O1738" s="58">
        <v>3.3554496998757499</v>
      </c>
      <c r="P1738" s="77">
        <v>2.9256355914490401E-2</v>
      </c>
      <c r="Q1738" s="58">
        <v>114.93175125122001</v>
      </c>
      <c r="R1738" s="77">
        <v>-1.91851548376842E-3</v>
      </c>
      <c r="S1738" s="58">
        <v>18.0495951128534</v>
      </c>
      <c r="T1738" s="77">
        <v>2.23840411736007E-2</v>
      </c>
      <c r="U1738" s="58">
        <v>807.13497924804597</v>
      </c>
      <c r="V1738" s="77">
        <v>-9.1785782544803098E-3</v>
      </c>
      <c r="W1738" s="58">
        <v>1.7840195087380899</v>
      </c>
      <c r="X1738" s="77">
        <v>2.9871409299082399E-2</v>
      </c>
      <c r="Y1738" s="58">
        <v>59.9999389648437</v>
      </c>
      <c r="Z1738" s="77">
        <v>1.8297407774293801E-2</v>
      </c>
      <c r="AA1738" s="58">
        <v>25.641147565839798</v>
      </c>
      <c r="AB1738" s="77">
        <v>3.1514118165536703E-2</v>
      </c>
      <c r="AC1738" s="58">
        <v>806.33001708984295</v>
      </c>
      <c r="AD1738" s="77">
        <v>-4.7804118554214403E-3</v>
      </c>
      <c r="AE1738" s="58">
        <v>1.7665057597376701</v>
      </c>
      <c r="AF1738" s="77">
        <v>5.5092038698321202E-2</v>
      </c>
      <c r="AG1738" s="58">
        <v>32.141637802124002</v>
      </c>
      <c r="AH1738" s="77">
        <v>-6.49541694434763E-3</v>
      </c>
      <c r="AI1738" s="58">
        <v>0.96722351198388401</v>
      </c>
      <c r="AJ1738" s="77">
        <v>2.8121741949925901E-2</v>
      </c>
      <c r="AK1738" s="58">
        <v>34.506586074829102</v>
      </c>
      <c r="AL1738" s="69">
        <v>42747</v>
      </c>
      <c r="AM1738" s="105">
        <v>3</v>
      </c>
      <c r="AN1738" s="124">
        <v>60.431757139519704</v>
      </c>
      <c r="AO1738" s="125">
        <v>62.126090688741101</v>
      </c>
      <c r="AP1738" s="125">
        <v>69.878381250922999</v>
      </c>
      <c r="AQ1738" s="125">
        <v>62.389320988306899</v>
      </c>
      <c r="AR1738" s="125">
        <v>56.097454638503898</v>
      </c>
      <c r="AS1738" s="125">
        <v>53.946769271113297</v>
      </c>
      <c r="AT1738" s="109" t="s">
        <v>618</v>
      </c>
      <c r="AV1738" s="63">
        <v>8021.4374543212298</v>
      </c>
      <c r="AW1738" s="63">
        <v>22685.808440423501</v>
      </c>
      <c r="AX1738" s="63">
        <v>22685.808440423501</v>
      </c>
      <c r="AY1738" s="63">
        <v>30707.245894744799</v>
      </c>
      <c r="AZ1738" s="77">
        <v>-1.22462453481594E-2</v>
      </c>
      <c r="BA1738" s="77">
        <v>2.0707245894744801</v>
      </c>
      <c r="BB1738" s="77">
        <v>1.00393645219811</v>
      </c>
      <c r="BC1738" s="58">
        <v>-380.71074437560998</v>
      </c>
      <c r="BD1738" s="130">
        <v>-1.22462453481594E-2</v>
      </c>
      <c r="BE1738" s="65">
        <v>1</v>
      </c>
    </row>
    <row r="1739" spans="1:57" x14ac:dyDescent="0.2">
      <c r="A1739" s="104">
        <v>42748</v>
      </c>
      <c r="B1739" s="58">
        <v>2274.63989257812</v>
      </c>
      <c r="C1739" s="77">
        <v>1.8498402425362001E-3</v>
      </c>
      <c r="D1739" s="58">
        <v>0.01</v>
      </c>
      <c r="E1739" s="58">
        <v>0.82069999999999999</v>
      </c>
      <c r="F1739" s="77">
        <v>2.8103616813293002E-3</v>
      </c>
      <c r="G1739" s="58">
        <v>114.489334106445</v>
      </c>
      <c r="H1739" s="58">
        <v>807.88000488281205</v>
      </c>
      <c r="I1739" s="58">
        <v>59.809165954589801</v>
      </c>
      <c r="J1739" s="58">
        <v>817.14001464843705</v>
      </c>
      <c r="K1739" s="58">
        <v>32.526687622070298</v>
      </c>
      <c r="L1739" s="58">
        <v>34.469112396240199</v>
      </c>
      <c r="M1739" s="58">
        <v>11.2299995422363</v>
      </c>
      <c r="N1739" s="77">
        <v>-1.76101368612235E-3</v>
      </c>
      <c r="O1739" s="58">
        <v>3.39855037307799</v>
      </c>
      <c r="P1739" s="77">
        <v>2.9684427808080501E-2</v>
      </c>
      <c r="Q1739" s="58">
        <v>114.590320587158</v>
      </c>
      <c r="R1739" s="77">
        <v>1.8850383933515201E-3</v>
      </c>
      <c r="S1739" s="58">
        <v>18.3617884596454</v>
      </c>
      <c r="T1739" s="77">
        <v>2.2728361079203702E-2</v>
      </c>
      <c r="U1739" s="58">
        <v>807.11999511718705</v>
      </c>
      <c r="V1739" s="77">
        <v>1.4375220201598899E-3</v>
      </c>
      <c r="W1739" s="58">
        <v>1.73168925544765</v>
      </c>
      <c r="X1739" s="77">
        <v>2.8953576392662699E-2</v>
      </c>
      <c r="Y1739" s="58">
        <v>59.766239166259702</v>
      </c>
      <c r="Z1739" s="77">
        <v>4.3016566749267604E-3</v>
      </c>
      <c r="AA1739" s="58">
        <v>25.749921277926099</v>
      </c>
      <c r="AB1739" s="77">
        <v>3.1512251041829899E-2</v>
      </c>
      <c r="AC1739" s="58">
        <v>815.39001464843705</v>
      </c>
      <c r="AD1739" s="77">
        <v>1.44102408527697E-2</v>
      </c>
      <c r="AE1739" s="58">
        <v>1.7589306829312801</v>
      </c>
      <c r="AF1739" s="77">
        <v>5.4076538729317003E-2</v>
      </c>
      <c r="AG1739" s="58">
        <v>32.295658111572202</v>
      </c>
      <c r="AH1739" s="77">
        <v>2.17940531848115E-3</v>
      </c>
      <c r="AI1739" s="58">
        <v>0.96257150645263401</v>
      </c>
      <c r="AJ1739" s="77">
        <v>2.7925624988174198E-2</v>
      </c>
      <c r="AK1739" s="58">
        <v>34.431632995605398</v>
      </c>
      <c r="AL1739" s="69">
        <v>42748</v>
      </c>
      <c r="AM1739" s="105">
        <v>4</v>
      </c>
      <c r="AN1739" s="124">
        <v>62.0293336180507</v>
      </c>
      <c r="AO1739" s="125">
        <v>62.9710602652777</v>
      </c>
      <c r="AP1739" s="125">
        <v>68.123276698543407</v>
      </c>
      <c r="AQ1739" s="125">
        <v>66.314624408257401</v>
      </c>
      <c r="AR1739" s="125">
        <v>57.141589632191703</v>
      </c>
      <c r="AS1739" s="125">
        <v>54.733794574501097</v>
      </c>
      <c r="AV1739" s="63">
        <v>8021.4374543212298</v>
      </c>
      <c r="AW1739" s="63">
        <v>22899.298419654799</v>
      </c>
      <c r="AX1739" s="63">
        <v>22899.298419654799</v>
      </c>
      <c r="AY1739" s="63">
        <v>30920.735873975998</v>
      </c>
      <c r="AZ1739" s="77">
        <v>6.9524300539043297E-3</v>
      </c>
      <c r="BA1739" s="77">
        <v>2.0920735873976</v>
      </c>
      <c r="BB1739" s="77">
        <v>1.0076434144908699</v>
      </c>
      <c r="BC1739" s="58">
        <v>-167.22076514435301</v>
      </c>
      <c r="BD1739" s="130">
        <v>-5.3789564584610199E-3</v>
      </c>
      <c r="BE1739" s="65">
        <v>2</v>
      </c>
    </row>
    <row r="1740" spans="1:57" x14ac:dyDescent="0.2">
      <c r="A1740" s="104">
        <v>42752</v>
      </c>
      <c r="B1740" s="58">
        <v>2267.88989257812</v>
      </c>
      <c r="C1740" s="77">
        <v>-2.9675026899970099E-3</v>
      </c>
      <c r="D1740" s="58">
        <v>0.01</v>
      </c>
      <c r="E1740" s="58">
        <v>0.80740000000000001</v>
      </c>
      <c r="F1740" s="77">
        <v>-1.6205678079688E-2</v>
      </c>
      <c r="G1740" s="58">
        <v>115.412643432617</v>
      </c>
      <c r="H1740" s="58">
        <v>804.60998535156205</v>
      </c>
      <c r="I1740" s="58">
        <v>59.646995544433601</v>
      </c>
      <c r="J1740" s="58">
        <v>809.719970703125</v>
      </c>
      <c r="K1740" s="58">
        <v>32.055007934570298</v>
      </c>
      <c r="L1740" s="58">
        <v>34.478477478027301</v>
      </c>
      <c r="M1740" s="58">
        <v>11.869999885559</v>
      </c>
      <c r="N1740" s="77">
        <v>8.0645881415770601E-3</v>
      </c>
      <c r="O1740" s="58">
        <v>3.46770101898964</v>
      </c>
      <c r="P1740" s="77">
        <v>3.00461103381124E-2</v>
      </c>
      <c r="Q1740" s="58">
        <v>114.95098876953099</v>
      </c>
      <c r="R1740" s="77">
        <v>-4.0476549877284098E-3</v>
      </c>
      <c r="S1740" s="58">
        <v>18.514049842763299</v>
      </c>
      <c r="T1740" s="77">
        <v>2.3009967785415801E-2</v>
      </c>
      <c r="U1740" s="58">
        <v>806.24499511718705</v>
      </c>
      <c r="V1740" s="77">
        <v>-2.7114641638602498E-3</v>
      </c>
      <c r="W1740" s="58">
        <v>1.68536022607533</v>
      </c>
      <c r="X1740" s="77">
        <v>2.82555761726479E-2</v>
      </c>
      <c r="Y1740" s="58">
        <v>59.728080749511697</v>
      </c>
      <c r="Z1740" s="77">
        <v>-9.0805049468846103E-3</v>
      </c>
      <c r="AA1740" s="58">
        <v>25.5506547542481</v>
      </c>
      <c r="AB1740" s="77">
        <v>3.1554927232511097E-2</v>
      </c>
      <c r="AC1740" s="58">
        <v>813.42999267578102</v>
      </c>
      <c r="AD1740" s="77">
        <v>-1.4501313290196501E-2</v>
      </c>
      <c r="AE1740" s="58">
        <v>1.74107155389626</v>
      </c>
      <c r="AF1740" s="77">
        <v>5.4315118481645198E-2</v>
      </c>
      <c r="AG1740" s="58">
        <v>32.290847778320298</v>
      </c>
      <c r="AH1740" s="77">
        <v>2.7169489250122798E-4</v>
      </c>
      <c r="AI1740" s="58">
        <v>0.94580931247553401</v>
      </c>
      <c r="AJ1740" s="77">
        <v>2.74318758152324E-2</v>
      </c>
      <c r="AK1740" s="58">
        <v>34.473794937133697</v>
      </c>
      <c r="AL1740" s="69">
        <v>42752</v>
      </c>
      <c r="AM1740" s="105">
        <v>1</v>
      </c>
      <c r="AN1740" s="124">
        <v>57.977787855012998</v>
      </c>
      <c r="AO1740" s="125">
        <v>59.876200107111501</v>
      </c>
      <c r="AP1740" s="125">
        <v>71.6311259990526</v>
      </c>
      <c r="AQ1740" s="125">
        <v>59.489130495258003</v>
      </c>
      <c r="AR1740" s="125">
        <v>57.278296124913801</v>
      </c>
      <c r="AS1740" s="125">
        <v>52.894967646768599</v>
      </c>
      <c r="AV1740" s="63">
        <v>8021.4374543212298</v>
      </c>
      <c r="AW1740" s="63">
        <v>22445.568871218798</v>
      </c>
      <c r="AX1740" s="63">
        <v>22445.568871218798</v>
      </c>
      <c r="AY1740" s="63">
        <v>30467.0063255401</v>
      </c>
      <c r="AZ1740" s="77">
        <v>-1.4673956993948601E-2</v>
      </c>
      <c r="BA1740" s="77">
        <v>2.04670063255401</v>
      </c>
      <c r="BB1740" s="77">
        <v>1.0016857272578199</v>
      </c>
      <c r="BC1740" s="58">
        <v>-620.95031358032395</v>
      </c>
      <c r="BD1740" s="130">
        <v>-1.9973982876665901E-2</v>
      </c>
      <c r="BE1740" s="65">
        <v>3</v>
      </c>
    </row>
    <row r="1741" spans="1:57" x14ac:dyDescent="0.2">
      <c r="A1741" s="104">
        <v>42753</v>
      </c>
      <c r="B1741" s="58">
        <v>2271.88989257812</v>
      </c>
      <c r="C1741" s="77">
        <v>1.76375405750084E-3</v>
      </c>
      <c r="D1741" s="58">
        <v>0.01</v>
      </c>
      <c r="E1741" s="58">
        <v>0.81</v>
      </c>
      <c r="F1741" s="77">
        <v>3.2202130294773901E-3</v>
      </c>
      <c r="G1741" s="58">
        <v>115.40300750732401</v>
      </c>
      <c r="H1741" s="58">
        <v>806.07000732421795</v>
      </c>
      <c r="I1741" s="58">
        <v>59.618385314941399</v>
      </c>
      <c r="J1741" s="58">
        <v>807.47998046875</v>
      </c>
      <c r="K1741" s="58">
        <v>32.430416107177699</v>
      </c>
      <c r="L1741" s="58">
        <v>34.441009521484297</v>
      </c>
      <c r="M1741" s="58">
        <v>12.4799995422363</v>
      </c>
      <c r="N1741" s="77">
        <v>-8.3491071743879694E-5</v>
      </c>
      <c r="O1741" s="58">
        <v>3.53915236610686</v>
      </c>
      <c r="P1741" s="77">
        <v>3.0667765446946799E-2</v>
      </c>
      <c r="Q1741" s="58">
        <v>115.40782546997001</v>
      </c>
      <c r="R1741" s="77">
        <v>1.81457103346582E-3</v>
      </c>
      <c r="S1741" s="58">
        <v>18.6035705752053</v>
      </c>
      <c r="T1741" s="77">
        <v>2.30793484513344E-2</v>
      </c>
      <c r="U1741" s="58">
        <v>805.33999633789006</v>
      </c>
      <c r="V1741" s="77">
        <v>-4.7965918871606302E-4</v>
      </c>
      <c r="W1741" s="58">
        <v>1.6283088422741601</v>
      </c>
      <c r="X1741" s="77">
        <v>2.7312192936330301E-2</v>
      </c>
      <c r="Y1741" s="58">
        <v>59.6326904296875</v>
      </c>
      <c r="Z1741" s="77">
        <v>-2.7663764207641601E-3</v>
      </c>
      <c r="AA1741" s="58">
        <v>25.298276638741999</v>
      </c>
      <c r="AB1741" s="77">
        <v>3.13299118871729E-2</v>
      </c>
      <c r="AC1741" s="58">
        <v>808.59997558593705</v>
      </c>
      <c r="AD1741" s="77">
        <v>1.17113735667666E-2</v>
      </c>
      <c r="AE1741" s="58">
        <v>1.7353313458164099</v>
      </c>
      <c r="AF1741" s="77">
        <v>5.3509376508811997E-2</v>
      </c>
      <c r="AG1741" s="58">
        <v>32.242712020874002</v>
      </c>
      <c r="AH1741" s="77">
        <v>-1.08670565766288E-3</v>
      </c>
      <c r="AI1741" s="58">
        <v>0.95706783046010702</v>
      </c>
      <c r="AJ1741" s="77">
        <v>2.7788611418695101E-2</v>
      </c>
      <c r="AK1741" s="58">
        <v>34.459743499755803</v>
      </c>
      <c r="AL1741" s="69">
        <v>42753</v>
      </c>
      <c r="AM1741" s="105">
        <v>2</v>
      </c>
      <c r="AN1741" s="124">
        <v>59.659329573759898</v>
      </c>
      <c r="AO1741" s="125">
        <v>60.802501058180802</v>
      </c>
      <c r="AP1741" s="125">
        <v>71.542642331293806</v>
      </c>
      <c r="AQ1741" s="125">
        <v>62.773265095097699</v>
      </c>
      <c r="AR1741" s="125">
        <v>56.501783791320598</v>
      </c>
      <c r="AS1741" s="125">
        <v>52.559484426450702</v>
      </c>
      <c r="AT1741" s="109" t="s">
        <v>618</v>
      </c>
      <c r="AV1741" s="63">
        <v>8021.4374543212298</v>
      </c>
      <c r="AW1741" s="63">
        <v>22652.555144348102</v>
      </c>
      <c r="AX1741" s="63">
        <v>22652.555144348102</v>
      </c>
      <c r="AY1741" s="63">
        <v>30673.992598669302</v>
      </c>
      <c r="AZ1741" s="77">
        <v>6.7937844275747202E-3</v>
      </c>
      <c r="BA1741" s="77">
        <v>2.0673992598669302</v>
      </c>
      <c r="BB1741" s="77">
        <v>1.00521620858111</v>
      </c>
      <c r="BC1741" s="58">
        <v>-413.96404045104998</v>
      </c>
      <c r="BD1741" s="130">
        <v>-1.33158973829153E-2</v>
      </c>
      <c r="BE1741" s="65">
        <v>4</v>
      </c>
    </row>
    <row r="1742" spans="1:57" x14ac:dyDescent="0.2">
      <c r="A1742" s="104">
        <v>42754</v>
      </c>
      <c r="B1742" s="58">
        <v>2263.68994140625</v>
      </c>
      <c r="C1742" s="77">
        <v>-3.60930835541939E-3</v>
      </c>
      <c r="D1742" s="58">
        <v>0.01</v>
      </c>
      <c r="E1742" s="58">
        <v>0.81269999999999998</v>
      </c>
      <c r="F1742" s="77">
        <v>3.33333333333318E-3</v>
      </c>
      <c r="G1742" s="58">
        <v>115.201049804687</v>
      </c>
      <c r="H1742" s="58">
        <v>802.17498779296795</v>
      </c>
      <c r="I1742" s="58">
        <v>59.427597045898402</v>
      </c>
      <c r="J1742" s="58">
        <v>809.03997802734295</v>
      </c>
      <c r="K1742" s="58">
        <v>32.488182067871001</v>
      </c>
      <c r="L1742" s="58">
        <v>34.262992858886697</v>
      </c>
      <c r="M1742" s="58">
        <v>12.779999732971101</v>
      </c>
      <c r="N1742" s="77">
        <v>-1.75002113895428E-3</v>
      </c>
      <c r="O1742" s="58">
        <v>3.60342111823774</v>
      </c>
      <c r="P1742" s="77">
        <v>3.1279412161147803E-2</v>
      </c>
      <c r="Q1742" s="58">
        <v>115.30202865600501</v>
      </c>
      <c r="R1742" s="77">
        <v>-4.8321107296619399E-3</v>
      </c>
      <c r="S1742" s="58">
        <v>18.684745297036802</v>
      </c>
      <c r="T1742" s="77">
        <v>2.3292605206308301E-2</v>
      </c>
      <c r="U1742" s="58">
        <v>804.12249755859295</v>
      </c>
      <c r="V1742" s="77">
        <v>-3.2001582739134E-3</v>
      </c>
      <c r="W1742" s="58">
        <v>1.5506265127015699</v>
      </c>
      <c r="X1742" s="77">
        <v>2.6092700862596799E-2</v>
      </c>
      <c r="Y1742" s="58">
        <v>59.522991180419901</v>
      </c>
      <c r="Z1742" s="77">
        <v>1.9319334179506099E-3</v>
      </c>
      <c r="AA1742" s="58">
        <v>25.2688702753419</v>
      </c>
      <c r="AB1742" s="77">
        <v>3.1233154061130801E-2</v>
      </c>
      <c r="AC1742" s="58">
        <v>808.25997924804597</v>
      </c>
      <c r="AD1742" s="77">
        <v>1.7812278603657099E-3</v>
      </c>
      <c r="AE1742" s="58">
        <v>1.7280292717766399</v>
      </c>
      <c r="AF1742" s="77">
        <v>5.3189472657060997E-2</v>
      </c>
      <c r="AG1742" s="58">
        <v>32.4592990875244</v>
      </c>
      <c r="AH1742" s="77">
        <v>-5.1687411336360702E-3</v>
      </c>
      <c r="AI1742" s="58">
        <v>0.96394216439452196</v>
      </c>
      <c r="AJ1742" s="77">
        <v>2.81336241806006E-2</v>
      </c>
      <c r="AK1742" s="58">
        <v>34.352001190185497</v>
      </c>
      <c r="AL1742" s="69">
        <v>42754</v>
      </c>
      <c r="AM1742" s="105">
        <v>3</v>
      </c>
      <c r="AN1742" s="124">
        <v>54.816737587954897</v>
      </c>
      <c r="AO1742" s="125">
        <v>57.020546054253401</v>
      </c>
      <c r="AP1742" s="125">
        <v>69.602046785347497</v>
      </c>
      <c r="AQ1742" s="125">
        <v>63.266736350645601</v>
      </c>
      <c r="AR1742" s="125">
        <v>52.836736496585303</v>
      </c>
      <c r="AS1742" s="125">
        <v>50.269784951939997</v>
      </c>
      <c r="AT1742" s="109" t="s">
        <v>618</v>
      </c>
      <c r="AV1742" s="63">
        <v>8021.4374543212298</v>
      </c>
      <c r="AW1742" s="63">
        <v>22729.798424308701</v>
      </c>
      <c r="AX1742" s="63">
        <v>22729.798424308701</v>
      </c>
      <c r="AY1742" s="63">
        <v>30751.235878629999</v>
      </c>
      <c r="AZ1742" s="77">
        <v>2.51820103666511E-3</v>
      </c>
      <c r="BA1742" s="77">
        <v>2.0751235878630001</v>
      </c>
      <c r="BB1742" s="77">
        <v>0.997978764965058</v>
      </c>
      <c r="BC1742" s="58">
        <v>-336.72076049042499</v>
      </c>
      <c r="BD1742" s="130">
        <v>-1.0831228452844101E-2</v>
      </c>
      <c r="BE1742" s="65">
        <v>5</v>
      </c>
    </row>
    <row r="1743" spans="1:57" x14ac:dyDescent="0.2">
      <c r="A1743" s="104">
        <v>42755</v>
      </c>
      <c r="B1743" s="58">
        <v>2271.31005859375</v>
      </c>
      <c r="C1743" s="77">
        <v>3.3662371547078501E-3</v>
      </c>
      <c r="D1743" s="58">
        <v>0.01</v>
      </c>
      <c r="E1743" s="58">
        <v>0.8115</v>
      </c>
      <c r="F1743" s="77">
        <v>-1.47655961609449E-3</v>
      </c>
      <c r="G1743" s="58">
        <v>115.412643432617</v>
      </c>
      <c r="H1743" s="58">
        <v>805.02001953125</v>
      </c>
      <c r="I1743" s="58">
        <v>59.847320556640597</v>
      </c>
      <c r="J1743" s="58">
        <v>808.33001708984295</v>
      </c>
      <c r="K1743" s="58">
        <v>32.574817657470597</v>
      </c>
      <c r="L1743" s="58">
        <v>34.609649658203097</v>
      </c>
      <c r="M1743" s="58">
        <v>11.539999961853001</v>
      </c>
      <c r="N1743" s="77">
        <v>1.8367335044988599E-3</v>
      </c>
      <c r="O1743" s="58">
        <v>3.6762644199988999</v>
      </c>
      <c r="P1743" s="77">
        <v>3.1853220848764803E-2</v>
      </c>
      <c r="Q1743" s="58">
        <v>115.306846618652</v>
      </c>
      <c r="R1743" s="77">
        <v>3.54664727967746E-3</v>
      </c>
      <c r="S1743" s="58">
        <v>18.785375107566001</v>
      </c>
      <c r="T1743" s="77">
        <v>2.3335289373926899E-2</v>
      </c>
      <c r="U1743" s="58">
        <v>803.59750366210903</v>
      </c>
      <c r="V1743" s="77">
        <v>7.0627710290560499E-3</v>
      </c>
      <c r="W1743" s="58">
        <v>1.5460963527003699</v>
      </c>
      <c r="X1743" s="77">
        <v>2.58340112526361E-2</v>
      </c>
      <c r="Y1743" s="58">
        <v>59.637458801269503</v>
      </c>
      <c r="Z1743" s="77">
        <v>-8.7753504991316901E-4</v>
      </c>
      <c r="AA1743" s="58">
        <v>24.993160666946501</v>
      </c>
      <c r="AB1743" s="77">
        <v>3.0919500870358701E-2</v>
      </c>
      <c r="AC1743" s="58">
        <v>808.68499755859295</v>
      </c>
      <c r="AD1743" s="77">
        <v>2.66668013059701E-3</v>
      </c>
      <c r="AE1743" s="58">
        <v>1.7195662187353</v>
      </c>
      <c r="AF1743" s="77">
        <v>5.2788207038234503E-2</v>
      </c>
      <c r="AG1743" s="58">
        <v>32.531499862670799</v>
      </c>
      <c r="AH1743" s="77">
        <v>1.01175282831866E-2</v>
      </c>
      <c r="AI1743" s="58">
        <v>0.97443652174919104</v>
      </c>
      <c r="AJ1743" s="77">
        <v>2.8155053037881E-2</v>
      </c>
      <c r="AK1743" s="58">
        <v>34.436321258544901</v>
      </c>
      <c r="AL1743" s="69">
        <v>42755</v>
      </c>
      <c r="AM1743" s="105">
        <v>4</v>
      </c>
      <c r="AN1743" s="124">
        <v>58.2113696931793</v>
      </c>
      <c r="AO1743" s="125">
        <v>59.025351834851101</v>
      </c>
      <c r="AP1743" s="125">
        <v>70.504758053508198</v>
      </c>
      <c r="AQ1743" s="125">
        <v>64.036709105044196</v>
      </c>
      <c r="AR1743" s="125">
        <v>58.484213208363499</v>
      </c>
      <c r="AS1743" s="125">
        <v>54.922277305051701</v>
      </c>
      <c r="AV1743" s="63">
        <v>8021.4374543212298</v>
      </c>
      <c r="AW1743" s="63">
        <v>22747.682316982198</v>
      </c>
      <c r="AX1743" s="63">
        <v>22747.682316982198</v>
      </c>
      <c r="AY1743" s="63">
        <v>30769.1197713035</v>
      </c>
      <c r="AZ1743" s="77">
        <v>5.8156663179587099E-4</v>
      </c>
      <c r="BA1743" s="77">
        <v>2.0769119771303499</v>
      </c>
      <c r="BB1743" s="77">
        <v>1.0047044353179999</v>
      </c>
      <c r="BC1743" s="58">
        <v>-318.83686781692802</v>
      </c>
      <c r="BD1743" s="130">
        <v>-1.02559609020977E-2</v>
      </c>
      <c r="BE1743" s="65">
        <v>6</v>
      </c>
    </row>
    <row r="1744" spans="1:57" x14ac:dyDescent="0.2">
      <c r="A1744" s="104">
        <v>42758</v>
      </c>
      <c r="B1744" s="58">
        <v>2265.19995117187</v>
      </c>
      <c r="C1744" s="77">
        <v>-2.6901247580694001E-3</v>
      </c>
      <c r="D1744" s="58">
        <v>0.01</v>
      </c>
      <c r="E1744" s="58">
        <v>0.80030000000000001</v>
      </c>
      <c r="F1744" s="77">
        <v>-1.38016019716573E-2</v>
      </c>
      <c r="G1744" s="58">
        <v>115.48957824707</v>
      </c>
      <c r="H1744" s="58">
        <v>819.30999755859295</v>
      </c>
      <c r="I1744" s="58">
        <v>60.057170867919901</v>
      </c>
      <c r="J1744" s="58">
        <v>817.88000488281205</v>
      </c>
      <c r="K1744" s="58">
        <v>32.488182067871001</v>
      </c>
      <c r="L1744" s="58">
        <v>34.4503784179687</v>
      </c>
      <c r="M1744" s="58">
        <v>11.770000457763601</v>
      </c>
      <c r="N1744" s="77">
        <v>6.6660646671712299E-4</v>
      </c>
      <c r="O1744" s="58">
        <v>3.7369839750937501</v>
      </c>
      <c r="P1744" s="77">
        <v>3.23577593044726E-2</v>
      </c>
      <c r="Q1744" s="58">
        <v>115.451110839843</v>
      </c>
      <c r="R1744" s="77">
        <v>1.7751084048399798E-2</v>
      </c>
      <c r="S1744" s="58">
        <v>18.972420602061199</v>
      </c>
      <c r="T1744" s="77">
        <v>2.3156583782201801E-2</v>
      </c>
      <c r="U1744" s="58">
        <v>812.16500854492097</v>
      </c>
      <c r="V1744" s="77">
        <v>3.5064278455154601E-3</v>
      </c>
      <c r="W1744" s="58">
        <v>1.5601202708819299</v>
      </c>
      <c r="X1744" s="77">
        <v>2.5977252147175001E-2</v>
      </c>
      <c r="Y1744" s="58">
        <v>59.952245712280202</v>
      </c>
      <c r="Z1744" s="77">
        <v>1.18144663578754E-2</v>
      </c>
      <c r="AA1744" s="58">
        <v>24.256863168111799</v>
      </c>
      <c r="AB1744" s="77">
        <v>2.9658217615415799E-2</v>
      </c>
      <c r="AC1744" s="58">
        <v>813.10501098632801</v>
      </c>
      <c r="AD1744" s="77">
        <v>-2.6595878604938001E-3</v>
      </c>
      <c r="AE1744" s="58">
        <v>1.7221376542984399</v>
      </c>
      <c r="AF1744" s="77">
        <v>5.30081261764885E-2</v>
      </c>
      <c r="AG1744" s="58">
        <v>32.531499862670799</v>
      </c>
      <c r="AH1744" s="77">
        <v>-4.6019315944338902E-3</v>
      </c>
      <c r="AI1744" s="58">
        <v>0.98173947406391504</v>
      </c>
      <c r="AJ1744" s="77">
        <v>2.8497204360224199E-2</v>
      </c>
      <c r="AK1744" s="58">
        <v>34.530014038085902</v>
      </c>
      <c r="AL1744" s="69">
        <v>42758</v>
      </c>
      <c r="AM1744" s="105">
        <v>0</v>
      </c>
      <c r="AN1744" s="124">
        <v>54.6649052711102</v>
      </c>
      <c r="AO1744" s="125">
        <v>67.280838899798496</v>
      </c>
      <c r="AP1744" s="125">
        <v>70.843789982295803</v>
      </c>
      <c r="AQ1744" s="125">
        <v>62.623081684337997</v>
      </c>
      <c r="AR1744" s="125">
        <v>55.212961484529899</v>
      </c>
      <c r="AS1744" s="125">
        <v>57.084073878047498</v>
      </c>
      <c r="AT1744" s="109" t="s">
        <v>618</v>
      </c>
      <c r="AV1744" s="63">
        <v>8021.4374543212298</v>
      </c>
      <c r="AW1744" s="63">
        <v>22410.008488699299</v>
      </c>
      <c r="AX1744" s="63">
        <v>22410.008488699299</v>
      </c>
      <c r="AY1744" s="63">
        <v>30431.445943020499</v>
      </c>
      <c r="AZ1744" s="77">
        <v>-1.0974439008744501E-2</v>
      </c>
      <c r="BA1744" s="77">
        <v>2.0431445943020501</v>
      </c>
      <c r="BB1744" s="77">
        <v>0.99931153028394004</v>
      </c>
      <c r="BC1744" s="58">
        <v>-656.510696099852</v>
      </c>
      <c r="BD1744" s="130">
        <v>-2.1117846493445998E-2</v>
      </c>
      <c r="BE1744" s="65">
        <v>7</v>
      </c>
    </row>
    <row r="1745" spans="1:57" x14ac:dyDescent="0.2">
      <c r="A1745" s="104">
        <v>42759</v>
      </c>
      <c r="B1745" s="58">
        <v>2280.07006835937</v>
      </c>
      <c r="C1745" s="77">
        <v>6.5645936376641503E-3</v>
      </c>
      <c r="D1745" s="58">
        <v>0.01</v>
      </c>
      <c r="E1745" s="58">
        <v>0.79920000000000002</v>
      </c>
      <c r="F1745" s="77">
        <v>-1.3744845682869199E-3</v>
      </c>
      <c r="G1745" s="58">
        <v>115.3837890625</v>
      </c>
      <c r="H1745" s="58">
        <v>823.86999511718705</v>
      </c>
      <c r="I1745" s="58">
        <v>60.591358184814403</v>
      </c>
      <c r="J1745" s="58">
        <v>822.44000244140602</v>
      </c>
      <c r="K1745" s="58">
        <v>32.757705688476499</v>
      </c>
      <c r="L1745" s="58">
        <v>35.246761322021399</v>
      </c>
      <c r="M1745" s="58">
        <v>11.069999694824199</v>
      </c>
      <c r="N1745" s="77">
        <v>-9.1600632867494503E-4</v>
      </c>
      <c r="O1745" s="58">
        <v>3.7847964401279901</v>
      </c>
      <c r="P1745" s="77">
        <v>3.2801804056528903E-2</v>
      </c>
      <c r="Q1745" s="58">
        <v>115.436683654785</v>
      </c>
      <c r="R1745" s="77">
        <v>5.5656559448582499E-3</v>
      </c>
      <c r="S1745" s="58">
        <v>19.443816968944599</v>
      </c>
      <c r="T1745" s="77">
        <v>2.36005887872867E-2</v>
      </c>
      <c r="U1745" s="58">
        <v>821.58999633789006</v>
      </c>
      <c r="V1745" s="77">
        <v>8.8946467037105403E-3</v>
      </c>
      <c r="W1745" s="58">
        <v>1.5839632778003601</v>
      </c>
      <c r="X1745" s="77">
        <v>2.6141735806102701E-2</v>
      </c>
      <c r="Y1745" s="58">
        <v>60.324264526367102</v>
      </c>
      <c r="Z1745" s="77">
        <v>5.5753870144399304E-3</v>
      </c>
      <c r="AA1745" s="58">
        <v>23.771017914577499</v>
      </c>
      <c r="AB1745" s="77">
        <v>2.8903041977546701E-2</v>
      </c>
      <c r="AC1745" s="58">
        <v>820.16000366210903</v>
      </c>
      <c r="AD1745" s="77">
        <v>8.2960511623089098E-3</v>
      </c>
      <c r="AE1745" s="58">
        <v>1.72081923385846</v>
      </c>
      <c r="AF1745" s="77">
        <v>5.2531738645658903E-2</v>
      </c>
      <c r="AG1745" s="58">
        <v>32.6229438781738</v>
      </c>
      <c r="AH1745" s="77">
        <v>2.3116811501767202E-2</v>
      </c>
      <c r="AI1745" s="58">
        <v>1.00583235478794</v>
      </c>
      <c r="AJ1745" s="77">
        <v>2.8536873093061101E-2</v>
      </c>
      <c r="AK1745" s="58">
        <v>34.848569869995103</v>
      </c>
      <c r="AL1745" s="69">
        <v>42759</v>
      </c>
      <c r="AM1745" s="105">
        <v>1</v>
      </c>
      <c r="AN1745" s="124">
        <v>60.907082573559002</v>
      </c>
      <c r="AO1745" s="125">
        <v>69.399555802948996</v>
      </c>
      <c r="AP1745" s="125">
        <v>69.658121063509498</v>
      </c>
      <c r="AQ1745" s="125">
        <v>65.197072056312095</v>
      </c>
      <c r="AR1745" s="125">
        <v>65.580013148483303</v>
      </c>
      <c r="AS1745" s="125">
        <v>62.0705935946268</v>
      </c>
      <c r="AT1745" s="109" t="s">
        <v>618</v>
      </c>
      <c r="AV1745" s="63">
        <v>8021.4374543212298</v>
      </c>
      <c r="AW1745" s="63">
        <v>22465.384173852501</v>
      </c>
      <c r="AX1745" s="63">
        <v>22465.384173852501</v>
      </c>
      <c r="AY1745" s="63">
        <v>30486.8216281737</v>
      </c>
      <c r="AZ1745" s="77">
        <v>1.81968629610573E-3</v>
      </c>
      <c r="BA1745" s="77">
        <v>2.0486821628173701</v>
      </c>
      <c r="BB1745" s="77">
        <v>1.01243619803535</v>
      </c>
      <c r="BC1745" s="58">
        <v>-601.13501094665799</v>
      </c>
      <c r="BD1745" s="130">
        <v>-1.9336588053207801E-2</v>
      </c>
      <c r="BE1745" s="65">
        <v>8</v>
      </c>
    </row>
    <row r="1746" spans="1:57" x14ac:dyDescent="0.2">
      <c r="A1746" s="104">
        <v>42760</v>
      </c>
      <c r="B1746" s="58">
        <v>2298.3701171875</v>
      </c>
      <c r="C1746" s="77">
        <v>8.0260905496174397E-3</v>
      </c>
      <c r="D1746" s="58">
        <v>0.01</v>
      </c>
      <c r="E1746" s="58">
        <v>0.79330000000000001</v>
      </c>
      <c r="F1746" s="77">
        <v>-7.3823823823824198E-3</v>
      </c>
      <c r="G1746" s="58">
        <v>117.220779418945</v>
      </c>
      <c r="H1746" s="58">
        <v>835.66998291015602</v>
      </c>
      <c r="I1746" s="58">
        <v>60.743980407714801</v>
      </c>
      <c r="J1746" s="58">
        <v>836.52001953125</v>
      </c>
      <c r="K1746" s="58">
        <v>33.133129119872997</v>
      </c>
      <c r="L1746" s="58">
        <v>35.415401458740199</v>
      </c>
      <c r="M1746" s="58">
        <v>10.810000419616699</v>
      </c>
      <c r="N1746" s="77">
        <v>1.59206971046017E-2</v>
      </c>
      <c r="O1746" s="58">
        <v>3.9106802273069698</v>
      </c>
      <c r="P1746" s="77">
        <v>3.3361663748457601E-2</v>
      </c>
      <c r="Q1746" s="58">
        <v>116.302284240722</v>
      </c>
      <c r="R1746" s="77">
        <v>1.4322633258770701E-2</v>
      </c>
      <c r="S1746" s="58">
        <v>20.504016684466102</v>
      </c>
      <c r="T1746" s="77">
        <v>2.45360215201968E-2</v>
      </c>
      <c r="U1746" s="58">
        <v>829.76998901367097</v>
      </c>
      <c r="V1746" s="77">
        <v>2.51887773228109E-3</v>
      </c>
      <c r="W1746" s="58">
        <v>1.6065141174455799</v>
      </c>
      <c r="X1746" s="77">
        <v>2.6447297438571299E-2</v>
      </c>
      <c r="Y1746" s="58">
        <v>60.667669296264599</v>
      </c>
      <c r="Z1746" s="77">
        <v>1.71198106221091E-2</v>
      </c>
      <c r="AA1746" s="58">
        <v>24.308889282144602</v>
      </c>
      <c r="AB1746" s="77">
        <v>2.9059542765953499E-2</v>
      </c>
      <c r="AC1746" s="58">
        <v>829.48001098632801</v>
      </c>
      <c r="AD1746" s="77">
        <v>1.14606143350437E-2</v>
      </c>
      <c r="AE1746" s="58">
        <v>1.7245111311502701</v>
      </c>
      <c r="AF1746" s="77">
        <v>5.2047940443871801E-2</v>
      </c>
      <c r="AG1746" s="58">
        <v>32.945417404174798</v>
      </c>
      <c r="AH1746" s="77">
        <v>4.7845569463253997E-3</v>
      </c>
      <c r="AI1746" s="58">
        <v>1.0301454313377201</v>
      </c>
      <c r="AJ1746" s="77">
        <v>2.90874983455395E-2</v>
      </c>
      <c r="AK1746" s="58">
        <v>35.331081390380803</v>
      </c>
      <c r="AL1746" s="69">
        <v>42760</v>
      </c>
      <c r="AM1746" s="105">
        <v>2</v>
      </c>
      <c r="AN1746" s="124">
        <v>66.939995084509306</v>
      </c>
      <c r="AO1746" s="125">
        <v>74.077447523007194</v>
      </c>
      <c r="AP1746" s="125">
        <v>76.890770357689505</v>
      </c>
      <c r="AQ1746" s="125">
        <v>68.455691634203504</v>
      </c>
      <c r="AR1746" s="125">
        <v>67.3058384111051</v>
      </c>
      <c r="AS1746" s="125">
        <v>63.379801535438098</v>
      </c>
      <c r="AV1746" s="63">
        <v>8021.4374543212298</v>
      </c>
      <c r="AW1746" s="63">
        <v>22602.867638161399</v>
      </c>
      <c r="AX1746" s="63">
        <v>22602.867638161399</v>
      </c>
      <c r="AY1746" s="63">
        <v>30624.3050924827</v>
      </c>
      <c r="AZ1746" s="77">
        <v>4.5096030667193202E-3</v>
      </c>
      <c r="BA1746" s="77">
        <v>2.0624305092482702</v>
      </c>
      <c r="BB1746" s="77">
        <v>1.0285881931861101</v>
      </c>
      <c r="BC1746" s="58">
        <v>-463.65154663772398</v>
      </c>
      <c r="BD1746" s="130">
        <v>-1.49141853232732E-2</v>
      </c>
      <c r="BE1746" s="65">
        <v>9</v>
      </c>
    </row>
    <row r="1747" spans="1:57" x14ac:dyDescent="0.2">
      <c r="A1747" s="104">
        <v>42761</v>
      </c>
      <c r="B1747" s="58">
        <v>2296.67993164062</v>
      </c>
      <c r="C1747" s="77">
        <v>-7.35384407513639E-4</v>
      </c>
      <c r="D1747" s="58">
        <v>0.01</v>
      </c>
      <c r="E1747" s="58">
        <v>0.79430000000000001</v>
      </c>
      <c r="F1747" s="77">
        <v>1.2605571662673799E-3</v>
      </c>
      <c r="G1747" s="58">
        <v>117.27848815917901</v>
      </c>
      <c r="H1747" s="58">
        <v>832.15002441406205</v>
      </c>
      <c r="I1747" s="58">
        <v>61.306766510009702</v>
      </c>
      <c r="J1747" s="58">
        <v>839.15002441406205</v>
      </c>
      <c r="K1747" s="58">
        <v>32.709579467773402</v>
      </c>
      <c r="L1747" s="58">
        <v>35.190536499023402</v>
      </c>
      <c r="M1747" s="58">
        <v>10.6300001144409</v>
      </c>
      <c r="N1747" s="77">
        <v>4.9230810885614296E-4</v>
      </c>
      <c r="O1747" s="58">
        <v>4.0327405697210299</v>
      </c>
      <c r="P1747" s="77">
        <v>3.4386021111113503E-2</v>
      </c>
      <c r="Q1747" s="58">
        <v>117.249633789062</v>
      </c>
      <c r="R1747" s="77">
        <v>-4.2121394426969296E-3</v>
      </c>
      <c r="S1747" s="58">
        <v>21.394393573433</v>
      </c>
      <c r="T1747" s="77">
        <v>2.5709779421682202E-2</v>
      </c>
      <c r="U1747" s="58">
        <v>833.91000366210903</v>
      </c>
      <c r="V1747" s="77">
        <v>9.2648868005931195E-3</v>
      </c>
      <c r="W1747" s="58">
        <v>1.63435437525733</v>
      </c>
      <c r="X1747" s="77">
        <v>2.6658629516702399E-2</v>
      </c>
      <c r="Y1747" s="58">
        <v>61.025373458862298</v>
      </c>
      <c r="Z1747" s="77">
        <v>3.14398319395414E-3</v>
      </c>
      <c r="AA1747" s="58">
        <v>25.074902807793201</v>
      </c>
      <c r="AB1747" s="77">
        <v>2.9881310943537E-2</v>
      </c>
      <c r="AC1747" s="58">
        <v>837.83502197265602</v>
      </c>
      <c r="AD1747" s="77">
        <v>-1.27832674833469E-2</v>
      </c>
      <c r="AE1747" s="58">
        <v>1.7133624321237899</v>
      </c>
      <c r="AF1747" s="77">
        <v>5.2381059616246499E-2</v>
      </c>
      <c r="AG1747" s="58">
        <v>32.9213542938232</v>
      </c>
      <c r="AH1747" s="77">
        <v>-6.3493550956571498E-3</v>
      </c>
      <c r="AI1747" s="58">
        <v>1.0432634216102299</v>
      </c>
      <c r="AJ1747" s="77">
        <v>2.9646135734224598E-2</v>
      </c>
      <c r="AK1747" s="58">
        <v>35.3029689788818</v>
      </c>
      <c r="AL1747" s="69">
        <v>42761</v>
      </c>
      <c r="AM1747" s="105">
        <v>3</v>
      </c>
      <c r="AN1747" s="124">
        <v>65.928029233781402</v>
      </c>
      <c r="AO1747" s="125">
        <v>70.609852229426394</v>
      </c>
      <c r="AP1747" s="125">
        <v>77.075642514910996</v>
      </c>
      <c r="AQ1747" s="125">
        <v>61.463652031853897</v>
      </c>
      <c r="AR1747" s="125">
        <v>62.785305292748198</v>
      </c>
      <c r="AS1747" s="125">
        <v>67.794248426080202</v>
      </c>
      <c r="AT1747" s="109" t="s">
        <v>618</v>
      </c>
      <c r="AV1747" s="63">
        <v>8021.4374543212298</v>
      </c>
      <c r="AW1747" s="63">
        <v>22486.6771291244</v>
      </c>
      <c r="AX1747" s="63">
        <v>22486.6771291244</v>
      </c>
      <c r="AY1747" s="63">
        <v>30508.1145834456</v>
      </c>
      <c r="AZ1747" s="77">
        <v>-3.7940618958091001E-3</v>
      </c>
      <c r="BA1747" s="77">
        <v>2.05081145834456</v>
      </c>
      <c r="BB1747" s="77">
        <v>1.02709640105957</v>
      </c>
      <c r="BC1747" s="58">
        <v>-579.84205567474396</v>
      </c>
      <c r="BD1747" s="130">
        <v>-1.8651661876840201E-2</v>
      </c>
      <c r="BE1747" s="65">
        <v>10</v>
      </c>
    </row>
    <row r="1748" spans="1:57" x14ac:dyDescent="0.2">
      <c r="A1748" s="104">
        <v>42762</v>
      </c>
      <c r="B1748" s="58">
        <v>2294.68994140625</v>
      </c>
      <c r="C1748" s="77">
        <v>-8.6646389292632797E-4</v>
      </c>
      <c r="D1748" s="58">
        <v>0.01</v>
      </c>
      <c r="E1748" s="58">
        <v>0.79659999999999997</v>
      </c>
      <c r="F1748" s="77">
        <v>2.8956313735364302E-3</v>
      </c>
      <c r="G1748" s="58">
        <v>117.28810119628901</v>
      </c>
      <c r="H1748" s="58">
        <v>823.30999755859295</v>
      </c>
      <c r="I1748" s="58">
        <v>62.747161865234297</v>
      </c>
      <c r="J1748" s="58">
        <v>835.77001953125</v>
      </c>
      <c r="K1748" s="58">
        <v>33.729946136474602</v>
      </c>
      <c r="L1748" s="58">
        <v>35.5840454101562</v>
      </c>
      <c r="M1748" s="58">
        <v>10.579999923706</v>
      </c>
      <c r="N1748" s="77">
        <v>8.1967607702404494E-5</v>
      </c>
      <c r="O1748" s="58">
        <v>4.1452422013811399</v>
      </c>
      <c r="P1748" s="77">
        <v>3.5342393295666102E-2</v>
      </c>
      <c r="Q1748" s="58">
        <v>117.28329467773401</v>
      </c>
      <c r="R1748" s="77">
        <v>-1.0623116741110701E-2</v>
      </c>
      <c r="S1748" s="58">
        <v>21.9398262214414</v>
      </c>
      <c r="T1748" s="77">
        <v>2.66483175067724E-2</v>
      </c>
      <c r="U1748" s="58">
        <v>827.73001098632801</v>
      </c>
      <c r="V1748" s="77">
        <v>2.3494883798665701E-2</v>
      </c>
      <c r="W1748" s="58">
        <v>1.7037396951324399</v>
      </c>
      <c r="X1748" s="77">
        <v>2.7152458286346999E-2</v>
      </c>
      <c r="Y1748" s="58">
        <v>62.026964187621999</v>
      </c>
      <c r="Z1748" s="77">
        <v>-4.02789106175927E-3</v>
      </c>
      <c r="AA1748" s="58">
        <v>26.264223998317298</v>
      </c>
      <c r="AB1748" s="77">
        <v>3.1425180832698303E-2</v>
      </c>
      <c r="AC1748" s="58">
        <v>837.46002197265602</v>
      </c>
      <c r="AD1748" s="77">
        <v>3.1194735160274999E-2</v>
      </c>
      <c r="AE1748" s="58">
        <v>1.7192157689198699</v>
      </c>
      <c r="AF1748" s="77">
        <v>5.0970012284151198E-2</v>
      </c>
      <c r="AG1748" s="58">
        <v>33.219762802124002</v>
      </c>
      <c r="AH1748" s="77">
        <v>1.11822367682212E-2</v>
      </c>
      <c r="AI1748" s="58">
        <v>1.0642477855829</v>
      </c>
      <c r="AJ1748" s="77">
        <v>2.9908004368698199E-2</v>
      </c>
      <c r="AK1748" s="58">
        <v>35.387290954589801</v>
      </c>
      <c r="AL1748" s="69">
        <v>42762</v>
      </c>
      <c r="AM1748" s="105">
        <v>4</v>
      </c>
      <c r="AN1748" s="124">
        <v>64.688075006340895</v>
      </c>
      <c r="AO1748" s="125">
        <v>62.675022385588001</v>
      </c>
      <c r="AP1748" s="125">
        <v>77.108494687907594</v>
      </c>
      <c r="AQ1748" s="125">
        <v>69.536264293344402</v>
      </c>
      <c r="AR1748" s="125">
        <v>66.966573369257901</v>
      </c>
      <c r="AS1748" s="125">
        <v>75.826234390242405</v>
      </c>
      <c r="AT1748" s="109" t="s">
        <v>618</v>
      </c>
      <c r="AV1748" s="63">
        <v>8021.4374543212298</v>
      </c>
      <c r="AW1748" s="63">
        <v>22915.2057564895</v>
      </c>
      <c r="AX1748" s="63">
        <v>22915.2057564895</v>
      </c>
      <c r="AY1748" s="63">
        <v>30936.643210810798</v>
      </c>
      <c r="AZ1748" s="77">
        <v>1.4046381863192599E-2</v>
      </c>
      <c r="BA1748" s="77">
        <v>2.0936643210810799</v>
      </c>
      <c r="BB1748" s="77">
        <v>1.02533999522057</v>
      </c>
      <c r="BC1748" s="58">
        <v>-151.31342830962899</v>
      </c>
      <c r="BD1748" s="130">
        <v>-4.86726837875282E-3</v>
      </c>
      <c r="BE1748" s="65">
        <v>11</v>
      </c>
    </row>
    <row r="1749" spans="1:57" x14ac:dyDescent="0.2">
      <c r="A1749" s="104">
        <v>42765</v>
      </c>
      <c r="B1749" s="58">
        <v>2280.89990234375</v>
      </c>
      <c r="C1749" s="77">
        <v>-6.0095435176958896E-3</v>
      </c>
      <c r="D1749" s="58">
        <v>0.01</v>
      </c>
      <c r="E1749" s="58">
        <v>0.79900000000000004</v>
      </c>
      <c r="F1749" s="77">
        <v>3.0128044187798199E-3</v>
      </c>
      <c r="G1749" s="58">
        <v>116.980323791503</v>
      </c>
      <c r="H1749" s="58">
        <v>802.32000732421795</v>
      </c>
      <c r="I1749" s="58">
        <v>62.127117156982401</v>
      </c>
      <c r="J1749" s="58">
        <v>830.38000488281205</v>
      </c>
      <c r="K1749" s="58">
        <v>33.056118011474602</v>
      </c>
      <c r="L1749" s="58">
        <v>35.059368133544901</v>
      </c>
      <c r="M1749" s="58">
        <v>11.8800001144409</v>
      </c>
      <c r="N1749" s="77">
        <v>-2.6241144808889501E-3</v>
      </c>
      <c r="O1749" s="58">
        <v>4.2403903427983796</v>
      </c>
      <c r="P1749" s="77">
        <v>3.6248748553270399E-2</v>
      </c>
      <c r="Q1749" s="58">
        <v>117.134212493896</v>
      </c>
      <c r="R1749" s="77">
        <v>-2.54946378601228E-2</v>
      </c>
      <c r="S1749" s="58">
        <v>22.0585182351047</v>
      </c>
      <c r="T1749" s="77">
        <v>2.7493416633932701E-2</v>
      </c>
      <c r="U1749" s="58">
        <v>812.81500244140602</v>
      </c>
      <c r="V1749" s="77">
        <v>-9.88163750869985E-3</v>
      </c>
      <c r="W1749" s="58">
        <v>1.7434184221887199</v>
      </c>
      <c r="X1749" s="77">
        <v>2.8062116865707198E-2</v>
      </c>
      <c r="Y1749" s="58">
        <v>62.437139511108398</v>
      </c>
      <c r="Z1749" s="77">
        <v>-6.44916008289042E-3</v>
      </c>
      <c r="AA1749" s="58">
        <v>27.127410392080701</v>
      </c>
      <c r="AB1749" s="77">
        <v>3.2668670045720903E-2</v>
      </c>
      <c r="AC1749" s="58">
        <v>833.07501220703102</v>
      </c>
      <c r="AD1749" s="77">
        <v>-1.9977147970341402E-2</v>
      </c>
      <c r="AE1749" s="58">
        <v>1.7123385356559899</v>
      </c>
      <c r="AF1749" s="77">
        <v>5.1800956635670199E-2</v>
      </c>
      <c r="AG1749" s="58">
        <v>33.393032073974602</v>
      </c>
      <c r="AH1749" s="77">
        <v>-1.47447337862708E-2</v>
      </c>
      <c r="AI1749" s="58">
        <v>1.07037873608628</v>
      </c>
      <c r="AJ1749" s="77">
        <v>3.05304628426015E-2</v>
      </c>
      <c r="AK1749" s="58">
        <v>35.321706771850501</v>
      </c>
      <c r="AL1749" s="69">
        <v>42765</v>
      </c>
      <c r="AM1749" s="105">
        <v>0</v>
      </c>
      <c r="AN1749" s="124">
        <v>56.726149664370404</v>
      </c>
      <c r="AO1749" s="125">
        <v>48.685189773348498</v>
      </c>
      <c r="AP1749" s="125">
        <v>73.477846670499403</v>
      </c>
      <c r="AQ1749" s="125">
        <v>60.520119650462902</v>
      </c>
      <c r="AR1749" s="125">
        <v>57.663675732403398</v>
      </c>
      <c r="AS1749" s="125">
        <v>67.968081240857401</v>
      </c>
      <c r="AT1749" s="109" t="s">
        <v>618</v>
      </c>
      <c r="AV1749" s="63">
        <v>19956.463213320101</v>
      </c>
      <c r="AW1749" s="63">
        <v>10935.6716090011</v>
      </c>
      <c r="AX1749" s="63">
        <v>10935.6716090011</v>
      </c>
      <c r="AY1749" s="63">
        <v>30892.134822321201</v>
      </c>
      <c r="AZ1749" s="77">
        <v>-1.4386948249763801E-3</v>
      </c>
      <c r="BA1749" s="77">
        <v>2.08921348223212</v>
      </c>
      <c r="BB1749" s="77">
        <v>1.0131686263811599</v>
      </c>
      <c r="BC1749" s="58">
        <v>-195.82181679916499</v>
      </c>
      <c r="BD1749" s="130">
        <v>-6.2989606899009603E-3</v>
      </c>
      <c r="BE1749" s="65">
        <v>12</v>
      </c>
    </row>
    <row r="1750" spans="1:57" x14ac:dyDescent="0.2">
      <c r="A1750" s="104">
        <v>42766</v>
      </c>
      <c r="B1750" s="58">
        <v>2278.8701171875</v>
      </c>
      <c r="C1750" s="77">
        <v>-8.8990540714406399E-4</v>
      </c>
      <c r="D1750" s="58">
        <v>0.01</v>
      </c>
      <c r="E1750" s="58">
        <v>0.79430000000000001</v>
      </c>
      <c r="F1750" s="77">
        <v>-5.8823529411765598E-3</v>
      </c>
      <c r="G1750" s="58">
        <v>116.71102905273401</v>
      </c>
      <c r="H1750" s="58">
        <v>796.78997802734295</v>
      </c>
      <c r="I1750" s="58">
        <v>61.669258117675703</v>
      </c>
      <c r="J1750" s="58">
        <v>823.47998046875</v>
      </c>
      <c r="K1750" s="58">
        <v>32.969482421875</v>
      </c>
      <c r="L1750" s="58">
        <v>34.497215270996001</v>
      </c>
      <c r="M1750" s="58">
        <v>11.9899997711181</v>
      </c>
      <c r="N1750" s="77">
        <v>-2.3020515762077701E-3</v>
      </c>
      <c r="O1750" s="58">
        <v>4.3022537313744298</v>
      </c>
      <c r="P1750" s="77">
        <v>3.6862443646439903E-2</v>
      </c>
      <c r="Q1750" s="58">
        <v>116.845676422119</v>
      </c>
      <c r="R1750" s="77">
        <v>-6.89254816830253E-3</v>
      </c>
      <c r="S1750" s="58">
        <v>22.110879898206399</v>
      </c>
      <c r="T1750" s="77">
        <v>2.7749947298468101E-2</v>
      </c>
      <c r="U1750" s="58">
        <v>799.55499267578102</v>
      </c>
      <c r="V1750" s="77">
        <v>-7.3697132630462497E-3</v>
      </c>
      <c r="W1750" s="58">
        <v>1.7619035762262101</v>
      </c>
      <c r="X1750" s="77">
        <v>2.8570208723189001E-2</v>
      </c>
      <c r="Y1750" s="58">
        <v>61.898187637329102</v>
      </c>
      <c r="Z1750" s="77">
        <v>-8.3094780383545699E-3</v>
      </c>
      <c r="AA1750" s="58">
        <v>27.767077015849502</v>
      </c>
      <c r="AB1750" s="77">
        <v>3.3719188898852899E-2</v>
      </c>
      <c r="AC1750" s="58">
        <v>826.92999267578102</v>
      </c>
      <c r="AD1750" s="77">
        <v>-2.6208639976883401E-3</v>
      </c>
      <c r="AE1750" s="58">
        <v>1.69401977125146</v>
      </c>
      <c r="AF1750" s="77">
        <v>5.1381448746295598E-2</v>
      </c>
      <c r="AG1750" s="58">
        <v>33.012800216674798</v>
      </c>
      <c r="AH1750" s="77">
        <v>-1.6034312438476701E-2</v>
      </c>
      <c r="AI1750" s="58">
        <v>1.0574206005370099</v>
      </c>
      <c r="AJ1750" s="77">
        <v>3.06523466381373E-2</v>
      </c>
      <c r="AK1750" s="58">
        <v>34.778291702270501</v>
      </c>
      <c r="AL1750" s="69">
        <v>42766</v>
      </c>
      <c r="AM1750" s="105">
        <v>1</v>
      </c>
      <c r="AN1750" s="124">
        <v>55.640587153513302</v>
      </c>
      <c r="AO1750" s="125">
        <v>45.785535641419202</v>
      </c>
      <c r="AP1750" s="125">
        <v>70.3563626244093</v>
      </c>
      <c r="AQ1750" s="125">
        <v>59.452753627567397</v>
      </c>
      <c r="AR1750" s="125">
        <v>49.6976315392602</v>
      </c>
      <c r="AS1750" s="125">
        <v>62.793126260712597</v>
      </c>
      <c r="AT1750" s="109" t="s">
        <v>618</v>
      </c>
      <c r="AV1750" s="63">
        <v>19956.463213320101</v>
      </c>
      <c r="AW1750" s="63">
        <v>10846.3177340606</v>
      </c>
      <c r="AX1750" s="63">
        <v>10846.3177340606</v>
      </c>
      <c r="AY1750" s="63">
        <v>30802.780947380699</v>
      </c>
      <c r="AZ1750" s="77">
        <v>-2.89244739654337E-3</v>
      </c>
      <c r="BA1750" s="77">
        <v>2.0802780947380701</v>
      </c>
      <c r="BB1750" s="77">
        <v>1.0113770967350499</v>
      </c>
      <c r="BC1750" s="58">
        <v>-285.17569173965597</v>
      </c>
      <c r="BD1750" s="130">
        <v>-9.1731886739959204E-3</v>
      </c>
      <c r="BE1750" s="65">
        <v>13</v>
      </c>
    </row>
    <row r="1751" spans="1:57" x14ac:dyDescent="0.2">
      <c r="A1751" s="104">
        <v>42767</v>
      </c>
      <c r="B1751" s="58">
        <v>2279.55004882812</v>
      </c>
      <c r="C1751" s="77">
        <v>2.9836348965073202E-4</v>
      </c>
      <c r="D1751" s="58">
        <v>0.01</v>
      </c>
      <c r="E1751" s="58">
        <v>0.79069999999999996</v>
      </c>
      <c r="F1751" s="77">
        <v>-4.5322925846658004E-3</v>
      </c>
      <c r="G1751" s="58">
        <v>123.828147888183</v>
      </c>
      <c r="H1751" s="58">
        <v>795.69500732421795</v>
      </c>
      <c r="I1751" s="58">
        <v>60.648590087890597</v>
      </c>
      <c r="J1751" s="58">
        <v>832.34997558593705</v>
      </c>
      <c r="K1751" s="58">
        <v>33.720325469970597</v>
      </c>
      <c r="L1751" s="58">
        <v>34.216152191162102</v>
      </c>
      <c r="M1751" s="58">
        <v>11.810000419616699</v>
      </c>
      <c r="N1751" s="77">
        <v>6.0980687885404797E-2</v>
      </c>
      <c r="O1751" s="58">
        <v>4.6219025155248197</v>
      </c>
      <c r="P1751" s="77">
        <v>3.7325136443923698E-2</v>
      </c>
      <c r="Q1751" s="58">
        <v>120.269588470458</v>
      </c>
      <c r="R1751" s="77">
        <v>-1.3742275045124301E-3</v>
      </c>
      <c r="S1751" s="58">
        <v>22.045378300073999</v>
      </c>
      <c r="T1751" s="77">
        <v>2.77058145359096E-2</v>
      </c>
      <c r="U1751" s="58">
        <v>796.24249267578102</v>
      </c>
      <c r="V1751" s="77">
        <v>-1.6550677938066499E-2</v>
      </c>
      <c r="W1751" s="58">
        <v>1.7458888676062401</v>
      </c>
      <c r="X1751" s="77">
        <v>2.8786965452554401E-2</v>
      </c>
      <c r="Y1751" s="58">
        <v>61.158924102783203</v>
      </c>
      <c r="Z1751" s="77">
        <v>1.0771354893337399E-2</v>
      </c>
      <c r="AA1751" s="58">
        <v>28.604312714447602</v>
      </c>
      <c r="AB1751" s="77">
        <v>3.4365727822976699E-2</v>
      </c>
      <c r="AC1751" s="58">
        <v>827.91497802734295</v>
      </c>
      <c r="AD1751" s="77">
        <v>2.2773880356626801E-2</v>
      </c>
      <c r="AE1751" s="58">
        <v>1.68007709866192</v>
      </c>
      <c r="AF1751" s="77">
        <v>4.9823869587442199E-2</v>
      </c>
      <c r="AG1751" s="58">
        <v>33.344903945922802</v>
      </c>
      <c r="AH1751" s="77">
        <v>-8.1474135702276299E-3</v>
      </c>
      <c r="AI1751" s="58">
        <v>1.04160275411384</v>
      </c>
      <c r="AJ1751" s="77">
        <v>3.0441843615100699E-2</v>
      </c>
      <c r="AK1751" s="58">
        <v>34.356683731079102</v>
      </c>
      <c r="AL1751" s="69">
        <v>42767</v>
      </c>
      <c r="AM1751" s="105">
        <v>2</v>
      </c>
      <c r="AN1751" s="124">
        <v>55.944724195393299</v>
      </c>
      <c r="AO1751" s="125">
        <v>45.211344478348401</v>
      </c>
      <c r="AP1751" s="125">
        <v>86.581184082070493</v>
      </c>
      <c r="AQ1751" s="125">
        <v>65.183783615454601</v>
      </c>
      <c r="AR1751" s="125">
        <v>46.256898655786401</v>
      </c>
      <c r="AS1751" s="125">
        <v>53.089244171415203</v>
      </c>
      <c r="AT1751" s="109" t="s">
        <v>618</v>
      </c>
      <c r="AV1751" s="63">
        <v>19956.463213320101</v>
      </c>
      <c r="AW1751" s="63">
        <v>11455.5772346168</v>
      </c>
      <c r="AX1751" s="63">
        <v>11455.5772346168</v>
      </c>
      <c r="AY1751" s="63">
        <v>31412.040447936899</v>
      </c>
      <c r="AZ1751" s="77">
        <v>1.97793667265613E-2</v>
      </c>
      <c r="BA1751" s="77">
        <v>2.1412040447936902</v>
      </c>
      <c r="BB1751" s="77">
        <v>1.01197721822464</v>
      </c>
      <c r="BC1751" s="58">
        <v>0</v>
      </c>
      <c r="BD1751" s="130">
        <v>0</v>
      </c>
      <c r="BE1751" s="65">
        <v>0</v>
      </c>
    </row>
    <row r="1752" spans="1:57" x14ac:dyDescent="0.2">
      <c r="A1752" s="104">
        <v>42768</v>
      </c>
      <c r="B1752" s="58">
        <v>2280.85009765625</v>
      </c>
      <c r="C1752" s="77">
        <v>5.7030940329361104E-4</v>
      </c>
      <c r="D1752" s="58">
        <v>0.01</v>
      </c>
      <c r="E1752" s="58">
        <v>0.79810000000000003</v>
      </c>
      <c r="F1752" s="77">
        <v>9.3587960035412792E-3</v>
      </c>
      <c r="G1752" s="58">
        <v>123.616561889648</v>
      </c>
      <c r="H1752" s="58">
        <v>798.530029296875</v>
      </c>
      <c r="I1752" s="58">
        <v>60.257488250732401</v>
      </c>
      <c r="J1752" s="58">
        <v>839.95001220703102</v>
      </c>
      <c r="K1752" s="58">
        <v>33.6336860656738</v>
      </c>
      <c r="L1752" s="58">
        <v>34.366054534912102</v>
      </c>
      <c r="M1752" s="58">
        <v>11.9300003051757</v>
      </c>
      <c r="N1752" s="77">
        <v>-1.7087068016733401E-3</v>
      </c>
      <c r="O1752" s="58">
        <v>4.876397567843</v>
      </c>
      <c r="P1752" s="77">
        <v>3.9447768917858402E-2</v>
      </c>
      <c r="Q1752" s="58">
        <v>123.722354888916</v>
      </c>
      <c r="R1752" s="77">
        <v>3.5629505609064901E-3</v>
      </c>
      <c r="S1752" s="58">
        <v>21.889325392865899</v>
      </c>
      <c r="T1752" s="77">
        <v>2.7412025333774799E-2</v>
      </c>
      <c r="U1752" s="58">
        <v>797.11251831054597</v>
      </c>
      <c r="V1752" s="77">
        <v>-6.4486550568023599E-3</v>
      </c>
      <c r="W1752" s="58">
        <v>1.7152564959857399</v>
      </c>
      <c r="X1752" s="77">
        <v>2.8465449619282601E-2</v>
      </c>
      <c r="Y1752" s="58">
        <v>60.453039169311502</v>
      </c>
      <c r="Z1752" s="77">
        <v>9.1308185787397599E-3</v>
      </c>
      <c r="AA1752" s="58">
        <v>29.6321892940731</v>
      </c>
      <c r="AB1752" s="77">
        <v>3.5278515225224301E-2</v>
      </c>
      <c r="AC1752" s="58">
        <v>836.14999389648403</v>
      </c>
      <c r="AD1752" s="77">
        <v>-2.5693525518910498E-3</v>
      </c>
      <c r="AE1752" s="58">
        <v>1.6453036101036</v>
      </c>
      <c r="AF1752" s="77">
        <v>4.8918325719368098E-2</v>
      </c>
      <c r="AG1752" s="58">
        <v>33.677005767822202</v>
      </c>
      <c r="AH1752" s="77">
        <v>4.3810403610702302E-3</v>
      </c>
      <c r="AI1752" s="58">
        <v>1.0146244499435799</v>
      </c>
      <c r="AJ1752" s="77">
        <v>2.9524030723772399E-2</v>
      </c>
      <c r="AK1752" s="58">
        <v>34.291103363037102</v>
      </c>
      <c r="AL1752" s="69">
        <v>42768</v>
      </c>
      <c r="AM1752" s="105">
        <v>3</v>
      </c>
      <c r="AN1752" s="124">
        <v>56.558023121974799</v>
      </c>
      <c r="AO1752" s="125">
        <v>47.062447857511501</v>
      </c>
      <c r="AP1752" s="125">
        <v>85.090124544284905</v>
      </c>
      <c r="AQ1752" s="125">
        <v>64.058660251291997</v>
      </c>
      <c r="AR1752" s="125">
        <v>48.312277892467002</v>
      </c>
      <c r="AS1752" s="125">
        <v>49.906645945922399</v>
      </c>
      <c r="AT1752" s="109" t="s">
        <v>618</v>
      </c>
      <c r="AV1752" s="63">
        <v>19956.463213320101</v>
      </c>
      <c r="AW1752" s="63">
        <v>11543.030231163</v>
      </c>
      <c r="AX1752" s="63">
        <v>11543.030231163</v>
      </c>
      <c r="AY1752" s="63">
        <v>31499.493444483101</v>
      </c>
      <c r="AZ1752" s="77">
        <v>2.78405972038386E-3</v>
      </c>
      <c r="BA1752" s="77">
        <v>2.1499493444483102</v>
      </c>
      <c r="BB1752" s="77">
        <v>1.0131246677514101</v>
      </c>
      <c r="BC1752" s="58">
        <v>0</v>
      </c>
      <c r="BD1752" s="130">
        <v>0</v>
      </c>
      <c r="BE1752" s="65">
        <v>0</v>
      </c>
    </row>
    <row r="1753" spans="1:57" x14ac:dyDescent="0.2">
      <c r="A1753" s="104">
        <v>42769</v>
      </c>
      <c r="B1753" s="58">
        <v>2297.419921875</v>
      </c>
      <c r="C1753" s="77">
        <v>7.2647580986477901E-3</v>
      </c>
      <c r="D1753" s="58">
        <v>0.01</v>
      </c>
      <c r="E1753" s="58">
        <v>0.79969999999999997</v>
      </c>
      <c r="F1753" s="77">
        <v>2.0047613081066698E-3</v>
      </c>
      <c r="G1753" s="58">
        <v>124.145538330078</v>
      </c>
      <c r="H1753" s="58">
        <v>801.489990234375</v>
      </c>
      <c r="I1753" s="58">
        <v>60.743980407714801</v>
      </c>
      <c r="J1753" s="58">
        <v>810.20001220703102</v>
      </c>
      <c r="K1753" s="58">
        <v>33.989849090576101</v>
      </c>
      <c r="L1753" s="58">
        <v>34.460418701171797</v>
      </c>
      <c r="M1753" s="58">
        <v>10.9700002670288</v>
      </c>
      <c r="N1753" s="77">
        <v>4.2791712723890801E-3</v>
      </c>
      <c r="O1753" s="58">
        <v>5.1039226019827604</v>
      </c>
      <c r="P1753" s="77">
        <v>4.1112412662084097E-2</v>
      </c>
      <c r="Q1753" s="58">
        <v>123.881050109863</v>
      </c>
      <c r="R1753" s="77">
        <v>3.7067622116933002E-3</v>
      </c>
      <c r="S1753" s="58">
        <v>21.743248210946899</v>
      </c>
      <c r="T1753" s="77">
        <v>2.71285337008247E-2</v>
      </c>
      <c r="U1753" s="58">
        <v>800.010009765625</v>
      </c>
      <c r="V1753" s="77">
        <v>8.0735551896575705E-3</v>
      </c>
      <c r="W1753" s="58">
        <v>1.6731078329351099</v>
      </c>
      <c r="X1753" s="77">
        <v>2.75435989163893E-2</v>
      </c>
      <c r="Y1753" s="58">
        <v>60.500734329223597</v>
      </c>
      <c r="Z1753" s="77">
        <v>-3.5418774412336297E-2</v>
      </c>
      <c r="AA1753" s="58">
        <v>29.7041583997167</v>
      </c>
      <c r="AB1753" s="77">
        <v>3.6662747410730001E-2</v>
      </c>
      <c r="AC1753" s="58">
        <v>825.07501220703102</v>
      </c>
      <c r="AD1753" s="77">
        <v>1.0589473428719499E-2</v>
      </c>
      <c r="AE1753" s="58">
        <v>1.61062405746932</v>
      </c>
      <c r="AF1753" s="77">
        <v>4.7385443023807698E-2</v>
      </c>
      <c r="AG1753" s="58">
        <v>33.811767578125</v>
      </c>
      <c r="AH1753" s="77">
        <v>2.7458539403730701E-3</v>
      </c>
      <c r="AI1753" s="58">
        <v>0.974937230350853</v>
      </c>
      <c r="AJ1753" s="77">
        <v>2.82915085508725E-2</v>
      </c>
      <c r="AK1753" s="58">
        <v>34.4132366180419</v>
      </c>
      <c r="AL1753" s="69">
        <v>42769</v>
      </c>
      <c r="AM1753" s="105">
        <v>4</v>
      </c>
      <c r="AN1753" s="124">
        <v>63.527264921117798</v>
      </c>
      <c r="AO1753" s="125">
        <v>48.999875537525803</v>
      </c>
      <c r="AP1753" s="125">
        <v>85.750811429289996</v>
      </c>
      <c r="AQ1753" s="125">
        <v>66.610146042223306</v>
      </c>
      <c r="AR1753" s="125">
        <v>49.618519558640898</v>
      </c>
      <c r="AS1753" s="125">
        <v>53.630386546590898</v>
      </c>
      <c r="AT1753" s="109" t="s">
        <v>618</v>
      </c>
      <c r="AV1753" s="63">
        <v>19956.463213320101</v>
      </c>
      <c r="AW1753" s="63">
        <v>11615.6648792999</v>
      </c>
      <c r="AX1753" s="63">
        <v>11615.6648792999</v>
      </c>
      <c r="AY1753" s="63">
        <v>31572.128092620002</v>
      </c>
      <c r="AZ1753" s="77">
        <v>2.3058989270705599E-3</v>
      </c>
      <c r="BA1753" s="77">
        <v>2.157212809262</v>
      </c>
      <c r="BB1753" s="77">
        <v>1.02774953148504</v>
      </c>
      <c r="BC1753" s="58">
        <v>0</v>
      </c>
      <c r="BD1753" s="130">
        <v>0</v>
      </c>
      <c r="BE1753" s="65">
        <v>0</v>
      </c>
    </row>
    <row r="1754" spans="1:57" x14ac:dyDescent="0.2">
      <c r="A1754" s="104">
        <v>42772</v>
      </c>
      <c r="B1754" s="58">
        <v>2292.56005859375</v>
      </c>
      <c r="C1754" s="77">
        <v>-2.1153569858851601E-3</v>
      </c>
      <c r="D1754" s="58">
        <v>0.01</v>
      </c>
      <c r="E1754" s="58">
        <v>0.80359999999999998</v>
      </c>
      <c r="F1754" s="77">
        <v>4.8768288108040903E-3</v>
      </c>
      <c r="G1754" s="58">
        <v>125.309272766113</v>
      </c>
      <c r="H1754" s="58">
        <v>801.34002685546795</v>
      </c>
      <c r="I1754" s="58">
        <v>60.705825805663999</v>
      </c>
      <c r="J1754" s="58">
        <v>807.64001464843705</v>
      </c>
      <c r="K1754" s="58">
        <v>33.864715576171797</v>
      </c>
      <c r="L1754" s="58">
        <v>34.224510192871001</v>
      </c>
      <c r="M1754" s="58">
        <v>11.369999885559</v>
      </c>
      <c r="N1754" s="77">
        <v>9.3739529562553107E-3</v>
      </c>
      <c r="O1754" s="58">
        <v>5.37944860438951</v>
      </c>
      <c r="P1754" s="77">
        <v>4.2929373745789097E-2</v>
      </c>
      <c r="Q1754" s="58">
        <v>124.72740554809501</v>
      </c>
      <c r="R1754" s="77">
        <v>-1.8710574147329199E-4</v>
      </c>
      <c r="S1754" s="58">
        <v>21.8153881831612</v>
      </c>
      <c r="T1754" s="77">
        <v>2.7223634726904599E-2</v>
      </c>
      <c r="U1754" s="58">
        <v>801.41500854492097</v>
      </c>
      <c r="V1754" s="77">
        <v>-6.2812153228508595E-4</v>
      </c>
      <c r="W1754" s="58">
        <v>1.6694664325708499</v>
      </c>
      <c r="X1754" s="77">
        <v>2.7500926153533799E-2</v>
      </c>
      <c r="Y1754" s="58">
        <v>60.724903106689403</v>
      </c>
      <c r="Z1754" s="77">
        <v>-3.1597105900062999E-3</v>
      </c>
      <c r="AA1754" s="58">
        <v>29.9017042470708</v>
      </c>
      <c r="AB1754" s="77">
        <v>3.7023554683687697E-2</v>
      </c>
      <c r="AC1754" s="58">
        <v>808.92001342773403</v>
      </c>
      <c r="AD1754" s="77">
        <v>-3.6814966159702798E-3</v>
      </c>
      <c r="AE1754" s="58">
        <v>1.60355010120944</v>
      </c>
      <c r="AF1754" s="77">
        <v>4.7351648284261597E-2</v>
      </c>
      <c r="AG1754" s="58">
        <v>33.927282333374002</v>
      </c>
      <c r="AH1754" s="77">
        <v>-6.8457818329632396E-3</v>
      </c>
      <c r="AI1754" s="58">
        <v>0.96181250461199197</v>
      </c>
      <c r="AJ1754" s="77">
        <v>2.8103031984730499E-2</v>
      </c>
      <c r="AK1754" s="58">
        <v>34.342464447021399</v>
      </c>
      <c r="AL1754" s="69">
        <v>42772</v>
      </c>
      <c r="AM1754" s="105">
        <v>0</v>
      </c>
      <c r="AN1754" s="124">
        <v>60.4634689099613</v>
      </c>
      <c r="AO1754" s="125">
        <v>48.902225101684103</v>
      </c>
      <c r="AP1754" s="125">
        <v>87.104622241667002</v>
      </c>
      <c r="AQ1754" s="125">
        <v>64.867787722919502</v>
      </c>
      <c r="AR1754" s="125">
        <v>46.457595591376503</v>
      </c>
      <c r="AS1754" s="125">
        <v>53.295769689493703</v>
      </c>
      <c r="AT1754" s="109" t="s">
        <v>618</v>
      </c>
      <c r="AV1754" s="63">
        <v>19956.463213320101</v>
      </c>
      <c r="AW1754" s="63">
        <v>11781.7281965972</v>
      </c>
      <c r="AX1754" s="63">
        <v>11781.7281965972</v>
      </c>
      <c r="AY1754" s="63">
        <v>31738.191409917301</v>
      </c>
      <c r="AZ1754" s="77">
        <v>5.2598075368945896E-3</v>
      </c>
      <c r="BA1754" s="77">
        <v>2.1738191409917298</v>
      </c>
      <c r="BB1754" s="77">
        <v>1.02346011734799</v>
      </c>
      <c r="BC1754" s="58">
        <v>0</v>
      </c>
      <c r="BD1754" s="130">
        <v>0</v>
      </c>
      <c r="BE1754" s="65">
        <v>0</v>
      </c>
    </row>
    <row r="1755" spans="1:57" x14ac:dyDescent="0.2">
      <c r="A1755" s="104">
        <v>42773</v>
      </c>
      <c r="B1755" s="58">
        <v>2293.080078125</v>
      </c>
      <c r="C1755" s="77">
        <v>2.26829185695942E-4</v>
      </c>
      <c r="D1755" s="58">
        <v>0.01</v>
      </c>
      <c r="E1755" s="58">
        <v>0.80459999999999998</v>
      </c>
      <c r="F1755" s="77">
        <v>1.2444001991041001E-3</v>
      </c>
      <c r="G1755" s="58">
        <v>126.501861572265</v>
      </c>
      <c r="H1755" s="58">
        <v>806.969970703125</v>
      </c>
      <c r="I1755" s="58">
        <v>60.505504608154297</v>
      </c>
      <c r="J1755" s="58">
        <v>812.5</v>
      </c>
      <c r="K1755" s="58">
        <v>34.211254119872997</v>
      </c>
      <c r="L1755" s="58">
        <v>34.300003051757798</v>
      </c>
      <c r="M1755" s="58">
        <v>11.289999961853001</v>
      </c>
      <c r="N1755" s="77">
        <v>9.5171632539778894E-3</v>
      </c>
      <c r="O1755" s="58">
        <v>5.6836044851182503</v>
      </c>
      <c r="P1755" s="77">
        <v>4.4929018549433999E-2</v>
      </c>
      <c r="Q1755" s="58">
        <v>125.905567169189</v>
      </c>
      <c r="R1755" s="77">
        <v>7.0256615905592802E-3</v>
      </c>
      <c r="S1755" s="58">
        <v>21.9612183394437</v>
      </c>
      <c r="T1755" s="77">
        <v>2.7214418301474801E-2</v>
      </c>
      <c r="U1755" s="58">
        <v>804.15499877929597</v>
      </c>
      <c r="V1755" s="77">
        <v>-3.29986776147395E-3</v>
      </c>
      <c r="W1755" s="58">
        <v>1.6617602504795499</v>
      </c>
      <c r="X1755" s="77">
        <v>2.7464612703281099E-2</v>
      </c>
      <c r="Y1755" s="58">
        <v>60.605665206909102</v>
      </c>
      <c r="Z1755" s="77">
        <v>6.0175143175367199E-3</v>
      </c>
      <c r="AA1755" s="58">
        <v>30.163461125170201</v>
      </c>
      <c r="AB1755" s="77">
        <v>3.7124259846363299E-2</v>
      </c>
      <c r="AC1755" s="58">
        <v>810.07000732421795</v>
      </c>
      <c r="AD1755" s="77">
        <v>1.0233026848305E-2</v>
      </c>
      <c r="AE1755" s="58">
        <v>1.6063882342748901</v>
      </c>
      <c r="AF1755" s="77">
        <v>4.6954964838361701E-2</v>
      </c>
      <c r="AG1755" s="58">
        <v>34.037984848022397</v>
      </c>
      <c r="AH1755" s="77">
        <v>2.2058126898318801E-3</v>
      </c>
      <c r="AI1755" s="58">
        <v>0.94929134856809505</v>
      </c>
      <c r="AJ1755" s="77">
        <v>2.7676130148899299E-2</v>
      </c>
      <c r="AK1755" s="58">
        <v>34.262256622314403</v>
      </c>
      <c r="AL1755" s="69">
        <v>42773</v>
      </c>
      <c r="AM1755" s="105">
        <v>1</v>
      </c>
      <c r="AN1755" s="124">
        <v>60.681979065054897</v>
      </c>
      <c r="AO1755" s="125">
        <v>52.712279025698898</v>
      </c>
      <c r="AP1755" s="125">
        <v>88.328443894527993</v>
      </c>
      <c r="AQ1755" s="125">
        <v>67.410174982270206</v>
      </c>
      <c r="AR1755" s="125">
        <v>47.607822820639299</v>
      </c>
      <c r="AS1755" s="125">
        <v>51.479679607181801</v>
      </c>
      <c r="AT1755" s="109" t="s">
        <v>618</v>
      </c>
      <c r="AV1755" s="63">
        <v>19956.463213320101</v>
      </c>
      <c r="AW1755" s="63">
        <v>11908.6575450622</v>
      </c>
      <c r="AX1755" s="63">
        <v>11908.6575450622</v>
      </c>
      <c r="AY1755" s="63">
        <v>31865.120758382302</v>
      </c>
      <c r="AZ1755" s="77">
        <v>3.9992621767761501E-3</v>
      </c>
      <c r="BA1755" s="77">
        <v>2.1865120758382299</v>
      </c>
      <c r="BB1755" s="77">
        <v>1.02391909715869</v>
      </c>
      <c r="BC1755" s="58">
        <v>0</v>
      </c>
      <c r="BD1755" s="130">
        <v>0</v>
      </c>
      <c r="BE1755" s="65">
        <v>0</v>
      </c>
    </row>
    <row r="1756" spans="1:57" x14ac:dyDescent="0.2">
      <c r="A1756" s="104">
        <v>42774</v>
      </c>
      <c r="B1756" s="58">
        <v>2294.669921875</v>
      </c>
      <c r="C1756" s="77">
        <v>6.9332238554009596E-4</v>
      </c>
      <c r="D1756" s="58">
        <v>0.01</v>
      </c>
      <c r="E1756" s="58">
        <v>0.79790000000000005</v>
      </c>
      <c r="F1756" s="77">
        <v>-8.3271190653739693E-3</v>
      </c>
      <c r="G1756" s="58">
        <v>126.99235534667901</v>
      </c>
      <c r="H1756" s="58">
        <v>808.38000488281205</v>
      </c>
      <c r="I1756" s="58">
        <v>60.419654846191399</v>
      </c>
      <c r="J1756" s="58">
        <v>819.71002197265602</v>
      </c>
      <c r="K1756" s="58">
        <v>34.269008636474602</v>
      </c>
      <c r="L1756" s="58">
        <v>34.3283081054687</v>
      </c>
      <c r="M1756" s="58">
        <v>11.449999809265099</v>
      </c>
      <c r="N1756" s="77">
        <v>3.8773640823763699E-3</v>
      </c>
      <c r="O1756" s="58">
        <v>5.9716805965886897</v>
      </c>
      <c r="P1756" s="77">
        <v>4.7023937624327501E-2</v>
      </c>
      <c r="Q1756" s="58">
        <v>126.747108459472</v>
      </c>
      <c r="R1756" s="77">
        <v>1.74731926946303E-3</v>
      </c>
      <c r="S1756" s="58">
        <v>22.1247189170466</v>
      </c>
      <c r="T1756" s="77">
        <v>2.7369206045928799E-2</v>
      </c>
      <c r="U1756" s="58">
        <v>807.67498779296795</v>
      </c>
      <c r="V1756" s="77">
        <v>-1.4188752332349099E-3</v>
      </c>
      <c r="W1756" s="58">
        <v>1.6451234228537699</v>
      </c>
      <c r="X1756" s="77">
        <v>2.7228282370061901E-2</v>
      </c>
      <c r="Y1756" s="58">
        <v>60.462579727172802</v>
      </c>
      <c r="Z1756" s="77">
        <v>8.8738731971154099E-3</v>
      </c>
      <c r="AA1756" s="58">
        <v>30.532234866191299</v>
      </c>
      <c r="AB1756" s="77">
        <v>3.72476046989332E-2</v>
      </c>
      <c r="AC1756" s="58">
        <v>816.10501098632801</v>
      </c>
      <c r="AD1756" s="77">
        <v>1.6881730321602799E-3</v>
      </c>
      <c r="AE1756" s="58">
        <v>1.5923543678102901</v>
      </c>
      <c r="AF1756" s="77">
        <v>4.6466309682371601E-2</v>
      </c>
      <c r="AG1756" s="58">
        <v>34.2401313781738</v>
      </c>
      <c r="AH1756" s="77">
        <v>8.2522015138697304E-4</v>
      </c>
      <c r="AI1756" s="58">
        <v>0.93612773923421699</v>
      </c>
      <c r="AJ1756" s="77">
        <v>2.72698478572873E-2</v>
      </c>
      <c r="AK1756" s="58">
        <v>34.314155578613203</v>
      </c>
      <c r="AL1756" s="69">
        <v>42774</v>
      </c>
      <c r="AM1756" s="105">
        <v>2</v>
      </c>
      <c r="AN1756" s="124">
        <v>61.384650827583698</v>
      </c>
      <c r="AO1756" s="125">
        <v>53.644545859404097</v>
      </c>
      <c r="AP1756" s="125">
        <v>88.799267203195399</v>
      </c>
      <c r="AQ1756" s="125">
        <v>67.828036961485793</v>
      </c>
      <c r="AR1756" s="125">
        <v>48.058373978252902</v>
      </c>
      <c r="AS1756" s="125">
        <v>50.682602336458302</v>
      </c>
      <c r="AT1756" s="109" t="s">
        <v>618</v>
      </c>
      <c r="AV1756" s="63">
        <v>19956.463213320101</v>
      </c>
      <c r="AW1756" s="63">
        <v>11855.2824387405</v>
      </c>
      <c r="AX1756" s="63">
        <v>11855.2824387405</v>
      </c>
      <c r="AY1756" s="63">
        <v>31811.745652060599</v>
      </c>
      <c r="AZ1756" s="77">
        <v>-1.6750322939752501E-3</v>
      </c>
      <c r="BA1756" s="77">
        <v>2.1811745652060601</v>
      </c>
      <c r="BB1756" s="77">
        <v>1.0253223255752799</v>
      </c>
      <c r="BC1756" s="58">
        <v>-53.375106321713197</v>
      </c>
      <c r="BD1756" s="130">
        <v>-1.6750322939753E-3</v>
      </c>
      <c r="BE1756" s="65">
        <v>1</v>
      </c>
    </row>
    <row r="1757" spans="1:57" x14ac:dyDescent="0.2">
      <c r="A1757" s="104">
        <v>42775</v>
      </c>
      <c r="B1757" s="58">
        <v>2307.8701171875</v>
      </c>
      <c r="C1757" s="77">
        <v>5.7525464497805096E-3</v>
      </c>
      <c r="D1757" s="58">
        <v>0.01</v>
      </c>
      <c r="E1757" s="58">
        <v>0.79820000000000002</v>
      </c>
      <c r="F1757" s="77">
        <v>3.7598696578511299E-4</v>
      </c>
      <c r="G1757" s="58">
        <v>127.90999603271401</v>
      </c>
      <c r="H1757" s="58">
        <v>809.55999755859295</v>
      </c>
      <c r="I1757" s="58">
        <v>61.106456756591797</v>
      </c>
      <c r="J1757" s="58">
        <v>821.35998535156205</v>
      </c>
      <c r="K1757" s="58">
        <v>34.086112976074197</v>
      </c>
      <c r="L1757" s="58">
        <v>33.460189819335902</v>
      </c>
      <c r="M1757" s="58">
        <v>10.8800001144409</v>
      </c>
      <c r="N1757" s="77">
        <v>7.2259521727120399E-3</v>
      </c>
      <c r="O1757" s="58">
        <v>6.2057181465639797</v>
      </c>
      <c r="P1757" s="77">
        <v>4.8516287538440499E-2</v>
      </c>
      <c r="Q1757" s="58">
        <v>127.451175689697</v>
      </c>
      <c r="R1757" s="77">
        <v>1.45970047335874E-3</v>
      </c>
      <c r="S1757" s="58">
        <v>22.047105054719001</v>
      </c>
      <c r="T1757" s="77">
        <v>2.7233441772329298E-2</v>
      </c>
      <c r="U1757" s="58">
        <v>808.97000122070301</v>
      </c>
      <c r="V1757" s="77">
        <v>1.13671935423789E-2</v>
      </c>
      <c r="W1757" s="58">
        <v>1.5932295289848399</v>
      </c>
      <c r="X1757" s="77">
        <v>2.60730144333392E-2</v>
      </c>
      <c r="Y1757" s="58">
        <v>60.763055801391602</v>
      </c>
      <c r="Z1757" s="77">
        <v>2.0128622740704901E-3</v>
      </c>
      <c r="AA1757" s="58">
        <v>30.4806015409583</v>
      </c>
      <c r="AB1757" s="77">
        <v>3.7109917800429298E-2</v>
      </c>
      <c r="AC1757" s="58">
        <v>820.53500366210903</v>
      </c>
      <c r="AD1757" s="77">
        <v>-5.3370572326894E-3</v>
      </c>
      <c r="AE1757" s="58">
        <v>1.5258490563723299</v>
      </c>
      <c r="AF1757" s="77">
        <v>4.4764536732110401E-2</v>
      </c>
      <c r="AG1757" s="58">
        <v>34.1775608062744</v>
      </c>
      <c r="AH1757" s="77">
        <v>-2.5288700027558501E-2</v>
      </c>
      <c r="AI1757" s="58">
        <v>0.91555042097731698</v>
      </c>
      <c r="AJ1757" s="77">
        <v>2.73623797689348E-2</v>
      </c>
      <c r="AK1757" s="58">
        <v>33.894248962402301</v>
      </c>
      <c r="AL1757" s="69">
        <v>42775</v>
      </c>
      <c r="AM1757" s="105">
        <v>3</v>
      </c>
      <c r="AN1757" s="124">
        <v>66.705109133083894</v>
      </c>
      <c r="AO1757" s="125">
        <v>54.453787960044799</v>
      </c>
      <c r="AP1757" s="125">
        <v>89.641173211634296</v>
      </c>
      <c r="AQ1757" s="125">
        <v>64.986357083292205</v>
      </c>
      <c r="AR1757" s="125">
        <v>37.4275168282904</v>
      </c>
      <c r="AS1757" s="125">
        <v>56.487041748925499</v>
      </c>
      <c r="AT1757" s="109" t="s">
        <v>618</v>
      </c>
      <c r="AV1757" s="63">
        <v>19956.463213320101</v>
      </c>
      <c r="AW1757" s="63">
        <v>11945.4377834976</v>
      </c>
      <c r="AX1757" s="63">
        <v>11945.4377834976</v>
      </c>
      <c r="AY1757" s="63">
        <v>31901.900996817702</v>
      </c>
      <c r="AZ1757" s="77">
        <v>2.8340269579401E-3</v>
      </c>
      <c r="BA1757" s="77">
        <v>2.1901900996817698</v>
      </c>
      <c r="BB1757" s="77">
        <v>1.0369730863289299</v>
      </c>
      <c r="BC1757" s="58">
        <v>0</v>
      </c>
      <c r="BD1757" s="130">
        <v>0</v>
      </c>
      <c r="BE1757" s="65">
        <v>0</v>
      </c>
    </row>
    <row r="1758" spans="1:57" x14ac:dyDescent="0.2">
      <c r="A1758" s="104">
        <v>42776</v>
      </c>
      <c r="B1758" s="58">
        <v>2316.10009765625</v>
      </c>
      <c r="C1758" s="77">
        <v>3.5660501028451602E-3</v>
      </c>
      <c r="D1758" s="58">
        <v>0.01</v>
      </c>
      <c r="E1758" s="58">
        <v>0.80120000000000002</v>
      </c>
      <c r="F1758" s="77">
        <v>3.7584565271861999E-3</v>
      </c>
      <c r="G1758" s="58">
        <v>127.620223999023</v>
      </c>
      <c r="H1758" s="58">
        <v>813.66998291015602</v>
      </c>
      <c r="I1758" s="58">
        <v>61.049224853515597</v>
      </c>
      <c r="J1758" s="58">
        <v>827.46002197265602</v>
      </c>
      <c r="K1758" s="58">
        <v>33.999481201171797</v>
      </c>
      <c r="L1758" s="58">
        <v>33.346958160400298</v>
      </c>
      <c r="M1758" s="58">
        <v>10.8500003814697</v>
      </c>
      <c r="N1758" s="77">
        <v>-2.2654369687986598E-3</v>
      </c>
      <c r="O1758" s="58">
        <v>6.4085648541992501</v>
      </c>
      <c r="P1758" s="77">
        <v>5.0215903509527503E-2</v>
      </c>
      <c r="Q1758" s="58">
        <v>127.765110015869</v>
      </c>
      <c r="R1758" s="77">
        <v>5.0768137802721302E-3</v>
      </c>
      <c r="S1758" s="58">
        <v>21.804767520462502</v>
      </c>
      <c r="T1758" s="77">
        <v>2.6798048322338199E-2</v>
      </c>
      <c r="U1758" s="58">
        <v>811.614990234375</v>
      </c>
      <c r="V1758" s="77">
        <v>-9.3659338331719601E-4</v>
      </c>
      <c r="W1758" s="58">
        <v>1.54510974779421</v>
      </c>
      <c r="X1758" s="77">
        <v>2.5309244327043099E-2</v>
      </c>
      <c r="Y1758" s="58">
        <v>61.077840805053697</v>
      </c>
      <c r="Z1758" s="77">
        <v>7.4267516434742796E-3</v>
      </c>
      <c r="AA1758" s="58">
        <v>30.421183485265001</v>
      </c>
      <c r="AB1758" s="77">
        <v>3.6764535660274197E-2</v>
      </c>
      <c r="AC1758" s="58">
        <v>824.41000366210903</v>
      </c>
      <c r="AD1758" s="77">
        <v>-2.54155629194663E-3</v>
      </c>
      <c r="AE1758" s="58">
        <v>1.47451252834999</v>
      </c>
      <c r="AF1758" s="77">
        <v>4.3368677293204497E-2</v>
      </c>
      <c r="AG1758" s="58">
        <v>34.042797088622997</v>
      </c>
      <c r="AH1758" s="77">
        <v>-3.3840710272994199E-3</v>
      </c>
      <c r="AI1758" s="58">
        <v>0.898157689970288</v>
      </c>
      <c r="AJ1758" s="77">
        <v>2.69337216801037E-2</v>
      </c>
      <c r="AK1758" s="58">
        <v>33.4035739898681</v>
      </c>
      <c r="AL1758" s="69">
        <v>42776</v>
      </c>
      <c r="AM1758" s="105">
        <v>4</v>
      </c>
      <c r="AN1758" s="124">
        <v>69.524427267477805</v>
      </c>
      <c r="AO1758" s="125">
        <v>57.252958369243302</v>
      </c>
      <c r="AP1758" s="125">
        <v>87.406924567409405</v>
      </c>
      <c r="AQ1758" s="125">
        <v>63.626594527345198</v>
      </c>
      <c r="AR1758" s="125">
        <v>36.299605989721698</v>
      </c>
      <c r="AS1758" s="125">
        <v>55.896654025401702</v>
      </c>
      <c r="AT1758" s="109" t="s">
        <v>618</v>
      </c>
      <c r="AV1758" s="63">
        <v>19956.463213320101</v>
      </c>
      <c r="AW1758" s="63">
        <v>11963.170845758001</v>
      </c>
      <c r="AX1758" s="63">
        <v>11963.170845758001</v>
      </c>
      <c r="AY1758" s="63">
        <v>31919.6340590781</v>
      </c>
      <c r="AZ1758" s="77">
        <v>5.5586224351355997E-4</v>
      </c>
      <c r="BA1758" s="77">
        <v>2.1919634059078099</v>
      </c>
      <c r="BB1758" s="77">
        <v>1.0442370344129199</v>
      </c>
      <c r="BC1758" s="58">
        <v>0</v>
      </c>
      <c r="BD1758" s="130">
        <v>0</v>
      </c>
      <c r="BE1758" s="65">
        <v>0</v>
      </c>
    </row>
    <row r="1759" spans="1:57" x14ac:dyDescent="0.2">
      <c r="A1759" s="104">
        <v>42779</v>
      </c>
      <c r="B1759" s="58">
        <v>2328.25</v>
      </c>
      <c r="C1759" s="77">
        <v>5.24584509799241E-3</v>
      </c>
      <c r="D1759" s="58">
        <v>0.01</v>
      </c>
      <c r="E1759" s="58">
        <v>0.79979999999999996</v>
      </c>
      <c r="F1759" s="77">
        <v>-1.7473789316027001E-3</v>
      </c>
      <c r="G1759" s="58">
        <v>128.75036621093699</v>
      </c>
      <c r="H1759" s="58">
        <v>819.239990234375</v>
      </c>
      <c r="I1759" s="58">
        <v>61.736034393310497</v>
      </c>
      <c r="J1759" s="58">
        <v>836.530029296875</v>
      </c>
      <c r="K1759" s="58">
        <v>34.134246826171797</v>
      </c>
      <c r="L1759" s="58">
        <v>33.781013488769503</v>
      </c>
      <c r="M1759" s="58">
        <v>11.069999694824199</v>
      </c>
      <c r="N1759" s="77">
        <v>8.8555103297947007E-3</v>
      </c>
      <c r="O1759" s="58">
        <v>6.5552666542823603</v>
      </c>
      <c r="P1759" s="77">
        <v>5.0914547641305902E-2</v>
      </c>
      <c r="Q1759" s="58">
        <v>128.18529510498001</v>
      </c>
      <c r="R1759" s="77">
        <v>6.84553620166394E-3</v>
      </c>
      <c r="S1759" s="58">
        <v>20.972417129251699</v>
      </c>
      <c r="T1759" s="77">
        <v>2.55998454412018E-2</v>
      </c>
      <c r="U1759" s="58">
        <v>816.45498657226506</v>
      </c>
      <c r="V1759" s="77">
        <v>1.12500943532516E-2</v>
      </c>
      <c r="W1759" s="58">
        <v>1.4663012082256599</v>
      </c>
      <c r="X1759" s="77">
        <v>2.3751140199321601E-2</v>
      </c>
      <c r="Y1759" s="58">
        <v>61.392629623413001</v>
      </c>
      <c r="Z1759" s="77">
        <v>1.09612634850877E-2</v>
      </c>
      <c r="AA1759" s="58">
        <v>29.869216873027</v>
      </c>
      <c r="AB1759" s="77">
        <v>3.5706090429452803E-2</v>
      </c>
      <c r="AC1759" s="58">
        <v>831.99502563476506</v>
      </c>
      <c r="AD1759" s="77">
        <v>3.9637553350477797E-3</v>
      </c>
      <c r="AE1759" s="58">
        <v>1.4248319369746201</v>
      </c>
      <c r="AF1759" s="77">
        <v>4.1742006033721898E-2</v>
      </c>
      <c r="AG1759" s="58">
        <v>34.066864013671797</v>
      </c>
      <c r="AH1759" s="77">
        <v>1.30163394898363E-2</v>
      </c>
      <c r="AI1759" s="58">
        <v>0.87344283935016997</v>
      </c>
      <c r="AJ1759" s="77">
        <v>2.5856028258019699E-2</v>
      </c>
      <c r="AK1759" s="58">
        <v>33.563985824584897</v>
      </c>
      <c r="AL1759" s="69">
        <v>42779</v>
      </c>
      <c r="AM1759" s="105">
        <v>0</v>
      </c>
      <c r="AN1759" s="124">
        <v>73.140396690963797</v>
      </c>
      <c r="AO1759" s="125">
        <v>60.771620882761901</v>
      </c>
      <c r="AP1759" s="125">
        <v>88.600304009032399</v>
      </c>
      <c r="AQ1759" s="125">
        <v>64.858418874901304</v>
      </c>
      <c r="AR1759" s="125">
        <v>43.347577591038998</v>
      </c>
      <c r="AS1759" s="125">
        <v>61.144954847870402</v>
      </c>
      <c r="AT1759" s="109" t="s">
        <v>618</v>
      </c>
      <c r="AV1759" s="63">
        <v>19956.463213320101</v>
      </c>
      <c r="AW1759" s="63">
        <v>12048.0215187744</v>
      </c>
      <c r="AX1759" s="63">
        <v>12048.0215187744</v>
      </c>
      <c r="AY1759" s="63">
        <v>32004.484732094501</v>
      </c>
      <c r="AZ1759" s="77">
        <v>2.6582595796464902E-3</v>
      </c>
      <c r="BA1759" s="77">
        <v>2.20044847320945</v>
      </c>
      <c r="BB1759" s="77">
        <v>1.0549607852390299</v>
      </c>
      <c r="BC1759" s="58">
        <v>0</v>
      </c>
      <c r="BD1759" s="130">
        <v>0</v>
      </c>
      <c r="BE1759" s="65">
        <v>0</v>
      </c>
    </row>
    <row r="1760" spans="1:57" x14ac:dyDescent="0.2">
      <c r="A1760" s="104">
        <v>42780</v>
      </c>
      <c r="B1760" s="58">
        <v>2337.580078125</v>
      </c>
      <c r="C1760" s="77">
        <v>4.0073351766347597E-3</v>
      </c>
      <c r="D1760" s="58">
        <v>0.01</v>
      </c>
      <c r="E1760" s="58">
        <v>0.8024</v>
      </c>
      <c r="F1760" s="77">
        <v>3.2508127031758401E-3</v>
      </c>
      <c r="G1760" s="58">
        <v>130.421463012695</v>
      </c>
      <c r="H1760" s="58">
        <v>820.45001220703102</v>
      </c>
      <c r="I1760" s="58">
        <v>61.966350555419901</v>
      </c>
      <c r="J1760" s="58">
        <v>836.39001464843705</v>
      </c>
      <c r="K1760" s="58">
        <v>33.912845611572202</v>
      </c>
      <c r="L1760" s="58">
        <v>33.903690338134702</v>
      </c>
      <c r="M1760" s="58">
        <v>10.7399997711181</v>
      </c>
      <c r="N1760" s="77">
        <v>1.29793557170931E-2</v>
      </c>
      <c r="O1760" s="58">
        <v>6.7731820936407896</v>
      </c>
      <c r="P1760" s="77">
        <v>5.1933032625017299E-2</v>
      </c>
      <c r="Q1760" s="58">
        <v>129.58591461181601</v>
      </c>
      <c r="R1760" s="77">
        <v>1.47700550153806E-3</v>
      </c>
      <c r="S1760" s="58">
        <v>20.870519842616599</v>
      </c>
      <c r="T1760" s="77">
        <v>2.54378932684447E-2</v>
      </c>
      <c r="U1760" s="58">
        <v>819.84500122070301</v>
      </c>
      <c r="V1760" s="77">
        <v>3.7306601302258199E-3</v>
      </c>
      <c r="W1760" s="58">
        <v>1.4326616413551301</v>
      </c>
      <c r="X1760" s="77">
        <v>2.3119993811380302E-2</v>
      </c>
      <c r="Y1760" s="58">
        <v>61.851192474365199</v>
      </c>
      <c r="Z1760" s="77">
        <v>-1.6737551974699199E-4</v>
      </c>
      <c r="AA1760" s="58">
        <v>29.969587666253101</v>
      </c>
      <c r="AB1760" s="77">
        <v>3.5832072527611801E-2</v>
      </c>
      <c r="AC1760" s="58">
        <v>836.46002197265602</v>
      </c>
      <c r="AD1760" s="77">
        <v>-6.4861901224038104E-3</v>
      </c>
      <c r="AE1760" s="58">
        <v>1.3860659738989201</v>
      </c>
      <c r="AF1760" s="77">
        <v>4.0871414618947603E-2</v>
      </c>
      <c r="AG1760" s="58">
        <v>34.023546218871999</v>
      </c>
      <c r="AH1760" s="77">
        <v>3.6315325295383999E-3</v>
      </c>
      <c r="AI1760" s="58">
        <v>0.85859121906303804</v>
      </c>
      <c r="AJ1760" s="77">
        <v>2.5324417799359601E-2</v>
      </c>
      <c r="AK1760" s="58">
        <v>33.842351913452099</v>
      </c>
      <c r="AL1760" s="69">
        <v>42780</v>
      </c>
      <c r="AM1760" s="105">
        <v>1</v>
      </c>
      <c r="AN1760" s="124">
        <v>75.540438044145205</v>
      </c>
      <c r="AO1760" s="125">
        <v>61.512778009035898</v>
      </c>
      <c r="AP1760" s="125">
        <v>90.095004641823394</v>
      </c>
      <c r="AQ1760" s="125">
        <v>61.191976578669902</v>
      </c>
      <c r="AR1760" s="125">
        <v>45.193265054204097</v>
      </c>
      <c r="AS1760" s="125">
        <v>62.745962146699</v>
      </c>
      <c r="AT1760" s="109" t="s">
        <v>618</v>
      </c>
      <c r="AV1760" s="63">
        <v>19956.463213320101</v>
      </c>
      <c r="AW1760" s="63">
        <v>12244.071284802199</v>
      </c>
      <c r="AX1760" s="63">
        <v>12244.071284802199</v>
      </c>
      <c r="AY1760" s="63">
        <v>32200.534498122299</v>
      </c>
      <c r="AZ1760" s="77">
        <v>6.1256966849783101E-3</v>
      </c>
      <c r="BA1760" s="77">
        <v>2.2200534498122302</v>
      </c>
      <c r="BB1760" s="77">
        <v>1.06319570188033</v>
      </c>
      <c r="BC1760" s="58">
        <v>0</v>
      </c>
      <c r="BD1760" s="130">
        <v>0</v>
      </c>
      <c r="BE1760" s="65">
        <v>0</v>
      </c>
    </row>
    <row r="1761" spans="1:57" x14ac:dyDescent="0.2">
      <c r="A1761" s="104">
        <v>42781</v>
      </c>
      <c r="B1761" s="58">
        <v>2349.25</v>
      </c>
      <c r="C1761" s="77">
        <v>4.9923089198982097E-3</v>
      </c>
      <c r="D1761" s="58">
        <v>0.01</v>
      </c>
      <c r="E1761" s="58">
        <v>0.8034</v>
      </c>
      <c r="F1761" s="77">
        <v>1.24626121635085E-3</v>
      </c>
      <c r="G1761" s="58">
        <v>130.894775390625</v>
      </c>
      <c r="H1761" s="58">
        <v>818.97998046875</v>
      </c>
      <c r="I1761" s="58">
        <v>61.927963256835902</v>
      </c>
      <c r="J1761" s="58">
        <v>842.70001220703102</v>
      </c>
      <c r="K1761" s="58">
        <v>34.163124084472599</v>
      </c>
      <c r="L1761" s="58">
        <v>34.016914367675703</v>
      </c>
      <c r="M1761" s="58">
        <v>11.9700002670288</v>
      </c>
      <c r="N1761" s="77">
        <v>3.6290988231257801E-3</v>
      </c>
      <c r="O1761" s="58">
        <v>7.0388097532729601</v>
      </c>
      <c r="P1761" s="77">
        <v>5.3774566114401998E-2</v>
      </c>
      <c r="Q1761" s="58">
        <v>130.65811920166001</v>
      </c>
      <c r="R1761" s="77">
        <v>-1.7917383343402E-3</v>
      </c>
      <c r="S1761" s="58">
        <v>20.837718790814499</v>
      </c>
      <c r="T1761" s="77">
        <v>2.5443502024173899E-2</v>
      </c>
      <c r="U1761" s="58">
        <v>819.71499633789006</v>
      </c>
      <c r="V1761" s="77">
        <v>-6.1948619274665396E-4</v>
      </c>
      <c r="W1761" s="58">
        <v>1.41875777379123</v>
      </c>
      <c r="X1761" s="77">
        <v>2.2909808415742201E-2</v>
      </c>
      <c r="Y1761" s="58">
        <v>61.947156906127901</v>
      </c>
      <c r="Z1761" s="77">
        <v>7.5443243559598604E-3</v>
      </c>
      <c r="AA1761" s="58">
        <v>30.246031352643499</v>
      </c>
      <c r="AB1761" s="77">
        <v>3.5891813117967297E-2</v>
      </c>
      <c r="AC1761" s="58">
        <v>839.54501342773403</v>
      </c>
      <c r="AD1761" s="77">
        <v>7.3800493113143004E-3</v>
      </c>
      <c r="AE1761" s="58">
        <v>1.3627417702546001</v>
      </c>
      <c r="AF1761" s="77">
        <v>3.9889260914342903E-2</v>
      </c>
      <c r="AG1761" s="58">
        <v>34.037984848022397</v>
      </c>
      <c r="AH1761" s="77">
        <v>3.3395783294320998E-3</v>
      </c>
      <c r="AI1761" s="58">
        <v>0.841261829188373</v>
      </c>
      <c r="AJ1761" s="77">
        <v>2.47306919168357E-2</v>
      </c>
      <c r="AK1761" s="58">
        <v>33.960302352905202</v>
      </c>
      <c r="AL1761" s="69">
        <v>42781</v>
      </c>
      <c r="AM1761" s="105">
        <v>2</v>
      </c>
      <c r="AN1761" s="124">
        <v>78.168146024689094</v>
      </c>
      <c r="AO1761" s="125">
        <v>60.028932511159503</v>
      </c>
      <c r="AP1761" s="125">
        <v>90.475908562145406</v>
      </c>
      <c r="AQ1761" s="125">
        <v>63.690734271778503</v>
      </c>
      <c r="AR1761" s="125">
        <v>46.912336650082302</v>
      </c>
      <c r="AS1761" s="125">
        <v>62.285303425756098</v>
      </c>
      <c r="AT1761" s="109" t="s">
        <v>618</v>
      </c>
      <c r="AV1761" s="63">
        <v>19956.463213320101</v>
      </c>
      <c r="AW1761" s="63">
        <v>12303.820918212799</v>
      </c>
      <c r="AX1761" s="63">
        <v>12303.820918212799</v>
      </c>
      <c r="AY1761" s="63">
        <v>32260.284131532899</v>
      </c>
      <c r="AZ1761" s="77">
        <v>1.8555478765152E-3</v>
      </c>
      <c r="BA1761" s="77">
        <v>2.2260284131532901</v>
      </c>
      <c r="BB1761" s="77">
        <v>1.0734958121863201</v>
      </c>
      <c r="BC1761" s="58">
        <v>0</v>
      </c>
      <c r="BD1761" s="130">
        <v>0</v>
      </c>
      <c r="BE1761" s="65">
        <v>0</v>
      </c>
    </row>
    <row r="1762" spans="1:57" x14ac:dyDescent="0.2">
      <c r="A1762" s="104">
        <v>42782</v>
      </c>
      <c r="B1762" s="58">
        <v>2347.21997070312</v>
      </c>
      <c r="C1762" s="77">
        <v>-8.64118036341343E-4</v>
      </c>
      <c r="D1762" s="58">
        <v>0.01</v>
      </c>
      <c r="E1762" s="58">
        <v>0.8</v>
      </c>
      <c r="F1762" s="77">
        <v>-4.23201394075178E-3</v>
      </c>
      <c r="G1762" s="58">
        <v>130.74021911621</v>
      </c>
      <c r="H1762" s="58">
        <v>824.15997314453102</v>
      </c>
      <c r="I1762" s="58">
        <v>61.918365478515597</v>
      </c>
      <c r="J1762" s="58">
        <v>844.14001464843705</v>
      </c>
      <c r="K1762" s="58">
        <v>33.864715576171797</v>
      </c>
      <c r="L1762" s="58">
        <v>34.356616973876903</v>
      </c>
      <c r="M1762" s="58">
        <v>11.7600002288818</v>
      </c>
      <c r="N1762" s="77">
        <v>-1.1807673297335999E-3</v>
      </c>
      <c r="O1762" s="58">
        <v>7.2636915408273497</v>
      </c>
      <c r="P1762" s="77">
        <v>5.5558202287934698E-2</v>
      </c>
      <c r="Q1762" s="58">
        <v>130.817497253417</v>
      </c>
      <c r="R1762" s="77">
        <v>6.3249319877347601E-3</v>
      </c>
      <c r="S1762" s="58">
        <v>21.023277285890501</v>
      </c>
      <c r="T1762" s="77">
        <v>2.55087337057604E-2</v>
      </c>
      <c r="U1762" s="58">
        <v>821.56997680664006</v>
      </c>
      <c r="V1762" s="77">
        <v>-1.5498294817983799E-4</v>
      </c>
      <c r="W1762" s="58">
        <v>1.4264721432529099</v>
      </c>
      <c r="X1762" s="77">
        <v>2.3037948954706601E-2</v>
      </c>
      <c r="Y1762" s="58">
        <v>61.923164367675703</v>
      </c>
      <c r="Z1762" s="77">
        <v>1.7087960371982001E-3</v>
      </c>
      <c r="AA1762" s="58">
        <v>30.697275930414602</v>
      </c>
      <c r="AB1762" s="77">
        <v>3.6365147247757502E-2</v>
      </c>
      <c r="AC1762" s="58">
        <v>843.42001342773403</v>
      </c>
      <c r="AD1762" s="77">
        <v>-8.73481323203717E-3</v>
      </c>
      <c r="AE1762" s="58">
        <v>1.34946084187894</v>
      </c>
      <c r="AF1762" s="77">
        <v>3.9848580415317497E-2</v>
      </c>
      <c r="AG1762" s="58">
        <v>34.013919830322202</v>
      </c>
      <c r="AH1762" s="77">
        <v>9.9862851324328192E-3</v>
      </c>
      <c r="AI1762" s="58">
        <v>0.82863881739424705</v>
      </c>
      <c r="AJ1762" s="77">
        <v>2.4118754708133901E-2</v>
      </c>
      <c r="AK1762" s="58">
        <v>34.186765670776303</v>
      </c>
      <c r="AL1762" s="69">
        <v>42782</v>
      </c>
      <c r="AM1762" s="105">
        <v>3</v>
      </c>
      <c r="AN1762" s="124">
        <v>76.626006537320507</v>
      </c>
      <c r="AO1762" s="125">
        <v>63.3810296040525</v>
      </c>
      <c r="AP1762" s="125">
        <v>89.268695800647606</v>
      </c>
      <c r="AQ1762" s="125">
        <v>58.827187522162902</v>
      </c>
      <c r="AR1762" s="125">
        <v>51.797453658174</v>
      </c>
      <c r="AS1762" s="125">
        <v>62.162421139481502</v>
      </c>
      <c r="AT1762" s="109" t="s">
        <v>618</v>
      </c>
      <c r="AV1762" s="63">
        <v>19956.463213320101</v>
      </c>
      <c r="AW1762" s="63">
        <v>12237.2845092773</v>
      </c>
      <c r="AX1762" s="63">
        <v>12237.2845092773</v>
      </c>
      <c r="AY1762" s="63">
        <v>32193.7477225974</v>
      </c>
      <c r="AZ1762" s="77">
        <v>-2.0624867612530902E-3</v>
      </c>
      <c r="BA1762" s="77">
        <v>2.2193747722597399</v>
      </c>
      <c r="BB1762" s="77">
        <v>1.0717040670567299</v>
      </c>
      <c r="BC1762" s="58">
        <v>-66.536408935549801</v>
      </c>
      <c r="BD1762" s="130">
        <v>-2.0624867612530802E-3</v>
      </c>
      <c r="BE1762" s="65">
        <v>1</v>
      </c>
    </row>
    <row r="1763" spans="1:57" x14ac:dyDescent="0.2">
      <c r="A1763" s="104">
        <v>42783</v>
      </c>
      <c r="B1763" s="58">
        <v>2351.15991210937</v>
      </c>
      <c r="C1763" s="77">
        <v>1.6785565287558101E-3</v>
      </c>
      <c r="D1763" s="58">
        <v>0.01</v>
      </c>
      <c r="E1763" s="58">
        <v>0.8044</v>
      </c>
      <c r="F1763" s="77">
        <v>5.4999999999998297E-3</v>
      </c>
      <c r="G1763" s="58">
        <v>131.09762573242099</v>
      </c>
      <c r="H1763" s="58">
        <v>828.07000732421795</v>
      </c>
      <c r="I1763" s="58">
        <v>62.014331817626903</v>
      </c>
      <c r="J1763" s="58">
        <v>845.07000732421795</v>
      </c>
      <c r="K1763" s="58">
        <v>34.434268951416001</v>
      </c>
      <c r="L1763" s="58">
        <v>34.422664642333899</v>
      </c>
      <c r="M1763" s="58">
        <v>11.4899997711181</v>
      </c>
      <c r="N1763" s="77">
        <v>2.73371590339199E-3</v>
      </c>
      <c r="O1763" s="58">
        <v>7.4732790033308101</v>
      </c>
      <c r="P1763" s="77">
        <v>5.7005448890311797E-2</v>
      </c>
      <c r="Q1763" s="58">
        <v>130.91892242431601</v>
      </c>
      <c r="R1763" s="77">
        <v>4.7442660491858702E-3</v>
      </c>
      <c r="S1763" s="58">
        <v>21.019760584516</v>
      </c>
      <c r="T1763" s="77">
        <v>2.5384038062721499E-2</v>
      </c>
      <c r="U1763" s="58">
        <v>826.114990234375</v>
      </c>
      <c r="V1763" s="77">
        <v>1.5498848906894101E-3</v>
      </c>
      <c r="W1763" s="58">
        <v>1.42634455471249</v>
      </c>
      <c r="X1763" s="77">
        <v>2.3000240636424502E-2</v>
      </c>
      <c r="Y1763" s="58">
        <v>61.966348648071197</v>
      </c>
      <c r="Z1763" s="77">
        <v>1.1017042903345099E-3</v>
      </c>
      <c r="AA1763" s="58">
        <v>31.169608174799201</v>
      </c>
      <c r="AB1763" s="77">
        <v>3.6884054462532498E-2</v>
      </c>
      <c r="AC1763" s="58">
        <v>844.60501098632801</v>
      </c>
      <c r="AD1763" s="77">
        <v>1.6818489851569699E-2</v>
      </c>
      <c r="AE1763" s="58">
        <v>1.3475508748234799</v>
      </c>
      <c r="AF1763" s="77">
        <v>3.9134005624593599E-2</v>
      </c>
      <c r="AG1763" s="58">
        <v>34.149492263793903</v>
      </c>
      <c r="AH1763" s="77">
        <v>1.9224147856948799E-3</v>
      </c>
      <c r="AI1763" s="58">
        <v>0.81379001656940397</v>
      </c>
      <c r="AJ1763" s="77">
        <v>2.36411104435123E-2</v>
      </c>
      <c r="AK1763" s="58">
        <v>34.389640808105398</v>
      </c>
      <c r="AL1763" s="69">
        <v>42783</v>
      </c>
      <c r="AM1763" s="105">
        <v>4</v>
      </c>
      <c r="AN1763" s="124">
        <v>77.551663660978804</v>
      </c>
      <c r="AO1763" s="125">
        <v>65.7181001187448</v>
      </c>
      <c r="AP1763" s="125">
        <v>89.613813791869205</v>
      </c>
      <c r="AQ1763" s="125">
        <v>64.412886353761294</v>
      </c>
      <c r="AR1763" s="125">
        <v>52.708638473004498</v>
      </c>
      <c r="AS1763" s="125">
        <v>62.949522040811999</v>
      </c>
      <c r="AT1763" s="109" t="s">
        <v>618</v>
      </c>
      <c r="AV1763" s="63">
        <v>19956.463213320101</v>
      </c>
      <c r="AW1763" s="63">
        <v>12338.2268262817</v>
      </c>
      <c r="AX1763" s="63">
        <v>12338.2268262817</v>
      </c>
      <c r="AY1763" s="63">
        <v>32294.690039601799</v>
      </c>
      <c r="AZ1763" s="77">
        <v>3.1354633786093702E-3</v>
      </c>
      <c r="BA1763" s="77">
        <v>2.2294690039601801</v>
      </c>
      <c r="BB1763" s="77">
        <v>1.07518153944414</v>
      </c>
      <c r="BC1763" s="58">
        <v>0</v>
      </c>
      <c r="BD1763" s="130">
        <v>0</v>
      </c>
      <c r="BE1763" s="65">
        <v>0</v>
      </c>
    </row>
    <row r="1764" spans="1:57" x14ac:dyDescent="0.2">
      <c r="A1764" s="104">
        <v>42787</v>
      </c>
      <c r="B1764" s="58">
        <v>2365.3798828125</v>
      </c>
      <c r="C1764" s="77">
        <v>6.0480661608284204E-3</v>
      </c>
      <c r="D1764" s="58">
        <v>0.01</v>
      </c>
      <c r="E1764" s="58">
        <v>0.80210000000000004</v>
      </c>
      <c r="F1764" s="77">
        <v>-2.8592739930382001E-3</v>
      </c>
      <c r="G1764" s="58">
        <v>132.04425048828099</v>
      </c>
      <c r="H1764" s="58">
        <v>831.65997314453102</v>
      </c>
      <c r="I1764" s="58">
        <v>61.889575958251903</v>
      </c>
      <c r="J1764" s="58">
        <v>856.44000244140602</v>
      </c>
      <c r="K1764" s="58">
        <v>35.412025451660099</v>
      </c>
      <c r="L1764" s="58">
        <v>34.460418701171797</v>
      </c>
      <c r="M1764" s="58">
        <v>11.569999694824199</v>
      </c>
      <c r="N1764" s="77">
        <v>7.2207620128184003E-3</v>
      </c>
      <c r="O1764" s="58">
        <v>7.7185211434560896</v>
      </c>
      <c r="P1764" s="77">
        <v>5.84540494183887E-2</v>
      </c>
      <c r="Q1764" s="58">
        <v>131.57093811035099</v>
      </c>
      <c r="R1764" s="77">
        <v>4.33534095977328E-3</v>
      </c>
      <c r="S1764" s="58">
        <v>21.268954223827699</v>
      </c>
      <c r="T1764" s="77">
        <v>2.5574098682913798E-2</v>
      </c>
      <c r="U1764" s="58">
        <v>829.864990234375</v>
      </c>
      <c r="V1764" s="77">
        <v>-2.011726252923E-3</v>
      </c>
      <c r="W1764" s="58">
        <v>1.43132344153841</v>
      </c>
      <c r="X1764" s="77">
        <v>2.3127052001518301E-2</v>
      </c>
      <c r="Y1764" s="58">
        <v>61.951953887939403</v>
      </c>
      <c r="Z1764" s="77">
        <v>1.3454500832645599E-2</v>
      </c>
      <c r="AA1764" s="58">
        <v>32.168348887075901</v>
      </c>
      <c r="AB1764" s="77">
        <v>3.75605399039926E-2</v>
      </c>
      <c r="AC1764" s="58">
        <v>850.75500488281205</v>
      </c>
      <c r="AD1764" s="77">
        <v>2.8394867381203101E-2</v>
      </c>
      <c r="AE1764" s="58">
        <v>1.39143381375334</v>
      </c>
      <c r="AF1764" s="77">
        <v>3.9292692129478501E-2</v>
      </c>
      <c r="AG1764" s="58">
        <v>34.923147201538001</v>
      </c>
      <c r="AH1764" s="77">
        <v>1.09677909104854E-3</v>
      </c>
      <c r="AI1764" s="58">
        <v>0.79875253744542296</v>
      </c>
      <c r="AJ1764" s="77">
        <v>2.3178840175214099E-2</v>
      </c>
      <c r="AK1764" s="58">
        <v>34.441541671752901</v>
      </c>
      <c r="AL1764" s="69">
        <v>42787</v>
      </c>
      <c r="AM1764" s="105">
        <v>1</v>
      </c>
      <c r="AN1764" s="124">
        <v>80.546114614890499</v>
      </c>
      <c r="AO1764" s="125">
        <v>67.753028214058503</v>
      </c>
      <c r="AP1764" s="125">
        <v>90.486494952086503</v>
      </c>
      <c r="AQ1764" s="125">
        <v>71.548786201401796</v>
      </c>
      <c r="AR1764" s="125">
        <v>53.252620565550799</v>
      </c>
      <c r="AS1764" s="125">
        <v>61.168132094771501</v>
      </c>
      <c r="AT1764" s="109" t="s">
        <v>618</v>
      </c>
      <c r="AV1764" s="63">
        <v>19956.463213320101</v>
      </c>
      <c r="AW1764" s="63">
        <v>12391.785118047999</v>
      </c>
      <c r="AX1764" s="63">
        <v>12391.785118047999</v>
      </c>
      <c r="AY1764" s="63">
        <v>32348.2483313681</v>
      </c>
      <c r="AZ1764" s="77">
        <v>1.6584240845995901E-3</v>
      </c>
      <c r="BA1764" s="77">
        <v>2.2348248331368099</v>
      </c>
      <c r="BB1764" s="77">
        <v>1.0877323746904299</v>
      </c>
      <c r="BC1764" s="58">
        <v>0</v>
      </c>
      <c r="BD1764" s="130">
        <v>0</v>
      </c>
      <c r="BE1764" s="65">
        <v>0</v>
      </c>
    </row>
    <row r="1765" spans="1:57" x14ac:dyDescent="0.2">
      <c r="A1765" s="104">
        <v>42788</v>
      </c>
      <c r="B1765" s="58">
        <v>2362.82006835937</v>
      </c>
      <c r="C1765" s="77">
        <v>-1.0822001454080499E-3</v>
      </c>
      <c r="D1765" s="58">
        <v>0.01</v>
      </c>
      <c r="E1765" s="58">
        <v>0.80269999999999997</v>
      </c>
      <c r="F1765" s="77">
        <v>7.4803640443832299E-4</v>
      </c>
      <c r="G1765" s="58">
        <v>132.44029235839801</v>
      </c>
      <c r="H1765" s="58">
        <v>830.760009765625</v>
      </c>
      <c r="I1765" s="58">
        <v>61.764820098876903</v>
      </c>
      <c r="J1765" s="58">
        <v>855.60998535156205</v>
      </c>
      <c r="K1765" s="58">
        <v>35.344264984130803</v>
      </c>
      <c r="L1765" s="58">
        <v>34.0357856750488</v>
      </c>
      <c r="M1765" s="58">
        <v>11.7399997711181</v>
      </c>
      <c r="N1765" s="77">
        <v>2.9993117356696898E-3</v>
      </c>
      <c r="O1765" s="58">
        <v>7.9497386878620304</v>
      </c>
      <c r="P1765" s="77">
        <v>6.0025076555623502E-2</v>
      </c>
      <c r="Q1765" s="58">
        <v>132.24227142333899</v>
      </c>
      <c r="R1765" s="77">
        <v>-1.08212900460202E-3</v>
      </c>
      <c r="S1765" s="58">
        <v>21.418862544861899</v>
      </c>
      <c r="T1765" s="77">
        <v>2.5782250340750799E-2</v>
      </c>
      <c r="U1765" s="58">
        <v>831.20999145507801</v>
      </c>
      <c r="V1765" s="77">
        <v>-2.0157814533929802E-3</v>
      </c>
      <c r="W1765" s="58">
        <v>1.4358365873429599</v>
      </c>
      <c r="X1765" s="77">
        <v>2.3246835092280399E-2</v>
      </c>
      <c r="Y1765" s="58">
        <v>61.827198028564403</v>
      </c>
      <c r="Z1765" s="77">
        <v>-9.69147970059425E-4</v>
      </c>
      <c r="AA1765" s="58">
        <v>33.0969877600524</v>
      </c>
      <c r="AB1765" s="77">
        <v>3.8682329947859501E-2</v>
      </c>
      <c r="AC1765" s="58">
        <v>856.02499389648403</v>
      </c>
      <c r="AD1765" s="77">
        <v>-1.91348748525543E-3</v>
      </c>
      <c r="AE1765" s="58">
        <v>1.4350495029444399</v>
      </c>
      <c r="AF1765" s="77">
        <v>4.0602046855091202E-2</v>
      </c>
      <c r="AG1765" s="58">
        <v>35.378145217895501</v>
      </c>
      <c r="AH1765" s="77">
        <v>-1.2322340880570999E-2</v>
      </c>
      <c r="AI1765" s="58">
        <v>0.79159734570973295</v>
      </c>
      <c r="AJ1765" s="77">
        <v>2.3257795582196299E-2</v>
      </c>
      <c r="AK1765" s="58">
        <v>34.248102188110302</v>
      </c>
      <c r="AL1765" s="69">
        <v>42788</v>
      </c>
      <c r="AM1765" s="105">
        <v>2</v>
      </c>
      <c r="AN1765" s="124">
        <v>78.515703243863399</v>
      </c>
      <c r="AO1765" s="125">
        <v>66.684397567201501</v>
      </c>
      <c r="AP1765" s="125">
        <v>90.8335116822348</v>
      </c>
      <c r="AQ1765" s="125">
        <v>70.493822763451604</v>
      </c>
      <c r="AR1765" s="125">
        <v>46.740387987622697</v>
      </c>
      <c r="AS1765" s="125">
        <v>59.359131210327597</v>
      </c>
      <c r="AT1765" s="109" t="s">
        <v>618</v>
      </c>
      <c r="AV1765" s="63">
        <v>19956.463213320101</v>
      </c>
      <c r="AW1765" s="63">
        <v>12438.2492531021</v>
      </c>
      <c r="AX1765" s="63">
        <v>12438.2492531021</v>
      </c>
      <c r="AY1765" s="63">
        <v>32394.712466422199</v>
      </c>
      <c r="AZ1765" s="77">
        <v>1.4363725224948399E-3</v>
      </c>
      <c r="BA1765" s="77">
        <v>2.23947124664222</v>
      </c>
      <c r="BB1765" s="77">
        <v>1.0854730304109601</v>
      </c>
      <c r="BC1765" s="58">
        <v>0</v>
      </c>
      <c r="BD1765" s="130">
        <v>0</v>
      </c>
      <c r="BE1765" s="65">
        <v>0</v>
      </c>
    </row>
    <row r="1766" spans="1:57" x14ac:dyDescent="0.2">
      <c r="A1766" s="104">
        <v>42789</v>
      </c>
      <c r="B1766" s="58">
        <v>2363.81005859375</v>
      </c>
      <c r="C1766" s="77">
        <v>4.1898672168572099E-4</v>
      </c>
      <c r="D1766" s="58">
        <v>0.01</v>
      </c>
      <c r="E1766" s="58">
        <v>0.79690000000000005</v>
      </c>
      <c r="F1766" s="77">
        <v>-7.22561355425432E-3</v>
      </c>
      <c r="G1766" s="58">
        <v>131.88005065917901</v>
      </c>
      <c r="H1766" s="58">
        <v>831.33001708984295</v>
      </c>
      <c r="I1766" s="58">
        <v>62.014331817626903</v>
      </c>
      <c r="J1766" s="58">
        <v>852.19000244140602</v>
      </c>
      <c r="K1766" s="58">
        <v>35.0054321289062</v>
      </c>
      <c r="L1766" s="58">
        <v>34.139595031738203</v>
      </c>
      <c r="M1766" s="58">
        <v>11.7100000381469</v>
      </c>
      <c r="N1766" s="77">
        <v>-4.2301454432208596E-3</v>
      </c>
      <c r="O1766" s="58">
        <v>8.1241056213985097</v>
      </c>
      <c r="P1766" s="77">
        <v>6.1602233095843999E-2</v>
      </c>
      <c r="Q1766" s="58">
        <v>132.16017150878901</v>
      </c>
      <c r="R1766" s="77">
        <v>6.86127542874448E-4</v>
      </c>
      <c r="S1766" s="58">
        <v>21.3385040742603</v>
      </c>
      <c r="T1766" s="77">
        <v>2.5667910018403999E-2</v>
      </c>
      <c r="U1766" s="58">
        <v>831.04501342773403</v>
      </c>
      <c r="V1766" s="77">
        <v>4.03970607136172E-3</v>
      </c>
      <c r="W1766" s="58">
        <v>1.4267764706948001</v>
      </c>
      <c r="X1766" s="77">
        <v>2.3007205413269598E-2</v>
      </c>
      <c r="Y1766" s="58">
        <v>61.889575958251903</v>
      </c>
      <c r="Z1766" s="77">
        <v>-3.9971283279858199E-3</v>
      </c>
      <c r="AA1766" s="58">
        <v>33.824878096238898</v>
      </c>
      <c r="AB1766" s="77">
        <v>3.9691709594498102E-2</v>
      </c>
      <c r="AC1766" s="58">
        <v>853.89999389648403</v>
      </c>
      <c r="AD1766" s="77">
        <v>-9.5866431336665194E-3</v>
      </c>
      <c r="AE1766" s="58">
        <v>1.46551235119854</v>
      </c>
      <c r="AF1766" s="77">
        <v>4.1865283816575699E-2</v>
      </c>
      <c r="AG1766" s="58">
        <v>35.174848556518498</v>
      </c>
      <c r="AH1766" s="77">
        <v>3.0500061811575799E-3</v>
      </c>
      <c r="AI1766" s="58">
        <v>0.77861560714209899</v>
      </c>
      <c r="AJ1766" s="77">
        <v>2.2806820245473002E-2</v>
      </c>
      <c r="AK1766" s="58">
        <v>34.087690353393498</v>
      </c>
      <c r="AL1766" s="69">
        <v>42789</v>
      </c>
      <c r="AM1766" s="105">
        <v>3</v>
      </c>
      <c r="AN1766" s="124">
        <v>78.738922582571405</v>
      </c>
      <c r="AO1766" s="125">
        <v>67.038998274986596</v>
      </c>
      <c r="AP1766" s="125">
        <v>86.051743210810301</v>
      </c>
      <c r="AQ1766" s="125">
        <v>65.308247158519293</v>
      </c>
      <c r="AR1766" s="125">
        <v>48.401627810927103</v>
      </c>
      <c r="AS1766" s="125">
        <v>61.792863107326497</v>
      </c>
      <c r="AT1766" s="109" t="s">
        <v>618</v>
      </c>
      <c r="AV1766" s="63">
        <v>19956.463213320101</v>
      </c>
      <c r="AW1766" s="63">
        <v>12296.139847325099</v>
      </c>
      <c r="AX1766" s="63">
        <v>12296.139847325099</v>
      </c>
      <c r="AY1766" s="63">
        <v>32252.6030606452</v>
      </c>
      <c r="AZ1766" s="77">
        <v>-4.3868086782455898E-3</v>
      </c>
      <c r="BA1766" s="77">
        <v>2.22526030606452</v>
      </c>
      <c r="BB1766" s="77">
        <v>1.0863468159191401</v>
      </c>
      <c r="BC1766" s="58">
        <v>-142.10940577697301</v>
      </c>
      <c r="BD1766" s="130">
        <v>-4.3868086782456401E-3</v>
      </c>
      <c r="BE1766" s="65">
        <v>1</v>
      </c>
    </row>
    <row r="1767" spans="1:57" x14ac:dyDescent="0.2">
      <c r="A1767" s="104">
        <v>42790</v>
      </c>
      <c r="B1767" s="58">
        <v>2367.34008789062</v>
      </c>
      <c r="C1767" s="77">
        <v>1.4933641914423E-3</v>
      </c>
      <c r="D1767" s="58">
        <v>0.01</v>
      </c>
      <c r="E1767" s="58">
        <v>0.80069999999999997</v>
      </c>
      <c r="F1767" s="77">
        <v>4.7684778516752201E-3</v>
      </c>
      <c r="G1767" s="58">
        <v>132.005615234375</v>
      </c>
      <c r="H1767" s="58">
        <v>828.64001464843705</v>
      </c>
      <c r="I1767" s="58">
        <v>62.014331817626903</v>
      </c>
      <c r="J1767" s="58">
        <v>845.239990234375</v>
      </c>
      <c r="K1767" s="58">
        <v>35.140972137451101</v>
      </c>
      <c r="L1767" s="58">
        <v>34.469844818115199</v>
      </c>
      <c r="M1767" s="58">
        <v>11.4700002670288</v>
      </c>
      <c r="N1767" s="77">
        <v>9.5211197271827198E-4</v>
      </c>
      <c r="O1767" s="58">
        <v>8.2880241997620008</v>
      </c>
      <c r="P1767" s="77">
        <v>6.2785391250566702E-2</v>
      </c>
      <c r="Q1767" s="58">
        <v>131.942832946777</v>
      </c>
      <c r="R1767" s="77">
        <v>-3.23578168249338E-3</v>
      </c>
      <c r="S1767" s="58">
        <v>21.146963045139898</v>
      </c>
      <c r="T1767" s="77">
        <v>2.55200843204656E-2</v>
      </c>
      <c r="U1767" s="58">
        <v>829.98501586914006</v>
      </c>
      <c r="V1767" s="77">
        <v>0</v>
      </c>
      <c r="W1767" s="58">
        <v>1.41739036176591</v>
      </c>
      <c r="X1767" s="77">
        <v>2.28558515462878E-2</v>
      </c>
      <c r="Y1767" s="58">
        <v>62.014331817626903</v>
      </c>
      <c r="Z1767" s="77">
        <v>-8.1554725907607706E-3</v>
      </c>
      <c r="AA1767" s="58">
        <v>34.323340325909697</v>
      </c>
      <c r="AB1767" s="77">
        <v>4.0607804555475698E-2</v>
      </c>
      <c r="AC1767" s="58">
        <v>848.71499633789006</v>
      </c>
      <c r="AD1767" s="77">
        <v>3.87197072859435E-3</v>
      </c>
      <c r="AE1767" s="58">
        <v>1.4960138758200301</v>
      </c>
      <c r="AF1767" s="77">
        <v>4.2571784012362897E-2</v>
      </c>
      <c r="AG1767" s="58">
        <v>35.073202133178697</v>
      </c>
      <c r="AH1767" s="77">
        <v>9.6735121219197993E-3</v>
      </c>
      <c r="AI1767" s="58">
        <v>0.77139253347798298</v>
      </c>
      <c r="AJ1767" s="77">
        <v>2.2378764324247399E-2</v>
      </c>
      <c r="AK1767" s="58">
        <v>34.304719924926701</v>
      </c>
      <c r="AL1767" s="69">
        <v>42790</v>
      </c>
      <c r="AM1767" s="105">
        <v>4</v>
      </c>
      <c r="AN1767" s="124">
        <v>79.554635996769306</v>
      </c>
      <c r="AO1767" s="125">
        <v>63.598692563924502</v>
      </c>
      <c r="AP1767" s="125">
        <v>86.226750142286093</v>
      </c>
      <c r="AQ1767" s="125">
        <v>66.373836588948393</v>
      </c>
      <c r="AR1767" s="125">
        <v>53.383211338864903</v>
      </c>
      <c r="AS1767" s="125">
        <v>61.792863107326497</v>
      </c>
      <c r="AT1767" s="109" t="s">
        <v>618</v>
      </c>
      <c r="AV1767" s="63">
        <v>19956.463213320101</v>
      </c>
      <c r="AW1767" s="63">
        <v>12366.5368458251</v>
      </c>
      <c r="AX1767" s="63">
        <v>12366.5368458251</v>
      </c>
      <c r="AY1767" s="63">
        <v>32323.000059145201</v>
      </c>
      <c r="AZ1767" s="77">
        <v>2.1826764918071399E-3</v>
      </c>
      <c r="BA1767" s="77">
        <v>2.2323000059145199</v>
      </c>
      <c r="BB1767" s="77">
        <v>1.08946249154496</v>
      </c>
      <c r="BC1767" s="58">
        <v>-71.712407276918299</v>
      </c>
      <c r="BD1767" s="130">
        <v>-2.2137071706146401E-3</v>
      </c>
      <c r="BE1767" s="65">
        <v>2</v>
      </c>
    </row>
    <row r="1768" spans="1:57" x14ac:dyDescent="0.2">
      <c r="A1768" s="104">
        <v>42793</v>
      </c>
      <c r="B1768" s="58">
        <v>2369.75</v>
      </c>
      <c r="C1768" s="77">
        <v>1.0179830611165501E-3</v>
      </c>
      <c r="D1768" s="58">
        <v>0.01</v>
      </c>
      <c r="E1768" s="58">
        <v>0.80189999999999995</v>
      </c>
      <c r="F1768" s="77">
        <v>1.49868864743352E-3</v>
      </c>
      <c r="G1768" s="58">
        <v>132.26641845703099</v>
      </c>
      <c r="H1768" s="58">
        <v>829.280029296875</v>
      </c>
      <c r="I1768" s="58">
        <v>61.640064239501903</v>
      </c>
      <c r="J1768" s="58">
        <v>848.64001464843705</v>
      </c>
      <c r="K1768" s="58">
        <v>35.266815185546797</v>
      </c>
      <c r="L1768" s="58">
        <v>34.450973510742102</v>
      </c>
      <c r="M1768" s="58">
        <v>12.0900001525878</v>
      </c>
      <c r="N1768" s="77">
        <v>1.9756979443121799E-3</v>
      </c>
      <c r="O1768" s="58">
        <v>8.4324151441335893</v>
      </c>
      <c r="P1768" s="77">
        <v>6.3753258328931001E-2</v>
      </c>
      <c r="Q1768" s="58">
        <v>132.13601684570301</v>
      </c>
      <c r="R1768" s="77">
        <v>7.7236753852516396E-4</v>
      </c>
      <c r="S1768" s="58">
        <v>21.095441798702598</v>
      </c>
      <c r="T1768" s="77">
        <v>2.5438260965465202E-2</v>
      </c>
      <c r="U1768" s="58">
        <v>828.96002197265602</v>
      </c>
      <c r="V1768" s="77">
        <v>-6.0351787587691304E-3</v>
      </c>
      <c r="W1768" s="58">
        <v>1.3989455692161501</v>
      </c>
      <c r="X1768" s="77">
        <v>2.2695394407451601E-2</v>
      </c>
      <c r="Y1768" s="58">
        <v>61.827198028564403</v>
      </c>
      <c r="Z1768" s="77">
        <v>4.0225550770731601E-3</v>
      </c>
      <c r="AA1768" s="58">
        <v>34.690282353086097</v>
      </c>
      <c r="AB1768" s="77">
        <v>4.0877500181813999E-2</v>
      </c>
      <c r="AC1768" s="58">
        <v>846.94000244140602</v>
      </c>
      <c r="AD1768" s="77">
        <v>3.58109182647181E-3</v>
      </c>
      <c r="AE1768" s="58">
        <v>1.52536139420885</v>
      </c>
      <c r="AF1768" s="77">
        <v>4.3252031298646298E-2</v>
      </c>
      <c r="AG1768" s="58">
        <v>35.203893661499002</v>
      </c>
      <c r="AH1768" s="77">
        <v>-5.4747294258550197E-4</v>
      </c>
      <c r="AI1768" s="58">
        <v>0.764667578491107</v>
      </c>
      <c r="AJ1768" s="77">
        <v>2.2195819176275899E-2</v>
      </c>
      <c r="AK1768" s="58">
        <v>34.460409164428697</v>
      </c>
      <c r="AL1768" s="69">
        <v>42793</v>
      </c>
      <c r="AM1768" s="105">
        <v>0</v>
      </c>
      <c r="AN1768" s="124">
        <v>80.115521378265896</v>
      </c>
      <c r="AO1768" s="125">
        <v>64.071120012365299</v>
      </c>
      <c r="AP1768" s="125">
        <v>86.602744780560201</v>
      </c>
      <c r="AQ1768" s="125">
        <v>67.3757956852848</v>
      </c>
      <c r="AR1768" s="125">
        <v>53.067923199053297</v>
      </c>
      <c r="AS1768" s="125">
        <v>55.962841868021101</v>
      </c>
      <c r="AT1768" s="109" t="s">
        <v>618</v>
      </c>
      <c r="AV1768" s="63">
        <v>19956.463213320101</v>
      </c>
      <c r="AW1768" s="63">
        <v>12409.539592401101</v>
      </c>
      <c r="AX1768" s="63">
        <v>12409.539592401101</v>
      </c>
      <c r="AY1768" s="63">
        <v>32366.0028057212</v>
      </c>
      <c r="AZ1768" s="77">
        <v>1.3304070320587699E-3</v>
      </c>
      <c r="BA1768" s="77">
        <v>2.2366002805721199</v>
      </c>
      <c r="BB1768" s="77">
        <v>1.0915895289681901</v>
      </c>
      <c r="BC1768" s="58">
        <v>-28.7096607009953</v>
      </c>
      <c r="BD1768" s="130">
        <v>-8.8624527014257196E-4</v>
      </c>
      <c r="BE1768" s="65">
        <v>3</v>
      </c>
    </row>
    <row r="1769" spans="1:57" x14ac:dyDescent="0.2">
      <c r="A1769" s="104">
        <v>42794</v>
      </c>
      <c r="B1769" s="58">
        <v>2363.63989257812</v>
      </c>
      <c r="C1769" s="77">
        <v>-2.57837637804625E-3</v>
      </c>
      <c r="D1769" s="58">
        <v>0.01</v>
      </c>
      <c r="E1769" s="58">
        <v>0.80349999999999999</v>
      </c>
      <c r="F1769" s="77">
        <v>1.9952612545206501E-3</v>
      </c>
      <c r="G1769" s="58">
        <v>132.32437133789</v>
      </c>
      <c r="H1769" s="58">
        <v>823.21002197265602</v>
      </c>
      <c r="I1769" s="58">
        <v>61.400142669677699</v>
      </c>
      <c r="J1769" s="58">
        <v>845.03997802734295</v>
      </c>
      <c r="K1769" s="58">
        <v>35.063518524169901</v>
      </c>
      <c r="L1769" s="58">
        <v>34.158462524413999</v>
      </c>
      <c r="M1769" s="58">
        <v>12.920000076293899</v>
      </c>
      <c r="N1769" s="77">
        <v>4.38152643244205E-4</v>
      </c>
      <c r="O1769" s="58">
        <v>8.5533545220878597</v>
      </c>
      <c r="P1769" s="77">
        <v>6.4639298381753502E-2</v>
      </c>
      <c r="Q1769" s="58">
        <v>132.29539489746</v>
      </c>
      <c r="R1769" s="77">
        <v>-7.31961112022117E-3</v>
      </c>
      <c r="S1769" s="58">
        <v>20.937827256466001</v>
      </c>
      <c r="T1769" s="77">
        <v>2.5434368748685401E-2</v>
      </c>
      <c r="U1769" s="58">
        <v>826.24502563476506</v>
      </c>
      <c r="V1769" s="77">
        <v>-3.8922991529017899E-3</v>
      </c>
      <c r="W1769" s="58">
        <v>1.38563704221526</v>
      </c>
      <c r="X1769" s="77">
        <v>2.2567326100034601E-2</v>
      </c>
      <c r="Y1769" s="58">
        <v>61.520103454589801</v>
      </c>
      <c r="Z1769" s="77">
        <v>-4.2421245274242196E-3</v>
      </c>
      <c r="AA1769" s="58">
        <v>34.844358001455802</v>
      </c>
      <c r="AB1769" s="77">
        <v>4.1233975796975103E-2</v>
      </c>
      <c r="AC1769" s="58">
        <v>846.83999633789006</v>
      </c>
      <c r="AD1769" s="77">
        <v>-5.7645313393728196E-3</v>
      </c>
      <c r="AE1769" s="58">
        <v>1.55008028023978</v>
      </c>
      <c r="AF1769" s="77">
        <v>4.4207779067331199E-2</v>
      </c>
      <c r="AG1769" s="58">
        <v>35.165166854858398</v>
      </c>
      <c r="AH1769" s="77">
        <v>-8.4906450099858592E-3</v>
      </c>
      <c r="AI1769" s="58">
        <v>0.75224217792062598</v>
      </c>
      <c r="AJ1769" s="77">
        <v>2.20221322134442E-2</v>
      </c>
      <c r="AK1769" s="58">
        <v>34.304718017578097</v>
      </c>
      <c r="AL1769" s="69">
        <v>42794</v>
      </c>
      <c r="AM1769" s="105">
        <v>1</v>
      </c>
      <c r="AN1769" s="124">
        <v>74.532643548284398</v>
      </c>
      <c r="AO1769" s="125">
        <v>56.572101339472901</v>
      </c>
      <c r="AP1769" s="125">
        <v>86.689696851956001</v>
      </c>
      <c r="AQ1769" s="125">
        <v>64.055223505046598</v>
      </c>
      <c r="AR1769" s="125">
        <v>48.305535811935002</v>
      </c>
      <c r="AS1769" s="125">
        <v>52.5406893877635</v>
      </c>
      <c r="AT1769" s="109" t="s">
        <v>618</v>
      </c>
      <c r="AV1769" s="63">
        <v>19956.463213320101</v>
      </c>
      <c r="AW1769" s="63">
        <v>12439.7479872894</v>
      </c>
      <c r="AX1769" s="63">
        <v>12439.7479872894</v>
      </c>
      <c r="AY1769" s="63">
        <v>32396.211200609501</v>
      </c>
      <c r="AZ1769" s="77">
        <v>9.3333721404031901E-4</v>
      </c>
      <c r="BA1769" s="77">
        <v>2.2396211200609502</v>
      </c>
      <c r="BB1769" s="77">
        <v>1.0861966239341301</v>
      </c>
      <c r="BC1769" s="58">
        <v>0</v>
      </c>
      <c r="BD1769" s="130">
        <v>0</v>
      </c>
      <c r="BE1769" s="65">
        <v>0</v>
      </c>
    </row>
    <row r="1770" spans="1:57" x14ac:dyDescent="0.2">
      <c r="A1770" s="104">
        <v>42795</v>
      </c>
      <c r="B1770" s="58">
        <v>2395.9599609375</v>
      </c>
      <c r="C1770" s="77">
        <v>1.3673854659866201E-2</v>
      </c>
      <c r="D1770" s="58">
        <v>0.01</v>
      </c>
      <c r="E1770" s="58">
        <v>0.81189999999999996</v>
      </c>
      <c r="F1770" s="77">
        <v>1.0454262601120101E-2</v>
      </c>
      <c r="G1770" s="58">
        <v>135.02897644042901</v>
      </c>
      <c r="H1770" s="58">
        <v>835.239990234375</v>
      </c>
      <c r="I1770" s="58">
        <v>62.321437835693303</v>
      </c>
      <c r="J1770" s="58">
        <v>853.08001708984295</v>
      </c>
      <c r="K1770" s="58">
        <v>35.673412322997997</v>
      </c>
      <c r="L1770" s="58">
        <v>33.903690338134702</v>
      </c>
      <c r="M1770" s="58">
        <v>12.539999961853001</v>
      </c>
      <c r="N1770" s="77">
        <v>2.0439206135602E-2</v>
      </c>
      <c r="O1770" s="58">
        <v>8.7148658500205407</v>
      </c>
      <c r="P1770" s="77">
        <v>6.4540708814935399E-2</v>
      </c>
      <c r="Q1770" s="58">
        <v>133.67667388916001</v>
      </c>
      <c r="R1770" s="77">
        <v>1.46134861586006E-2</v>
      </c>
      <c r="S1770" s="58">
        <v>20.6105108518409</v>
      </c>
      <c r="T1770" s="77">
        <v>2.4676154270412101E-2</v>
      </c>
      <c r="U1770" s="58">
        <v>829.22500610351506</v>
      </c>
      <c r="V1770" s="77">
        <v>1.5004772398853301E-2</v>
      </c>
      <c r="W1770" s="58">
        <v>1.36468484003111</v>
      </c>
      <c r="X1770" s="77">
        <v>2.1897518533333899E-2</v>
      </c>
      <c r="Y1770" s="58">
        <v>61.860790252685497</v>
      </c>
      <c r="Z1770" s="77">
        <v>9.5143889893454202E-3</v>
      </c>
      <c r="AA1770" s="58">
        <v>34.860963153149598</v>
      </c>
      <c r="AB1770" s="77">
        <v>4.0864822120757899E-2</v>
      </c>
      <c r="AC1770" s="58">
        <v>849.05999755859295</v>
      </c>
      <c r="AD1770" s="77">
        <v>1.7393970271628999E-2</v>
      </c>
      <c r="AE1770" s="58">
        <v>1.59032927830059</v>
      </c>
      <c r="AF1770" s="77">
        <v>4.4580239868876603E-2</v>
      </c>
      <c r="AG1770" s="58">
        <v>35.368465423583899</v>
      </c>
      <c r="AH1770" s="77">
        <v>-7.4585378688279899E-3</v>
      </c>
      <c r="AI1770" s="58">
        <v>0.72180003847088203</v>
      </c>
      <c r="AJ1770" s="77">
        <v>2.1289718944223698E-2</v>
      </c>
      <c r="AK1770" s="58">
        <v>34.0310764312744</v>
      </c>
      <c r="AL1770" s="69">
        <v>42795</v>
      </c>
      <c r="AM1770" s="105">
        <v>2</v>
      </c>
      <c r="AN1770" s="124">
        <v>81.769478424007502</v>
      </c>
      <c r="AO1770" s="125">
        <v>65.252275491523207</v>
      </c>
      <c r="AP1770" s="125">
        <v>89.963541750680804</v>
      </c>
      <c r="AQ1770" s="125">
        <v>68.992470341565195</v>
      </c>
      <c r="AR1770" s="125">
        <v>44.555077472862301</v>
      </c>
      <c r="AS1770" s="125">
        <v>62.119815009250701</v>
      </c>
      <c r="AT1770" s="109" t="s">
        <v>618</v>
      </c>
      <c r="AV1770" s="63">
        <v>19956.463213320101</v>
      </c>
      <c r="AW1770" s="63">
        <v>12826.713038722201</v>
      </c>
      <c r="AX1770" s="63">
        <v>12826.713038722201</v>
      </c>
      <c r="AY1770" s="63">
        <v>32783.1762520423</v>
      </c>
      <c r="AZ1770" s="77">
        <v>1.1944762584629801E-2</v>
      </c>
      <c r="BA1770" s="77">
        <v>2.2783176252042301</v>
      </c>
      <c r="BB1770" s="77">
        <v>1.1147229733617099</v>
      </c>
      <c r="BC1770" s="58">
        <v>0</v>
      </c>
      <c r="BD1770" s="130">
        <v>0</v>
      </c>
      <c r="BE1770" s="65">
        <v>0</v>
      </c>
    </row>
    <row r="1771" spans="1:57" x14ac:dyDescent="0.2">
      <c r="A1771" s="104">
        <v>42796</v>
      </c>
      <c r="B1771" s="58">
        <v>2381.919921875</v>
      </c>
      <c r="C1771" s="77">
        <v>-5.8598805035984204E-3</v>
      </c>
      <c r="D1771" s="58">
        <v>0.01</v>
      </c>
      <c r="E1771" s="58">
        <v>0.81399999999999995</v>
      </c>
      <c r="F1771" s="77">
        <v>2.5865254341668198E-3</v>
      </c>
      <c r="G1771" s="58">
        <v>134.227294921875</v>
      </c>
      <c r="H1771" s="58">
        <v>830.63000488281205</v>
      </c>
      <c r="I1771" s="58">
        <v>61.428928375244098</v>
      </c>
      <c r="J1771" s="58">
        <v>848.90997314453102</v>
      </c>
      <c r="K1771" s="58">
        <v>35.324901580810497</v>
      </c>
      <c r="L1771" s="58">
        <v>33.884815216064403</v>
      </c>
      <c r="M1771" s="58">
        <v>11.810000419616699</v>
      </c>
      <c r="N1771" s="77">
        <v>-5.9371072764399201E-3</v>
      </c>
      <c r="O1771" s="58">
        <v>8.7980989248052506</v>
      </c>
      <c r="P1771" s="77">
        <v>6.5546273058144006E-2</v>
      </c>
      <c r="Q1771" s="58">
        <v>134.628135681152</v>
      </c>
      <c r="R1771" s="77">
        <v>-5.5193542041358503E-3</v>
      </c>
      <c r="S1771" s="58">
        <v>19.642744817200601</v>
      </c>
      <c r="T1771" s="77">
        <v>2.3648007779314199E-2</v>
      </c>
      <c r="U1771" s="58">
        <v>832.93499755859295</v>
      </c>
      <c r="V1771" s="77">
        <v>-1.43210665774795E-2</v>
      </c>
      <c r="W1771" s="58">
        <v>1.2765655126735</v>
      </c>
      <c r="X1771" s="77">
        <v>2.0781178289086901E-2</v>
      </c>
      <c r="Y1771" s="58">
        <v>61.8751831054687</v>
      </c>
      <c r="Z1771" s="77">
        <v>-4.8882213412265703E-3</v>
      </c>
      <c r="AA1771" s="58">
        <v>34.503796810618098</v>
      </c>
      <c r="AB1771" s="77">
        <v>4.0644824424442998E-2</v>
      </c>
      <c r="AC1771" s="58">
        <v>850.99499511718705</v>
      </c>
      <c r="AD1771" s="77">
        <v>-9.7694815127853298E-3</v>
      </c>
      <c r="AE1771" s="58">
        <v>1.5575260349581099</v>
      </c>
      <c r="AF1771" s="77">
        <v>4.4091447258389802E-2</v>
      </c>
      <c r="AG1771" s="58">
        <v>35.499156951904297</v>
      </c>
      <c r="AH1771" s="77">
        <v>-5.5672765654946001E-4</v>
      </c>
      <c r="AI1771" s="58">
        <v>0.64160476550478795</v>
      </c>
      <c r="AJ1771" s="77">
        <v>1.8934875737513499E-2</v>
      </c>
      <c r="AK1771" s="58">
        <v>33.894252777099602</v>
      </c>
      <c r="AL1771" s="69">
        <v>42796</v>
      </c>
      <c r="AM1771" s="105">
        <v>3</v>
      </c>
      <c r="AN1771" s="124">
        <v>72.174786527592403</v>
      </c>
      <c r="AO1771" s="125">
        <v>60.280027173649003</v>
      </c>
      <c r="AP1771" s="125">
        <v>83.414267370418699</v>
      </c>
      <c r="AQ1771" s="125">
        <v>63.6152603573668</v>
      </c>
      <c r="AR1771" s="125">
        <v>44.280777905828401</v>
      </c>
      <c r="AS1771" s="125">
        <v>51.314380147419101</v>
      </c>
      <c r="AT1771" s="109" t="s">
        <v>618</v>
      </c>
      <c r="AV1771" s="63">
        <v>19956.463213320101</v>
      </c>
      <c r="AW1771" s="63">
        <v>12783.539113769501</v>
      </c>
      <c r="AX1771" s="63">
        <v>12783.539113769501</v>
      </c>
      <c r="AY1771" s="63">
        <v>32740.002327089602</v>
      </c>
      <c r="AZ1771" s="77">
        <v>-1.3169536905385201E-3</v>
      </c>
      <c r="BA1771" s="77">
        <v>2.2740002327089601</v>
      </c>
      <c r="BB1771" s="77">
        <v>1.1023309494396001</v>
      </c>
      <c r="BC1771" s="58">
        <v>-43.173924952701697</v>
      </c>
      <c r="BD1771" s="130">
        <v>-1.3169536905385101E-3</v>
      </c>
      <c r="BE1771" s="65">
        <v>1</v>
      </c>
    </row>
    <row r="1772" spans="1:57" x14ac:dyDescent="0.2">
      <c r="A1772" s="104">
        <v>42797</v>
      </c>
      <c r="B1772" s="58">
        <v>2383.1201171875</v>
      </c>
      <c r="C1772" s="77">
        <v>5.0387727206002697E-4</v>
      </c>
      <c r="D1772" s="58">
        <v>0.01</v>
      </c>
      <c r="E1772" s="58">
        <v>0.81559999999999999</v>
      </c>
      <c r="F1772" s="77">
        <v>1.9656019656017999E-3</v>
      </c>
      <c r="G1772" s="58">
        <v>135.01934814453099</v>
      </c>
      <c r="H1772" s="58">
        <v>829.08001708984295</v>
      </c>
      <c r="I1772" s="58">
        <v>61.659248352050703</v>
      </c>
      <c r="J1772" s="58">
        <v>849.88000488281205</v>
      </c>
      <c r="K1772" s="58">
        <v>35.6927680969238</v>
      </c>
      <c r="L1772" s="58">
        <v>33.875373840332003</v>
      </c>
      <c r="M1772" s="58">
        <v>10.9600000381469</v>
      </c>
      <c r="N1772" s="77">
        <v>5.9008357660581502E-3</v>
      </c>
      <c r="O1772" s="58">
        <v>8.8877116534282692</v>
      </c>
      <c r="P1772" s="77">
        <v>6.5825467057613302E-2</v>
      </c>
      <c r="Q1772" s="58">
        <v>134.62332153320301</v>
      </c>
      <c r="R1772" s="77">
        <v>-1.8660387703998099E-3</v>
      </c>
      <c r="S1772" s="58">
        <v>18.617692468474399</v>
      </c>
      <c r="T1772" s="77">
        <v>2.2455845135219199E-2</v>
      </c>
      <c r="U1772" s="58">
        <v>829.85501098632801</v>
      </c>
      <c r="V1772" s="77">
        <v>3.74937318456392E-3</v>
      </c>
      <c r="W1772" s="58">
        <v>1.18231153055365</v>
      </c>
      <c r="X1772" s="77">
        <v>1.91749261003493E-2</v>
      </c>
      <c r="Y1772" s="58">
        <v>61.544088363647397</v>
      </c>
      <c r="Z1772" s="77">
        <v>1.1426791638318101E-3</v>
      </c>
      <c r="AA1772" s="58">
        <v>33.966730681735797</v>
      </c>
      <c r="AB1772" s="77">
        <v>3.9966501725640001E-2</v>
      </c>
      <c r="AC1772" s="58">
        <v>849.39498901367097</v>
      </c>
      <c r="AD1772" s="77">
        <v>1.0413801586162501E-2</v>
      </c>
      <c r="AE1772" s="58">
        <v>1.57228518791519</v>
      </c>
      <c r="AF1772" s="77">
        <v>4.4050525407434003E-2</v>
      </c>
      <c r="AG1772" s="58">
        <v>35.508834838867102</v>
      </c>
      <c r="AH1772" s="77">
        <v>-2.7863146581186201E-4</v>
      </c>
      <c r="AI1772" s="58">
        <v>0.57476290998402102</v>
      </c>
      <c r="AJ1772" s="77">
        <v>1.6966983528893399E-2</v>
      </c>
      <c r="AK1772" s="58">
        <v>33.8800945281982</v>
      </c>
      <c r="AL1772" s="69">
        <v>42797</v>
      </c>
      <c r="AM1772" s="105">
        <v>4</v>
      </c>
      <c r="AN1772" s="124">
        <v>72.472145104469206</v>
      </c>
      <c r="AO1772" s="125">
        <v>58.6614864616311</v>
      </c>
      <c r="AP1772" s="125">
        <v>84.606602403676106</v>
      </c>
      <c r="AQ1772" s="125">
        <v>66.576452683291095</v>
      </c>
      <c r="AR1772" s="125">
        <v>44.134413499927199</v>
      </c>
      <c r="AS1772" s="125">
        <v>53.559366446990303</v>
      </c>
      <c r="AT1772" s="109" t="s">
        <v>618</v>
      </c>
      <c r="AV1772" s="63">
        <v>19956.463213320101</v>
      </c>
      <c r="AW1772" s="63">
        <v>12884.248300561499</v>
      </c>
      <c r="AX1772" s="63">
        <v>12884.248300561499</v>
      </c>
      <c r="AY1772" s="63">
        <v>32840.711513881601</v>
      </c>
      <c r="AZ1772" s="77">
        <v>3.0760286998714401E-3</v>
      </c>
      <c r="BA1772" s="77">
        <v>2.2840711513881602</v>
      </c>
      <c r="BB1772" s="77">
        <v>1.1033902662233701</v>
      </c>
      <c r="BC1772" s="58">
        <v>0</v>
      </c>
      <c r="BD1772" s="130">
        <v>0</v>
      </c>
      <c r="BE1772" s="65">
        <v>0</v>
      </c>
    </row>
    <row r="1773" spans="1:57" x14ac:dyDescent="0.2">
      <c r="A1773" s="104">
        <v>42800</v>
      </c>
      <c r="B1773" s="58">
        <v>2375.31005859375</v>
      </c>
      <c r="C1773" s="77">
        <v>-3.27724084800529E-3</v>
      </c>
      <c r="D1773" s="58">
        <v>0.01</v>
      </c>
      <c r="E1773" s="58">
        <v>0.81599999999999995</v>
      </c>
      <c r="F1773" s="77">
        <v>4.9043648847479904E-4</v>
      </c>
      <c r="G1773" s="58">
        <v>134.59432983398401</v>
      </c>
      <c r="H1773" s="58">
        <v>827.780029296875</v>
      </c>
      <c r="I1773" s="58">
        <v>61.678443908691399</v>
      </c>
      <c r="J1773" s="58">
        <v>846.60998535156205</v>
      </c>
      <c r="K1773" s="58">
        <v>35.683090209960902</v>
      </c>
      <c r="L1773" s="58">
        <v>33.563987731933501</v>
      </c>
      <c r="M1773" s="58">
        <v>11.2399997711181</v>
      </c>
      <c r="N1773" s="77">
        <v>-3.1478326357484701E-3</v>
      </c>
      <c r="O1773" s="58">
        <v>8.9165466939005196</v>
      </c>
      <c r="P1773" s="77">
        <v>6.6247565591348895E-2</v>
      </c>
      <c r="Q1773" s="58">
        <v>134.80683898925699</v>
      </c>
      <c r="R1773" s="77">
        <v>-1.5679883318522299E-3</v>
      </c>
      <c r="S1773" s="58">
        <v>17.9792444846811</v>
      </c>
      <c r="T1773" s="77">
        <v>2.17198335890669E-2</v>
      </c>
      <c r="U1773" s="58">
        <v>828.43002319335903</v>
      </c>
      <c r="V1773" s="77">
        <v>3.1131674734385901E-4</v>
      </c>
      <c r="W1773" s="58">
        <v>1.12406642874303</v>
      </c>
      <c r="X1773" s="77">
        <v>1.82246236692854E-2</v>
      </c>
      <c r="Y1773" s="58">
        <v>61.668846130371001</v>
      </c>
      <c r="Z1773" s="77">
        <v>-3.8476249734819001E-3</v>
      </c>
      <c r="AA1773" s="58">
        <v>33.806647686877298</v>
      </c>
      <c r="AB1773" s="77">
        <v>3.9931784731831198E-2</v>
      </c>
      <c r="AC1773" s="58">
        <v>848.24499511718705</v>
      </c>
      <c r="AD1773" s="77">
        <v>-2.7114419751950099E-4</v>
      </c>
      <c r="AE1773" s="58">
        <v>1.5837304939290899</v>
      </c>
      <c r="AF1773" s="77">
        <v>4.4383221425340402E-2</v>
      </c>
      <c r="AG1773" s="58">
        <v>35.687929153442298</v>
      </c>
      <c r="AH1773" s="77">
        <v>-9.1921083990429402E-3</v>
      </c>
      <c r="AI1773" s="58">
        <v>0.51821628709784595</v>
      </c>
      <c r="AJ1773" s="77">
        <v>1.5439651904198499E-2</v>
      </c>
      <c r="AK1773" s="58">
        <v>33.719680786132798</v>
      </c>
      <c r="AL1773" s="69">
        <v>42800</v>
      </c>
      <c r="AM1773" s="105">
        <v>0</v>
      </c>
      <c r="AN1773" s="124">
        <v>67.4227919507411</v>
      </c>
      <c r="AO1773" s="125">
        <v>57.272518746184303</v>
      </c>
      <c r="AP1773" s="125">
        <v>81.231954209650496</v>
      </c>
      <c r="AQ1773" s="125">
        <v>66.423293613749706</v>
      </c>
      <c r="AR1773" s="125">
        <v>39.497409399222498</v>
      </c>
      <c r="AS1773" s="125">
        <v>53.7507793438077</v>
      </c>
      <c r="AT1773" s="109" t="s">
        <v>618</v>
      </c>
      <c r="AV1773" s="63">
        <v>19956.463213320101</v>
      </c>
      <c r="AW1773" s="63">
        <v>12849.989857910101</v>
      </c>
      <c r="AX1773" s="63">
        <v>12849.989857910101</v>
      </c>
      <c r="AY1773" s="63">
        <v>32806.4530712302</v>
      </c>
      <c r="AZ1773" s="77">
        <v>-1.04316992757247E-3</v>
      </c>
      <c r="BA1773" s="77">
        <v>2.2806453071230202</v>
      </c>
      <c r="BB1773" s="77">
        <v>1.0964969497236099</v>
      </c>
      <c r="BC1773" s="58">
        <v>-34.258442651364</v>
      </c>
      <c r="BD1773" s="130">
        <v>-1.0431699275724601E-3</v>
      </c>
      <c r="BE1773" s="65">
        <v>1</v>
      </c>
    </row>
    <row r="1774" spans="1:57" x14ac:dyDescent="0.2">
      <c r="A1774" s="104">
        <v>42801</v>
      </c>
      <c r="B1774" s="58">
        <v>2368.38989257812</v>
      </c>
      <c r="C1774" s="77">
        <v>-2.91337376802169E-3</v>
      </c>
      <c r="D1774" s="58">
        <v>0.01</v>
      </c>
      <c r="E1774" s="58">
        <v>0.82010000000000005</v>
      </c>
      <c r="F1774" s="77">
        <v>5.0245098039216601E-3</v>
      </c>
      <c r="G1774" s="58">
        <v>134.76820373535099</v>
      </c>
      <c r="H1774" s="58">
        <v>831.90997314453102</v>
      </c>
      <c r="I1774" s="58">
        <v>61.803211212158203</v>
      </c>
      <c r="J1774" s="58">
        <v>846.02001953125</v>
      </c>
      <c r="K1774" s="58">
        <v>35.789585113525298</v>
      </c>
      <c r="L1774" s="58">
        <v>33.781013488769503</v>
      </c>
      <c r="M1774" s="58">
        <v>11.449999809265099</v>
      </c>
      <c r="N1774" s="77">
        <v>1.29183674811295E-3</v>
      </c>
      <c r="O1774" s="58">
        <v>8.9447798763470505</v>
      </c>
      <c r="P1774" s="77">
        <v>6.6371589354356803E-2</v>
      </c>
      <c r="Q1774" s="58">
        <v>134.681266784667</v>
      </c>
      <c r="R1774" s="77">
        <v>4.9891803395694101E-3</v>
      </c>
      <c r="S1774" s="58">
        <v>17.182477294157</v>
      </c>
      <c r="T1774" s="77">
        <v>2.0654250879105499E-2</v>
      </c>
      <c r="U1774" s="58">
        <v>829.84500122070301</v>
      </c>
      <c r="V1774" s="77">
        <v>2.0228672378879101E-3</v>
      </c>
      <c r="W1774" s="58">
        <v>1.0464819961196401</v>
      </c>
      <c r="X1774" s="77">
        <v>1.6932485797983499E-2</v>
      </c>
      <c r="Y1774" s="58">
        <v>61.740827560424798</v>
      </c>
      <c r="Z1774" s="77">
        <v>-6.9685667606145198E-4</v>
      </c>
      <c r="AA1774" s="58">
        <v>33.696912565005398</v>
      </c>
      <c r="AB1774" s="77">
        <v>3.9829923390791201E-2</v>
      </c>
      <c r="AC1774" s="58">
        <v>846.31500244140602</v>
      </c>
      <c r="AD1774" s="77">
        <v>2.9844641520066998E-3</v>
      </c>
      <c r="AE1774" s="58">
        <v>1.5953067945737001</v>
      </c>
      <c r="AF1774" s="77">
        <v>4.45746098903732E-2</v>
      </c>
      <c r="AG1774" s="58">
        <v>35.7363376617431</v>
      </c>
      <c r="AH1774" s="77">
        <v>6.46603015616809E-3</v>
      </c>
      <c r="AI1774" s="58">
        <v>0.47034747158181001</v>
      </c>
      <c r="AJ1774" s="77">
        <v>1.3923426890024401E-2</v>
      </c>
      <c r="AK1774" s="58">
        <v>33.672500610351499</v>
      </c>
      <c r="AL1774" s="69">
        <v>42801</v>
      </c>
      <c r="AM1774" s="105">
        <v>1</v>
      </c>
      <c r="AN1774" s="124">
        <v>63.219744698044799</v>
      </c>
      <c r="AO1774" s="125">
        <v>60.474412913347699</v>
      </c>
      <c r="AP1774" s="125">
        <v>81.556061908016204</v>
      </c>
      <c r="AQ1774" s="125">
        <v>67.314363919919302</v>
      </c>
      <c r="AR1774" s="125">
        <v>43.9198878244977</v>
      </c>
      <c r="AS1774" s="125">
        <v>55.047689353582001</v>
      </c>
      <c r="AT1774" s="109" t="s">
        <v>618</v>
      </c>
      <c r="AV1774" s="63">
        <v>19956.463213320101</v>
      </c>
      <c r="AW1774" s="63">
        <v>12931.2382543533</v>
      </c>
      <c r="AX1774" s="63">
        <v>12931.2382543533</v>
      </c>
      <c r="AY1774" s="63">
        <v>32887.701467673403</v>
      </c>
      <c r="AZ1774" s="77">
        <v>2.4765980115790602E-3</v>
      </c>
      <c r="BA1774" s="77">
        <v>2.28877014676734</v>
      </c>
      <c r="BB1774" s="77">
        <v>1.0903890705055399</v>
      </c>
      <c r="BC1774" s="58">
        <v>0</v>
      </c>
      <c r="BD1774" s="130">
        <v>0</v>
      </c>
      <c r="BE1774" s="65">
        <v>0</v>
      </c>
    </row>
    <row r="1775" spans="1:57" x14ac:dyDescent="0.2">
      <c r="A1775" s="104">
        <v>42802</v>
      </c>
      <c r="B1775" s="58">
        <v>2362.97998046875</v>
      </c>
      <c r="C1775" s="77">
        <v>-2.2842151650487299E-3</v>
      </c>
      <c r="D1775" s="58">
        <v>0.01</v>
      </c>
      <c r="E1775" s="58">
        <v>0.82179999999999997</v>
      </c>
      <c r="F1775" s="77">
        <v>2.07291793683683E-3</v>
      </c>
      <c r="G1775" s="58">
        <v>134.26591491699199</v>
      </c>
      <c r="H1775" s="58">
        <v>835.36999511718705</v>
      </c>
      <c r="I1775" s="58">
        <v>62.369411468505803</v>
      </c>
      <c r="J1775" s="58">
        <v>850.5</v>
      </c>
      <c r="K1775" s="58">
        <v>36.002548217773402</v>
      </c>
      <c r="L1775" s="58">
        <v>33.611167907714801</v>
      </c>
      <c r="M1775" s="58">
        <v>11.8599996566772</v>
      </c>
      <c r="N1775" s="77">
        <v>-3.7270573060816901E-3</v>
      </c>
      <c r="O1775" s="58">
        <v>8.9609057574757198</v>
      </c>
      <c r="P1775" s="77">
        <v>6.6739989542510897E-2</v>
      </c>
      <c r="Q1775" s="58">
        <v>134.51705932617099</v>
      </c>
      <c r="R1775" s="77">
        <v>4.1591302957670797E-3</v>
      </c>
      <c r="S1775" s="58">
        <v>16.880758974913501</v>
      </c>
      <c r="T1775" s="77">
        <v>2.0207523700375901E-2</v>
      </c>
      <c r="U1775" s="58">
        <v>833.63998413085903</v>
      </c>
      <c r="V1775" s="77">
        <v>9.1613404100314693E-3</v>
      </c>
      <c r="W1775" s="58">
        <v>1.0348866521139699</v>
      </c>
      <c r="X1775" s="77">
        <v>1.6592855820622102E-2</v>
      </c>
      <c r="Y1775" s="58">
        <v>62.086311340332003</v>
      </c>
      <c r="Z1775" s="77">
        <v>5.2953598795832902E-3</v>
      </c>
      <c r="AA1775" s="58">
        <v>33.739473874940401</v>
      </c>
      <c r="AB1775" s="77">
        <v>3.9670163286232199E-2</v>
      </c>
      <c r="AC1775" s="58">
        <v>848.260009765625</v>
      </c>
      <c r="AD1775" s="77">
        <v>5.95042115108412E-3</v>
      </c>
      <c r="AE1775" s="58">
        <v>1.6278986815045</v>
      </c>
      <c r="AF1775" s="77">
        <v>4.5216207243376702E-2</v>
      </c>
      <c r="AG1775" s="58">
        <v>35.8960666656494</v>
      </c>
      <c r="AH1775" s="77">
        <v>-5.0278414859030703E-3</v>
      </c>
      <c r="AI1775" s="58">
        <v>0.45949996188582098</v>
      </c>
      <c r="AJ1775" s="77">
        <v>1.36710501446262E-2</v>
      </c>
      <c r="AK1775" s="58">
        <v>33.696090698242102</v>
      </c>
      <c r="AL1775" s="69">
        <v>42802</v>
      </c>
      <c r="AM1775" s="105">
        <v>2</v>
      </c>
      <c r="AN1775" s="124">
        <v>60.067254798292304</v>
      </c>
      <c r="AO1775" s="125">
        <v>62.977547810466298</v>
      </c>
      <c r="AP1775" s="125">
        <v>77.397883019062107</v>
      </c>
      <c r="AQ1775" s="125">
        <v>69.081432751775694</v>
      </c>
      <c r="AR1775" s="125">
        <v>41.371195123453298</v>
      </c>
      <c r="AS1775" s="125">
        <v>60.465629548665497</v>
      </c>
      <c r="AT1775" s="109" t="s">
        <v>618</v>
      </c>
      <c r="AV1775" s="63">
        <v>19956.463213320101</v>
      </c>
      <c r="AW1775" s="63">
        <v>12909.7482788177</v>
      </c>
      <c r="AX1775" s="63">
        <v>12909.7482788177</v>
      </c>
      <c r="AY1775" s="63">
        <v>32866.211492137802</v>
      </c>
      <c r="AZ1775" s="77">
        <v>-6.5343500994452497E-4</v>
      </c>
      <c r="BA1775" s="77">
        <v>2.2866211492137798</v>
      </c>
      <c r="BB1775" s="77">
        <v>1.08561417208984</v>
      </c>
      <c r="BC1775" s="58">
        <v>-21.489975535580001</v>
      </c>
      <c r="BD1775" s="130">
        <v>-6.5343500994447196E-4</v>
      </c>
      <c r="BE1775" s="65">
        <v>1</v>
      </c>
    </row>
    <row r="1776" spans="1:57" x14ac:dyDescent="0.2">
      <c r="A1776" s="104">
        <v>42803</v>
      </c>
      <c r="B1776" s="58">
        <v>2364.8701171875</v>
      </c>
      <c r="C1776" s="77">
        <v>7.9989535856128603E-4</v>
      </c>
      <c r="D1776" s="58">
        <v>0.01</v>
      </c>
      <c r="E1776" s="58">
        <v>0.82299999999999995</v>
      </c>
      <c r="F1776" s="77">
        <v>1.4602092966657901E-3</v>
      </c>
      <c r="G1776" s="58">
        <v>133.95680236816401</v>
      </c>
      <c r="H1776" s="58">
        <v>838.67999267578102</v>
      </c>
      <c r="I1776" s="58">
        <v>62.1198921203613</v>
      </c>
      <c r="J1776" s="58">
        <v>853</v>
      </c>
      <c r="K1776" s="58">
        <v>36.186485290527301</v>
      </c>
      <c r="L1776" s="58">
        <v>33.7998847961425</v>
      </c>
      <c r="M1776" s="58">
        <v>12.300000190734799</v>
      </c>
      <c r="N1776" s="77">
        <v>-2.3022414066835501E-3</v>
      </c>
      <c r="O1776" s="58">
        <v>8.9724051302755505</v>
      </c>
      <c r="P1776" s="77">
        <v>6.6979839557650703E-2</v>
      </c>
      <c r="Q1776" s="58">
        <v>134.11135864257801</v>
      </c>
      <c r="R1776" s="77">
        <v>3.9623132000681204E-3</v>
      </c>
      <c r="S1776" s="58">
        <v>16.786246018814801</v>
      </c>
      <c r="T1776" s="77">
        <v>2.0015078653848401E-2</v>
      </c>
      <c r="U1776" s="58">
        <v>837.02499389648403</v>
      </c>
      <c r="V1776" s="77">
        <v>-4.0006686333817704E-3</v>
      </c>
      <c r="W1776" s="58">
        <v>0.99912548030838</v>
      </c>
      <c r="X1776" s="77">
        <v>1.6083825103438799E-2</v>
      </c>
      <c r="Y1776" s="58">
        <v>62.244651794433501</v>
      </c>
      <c r="Z1776" s="77">
        <v>2.93944738389173E-3</v>
      </c>
      <c r="AA1776" s="58">
        <v>33.712827492382701</v>
      </c>
      <c r="AB1776" s="77">
        <v>3.95226582560173E-2</v>
      </c>
      <c r="AC1776" s="58">
        <v>851.75</v>
      </c>
      <c r="AD1776" s="77">
        <v>5.1090014973746902E-3</v>
      </c>
      <c r="AE1776" s="58">
        <v>1.6650555219008301</v>
      </c>
      <c r="AF1776" s="77">
        <v>4.6013187203253897E-2</v>
      </c>
      <c r="AG1776" s="58">
        <v>36.094516754150298</v>
      </c>
      <c r="AH1776" s="77">
        <v>5.61470785382667E-3</v>
      </c>
      <c r="AI1776" s="58">
        <v>0.450765541862301</v>
      </c>
      <c r="AJ1776" s="77">
        <v>1.33363040904135E-2</v>
      </c>
      <c r="AK1776" s="58">
        <v>33.705526351928697</v>
      </c>
      <c r="AL1776" s="69">
        <v>42803</v>
      </c>
      <c r="AM1776" s="105">
        <v>3</v>
      </c>
      <c r="AN1776" s="124">
        <v>60.802690846145602</v>
      </c>
      <c r="AO1776" s="125">
        <v>65.245091066531899</v>
      </c>
      <c r="AP1776" s="125">
        <v>74.868053399639606</v>
      </c>
      <c r="AQ1776" s="125">
        <v>70.561760712455495</v>
      </c>
      <c r="AR1776" s="125">
        <v>45.177932051538598</v>
      </c>
      <c r="AS1776" s="125">
        <v>57.194089892153499</v>
      </c>
      <c r="AT1776" s="109" t="s">
        <v>618</v>
      </c>
      <c r="AV1776" s="63">
        <v>19956.463213320101</v>
      </c>
      <c r="AW1776" s="63">
        <v>12898.834456832799</v>
      </c>
      <c r="AX1776" s="63">
        <v>12898.834456832799</v>
      </c>
      <c r="AY1776" s="63">
        <v>32855.297670152897</v>
      </c>
      <c r="AZ1776" s="77">
        <v>-3.3206814808817099E-4</v>
      </c>
      <c r="BA1776" s="77">
        <v>2.2855297670152899</v>
      </c>
      <c r="BB1776" s="77">
        <v>1.08728244518585</v>
      </c>
      <c r="BC1776" s="58">
        <v>-32.403797520448201</v>
      </c>
      <c r="BD1776" s="130">
        <v>-9.8528617307899096E-4</v>
      </c>
      <c r="BE1776" s="65">
        <v>2</v>
      </c>
    </row>
    <row r="1777" spans="1:57" x14ac:dyDescent="0.2">
      <c r="A1777" s="104">
        <v>42804</v>
      </c>
      <c r="B1777" s="58">
        <v>2372.60009765625</v>
      </c>
      <c r="C1777" s="77">
        <v>3.26867019569898E-3</v>
      </c>
      <c r="D1777" s="58">
        <v>0.01</v>
      </c>
      <c r="E1777" s="58">
        <v>0.82189999999999996</v>
      </c>
      <c r="F1777" s="77">
        <v>-1.3365735115431401E-3</v>
      </c>
      <c r="G1777" s="58">
        <v>134.40115356445301</v>
      </c>
      <c r="H1777" s="58">
        <v>843.25</v>
      </c>
      <c r="I1777" s="58">
        <v>62.3118286132812</v>
      </c>
      <c r="J1777" s="58">
        <v>852.46002197265602</v>
      </c>
      <c r="K1777" s="58">
        <v>36.902858734130803</v>
      </c>
      <c r="L1777" s="58">
        <v>33.884815216064403</v>
      </c>
      <c r="M1777" s="58">
        <v>11.6599998474121</v>
      </c>
      <c r="N1777" s="77">
        <v>3.3171230458892598E-3</v>
      </c>
      <c r="O1777" s="58">
        <v>9.0149792774869706</v>
      </c>
      <c r="P1777" s="77">
        <v>6.7075162961036397E-2</v>
      </c>
      <c r="Q1777" s="58">
        <v>134.178977966308</v>
      </c>
      <c r="R1777" s="77">
        <v>5.4490477466122497E-3</v>
      </c>
      <c r="S1777" s="58">
        <v>17.123053591051399</v>
      </c>
      <c r="T1777" s="77">
        <v>2.0306022639847501E-2</v>
      </c>
      <c r="U1777" s="58">
        <v>840.96499633789006</v>
      </c>
      <c r="V1777" s="77">
        <v>3.0897750522171901E-3</v>
      </c>
      <c r="W1777" s="58">
        <v>0.99627153859449402</v>
      </c>
      <c r="X1777" s="77">
        <v>1.5988481814224E-2</v>
      </c>
      <c r="Y1777" s="58">
        <v>62.215860366821197</v>
      </c>
      <c r="Z1777" s="77">
        <v>-6.3303402971126501E-4</v>
      </c>
      <c r="AA1777" s="58">
        <v>33.643824034956303</v>
      </c>
      <c r="AB1777" s="77">
        <v>3.9466747023634001E-2</v>
      </c>
      <c r="AC1777" s="58">
        <v>852.73001098632801</v>
      </c>
      <c r="AD1777" s="77">
        <v>1.9796712442560399E-2</v>
      </c>
      <c r="AE1777" s="58">
        <v>1.7150891327606901</v>
      </c>
      <c r="AF1777" s="77">
        <v>4.6475779698184498E-2</v>
      </c>
      <c r="AG1777" s="58">
        <v>36.544672012329102</v>
      </c>
      <c r="AH1777" s="77">
        <v>2.5127428816431501E-3</v>
      </c>
      <c r="AI1777" s="58">
        <v>0.44206583842806602</v>
      </c>
      <c r="AJ1777" s="77">
        <v>1.30461339573275E-2</v>
      </c>
      <c r="AK1777" s="58">
        <v>33.842350006103501</v>
      </c>
      <c r="AL1777" s="69">
        <v>42804</v>
      </c>
      <c r="AM1777" s="105">
        <v>4</v>
      </c>
      <c r="AN1777" s="124">
        <v>63.743529081431298</v>
      </c>
      <c r="AO1777" s="125">
        <v>68.145964405475993</v>
      </c>
      <c r="AP1777" s="125">
        <v>76.078498316758797</v>
      </c>
      <c r="AQ1777" s="125">
        <v>75.484758569811603</v>
      </c>
      <c r="AR1777" s="125">
        <v>46.850479182230302</v>
      </c>
      <c r="AS1777" s="125">
        <v>59.0303891559372</v>
      </c>
      <c r="AT1777" s="109" t="s">
        <v>618</v>
      </c>
      <c r="AV1777" s="63">
        <v>19956.463213320101</v>
      </c>
      <c r="AW1777" s="63">
        <v>12924.324049411</v>
      </c>
      <c r="AX1777" s="63">
        <v>12924.324049411</v>
      </c>
      <c r="AY1777" s="63">
        <v>32880.787262731101</v>
      </c>
      <c r="AZ1777" s="77">
        <v>7.7581377694491095E-4</v>
      </c>
      <c r="BA1777" s="77">
        <v>2.2880787262731102</v>
      </c>
      <c r="BB1777" s="77">
        <v>1.0941050831044301</v>
      </c>
      <c r="BC1777" s="58">
        <v>-6.9142049423171503</v>
      </c>
      <c r="BD1777" s="130">
        <v>-2.1023679472137601E-4</v>
      </c>
      <c r="BE1777" s="65">
        <v>3</v>
      </c>
    </row>
    <row r="1778" spans="1:57" x14ac:dyDescent="0.2">
      <c r="A1778" s="104">
        <v>42807</v>
      </c>
      <c r="B1778" s="58">
        <v>2373.46997070312</v>
      </c>
      <c r="C1778" s="77">
        <v>3.66632812556222E-4</v>
      </c>
      <c r="D1778" s="58">
        <v>0.01</v>
      </c>
      <c r="E1778" s="58">
        <v>0.81740000000000002</v>
      </c>
      <c r="F1778" s="77">
        <v>-5.4751186275702104E-3</v>
      </c>
      <c r="G1778" s="58">
        <v>134.45909118652301</v>
      </c>
      <c r="H1778" s="58">
        <v>845.53997802734295</v>
      </c>
      <c r="I1778" s="58">
        <v>62.100704193115199</v>
      </c>
      <c r="J1778" s="58">
        <v>854.59002685546795</v>
      </c>
      <c r="K1778" s="58">
        <v>37.212642669677699</v>
      </c>
      <c r="L1778" s="58">
        <v>33.177120208740199</v>
      </c>
      <c r="M1778" s="58">
        <v>11.3500003814697</v>
      </c>
      <c r="N1778" s="77">
        <v>4.3107979755929699E-4</v>
      </c>
      <c r="O1778" s="58">
        <v>9.0249375540759793</v>
      </c>
      <c r="P1778" s="77">
        <v>6.7120322429938706E-2</v>
      </c>
      <c r="Q1778" s="58">
        <v>134.430122375488</v>
      </c>
      <c r="R1778" s="77">
        <v>2.7156573108137998E-3</v>
      </c>
      <c r="S1778" s="58">
        <v>17.479176383570501</v>
      </c>
      <c r="T1778" s="77">
        <v>2.0672205735735499E-2</v>
      </c>
      <c r="U1778" s="58">
        <v>844.39498901367097</v>
      </c>
      <c r="V1778" s="77">
        <v>-3.3881916943297999E-3</v>
      </c>
      <c r="W1778" s="58">
        <v>0.99089627146461301</v>
      </c>
      <c r="X1778" s="77">
        <v>1.5956280759445302E-2</v>
      </c>
      <c r="Y1778" s="58">
        <v>62.2062664031982</v>
      </c>
      <c r="Z1778" s="77">
        <v>2.49865662659876E-3</v>
      </c>
      <c r="AA1778" s="58">
        <v>33.3413601773861</v>
      </c>
      <c r="AB1778" s="77">
        <v>3.9014450355883898E-2</v>
      </c>
      <c r="AC1778" s="58">
        <v>853.52502441406205</v>
      </c>
      <c r="AD1778" s="77">
        <v>8.3945782568968196E-3</v>
      </c>
      <c r="AE1778" s="58">
        <v>1.7620014121640799</v>
      </c>
      <c r="AF1778" s="77">
        <v>4.7349537301198799E-2</v>
      </c>
      <c r="AG1778" s="58">
        <v>37.057750701904297</v>
      </c>
      <c r="AH1778" s="77">
        <v>-2.0885314050309401E-2</v>
      </c>
      <c r="AI1778" s="58">
        <v>0.458934737683932</v>
      </c>
      <c r="AJ1778" s="77">
        <v>1.3832868398355701E-2</v>
      </c>
      <c r="AK1778" s="58">
        <v>33.530967712402301</v>
      </c>
      <c r="AL1778" s="69">
        <v>42807</v>
      </c>
      <c r="AM1778" s="105">
        <v>0</v>
      </c>
      <c r="AN1778" s="124">
        <v>64.070215929159403</v>
      </c>
      <c r="AO1778" s="125">
        <v>69.518876360453007</v>
      </c>
      <c r="AP1778" s="125">
        <v>76.239192109780802</v>
      </c>
      <c r="AQ1778" s="125">
        <v>77.256041616471705</v>
      </c>
      <c r="AR1778" s="125">
        <v>36.780872235447802</v>
      </c>
      <c r="AS1778" s="125">
        <v>56.175731334915298</v>
      </c>
      <c r="AT1778" s="109" t="s">
        <v>618</v>
      </c>
      <c r="AV1778" s="63">
        <v>19956.463213320101</v>
      </c>
      <c r="AW1778" s="63">
        <v>12859.1027528961</v>
      </c>
      <c r="AX1778" s="63">
        <v>12859.1027528961</v>
      </c>
      <c r="AY1778" s="63">
        <v>32815.5659662162</v>
      </c>
      <c r="AZ1778" s="77">
        <v>-1.9835685804524498E-3</v>
      </c>
      <c r="BA1778" s="77">
        <v>2.2815565966216198</v>
      </c>
      <c r="BB1778" s="77">
        <v>1.0948728507408401</v>
      </c>
      <c r="BC1778" s="58">
        <v>-72.135501457210907</v>
      </c>
      <c r="BD1778" s="130">
        <v>-2.1933883560733298E-3</v>
      </c>
      <c r="BE1778" s="65">
        <v>4</v>
      </c>
    </row>
    <row r="1779" spans="1:57" x14ac:dyDescent="0.2">
      <c r="A1779" s="104">
        <v>42808</v>
      </c>
      <c r="B1779" s="58">
        <v>2365.44995117187</v>
      </c>
      <c r="C1779" s="77">
        <v>-3.3790271755046401E-3</v>
      </c>
      <c r="D1779" s="58">
        <v>0.01</v>
      </c>
      <c r="E1779" s="58">
        <v>0.82189999999999996</v>
      </c>
      <c r="F1779" s="77">
        <v>5.5052605823342404E-3</v>
      </c>
      <c r="G1779" s="58">
        <v>134.256256103515</v>
      </c>
      <c r="H1779" s="58">
        <v>845.61999511718705</v>
      </c>
      <c r="I1779" s="58">
        <v>61.812801361083899</v>
      </c>
      <c r="J1779" s="58">
        <v>852.530029296875</v>
      </c>
      <c r="K1779" s="58">
        <v>37.048065185546797</v>
      </c>
      <c r="L1779" s="58">
        <v>33.1959838867187</v>
      </c>
      <c r="M1779" s="58">
        <v>12.300000190734799</v>
      </c>
      <c r="N1779" s="77">
        <v>-1.50852635710918E-3</v>
      </c>
      <c r="O1779" s="58">
        <v>9.0516689718021404</v>
      </c>
      <c r="P1779" s="77">
        <v>6.74208356057764E-2</v>
      </c>
      <c r="Q1779" s="58">
        <v>134.35767364501899</v>
      </c>
      <c r="R1779" s="77">
        <v>9.4634306979202097E-5</v>
      </c>
      <c r="S1779" s="58">
        <v>17.907705063166301</v>
      </c>
      <c r="T1779" s="77">
        <v>2.1177012330088799E-2</v>
      </c>
      <c r="U1779" s="58">
        <v>845.57998657226506</v>
      </c>
      <c r="V1779" s="77">
        <v>-4.6360638864247896E-3</v>
      </c>
      <c r="W1779" s="58">
        <v>0.99362345115964201</v>
      </c>
      <c r="X1779" s="77">
        <v>1.6074719625718201E-2</v>
      </c>
      <c r="Y1779" s="58">
        <v>61.956752777099602</v>
      </c>
      <c r="Z1779" s="77">
        <v>-2.4105097109238202E-3</v>
      </c>
      <c r="AA1779" s="58">
        <v>33.274295009199797</v>
      </c>
      <c r="AB1779" s="77">
        <v>3.9030056262819003E-2</v>
      </c>
      <c r="AC1779" s="58">
        <v>853.56002807617097</v>
      </c>
      <c r="AD1779" s="77">
        <v>-4.4226228594333996E-3</v>
      </c>
      <c r="AE1779" s="58">
        <v>1.79621297034925</v>
      </c>
      <c r="AF1779" s="77">
        <v>4.8483313807437201E-2</v>
      </c>
      <c r="AG1779" s="58">
        <v>37.130353927612298</v>
      </c>
      <c r="AH1779" s="77">
        <v>5.6857490523087796E-4</v>
      </c>
      <c r="AI1779" s="58">
        <v>0.47944982476867798</v>
      </c>
      <c r="AJ1779" s="77">
        <v>1.4443006913270001E-2</v>
      </c>
      <c r="AK1779" s="58">
        <v>33.1865520477294</v>
      </c>
      <c r="AL1779" s="69">
        <v>42808</v>
      </c>
      <c r="AM1779" s="105">
        <v>1</v>
      </c>
      <c r="AN1779" s="124">
        <v>58.808910770484097</v>
      </c>
      <c r="AO1779" s="125">
        <v>69.568232538583402</v>
      </c>
      <c r="AP1779" s="125">
        <v>74.356003609087495</v>
      </c>
      <c r="AQ1779" s="125">
        <v>74.189218031489602</v>
      </c>
      <c r="AR1779" s="125">
        <v>37.168523027793697</v>
      </c>
      <c r="AS1779" s="125">
        <v>52.450764703049401</v>
      </c>
      <c r="AT1779" s="109" t="s">
        <v>565</v>
      </c>
      <c r="AV1779" s="63">
        <v>9671.2647433438597</v>
      </c>
      <c r="AW1779" s="63">
        <v>23171.974585815398</v>
      </c>
      <c r="AX1779" s="63">
        <v>23171.974585815398</v>
      </c>
      <c r="AY1779" s="63">
        <v>32843.239329159202</v>
      </c>
      <c r="AZ1779" s="77">
        <v>8.4329988309716998E-4</v>
      </c>
      <c r="BA1779" s="77">
        <v>2.2843239329159202</v>
      </c>
      <c r="BB1779" s="77">
        <v>1.08779421844896</v>
      </c>
      <c r="BC1779" s="58">
        <v>-44.462138514136299</v>
      </c>
      <c r="BD1779" s="130">
        <v>-1.3519381571205199E-3</v>
      </c>
      <c r="BE1779" s="65">
        <v>5</v>
      </c>
    </row>
    <row r="1780" spans="1:57" x14ac:dyDescent="0.2">
      <c r="A1780" s="104">
        <v>42809</v>
      </c>
      <c r="B1780" s="58">
        <v>2385.26000976562</v>
      </c>
      <c r="C1780" s="77">
        <v>8.3747527965813903E-3</v>
      </c>
      <c r="D1780" s="58">
        <v>0.01</v>
      </c>
      <c r="E1780" s="58">
        <v>0.81820000000000004</v>
      </c>
      <c r="F1780" s="77">
        <v>-4.5017642048910097E-3</v>
      </c>
      <c r="G1780" s="58">
        <v>135.67619323730401</v>
      </c>
      <c r="H1780" s="58">
        <v>847.20001220703102</v>
      </c>
      <c r="I1780" s="58">
        <v>62.139091491699197</v>
      </c>
      <c r="J1780" s="58">
        <v>852.969970703125</v>
      </c>
      <c r="K1780" s="58">
        <v>37.6773071289062</v>
      </c>
      <c r="L1780" s="58">
        <v>33.120494842529297</v>
      </c>
      <c r="M1780" s="58">
        <v>11.6300001144409</v>
      </c>
      <c r="N1780" s="77">
        <v>1.05763200538995E-2</v>
      </c>
      <c r="O1780" s="58">
        <v>9.0941826603903806</v>
      </c>
      <c r="P1780" s="77">
        <v>6.7028580647779307E-2</v>
      </c>
      <c r="Q1780" s="58">
        <v>134.96622467041001</v>
      </c>
      <c r="R1780" s="77">
        <v>1.8684717709693799E-3</v>
      </c>
      <c r="S1780" s="58">
        <v>18.3519077689437</v>
      </c>
      <c r="T1780" s="77">
        <v>2.16618360534904E-2</v>
      </c>
      <c r="U1780" s="58">
        <v>846.41000366210903</v>
      </c>
      <c r="V1780" s="77">
        <v>5.2786821407622099E-3</v>
      </c>
      <c r="W1780" s="58">
        <v>0.99674214773357395</v>
      </c>
      <c r="X1780" s="77">
        <v>1.6040500815283399E-2</v>
      </c>
      <c r="Y1780" s="58">
        <v>61.975946426391602</v>
      </c>
      <c r="Z1780" s="77">
        <v>5.1604212301215003E-4</v>
      </c>
      <c r="AA1780" s="58">
        <v>33.034315529174698</v>
      </c>
      <c r="AB1780" s="77">
        <v>3.87285797434858E-2</v>
      </c>
      <c r="AC1780" s="58">
        <v>852.75</v>
      </c>
      <c r="AD1780" s="77">
        <v>1.6984475173209501E-2</v>
      </c>
      <c r="AE1780" s="58">
        <v>1.8486936594501999</v>
      </c>
      <c r="AF1780" s="77">
        <v>4.9066501836907299E-2</v>
      </c>
      <c r="AG1780" s="58">
        <v>37.362686157226499</v>
      </c>
      <c r="AH1780" s="77">
        <v>-2.2740414758318701E-3</v>
      </c>
      <c r="AI1780" s="58">
        <v>0.50187213185746504</v>
      </c>
      <c r="AJ1780" s="77">
        <v>1.5152917679630199E-2</v>
      </c>
      <c r="AK1780" s="58">
        <v>33.158239364624002</v>
      </c>
      <c r="AL1780" s="69">
        <v>42809</v>
      </c>
      <c r="AM1780" s="105">
        <v>2</v>
      </c>
      <c r="AN1780" s="124">
        <v>66.193586378351995</v>
      </c>
      <c r="AO1780" s="125">
        <v>70.581208397856699</v>
      </c>
      <c r="AP1780" s="125">
        <v>78.381752787893902</v>
      </c>
      <c r="AQ1780" s="125">
        <v>77.815330235053395</v>
      </c>
      <c r="AR1780" s="125">
        <v>36.211589006773799</v>
      </c>
      <c r="AS1780" s="125">
        <v>56.010861394896203</v>
      </c>
      <c r="AT1780" s="109" t="s">
        <v>618</v>
      </c>
      <c r="AV1780" s="63">
        <v>9671.2647433438597</v>
      </c>
      <c r="AW1780" s="63">
        <v>23377.092570388799</v>
      </c>
      <c r="AX1780" s="63">
        <v>23377.092570388799</v>
      </c>
      <c r="AY1780" s="63">
        <v>33048.357313732602</v>
      </c>
      <c r="AZ1780" s="77">
        <v>6.2453640007202804E-3</v>
      </c>
      <c r="BA1780" s="77">
        <v>2.3048357313732599</v>
      </c>
      <c r="BB1780" s="77">
        <v>1.1052789789185999</v>
      </c>
      <c r="BC1780" s="58">
        <v>0</v>
      </c>
      <c r="BD1780" s="130">
        <v>0</v>
      </c>
      <c r="BE1780" s="65">
        <v>0</v>
      </c>
    </row>
    <row r="1781" spans="1:57" x14ac:dyDescent="0.2">
      <c r="A1781" s="104">
        <v>42810</v>
      </c>
      <c r="B1781" s="58">
        <v>2381.3798828125</v>
      </c>
      <c r="C1781" s="77">
        <v>-1.6267102694209599E-3</v>
      </c>
      <c r="D1781" s="58">
        <v>0.01</v>
      </c>
      <c r="E1781" s="58">
        <v>0.8085</v>
      </c>
      <c r="F1781" s="77">
        <v>-1.1855292104619899E-2</v>
      </c>
      <c r="G1781" s="58">
        <v>135.89836120605401</v>
      </c>
      <c r="H1781" s="58">
        <v>848.780029296875</v>
      </c>
      <c r="I1781" s="58">
        <v>62.033531188964801</v>
      </c>
      <c r="J1781" s="58">
        <v>853.41998291015602</v>
      </c>
      <c r="K1781" s="58">
        <v>37.8031616210937</v>
      </c>
      <c r="L1781" s="58">
        <v>33.158233642578097</v>
      </c>
      <c r="M1781" s="58">
        <v>11.2100000381469</v>
      </c>
      <c r="N1781" s="77">
        <v>1.63748675024666E-3</v>
      </c>
      <c r="O1781" s="58">
        <v>9.1359569864071393</v>
      </c>
      <c r="P1781" s="77">
        <v>6.7226395560096699E-2</v>
      </c>
      <c r="Q1781" s="58">
        <v>135.78727722167901</v>
      </c>
      <c r="R1781" s="77">
        <v>1.86498709522875E-3</v>
      </c>
      <c r="S1781" s="58">
        <v>18.8079617843674</v>
      </c>
      <c r="T1781" s="77">
        <v>2.2158817520657102E-2</v>
      </c>
      <c r="U1781" s="58">
        <v>847.99002075195301</v>
      </c>
      <c r="V1781" s="77">
        <v>-1.69877447835664E-3</v>
      </c>
      <c r="W1781" s="58">
        <v>0.99428988345689995</v>
      </c>
      <c r="X1781" s="77">
        <v>1.60282651075935E-2</v>
      </c>
      <c r="Y1781" s="58">
        <v>62.086311340332003</v>
      </c>
      <c r="Z1781" s="77">
        <v>5.27582708052865E-4</v>
      </c>
      <c r="AA1781" s="58">
        <v>32.521300887863497</v>
      </c>
      <c r="AB1781" s="77">
        <v>3.8107029995906698E-2</v>
      </c>
      <c r="AC1781" s="58">
        <v>853.19497680664006</v>
      </c>
      <c r="AD1781" s="77">
        <v>3.3403260948801001E-3</v>
      </c>
      <c r="AE1781" s="58">
        <v>1.9153097676544799</v>
      </c>
      <c r="AF1781" s="77">
        <v>5.0665332885431499E-2</v>
      </c>
      <c r="AG1781" s="58">
        <v>37.740234375</v>
      </c>
      <c r="AH1781" s="77">
        <v>1.13943949896433E-3</v>
      </c>
      <c r="AI1781" s="58">
        <v>0.52039117596352802</v>
      </c>
      <c r="AJ1781" s="77">
        <v>1.56941766432123E-2</v>
      </c>
      <c r="AK1781" s="58">
        <v>33.139364242553697</v>
      </c>
      <c r="AL1781" s="69">
        <v>42810</v>
      </c>
      <c r="AM1781" s="105">
        <v>3</v>
      </c>
      <c r="AN1781" s="124">
        <v>63.7816344433094</v>
      </c>
      <c r="AO1781" s="125">
        <v>71.599297265043404</v>
      </c>
      <c r="AP1781" s="125">
        <v>78.938861388556901</v>
      </c>
      <c r="AQ1781" s="125">
        <v>78.466931239037294</v>
      </c>
      <c r="AR1781" s="125">
        <v>37.083674150314998</v>
      </c>
      <c r="AS1781" s="125">
        <v>54.586932448026097</v>
      </c>
      <c r="AT1781" s="109" t="s">
        <v>618</v>
      </c>
      <c r="AV1781" s="63">
        <v>9671.2647433438597</v>
      </c>
      <c r="AW1781" s="63">
        <v>23155.2570586166</v>
      </c>
      <c r="AX1781" s="63">
        <v>23155.2570586166</v>
      </c>
      <c r="AY1781" s="63">
        <v>32826.521801960502</v>
      </c>
      <c r="AZ1781" s="77">
        <v>-6.7124519886493303E-3</v>
      </c>
      <c r="BA1781" s="77">
        <v>2.2826521801960502</v>
      </c>
      <c r="BB1781" s="77">
        <v>1.1018542999836001</v>
      </c>
      <c r="BC1781" s="58">
        <v>-221.83551177215799</v>
      </c>
      <c r="BD1781" s="130">
        <v>-6.7124519886493303E-3</v>
      </c>
      <c r="BE1781" s="65">
        <v>1</v>
      </c>
    </row>
    <row r="1782" spans="1:57" x14ac:dyDescent="0.2">
      <c r="A1782" s="104">
        <v>42811</v>
      </c>
      <c r="B1782" s="58">
        <v>2378.25</v>
      </c>
      <c r="C1782" s="77">
        <v>-1.31431479500176E-3</v>
      </c>
      <c r="D1782" s="58">
        <v>0.01</v>
      </c>
      <c r="E1782" s="58">
        <v>0.80830000000000002</v>
      </c>
      <c r="F1782" s="77">
        <v>-2.4737167594313098E-4</v>
      </c>
      <c r="G1782" s="58">
        <v>135.22222900390599</v>
      </c>
      <c r="H1782" s="58">
        <v>852.11999511718705</v>
      </c>
      <c r="I1782" s="58">
        <v>62.254253387451101</v>
      </c>
      <c r="J1782" s="58">
        <v>852.30999755859295</v>
      </c>
      <c r="K1782" s="58">
        <v>38.0258178710937</v>
      </c>
      <c r="L1782" s="58">
        <v>33.280910491943303</v>
      </c>
      <c r="M1782" s="58">
        <v>11.279999732971101</v>
      </c>
      <c r="N1782" s="77">
        <v>-4.97527855485557E-3</v>
      </c>
      <c r="O1782" s="58">
        <v>9.1469020384104294</v>
      </c>
      <c r="P1782" s="77">
        <v>6.7643479225195993E-2</v>
      </c>
      <c r="Q1782" s="58">
        <v>135.56029510498001</v>
      </c>
      <c r="R1782" s="77">
        <v>3.9350193277747298E-3</v>
      </c>
      <c r="S1782" s="58">
        <v>19.192271096225401</v>
      </c>
      <c r="T1782" s="77">
        <v>2.25229676644144E-2</v>
      </c>
      <c r="U1782" s="58">
        <v>850.45001220703102</v>
      </c>
      <c r="V1782" s="77">
        <v>3.5581111417624101E-3</v>
      </c>
      <c r="W1782" s="58">
        <v>0.98811186470354895</v>
      </c>
      <c r="X1782" s="77">
        <v>1.5872198459338099E-2</v>
      </c>
      <c r="Y1782" s="58">
        <v>62.143892288208001</v>
      </c>
      <c r="Z1782" s="77">
        <v>-1.30063201447128E-3</v>
      </c>
      <c r="AA1782" s="58">
        <v>31.800712810510401</v>
      </c>
      <c r="AB1782" s="77">
        <v>3.7311204727859898E-2</v>
      </c>
      <c r="AC1782" s="58">
        <v>852.864990234375</v>
      </c>
      <c r="AD1782" s="77">
        <v>5.88988434966664E-3</v>
      </c>
      <c r="AE1782" s="58">
        <v>1.9726949706021599</v>
      </c>
      <c r="AF1782" s="77">
        <v>5.1877778863022299E-2</v>
      </c>
      <c r="AG1782" s="58">
        <v>37.9144897460937</v>
      </c>
      <c r="AH1782" s="77">
        <v>3.6997401818083999E-3</v>
      </c>
      <c r="AI1782" s="58">
        <v>0.53398302464136405</v>
      </c>
      <c r="AJ1782" s="77">
        <v>1.6044724039945599E-2</v>
      </c>
      <c r="AK1782" s="58">
        <v>33.2195720672607</v>
      </c>
      <c r="AL1782" s="69">
        <v>42811</v>
      </c>
      <c r="AM1782" s="105">
        <v>4</v>
      </c>
      <c r="AN1782" s="124">
        <v>61.824676838579201</v>
      </c>
      <c r="AO1782" s="125">
        <v>73.673357017714693</v>
      </c>
      <c r="AP1782" s="125">
        <v>72.790897366874106</v>
      </c>
      <c r="AQ1782" s="125">
        <v>79.608068763183994</v>
      </c>
      <c r="AR1782" s="125">
        <v>39.957339819803899</v>
      </c>
      <c r="AS1782" s="125">
        <v>57.0458890888277</v>
      </c>
      <c r="AT1782" s="109" t="s">
        <v>618</v>
      </c>
      <c r="AV1782" s="63">
        <v>22498.253440959899</v>
      </c>
      <c r="AW1782" s="63">
        <v>10358.122513214101</v>
      </c>
      <c r="AX1782" s="63">
        <v>10358.122513214101</v>
      </c>
      <c r="AY1782" s="63">
        <v>32856.375954174</v>
      </c>
      <c r="AZ1782" s="77">
        <v>9.0945219215221498E-4</v>
      </c>
      <c r="BA1782" s="77">
        <v>2.2856375954174002</v>
      </c>
      <c r="BB1782" s="77">
        <v>1.0990918017801901</v>
      </c>
      <c r="BC1782" s="58">
        <v>-191.981359558631</v>
      </c>
      <c r="BD1782" s="130">
        <v>-5.8091044506728504E-3</v>
      </c>
      <c r="BE1782" s="65">
        <v>2</v>
      </c>
    </row>
    <row r="1783" spans="1:57" x14ac:dyDescent="0.2">
      <c r="A1783" s="104">
        <v>42814</v>
      </c>
      <c r="B1783" s="58">
        <v>2373.46997070312</v>
      </c>
      <c r="C1783" s="77">
        <v>-2.00989353384839E-3</v>
      </c>
      <c r="D1783" s="58">
        <v>0.01</v>
      </c>
      <c r="E1783" s="58">
        <v>0.80869999999999997</v>
      </c>
      <c r="F1783" s="77">
        <v>4.9486576766044599E-4</v>
      </c>
      <c r="G1783" s="58">
        <v>136.64213562011699</v>
      </c>
      <c r="H1783" s="58">
        <v>848.40002441406205</v>
      </c>
      <c r="I1783" s="58">
        <v>62.3118286132812</v>
      </c>
      <c r="J1783" s="58">
        <v>856.969970703125</v>
      </c>
      <c r="K1783" s="58">
        <v>38.306560516357401</v>
      </c>
      <c r="L1783" s="58">
        <v>33.431884765625</v>
      </c>
      <c r="M1783" s="58">
        <v>11.3400001525878</v>
      </c>
      <c r="N1783" s="77">
        <v>1.05005414174172E-2</v>
      </c>
      <c r="O1783" s="58">
        <v>9.1867093193409399</v>
      </c>
      <c r="P1783" s="77">
        <v>6.7231892107432897E-2</v>
      </c>
      <c r="Q1783" s="58">
        <v>135.93218231201101</v>
      </c>
      <c r="R1783" s="77">
        <v>-4.3655479562046901E-3</v>
      </c>
      <c r="S1783" s="58">
        <v>19.472771159263601</v>
      </c>
      <c r="T1783" s="77">
        <v>2.2952346297623299E-2</v>
      </c>
      <c r="U1783" s="58">
        <v>850.260009765625</v>
      </c>
      <c r="V1783" s="77">
        <v>9.2484003416992699E-4</v>
      </c>
      <c r="W1783" s="58">
        <v>1.00177233975146</v>
      </c>
      <c r="X1783" s="77">
        <v>1.6076760416848801E-2</v>
      </c>
      <c r="Y1783" s="58">
        <v>62.283041000366197</v>
      </c>
      <c r="Z1783" s="77">
        <v>5.4674627282087496E-3</v>
      </c>
      <c r="AA1783" s="58">
        <v>31.333580698008099</v>
      </c>
      <c r="AB1783" s="77">
        <v>3.6563218979889803E-2</v>
      </c>
      <c r="AC1783" s="58">
        <v>854.63998413085903</v>
      </c>
      <c r="AD1783" s="77">
        <v>7.38294824362184E-3</v>
      </c>
      <c r="AE1783" s="58">
        <v>2.0308028243913299</v>
      </c>
      <c r="AF1783" s="77">
        <v>5.3014491434806597E-2</v>
      </c>
      <c r="AG1783" s="58">
        <v>38.166189193725501</v>
      </c>
      <c r="AH1783" s="77">
        <v>4.5363624807737103E-3</v>
      </c>
      <c r="AI1783" s="58">
        <v>0.54145824678920296</v>
      </c>
      <c r="AJ1783" s="77">
        <v>1.6195863636917499E-2</v>
      </c>
      <c r="AK1783" s="58">
        <v>33.356397628784102</v>
      </c>
      <c r="AL1783" s="69">
        <v>42814</v>
      </c>
      <c r="AM1783" s="105">
        <v>0</v>
      </c>
      <c r="AN1783" s="124">
        <v>58.854693323459401</v>
      </c>
      <c r="AO1783" s="125">
        <v>67.739760449022299</v>
      </c>
      <c r="AP1783" s="125">
        <v>76.865724650990103</v>
      </c>
      <c r="AQ1783" s="125">
        <v>80.976963580935106</v>
      </c>
      <c r="AR1783" s="125">
        <v>43.384491437158601</v>
      </c>
      <c r="AS1783" s="125">
        <v>57.689454912375297</v>
      </c>
      <c r="AT1783" s="109" t="s">
        <v>565</v>
      </c>
      <c r="AV1783" s="63">
        <v>22498.253440959899</v>
      </c>
      <c r="AW1783" s="63">
        <v>10439.7597199878</v>
      </c>
      <c r="AX1783" s="63">
        <v>10439.7597199878</v>
      </c>
      <c r="AY1783" s="63">
        <v>32938.013160947798</v>
      </c>
      <c r="AZ1783" s="77">
        <v>2.4846686344113201E-3</v>
      </c>
      <c r="BA1783" s="77">
        <v>2.2938013160947799</v>
      </c>
      <c r="BB1783" s="77">
        <v>1.0948728507408401</v>
      </c>
      <c r="BC1783" s="58">
        <v>-110.344152784869</v>
      </c>
      <c r="BD1783" s="130">
        <v>-3.33886951588417E-3</v>
      </c>
      <c r="BE1783" s="65">
        <v>3</v>
      </c>
    </row>
    <row r="1784" spans="1:57" x14ac:dyDescent="0.2">
      <c r="A1784" s="104">
        <v>42815</v>
      </c>
      <c r="B1784" s="58">
        <v>2344.02001953125</v>
      </c>
      <c r="C1784" s="77">
        <v>-1.24079729406268E-2</v>
      </c>
      <c r="D1784" s="58">
        <v>0.01</v>
      </c>
      <c r="E1784" s="58">
        <v>0.80130000000000001</v>
      </c>
      <c r="F1784" s="77">
        <v>-9.1504884382341799E-3</v>
      </c>
      <c r="G1784" s="58">
        <v>135.07730102539</v>
      </c>
      <c r="H1784" s="58">
        <v>830.46002197265602</v>
      </c>
      <c r="I1784" s="58">
        <v>61.6208686828613</v>
      </c>
      <c r="J1784" s="58">
        <v>843.20001220703102</v>
      </c>
      <c r="K1784" s="58">
        <v>37.348175048828097</v>
      </c>
      <c r="L1784" s="58">
        <v>33.063884735107401</v>
      </c>
      <c r="M1784" s="58">
        <v>12.4700002670288</v>
      </c>
      <c r="N1784" s="77">
        <v>-1.1452064823379401E-2</v>
      </c>
      <c r="O1784" s="58">
        <v>9.1806469608987893</v>
      </c>
      <c r="P1784" s="77">
        <v>6.7965875030128797E-2</v>
      </c>
      <c r="Q1784" s="58">
        <v>135.859718322753</v>
      </c>
      <c r="R1784" s="77">
        <v>-2.11456882663296E-2</v>
      </c>
      <c r="S1784" s="58">
        <v>19.392837228789201</v>
      </c>
      <c r="T1784" s="77">
        <v>2.3351921484099699E-2</v>
      </c>
      <c r="U1784" s="58">
        <v>839.43002319335903</v>
      </c>
      <c r="V1784" s="77">
        <v>-1.10887442367988E-2</v>
      </c>
      <c r="W1784" s="58">
        <v>1.0032730274625701</v>
      </c>
      <c r="X1784" s="77">
        <v>1.6281384032835199E-2</v>
      </c>
      <c r="Y1784" s="58">
        <v>61.966348648071197</v>
      </c>
      <c r="Z1784" s="77">
        <v>-1.6068192546812101E-2</v>
      </c>
      <c r="AA1784" s="58">
        <v>30.736189797433301</v>
      </c>
      <c r="AB1784" s="77">
        <v>3.6451837467344199E-2</v>
      </c>
      <c r="AC1784" s="58">
        <v>850.08499145507801</v>
      </c>
      <c r="AD1784" s="77">
        <v>-2.5018833709177402E-2</v>
      </c>
      <c r="AE1784" s="58">
        <v>2.0537132142031198</v>
      </c>
      <c r="AF1784" s="77">
        <v>5.4988314998474397E-2</v>
      </c>
      <c r="AG1784" s="58">
        <v>37.827367782592702</v>
      </c>
      <c r="AH1784" s="77">
        <v>-1.1007456896236899E-2</v>
      </c>
      <c r="AI1784" s="58">
        <v>0.55367287502551898</v>
      </c>
      <c r="AJ1784" s="77">
        <v>1.6745548185317299E-2</v>
      </c>
      <c r="AK1784" s="58">
        <v>33.247884750366197</v>
      </c>
      <c r="AL1784" s="69">
        <v>42815</v>
      </c>
      <c r="AM1784" s="105">
        <v>1</v>
      </c>
      <c r="AN1784" s="124">
        <v>44.629630848475998</v>
      </c>
      <c r="AO1784" s="125">
        <v>47.761645817762997</v>
      </c>
      <c r="AP1784" s="125">
        <v>65.265373096086194</v>
      </c>
      <c r="AQ1784" s="125">
        <v>64.948338155906299</v>
      </c>
      <c r="AR1784" s="125">
        <v>37.731174812700097</v>
      </c>
      <c r="AS1784" s="125">
        <v>48.3307876299912</v>
      </c>
      <c r="AT1784" s="109" t="s">
        <v>565</v>
      </c>
      <c r="AV1784" s="63">
        <v>22498.253440959899</v>
      </c>
      <c r="AW1784" s="63">
        <v>10085.4302286529</v>
      </c>
      <c r="AX1784" s="63">
        <v>10085.4302286529</v>
      </c>
      <c r="AY1784" s="63">
        <v>32583.683669612801</v>
      </c>
      <c r="AZ1784" s="77">
        <v>-1.0757464015923699E-2</v>
      </c>
      <c r="BA1784" s="77">
        <v>2.25836836696128</v>
      </c>
      <c r="BB1784" s="77">
        <v>1.0688797250947899</v>
      </c>
      <c r="BC1784" s="58">
        <v>-464.67364411978599</v>
      </c>
      <c r="BD1784" s="130">
        <v>-1.40604157631368E-2</v>
      </c>
      <c r="BE1784" s="65">
        <v>4</v>
      </c>
    </row>
    <row r="1785" spans="1:57" x14ac:dyDescent="0.2">
      <c r="A1785" s="104">
        <v>42816</v>
      </c>
      <c r="B1785" s="58">
        <v>2348.44995117187</v>
      </c>
      <c r="C1785" s="77">
        <v>1.8898864360001801E-3</v>
      </c>
      <c r="D1785" s="58">
        <v>0.01</v>
      </c>
      <c r="E1785" s="58">
        <v>0.80149999999999999</v>
      </c>
      <c r="F1785" s="77">
        <v>2.4959440908522903E-4</v>
      </c>
      <c r="G1785" s="58">
        <v>136.60350036621</v>
      </c>
      <c r="H1785" s="58">
        <v>829.59002685546795</v>
      </c>
      <c r="I1785" s="58">
        <v>62.407798767089801</v>
      </c>
      <c r="J1785" s="58">
        <v>848.05999755859295</v>
      </c>
      <c r="K1785" s="58">
        <v>37.580509185791001</v>
      </c>
      <c r="L1785" s="58">
        <v>33.375267028808501</v>
      </c>
      <c r="M1785" s="58">
        <v>12.810000419616699</v>
      </c>
      <c r="N1785" s="77">
        <v>1.1298710658524501E-2</v>
      </c>
      <c r="O1785" s="58">
        <v>9.1931506860706804</v>
      </c>
      <c r="P1785" s="77">
        <v>6.7298060894672496E-2</v>
      </c>
      <c r="Q1785" s="58">
        <v>135.84040069580001</v>
      </c>
      <c r="R1785" s="77">
        <v>-1.04760625938493E-3</v>
      </c>
      <c r="S1785" s="58">
        <v>19.250474059417101</v>
      </c>
      <c r="T1785" s="77">
        <v>2.3204804103522499E-2</v>
      </c>
      <c r="U1785" s="58">
        <v>830.02502441406205</v>
      </c>
      <c r="V1785" s="77">
        <v>1.2770512669636899E-2</v>
      </c>
      <c r="W1785" s="58">
        <v>1.01708229671187</v>
      </c>
      <c r="X1785" s="77">
        <v>1.6297358932778502E-2</v>
      </c>
      <c r="Y1785" s="58">
        <v>62.014333724975501</v>
      </c>
      <c r="Z1785" s="77">
        <v>5.7637396598724201E-3</v>
      </c>
      <c r="AA1785" s="58">
        <v>30.1182193139616</v>
      </c>
      <c r="AB1785" s="77">
        <v>3.5514255360076297E-2</v>
      </c>
      <c r="AC1785" s="58">
        <v>845.63000488281205</v>
      </c>
      <c r="AD1785" s="77">
        <v>6.2207627724550898E-3</v>
      </c>
      <c r="AE1785" s="58">
        <v>2.0773719765718202</v>
      </c>
      <c r="AF1785" s="77">
        <v>5.5277909256143502E-2</v>
      </c>
      <c r="AG1785" s="58">
        <v>37.464342117309499</v>
      </c>
      <c r="AH1785" s="77">
        <v>9.4175955486122103E-3</v>
      </c>
      <c r="AI1785" s="58">
        <v>0.55932253867443105</v>
      </c>
      <c r="AJ1785" s="77">
        <v>1.6758593667329701E-2</v>
      </c>
      <c r="AK1785" s="58">
        <v>33.219575881958001</v>
      </c>
      <c r="AL1785" s="69">
        <v>42816</v>
      </c>
      <c r="AM1785" s="105">
        <v>2</v>
      </c>
      <c r="AN1785" s="124">
        <v>46.715888482392003</v>
      </c>
      <c r="AO1785" s="125">
        <v>47.037158277039801</v>
      </c>
      <c r="AP1785" s="125">
        <v>70.017932074670796</v>
      </c>
      <c r="AQ1785" s="125">
        <v>66.670677667972697</v>
      </c>
      <c r="AR1785" s="125">
        <v>44.340251353823597</v>
      </c>
      <c r="AS1785" s="125">
        <v>56.905299535815999</v>
      </c>
      <c r="AV1785" s="63">
        <v>22498.253440959899</v>
      </c>
      <c r="AW1785" s="63">
        <v>10150.702223882599</v>
      </c>
      <c r="AX1785" s="63">
        <v>10150.702223882599</v>
      </c>
      <c r="AY1785" s="63">
        <v>32648.955664842601</v>
      </c>
      <c r="AZ1785" s="77">
        <v>2.0032110516279198E-3</v>
      </c>
      <c r="BA1785" s="77">
        <v>2.26489556648426</v>
      </c>
      <c r="BB1785" s="77">
        <v>1.07278967282496</v>
      </c>
      <c r="BC1785" s="58">
        <v>-399.40164889006701</v>
      </c>
      <c r="BD1785" s="130">
        <v>-1.2085370691755999E-2</v>
      </c>
      <c r="BE1785" s="65">
        <v>5</v>
      </c>
    </row>
    <row r="1786" spans="1:57" x14ac:dyDescent="0.2">
      <c r="A1786" s="104">
        <v>42817</v>
      </c>
      <c r="B1786" s="58">
        <v>2345.9599609375</v>
      </c>
      <c r="C1786" s="77">
        <v>-1.0602696613281001E-3</v>
      </c>
      <c r="D1786" s="58">
        <v>0.01</v>
      </c>
      <c r="E1786" s="58">
        <v>0.79830000000000001</v>
      </c>
      <c r="F1786" s="77">
        <v>-3.9925140361821701E-3</v>
      </c>
      <c r="G1786" s="58">
        <v>136.120513916015</v>
      </c>
      <c r="H1786" s="58">
        <v>817.58001708984295</v>
      </c>
      <c r="I1786" s="58">
        <v>62.254253387451101</v>
      </c>
      <c r="J1786" s="58">
        <v>847.38000488281205</v>
      </c>
      <c r="K1786" s="58">
        <v>37.609550476074197</v>
      </c>
      <c r="L1786" s="58">
        <v>33.280910491943303</v>
      </c>
      <c r="M1786" s="58">
        <v>13.119999885559</v>
      </c>
      <c r="N1786" s="77">
        <v>-3.53568136175508E-3</v>
      </c>
      <c r="O1786" s="58">
        <v>9.1603275962492408</v>
      </c>
      <c r="P1786" s="77">
        <v>6.7295717101839805E-2</v>
      </c>
      <c r="Q1786" s="58">
        <v>136.362007141113</v>
      </c>
      <c r="R1786" s="77">
        <v>-1.4477042125432099E-2</v>
      </c>
      <c r="S1786" s="58">
        <v>18.951551353474098</v>
      </c>
      <c r="T1786" s="77">
        <v>2.31800569452905E-2</v>
      </c>
      <c r="U1786" s="58">
        <v>823.58502197265602</v>
      </c>
      <c r="V1786" s="77">
        <v>-2.46035563939228E-3</v>
      </c>
      <c r="W1786" s="58">
        <v>1.02676744229543</v>
      </c>
      <c r="X1786" s="77">
        <v>1.6493129166695601E-2</v>
      </c>
      <c r="Y1786" s="58">
        <v>62.331026077270501</v>
      </c>
      <c r="Z1786" s="77">
        <v>-8.01821425062909E-4</v>
      </c>
      <c r="AA1786" s="58">
        <v>29.280523902848</v>
      </c>
      <c r="AB1786" s="77">
        <v>3.45541831694475E-2</v>
      </c>
      <c r="AC1786" s="58">
        <v>847.72000122070301</v>
      </c>
      <c r="AD1786" s="77">
        <v>7.7277532722153097E-4</v>
      </c>
      <c r="AE1786" s="58">
        <v>2.10501746712794</v>
      </c>
      <c r="AF1786" s="77">
        <v>5.5970290537428101E-2</v>
      </c>
      <c r="AG1786" s="58">
        <v>37.595029830932603</v>
      </c>
      <c r="AH1786" s="77">
        <v>-2.8271395337088299E-3</v>
      </c>
      <c r="AI1786" s="58">
        <v>0.56705959432787501</v>
      </c>
      <c r="AJ1786" s="77">
        <v>1.7038584159683599E-2</v>
      </c>
      <c r="AK1786" s="58">
        <v>33.328088760375898</v>
      </c>
      <c r="AL1786" s="69">
        <v>42817</v>
      </c>
      <c r="AM1786" s="105">
        <v>3</v>
      </c>
      <c r="AN1786" s="124">
        <v>45.6741791063275</v>
      </c>
      <c r="AO1786" s="125">
        <v>38.381748698019599</v>
      </c>
      <c r="AP1786" s="125">
        <v>66.898403285954402</v>
      </c>
      <c r="AQ1786" s="125">
        <v>66.889686189861905</v>
      </c>
      <c r="AR1786" s="125">
        <v>42.855877604991399</v>
      </c>
      <c r="AS1786" s="125">
        <v>54.987825894741903</v>
      </c>
      <c r="AT1786" s="109" t="s">
        <v>618</v>
      </c>
      <c r="AV1786" s="63">
        <v>15095.125400508799</v>
      </c>
      <c r="AW1786" s="63">
        <v>17507.208722504402</v>
      </c>
      <c r="AX1786" s="63">
        <v>17507.208722504402</v>
      </c>
      <c r="AY1786" s="63">
        <v>32602.334123013301</v>
      </c>
      <c r="AZ1786" s="77">
        <v>-1.4279642604159101E-3</v>
      </c>
      <c r="BA1786" s="77">
        <v>2.2602334123013299</v>
      </c>
      <c r="BB1786" s="77">
        <v>1.07059195682055</v>
      </c>
      <c r="BC1786" s="58">
        <v>-446.02319071936603</v>
      </c>
      <c r="BD1786" s="130">
        <v>-1.34960774747502E-2</v>
      </c>
      <c r="BE1786" s="65">
        <v>6</v>
      </c>
    </row>
    <row r="1787" spans="1:57" x14ac:dyDescent="0.2">
      <c r="A1787" s="104">
        <v>42818</v>
      </c>
      <c r="B1787" s="58">
        <v>2343.97998046875</v>
      </c>
      <c r="C1787" s="77">
        <v>-8.4399584891414704E-4</v>
      </c>
      <c r="D1787" s="58">
        <v>0.01</v>
      </c>
      <c r="E1787" s="58">
        <v>0.80059999999999998</v>
      </c>
      <c r="F1787" s="77">
        <v>2.8811223850682098E-3</v>
      </c>
      <c r="G1787" s="58">
        <v>135.85005187988199</v>
      </c>
      <c r="H1787" s="58">
        <v>814.42999267578102</v>
      </c>
      <c r="I1787" s="58">
        <v>62.35982131958</v>
      </c>
      <c r="J1787" s="58">
        <v>845.60998535156205</v>
      </c>
      <c r="K1787" s="58">
        <v>37.725723266601499</v>
      </c>
      <c r="L1787" s="58">
        <v>33.177120208740199</v>
      </c>
      <c r="M1787" s="58">
        <v>12.9600000381469</v>
      </c>
      <c r="N1787" s="77">
        <v>-1.98693075975098E-3</v>
      </c>
      <c r="O1787" s="58">
        <v>9.1092600915813193</v>
      </c>
      <c r="P1787" s="77">
        <v>6.7053784415449694E-2</v>
      </c>
      <c r="Q1787" s="58">
        <v>135.98528289794899</v>
      </c>
      <c r="R1787" s="77">
        <v>-3.8528637542719602E-3</v>
      </c>
      <c r="S1787" s="58">
        <v>18.6091499858607</v>
      </c>
      <c r="T1787" s="77">
        <v>2.2849293558947902E-2</v>
      </c>
      <c r="U1787" s="58">
        <v>816.00500488281205</v>
      </c>
      <c r="V1787" s="77">
        <v>1.6957545289617501E-3</v>
      </c>
      <c r="W1787" s="58">
        <v>1.0345223691113601</v>
      </c>
      <c r="X1787" s="77">
        <v>1.6589565961224701E-2</v>
      </c>
      <c r="Y1787" s="58">
        <v>62.307037353515597</v>
      </c>
      <c r="Z1787" s="77">
        <v>-2.08881437023611E-3</v>
      </c>
      <c r="AA1787" s="58">
        <v>28.112677214005501</v>
      </c>
      <c r="AB1787" s="77">
        <v>3.32454413985162E-2</v>
      </c>
      <c r="AC1787" s="58">
        <v>846.49499511718705</v>
      </c>
      <c r="AD1787" s="77">
        <v>3.0889172844872298E-3</v>
      </c>
      <c r="AE1787" s="58">
        <v>2.1288120668335799</v>
      </c>
      <c r="AF1787" s="77">
        <v>5.64286614676573E-2</v>
      </c>
      <c r="AG1787" s="58">
        <v>37.667636871337798</v>
      </c>
      <c r="AH1787" s="77">
        <v>-3.1186130928795202E-3</v>
      </c>
      <c r="AI1787" s="58">
        <v>0.57593330770892603</v>
      </c>
      <c r="AJ1787" s="77">
        <v>1.7359351989724499E-2</v>
      </c>
      <c r="AK1787" s="58">
        <v>33.229015350341797</v>
      </c>
      <c r="AL1787" s="69">
        <v>42818</v>
      </c>
      <c r="AM1787" s="105">
        <v>4</v>
      </c>
      <c r="AN1787" s="124">
        <v>44.818352480639199</v>
      </c>
      <c r="AO1787" s="125">
        <v>36.485388775253298</v>
      </c>
      <c r="AP1787" s="125">
        <v>65.148004964869997</v>
      </c>
      <c r="AQ1787" s="125">
        <v>67.801167672610902</v>
      </c>
      <c r="AR1787" s="125">
        <v>41.221189067150902</v>
      </c>
      <c r="AS1787" s="125">
        <v>56.083507279791696</v>
      </c>
      <c r="AV1787" s="63">
        <v>15095.125400508799</v>
      </c>
      <c r="AW1787" s="63">
        <v>17574.268638302601</v>
      </c>
      <c r="AX1787" s="63">
        <v>17574.268638302601</v>
      </c>
      <c r="AY1787" s="63">
        <v>32669.394038811399</v>
      </c>
      <c r="AZ1787" s="77">
        <v>2.0569053597561098E-3</v>
      </c>
      <c r="BA1787" s="77">
        <v>2.2669394038811399</v>
      </c>
      <c r="BB1787" s="77">
        <v>1.0688443858042</v>
      </c>
      <c r="BC1787" s="58">
        <v>-378.96327492118098</v>
      </c>
      <c r="BD1787" s="130">
        <v>-1.14669322690876E-2</v>
      </c>
      <c r="BE1787" s="65">
        <v>7</v>
      </c>
    </row>
    <row r="1788" spans="1:57" x14ac:dyDescent="0.2">
      <c r="A1788" s="104">
        <v>42821</v>
      </c>
      <c r="B1788" s="58">
        <v>2341.59008789062</v>
      </c>
      <c r="C1788" s="77">
        <v>-1.01958745298114E-3</v>
      </c>
      <c r="D1788" s="58">
        <v>0.01</v>
      </c>
      <c r="E1788" s="58">
        <v>0.79549999999999998</v>
      </c>
      <c r="F1788" s="77">
        <v>-6.3702223332500196E-3</v>
      </c>
      <c r="G1788" s="58">
        <v>136.08187866210901</v>
      </c>
      <c r="H1788" s="58">
        <v>819.510009765625</v>
      </c>
      <c r="I1788" s="58">
        <v>62.4749755859375</v>
      </c>
      <c r="J1788" s="58">
        <v>846.82000732421795</v>
      </c>
      <c r="K1788" s="58">
        <v>37.619228363037102</v>
      </c>
      <c r="L1788" s="58">
        <v>33.394142150878899</v>
      </c>
      <c r="M1788" s="58">
        <v>12.5</v>
      </c>
      <c r="N1788" s="77">
        <v>1.70649020017732E-3</v>
      </c>
      <c r="O1788" s="58">
        <v>9.0505519439812296</v>
      </c>
      <c r="P1788" s="77">
        <v>6.6508134903499494E-2</v>
      </c>
      <c r="Q1788" s="58">
        <v>135.96596527099601</v>
      </c>
      <c r="R1788" s="77">
        <v>6.2375122914537498E-3</v>
      </c>
      <c r="S1788" s="58">
        <v>18.104707563636602</v>
      </c>
      <c r="T1788" s="77">
        <v>2.2092112784338602E-2</v>
      </c>
      <c r="U1788" s="58">
        <v>816.97000122070301</v>
      </c>
      <c r="V1788" s="77">
        <v>1.8466099472491599E-3</v>
      </c>
      <c r="W1788" s="58">
        <v>1.0397203516273601</v>
      </c>
      <c r="X1788" s="77">
        <v>1.6642189002493899E-2</v>
      </c>
      <c r="Y1788" s="58">
        <v>62.417398452758697</v>
      </c>
      <c r="Z1788" s="77">
        <v>1.4309457002843399E-3</v>
      </c>
      <c r="AA1788" s="58">
        <v>27.280227930550598</v>
      </c>
      <c r="AB1788" s="77">
        <v>3.2214907175788898E-2</v>
      </c>
      <c r="AC1788" s="58">
        <v>846.21499633789006</v>
      </c>
      <c r="AD1788" s="77">
        <v>-2.8228724155100401E-3</v>
      </c>
      <c r="AE1788" s="58">
        <v>2.1447371791269001</v>
      </c>
      <c r="AF1788" s="77">
        <v>5.7011727046326698E-2</v>
      </c>
      <c r="AG1788" s="58">
        <v>37.6724758148193</v>
      </c>
      <c r="AH1788" s="77">
        <v>6.5413134344764999E-3</v>
      </c>
      <c r="AI1788" s="58">
        <v>0.58231536816759699</v>
      </c>
      <c r="AJ1788" s="77">
        <v>1.7437650158420699E-2</v>
      </c>
      <c r="AK1788" s="58">
        <v>33.285631179809499</v>
      </c>
      <c r="AL1788" s="69">
        <v>42821</v>
      </c>
      <c r="AM1788" s="105">
        <v>0</v>
      </c>
      <c r="AN1788" s="124">
        <v>43.752684527291599</v>
      </c>
      <c r="AO1788" s="125">
        <v>41.504793618151297</v>
      </c>
      <c r="AP1788" s="125">
        <v>65.969918444567497</v>
      </c>
      <c r="AQ1788" s="125">
        <v>66.007319282648297</v>
      </c>
      <c r="AR1788" s="125">
        <v>45.870516566668002</v>
      </c>
      <c r="AS1788" s="125">
        <v>57.304379807468997</v>
      </c>
      <c r="AV1788" s="63">
        <v>15095.125400508799</v>
      </c>
      <c r="AW1788" s="63">
        <v>17446.307551210401</v>
      </c>
      <c r="AX1788" s="63">
        <v>17446.307551210401</v>
      </c>
      <c r="AY1788" s="63">
        <v>32541.432951719202</v>
      </c>
      <c r="AZ1788" s="77">
        <v>-3.9168491138889998E-3</v>
      </c>
      <c r="BA1788" s="77">
        <v>2.2541432951719198</v>
      </c>
      <c r="BB1788" s="77">
        <v>1.06673501802627</v>
      </c>
      <c r="BC1788" s="58">
        <v>-506.92436201338899</v>
      </c>
      <c r="BD1788" s="130">
        <v>-1.5338867139479399E-2</v>
      </c>
      <c r="BE1788" s="65">
        <v>8</v>
      </c>
    </row>
    <row r="1789" spans="1:57" x14ac:dyDescent="0.2">
      <c r="A1789" s="104">
        <v>42822</v>
      </c>
      <c r="B1789" s="58">
        <v>2358.57006835937</v>
      </c>
      <c r="C1789" s="77">
        <v>7.2514743535005899E-3</v>
      </c>
      <c r="D1789" s="58">
        <v>0.01</v>
      </c>
      <c r="E1789" s="58">
        <v>0.79769999999999996</v>
      </c>
      <c r="F1789" s="77">
        <v>2.7655562539283798E-3</v>
      </c>
      <c r="G1789" s="58">
        <v>138.90245056152301</v>
      </c>
      <c r="H1789" s="58">
        <v>820.91998291015602</v>
      </c>
      <c r="I1789" s="58">
        <v>62.657314300537102</v>
      </c>
      <c r="J1789" s="58">
        <v>856</v>
      </c>
      <c r="K1789" s="58">
        <v>37.580509185791001</v>
      </c>
      <c r="L1789" s="58">
        <v>33.592296600341797</v>
      </c>
      <c r="M1789" s="58">
        <v>11.529999732971101</v>
      </c>
      <c r="N1789" s="77">
        <v>2.0727020578673299E-2</v>
      </c>
      <c r="O1789" s="58">
        <v>9.0332479456435095</v>
      </c>
      <c r="P1789" s="77">
        <v>6.5033035120157595E-2</v>
      </c>
      <c r="Q1789" s="58">
        <v>137.49216461181601</v>
      </c>
      <c r="R1789" s="77">
        <v>1.7205075322197501E-3</v>
      </c>
      <c r="S1789" s="58">
        <v>17.491620732283899</v>
      </c>
      <c r="T1789" s="77">
        <v>2.13073394440664E-2</v>
      </c>
      <c r="U1789" s="58">
        <v>820.21499633789006</v>
      </c>
      <c r="V1789" s="77">
        <v>2.91858800887068E-3</v>
      </c>
      <c r="W1789" s="58">
        <v>1.0457381566678501</v>
      </c>
      <c r="X1789" s="77">
        <v>1.6689801794758399E-2</v>
      </c>
      <c r="Y1789" s="58">
        <v>62.566144943237298</v>
      </c>
      <c r="Z1789" s="77">
        <v>1.0840547691814899E-2</v>
      </c>
      <c r="AA1789" s="58">
        <v>26.215673425600301</v>
      </c>
      <c r="AB1789" s="77">
        <v>3.06257867121498E-2</v>
      </c>
      <c r="AC1789" s="58">
        <v>851.41000366210903</v>
      </c>
      <c r="AD1789" s="77">
        <v>-1.0292390070428801E-3</v>
      </c>
      <c r="AE1789" s="58">
        <v>2.1496740538213599</v>
      </c>
      <c r="AF1789" s="77">
        <v>5.7201834152746003E-2</v>
      </c>
      <c r="AG1789" s="58">
        <v>37.599868774413999</v>
      </c>
      <c r="AH1789" s="77">
        <v>5.9338086472655498E-3</v>
      </c>
      <c r="AI1789" s="58">
        <v>0.58469701621561898</v>
      </c>
      <c r="AJ1789" s="77">
        <v>1.7405687475671699E-2</v>
      </c>
      <c r="AK1789" s="58">
        <v>33.493219375610302</v>
      </c>
      <c r="AL1789" s="69">
        <v>42822</v>
      </c>
      <c r="AM1789" s="105">
        <v>1</v>
      </c>
      <c r="AN1789" s="124">
        <v>52.410707866365797</v>
      </c>
      <c r="AO1789" s="125">
        <v>42.8546568775404</v>
      </c>
      <c r="AP1789" s="125">
        <v>74.002968469780896</v>
      </c>
      <c r="AQ1789" s="125">
        <v>65.330540411759301</v>
      </c>
      <c r="AR1789" s="125">
        <v>49.776756920518203</v>
      </c>
      <c r="AS1789" s="125">
        <v>59.236769899993398</v>
      </c>
      <c r="AV1789" s="63">
        <v>15095.125400508799</v>
      </c>
      <c r="AW1789" s="63">
        <v>17637.1455910984</v>
      </c>
      <c r="AX1789" s="63">
        <v>17637.1455910984</v>
      </c>
      <c r="AY1789" s="63">
        <v>32732.270991607202</v>
      </c>
      <c r="AZ1789" s="77">
        <v>5.8644633188444902E-3</v>
      </c>
      <c r="BA1789" s="77">
        <v>2.27322709916072</v>
      </c>
      <c r="BB1789" s="77">
        <v>1.08172189400496</v>
      </c>
      <c r="BC1789" s="58">
        <v>-316.086322125393</v>
      </c>
      <c r="BD1789" s="130">
        <v>-9.5643580443270301E-3</v>
      </c>
      <c r="BE1789" s="65">
        <v>9</v>
      </c>
    </row>
    <row r="1790" spans="1:57" x14ac:dyDescent="0.2">
      <c r="A1790" s="104">
        <v>42823</v>
      </c>
      <c r="B1790" s="58">
        <v>2361.1298828125</v>
      </c>
      <c r="C1790" s="77">
        <v>1.0853247429301E-3</v>
      </c>
      <c r="D1790" s="58">
        <v>0.01</v>
      </c>
      <c r="E1790" s="58">
        <v>0.80569999999999997</v>
      </c>
      <c r="F1790" s="77">
        <v>1.0028832894571901E-2</v>
      </c>
      <c r="G1790" s="58">
        <v>139.21156311035099</v>
      </c>
      <c r="H1790" s="58">
        <v>831.40997314453102</v>
      </c>
      <c r="I1790" s="58">
        <v>62.830051422119098</v>
      </c>
      <c r="J1790" s="58">
        <v>874.32000732421795</v>
      </c>
      <c r="K1790" s="58">
        <v>37.628902435302699</v>
      </c>
      <c r="L1790" s="58">
        <v>33.563987731933501</v>
      </c>
      <c r="M1790" s="58">
        <v>11.420000076293899</v>
      </c>
      <c r="N1790" s="77">
        <v>2.2253930551874301E-3</v>
      </c>
      <c r="O1790" s="58">
        <v>8.97651818478327</v>
      </c>
      <c r="P1790" s="77">
        <v>6.4481124873712298E-2</v>
      </c>
      <c r="Q1790" s="58">
        <v>139.05700683593699</v>
      </c>
      <c r="R1790" s="77">
        <v>1.27783346157417E-2</v>
      </c>
      <c r="S1790" s="58">
        <v>16.423180372649899</v>
      </c>
      <c r="T1790" s="77">
        <v>1.9753407949311401E-2</v>
      </c>
      <c r="U1790" s="58">
        <v>826.16497802734295</v>
      </c>
      <c r="V1790" s="77">
        <v>2.7568548622032198E-3</v>
      </c>
      <c r="W1790" s="58">
        <v>1.03481595878565</v>
      </c>
      <c r="X1790" s="77">
        <v>1.6470079768570001E-2</v>
      </c>
      <c r="Y1790" s="58">
        <v>62.743682861328097</v>
      </c>
      <c r="Z1790" s="77">
        <v>2.1401877715208701E-2</v>
      </c>
      <c r="AA1790" s="58">
        <v>24.659549700561001</v>
      </c>
      <c r="AB1790" s="77">
        <v>2.8204261018833901E-2</v>
      </c>
      <c r="AC1790" s="58">
        <v>865.16000366210903</v>
      </c>
      <c r="AD1790" s="77">
        <v>1.2877220282585501E-3</v>
      </c>
      <c r="AE1790" s="58">
        <v>2.1409822538583798</v>
      </c>
      <c r="AF1790" s="77">
        <v>5.6897281485673898E-2</v>
      </c>
      <c r="AG1790" s="58">
        <v>37.604705810546797</v>
      </c>
      <c r="AH1790" s="77">
        <v>-8.4271905386557001E-4</v>
      </c>
      <c r="AI1790" s="58">
        <v>0.58826820401923596</v>
      </c>
      <c r="AJ1790" s="77">
        <v>1.75267673411626E-2</v>
      </c>
      <c r="AK1790" s="58">
        <v>33.578142166137603</v>
      </c>
      <c r="AL1790" s="69">
        <v>42823</v>
      </c>
      <c r="AM1790" s="105">
        <v>2</v>
      </c>
      <c r="AN1790" s="124">
        <v>53.570986754571202</v>
      </c>
      <c r="AO1790" s="125">
        <v>51.771691553946098</v>
      </c>
      <c r="AP1790" s="125">
        <v>74.707615146127594</v>
      </c>
      <c r="AQ1790" s="125">
        <v>65.802486696432098</v>
      </c>
      <c r="AR1790" s="125">
        <v>49.230169322358101</v>
      </c>
      <c r="AS1790" s="125">
        <v>61.035919911505196</v>
      </c>
      <c r="AT1790" s="109" t="s">
        <v>618</v>
      </c>
      <c r="AV1790" s="63">
        <v>15095.125400508799</v>
      </c>
      <c r="AW1790" s="63">
        <v>17844.100890310201</v>
      </c>
      <c r="AX1790" s="63">
        <v>17844.100890310201</v>
      </c>
      <c r="AY1790" s="63">
        <v>32939.226290819097</v>
      </c>
      <c r="AZ1790" s="77">
        <v>6.3226685146580098E-3</v>
      </c>
      <c r="BA1790" s="77">
        <v>2.2939226290819099</v>
      </c>
      <c r="BB1790" s="77">
        <v>1.08398123828443</v>
      </c>
      <c r="BC1790" s="58">
        <v>-109.13102291350501</v>
      </c>
      <c r="BD1790" s="130">
        <v>-3.3021617951388299E-3</v>
      </c>
      <c r="BE1790" s="65">
        <v>10</v>
      </c>
    </row>
    <row r="1791" spans="1:57" x14ac:dyDescent="0.2">
      <c r="A1791" s="104">
        <v>42824</v>
      </c>
      <c r="B1791" s="58">
        <v>2368.06005859375</v>
      </c>
      <c r="C1791" s="77">
        <v>2.9351099368557501E-3</v>
      </c>
      <c r="D1791" s="58">
        <v>0.01</v>
      </c>
      <c r="E1791" s="58">
        <v>0.80069999999999997</v>
      </c>
      <c r="F1791" s="77">
        <v>-6.2057837904927401E-3</v>
      </c>
      <c r="G1791" s="58">
        <v>139.02801513671801</v>
      </c>
      <c r="H1791" s="58">
        <v>831.5</v>
      </c>
      <c r="I1791" s="58">
        <v>63.060390472412102</v>
      </c>
      <c r="J1791" s="58">
        <v>876.34002685546795</v>
      </c>
      <c r="K1791" s="58">
        <v>37.6482734680175</v>
      </c>
      <c r="L1791" s="58">
        <v>33.733837127685497</v>
      </c>
      <c r="M1791" s="58">
        <v>11.539999961853001</v>
      </c>
      <c r="N1791" s="77">
        <v>-1.31848224049668E-3</v>
      </c>
      <c r="O1791" s="58">
        <v>8.9000601760444606</v>
      </c>
      <c r="P1791" s="77">
        <v>6.4016307557093602E-2</v>
      </c>
      <c r="Q1791" s="58">
        <v>139.11978912353501</v>
      </c>
      <c r="R1791" s="77">
        <v>1.08282145243387E-4</v>
      </c>
      <c r="S1791" s="58">
        <v>15.870470551415499</v>
      </c>
      <c r="T1791" s="77">
        <v>1.9086555082880902E-2</v>
      </c>
      <c r="U1791" s="58">
        <v>831.45498657226506</v>
      </c>
      <c r="V1791" s="77">
        <v>3.6660649654010002E-3</v>
      </c>
      <c r="W1791" s="58">
        <v>1.0391503370569</v>
      </c>
      <c r="X1791" s="77">
        <v>1.6478653704364798E-2</v>
      </c>
      <c r="Y1791" s="58">
        <v>62.945220947265597</v>
      </c>
      <c r="Z1791" s="77">
        <v>2.3103892331506298E-3</v>
      </c>
      <c r="AA1791" s="58">
        <v>23.0996734198607</v>
      </c>
      <c r="AB1791" s="77">
        <v>2.6359258634742699E-2</v>
      </c>
      <c r="AC1791" s="58">
        <v>875.33001708984295</v>
      </c>
      <c r="AD1791" s="77">
        <v>5.1479132956777597E-4</v>
      </c>
      <c r="AE1791" s="58">
        <v>2.1174135020498501</v>
      </c>
      <c r="AF1791" s="77">
        <v>5.6241981557231598E-2</v>
      </c>
      <c r="AG1791" s="58">
        <v>37.638587951660099</v>
      </c>
      <c r="AH1791" s="77">
        <v>5.06046531504233E-3</v>
      </c>
      <c r="AI1791" s="58">
        <v>0.58903894695217995</v>
      </c>
      <c r="AJ1791" s="77">
        <v>1.7461368083405801E-2</v>
      </c>
      <c r="AK1791" s="58">
        <v>33.648912429809499</v>
      </c>
      <c r="AL1791" s="69">
        <v>42824</v>
      </c>
      <c r="AM1791" s="105">
        <v>3</v>
      </c>
      <c r="AN1791" s="124">
        <v>56.652325174599703</v>
      </c>
      <c r="AO1791" s="125">
        <v>51.841145582115402</v>
      </c>
      <c r="AP1791" s="125">
        <v>73.434794612500298</v>
      </c>
      <c r="AQ1791" s="125">
        <v>66.001990720660103</v>
      </c>
      <c r="AR1791" s="125">
        <v>52.593700166553099</v>
      </c>
      <c r="AS1791" s="125">
        <v>63.358338609461399</v>
      </c>
      <c r="AT1791" s="109" t="s">
        <v>618</v>
      </c>
      <c r="AV1791" s="63">
        <v>15095.125400508799</v>
      </c>
      <c r="AW1791" s="63">
        <v>17728.5975116466</v>
      </c>
      <c r="AX1791" s="63">
        <v>17728.5975116466</v>
      </c>
      <c r="AY1791" s="63">
        <v>32823.722912155499</v>
      </c>
      <c r="AZ1791" s="77">
        <v>-3.5065601615490399E-3</v>
      </c>
      <c r="BA1791" s="77">
        <v>2.28237229121555</v>
      </c>
      <c r="BB1791" s="77">
        <v>1.09009795232514</v>
      </c>
      <c r="BC1791" s="58">
        <v>-224.63440157713899</v>
      </c>
      <c r="BD1791" s="130">
        <v>-6.7971427276900098E-3</v>
      </c>
      <c r="BE1791" s="65">
        <v>11</v>
      </c>
    </row>
    <row r="1792" spans="1:57" x14ac:dyDescent="0.2">
      <c r="A1792" s="104">
        <v>42825</v>
      </c>
      <c r="B1792" s="58">
        <v>2362.71997070312</v>
      </c>
      <c r="C1792" s="77">
        <v>-2.2550474897144999E-3</v>
      </c>
      <c r="D1792" s="58">
        <v>0.01</v>
      </c>
      <c r="E1792" s="58">
        <v>0.79959999999999998</v>
      </c>
      <c r="F1792" s="77">
        <v>-1.37379792681402E-3</v>
      </c>
      <c r="G1792" s="58">
        <v>138.76719665527301</v>
      </c>
      <c r="H1792" s="58">
        <v>829.55999755859295</v>
      </c>
      <c r="I1792" s="58">
        <v>63.204322814941399</v>
      </c>
      <c r="J1792" s="58">
        <v>886.53997802734295</v>
      </c>
      <c r="K1792" s="58">
        <v>37.657951354980398</v>
      </c>
      <c r="L1792" s="58">
        <v>34.0357856750488</v>
      </c>
      <c r="M1792" s="58">
        <v>12.369999885559</v>
      </c>
      <c r="N1792" s="77">
        <v>-1.87601384648161E-3</v>
      </c>
      <c r="O1792" s="58">
        <v>8.7894702204346693</v>
      </c>
      <c r="P1792" s="77">
        <v>6.3339682808967707E-2</v>
      </c>
      <c r="Q1792" s="58">
        <v>138.89760589599601</v>
      </c>
      <c r="R1792" s="77">
        <v>-2.3331358285102401E-3</v>
      </c>
      <c r="S1792" s="58">
        <v>15.269949430091801</v>
      </c>
      <c r="T1792" s="77">
        <v>1.8407287568146299E-2</v>
      </c>
      <c r="U1792" s="58">
        <v>830.52999877929597</v>
      </c>
      <c r="V1792" s="77">
        <v>2.2824524467901499E-3</v>
      </c>
      <c r="W1792" s="58">
        <v>1.03654061952554</v>
      </c>
      <c r="X1792" s="77">
        <v>1.63998374377093E-2</v>
      </c>
      <c r="Y1792" s="58">
        <v>63.132356643676701</v>
      </c>
      <c r="Z1792" s="77">
        <v>1.16392619979655E-2</v>
      </c>
      <c r="AA1792" s="58">
        <v>21.814753528998601</v>
      </c>
      <c r="AB1792" s="77">
        <v>2.4606621325232302E-2</v>
      </c>
      <c r="AC1792" s="58">
        <v>881.44000244140602</v>
      </c>
      <c r="AD1792" s="77">
        <v>2.5706057865071402E-4</v>
      </c>
      <c r="AE1792" s="58">
        <v>2.0965046788710602</v>
      </c>
      <c r="AF1792" s="77">
        <v>5.5672297707023102E-2</v>
      </c>
      <c r="AG1792" s="58">
        <v>37.653112411499002</v>
      </c>
      <c r="AH1792" s="77">
        <v>8.9509102157685396E-3</v>
      </c>
      <c r="AI1792" s="58">
        <v>0.58899618387699804</v>
      </c>
      <c r="AJ1792" s="77">
        <v>1.73052031030029E-2</v>
      </c>
      <c r="AK1792" s="58">
        <v>33.884811401367102</v>
      </c>
      <c r="AL1792" s="69">
        <v>42825</v>
      </c>
      <c r="AM1792" s="105">
        <v>4</v>
      </c>
      <c r="AN1792" s="124">
        <v>53.695170706748698</v>
      </c>
      <c r="AO1792" s="125">
        <v>50.164628853285201</v>
      </c>
      <c r="AP1792" s="125">
        <v>71.568845638063493</v>
      </c>
      <c r="AQ1792" s="125">
        <v>66.1083712208696</v>
      </c>
      <c r="AR1792" s="125">
        <v>57.929734052131501</v>
      </c>
      <c r="AS1792" s="125">
        <v>64.771356053818195</v>
      </c>
      <c r="AT1792" s="109" t="s">
        <v>618</v>
      </c>
      <c r="AV1792" s="63">
        <v>15095.125400508799</v>
      </c>
      <c r="AW1792" s="63">
        <v>17692.668423757899</v>
      </c>
      <c r="AX1792" s="63">
        <v>17692.668423757899</v>
      </c>
      <c r="AY1792" s="63">
        <v>32787.793824266802</v>
      </c>
      <c r="AZ1792" s="77">
        <v>-1.0946073358247799E-3</v>
      </c>
      <c r="BA1792" s="77">
        <v>2.2787793824266802</v>
      </c>
      <c r="BB1792" s="77">
        <v>1.0853846821844899</v>
      </c>
      <c r="BC1792" s="58">
        <v>-260.56348946586502</v>
      </c>
      <c r="BD1792" s="130">
        <v>-7.8843098612224292E-3</v>
      </c>
      <c r="BE1792" s="65">
        <v>12</v>
      </c>
    </row>
    <row r="1793" spans="1:57" x14ac:dyDescent="0.2">
      <c r="A1793" s="104">
        <v>42828</v>
      </c>
      <c r="B1793" s="58">
        <v>2358.84008789062</v>
      </c>
      <c r="C1793" s="77">
        <v>-1.6421255420062601E-3</v>
      </c>
      <c r="D1793" s="58">
        <v>0.01</v>
      </c>
      <c r="E1793" s="58">
        <v>0.80110000000000003</v>
      </c>
      <c r="F1793" s="77">
        <v>1.87593796898455E-3</v>
      </c>
      <c r="G1793" s="58">
        <v>138.80583190917901</v>
      </c>
      <c r="H1793" s="58">
        <v>838.54998779296795</v>
      </c>
      <c r="I1793" s="58">
        <v>62.906837463378899</v>
      </c>
      <c r="J1793" s="58">
        <v>891.510009765625</v>
      </c>
      <c r="K1793" s="58">
        <v>37.6482734680175</v>
      </c>
      <c r="L1793" s="58">
        <v>34.120716094970597</v>
      </c>
      <c r="M1793" s="58">
        <v>12.3800001144409</v>
      </c>
      <c r="N1793" s="77">
        <v>2.7841777334636198E-4</v>
      </c>
      <c r="O1793" s="58">
        <v>8.6720826894951895</v>
      </c>
      <c r="P1793" s="77">
        <v>6.2476356866398103E-2</v>
      </c>
      <c r="Q1793" s="58">
        <v>138.78651428222599</v>
      </c>
      <c r="R1793" s="77">
        <v>1.0837058513950301E-2</v>
      </c>
      <c r="S1793" s="58">
        <v>14.990440516899101</v>
      </c>
      <c r="T1793" s="77">
        <v>1.7876621233223498E-2</v>
      </c>
      <c r="U1793" s="58">
        <v>834.05499267578102</v>
      </c>
      <c r="V1793" s="77">
        <v>-4.7067247668094404E-3</v>
      </c>
      <c r="W1793" s="58">
        <v>1.0221310984046701</v>
      </c>
      <c r="X1793" s="77">
        <v>1.6248330700135899E-2</v>
      </c>
      <c r="Y1793" s="58">
        <v>63.055580139160099</v>
      </c>
      <c r="Z1793" s="77">
        <v>5.6060999632978597E-3</v>
      </c>
      <c r="AA1793" s="58">
        <v>21.724452870755101</v>
      </c>
      <c r="AB1793" s="77">
        <v>2.4368153618899199E-2</v>
      </c>
      <c r="AC1793" s="58">
        <v>889.02499389648403</v>
      </c>
      <c r="AD1793" s="77">
        <v>-2.5699451549188098E-4</v>
      </c>
      <c r="AE1793" s="58">
        <v>2.06483588053944</v>
      </c>
      <c r="AF1793" s="77">
        <v>5.4845433544078302E-2</v>
      </c>
      <c r="AG1793" s="58">
        <v>37.653112411499002</v>
      </c>
      <c r="AH1793" s="77">
        <v>2.4953271457497299E-3</v>
      </c>
      <c r="AI1793" s="58">
        <v>0.58905807975608304</v>
      </c>
      <c r="AJ1793" s="77">
        <v>1.7263942471679498E-2</v>
      </c>
      <c r="AK1793" s="58">
        <v>34.078250885009702</v>
      </c>
      <c r="AL1793" s="69">
        <v>42828</v>
      </c>
      <c r="AM1793" s="105">
        <v>0</v>
      </c>
      <c r="AN1793" s="124">
        <v>51.588185851724297</v>
      </c>
      <c r="AO1793" s="125">
        <v>57.089868046596301</v>
      </c>
      <c r="AP1793" s="125">
        <v>71.683625479080305</v>
      </c>
      <c r="AQ1793" s="125">
        <v>65.886352962308706</v>
      </c>
      <c r="AR1793" s="125">
        <v>59.316847952254598</v>
      </c>
      <c r="AS1793" s="125">
        <v>59.6511975171248</v>
      </c>
      <c r="AT1793" s="109" t="s">
        <v>618</v>
      </c>
      <c r="AV1793" s="63">
        <v>15095.125400508799</v>
      </c>
      <c r="AW1793" s="63">
        <v>17725.350674038302</v>
      </c>
      <c r="AX1793" s="63">
        <v>17725.350674038302</v>
      </c>
      <c r="AY1793" s="63">
        <v>32820.476074547099</v>
      </c>
      <c r="AZ1793" s="77">
        <v>9.9678101111511097E-4</v>
      </c>
      <c r="BA1793" s="77">
        <v>2.28204760745471</v>
      </c>
      <c r="BB1793" s="77">
        <v>1.08196021873297</v>
      </c>
      <c r="BC1793" s="58">
        <v>-227.88123918548001</v>
      </c>
      <c r="BD1793" s="130">
        <v>-6.8953877804627996E-3</v>
      </c>
      <c r="BE1793" s="65">
        <v>13</v>
      </c>
    </row>
    <row r="1794" spans="1:57" x14ac:dyDescent="0.2">
      <c r="A1794" s="104">
        <v>42829</v>
      </c>
      <c r="B1794" s="58">
        <v>2360.15991210937</v>
      </c>
      <c r="C1794" s="77">
        <v>5.5952254903823796E-4</v>
      </c>
      <c r="D1794" s="58">
        <v>0.01</v>
      </c>
      <c r="E1794" s="58">
        <v>0.80330000000000001</v>
      </c>
      <c r="F1794" s="77">
        <v>2.7462239420796798E-3</v>
      </c>
      <c r="G1794" s="58">
        <v>139.83937072753901</v>
      </c>
      <c r="H1794" s="58">
        <v>834.57000732421795</v>
      </c>
      <c r="I1794" s="58">
        <v>63.079582214355398</v>
      </c>
      <c r="J1794" s="58">
        <v>906.83001708984295</v>
      </c>
      <c r="K1794" s="58">
        <v>37.7547607421875</v>
      </c>
      <c r="L1794" s="58">
        <v>34.2339477539062</v>
      </c>
      <c r="M1794" s="58">
        <v>11.789999961853001</v>
      </c>
      <c r="N1794" s="77">
        <v>7.4459322360142998E-3</v>
      </c>
      <c r="O1794" s="58">
        <v>8.5906223201633996</v>
      </c>
      <c r="P1794" s="77">
        <v>6.1432072208771803E-2</v>
      </c>
      <c r="Q1794" s="58">
        <v>139.32260131835901</v>
      </c>
      <c r="R1794" s="77">
        <v>-4.74626501304376E-3</v>
      </c>
      <c r="S1794" s="58">
        <v>14.9216407063641</v>
      </c>
      <c r="T1794" s="77">
        <v>1.7879435608051102E-2</v>
      </c>
      <c r="U1794" s="58">
        <v>836.55999755859295</v>
      </c>
      <c r="V1794" s="77">
        <v>2.7460409383499502E-3</v>
      </c>
      <c r="W1794" s="58">
        <v>1.0240679180619601</v>
      </c>
      <c r="X1794" s="77">
        <v>1.6234538690855602E-2</v>
      </c>
      <c r="Y1794" s="58">
        <v>62.993209838867102</v>
      </c>
      <c r="Z1794" s="77">
        <v>1.71843357409373E-2</v>
      </c>
      <c r="AA1794" s="58">
        <v>22.782780969893299</v>
      </c>
      <c r="AB1794" s="77">
        <v>2.5123540840660201E-2</v>
      </c>
      <c r="AC1794" s="58">
        <v>899.17001342773403</v>
      </c>
      <c r="AD1794" s="77">
        <v>2.8284769621742499E-3</v>
      </c>
      <c r="AE1794" s="58">
        <v>2.0267187466935899</v>
      </c>
      <c r="AF1794" s="77">
        <v>5.36811439630955E-2</v>
      </c>
      <c r="AG1794" s="58">
        <v>37.701517105102504</v>
      </c>
      <c r="AH1794" s="77">
        <v>3.3185604493290999E-3</v>
      </c>
      <c r="AI1794" s="58">
        <v>0.58929695418956696</v>
      </c>
      <c r="AJ1794" s="77">
        <v>1.72138182375512E-2</v>
      </c>
      <c r="AK1794" s="58">
        <v>34.177331924438398</v>
      </c>
      <c r="AL1794" s="69">
        <v>42829</v>
      </c>
      <c r="AM1794" s="105">
        <v>1</v>
      </c>
      <c r="AN1794" s="124">
        <v>52.274244380952801</v>
      </c>
      <c r="AO1794" s="125">
        <v>53.542531553043602</v>
      </c>
      <c r="AP1794" s="125">
        <v>74.633839770301606</v>
      </c>
      <c r="AQ1794" s="125">
        <v>67.191965454060096</v>
      </c>
      <c r="AR1794" s="125">
        <v>61.155726926098403</v>
      </c>
      <c r="AS1794" s="125">
        <v>61.551837935020799</v>
      </c>
      <c r="AT1794" s="109" t="s">
        <v>618</v>
      </c>
      <c r="AV1794" s="63">
        <v>15095.125400508799</v>
      </c>
      <c r="AW1794" s="63">
        <v>17859.312287884499</v>
      </c>
      <c r="AX1794" s="63">
        <v>17859.312287884499</v>
      </c>
      <c r="AY1794" s="63">
        <v>32954.4376883933</v>
      </c>
      <c r="AZ1794" s="77">
        <v>4.0816474917040298E-3</v>
      </c>
      <c r="BA1794" s="77">
        <v>2.2954437688393301</v>
      </c>
      <c r="BB1794" s="77">
        <v>1.0831251224215499</v>
      </c>
      <c r="BC1794" s="58">
        <v>-93.919625339272898</v>
      </c>
      <c r="BD1794" s="130">
        <v>-2.8418848309972201E-3</v>
      </c>
      <c r="BE1794" s="65">
        <v>14</v>
      </c>
    </row>
    <row r="1795" spans="1:57" x14ac:dyDescent="0.2">
      <c r="A1795" s="104">
        <v>42830</v>
      </c>
      <c r="B1795" s="58">
        <v>2352.94995117187</v>
      </c>
      <c r="C1795" s="77">
        <v>-3.0548611983905998E-3</v>
      </c>
      <c r="D1795" s="58">
        <v>0.01</v>
      </c>
      <c r="E1795" s="58">
        <v>0.80149999999999999</v>
      </c>
      <c r="F1795" s="77">
        <v>-2.2407568778787198E-3</v>
      </c>
      <c r="G1795" s="58">
        <v>139.11495971679599</v>
      </c>
      <c r="H1795" s="58">
        <v>831.40997314453102</v>
      </c>
      <c r="I1795" s="58">
        <v>62.916427612304602</v>
      </c>
      <c r="J1795" s="58">
        <v>909.280029296875</v>
      </c>
      <c r="K1795" s="58">
        <v>37.154563903808501</v>
      </c>
      <c r="L1795" s="58">
        <v>34.177333831787102</v>
      </c>
      <c r="M1795" s="58">
        <v>12.890000343322701</v>
      </c>
      <c r="N1795" s="77">
        <v>-5.1803079989084502E-3</v>
      </c>
      <c r="O1795" s="58">
        <v>8.5006791866519098</v>
      </c>
      <c r="P1795" s="77">
        <v>6.1105428229696897E-2</v>
      </c>
      <c r="Q1795" s="58">
        <v>139.477165222167</v>
      </c>
      <c r="R1795" s="77">
        <v>-3.7864219321984598E-3</v>
      </c>
      <c r="S1795" s="58">
        <v>14.811285471321501</v>
      </c>
      <c r="T1795" s="77">
        <v>1.78146593735252E-2</v>
      </c>
      <c r="U1795" s="58">
        <v>832.989990234375</v>
      </c>
      <c r="V1795" s="77">
        <v>-2.5864883108507302E-3</v>
      </c>
      <c r="W1795" s="58">
        <v>1.0139509760585499</v>
      </c>
      <c r="X1795" s="77">
        <v>1.6115838335682201E-2</v>
      </c>
      <c r="Y1795" s="58">
        <v>62.99800491333</v>
      </c>
      <c r="Z1795" s="77">
        <v>2.7017325858860099E-3</v>
      </c>
      <c r="AA1795" s="58">
        <v>23.7940503091708</v>
      </c>
      <c r="AB1795" s="77">
        <v>2.6168011550380399E-2</v>
      </c>
      <c r="AC1795" s="58">
        <v>908.05502319335903</v>
      </c>
      <c r="AD1795" s="77">
        <v>-1.58972491569319E-2</v>
      </c>
      <c r="AE1795" s="58">
        <v>1.99301062596861</v>
      </c>
      <c r="AF1795" s="77">
        <v>5.3641071689831302E-2</v>
      </c>
      <c r="AG1795" s="58">
        <v>37.454662322997997</v>
      </c>
      <c r="AH1795" s="77">
        <v>-1.6537363007653699E-3</v>
      </c>
      <c r="AI1795" s="58">
        <v>0.58864717438099301</v>
      </c>
      <c r="AJ1795" s="77">
        <v>1.7223320498848099E-2</v>
      </c>
      <c r="AK1795" s="58">
        <v>34.205640792846602</v>
      </c>
      <c r="AL1795" s="69">
        <v>42830</v>
      </c>
      <c r="AM1795" s="105">
        <v>2</v>
      </c>
      <c r="AN1795" s="124">
        <v>48.251502613657202</v>
      </c>
      <c r="AO1795" s="125">
        <v>50.841337190351098</v>
      </c>
      <c r="AP1795" s="125">
        <v>69.1923603164296</v>
      </c>
      <c r="AQ1795" s="125">
        <v>54.5252388194627</v>
      </c>
      <c r="AR1795" s="125">
        <v>59.7027035294077</v>
      </c>
      <c r="AS1795" s="125">
        <v>58.737576210208204</v>
      </c>
      <c r="AT1795" s="109" t="s">
        <v>618</v>
      </c>
      <c r="AV1795" s="63">
        <v>15095.125400508799</v>
      </c>
      <c r="AW1795" s="63">
        <v>17617.695595005</v>
      </c>
      <c r="AX1795" s="63">
        <v>17617.695595005</v>
      </c>
      <c r="AY1795" s="63">
        <v>32712.820995513899</v>
      </c>
      <c r="AZ1795" s="77">
        <v>-7.3318408635625297E-3</v>
      </c>
      <c r="BA1795" s="77">
        <v>2.27128209955139</v>
      </c>
      <c r="BB1795" s="77">
        <v>1.07676146431367</v>
      </c>
      <c r="BC1795" s="58">
        <v>-335.53631821876098</v>
      </c>
      <c r="BD1795" s="130">
        <v>-1.0152889447226299E-2</v>
      </c>
      <c r="BE1795" s="65">
        <v>15</v>
      </c>
    </row>
    <row r="1796" spans="1:57" x14ac:dyDescent="0.2">
      <c r="A1796" s="104">
        <v>42831</v>
      </c>
      <c r="B1796" s="58">
        <v>2357.48999023437</v>
      </c>
      <c r="C1796" s="77">
        <v>1.9295094059432699E-3</v>
      </c>
      <c r="D1796" s="58">
        <v>0.01</v>
      </c>
      <c r="E1796" s="58">
        <v>0.80030000000000001</v>
      </c>
      <c r="F1796" s="77">
        <v>-1.4971927635683E-3</v>
      </c>
      <c r="G1796" s="58">
        <v>138.76719665527301</v>
      </c>
      <c r="H1796" s="58">
        <v>827.88000488281205</v>
      </c>
      <c r="I1796" s="58">
        <v>63.079582214355398</v>
      </c>
      <c r="J1796" s="58">
        <v>898.280029296875</v>
      </c>
      <c r="K1796" s="58">
        <v>37.348175048828097</v>
      </c>
      <c r="L1796" s="58">
        <v>33.998046875</v>
      </c>
      <c r="M1796" s="58">
        <v>12.390000343322701</v>
      </c>
      <c r="N1796" s="77">
        <v>-2.4998250528296402E-3</v>
      </c>
      <c r="O1796" s="58">
        <v>8.3859100100152801</v>
      </c>
      <c r="P1796" s="77">
        <v>6.0431501191507198E-2</v>
      </c>
      <c r="Q1796" s="58">
        <v>138.94107818603501</v>
      </c>
      <c r="R1796" s="77">
        <v>-4.2457612678951E-3</v>
      </c>
      <c r="S1796" s="58">
        <v>14.6250732575693</v>
      </c>
      <c r="T1796" s="77">
        <v>1.76656920946405E-2</v>
      </c>
      <c r="U1796" s="58">
        <v>829.64498901367097</v>
      </c>
      <c r="V1796" s="77">
        <v>2.5931955809086402E-3</v>
      </c>
      <c r="W1796" s="58">
        <v>1.0041453520553001</v>
      </c>
      <c r="X1796" s="77">
        <v>1.5918706446771302E-2</v>
      </c>
      <c r="Y1796" s="58">
        <v>62.99800491333</v>
      </c>
      <c r="Z1796" s="77">
        <v>-1.2097483333606201E-2</v>
      </c>
      <c r="AA1796" s="58">
        <v>24.124815478524201</v>
      </c>
      <c r="AB1796" s="77">
        <v>2.6856675748884E-2</v>
      </c>
      <c r="AC1796" s="58">
        <v>903.780029296875</v>
      </c>
      <c r="AD1796" s="77">
        <v>5.21096534791221E-3</v>
      </c>
      <c r="AE1796" s="58">
        <v>1.96776152989574</v>
      </c>
      <c r="AF1796" s="77">
        <v>5.26869526375289E-2</v>
      </c>
      <c r="AG1796" s="58">
        <v>37.251369476318303</v>
      </c>
      <c r="AH1796" s="77">
        <v>-5.2457853403521304E-3</v>
      </c>
      <c r="AI1796" s="58">
        <v>0.58821099987584702</v>
      </c>
      <c r="AJ1796" s="77">
        <v>1.7301317397393799E-2</v>
      </c>
      <c r="AK1796" s="58">
        <v>34.087690353393498</v>
      </c>
      <c r="AL1796" s="69">
        <v>42831</v>
      </c>
      <c r="AM1796" s="105">
        <v>3</v>
      </c>
      <c r="AN1796" s="124">
        <v>50.818062406311299</v>
      </c>
      <c r="AO1796" s="125">
        <v>47.932302319730397</v>
      </c>
      <c r="AP1796" s="125">
        <v>66.679007678210496</v>
      </c>
      <c r="AQ1796" s="125">
        <v>57.320290492223002</v>
      </c>
      <c r="AR1796" s="125">
        <v>55.227612446981198</v>
      </c>
      <c r="AS1796" s="125">
        <v>60.673946913029802</v>
      </c>
      <c r="AV1796" s="63">
        <v>15095.125400508799</v>
      </c>
      <c r="AW1796" s="63">
        <v>17624.610242520099</v>
      </c>
      <c r="AX1796" s="63">
        <v>17624.610242520099</v>
      </c>
      <c r="AY1796" s="63">
        <v>32719.735643028998</v>
      </c>
      <c r="AZ1796" s="77">
        <v>2.1137423507622201E-4</v>
      </c>
      <c r="BA1796" s="77">
        <v>2.2719735643029</v>
      </c>
      <c r="BB1796" s="77">
        <v>1.08076859509296</v>
      </c>
      <c r="BC1796" s="58">
        <v>-328.62167070365098</v>
      </c>
      <c r="BD1796" s="130">
        <v>-9.9436612713908797E-3</v>
      </c>
      <c r="BE1796" s="65">
        <v>16</v>
      </c>
    </row>
    <row r="1797" spans="1:57" x14ac:dyDescent="0.2">
      <c r="A1797" s="104">
        <v>42832</v>
      </c>
      <c r="B1797" s="58">
        <v>2355.5400390625</v>
      </c>
      <c r="C1797" s="77">
        <v>-8.2713020201674505E-4</v>
      </c>
      <c r="D1797" s="58">
        <v>0.01</v>
      </c>
      <c r="E1797" s="58">
        <v>0.80700000000000005</v>
      </c>
      <c r="F1797" s="77">
        <v>8.3718605522928799E-3</v>
      </c>
      <c r="G1797" s="58">
        <v>138.45809936523401</v>
      </c>
      <c r="H1797" s="58">
        <v>824.66998291015602</v>
      </c>
      <c r="I1797" s="58">
        <v>63.031604766845703</v>
      </c>
      <c r="J1797" s="58">
        <v>894.88000488281205</v>
      </c>
      <c r="K1797" s="58">
        <v>37.686996459960902</v>
      </c>
      <c r="L1797" s="58">
        <v>33.998046875</v>
      </c>
      <c r="M1797" s="58">
        <v>12.869999885559</v>
      </c>
      <c r="N1797" s="77">
        <v>-2.2274521463954101E-3</v>
      </c>
      <c r="O1797" s="58">
        <v>8.2624427965781901</v>
      </c>
      <c r="P1797" s="77">
        <v>5.9674680170084898E-2</v>
      </c>
      <c r="Q1797" s="58">
        <v>138.612648010253</v>
      </c>
      <c r="R1797" s="77">
        <v>-3.8774000503981601E-3</v>
      </c>
      <c r="S1797" s="58">
        <v>14.481015754684</v>
      </c>
      <c r="T1797" s="77">
        <v>1.7559770641320499E-2</v>
      </c>
      <c r="U1797" s="58">
        <v>826.27499389648403</v>
      </c>
      <c r="V1797" s="77">
        <v>-7.6058600620931805E-4</v>
      </c>
      <c r="W1797" s="58">
        <v>1.00519542423371</v>
      </c>
      <c r="X1797" s="77">
        <v>1.5947482662894901E-2</v>
      </c>
      <c r="Y1797" s="58">
        <v>63.055593490600501</v>
      </c>
      <c r="Z1797" s="77">
        <v>-3.7850384102648899E-3</v>
      </c>
      <c r="AA1797" s="58">
        <v>24.3109869384683</v>
      </c>
      <c r="AB1797" s="77">
        <v>2.71667562196251E-2</v>
      </c>
      <c r="AC1797" s="58">
        <v>896.58001708984295</v>
      </c>
      <c r="AD1797" s="77">
        <v>9.0719669887440093E-3</v>
      </c>
      <c r="AE1797" s="58">
        <v>1.9536450193639601</v>
      </c>
      <c r="AF1797" s="77">
        <v>5.1838703077320997E-2</v>
      </c>
      <c r="AG1797" s="58">
        <v>37.517585754394503</v>
      </c>
      <c r="AH1797" s="77">
        <v>0</v>
      </c>
      <c r="AI1797" s="58">
        <v>0.58348339066603605</v>
      </c>
      <c r="AJ1797" s="77">
        <v>1.71622620796811E-2</v>
      </c>
      <c r="AK1797" s="58">
        <v>33.998046875</v>
      </c>
      <c r="AL1797" s="69">
        <v>42832</v>
      </c>
      <c r="AM1797" s="105">
        <v>4</v>
      </c>
      <c r="AN1797" s="124">
        <v>49.678415775716203</v>
      </c>
      <c r="AO1797" s="125">
        <v>45.388964077734599</v>
      </c>
      <c r="AP1797" s="125">
        <v>64.438546378722194</v>
      </c>
      <c r="AQ1797" s="125">
        <v>61.750921363551399</v>
      </c>
      <c r="AR1797" s="125">
        <v>55.227612446981198</v>
      </c>
      <c r="AS1797" s="125">
        <v>59.785458383537801</v>
      </c>
      <c r="AV1797" s="63">
        <v>15095.125400508799</v>
      </c>
      <c r="AW1797" s="63">
        <v>17847.344531021099</v>
      </c>
      <c r="AX1797" s="63">
        <v>17847.344531021099</v>
      </c>
      <c r="AY1797" s="63">
        <v>32942.4699315299</v>
      </c>
      <c r="AZ1797" s="77">
        <v>6.80733765489427E-3</v>
      </c>
      <c r="BA1797" s="77">
        <v>2.2942469931529899</v>
      </c>
      <c r="BB1797" s="77">
        <v>1.07904752854455</v>
      </c>
      <c r="BC1797" s="58">
        <v>-105.887382202672</v>
      </c>
      <c r="BD1797" s="130">
        <v>-3.20401347629683E-3</v>
      </c>
      <c r="BE1797" s="65">
        <v>17</v>
      </c>
    </row>
    <row r="1798" spans="1:57" x14ac:dyDescent="0.2">
      <c r="A1798" s="104">
        <v>42835</v>
      </c>
      <c r="B1798" s="58">
        <v>2357.15991210937</v>
      </c>
      <c r="C1798" s="77">
        <v>6.8768648378392196E-4</v>
      </c>
      <c r="D1798" s="58">
        <v>0.01</v>
      </c>
      <c r="E1798" s="58">
        <v>0.80479999999999996</v>
      </c>
      <c r="F1798" s="77">
        <v>-2.7261462205701E-3</v>
      </c>
      <c r="G1798" s="58">
        <v>138.29389953613199</v>
      </c>
      <c r="H1798" s="58">
        <v>824.72998046875</v>
      </c>
      <c r="I1798" s="58">
        <v>62.887638092041001</v>
      </c>
      <c r="J1798" s="58">
        <v>907.03997802734295</v>
      </c>
      <c r="K1798" s="58">
        <v>37.619228363037102</v>
      </c>
      <c r="L1798" s="58">
        <v>33.781013488769503</v>
      </c>
      <c r="M1798" s="58">
        <v>14.050000190734799</v>
      </c>
      <c r="N1798" s="77">
        <v>-1.1859171103342199E-3</v>
      </c>
      <c r="O1798" s="58">
        <v>8.1002340786061193</v>
      </c>
      <c r="P1798" s="77">
        <v>5.8572605919538299E-2</v>
      </c>
      <c r="Q1798" s="58">
        <v>138.375999450683</v>
      </c>
      <c r="R1798" s="77">
        <v>7.2753416320514507E-5</v>
      </c>
      <c r="S1798" s="58">
        <v>14.298876571373899</v>
      </c>
      <c r="T1798" s="77">
        <v>1.73376461508612E-2</v>
      </c>
      <c r="U1798" s="58">
        <v>824.69998168945301</v>
      </c>
      <c r="V1798" s="77">
        <v>-2.2840394963322599E-3</v>
      </c>
      <c r="W1798" s="58">
        <v>0.98496513646476702</v>
      </c>
      <c r="X1798" s="77">
        <v>1.56623013098884E-2</v>
      </c>
      <c r="Y1798" s="58">
        <v>62.959621429443303</v>
      </c>
      <c r="Z1798" s="77">
        <v>1.35883840047623E-2</v>
      </c>
      <c r="AA1798" s="58">
        <v>25.243030890330001</v>
      </c>
      <c r="AB1798" s="77">
        <v>2.7830119401384301E-2</v>
      </c>
      <c r="AC1798" s="58">
        <v>900.95999145507801</v>
      </c>
      <c r="AD1798" s="77">
        <v>-1.79818248439689E-3</v>
      </c>
      <c r="AE1798" s="58">
        <v>1.9293322269630599</v>
      </c>
      <c r="AF1798" s="77">
        <v>5.1285800132432599E-2</v>
      </c>
      <c r="AG1798" s="58">
        <v>37.653112411499002</v>
      </c>
      <c r="AH1798" s="77">
        <v>-6.38370159993106E-3</v>
      </c>
      <c r="AI1798" s="58">
        <v>0.58254781831990898</v>
      </c>
      <c r="AJ1798" s="77">
        <v>1.7244829510919699E-2</v>
      </c>
      <c r="AK1798" s="58">
        <v>33.889530181884702</v>
      </c>
      <c r="AL1798" s="69">
        <v>42835</v>
      </c>
      <c r="AM1798" s="105">
        <v>0</v>
      </c>
      <c r="AN1798" s="124">
        <v>50.668156364898998</v>
      </c>
      <c r="AO1798" s="125">
        <v>45.447228428067</v>
      </c>
      <c r="AP1798" s="125">
        <v>63.223235946987799</v>
      </c>
      <c r="AQ1798" s="125">
        <v>60.4003343075155</v>
      </c>
      <c r="AR1798" s="125">
        <v>49.969168798937602</v>
      </c>
      <c r="AS1798" s="125">
        <v>57.084147216651999</v>
      </c>
      <c r="AV1798" s="63">
        <v>15095.125400508799</v>
      </c>
      <c r="AW1798" s="63">
        <v>17771.324094049</v>
      </c>
      <c r="AX1798" s="63">
        <v>17771.324094049</v>
      </c>
      <c r="AY1798" s="63">
        <v>32866.449494557899</v>
      </c>
      <c r="AZ1798" s="77">
        <v>-2.3076726526596301E-3</v>
      </c>
      <c r="BA1798" s="77">
        <v>2.2866449494557899</v>
      </c>
      <c r="BB1798" s="77">
        <v>1.0804772614290801</v>
      </c>
      <c r="BC1798" s="58">
        <v>-181.90781917472401</v>
      </c>
      <c r="BD1798" s="130">
        <v>-5.5042923146784101E-3</v>
      </c>
      <c r="BE1798" s="65">
        <v>18</v>
      </c>
    </row>
    <row r="1799" spans="1:57" x14ac:dyDescent="0.2">
      <c r="A1799" s="104">
        <v>42836</v>
      </c>
      <c r="B1799" s="58">
        <v>2353.78002929687</v>
      </c>
      <c r="C1799" s="77">
        <v>-1.4338793032820901E-3</v>
      </c>
      <c r="D1799" s="58">
        <v>0.01</v>
      </c>
      <c r="E1799" s="58">
        <v>0.80069999999999997</v>
      </c>
      <c r="F1799" s="77">
        <v>-5.0944333996023597E-3</v>
      </c>
      <c r="G1799" s="58">
        <v>136.80636596679599</v>
      </c>
      <c r="H1799" s="58">
        <v>823.34997558593705</v>
      </c>
      <c r="I1799" s="58">
        <v>62.839656829833899</v>
      </c>
      <c r="J1799" s="58">
        <v>902.35998535156205</v>
      </c>
      <c r="K1799" s="58">
        <v>36.9803047180175</v>
      </c>
      <c r="L1799" s="58">
        <v>33.724403381347599</v>
      </c>
      <c r="M1799" s="58">
        <v>15.069999694824199</v>
      </c>
      <c r="N1799" s="77">
        <v>-1.0756320953602501E-2</v>
      </c>
      <c r="O1799" s="58">
        <v>7.8851528307378</v>
      </c>
      <c r="P1799" s="77">
        <v>5.7637323928709197E-2</v>
      </c>
      <c r="Q1799" s="58">
        <v>137.55013275146399</v>
      </c>
      <c r="R1799" s="77">
        <v>-1.67328085008888E-3</v>
      </c>
      <c r="S1799" s="58">
        <v>14.139741432600699</v>
      </c>
      <c r="T1799" s="77">
        <v>1.7173427888351099E-2</v>
      </c>
      <c r="U1799" s="58">
        <v>824.03997802734295</v>
      </c>
      <c r="V1799" s="77">
        <v>-7.6296810729037303E-4</v>
      </c>
      <c r="W1799" s="58">
        <v>0.96345199012657201</v>
      </c>
      <c r="X1799" s="77">
        <v>1.53319104325401E-2</v>
      </c>
      <c r="Y1799" s="58">
        <v>62.8636474609375</v>
      </c>
      <c r="Z1799" s="77">
        <v>-5.1596321983068396E-3</v>
      </c>
      <c r="AA1799" s="58">
        <v>25.948944466487799</v>
      </c>
      <c r="AB1799" s="77">
        <v>2.8756754385976E-2</v>
      </c>
      <c r="AC1799" s="58">
        <v>904.69998168945301</v>
      </c>
      <c r="AD1799" s="77">
        <v>-1.6983964659075999E-2</v>
      </c>
      <c r="AE1799" s="58">
        <v>1.9028103749126699</v>
      </c>
      <c r="AF1799" s="77">
        <v>5.14546970183722E-2</v>
      </c>
      <c r="AG1799" s="58">
        <v>37.299766540527301</v>
      </c>
      <c r="AH1799" s="77">
        <v>-1.6757965962357301E-3</v>
      </c>
      <c r="AI1799" s="58">
        <v>0.580964468765511</v>
      </c>
      <c r="AJ1799" s="77">
        <v>1.7226827179004499E-2</v>
      </c>
      <c r="AK1799" s="58">
        <v>33.752708435058501</v>
      </c>
      <c r="AL1799" s="69">
        <v>42836</v>
      </c>
      <c r="AM1799" s="105">
        <v>1</v>
      </c>
      <c r="AN1799" s="124">
        <v>48.523656882262102</v>
      </c>
      <c r="AO1799" s="125">
        <v>44.2771003698127</v>
      </c>
      <c r="AP1799" s="125">
        <v>53.397956984716998</v>
      </c>
      <c r="AQ1799" s="125">
        <v>49.424660528214602</v>
      </c>
      <c r="AR1799" s="125">
        <v>48.6675244792402</v>
      </c>
      <c r="AS1799" s="125">
        <v>56.173180638644297</v>
      </c>
      <c r="AV1799" s="63">
        <v>15095.125400508799</v>
      </c>
      <c r="AW1799" s="63">
        <v>17427.3920974742</v>
      </c>
      <c r="AX1799" s="63">
        <v>17427.3920974742</v>
      </c>
      <c r="AY1799" s="63">
        <v>32522.517497983099</v>
      </c>
      <c r="AZ1799" s="77">
        <v>-1.0464531516607201E-2</v>
      </c>
      <c r="BA1799" s="77">
        <v>2.2522517497983099</v>
      </c>
      <c r="BB1799" s="77">
        <v>1.0774941081429601</v>
      </c>
      <c r="BC1799" s="58">
        <v>-525.83981574950599</v>
      </c>
      <c r="BD1799" s="130">
        <v>-1.5911223990882E-2</v>
      </c>
      <c r="BE1799" s="65">
        <v>19</v>
      </c>
    </row>
    <row r="1800" spans="1:57" x14ac:dyDescent="0.2">
      <c r="A1800" s="104">
        <v>42837</v>
      </c>
      <c r="B1800" s="58">
        <v>2344.92993164062</v>
      </c>
      <c r="C1800" s="77">
        <v>-3.75995103454662E-3</v>
      </c>
      <c r="D1800" s="58">
        <v>0.01</v>
      </c>
      <c r="E1800" s="58">
        <v>0.7994</v>
      </c>
      <c r="F1800" s="77">
        <v>-1.6235793680529E-3</v>
      </c>
      <c r="G1800" s="58">
        <v>136.97056579589801</v>
      </c>
      <c r="H1800" s="58">
        <v>824.32000732421795</v>
      </c>
      <c r="I1800" s="58">
        <v>62.599735260009702</v>
      </c>
      <c r="J1800" s="58">
        <v>896.22998046875</v>
      </c>
      <c r="K1800" s="58">
        <v>36.564033508300703</v>
      </c>
      <c r="L1800" s="58">
        <v>33.62060546875</v>
      </c>
      <c r="M1800" s="58">
        <v>15.770000457763601</v>
      </c>
      <c r="N1800" s="77">
        <v>1.20023529563972E-3</v>
      </c>
      <c r="O1800" s="58">
        <v>7.6801432097696498</v>
      </c>
      <c r="P1800" s="77">
        <v>5.60714863455695E-2</v>
      </c>
      <c r="Q1800" s="58">
        <v>136.888465881347</v>
      </c>
      <c r="R1800" s="77">
        <v>1.17815238603835E-3</v>
      </c>
      <c r="S1800" s="58">
        <v>13.8997155468006</v>
      </c>
      <c r="T1800" s="77">
        <v>1.6862038314367399E-2</v>
      </c>
      <c r="U1800" s="58">
        <v>823.83499145507801</v>
      </c>
      <c r="V1800" s="77">
        <v>-3.8179961815178998E-3</v>
      </c>
      <c r="W1800" s="58">
        <v>0.92859283435820905</v>
      </c>
      <c r="X1800" s="77">
        <v>1.48338140808626E-2</v>
      </c>
      <c r="Y1800" s="58">
        <v>62.719696044921797</v>
      </c>
      <c r="Z1800" s="77">
        <v>-6.7933030966839097E-3</v>
      </c>
      <c r="AA1800" s="58">
        <v>26.190973695699</v>
      </c>
      <c r="AB1800" s="77">
        <v>2.92234964980757E-2</v>
      </c>
      <c r="AC1800" s="58">
        <v>899.29498291015602</v>
      </c>
      <c r="AD1800" s="77">
        <v>-1.1256565160588801E-2</v>
      </c>
      <c r="AE1800" s="58">
        <v>1.85432208324091</v>
      </c>
      <c r="AF1800" s="77">
        <v>5.07143743542392E-2</v>
      </c>
      <c r="AG1800" s="58">
        <v>36.772169113159102</v>
      </c>
      <c r="AH1800" s="77">
        <v>-3.0778279877611199E-3</v>
      </c>
      <c r="AI1800" s="58">
        <v>0.57998468534766001</v>
      </c>
      <c r="AJ1800" s="77">
        <v>1.7250869734834098E-2</v>
      </c>
      <c r="AK1800" s="58">
        <v>33.6725044250488</v>
      </c>
      <c r="AL1800" s="69">
        <v>42837</v>
      </c>
      <c r="AM1800" s="105">
        <v>2</v>
      </c>
      <c r="AN1800" s="124">
        <v>43.349857107407502</v>
      </c>
      <c r="AO1800" s="125">
        <v>45.342387431682504</v>
      </c>
      <c r="AP1800" s="125">
        <v>54.243262742467103</v>
      </c>
      <c r="AQ1800" s="125">
        <v>43.835690304032802</v>
      </c>
      <c r="AR1800" s="125">
        <v>46.286708519012301</v>
      </c>
      <c r="AS1800" s="125">
        <v>51.727948078060699</v>
      </c>
      <c r="AV1800" s="63">
        <v>15095.125400508799</v>
      </c>
      <c r="AW1800" s="63">
        <v>17295.880566474902</v>
      </c>
      <c r="AX1800" s="63">
        <v>17295.880566474902</v>
      </c>
      <c r="AY1800" s="63">
        <v>32391.005966983699</v>
      </c>
      <c r="AZ1800" s="77">
        <v>-4.0437069795573599E-3</v>
      </c>
      <c r="BA1800" s="77">
        <v>2.2391005966983699</v>
      </c>
      <c r="BB1800" s="77">
        <v>1.0696828320217899</v>
      </c>
      <c r="BC1800" s="58">
        <v>-657.35134674887695</v>
      </c>
      <c r="BD1800" s="130">
        <v>-1.9890590642934199E-2</v>
      </c>
      <c r="BE1800" s="65">
        <v>20</v>
      </c>
    </row>
    <row r="1801" spans="1:57" x14ac:dyDescent="0.2">
      <c r="A1801" s="104">
        <v>42838</v>
      </c>
      <c r="B1801" s="58">
        <v>2328.94995117187</v>
      </c>
      <c r="C1801" s="77">
        <v>-6.8146942273748998E-3</v>
      </c>
      <c r="D1801" s="58">
        <v>0.01</v>
      </c>
      <c r="E1801" s="58">
        <v>0.79890000000000005</v>
      </c>
      <c r="F1801" s="77">
        <v>-6.2546910182625904E-4</v>
      </c>
      <c r="G1801" s="58">
        <v>136.24610900878901</v>
      </c>
      <c r="H1801" s="58">
        <v>823.55999755859295</v>
      </c>
      <c r="I1801" s="58">
        <v>62.331020355224602</v>
      </c>
      <c r="J1801" s="58">
        <v>884.66998291015602</v>
      </c>
      <c r="K1801" s="58">
        <v>36.322017669677699</v>
      </c>
      <c r="L1801" s="58">
        <v>33.262035369872997</v>
      </c>
      <c r="M1801" s="58">
        <v>15.9600000381469</v>
      </c>
      <c r="N1801" s="77">
        <v>-5.2891421080124498E-3</v>
      </c>
      <c r="O1801" s="58">
        <v>7.4424717558292102</v>
      </c>
      <c r="P1801" s="77">
        <v>5.4625205886423597E-2</v>
      </c>
      <c r="Q1801" s="58">
        <v>136.60833740234301</v>
      </c>
      <c r="R1801" s="77">
        <v>-9.2198388838338197E-4</v>
      </c>
      <c r="S1801" s="58">
        <v>13.6840662415607</v>
      </c>
      <c r="T1801" s="77">
        <v>1.6615749043332E-2</v>
      </c>
      <c r="U1801" s="58">
        <v>823.94000244140602</v>
      </c>
      <c r="V1801" s="77">
        <v>-4.2925885176517903E-3</v>
      </c>
      <c r="W1801" s="58">
        <v>0.88525782487912297</v>
      </c>
      <c r="X1801" s="77">
        <v>1.42025241979681E-2</v>
      </c>
      <c r="Y1801" s="58">
        <v>62.465377807617102</v>
      </c>
      <c r="Z1801" s="77">
        <v>-1.2898472278898201E-2</v>
      </c>
      <c r="AA1801" s="58">
        <v>25.9923618035548</v>
      </c>
      <c r="AB1801" s="77">
        <v>2.9380856483964699E-2</v>
      </c>
      <c r="AC1801" s="58">
        <v>890.44998168945301</v>
      </c>
      <c r="AD1801" s="77">
        <v>-6.6189589988235797E-3</v>
      </c>
      <c r="AE1801" s="58">
        <v>1.81130962058491</v>
      </c>
      <c r="AF1801" s="77">
        <v>4.9868089296620503E-2</v>
      </c>
      <c r="AG1801" s="58">
        <v>36.443025588989201</v>
      </c>
      <c r="AH1801" s="77">
        <v>-1.06651886210149E-2</v>
      </c>
      <c r="AI1801" s="58">
        <v>0.58485426730266499</v>
      </c>
      <c r="AJ1801" s="77">
        <v>1.7583237489801801E-2</v>
      </c>
      <c r="AK1801" s="58">
        <v>33.441320419311502</v>
      </c>
      <c r="AL1801" s="69">
        <v>42838</v>
      </c>
      <c r="AM1801" s="105">
        <v>3</v>
      </c>
      <c r="AN1801" s="124">
        <v>35.905461101660897</v>
      </c>
      <c r="AO1801" s="125">
        <v>44.622597603514997</v>
      </c>
      <c r="AP1801" s="125">
        <v>49.939233520871298</v>
      </c>
      <c r="AQ1801" s="125">
        <v>40.937284259076101</v>
      </c>
      <c r="AR1801" s="125">
        <v>39.159855747848198</v>
      </c>
      <c r="AS1801" s="125">
        <v>47.220760867869103</v>
      </c>
      <c r="AV1801" s="63">
        <v>15095.125400508799</v>
      </c>
      <c r="AW1801" s="63">
        <v>17180.548512919198</v>
      </c>
      <c r="AX1801" s="63">
        <v>17180.548512919198</v>
      </c>
      <c r="AY1801" s="63">
        <v>32275.673913428102</v>
      </c>
      <c r="AZ1801" s="77">
        <v>-3.5606196878614702E-3</v>
      </c>
      <c r="BA1801" s="77">
        <v>2.2275673913428098</v>
      </c>
      <c r="BB1801" s="77">
        <v>1.0555785763739101</v>
      </c>
      <c r="BC1801" s="58">
        <v>-772.68340030455795</v>
      </c>
      <c r="BD1801" s="130">
        <v>-2.33803875021492E-2</v>
      </c>
      <c r="BE1801" s="65">
        <v>21</v>
      </c>
    </row>
    <row r="1802" spans="1:57" x14ac:dyDescent="0.2">
      <c r="A1802" s="104">
        <v>42843</v>
      </c>
      <c r="B1802" s="58">
        <v>2342.18994140625</v>
      </c>
      <c r="C1802" s="77">
        <v>-2.9033798625895898E-3</v>
      </c>
      <c r="D1802" s="58">
        <v>0.01</v>
      </c>
      <c r="E1802" s="58">
        <v>0.78339999999999999</v>
      </c>
      <c r="F1802" s="77">
        <v>-1.9401677306296199E-2</v>
      </c>
      <c r="G1802" s="58">
        <v>136.39100646972599</v>
      </c>
      <c r="H1802" s="58">
        <v>836.82000732421795</v>
      </c>
      <c r="I1802" s="58">
        <v>62.753292083740199</v>
      </c>
      <c r="J1802" s="58">
        <v>903.780029296875</v>
      </c>
      <c r="K1802" s="58">
        <v>36.835094451904297</v>
      </c>
      <c r="L1802" s="58">
        <v>33.752716064453097</v>
      </c>
      <c r="M1802" s="58">
        <v>14.420000076293899</v>
      </c>
      <c r="N1802" s="77">
        <v>1.06349797430294E-3</v>
      </c>
      <c r="O1802" s="58">
        <v>7.1738596528781997</v>
      </c>
      <c r="P1802" s="77">
        <v>5.25977470110576E-2</v>
      </c>
      <c r="Q1802" s="58">
        <v>136.31855773925699</v>
      </c>
      <c r="R1802" s="77">
        <v>1.61008424461286E-2</v>
      </c>
      <c r="S1802" s="58">
        <v>13.43352782278</v>
      </c>
      <c r="T1802" s="77">
        <v>1.60530672130253E-2</v>
      </c>
      <c r="U1802" s="58">
        <v>830.19000244140602</v>
      </c>
      <c r="V1802" s="77">
        <v>6.7746641416923598E-3</v>
      </c>
      <c r="W1802" s="58">
        <v>0.83348013305492397</v>
      </c>
      <c r="X1802" s="77">
        <v>1.3281855108775701E-2</v>
      </c>
      <c r="Y1802" s="58">
        <v>62.542156219482401</v>
      </c>
      <c r="Z1802" s="77">
        <v>2.1601327902926501E-2</v>
      </c>
      <c r="AA1802" s="58">
        <v>26.295857067794099</v>
      </c>
      <c r="AB1802" s="77">
        <v>2.9095417264587999E-2</v>
      </c>
      <c r="AC1802" s="58">
        <v>894.22500610351506</v>
      </c>
      <c r="AD1802" s="77">
        <v>1.41257786638568E-2</v>
      </c>
      <c r="AE1802" s="58">
        <v>1.7710643961221599</v>
      </c>
      <c r="AF1802" s="77">
        <v>4.8080897374503703E-2</v>
      </c>
      <c r="AG1802" s="58">
        <v>36.578556060791001</v>
      </c>
      <c r="AH1802" s="77">
        <v>1.4751974409374201E-2</v>
      </c>
      <c r="AI1802" s="58">
        <v>0.58443297501549796</v>
      </c>
      <c r="AJ1802" s="77">
        <v>1.7315139140194901E-2</v>
      </c>
      <c r="AK1802" s="58">
        <v>33.507375717163001</v>
      </c>
      <c r="AL1802" s="69">
        <v>42843</v>
      </c>
      <c r="AM1802" s="105">
        <v>1</v>
      </c>
      <c r="AN1802" s="124">
        <v>44.421620490365299</v>
      </c>
      <c r="AO1802" s="125">
        <v>57.3452593716979</v>
      </c>
      <c r="AP1802" s="125">
        <v>50.780435234944498</v>
      </c>
      <c r="AQ1802" s="125">
        <v>48.683842072933601</v>
      </c>
      <c r="AR1802" s="125">
        <v>50.411838946759403</v>
      </c>
      <c r="AS1802" s="125">
        <v>54.003295178326297</v>
      </c>
      <c r="AV1802" s="63">
        <v>15095.125400508799</v>
      </c>
      <c r="AW1802" s="63">
        <v>16990.391162700598</v>
      </c>
      <c r="AX1802" s="63">
        <v>16990.391162700598</v>
      </c>
      <c r="AY1802" s="63">
        <v>32085.516563209501</v>
      </c>
      <c r="AZ1802" s="77">
        <v>-5.891661649843E-3</v>
      </c>
      <c r="BA1802" s="77">
        <v>2.20855165632095</v>
      </c>
      <c r="BB1802" s="77">
        <v>1.06726446093467</v>
      </c>
      <c r="BC1802" s="58">
        <v>-962.84075052313995</v>
      </c>
      <c r="BD1802" s="130">
        <v>-2.91342998195873E-2</v>
      </c>
      <c r="BE1802" s="65">
        <v>22</v>
      </c>
    </row>
    <row r="1803" spans="1:57" x14ac:dyDescent="0.2">
      <c r="A1803" s="104">
        <v>42844</v>
      </c>
      <c r="B1803" s="58">
        <v>2338.169921875</v>
      </c>
      <c r="C1803" s="77">
        <v>-1.71635077932086E-3</v>
      </c>
      <c r="D1803" s="58">
        <v>0.01</v>
      </c>
      <c r="E1803" s="58">
        <v>0.78059999999999996</v>
      </c>
      <c r="F1803" s="77">
        <v>-3.57416390094467E-3</v>
      </c>
      <c r="G1803" s="58">
        <v>135.88868713378901</v>
      </c>
      <c r="H1803" s="58">
        <v>838.21002197265602</v>
      </c>
      <c r="I1803" s="58">
        <v>62.417404174804602</v>
      </c>
      <c r="J1803" s="58">
        <v>899.20001220703102</v>
      </c>
      <c r="K1803" s="58">
        <v>37.996776580810497</v>
      </c>
      <c r="L1803" s="58">
        <v>33.884815216064403</v>
      </c>
      <c r="M1803" s="58">
        <v>14.9300003051757</v>
      </c>
      <c r="N1803" s="77">
        <v>-3.6829359129994998E-3</v>
      </c>
      <c r="O1803" s="58">
        <v>6.8795721678643202</v>
      </c>
      <c r="P1803" s="77">
        <v>5.0626526114650301E-2</v>
      </c>
      <c r="Q1803" s="58">
        <v>136.13984680175699</v>
      </c>
      <c r="R1803" s="77">
        <v>1.6610676564512399E-3</v>
      </c>
      <c r="S1803" s="58">
        <v>13.2550894401896</v>
      </c>
      <c r="T1803" s="77">
        <v>1.58135659234841E-2</v>
      </c>
      <c r="U1803" s="58">
        <v>837.51501464843705</v>
      </c>
      <c r="V1803" s="77">
        <v>-5.3525145499511099E-3</v>
      </c>
      <c r="W1803" s="58">
        <v>0.79075140794120102</v>
      </c>
      <c r="X1803" s="77">
        <v>1.2668764720279601E-2</v>
      </c>
      <c r="Y1803" s="58">
        <v>62.585348129272397</v>
      </c>
      <c r="Z1803" s="77">
        <v>-5.0676236931312896E-3</v>
      </c>
      <c r="AA1803" s="58">
        <v>26.339724804625799</v>
      </c>
      <c r="AB1803" s="77">
        <v>2.9292398183999702E-2</v>
      </c>
      <c r="AC1803" s="58">
        <v>901.49002075195301</v>
      </c>
      <c r="AD1803" s="77">
        <v>3.1537373425852298E-2</v>
      </c>
      <c r="AE1803" s="58">
        <v>1.74831200761866</v>
      </c>
      <c r="AF1803" s="77">
        <v>4.6012113788136598E-2</v>
      </c>
      <c r="AG1803" s="58">
        <v>37.415935516357401</v>
      </c>
      <c r="AH1803" s="77">
        <v>3.9137339750396896E-3</v>
      </c>
      <c r="AI1803" s="58">
        <v>0.57855647106334995</v>
      </c>
      <c r="AJ1803" s="77">
        <v>1.70742105977034E-2</v>
      </c>
      <c r="AK1803" s="58">
        <v>33.818765640258697</v>
      </c>
      <c r="AL1803" s="69">
        <v>42844</v>
      </c>
      <c r="AM1803" s="105">
        <v>2</v>
      </c>
      <c r="AN1803" s="124">
        <v>42.5720434241492</v>
      </c>
      <c r="AO1803" s="125">
        <v>58.423591605810401</v>
      </c>
      <c r="AP1803" s="125">
        <v>47.7828047518585</v>
      </c>
      <c r="AQ1803" s="125">
        <v>61.118373137296103</v>
      </c>
      <c r="AR1803" s="125">
        <v>52.935428325974499</v>
      </c>
      <c r="AS1803" s="125">
        <v>48.648027780949299</v>
      </c>
      <c r="AV1803" s="63">
        <v>15095.125400508799</v>
      </c>
      <c r="AW1803" s="63">
        <v>17208.5958642677</v>
      </c>
      <c r="AX1803" s="63">
        <v>17208.5958642677</v>
      </c>
      <c r="AY1803" s="63">
        <v>32303.721264776599</v>
      </c>
      <c r="AZ1803" s="77">
        <v>6.8007227228898898E-3</v>
      </c>
      <c r="BA1803" s="77">
        <v>2.2303721264776599</v>
      </c>
      <c r="BB1803" s="77">
        <v>1.06371630996608</v>
      </c>
      <c r="BC1803" s="58">
        <v>-744.63604895606397</v>
      </c>
      <c r="BD1803" s="130">
        <v>-2.2531711391496099E-2</v>
      </c>
      <c r="BE1803" s="65">
        <v>23</v>
      </c>
    </row>
    <row r="1804" spans="1:57" x14ac:dyDescent="0.2">
      <c r="A1804" s="104">
        <v>42845</v>
      </c>
      <c r="B1804" s="58">
        <v>2355.84008789062</v>
      </c>
      <c r="C1804" s="77">
        <v>7.5572634179876799E-3</v>
      </c>
      <c r="D1804" s="58">
        <v>0.01</v>
      </c>
      <c r="E1804" s="58">
        <v>0.77880000000000005</v>
      </c>
      <c r="F1804" s="77">
        <v>-2.3059185242120198E-3</v>
      </c>
      <c r="G1804" s="58">
        <v>137.588775634765</v>
      </c>
      <c r="H1804" s="58">
        <v>841.65002441406205</v>
      </c>
      <c r="I1804" s="58">
        <v>62.858852386474602</v>
      </c>
      <c r="J1804" s="58">
        <v>902.05999755859295</v>
      </c>
      <c r="K1804" s="58">
        <v>38.616344451904297</v>
      </c>
      <c r="L1804" s="58">
        <v>34.139595031738203</v>
      </c>
      <c r="M1804" s="58">
        <v>14.149999618530201</v>
      </c>
      <c r="N1804" s="77">
        <v>1.2510890618162501E-2</v>
      </c>
      <c r="O1804" s="58">
        <v>6.57759388845757</v>
      </c>
      <c r="P1804" s="77">
        <v>4.7806180832061701E-2</v>
      </c>
      <c r="Q1804" s="58">
        <v>136.738731384277</v>
      </c>
      <c r="R1804" s="77">
        <v>4.1039862936862398E-3</v>
      </c>
      <c r="S1804" s="58">
        <v>13.373662828428101</v>
      </c>
      <c r="T1804" s="77">
        <v>1.5889814579092498E-2</v>
      </c>
      <c r="U1804" s="58">
        <v>839.93002319335903</v>
      </c>
      <c r="V1804" s="77">
        <v>7.0725179540247398E-3</v>
      </c>
      <c r="W1804" s="58">
        <v>0.75915000057123005</v>
      </c>
      <c r="X1804" s="77">
        <v>1.2077057912285E-2</v>
      </c>
      <c r="Y1804" s="58">
        <v>62.638128280639599</v>
      </c>
      <c r="Z1804" s="77">
        <v>3.18058864850634E-3</v>
      </c>
      <c r="AA1804" s="58">
        <v>26.6357613107383</v>
      </c>
      <c r="AB1804" s="77">
        <v>2.95277047899557E-2</v>
      </c>
      <c r="AC1804" s="58">
        <v>900.63000488281205</v>
      </c>
      <c r="AD1804" s="77">
        <v>1.63058008296064E-2</v>
      </c>
      <c r="AE1804" s="58">
        <v>1.7324695126955101</v>
      </c>
      <c r="AF1804" s="77">
        <v>4.4863633191724199E-2</v>
      </c>
      <c r="AG1804" s="58">
        <v>38.306560516357401</v>
      </c>
      <c r="AH1804" s="77">
        <v>7.5189967556041903E-3</v>
      </c>
      <c r="AI1804" s="58">
        <v>0.57550262123690499</v>
      </c>
      <c r="AJ1804" s="77">
        <v>1.6857335908697198E-2</v>
      </c>
      <c r="AK1804" s="58">
        <v>34.012205123901303</v>
      </c>
      <c r="AL1804" s="69">
        <v>42845</v>
      </c>
      <c r="AM1804" s="105">
        <v>3</v>
      </c>
      <c r="AN1804" s="124">
        <v>52.0272277659964</v>
      </c>
      <c r="AO1804" s="125">
        <v>61.048043495254902</v>
      </c>
      <c r="AP1804" s="125">
        <v>57.0284813317474</v>
      </c>
      <c r="AQ1804" s="125">
        <v>65.868612418583695</v>
      </c>
      <c r="AR1804" s="125">
        <v>57.434736008840098</v>
      </c>
      <c r="AS1804" s="125">
        <v>54.968472709158199</v>
      </c>
      <c r="AV1804" s="63">
        <v>15095.125400508799</v>
      </c>
      <c r="AW1804" s="63">
        <v>17421.557268507298</v>
      </c>
      <c r="AX1804" s="63">
        <v>17421.557268507298</v>
      </c>
      <c r="AY1804" s="63">
        <v>32516.682669016202</v>
      </c>
      <c r="AZ1804" s="77">
        <v>6.5924728143276204E-3</v>
      </c>
      <c r="BA1804" s="77">
        <v>2.2516682669016199</v>
      </c>
      <c r="BB1804" s="77">
        <v>1.0793123577404999</v>
      </c>
      <c r="BC1804" s="58">
        <v>-531.67464471640699</v>
      </c>
      <c r="BD1804" s="130">
        <v>-1.6087778271977202E-2</v>
      </c>
      <c r="BE1804" s="65">
        <v>24</v>
      </c>
    </row>
    <row r="1805" spans="1:57" x14ac:dyDescent="0.2">
      <c r="A1805" s="104">
        <v>42846</v>
      </c>
      <c r="B1805" s="58">
        <v>2348.68994140625</v>
      </c>
      <c r="C1805" s="77">
        <v>-3.0350729326357102E-3</v>
      </c>
      <c r="D1805" s="58">
        <v>0.01</v>
      </c>
      <c r="E1805" s="58">
        <v>0.78269999999999995</v>
      </c>
      <c r="F1805" s="77">
        <v>5.0077041602463101E-3</v>
      </c>
      <c r="G1805" s="58">
        <v>137.424545288085</v>
      </c>
      <c r="H1805" s="58">
        <v>843.19000244140602</v>
      </c>
      <c r="I1805" s="58">
        <v>63.722557067871001</v>
      </c>
      <c r="J1805" s="58">
        <v>898.530029296875</v>
      </c>
      <c r="K1805" s="58">
        <v>38.519538879394503</v>
      </c>
      <c r="L1805" s="58">
        <v>34.271697998046797</v>
      </c>
      <c r="M1805" s="58">
        <v>14.6300001144409</v>
      </c>
      <c r="N1805" s="77">
        <v>-1.1936318636605E-3</v>
      </c>
      <c r="O1805" s="58">
        <v>6.2318552669827003</v>
      </c>
      <c r="P1805" s="77">
        <v>4.5347468706690902E-2</v>
      </c>
      <c r="Q1805" s="58">
        <v>137.50666046142501</v>
      </c>
      <c r="R1805" s="77">
        <v>1.8297130430380199E-3</v>
      </c>
      <c r="S1805" s="58">
        <v>13.5408862001328</v>
      </c>
      <c r="T1805" s="77">
        <v>1.6059116167086801E-2</v>
      </c>
      <c r="U1805" s="58">
        <v>842.42001342773403</v>
      </c>
      <c r="V1805" s="77">
        <v>1.37403825969677E-2</v>
      </c>
      <c r="W1805" s="58">
        <v>0.76844585956076605</v>
      </c>
      <c r="X1805" s="77">
        <v>1.20592439305643E-2</v>
      </c>
      <c r="Y1805" s="58">
        <v>63.290704727172802</v>
      </c>
      <c r="Z1805" s="77">
        <v>-3.9132300193695999E-3</v>
      </c>
      <c r="AA1805" s="58">
        <v>26.861176277323199</v>
      </c>
      <c r="AB1805" s="77">
        <v>2.9894578257270699E-2</v>
      </c>
      <c r="AC1805" s="58">
        <v>900.29501342773403</v>
      </c>
      <c r="AD1805" s="77">
        <v>-2.5068549051900902E-3</v>
      </c>
      <c r="AE1805" s="58">
        <v>1.7167170713151201</v>
      </c>
      <c r="AF1805" s="77">
        <v>4.4567435677000299E-2</v>
      </c>
      <c r="AG1805" s="58">
        <v>38.5679416656494</v>
      </c>
      <c r="AH1805" s="77">
        <v>3.8694942393364602E-3</v>
      </c>
      <c r="AI1805" s="58">
        <v>0.55176727900428302</v>
      </c>
      <c r="AJ1805" s="77">
        <v>1.60997940351752E-2</v>
      </c>
      <c r="AK1805" s="58">
        <v>34.2056465148925</v>
      </c>
      <c r="AL1805" s="69">
        <v>42846</v>
      </c>
      <c r="AM1805" s="105">
        <v>4</v>
      </c>
      <c r="AN1805" s="124">
        <v>48.544304449349497</v>
      </c>
      <c r="AO1805" s="125">
        <v>62.198425275704103</v>
      </c>
      <c r="AP1805" s="125">
        <v>55.9970114084134</v>
      </c>
      <c r="AQ1805" s="125">
        <v>64.541803722060706</v>
      </c>
      <c r="AR1805" s="125">
        <v>59.591754228442703</v>
      </c>
      <c r="AS1805" s="125">
        <v>64.241813226801696</v>
      </c>
      <c r="AV1805" s="63">
        <v>15095.125400508799</v>
      </c>
      <c r="AW1805" s="63">
        <v>17474.523946858899</v>
      </c>
      <c r="AX1805" s="63">
        <v>17474.523946858899</v>
      </c>
      <c r="AY1805" s="63">
        <v>32569.649347367798</v>
      </c>
      <c r="AZ1805" s="77">
        <v>1.62890780989988E-3</v>
      </c>
      <c r="BA1805" s="77">
        <v>2.2569649347367799</v>
      </c>
      <c r="BB1805" s="77">
        <v>1.07300149308502</v>
      </c>
      <c r="BC1805" s="58">
        <v>-478.70796636481401</v>
      </c>
      <c r="BD1805" s="130">
        <v>-1.4485075969748599E-2</v>
      </c>
      <c r="BE1805" s="65">
        <v>25</v>
      </c>
    </row>
    <row r="1806" spans="1:57" x14ac:dyDescent="0.2">
      <c r="A1806" s="104">
        <v>42849</v>
      </c>
      <c r="B1806" s="58">
        <v>2374.14990234375</v>
      </c>
      <c r="C1806" s="77">
        <v>1.08400689629795E-2</v>
      </c>
      <c r="D1806" s="58">
        <v>0.01</v>
      </c>
      <c r="E1806" s="58">
        <v>0.78269999999999995</v>
      </c>
      <c r="F1806" s="77">
        <v>0</v>
      </c>
      <c r="G1806" s="58">
        <v>138.74789428710901</v>
      </c>
      <c r="H1806" s="58">
        <v>862.760009765625</v>
      </c>
      <c r="I1806" s="58">
        <v>64.806991577148395</v>
      </c>
      <c r="J1806" s="58">
        <v>907.40997314453102</v>
      </c>
      <c r="K1806" s="58">
        <v>39.148780822753899</v>
      </c>
      <c r="L1806" s="58">
        <v>34.677440643310497</v>
      </c>
      <c r="M1806" s="58">
        <v>10.8400001525878</v>
      </c>
      <c r="N1806" s="77">
        <v>9.62964073302385E-3</v>
      </c>
      <c r="O1806" s="58">
        <v>5.9496778966862198</v>
      </c>
      <c r="P1806" s="77">
        <v>4.2881212196090097E-2</v>
      </c>
      <c r="Q1806" s="58">
        <v>138.086219787597</v>
      </c>
      <c r="R1806" s="77">
        <v>2.3209486909895698E-2</v>
      </c>
      <c r="S1806" s="58">
        <v>14.2728727888511</v>
      </c>
      <c r="T1806" s="77">
        <v>1.6543271161499999E-2</v>
      </c>
      <c r="U1806" s="58">
        <v>852.97500610351506</v>
      </c>
      <c r="V1806" s="77">
        <v>1.7018063291501299E-2</v>
      </c>
      <c r="W1806" s="58">
        <v>0.82817119449423704</v>
      </c>
      <c r="X1806" s="77">
        <v>1.27790408772231E-2</v>
      </c>
      <c r="Y1806" s="58">
        <v>64.264774322509695</v>
      </c>
      <c r="Z1806" s="77">
        <v>9.8827457715631103E-3</v>
      </c>
      <c r="AA1806" s="58">
        <v>27.520924768314</v>
      </c>
      <c r="AB1806" s="77">
        <v>3.03290966407865E-2</v>
      </c>
      <c r="AC1806" s="58">
        <v>902.97000122070301</v>
      </c>
      <c r="AD1806" s="77">
        <v>1.6335656180348899E-2</v>
      </c>
      <c r="AE1806" s="58">
        <v>1.7241847050867101</v>
      </c>
      <c r="AF1806" s="77">
        <v>4.4041849295204299E-2</v>
      </c>
      <c r="AG1806" s="58">
        <v>38.834159851074197</v>
      </c>
      <c r="AH1806" s="77">
        <v>1.18390003695412E-2</v>
      </c>
      <c r="AI1806" s="58">
        <v>0.52598080692970495</v>
      </c>
      <c r="AJ1806" s="77">
        <v>1.5167809306918001E-2</v>
      </c>
      <c r="AK1806" s="58">
        <v>34.474569320678697</v>
      </c>
      <c r="AL1806" s="69">
        <v>42849</v>
      </c>
      <c r="AM1806" s="105">
        <v>0</v>
      </c>
      <c r="AN1806" s="124">
        <v>59.0551949557791</v>
      </c>
      <c r="AO1806" s="125">
        <v>73.079235833395302</v>
      </c>
      <c r="AP1806" s="125">
        <v>61.966495195755698</v>
      </c>
      <c r="AQ1806" s="125">
        <v>68.923691121731196</v>
      </c>
      <c r="AR1806" s="125">
        <v>65.392587485120004</v>
      </c>
      <c r="AS1806" s="125">
        <v>72.029977250796094</v>
      </c>
      <c r="AV1806" s="63">
        <v>15095.125400508799</v>
      </c>
      <c r="AW1806" s="63">
        <v>17710.932429119101</v>
      </c>
      <c r="AX1806" s="63">
        <v>17710.932429119101</v>
      </c>
      <c r="AY1806" s="63">
        <v>32806.057829627898</v>
      </c>
      <c r="AZ1806" s="77">
        <v>7.2585516576719701E-3</v>
      </c>
      <c r="BA1806" s="77">
        <v>2.2806057829627902</v>
      </c>
      <c r="BB1806" s="77">
        <v>1.09547297223042</v>
      </c>
      <c r="BC1806" s="58">
        <v>-242.29948410468199</v>
      </c>
      <c r="BD1806" s="130">
        <v>-7.3316649842683299E-3</v>
      </c>
      <c r="BE1806" s="65">
        <v>26</v>
      </c>
    </row>
    <row r="1807" spans="1:57" x14ac:dyDescent="0.2">
      <c r="A1807" s="104">
        <v>42850</v>
      </c>
      <c r="B1807" s="58">
        <v>2388.61010742187</v>
      </c>
      <c r="C1807" s="77">
        <v>6.0906874767470099E-3</v>
      </c>
      <c r="D1807" s="58">
        <v>0.01</v>
      </c>
      <c r="E1807" s="58">
        <v>0.77949999999999997</v>
      </c>
      <c r="F1807" s="77">
        <v>-4.0884119074996398E-3</v>
      </c>
      <c r="G1807" s="58">
        <v>139.60758972167901</v>
      </c>
      <c r="H1807" s="58">
        <v>872.29998779296795</v>
      </c>
      <c r="I1807" s="58">
        <v>65.181266784667898</v>
      </c>
      <c r="J1807" s="58">
        <v>907.61999511718705</v>
      </c>
      <c r="K1807" s="58">
        <v>39.4876098632812</v>
      </c>
      <c r="L1807" s="58">
        <v>34.790672302246001</v>
      </c>
      <c r="M1807" s="58">
        <v>10.7600002288818</v>
      </c>
      <c r="N1807" s="77">
        <v>6.1960971659245001E-3</v>
      </c>
      <c r="O1807" s="58">
        <v>5.6483472552150902</v>
      </c>
      <c r="P1807" s="77">
        <v>4.0458740577611702E-2</v>
      </c>
      <c r="Q1807" s="58">
        <v>139.17774200439399</v>
      </c>
      <c r="R1807" s="77">
        <v>1.10575106858921E-2</v>
      </c>
      <c r="S1807" s="58">
        <v>15.402056289222299</v>
      </c>
      <c r="T1807" s="77">
        <v>1.7656834236799101E-2</v>
      </c>
      <c r="U1807" s="58">
        <v>867.52999877929597</v>
      </c>
      <c r="V1807" s="77">
        <v>5.7752288512571397E-3</v>
      </c>
      <c r="W1807" s="58">
        <v>0.91085151769853101</v>
      </c>
      <c r="X1807" s="77">
        <v>1.39741303388227E-2</v>
      </c>
      <c r="Y1807" s="58">
        <v>64.994129180908203</v>
      </c>
      <c r="Z1807" s="77">
        <v>2.31452131751019E-4</v>
      </c>
      <c r="AA1807" s="58">
        <v>28.154136823414898</v>
      </c>
      <c r="AB1807" s="77">
        <v>3.1019740612677701E-2</v>
      </c>
      <c r="AC1807" s="58">
        <v>907.51498413085903</v>
      </c>
      <c r="AD1807" s="77">
        <v>8.6549065745211706E-3</v>
      </c>
      <c r="AE1807" s="58">
        <v>1.7226537190039399</v>
      </c>
      <c r="AF1807" s="77">
        <v>4.3625170653993003E-2</v>
      </c>
      <c r="AG1807" s="58">
        <v>39.3181953430175</v>
      </c>
      <c r="AH1807" s="77">
        <v>3.2652830438157899E-3</v>
      </c>
      <c r="AI1807" s="58">
        <v>0.51207922433827302</v>
      </c>
      <c r="AJ1807" s="77">
        <v>1.4718865444437301E-2</v>
      </c>
      <c r="AK1807" s="58">
        <v>34.734056472778299</v>
      </c>
      <c r="AL1807" s="69">
        <v>42850</v>
      </c>
      <c r="AM1807" s="105">
        <v>1</v>
      </c>
      <c r="AN1807" s="124">
        <v>63.602732023058202</v>
      </c>
      <c r="AO1807" s="125">
        <v>76.613207682636997</v>
      </c>
      <c r="AP1807" s="125">
        <v>65.263333537694706</v>
      </c>
      <c r="AQ1807" s="125">
        <v>71.001777507192003</v>
      </c>
      <c r="AR1807" s="125">
        <v>66.823941531088394</v>
      </c>
      <c r="AS1807" s="125">
        <v>74.124659213887099</v>
      </c>
      <c r="AT1807" s="109" t="s">
        <v>619</v>
      </c>
      <c r="AV1807" s="63">
        <v>15095.125400508799</v>
      </c>
      <c r="AW1807" s="63">
        <v>17773.0993671875</v>
      </c>
      <c r="AX1807" s="63">
        <v>17773.0993671875</v>
      </c>
      <c r="AY1807" s="63">
        <v>32868.224767696302</v>
      </c>
      <c r="AZ1807" s="77">
        <v>1.89498349333039E-3</v>
      </c>
      <c r="BA1807" s="77">
        <v>2.2868224767696299</v>
      </c>
      <c r="BB1807" s="77">
        <v>1.1082358432202499</v>
      </c>
      <c r="BC1807" s="58">
        <v>-180.13254603629301</v>
      </c>
      <c r="BD1807" s="130">
        <v>-5.4505748750617103E-3</v>
      </c>
      <c r="BE1807" s="65">
        <v>27</v>
      </c>
    </row>
    <row r="1808" spans="1:57" x14ac:dyDescent="0.2">
      <c r="A1808" s="104">
        <v>42851</v>
      </c>
      <c r="B1808" s="58">
        <v>2387.44995117187</v>
      </c>
      <c r="C1808" s="77">
        <v>-4.85703483542709E-4</v>
      </c>
      <c r="D1808" s="58">
        <v>0.01</v>
      </c>
      <c r="E1808" s="58">
        <v>0.77769999999999995</v>
      </c>
      <c r="F1808" s="77">
        <v>-2.3091725465041999E-3</v>
      </c>
      <c r="G1808" s="58">
        <v>138.786529541015</v>
      </c>
      <c r="H1808" s="58">
        <v>871.72998046875</v>
      </c>
      <c r="I1808" s="58">
        <v>65.094894409179602</v>
      </c>
      <c r="J1808" s="58">
        <v>909.28997802734295</v>
      </c>
      <c r="K1808" s="58">
        <v>39.410160064697202</v>
      </c>
      <c r="L1808" s="58">
        <v>34.847286224365199</v>
      </c>
      <c r="M1808" s="58">
        <v>10.8500003814697</v>
      </c>
      <c r="N1808" s="77">
        <v>-5.8812001718598897E-3</v>
      </c>
      <c r="O1808" s="58">
        <v>5.2893439381659801</v>
      </c>
      <c r="P1808" s="77">
        <v>3.81113639461877E-2</v>
      </c>
      <c r="Q1808" s="58">
        <v>139.197059631347</v>
      </c>
      <c r="R1808" s="77">
        <v>-6.5345332132926703E-4</v>
      </c>
      <c r="S1808" s="58">
        <v>16.392062930487199</v>
      </c>
      <c r="T1808" s="77">
        <v>1.8804060084836E-2</v>
      </c>
      <c r="U1808" s="58">
        <v>872.01498413085903</v>
      </c>
      <c r="V1808" s="77">
        <v>-1.32511041513849E-3</v>
      </c>
      <c r="W1808" s="58">
        <v>0.98312145243573101</v>
      </c>
      <c r="X1808" s="77">
        <v>1.51028964922491E-2</v>
      </c>
      <c r="Y1808" s="58">
        <v>65.1380805969238</v>
      </c>
      <c r="Z1808" s="77">
        <v>1.83995826352467E-3</v>
      </c>
      <c r="AA1808" s="58">
        <v>28.730296618755901</v>
      </c>
      <c r="AB1808" s="77">
        <v>3.1596407431086798E-2</v>
      </c>
      <c r="AC1808" s="58">
        <v>908.45498657226506</v>
      </c>
      <c r="AD1808" s="77">
        <v>-1.9613696258683399E-3</v>
      </c>
      <c r="AE1808" s="58">
        <v>1.74181008599202</v>
      </c>
      <c r="AF1808" s="77">
        <v>4.4196980756551103E-2</v>
      </c>
      <c r="AG1808" s="58">
        <v>39.448884963989201</v>
      </c>
      <c r="AH1808" s="77">
        <v>1.6272730123554301E-3</v>
      </c>
      <c r="AI1808" s="58">
        <v>0.47935250862255901</v>
      </c>
      <c r="AJ1808" s="77">
        <v>1.37558059912107E-2</v>
      </c>
      <c r="AK1808" s="58">
        <v>34.8189792633056</v>
      </c>
      <c r="AL1808" s="69">
        <v>42851</v>
      </c>
      <c r="AM1808" s="105">
        <v>2</v>
      </c>
      <c r="AN1808" s="124">
        <v>62.998182096609398</v>
      </c>
      <c r="AO1808" s="125">
        <v>75.971489875650605</v>
      </c>
      <c r="AP1808" s="125">
        <v>59.9210631140621</v>
      </c>
      <c r="AQ1808" s="125">
        <v>69.851938648123493</v>
      </c>
      <c r="AR1808" s="125">
        <v>67.546673418942802</v>
      </c>
      <c r="AS1808" s="125">
        <v>72.770256954518899</v>
      </c>
      <c r="AT1808" s="109" t="s">
        <v>619</v>
      </c>
      <c r="AV1808" s="63">
        <v>15095.125400508799</v>
      </c>
      <c r="AW1808" s="63">
        <v>17668.339173175402</v>
      </c>
      <c r="AX1808" s="63">
        <v>17668.339173175402</v>
      </c>
      <c r="AY1808" s="63">
        <v>32763.464573684301</v>
      </c>
      <c r="AZ1808" s="77">
        <v>-3.1872787396485199E-3</v>
      </c>
      <c r="BA1808" s="77">
        <v>2.27634645736843</v>
      </c>
      <c r="BB1808" s="77">
        <v>1.10721186572707</v>
      </c>
      <c r="BC1808" s="58">
        <v>-284.89274004836199</v>
      </c>
      <c r="BD1808" s="130">
        <v>-8.6204811132921302E-3</v>
      </c>
      <c r="BE1808" s="65">
        <v>28</v>
      </c>
    </row>
    <row r="1809" spans="1:57" x14ac:dyDescent="0.2">
      <c r="A1809" s="104">
        <v>42852</v>
      </c>
      <c r="B1809" s="58">
        <v>2388.77001953125</v>
      </c>
      <c r="C1809" s="77">
        <v>5.5291980413119102E-4</v>
      </c>
      <c r="D1809" s="58">
        <v>0.01</v>
      </c>
      <c r="E1809" s="58">
        <v>0.77549999999999997</v>
      </c>
      <c r="F1809" s="77">
        <v>-2.8288543140028099E-3</v>
      </c>
      <c r="G1809" s="58">
        <v>138.89277648925699</v>
      </c>
      <c r="H1809" s="58">
        <v>874.25</v>
      </c>
      <c r="I1809" s="58">
        <v>65.517150878906193</v>
      </c>
      <c r="J1809" s="58">
        <v>918.38000488281205</v>
      </c>
      <c r="K1809" s="58">
        <v>40.010364532470703</v>
      </c>
      <c r="L1809" s="58">
        <v>35.319095611572202</v>
      </c>
      <c r="M1809" s="58">
        <v>10.3599996566772</v>
      </c>
      <c r="N1809" s="77">
        <v>7.6554222224256498E-4</v>
      </c>
      <c r="O1809" s="58">
        <v>4.8612047136785002</v>
      </c>
      <c r="P1809" s="77">
        <v>3.4999694271749697E-2</v>
      </c>
      <c r="Q1809" s="58">
        <v>138.83965301513601</v>
      </c>
      <c r="R1809" s="77">
        <v>2.8908258150017701E-3</v>
      </c>
      <c r="S1809" s="58">
        <v>17.043947551067198</v>
      </c>
      <c r="T1809" s="77">
        <v>1.94955076363365E-2</v>
      </c>
      <c r="U1809" s="58">
        <v>872.989990234375</v>
      </c>
      <c r="V1809" s="77">
        <v>6.4867832348309796E-3</v>
      </c>
      <c r="W1809" s="58">
        <v>1.0711274418138199</v>
      </c>
      <c r="X1809" s="77">
        <v>1.63488098527599E-2</v>
      </c>
      <c r="Y1809" s="58">
        <v>65.306022644042898</v>
      </c>
      <c r="Z1809" s="77">
        <v>9.9968404745744907E-3</v>
      </c>
      <c r="AA1809" s="58">
        <v>29.430647528719401</v>
      </c>
      <c r="AB1809" s="77">
        <v>3.2046263390147302E-2</v>
      </c>
      <c r="AC1809" s="58">
        <v>913.83499145507801</v>
      </c>
      <c r="AD1809" s="77">
        <v>1.5229688658663299E-2</v>
      </c>
      <c r="AE1809" s="58">
        <v>1.75546474031989</v>
      </c>
      <c r="AF1809" s="77">
        <v>4.3875249846704802E-2</v>
      </c>
      <c r="AG1809" s="58">
        <v>39.710262298583899</v>
      </c>
      <c r="AH1809" s="77">
        <v>1.35393437574815E-2</v>
      </c>
      <c r="AI1809" s="58">
        <v>0.49093715611349298</v>
      </c>
      <c r="AJ1809" s="77">
        <v>1.39000489002509E-2</v>
      </c>
      <c r="AK1809" s="58">
        <v>35.0831909179687</v>
      </c>
      <c r="AL1809" s="69">
        <v>42852</v>
      </c>
      <c r="AM1809" s="105">
        <v>3</v>
      </c>
      <c r="AN1809" s="124">
        <v>63.424187400524403</v>
      </c>
      <c r="AO1809" s="125">
        <v>76.892983782413395</v>
      </c>
      <c r="AP1809" s="125">
        <v>60.373098967811302</v>
      </c>
      <c r="AQ1809" s="125">
        <v>73.441452943423897</v>
      </c>
      <c r="AR1809" s="125">
        <v>72.854107119024206</v>
      </c>
      <c r="AS1809" s="125">
        <v>75.159856826263194</v>
      </c>
      <c r="AT1809" s="109" t="s">
        <v>619</v>
      </c>
      <c r="AV1809" s="63">
        <v>15095.125400508799</v>
      </c>
      <c r="AW1809" s="63">
        <v>17780.820378576202</v>
      </c>
      <c r="AX1809" s="63">
        <v>17780.820378576202</v>
      </c>
      <c r="AY1809" s="63">
        <v>32875.945779085101</v>
      </c>
      <c r="AZ1809" s="77">
        <v>3.4331291535993902E-3</v>
      </c>
      <c r="BA1809" s="77">
        <v>2.2875945779085098</v>
      </c>
      <c r="BB1809" s="77">
        <v>1.1083769848991301</v>
      </c>
      <c r="BC1809" s="58">
        <v>-172.41153464752199</v>
      </c>
      <c r="BD1809" s="130">
        <v>-5.21694718472074E-3</v>
      </c>
      <c r="BE1809" s="65">
        <v>29</v>
      </c>
    </row>
    <row r="1810" spans="1:57" x14ac:dyDescent="0.2">
      <c r="A1810" s="104">
        <v>42853</v>
      </c>
      <c r="B1810" s="58">
        <v>2384.19995117187</v>
      </c>
      <c r="C1810" s="77">
        <v>-1.9131470681601401E-3</v>
      </c>
      <c r="D1810" s="58">
        <v>0.01</v>
      </c>
      <c r="E1810" s="58">
        <v>0.77290000000000003</v>
      </c>
      <c r="F1810" s="77">
        <v>-3.3526756931011501E-3</v>
      </c>
      <c r="G1810" s="58">
        <v>138.75753784179599</v>
      </c>
      <c r="H1810" s="58">
        <v>905.96002197265602</v>
      </c>
      <c r="I1810" s="58">
        <v>65.699493408203097</v>
      </c>
      <c r="J1810" s="58">
        <v>924.989990234375</v>
      </c>
      <c r="K1810" s="58">
        <v>39.313358306884702</v>
      </c>
      <c r="L1810" s="58">
        <v>34.111282348632798</v>
      </c>
      <c r="M1810" s="58">
        <v>10.819999694824199</v>
      </c>
      <c r="N1810" s="77">
        <v>-9.7369100740363201E-4</v>
      </c>
      <c r="O1810" s="58">
        <v>4.3398093882746496</v>
      </c>
      <c r="P1810" s="77">
        <v>3.1276206365254501E-2</v>
      </c>
      <c r="Q1810" s="58">
        <v>138.825157165527</v>
      </c>
      <c r="R1810" s="77">
        <v>3.6271114638440002E-2</v>
      </c>
      <c r="S1810" s="58">
        <v>19.142468167516402</v>
      </c>
      <c r="T1810" s="77">
        <v>2.1129484417905301E-2</v>
      </c>
      <c r="U1810" s="58">
        <v>890.10501098632801</v>
      </c>
      <c r="V1810" s="77">
        <v>2.7831266599775899E-3</v>
      </c>
      <c r="W1810" s="58">
        <v>1.15541040465106</v>
      </c>
      <c r="X1810" s="77">
        <v>1.7586290924228101E-2</v>
      </c>
      <c r="Y1810" s="58">
        <v>65.608322143554602</v>
      </c>
      <c r="Z1810" s="77">
        <v>7.1974404020327398E-3</v>
      </c>
      <c r="AA1810" s="58">
        <v>30.120031525980998</v>
      </c>
      <c r="AB1810" s="77">
        <v>3.2562548615633298E-2</v>
      </c>
      <c r="AC1810" s="58">
        <v>921.68499755859295</v>
      </c>
      <c r="AD1810" s="77">
        <v>-1.7420641719479199E-2</v>
      </c>
      <c r="AE1810" s="58">
        <v>1.7369883250945199</v>
      </c>
      <c r="AF1810" s="77">
        <v>4.4183158089303599E-2</v>
      </c>
      <c r="AG1810" s="58">
        <v>39.661861419677699</v>
      </c>
      <c r="AH1810" s="77">
        <v>-3.4197174135560802E-2</v>
      </c>
      <c r="AI1810" s="58">
        <v>0.48567574174598699</v>
      </c>
      <c r="AJ1810" s="77">
        <v>1.42379795864066E-2</v>
      </c>
      <c r="AK1810" s="58">
        <v>34.715188980102504</v>
      </c>
      <c r="AL1810" s="69">
        <v>42853</v>
      </c>
      <c r="AM1810" s="105">
        <v>4</v>
      </c>
      <c r="AN1810" s="124">
        <v>60.813799540488098</v>
      </c>
      <c r="AO1810" s="125">
        <v>84.794897654473601</v>
      </c>
      <c r="AP1810" s="125">
        <v>59.453907196175997</v>
      </c>
      <c r="AQ1810" s="125">
        <v>63.923206115849801</v>
      </c>
      <c r="AR1810" s="125">
        <v>50.214373724660099</v>
      </c>
      <c r="AS1810" s="125">
        <v>76.133859570366099</v>
      </c>
      <c r="AT1810" s="109" t="s">
        <v>619</v>
      </c>
      <c r="AV1810" s="63">
        <v>15095.125400508799</v>
      </c>
      <c r="AW1810" s="63">
        <v>17532.5519599857</v>
      </c>
      <c r="AX1810" s="63">
        <v>17532.5519599857</v>
      </c>
      <c r="AY1810" s="63">
        <v>32627.677360494599</v>
      </c>
      <c r="AZ1810" s="77">
        <v>-7.5516738060955602E-3</v>
      </c>
      <c r="BA1810" s="77">
        <v>2.2627677360494598</v>
      </c>
      <c r="BB1810" s="77">
        <v>1.10434334965189</v>
      </c>
      <c r="BC1810" s="58">
        <v>-420.67995323805701</v>
      </c>
      <c r="BD1810" s="130">
        <v>-1.2729224307413601E-2</v>
      </c>
      <c r="BE1810" s="65">
        <v>30</v>
      </c>
    </row>
    <row r="1811" spans="1:57" x14ac:dyDescent="0.2">
      <c r="A1811" s="104">
        <v>42857</v>
      </c>
      <c r="B1811" s="58">
        <v>2391.169921875</v>
      </c>
      <c r="C1811" s="77">
        <v>1.1890499458222499E-3</v>
      </c>
      <c r="D1811" s="58">
        <v>0.01</v>
      </c>
      <c r="E1811" s="58">
        <v>0.77400000000000002</v>
      </c>
      <c r="F1811" s="77">
        <v>1.4232112821839201E-3</v>
      </c>
      <c r="G1811" s="58">
        <v>142.48609924316401</v>
      </c>
      <c r="H1811" s="58">
        <v>916.44000244140602</v>
      </c>
      <c r="I1811" s="58">
        <v>66.505622863769503</v>
      </c>
      <c r="J1811" s="58">
        <v>946.94000244140602</v>
      </c>
      <c r="K1811" s="58">
        <v>40.378231048583899</v>
      </c>
      <c r="L1811" s="58">
        <v>34.885036468505803</v>
      </c>
      <c r="M1811" s="58">
        <v>10.5900001525878</v>
      </c>
      <c r="N1811" s="77">
        <v>2.6871054786358799E-2</v>
      </c>
      <c r="O1811" s="58">
        <v>4.2413676080597602</v>
      </c>
      <c r="P1811" s="77">
        <v>2.9766886949593001E-2</v>
      </c>
      <c r="Q1811" s="58">
        <v>140.62181854248001</v>
      </c>
      <c r="R1811" s="77">
        <v>1.1567817800536701E-2</v>
      </c>
      <c r="S1811" s="58">
        <v>21.489253793983501</v>
      </c>
      <c r="T1811" s="77">
        <v>2.34486204625899E-2</v>
      </c>
      <c r="U1811" s="58">
        <v>911.20001220703102</v>
      </c>
      <c r="V1811" s="77">
        <v>1.22699493367139E-2</v>
      </c>
      <c r="W1811" s="58">
        <v>1.25301113372676</v>
      </c>
      <c r="X1811" s="77">
        <v>1.8840679626344298E-2</v>
      </c>
      <c r="Y1811" s="58">
        <v>66.1025581359863</v>
      </c>
      <c r="Z1811" s="77">
        <v>2.3729999717585701E-2</v>
      </c>
      <c r="AA1811" s="58">
        <v>31.7241713479672</v>
      </c>
      <c r="AB1811" s="77">
        <v>3.3501775472760398E-2</v>
      </c>
      <c r="AC1811" s="58">
        <v>935.96499633789006</v>
      </c>
      <c r="AD1811" s="77">
        <v>2.7086791552802102E-2</v>
      </c>
      <c r="AE1811" s="58">
        <v>1.7691379060875301</v>
      </c>
      <c r="AF1811" s="77">
        <v>4.3814150846748799E-2</v>
      </c>
      <c r="AG1811" s="58">
        <v>39.845794677734297</v>
      </c>
      <c r="AH1811" s="77">
        <v>2.2683231664085E-2</v>
      </c>
      <c r="AI1811" s="58">
        <v>0.50031862903583502</v>
      </c>
      <c r="AJ1811" s="77">
        <v>1.4341926501568099E-2</v>
      </c>
      <c r="AK1811" s="58">
        <v>34.4981594085693</v>
      </c>
      <c r="AL1811" s="69">
        <v>42857</v>
      </c>
      <c r="AM1811" s="105">
        <v>1</v>
      </c>
      <c r="AN1811" s="124">
        <v>63.295034487577297</v>
      </c>
      <c r="AO1811" s="125">
        <v>86.444748270825997</v>
      </c>
      <c r="AP1811" s="125">
        <v>72.076682223570998</v>
      </c>
      <c r="AQ1811" s="125">
        <v>70.2640042230868</v>
      </c>
      <c r="AR1811" s="125">
        <v>59.003603472831799</v>
      </c>
      <c r="AS1811" s="125">
        <v>79.888381220978403</v>
      </c>
      <c r="AT1811" s="109" t="s">
        <v>619</v>
      </c>
      <c r="AV1811" s="63">
        <v>15095.125400508799</v>
      </c>
      <c r="AW1811" s="63">
        <v>18031.505405616699</v>
      </c>
      <c r="AX1811" s="63">
        <v>18031.505405616699</v>
      </c>
      <c r="AY1811" s="63">
        <v>33126.630806125599</v>
      </c>
      <c r="AZ1811" s="77">
        <v>1.52923372423423E-2</v>
      </c>
      <c r="BA1811" s="77">
        <v>2.3126630806125599</v>
      </c>
      <c r="BB1811" s="77">
        <v>1.11049518749971</v>
      </c>
      <c r="BC1811" s="58">
        <v>0</v>
      </c>
      <c r="BD1811" s="130">
        <v>0</v>
      </c>
      <c r="BE1811" s="65">
        <v>0</v>
      </c>
    </row>
    <row r="1812" spans="1:57" x14ac:dyDescent="0.2">
      <c r="A1812" s="104">
        <v>42858</v>
      </c>
      <c r="B1812" s="58">
        <v>2388.1298828125</v>
      </c>
      <c r="C1812" s="77">
        <v>-1.2713605313821E-3</v>
      </c>
      <c r="D1812" s="58">
        <v>0.01</v>
      </c>
      <c r="E1812" s="58">
        <v>0.77539999999999998</v>
      </c>
      <c r="F1812" s="77">
        <v>1.80878552971575E-3</v>
      </c>
      <c r="G1812" s="58">
        <v>142.05142211914</v>
      </c>
      <c r="H1812" s="58">
        <v>927.03997802734295</v>
      </c>
      <c r="I1812" s="58">
        <v>66.294502258300696</v>
      </c>
      <c r="J1812" s="58">
        <v>941.030029296875</v>
      </c>
      <c r="K1812" s="58">
        <v>40.223342895507798</v>
      </c>
      <c r="L1812" s="58">
        <v>35.153579711913999</v>
      </c>
      <c r="M1812" s="58">
        <v>10.6800003051757</v>
      </c>
      <c r="N1812" s="77">
        <v>-3.0506633723028599E-3</v>
      </c>
      <c r="O1812" s="58">
        <v>4.0938320691716497</v>
      </c>
      <c r="P1812" s="77">
        <v>2.88193670158268E-2</v>
      </c>
      <c r="Q1812" s="58">
        <v>142.268760681152</v>
      </c>
      <c r="R1812" s="77">
        <v>1.15664697718333E-2</v>
      </c>
      <c r="S1812" s="58">
        <v>24.155512377315802</v>
      </c>
      <c r="T1812" s="77">
        <v>2.6056602681490001E-2</v>
      </c>
      <c r="U1812" s="58">
        <v>921.739990234375</v>
      </c>
      <c r="V1812" s="77">
        <v>-3.1744775310383801E-3</v>
      </c>
      <c r="W1812" s="58">
        <v>1.3154540500320799</v>
      </c>
      <c r="X1812" s="77">
        <v>1.9842581288365701E-2</v>
      </c>
      <c r="Y1812" s="58">
        <v>66.400062561035099</v>
      </c>
      <c r="Z1812" s="77">
        <v>-6.2411273462881197E-3</v>
      </c>
      <c r="AA1812" s="58">
        <v>33.025304436535698</v>
      </c>
      <c r="AB1812" s="77">
        <v>3.5094846506876901E-2</v>
      </c>
      <c r="AC1812" s="58">
        <v>943.98501586914006</v>
      </c>
      <c r="AD1812" s="77">
        <v>-3.8359321112856298E-3</v>
      </c>
      <c r="AE1812" s="58">
        <v>1.78599490844604</v>
      </c>
      <c r="AF1812" s="77">
        <v>4.4401951202457303E-2</v>
      </c>
      <c r="AG1812" s="58">
        <v>40.300786972045898</v>
      </c>
      <c r="AH1812" s="77">
        <v>7.6979493385549401E-3</v>
      </c>
      <c r="AI1812" s="58">
        <v>0.52209075002101701</v>
      </c>
      <c r="AJ1812" s="77">
        <v>1.48517093934554E-2</v>
      </c>
      <c r="AK1812" s="58">
        <v>35.019308090209897</v>
      </c>
      <c r="AL1812" s="69">
        <v>42858</v>
      </c>
      <c r="AM1812" s="105">
        <v>2</v>
      </c>
      <c r="AN1812" s="124">
        <v>61.4668967406786</v>
      </c>
      <c r="AO1812" s="125">
        <v>87.877516528533107</v>
      </c>
      <c r="AP1812" s="125">
        <v>69.365495111752594</v>
      </c>
      <c r="AQ1812" s="125">
        <v>68.381399477132106</v>
      </c>
      <c r="AR1812" s="125">
        <v>61.541287368888398</v>
      </c>
      <c r="AS1812" s="125">
        <v>76.494376469400905</v>
      </c>
      <c r="AT1812" s="109" t="s">
        <v>619</v>
      </c>
      <c r="AV1812" s="63">
        <v>15095.125400508799</v>
      </c>
      <c r="AW1812" s="63">
        <v>18000.727431716899</v>
      </c>
      <c r="AX1812" s="63">
        <v>18000.727431716899</v>
      </c>
      <c r="AY1812" s="63">
        <v>33095.852832225697</v>
      </c>
      <c r="AZ1812" s="77">
        <v>-9.2910064050799601E-4</v>
      </c>
      <c r="BA1812" s="77">
        <v>2.3095852832225701</v>
      </c>
      <c r="BB1812" s="77">
        <v>1.1078119872166501</v>
      </c>
      <c r="BC1812" s="58">
        <v>-30.7779738998433</v>
      </c>
      <c r="BD1812" s="130">
        <v>-9.2910064050799905E-4</v>
      </c>
      <c r="BE1812" s="65">
        <v>1</v>
      </c>
    </row>
    <row r="1813" spans="1:57" x14ac:dyDescent="0.2">
      <c r="A1813" s="104">
        <v>42859</v>
      </c>
      <c r="B1813" s="58">
        <v>2389.52001953125</v>
      </c>
      <c r="C1813" s="77">
        <v>5.8210264389502099E-4</v>
      </c>
      <c r="D1813" s="58">
        <v>0.01</v>
      </c>
      <c r="E1813" s="58">
        <v>0.77429999999999999</v>
      </c>
      <c r="F1813" s="77">
        <v>-1.41862264637604E-3</v>
      </c>
      <c r="G1813" s="58">
        <v>141.539459228515</v>
      </c>
      <c r="H1813" s="58">
        <v>931.65997314453102</v>
      </c>
      <c r="I1813" s="58">
        <v>66.035377502441307</v>
      </c>
      <c r="J1813" s="58">
        <v>937.530029296875</v>
      </c>
      <c r="K1813" s="58">
        <v>40.291103363037102</v>
      </c>
      <c r="L1813" s="58">
        <v>35.029998779296797</v>
      </c>
      <c r="M1813" s="58">
        <v>10.4600000381469</v>
      </c>
      <c r="N1813" s="77">
        <v>-3.6040673369366299E-3</v>
      </c>
      <c r="O1813" s="58">
        <v>3.92786592937922</v>
      </c>
      <c r="P1813" s="77">
        <v>2.77510310607989E-2</v>
      </c>
      <c r="Q1813" s="58">
        <v>141.79544067382801</v>
      </c>
      <c r="R1813" s="77">
        <v>4.9835985790154204E-3</v>
      </c>
      <c r="S1813" s="58">
        <v>26.720274577157401</v>
      </c>
      <c r="T1813" s="77">
        <v>2.86802860994139E-2</v>
      </c>
      <c r="U1813" s="58">
        <v>929.34997558593705</v>
      </c>
      <c r="V1813" s="77">
        <v>-3.9086914756486504E-3</v>
      </c>
      <c r="W1813" s="58">
        <v>1.36910615308187</v>
      </c>
      <c r="X1813" s="77">
        <v>2.07329193057352E-2</v>
      </c>
      <c r="Y1813" s="58">
        <v>66.164939880371094</v>
      </c>
      <c r="Z1813" s="77">
        <v>-3.7193287047546601E-3</v>
      </c>
      <c r="AA1813" s="58">
        <v>33.4189087052887</v>
      </c>
      <c r="AB1813" s="77">
        <v>3.56456941761664E-2</v>
      </c>
      <c r="AC1813" s="58">
        <v>939.280029296875</v>
      </c>
      <c r="AD1813" s="77">
        <v>1.68460557108152E-3</v>
      </c>
      <c r="AE1813" s="58">
        <v>1.80815188815311</v>
      </c>
      <c r="AF1813" s="77">
        <v>4.4877199610569803E-2</v>
      </c>
      <c r="AG1813" s="58">
        <v>40.257223129272397</v>
      </c>
      <c r="AH1813" s="77">
        <v>-3.5154579883452902E-3</v>
      </c>
      <c r="AI1813" s="58">
        <v>0.53682210277000797</v>
      </c>
      <c r="AJ1813" s="77">
        <v>1.53246394940577E-2</v>
      </c>
      <c r="AK1813" s="58">
        <v>35.091789245605398</v>
      </c>
      <c r="AL1813" s="69">
        <v>42859</v>
      </c>
      <c r="AM1813" s="105">
        <v>3</v>
      </c>
      <c r="AN1813" s="124">
        <v>62.007280993500302</v>
      </c>
      <c r="AO1813" s="125">
        <v>88.450513560601294</v>
      </c>
      <c r="AP1813" s="125">
        <v>66.206689106800297</v>
      </c>
      <c r="AQ1813" s="125">
        <v>68.775551630870694</v>
      </c>
      <c r="AR1813" s="125">
        <v>59.709573108161102</v>
      </c>
      <c r="AS1813" s="125">
        <v>72.427195822998897</v>
      </c>
      <c r="AT1813" s="109" t="s">
        <v>619</v>
      </c>
      <c r="AV1813" s="63">
        <v>15095.125400508799</v>
      </c>
      <c r="AW1813" s="63">
        <v>17965.9164726413</v>
      </c>
      <c r="AX1813" s="63">
        <v>17965.9164726413</v>
      </c>
      <c r="AY1813" s="63">
        <v>33061.0418731502</v>
      </c>
      <c r="AZ1813" s="77">
        <v>-1.0518223915249E-3</v>
      </c>
      <c r="BA1813" s="77">
        <v>2.3061041873150199</v>
      </c>
      <c r="BB1813" s="77">
        <v>1.10903895014725</v>
      </c>
      <c r="BC1813" s="58">
        <v>-65.588932975391799</v>
      </c>
      <c r="BD1813" s="130">
        <v>-1.9799457831752498E-3</v>
      </c>
      <c r="BE1813" s="65">
        <v>2</v>
      </c>
    </row>
    <row r="1814" spans="1:57" x14ac:dyDescent="0.2">
      <c r="A1814" s="104">
        <v>42860</v>
      </c>
      <c r="B1814" s="58">
        <v>2399.2900390625</v>
      </c>
      <c r="C1814" s="77">
        <v>4.0886954080285804E-3</v>
      </c>
      <c r="D1814" s="58">
        <v>0.01</v>
      </c>
      <c r="E1814" s="58">
        <v>0.77170000000000005</v>
      </c>
      <c r="F1814" s="77">
        <v>-3.3578716259846601E-3</v>
      </c>
      <c r="G1814" s="58">
        <v>143.88671875</v>
      </c>
      <c r="H1814" s="58">
        <v>927.13000488281205</v>
      </c>
      <c r="I1814" s="58">
        <v>66.217712402343693</v>
      </c>
      <c r="J1814" s="58">
        <v>934.15002441406205</v>
      </c>
      <c r="K1814" s="58">
        <v>40.4944038391113</v>
      </c>
      <c r="L1814" s="58">
        <v>35.0014839172363</v>
      </c>
      <c r="M1814" s="58">
        <v>10.569999694824199</v>
      </c>
      <c r="N1814" s="77">
        <v>1.6583781895723699E-2</v>
      </c>
      <c r="O1814" s="58">
        <v>3.8630239685157401</v>
      </c>
      <c r="P1814" s="77">
        <v>2.6847675741550999E-2</v>
      </c>
      <c r="Q1814" s="58">
        <v>142.71308898925699</v>
      </c>
      <c r="R1814" s="77">
        <v>-4.8622548915880897E-3</v>
      </c>
      <c r="S1814" s="58">
        <v>28.652988726871801</v>
      </c>
      <c r="T1814" s="77">
        <v>3.0905038749655701E-2</v>
      </c>
      <c r="U1814" s="58">
        <v>929.39498901367097</v>
      </c>
      <c r="V1814" s="77">
        <v>2.7611699485721101E-3</v>
      </c>
      <c r="W1814" s="58">
        <v>1.4216660117167099</v>
      </c>
      <c r="X1814" s="77">
        <v>2.1469573021166401E-2</v>
      </c>
      <c r="Y1814" s="58">
        <v>66.126544952392507</v>
      </c>
      <c r="Z1814" s="77">
        <v>-3.6052230618656101E-3</v>
      </c>
      <c r="AA1814" s="58">
        <v>33.481329579637702</v>
      </c>
      <c r="AB1814" s="77">
        <v>3.58414908789823E-2</v>
      </c>
      <c r="AC1814" s="58">
        <v>935.84002685546795</v>
      </c>
      <c r="AD1814" s="77">
        <v>5.0457907355478896E-3</v>
      </c>
      <c r="AE1814" s="58">
        <v>1.82695536288358</v>
      </c>
      <c r="AF1814" s="77">
        <v>4.5116242978715602E-2</v>
      </c>
      <c r="AG1814" s="58">
        <v>40.392753601074197</v>
      </c>
      <c r="AH1814" s="77">
        <v>-8.1401264785085903E-4</v>
      </c>
      <c r="AI1814" s="58">
        <v>0.55288278584212103</v>
      </c>
      <c r="AJ1814" s="77">
        <v>1.5795981311805301E-2</v>
      </c>
      <c r="AK1814" s="58">
        <v>35.015741348266602</v>
      </c>
      <c r="AL1814" s="69">
        <v>42860</v>
      </c>
      <c r="AM1814" s="105">
        <v>4</v>
      </c>
      <c r="AN1814" s="124">
        <v>65.652976601101997</v>
      </c>
      <c r="AO1814" s="125">
        <v>84.245699106175095</v>
      </c>
      <c r="AP1814" s="125">
        <v>72.410174085224398</v>
      </c>
      <c r="AQ1814" s="125">
        <v>69.984515451027207</v>
      </c>
      <c r="AR1814" s="125">
        <v>59.271204553851199</v>
      </c>
      <c r="AS1814" s="125">
        <v>73.495108080621605</v>
      </c>
      <c r="AT1814" s="109" t="s">
        <v>619</v>
      </c>
      <c r="AV1814" s="63">
        <v>15095.125400508799</v>
      </c>
      <c r="AW1814" s="63">
        <v>18081.633994607899</v>
      </c>
      <c r="AX1814" s="63">
        <v>18081.633994607899</v>
      </c>
      <c r="AY1814" s="63">
        <v>33176.759395116802</v>
      </c>
      <c r="AZ1814" s="77">
        <v>3.5001172198549902E-3</v>
      </c>
      <c r="BA1814" s="77">
        <v>2.3176759395116799</v>
      </c>
      <c r="BB1814" s="77">
        <v>1.1176621680180701</v>
      </c>
      <c r="BC1814" s="58">
        <v>0</v>
      </c>
      <c r="BD1814" s="130">
        <v>0</v>
      </c>
      <c r="BE1814" s="65">
        <v>0</v>
      </c>
    </row>
    <row r="1815" spans="1:57" x14ac:dyDescent="0.2">
      <c r="A1815" s="104">
        <v>42863</v>
      </c>
      <c r="B1815" s="58">
        <v>2399.3798828125</v>
      </c>
      <c r="C1815" s="77">
        <v>3.74459729908238E-5</v>
      </c>
      <c r="D1815" s="58">
        <v>0.01</v>
      </c>
      <c r="E1815" s="58">
        <v>0.77270000000000005</v>
      </c>
      <c r="F1815" s="77">
        <v>1.29584035246854E-3</v>
      </c>
      <c r="G1815" s="58">
        <v>147.79876708984301</v>
      </c>
      <c r="H1815" s="58">
        <v>934.29998779296795</v>
      </c>
      <c r="I1815" s="58">
        <v>66.160140991210895</v>
      </c>
      <c r="J1815" s="58">
        <v>949.03997802734295</v>
      </c>
      <c r="K1815" s="58">
        <v>40.213665008544901</v>
      </c>
      <c r="L1815" s="58">
        <v>34.735317230224602</v>
      </c>
      <c r="M1815" s="58">
        <v>9.7700004577636701</v>
      </c>
      <c r="N1815" s="77">
        <v>2.7188390796796399E-2</v>
      </c>
      <c r="O1815" s="58">
        <v>3.9933110365355802</v>
      </c>
      <c r="P1815" s="77">
        <v>2.7018567983778399E-2</v>
      </c>
      <c r="Q1815" s="58">
        <v>145.84274291992099</v>
      </c>
      <c r="R1815" s="77">
        <v>7.7335248265022402E-3</v>
      </c>
      <c r="S1815" s="58">
        <v>30.787078877140999</v>
      </c>
      <c r="T1815" s="77">
        <v>3.2952027485162599E-2</v>
      </c>
      <c r="U1815" s="58">
        <v>930.71499633789006</v>
      </c>
      <c r="V1815" s="77">
        <v>-8.6942615569385296E-4</v>
      </c>
      <c r="W1815" s="58">
        <v>1.45913057732813</v>
      </c>
      <c r="X1815" s="77">
        <v>2.20545264182852E-2</v>
      </c>
      <c r="Y1815" s="58">
        <v>66.188926696777301</v>
      </c>
      <c r="Z1815" s="77">
        <v>1.5939574184158301E-2</v>
      </c>
      <c r="AA1815" s="58">
        <v>34.074426175169002</v>
      </c>
      <c r="AB1815" s="77">
        <v>3.5904099894712001E-2</v>
      </c>
      <c r="AC1815" s="58">
        <v>941.59500122070301</v>
      </c>
      <c r="AD1815" s="77">
        <v>-6.9327809265155001E-3</v>
      </c>
      <c r="AE1815" s="58">
        <v>1.83981697647431</v>
      </c>
      <c r="AF1815" s="77">
        <v>4.5751039505684897E-2</v>
      </c>
      <c r="AG1815" s="58">
        <v>40.354034423828097</v>
      </c>
      <c r="AH1815" s="77">
        <v>-7.6044400757718702E-3</v>
      </c>
      <c r="AI1815" s="58">
        <v>0.56029363810094901</v>
      </c>
      <c r="AJ1815" s="77">
        <v>1.6130373429076202E-2</v>
      </c>
      <c r="AK1815" s="58">
        <v>34.868400573730398</v>
      </c>
      <c r="AL1815" s="69">
        <v>42863</v>
      </c>
      <c r="AM1815" s="105">
        <v>0</v>
      </c>
      <c r="AN1815" s="124">
        <v>65.6855853207406</v>
      </c>
      <c r="AO1815" s="125">
        <v>85.426603914380294</v>
      </c>
      <c r="AP1815" s="125">
        <v>79.247700347851193</v>
      </c>
      <c r="AQ1815" s="125">
        <v>66.174240884372693</v>
      </c>
      <c r="AR1815" s="125">
        <v>55.197566267353999</v>
      </c>
      <c r="AS1815" s="125">
        <v>72.539779824993701</v>
      </c>
      <c r="AT1815" s="109" t="s">
        <v>619</v>
      </c>
      <c r="AV1815" s="63">
        <v>15095.125400508799</v>
      </c>
      <c r="AW1815" s="63">
        <v>18237.513645320501</v>
      </c>
      <c r="AX1815" s="63">
        <v>18237.513645320501</v>
      </c>
      <c r="AY1815" s="63">
        <v>33332.639045829303</v>
      </c>
      <c r="AZ1815" s="77">
        <v>4.6984592092358304E-3</v>
      </c>
      <c r="BA1815" s="77">
        <v>2.33326390458293</v>
      </c>
      <c r="BB1815" s="77">
        <v>1.11774146593841</v>
      </c>
      <c r="BC1815" s="58">
        <v>0</v>
      </c>
      <c r="BD1815" s="130">
        <v>0</v>
      </c>
      <c r="BE1815" s="65">
        <v>0</v>
      </c>
    </row>
    <row r="1816" spans="1:57" x14ac:dyDescent="0.2">
      <c r="A1816" s="104">
        <v>42864</v>
      </c>
      <c r="B1816" s="58">
        <v>2396.919921875</v>
      </c>
      <c r="C1816" s="77">
        <v>-1.02524862991537E-3</v>
      </c>
      <c r="D1816" s="58">
        <v>0.01</v>
      </c>
      <c r="E1816" s="58">
        <v>0.77210000000000001</v>
      </c>
      <c r="F1816" s="77">
        <v>-7.7649799404688703E-4</v>
      </c>
      <c r="G1816" s="58">
        <v>148.74539184570301</v>
      </c>
      <c r="H1816" s="58">
        <v>932.16998291015602</v>
      </c>
      <c r="I1816" s="58">
        <v>66.256118774414006</v>
      </c>
      <c r="J1816" s="58">
        <v>952.82000732421795</v>
      </c>
      <c r="K1816" s="58">
        <v>40.6976928710937</v>
      </c>
      <c r="L1816" s="58">
        <v>34.573711395263601</v>
      </c>
      <c r="M1816" s="58">
        <v>9.9600000381469709</v>
      </c>
      <c r="N1816" s="77">
        <v>6.40482173497392E-3</v>
      </c>
      <c r="O1816" s="58">
        <v>4.1541972869557897</v>
      </c>
      <c r="P1816" s="77">
        <v>2.79282419133026E-2</v>
      </c>
      <c r="Q1816" s="58">
        <v>148.27207946777301</v>
      </c>
      <c r="R1816" s="77">
        <v>-2.2797869106731998E-3</v>
      </c>
      <c r="S1816" s="58">
        <v>32.571091340920397</v>
      </c>
      <c r="T1816" s="77">
        <v>3.4941150152932601E-2</v>
      </c>
      <c r="U1816" s="58">
        <v>933.23498535156205</v>
      </c>
      <c r="V1816" s="77">
        <v>1.4506889157910299E-3</v>
      </c>
      <c r="W1816" s="58">
        <v>1.49081072199223</v>
      </c>
      <c r="X1816" s="77">
        <v>2.2500725209517299E-2</v>
      </c>
      <c r="Y1816" s="58">
        <v>66.2081298828125</v>
      </c>
      <c r="Z1816" s="77">
        <v>3.9830032289389604E-3</v>
      </c>
      <c r="AA1816" s="58">
        <v>34.853729597469098</v>
      </c>
      <c r="AB1816" s="77">
        <v>3.6579552622271298E-2</v>
      </c>
      <c r="AC1816" s="58">
        <v>950.92999267578102</v>
      </c>
      <c r="AD1816" s="77">
        <v>1.2036402612046899E-2</v>
      </c>
      <c r="AE1816" s="58">
        <v>1.8633019916343301</v>
      </c>
      <c r="AF1816" s="77">
        <v>4.5783971035807197E-2</v>
      </c>
      <c r="AG1816" s="58">
        <v>40.4556789398193</v>
      </c>
      <c r="AH1816" s="77">
        <v>-4.6524934230431896E-3</v>
      </c>
      <c r="AI1816" s="58">
        <v>0.56389531928624503</v>
      </c>
      <c r="AJ1816" s="77">
        <v>1.6309944652441701E-2</v>
      </c>
      <c r="AK1816" s="58">
        <v>34.654514312744098</v>
      </c>
      <c r="AL1816" s="69">
        <v>42864</v>
      </c>
      <c r="AM1816" s="105">
        <v>1</v>
      </c>
      <c r="AN1816" s="124">
        <v>63.896837858461701</v>
      </c>
      <c r="AO1816" s="125">
        <v>83.425985497174395</v>
      </c>
      <c r="AP1816" s="125">
        <v>80.506613224636595</v>
      </c>
      <c r="AQ1816" s="125">
        <v>69.279742259112794</v>
      </c>
      <c r="AR1816" s="125">
        <v>52.823703657313899</v>
      </c>
      <c r="AS1816" s="125">
        <v>73.166001513231393</v>
      </c>
      <c r="AT1816" s="109" t="s">
        <v>619</v>
      </c>
      <c r="AV1816" s="63">
        <v>15095.125400508799</v>
      </c>
      <c r="AW1816" s="63">
        <v>18398.995639361499</v>
      </c>
      <c r="AX1816" s="63">
        <v>18398.995639361499</v>
      </c>
      <c r="AY1816" s="63">
        <v>33494.121039870399</v>
      </c>
      <c r="AZ1816" s="77">
        <v>4.84456072677086E-3</v>
      </c>
      <c r="BA1816" s="77">
        <v>2.3494121039870399</v>
      </c>
      <c r="BB1816" s="77">
        <v>1.1155702544019499</v>
      </c>
      <c r="BC1816" s="58">
        <v>0</v>
      </c>
      <c r="BD1816" s="130">
        <v>0</v>
      </c>
      <c r="BE1816" s="65">
        <v>0</v>
      </c>
    </row>
    <row r="1817" spans="1:57" x14ac:dyDescent="0.2">
      <c r="A1817" s="104">
        <v>42865</v>
      </c>
      <c r="B1817" s="58">
        <v>2399.6298828125</v>
      </c>
      <c r="C1817" s="77">
        <v>1.13060136584786E-3</v>
      </c>
      <c r="D1817" s="58">
        <v>0.01</v>
      </c>
      <c r="E1817" s="58">
        <v>0.77229999999999999</v>
      </c>
      <c r="F1817" s="77">
        <v>2.5903380391145697E-4</v>
      </c>
      <c r="G1817" s="58">
        <v>148.04023742675699</v>
      </c>
      <c r="H1817" s="58">
        <v>928.780029296875</v>
      </c>
      <c r="I1817" s="58">
        <v>66.515220642089801</v>
      </c>
      <c r="J1817" s="58">
        <v>948.95001220703102</v>
      </c>
      <c r="K1817" s="58">
        <v>41.501197814941399</v>
      </c>
      <c r="L1817" s="58">
        <v>34.231487274169901</v>
      </c>
      <c r="M1817" s="58">
        <v>10.2100000381469</v>
      </c>
      <c r="N1817" s="77">
        <v>-4.7406807713195002E-3</v>
      </c>
      <c r="O1817" s="58">
        <v>4.2784012655416497</v>
      </c>
      <c r="P1817" s="77">
        <v>2.8900259415338799E-2</v>
      </c>
      <c r="Q1817" s="58">
        <v>148.39281463623001</v>
      </c>
      <c r="R1817" s="77">
        <v>-3.6366260182484301E-3</v>
      </c>
      <c r="S1817" s="58">
        <v>34.015956032472097</v>
      </c>
      <c r="T1817" s="77">
        <v>3.6624340489129201E-2</v>
      </c>
      <c r="U1817" s="58">
        <v>930.47500610351506</v>
      </c>
      <c r="V1817" s="77">
        <v>3.9106104080432998E-3</v>
      </c>
      <c r="W1817" s="58">
        <v>1.54228918621901</v>
      </c>
      <c r="X1817" s="77">
        <v>2.3187011503996598E-2</v>
      </c>
      <c r="Y1817" s="58">
        <v>66.385669708251896</v>
      </c>
      <c r="Z1817" s="77">
        <v>-4.0616224338692001E-3</v>
      </c>
      <c r="AA1817" s="58">
        <v>35.384653409149301</v>
      </c>
      <c r="AB1817" s="77">
        <v>3.7288216401254903E-2</v>
      </c>
      <c r="AC1817" s="58">
        <v>950.885009765625</v>
      </c>
      <c r="AD1817" s="77">
        <v>1.9743255382871101E-2</v>
      </c>
      <c r="AE1817" s="58">
        <v>1.90294668657358</v>
      </c>
      <c r="AF1817" s="77">
        <v>4.5852813575623597E-2</v>
      </c>
      <c r="AG1817" s="58">
        <v>41.0994453430175</v>
      </c>
      <c r="AH1817" s="77">
        <v>-9.8983912135227597E-3</v>
      </c>
      <c r="AI1817" s="58">
        <v>0.56094530100684203</v>
      </c>
      <c r="AJ1817" s="77">
        <v>1.6386822357850502E-2</v>
      </c>
      <c r="AK1817" s="58">
        <v>34.402599334716797</v>
      </c>
      <c r="AL1817" s="69">
        <v>42865</v>
      </c>
      <c r="AM1817" s="105">
        <v>2</v>
      </c>
      <c r="AN1817" s="124">
        <v>65.026724234542897</v>
      </c>
      <c r="AO1817" s="125">
        <v>80.206556637996599</v>
      </c>
      <c r="AP1817" s="125">
        <v>76.770542303252</v>
      </c>
      <c r="AQ1817" s="125">
        <v>73.610965334707302</v>
      </c>
      <c r="AR1817" s="125">
        <v>48.105579511416003</v>
      </c>
      <c r="AS1817" s="125">
        <v>74.834458019067199</v>
      </c>
      <c r="AT1817" s="109" t="s">
        <v>619</v>
      </c>
      <c r="AV1817" s="63">
        <v>15095.125400508799</v>
      </c>
      <c r="AW1817" s="63">
        <v>18575.853724224002</v>
      </c>
      <c r="AX1817" s="63">
        <v>18575.853724224002</v>
      </c>
      <c r="AY1817" s="63">
        <v>33670.979124732898</v>
      </c>
      <c r="AZ1817" s="77">
        <v>5.2802724589187102E-3</v>
      </c>
      <c r="BA1817" s="77">
        <v>2.36709791247329</v>
      </c>
      <c r="BB1817" s="77">
        <v>1.1179621210211199</v>
      </c>
      <c r="BC1817" s="58">
        <v>0</v>
      </c>
      <c r="BD1817" s="130">
        <v>0</v>
      </c>
      <c r="BE1817" s="65">
        <v>0</v>
      </c>
    </row>
    <row r="1818" spans="1:57" x14ac:dyDescent="0.2">
      <c r="A1818" s="104">
        <v>42866</v>
      </c>
      <c r="B1818" s="58">
        <v>2394.43994140625</v>
      </c>
      <c r="C1818" s="77">
        <v>-2.16280912461674E-3</v>
      </c>
      <c r="D1818" s="58">
        <v>0.01</v>
      </c>
      <c r="E1818" s="58">
        <v>0.77659999999999996</v>
      </c>
      <c r="F1818" s="77">
        <v>5.5677845396866401E-3</v>
      </c>
      <c r="G1818" s="58">
        <v>149.320556640625</v>
      </c>
      <c r="H1818" s="58">
        <v>930.59997558593705</v>
      </c>
      <c r="I1818" s="58">
        <v>65.699493408203097</v>
      </c>
      <c r="J1818" s="58">
        <v>947.61999511718705</v>
      </c>
      <c r="K1818" s="58">
        <v>42.091712951660099</v>
      </c>
      <c r="L1818" s="58">
        <v>33.927288055419901</v>
      </c>
      <c r="M1818" s="58">
        <v>10.6000003814697</v>
      </c>
      <c r="N1818" s="77">
        <v>8.6484542048956801E-3</v>
      </c>
      <c r="O1818" s="58">
        <v>4.4205964433573497</v>
      </c>
      <c r="P1818" s="77">
        <v>2.96047412547259E-2</v>
      </c>
      <c r="Q1818" s="58">
        <v>148.68039703369101</v>
      </c>
      <c r="R1818" s="77">
        <v>1.9595019613420899E-3</v>
      </c>
      <c r="S1818" s="58">
        <v>35.4316035929142</v>
      </c>
      <c r="T1818" s="77">
        <v>3.80739356570532E-2</v>
      </c>
      <c r="U1818" s="58">
        <v>929.69000244140602</v>
      </c>
      <c r="V1818" s="77">
        <v>-1.2263767991931599E-2</v>
      </c>
      <c r="W1818" s="58">
        <v>1.5591280411709201</v>
      </c>
      <c r="X1818" s="77">
        <v>2.37312033973195E-2</v>
      </c>
      <c r="Y1818" s="58">
        <v>66.107357025146399</v>
      </c>
      <c r="Z1818" s="77">
        <v>-1.4015670717473199E-3</v>
      </c>
      <c r="AA1818" s="58">
        <v>35.8956610690853</v>
      </c>
      <c r="AB1818" s="77">
        <v>3.7879805464263401E-2</v>
      </c>
      <c r="AC1818" s="58">
        <v>948.28500366210903</v>
      </c>
      <c r="AD1818" s="77">
        <v>1.4228869714843599E-2</v>
      </c>
      <c r="AE1818" s="58">
        <v>1.9539230028258601</v>
      </c>
      <c r="AF1818" s="77">
        <v>4.6420610277130597E-2</v>
      </c>
      <c r="AG1818" s="58">
        <v>41.796455383300703</v>
      </c>
      <c r="AH1818" s="77">
        <v>-8.8865323412208302E-3</v>
      </c>
      <c r="AI1818" s="58">
        <v>0.55482920451170104</v>
      </c>
      <c r="AJ1818" s="77">
        <v>1.63534793469313E-2</v>
      </c>
      <c r="AK1818" s="58">
        <v>34.079387664794901</v>
      </c>
      <c r="AL1818" s="69">
        <v>42866</v>
      </c>
      <c r="AM1818" s="105">
        <v>3</v>
      </c>
      <c r="AN1818" s="124">
        <v>61.083959886699397</v>
      </c>
      <c r="AO1818" s="125">
        <v>80.638538121469693</v>
      </c>
      <c r="AP1818" s="125">
        <v>78.703043670019895</v>
      </c>
      <c r="AQ1818" s="125">
        <v>76.260032566192194</v>
      </c>
      <c r="AR1818" s="125">
        <v>44.316464538229702</v>
      </c>
      <c r="AS1818" s="125">
        <v>61.805350345512203</v>
      </c>
      <c r="AT1818" s="109" t="s">
        <v>619</v>
      </c>
      <c r="AV1818" s="63">
        <v>15095.125400508799</v>
      </c>
      <c r="AW1818" s="63">
        <v>18901.438393296801</v>
      </c>
      <c r="AX1818" s="63">
        <v>18901.438393296801</v>
      </c>
      <c r="AY1818" s="63">
        <v>33996.563793805602</v>
      </c>
      <c r="AZ1818" s="77">
        <v>9.6695931492400897E-3</v>
      </c>
      <c r="BA1818" s="77">
        <v>2.3996563793805601</v>
      </c>
      <c r="BB1818" s="77">
        <v>1.11338137322018</v>
      </c>
      <c r="BC1818" s="58">
        <v>0</v>
      </c>
      <c r="BD1818" s="130">
        <v>0</v>
      </c>
      <c r="BE1818" s="65">
        <v>0</v>
      </c>
    </row>
    <row r="1819" spans="1:57" x14ac:dyDescent="0.2">
      <c r="A1819" s="104">
        <v>42867</v>
      </c>
      <c r="B1819" s="58">
        <v>2390.89990234375</v>
      </c>
      <c r="C1819" s="77">
        <v>-1.4784413679722599E-3</v>
      </c>
      <c r="D1819" s="58">
        <v>0.01</v>
      </c>
      <c r="E1819" s="58">
        <v>0.77580000000000005</v>
      </c>
      <c r="F1819" s="77">
        <v>-1.0301313417460101E-3</v>
      </c>
      <c r="G1819" s="58">
        <v>151.40592956542901</v>
      </c>
      <c r="H1819" s="58">
        <v>932.219970703125</v>
      </c>
      <c r="I1819" s="58">
        <v>65.622711181640597</v>
      </c>
      <c r="J1819" s="58">
        <v>961.34997558593705</v>
      </c>
      <c r="K1819" s="58">
        <v>42.052993774413999</v>
      </c>
      <c r="L1819" s="58">
        <v>33.775199890136697</v>
      </c>
      <c r="M1819" s="58">
        <v>10.399999618530201</v>
      </c>
      <c r="N1819" s="77">
        <v>1.39657457199522E-2</v>
      </c>
      <c r="O1819" s="58">
        <v>4.6673268530539698</v>
      </c>
      <c r="P1819" s="77">
        <v>3.0826579027983199E-2</v>
      </c>
      <c r="Q1819" s="58">
        <v>150.363243103027</v>
      </c>
      <c r="R1819" s="77">
        <v>1.7408071778288699E-3</v>
      </c>
      <c r="S1819" s="58">
        <v>36.8350551771181</v>
      </c>
      <c r="T1819" s="77">
        <v>3.9513265468165602E-2</v>
      </c>
      <c r="U1819" s="58">
        <v>931.40997314453102</v>
      </c>
      <c r="V1819" s="77">
        <v>-1.16868825890992E-3</v>
      </c>
      <c r="W1819" s="58">
        <v>1.5828272925134801</v>
      </c>
      <c r="X1819" s="77">
        <v>2.41201142716016E-2</v>
      </c>
      <c r="Y1819" s="58">
        <v>65.661102294921804</v>
      </c>
      <c r="Z1819" s="77">
        <v>1.4488909625690299E-2</v>
      </c>
      <c r="AA1819" s="58">
        <v>36.9585361336798</v>
      </c>
      <c r="AB1819" s="77">
        <v>3.8444413660232102E-2</v>
      </c>
      <c r="AC1819" s="58">
        <v>954.48498535156205</v>
      </c>
      <c r="AD1819" s="77">
        <v>-9.1987649185387699E-4</v>
      </c>
      <c r="AE1819" s="58">
        <v>1.99681861711435</v>
      </c>
      <c r="AF1819" s="77">
        <v>4.7483387932520098E-2</v>
      </c>
      <c r="AG1819" s="58">
        <v>42.072353363037102</v>
      </c>
      <c r="AH1819" s="77">
        <v>-4.4827681197143702E-3</v>
      </c>
      <c r="AI1819" s="58">
        <v>0.55486662257671604</v>
      </c>
      <c r="AJ1819" s="77">
        <v>1.6428226165398699E-2</v>
      </c>
      <c r="AK1819" s="58">
        <v>33.851243972778299</v>
      </c>
      <c r="AL1819" s="69">
        <v>42867</v>
      </c>
      <c r="AM1819" s="105">
        <v>4</v>
      </c>
      <c r="AN1819" s="124">
        <v>58.479355287601599</v>
      </c>
      <c r="AO1819" s="125">
        <v>81.035299674128595</v>
      </c>
      <c r="AP1819" s="125">
        <v>81.415058652483907</v>
      </c>
      <c r="AQ1819" s="125">
        <v>75.7232744355763</v>
      </c>
      <c r="AR1819" s="125">
        <v>42.513483998087601</v>
      </c>
      <c r="AS1819" s="125">
        <v>60.733481480390999</v>
      </c>
      <c r="AT1819" s="109" t="s">
        <v>619</v>
      </c>
      <c r="AV1819" s="63">
        <v>15095.125400508799</v>
      </c>
      <c r="AW1819" s="63">
        <v>18981.8571068206</v>
      </c>
      <c r="AX1819" s="63">
        <v>18981.8571068206</v>
      </c>
      <c r="AY1819" s="63">
        <v>34076.9825073295</v>
      </c>
      <c r="AZ1819" s="77">
        <v>2.36549534863628E-3</v>
      </c>
      <c r="BA1819" s="77">
        <v>2.4076982507329499</v>
      </c>
      <c r="BB1819" s="77">
        <v>1.11025686277171</v>
      </c>
      <c r="BC1819" s="58">
        <v>0</v>
      </c>
      <c r="BD1819" s="130">
        <v>0</v>
      </c>
      <c r="BE1819" s="65">
        <v>0</v>
      </c>
    </row>
    <row r="1820" spans="1:57" x14ac:dyDescent="0.2">
      <c r="A1820" s="104">
        <v>42870</v>
      </c>
      <c r="B1820" s="58">
        <v>2402.32006835937</v>
      </c>
      <c r="C1820" s="77">
        <v>4.7765136484509904E-3</v>
      </c>
      <c r="D1820" s="58">
        <v>0.01</v>
      </c>
      <c r="E1820" s="58">
        <v>0.77410000000000001</v>
      </c>
      <c r="F1820" s="77">
        <v>-2.1912864140243198E-3</v>
      </c>
      <c r="G1820" s="58">
        <v>151.01792907714801</v>
      </c>
      <c r="H1820" s="58">
        <v>937.08001708984295</v>
      </c>
      <c r="I1820" s="58">
        <v>65.670700073242102</v>
      </c>
      <c r="J1820" s="58">
        <v>957.969970703125</v>
      </c>
      <c r="K1820" s="58">
        <v>42.904891967773402</v>
      </c>
      <c r="L1820" s="58">
        <v>33.8702583312988</v>
      </c>
      <c r="M1820" s="58">
        <v>10.420000076293899</v>
      </c>
      <c r="N1820" s="77">
        <v>-2.5626505474052302E-3</v>
      </c>
      <c r="O1820" s="58">
        <v>4.9008860445197699</v>
      </c>
      <c r="P1820" s="77">
        <v>3.2452345721256201E-2</v>
      </c>
      <c r="Q1820" s="58">
        <v>151.21192932128901</v>
      </c>
      <c r="R1820" s="77">
        <v>5.2134115760822299E-3</v>
      </c>
      <c r="S1820" s="58">
        <v>38.287792779079901</v>
      </c>
      <c r="T1820" s="77">
        <v>4.0858616212930098E-2</v>
      </c>
      <c r="U1820" s="58">
        <v>934.64999389648403</v>
      </c>
      <c r="V1820" s="77">
        <v>7.3128480578543698E-4</v>
      </c>
      <c r="W1820" s="58">
        <v>1.60805511343032</v>
      </c>
      <c r="X1820" s="77">
        <v>2.4486644906128101E-2</v>
      </c>
      <c r="Y1820" s="58">
        <v>65.646705627441406</v>
      </c>
      <c r="Z1820" s="77">
        <v>-3.5158942826752902E-3</v>
      </c>
      <c r="AA1820" s="58">
        <v>37.757676907640601</v>
      </c>
      <c r="AB1820" s="77">
        <v>3.9414259384276298E-2</v>
      </c>
      <c r="AC1820" s="58">
        <v>959.65997314453102</v>
      </c>
      <c r="AD1820" s="77">
        <v>2.0257729994902E-2</v>
      </c>
      <c r="AE1820" s="58">
        <v>2.0573917403882001</v>
      </c>
      <c r="AF1820" s="77">
        <v>4.7952381325969601E-2</v>
      </c>
      <c r="AG1820" s="58">
        <v>42.4789428710937</v>
      </c>
      <c r="AH1820" s="77">
        <v>2.8144449617266698E-3</v>
      </c>
      <c r="AI1820" s="58">
        <v>0.55497027161580803</v>
      </c>
      <c r="AJ1820" s="77">
        <v>1.6385179770033498E-2</v>
      </c>
      <c r="AK1820" s="58">
        <v>33.822729110717702</v>
      </c>
      <c r="AL1820" s="69">
        <v>42870</v>
      </c>
      <c r="AM1820" s="105">
        <v>0</v>
      </c>
      <c r="AN1820" s="124">
        <v>63.836507994667599</v>
      </c>
      <c r="AO1820" s="125">
        <v>82.212925577959894</v>
      </c>
      <c r="AP1820" s="125">
        <v>79.389381692289604</v>
      </c>
      <c r="AQ1820" s="125">
        <v>79.193289294048995</v>
      </c>
      <c r="AR1820" s="125">
        <v>44.045766474687497</v>
      </c>
      <c r="AS1820" s="125">
        <v>61.1865486020411</v>
      </c>
      <c r="AT1820" s="109" t="s">
        <v>618</v>
      </c>
      <c r="AV1820" s="63">
        <v>15095.125400508799</v>
      </c>
      <c r="AW1820" s="63">
        <v>19142.074671055601</v>
      </c>
      <c r="AX1820" s="63">
        <v>19142.074671055601</v>
      </c>
      <c r="AY1820" s="63">
        <v>34237.200071564403</v>
      </c>
      <c r="AZ1820" s="77">
        <v>4.7016358974996102E-3</v>
      </c>
      <c r="BA1820" s="77">
        <v>2.4237200071564402</v>
      </c>
      <c r="BB1820" s="77">
        <v>1.1203365334784801</v>
      </c>
      <c r="BC1820" s="58">
        <v>0</v>
      </c>
      <c r="BD1820" s="130">
        <v>0</v>
      </c>
      <c r="BE1820" s="65">
        <v>0</v>
      </c>
    </row>
    <row r="1821" spans="1:57" x14ac:dyDescent="0.2">
      <c r="A1821" s="104">
        <v>42871</v>
      </c>
      <c r="B1821" s="58">
        <v>2400.669921875</v>
      </c>
      <c r="C1821" s="77">
        <v>-6.8689701514335001E-4</v>
      </c>
      <c r="D1821" s="58">
        <v>0.01</v>
      </c>
      <c r="E1821" s="58">
        <v>0.77410000000000001</v>
      </c>
      <c r="F1821" s="77">
        <v>0</v>
      </c>
      <c r="G1821" s="58">
        <v>150.794830322265</v>
      </c>
      <c r="H1821" s="58">
        <v>943</v>
      </c>
      <c r="I1821" s="58">
        <v>66.993003845214801</v>
      </c>
      <c r="J1821" s="58">
        <v>966.07000732421795</v>
      </c>
      <c r="K1821" s="58">
        <v>43.630947113037102</v>
      </c>
      <c r="L1821" s="58">
        <v>34.050868988037102</v>
      </c>
      <c r="M1821" s="58">
        <v>10.649999618530201</v>
      </c>
      <c r="N1821" s="77">
        <v>-1.47729978980737E-3</v>
      </c>
      <c r="O1821" s="58">
        <v>5.1024122048607996</v>
      </c>
      <c r="P1821" s="77">
        <v>3.3836784682580702E-2</v>
      </c>
      <c r="Q1821" s="58">
        <v>150.906379699707</v>
      </c>
      <c r="R1821" s="77">
        <v>6.3174785527293498E-3</v>
      </c>
      <c r="S1821" s="58">
        <v>39.786014305066203</v>
      </c>
      <c r="T1821" s="77">
        <v>4.2190895339412698E-2</v>
      </c>
      <c r="U1821" s="58">
        <v>940.04000854492097</v>
      </c>
      <c r="V1821" s="77">
        <v>2.0135368901167398E-2</v>
      </c>
      <c r="W1821" s="58">
        <v>1.6714017895490101</v>
      </c>
      <c r="X1821" s="77">
        <v>2.49489005361027E-2</v>
      </c>
      <c r="Y1821" s="58">
        <v>66.331851959228501</v>
      </c>
      <c r="Z1821" s="77">
        <v>8.4554180911835496E-3</v>
      </c>
      <c r="AA1821" s="58">
        <v>38.830723511464399</v>
      </c>
      <c r="AB1821" s="77">
        <v>4.0194523395893599E-2</v>
      </c>
      <c r="AC1821" s="58">
        <v>962.01998901367097</v>
      </c>
      <c r="AD1821" s="77">
        <v>1.6922432663599898E-2</v>
      </c>
      <c r="AE1821" s="58">
        <v>2.1444656647395601</v>
      </c>
      <c r="AF1821" s="77">
        <v>4.91501057536931E-2</v>
      </c>
      <c r="AG1821" s="58">
        <v>43.267919540405202</v>
      </c>
      <c r="AH1821" s="77">
        <v>5.3324263125380496E-3</v>
      </c>
      <c r="AI1821" s="58">
        <v>0.55501735835836497</v>
      </c>
      <c r="AJ1821" s="77">
        <v>1.6299653279138199E-2</v>
      </c>
      <c r="AK1821" s="58">
        <v>33.960563659667898</v>
      </c>
      <c r="AL1821" s="69">
        <v>42871</v>
      </c>
      <c r="AM1821" s="105">
        <v>1</v>
      </c>
      <c r="AN1821" s="124">
        <v>62.580070890642901</v>
      </c>
      <c r="AO1821" s="125">
        <v>83.552668677111498</v>
      </c>
      <c r="AP1821" s="125">
        <v>78.184797056990405</v>
      </c>
      <c r="AQ1821" s="125">
        <v>81.606386789190196</v>
      </c>
      <c r="AR1821" s="125">
        <v>46.939645426230399</v>
      </c>
      <c r="AS1821" s="125">
        <v>71.086210560424007</v>
      </c>
      <c r="AT1821" s="109" t="s">
        <v>619</v>
      </c>
      <c r="AV1821" s="63">
        <v>15095.125400508799</v>
      </c>
      <c r="AW1821" s="63">
        <v>19319.738260355702</v>
      </c>
      <c r="AX1821" s="63">
        <v>19319.738260355702</v>
      </c>
      <c r="AY1821" s="63">
        <v>34414.863660864597</v>
      </c>
      <c r="AZ1821" s="77">
        <v>5.18919739139867E-3</v>
      </c>
      <c r="BA1821" s="77">
        <v>2.4414863660864601</v>
      </c>
      <c r="BB1821" s="77">
        <v>1.1188800806425301</v>
      </c>
      <c r="BC1821" s="58">
        <v>0</v>
      </c>
      <c r="BD1821" s="130">
        <v>0</v>
      </c>
      <c r="BE1821" s="65">
        <v>0</v>
      </c>
    </row>
    <row r="1822" spans="1:57" x14ac:dyDescent="0.2">
      <c r="A1822" s="104">
        <v>42872</v>
      </c>
      <c r="B1822" s="58">
        <v>2357.03002929687</v>
      </c>
      <c r="C1822" s="77">
        <v>-1.8178214414433399E-2</v>
      </c>
      <c r="D1822" s="58">
        <v>0.01</v>
      </c>
      <c r="E1822" s="58">
        <v>0.77090000000000003</v>
      </c>
      <c r="F1822" s="77">
        <v>-4.1338328381346203E-3</v>
      </c>
      <c r="G1822" s="58">
        <v>145.73182678222599</v>
      </c>
      <c r="H1822" s="58">
        <v>919.61999511718705</v>
      </c>
      <c r="I1822" s="58">
        <v>65.130203247070298</v>
      </c>
      <c r="J1822" s="58">
        <v>944.760009765625</v>
      </c>
      <c r="K1822" s="58">
        <v>41.394702911376903</v>
      </c>
      <c r="L1822" s="58">
        <v>33.309398651122997</v>
      </c>
      <c r="M1822" s="58">
        <v>15.5900001525878</v>
      </c>
      <c r="N1822" s="77">
        <v>-3.3575445054839399E-2</v>
      </c>
      <c r="O1822" s="58">
        <v>5.1068364933456598</v>
      </c>
      <c r="P1822" s="77">
        <v>3.5042698675403501E-2</v>
      </c>
      <c r="Q1822" s="58">
        <v>148.26332855224601</v>
      </c>
      <c r="R1822" s="77">
        <v>-2.4793218327478699E-2</v>
      </c>
      <c r="S1822" s="58">
        <v>40.467225646598699</v>
      </c>
      <c r="T1822" s="77">
        <v>4.4004290752118702E-2</v>
      </c>
      <c r="U1822" s="58">
        <v>931.30999755859295</v>
      </c>
      <c r="V1822" s="77">
        <v>-2.7805897500110199E-2</v>
      </c>
      <c r="W1822" s="58">
        <v>1.6780579287983699</v>
      </c>
      <c r="X1822" s="77">
        <v>2.5764665932834399E-2</v>
      </c>
      <c r="Y1822" s="58">
        <v>66.061603546142507</v>
      </c>
      <c r="Z1822" s="77">
        <v>-2.2058440275583398E-2</v>
      </c>
      <c r="AA1822" s="58">
        <v>39.173967233403502</v>
      </c>
      <c r="AB1822" s="77">
        <v>4.1464463809303E-2</v>
      </c>
      <c r="AC1822" s="58">
        <v>955.41500854492097</v>
      </c>
      <c r="AD1822" s="77">
        <v>-5.1253624998480803E-2</v>
      </c>
      <c r="AE1822" s="58">
        <v>2.1283969979219202</v>
      </c>
      <c r="AF1822" s="77">
        <v>5.1417134276302498E-2</v>
      </c>
      <c r="AG1822" s="58">
        <v>42.512825012207003</v>
      </c>
      <c r="AH1822" s="77">
        <v>-2.1775371934694199E-2</v>
      </c>
      <c r="AI1822" s="58">
        <v>0.55969966787290304</v>
      </c>
      <c r="AJ1822" s="77">
        <v>1.6803055309857099E-2</v>
      </c>
      <c r="AK1822" s="58">
        <v>33.68013381958</v>
      </c>
      <c r="AL1822" s="69">
        <v>42872</v>
      </c>
      <c r="AM1822" s="105">
        <v>2</v>
      </c>
      <c r="AN1822" s="124">
        <v>40.101187904476802</v>
      </c>
      <c r="AO1822" s="125">
        <v>63.280658193582902</v>
      </c>
      <c r="AP1822" s="125">
        <v>57.034790072573799</v>
      </c>
      <c r="AQ1822" s="125">
        <v>58.9349643754692</v>
      </c>
      <c r="AR1822" s="125">
        <v>38.204059896593002</v>
      </c>
      <c r="AS1822" s="125">
        <v>51.253520700067099</v>
      </c>
      <c r="AT1822" s="109" t="s">
        <v>619</v>
      </c>
      <c r="AV1822" s="63">
        <v>26234.370928273998</v>
      </c>
      <c r="AW1822" s="63">
        <v>7639.4372381164503</v>
      </c>
      <c r="AX1822" s="63">
        <v>7639.4372381164503</v>
      </c>
      <c r="AY1822" s="63">
        <v>33873.808166390401</v>
      </c>
      <c r="AZ1822" s="77">
        <v>-1.57215643742156E-2</v>
      </c>
      <c r="BA1822" s="77">
        <v>2.3873808166390398</v>
      </c>
      <c r="BB1822" s="77">
        <v>1.0803626242181401</v>
      </c>
      <c r="BC1822" s="58">
        <v>-541.05549447413796</v>
      </c>
      <c r="BD1822" s="130">
        <v>-1.57215643742156E-2</v>
      </c>
      <c r="BE1822" s="65">
        <v>1</v>
      </c>
    </row>
    <row r="1823" spans="1:57" x14ac:dyDescent="0.2">
      <c r="A1823" s="104">
        <v>42873</v>
      </c>
      <c r="B1823" s="58">
        <v>2365.71997070312</v>
      </c>
      <c r="C1823" s="77">
        <v>3.6868182832792101E-3</v>
      </c>
      <c r="D1823" s="58">
        <v>0.01</v>
      </c>
      <c r="E1823" s="58">
        <v>0.76929999999999998</v>
      </c>
      <c r="F1823" s="77">
        <v>-2.0754961733039298E-3</v>
      </c>
      <c r="G1823" s="58">
        <v>147.95292663574199</v>
      </c>
      <c r="H1823" s="58">
        <v>930.239990234375</v>
      </c>
      <c r="I1823" s="58">
        <v>65.352188110351506</v>
      </c>
      <c r="J1823" s="58">
        <v>958.489990234375</v>
      </c>
      <c r="K1823" s="58">
        <v>42.507980346679602</v>
      </c>
      <c r="L1823" s="58">
        <v>33.480506896972599</v>
      </c>
      <c r="M1823" s="58">
        <v>14.6599998474121</v>
      </c>
      <c r="N1823" s="77">
        <v>1.52410074213555E-2</v>
      </c>
      <c r="O1823" s="58">
        <v>5.1687100003476898</v>
      </c>
      <c r="P1823" s="77">
        <v>3.4934827704172201E-2</v>
      </c>
      <c r="Q1823" s="58">
        <v>146.84237670898401</v>
      </c>
      <c r="R1823" s="77">
        <v>1.15482429411879E-2</v>
      </c>
      <c r="S1823" s="58">
        <v>41.419393835051501</v>
      </c>
      <c r="T1823" s="77">
        <v>4.4525492636169998E-2</v>
      </c>
      <c r="U1823" s="58">
        <v>924.92999267578102</v>
      </c>
      <c r="V1823" s="77">
        <v>3.4083244365008501E-3</v>
      </c>
      <c r="W1823" s="58">
        <v>1.68844888908313</v>
      </c>
      <c r="X1823" s="77">
        <v>2.5836149299730701E-2</v>
      </c>
      <c r="Y1823" s="58">
        <v>65.241195678710895</v>
      </c>
      <c r="Z1823" s="77">
        <v>1.4532770573297301E-2</v>
      </c>
      <c r="AA1823" s="58">
        <v>39.825928081405102</v>
      </c>
      <c r="AB1823" s="77">
        <v>4.1550697959471299E-2</v>
      </c>
      <c r="AC1823" s="58">
        <v>951.625</v>
      </c>
      <c r="AD1823" s="77">
        <v>2.6894200392890401E-2</v>
      </c>
      <c r="AE1823" s="58">
        <v>2.15665301456584</v>
      </c>
      <c r="AF1823" s="77">
        <v>5.0735250110143099E-2</v>
      </c>
      <c r="AG1823" s="58">
        <v>41.951341629028299</v>
      </c>
      <c r="AH1823" s="77">
        <v>5.13693590333952E-3</v>
      </c>
      <c r="AI1823" s="58">
        <v>0.56003837412225699</v>
      </c>
      <c r="AJ1823" s="77">
        <v>1.6727296747496199E-2</v>
      </c>
      <c r="AK1823" s="58">
        <v>33.394952774047802</v>
      </c>
      <c r="AL1823" s="69">
        <v>42873</v>
      </c>
      <c r="AM1823" s="105">
        <v>3</v>
      </c>
      <c r="AN1823" s="124">
        <v>44.385165433601102</v>
      </c>
      <c r="AO1823" s="125">
        <v>67.176375501726795</v>
      </c>
      <c r="AP1823" s="125">
        <v>61.903538918532902</v>
      </c>
      <c r="AQ1823" s="125">
        <v>64.258458308169295</v>
      </c>
      <c r="AR1823" s="125">
        <v>40.935794012975599</v>
      </c>
      <c r="AS1823" s="125">
        <v>52.938534194142299</v>
      </c>
      <c r="AV1823" s="63">
        <v>26234.370928273998</v>
      </c>
      <c r="AW1823" s="63">
        <v>7739.7726793395996</v>
      </c>
      <c r="AX1823" s="63">
        <v>7739.7726793395996</v>
      </c>
      <c r="AY1823" s="63">
        <v>33974.143607613601</v>
      </c>
      <c r="AZ1823" s="77">
        <v>2.9620360583695301E-3</v>
      </c>
      <c r="BA1823" s="77">
        <v>2.3974143607613598</v>
      </c>
      <c r="BB1823" s="77">
        <v>1.08803254317696</v>
      </c>
      <c r="BC1823" s="58">
        <v>-440.72005325099599</v>
      </c>
      <c r="BD1823" s="130">
        <v>-1.28060961564164E-2</v>
      </c>
      <c r="BE1823" s="65">
        <v>2</v>
      </c>
    </row>
    <row r="1824" spans="1:57" x14ac:dyDescent="0.2">
      <c r="A1824" s="104">
        <v>42874</v>
      </c>
      <c r="B1824" s="58">
        <v>2381.72998046875</v>
      </c>
      <c r="C1824" s="77">
        <v>6.7674999424665004E-3</v>
      </c>
      <c r="D1824" s="58">
        <v>0.01</v>
      </c>
      <c r="E1824" s="58">
        <v>0.76770000000000005</v>
      </c>
      <c r="F1824" s="77">
        <v>-2.0798128168464298E-3</v>
      </c>
      <c r="G1824" s="58">
        <v>148.45730590820301</v>
      </c>
      <c r="H1824" s="58">
        <v>934.010009765625</v>
      </c>
      <c r="I1824" s="58">
        <v>65.332901000976506</v>
      </c>
      <c r="J1824" s="58">
        <v>959.84002685546795</v>
      </c>
      <c r="K1824" s="58">
        <v>42.672561645507798</v>
      </c>
      <c r="L1824" s="58">
        <v>33.651618957519503</v>
      </c>
      <c r="M1824" s="58">
        <v>12.039999961853001</v>
      </c>
      <c r="N1824" s="77">
        <v>3.40905235151378E-3</v>
      </c>
      <c r="O1824" s="58">
        <v>5.2520538208652203</v>
      </c>
      <c r="P1824" s="77">
        <v>3.5377536920363897E-2</v>
      </c>
      <c r="Q1824" s="58">
        <v>148.205116271972</v>
      </c>
      <c r="R1824" s="77">
        <v>4.0527386167306103E-3</v>
      </c>
      <c r="S1824" s="58">
        <v>42.432628494148297</v>
      </c>
      <c r="T1824" s="77">
        <v>4.54305928742628E-2</v>
      </c>
      <c r="U1824" s="58">
        <v>932.125</v>
      </c>
      <c r="V1824" s="77">
        <v>-2.9512568641820697E-4</v>
      </c>
      <c r="W1824" s="58">
        <v>1.6946809938462499</v>
      </c>
      <c r="X1824" s="77">
        <v>2.59391664518452E-2</v>
      </c>
      <c r="Y1824" s="58">
        <v>65.342544555664006</v>
      </c>
      <c r="Z1824" s="77">
        <v>1.4085036201199001E-3</v>
      </c>
      <c r="AA1824" s="58">
        <v>40.608109344060402</v>
      </c>
      <c r="AB1824" s="77">
        <v>4.2307163910528502E-2</v>
      </c>
      <c r="AC1824" s="58">
        <v>959.16500854492097</v>
      </c>
      <c r="AD1824" s="77">
        <v>3.87177413478267E-3</v>
      </c>
      <c r="AE1824" s="58">
        <v>2.20661760947567</v>
      </c>
      <c r="AF1824" s="77">
        <v>5.1710455721093798E-2</v>
      </c>
      <c r="AG1824" s="58">
        <v>42.5902709960937</v>
      </c>
      <c r="AH1824" s="77">
        <v>5.1107965919818801E-3</v>
      </c>
      <c r="AI1824" s="58">
        <v>0.55740943286413802</v>
      </c>
      <c r="AJ1824" s="77">
        <v>1.65641193538946E-2</v>
      </c>
      <c r="AK1824" s="58">
        <v>33.566062927246001</v>
      </c>
      <c r="AL1824" s="69">
        <v>42874</v>
      </c>
      <c r="AM1824" s="105">
        <v>4</v>
      </c>
      <c r="AN1824" s="124">
        <v>51.296314117938699</v>
      </c>
      <c r="AO1824" s="125">
        <v>68.455803875282598</v>
      </c>
      <c r="AP1824" s="125">
        <v>62.9308152903996</v>
      </c>
      <c r="AQ1824" s="125">
        <v>64.981207294235404</v>
      </c>
      <c r="AR1824" s="125">
        <v>43.619894274557801</v>
      </c>
      <c r="AS1824" s="125">
        <v>52.7678638331789</v>
      </c>
      <c r="AV1824" s="63">
        <v>26234.370928273998</v>
      </c>
      <c r="AW1824" s="63">
        <v>7750.0058147094696</v>
      </c>
      <c r="AX1824" s="63">
        <v>7750.0058147094696</v>
      </c>
      <c r="AY1824" s="63">
        <v>33984.376742983499</v>
      </c>
      <c r="AZ1824" s="77">
        <v>3.0120362967989102E-4</v>
      </c>
      <c r="BA1824" s="77">
        <v>2.39843767429835</v>
      </c>
      <c r="BB1824" s="77">
        <v>1.10216330329278</v>
      </c>
      <c r="BC1824" s="58">
        <v>-430.48691788112001</v>
      </c>
      <c r="BD1824" s="130">
        <v>-1.2508749769380999E-2</v>
      </c>
      <c r="BE1824" s="65">
        <v>3</v>
      </c>
    </row>
    <row r="1825" spans="1:57" x14ac:dyDescent="0.2">
      <c r="A1825" s="104">
        <v>42877</v>
      </c>
      <c r="B1825" s="58">
        <v>2394.02001953125</v>
      </c>
      <c r="C1825" s="77">
        <v>5.1601311497457801E-3</v>
      </c>
      <c r="D1825" s="58">
        <v>0.01</v>
      </c>
      <c r="E1825" s="58">
        <v>0.76829999999999998</v>
      </c>
      <c r="F1825" s="77">
        <v>7.8155529503698396E-4</v>
      </c>
      <c r="G1825" s="58">
        <v>149.35935974121</v>
      </c>
      <c r="H1825" s="58">
        <v>941.85998535156205</v>
      </c>
      <c r="I1825" s="58">
        <v>66.066413879394503</v>
      </c>
      <c r="J1825" s="58">
        <v>970.66998291015602</v>
      </c>
      <c r="K1825" s="58">
        <v>43.301803588867102</v>
      </c>
      <c r="L1825" s="58">
        <v>34.003349304199197</v>
      </c>
      <c r="M1825" s="58">
        <v>10.9300003051757</v>
      </c>
      <c r="N1825" s="77">
        <v>6.0761835026534802E-3</v>
      </c>
      <c r="O1825" s="58">
        <v>5.3565185504189099</v>
      </c>
      <c r="P1825" s="77">
        <v>3.5863293466843603E-2</v>
      </c>
      <c r="Q1825" s="58">
        <v>148.908332824707</v>
      </c>
      <c r="R1825" s="77">
        <v>8.4045947086874798E-3</v>
      </c>
      <c r="S1825" s="58">
        <v>43.579139712128899</v>
      </c>
      <c r="T1825" s="77">
        <v>4.6269233633343503E-2</v>
      </c>
      <c r="U1825" s="58">
        <v>937.93499755859295</v>
      </c>
      <c r="V1825" s="77">
        <v>1.12273122298212E-2</v>
      </c>
      <c r="W1825" s="58">
        <v>1.71267490487588</v>
      </c>
      <c r="X1825" s="77">
        <v>2.5923533673288299E-2</v>
      </c>
      <c r="Y1825" s="58">
        <v>65.699657440185504</v>
      </c>
      <c r="Z1825" s="77">
        <v>1.1283084422065E-2</v>
      </c>
      <c r="AA1825" s="58">
        <v>41.610432445859097</v>
      </c>
      <c r="AB1825" s="77">
        <v>4.2867744113305399E-2</v>
      </c>
      <c r="AC1825" s="58">
        <v>965.25500488281205</v>
      </c>
      <c r="AD1825" s="77">
        <v>1.47458207123034E-2</v>
      </c>
      <c r="AE1825" s="58">
        <v>2.2692772681014799</v>
      </c>
      <c r="AF1825" s="77">
        <v>5.2406068108555803E-2</v>
      </c>
      <c r="AG1825" s="58">
        <v>42.9871826171875</v>
      </c>
      <c r="AH1825" s="77">
        <v>1.04521077313901E-2</v>
      </c>
      <c r="AI1825" s="58">
        <v>0.55733278453157797</v>
      </c>
      <c r="AJ1825" s="77">
        <v>1.6390526108048701E-2</v>
      </c>
      <c r="AK1825" s="58">
        <v>33.827484130859297</v>
      </c>
      <c r="AL1825" s="69">
        <v>42877</v>
      </c>
      <c r="AM1825" s="105">
        <v>0</v>
      </c>
      <c r="AN1825" s="124">
        <v>55.833616996628599</v>
      </c>
      <c r="AO1825" s="125">
        <v>70.991322264694006</v>
      </c>
      <c r="AP1825" s="125">
        <v>64.760964852828295</v>
      </c>
      <c r="AQ1825" s="125">
        <v>67.672770355816297</v>
      </c>
      <c r="AR1825" s="125">
        <v>48.773195536551299</v>
      </c>
      <c r="AS1825" s="125">
        <v>58.277039212722499</v>
      </c>
      <c r="AV1825" s="63">
        <v>26234.370928273998</v>
      </c>
      <c r="AW1825" s="63">
        <v>7803.1901340637196</v>
      </c>
      <c r="AX1825" s="63">
        <v>7803.1901340637196</v>
      </c>
      <c r="AY1825" s="63">
        <v>34037.5610623377</v>
      </c>
      <c r="AZ1825" s="77">
        <v>1.56496379958559E-3</v>
      </c>
      <c r="BA1825" s="77">
        <v>2.4037561062337698</v>
      </c>
      <c r="BB1825" s="77">
        <v>1.11301074163595</v>
      </c>
      <c r="BC1825" s="58">
        <v>-377.30259852687499</v>
      </c>
      <c r="BD1825" s="130">
        <v>-1.09633617103626E-2</v>
      </c>
      <c r="BE1825" s="65">
        <v>4</v>
      </c>
    </row>
    <row r="1826" spans="1:57" x14ac:dyDescent="0.2">
      <c r="A1826" s="104">
        <v>42878</v>
      </c>
      <c r="B1826" s="58">
        <v>2398.419921875</v>
      </c>
      <c r="C1826" s="77">
        <v>1.8378719926541701E-3</v>
      </c>
      <c r="D1826" s="58">
        <v>0.01</v>
      </c>
      <c r="E1826" s="58">
        <v>0.77039999999999997</v>
      </c>
      <c r="F1826" s="77">
        <v>2.73330730183518E-3</v>
      </c>
      <c r="G1826" s="58">
        <v>149.17507934570301</v>
      </c>
      <c r="H1826" s="58">
        <v>948.82000732421795</v>
      </c>
      <c r="I1826" s="58">
        <v>66.288421630859304</v>
      </c>
      <c r="J1826" s="58">
        <v>971.53997802734295</v>
      </c>
      <c r="K1826" s="58">
        <v>43.573471069335902</v>
      </c>
      <c r="L1826" s="58">
        <v>34.088897705078097</v>
      </c>
      <c r="M1826" s="58">
        <v>10.7200002670288</v>
      </c>
      <c r="N1826" s="77">
        <v>-1.23380547310258E-3</v>
      </c>
      <c r="O1826" s="58">
        <v>5.4258396469331203</v>
      </c>
      <c r="P1826" s="77">
        <v>3.63722926827416E-2</v>
      </c>
      <c r="Q1826" s="58">
        <v>149.267219543457</v>
      </c>
      <c r="R1826" s="77">
        <v>7.3896567227649196E-3</v>
      </c>
      <c r="S1826" s="58">
        <v>44.842334365488099</v>
      </c>
      <c r="T1826" s="77">
        <v>4.7261160198285301E-2</v>
      </c>
      <c r="U1826" s="58">
        <v>945.33999633789006</v>
      </c>
      <c r="V1826" s="77">
        <v>3.3603723651496301E-3</v>
      </c>
      <c r="W1826" s="58">
        <v>1.7372331025815</v>
      </c>
      <c r="X1826" s="77">
        <v>2.6207187618007301E-2</v>
      </c>
      <c r="Y1826" s="58">
        <v>66.177417755126896</v>
      </c>
      <c r="Z1826" s="77">
        <v>8.9628311630618397E-4</v>
      </c>
      <c r="AA1826" s="58">
        <v>42.471741995931701</v>
      </c>
      <c r="AB1826" s="77">
        <v>4.3715897396387302E-2</v>
      </c>
      <c r="AC1826" s="58">
        <v>971.10498046875</v>
      </c>
      <c r="AD1826" s="77">
        <v>6.2738144361864602E-3</v>
      </c>
      <c r="AE1826" s="58">
        <v>2.3241864233004201</v>
      </c>
      <c r="AF1826" s="77">
        <v>5.3339483090573202E-2</v>
      </c>
      <c r="AG1826" s="58">
        <v>43.437637329101499</v>
      </c>
      <c r="AH1826" s="77">
        <v>2.5158816007675401E-3</v>
      </c>
      <c r="AI1826" s="58">
        <v>0.55706587196041701</v>
      </c>
      <c r="AJ1826" s="77">
        <v>1.6341563073699199E-2</v>
      </c>
      <c r="AK1826" s="58">
        <v>34.046123504638601</v>
      </c>
      <c r="AL1826" s="69">
        <v>42878</v>
      </c>
      <c r="AM1826" s="105">
        <v>1</v>
      </c>
      <c r="AN1826" s="124">
        <v>57.364975639252201</v>
      </c>
      <c r="AO1826" s="125">
        <v>73.0590227672146</v>
      </c>
      <c r="AP1826" s="125">
        <v>64.065097594318601</v>
      </c>
      <c r="AQ1826" s="125">
        <v>68.788162054972304</v>
      </c>
      <c r="AR1826" s="125">
        <v>49.970952271860597</v>
      </c>
      <c r="AS1826" s="125">
        <v>59.805182742668997</v>
      </c>
      <c r="AT1826" s="109" t="s">
        <v>619</v>
      </c>
      <c r="AV1826" s="63">
        <v>16037.541463772</v>
      </c>
      <c r="AW1826" s="63">
        <v>18048.457787695301</v>
      </c>
      <c r="AX1826" s="63">
        <v>18048.457787695301</v>
      </c>
      <c r="AY1826" s="63">
        <v>34085.999251467299</v>
      </c>
      <c r="AZ1826" s="77">
        <v>1.42308049160533E-3</v>
      </c>
      <c r="BA1826" s="77">
        <v>2.40859992514673</v>
      </c>
      <c r="BB1826" s="77">
        <v>1.1168941848981799</v>
      </c>
      <c r="BC1826" s="58">
        <v>-328.864409397239</v>
      </c>
      <c r="BD1826" s="130">
        <v>-9.5558829649298495E-3</v>
      </c>
      <c r="BE1826" s="65">
        <v>5</v>
      </c>
    </row>
    <row r="1827" spans="1:57" x14ac:dyDescent="0.2">
      <c r="A1827" s="104">
        <v>42879</v>
      </c>
      <c r="B1827" s="58">
        <v>2404.38989257812</v>
      </c>
      <c r="C1827" s="77">
        <v>2.4891265489730401E-3</v>
      </c>
      <c r="D1827" s="58">
        <v>0.01</v>
      </c>
      <c r="E1827" s="58">
        <v>0.7722</v>
      </c>
      <c r="F1827" s="77">
        <v>2.3364485981309802E-3</v>
      </c>
      <c r="G1827" s="58">
        <v>148.72888183593699</v>
      </c>
      <c r="H1827" s="58">
        <v>954.96002197265602</v>
      </c>
      <c r="I1827" s="58">
        <v>66.375274658203097</v>
      </c>
      <c r="J1827" s="58">
        <v>980.34997558593705</v>
      </c>
      <c r="K1827" s="58">
        <v>43.301807403564403</v>
      </c>
      <c r="L1827" s="58">
        <v>34.336051940917898</v>
      </c>
      <c r="M1827" s="58">
        <v>10.020000457763601</v>
      </c>
      <c r="N1827" s="77">
        <v>-2.99109953031495E-3</v>
      </c>
      <c r="O1827" s="58">
        <v>5.46908433840402</v>
      </c>
      <c r="P1827" s="77">
        <v>3.6772174112335201E-2</v>
      </c>
      <c r="Q1827" s="58">
        <v>148.95198059082</v>
      </c>
      <c r="R1827" s="77">
        <v>6.4712111897313697E-3</v>
      </c>
      <c r="S1827" s="58">
        <v>46.147690933069903</v>
      </c>
      <c r="T1827" s="77">
        <v>4.8324212397648697E-2</v>
      </c>
      <c r="U1827" s="58">
        <v>951.89001464843705</v>
      </c>
      <c r="V1827" s="77">
        <v>1.3102292256614799E-3</v>
      </c>
      <c r="W1827" s="58">
        <v>1.7607402332753701</v>
      </c>
      <c r="X1827" s="77">
        <v>2.65270500550428E-2</v>
      </c>
      <c r="Y1827" s="58">
        <v>66.331848144531193</v>
      </c>
      <c r="Z1827" s="77">
        <v>9.0680751773921601E-3</v>
      </c>
      <c r="AA1827" s="58">
        <v>43.363350847983199</v>
      </c>
      <c r="AB1827" s="77">
        <v>4.4232520964837797E-2</v>
      </c>
      <c r="AC1827" s="58">
        <v>975.94497680664006</v>
      </c>
      <c r="AD1827" s="77">
        <v>-6.23461154469884E-3</v>
      </c>
      <c r="AE1827" s="58">
        <v>2.3631937431100201</v>
      </c>
      <c r="AF1827" s="77">
        <v>5.45749446688336E-2</v>
      </c>
      <c r="AG1827" s="58">
        <v>43.437639236450103</v>
      </c>
      <c r="AH1827" s="77">
        <v>7.2502853561917597E-3</v>
      </c>
      <c r="AI1827" s="58">
        <v>0.555176611258695</v>
      </c>
      <c r="AJ1827" s="77">
        <v>1.6168912262073301E-2</v>
      </c>
      <c r="AK1827" s="58">
        <v>34.212474822997997</v>
      </c>
      <c r="AL1827" s="69">
        <v>42879</v>
      </c>
      <c r="AM1827" s="105">
        <v>2</v>
      </c>
      <c r="AN1827" s="124">
        <v>59.420873883676798</v>
      </c>
      <c r="AO1827" s="125">
        <v>74.767699951059797</v>
      </c>
      <c r="AP1827" s="125">
        <v>62.319008823201699</v>
      </c>
      <c r="AQ1827" s="125">
        <v>66.323786909173194</v>
      </c>
      <c r="AR1827" s="125">
        <v>53.363588734033499</v>
      </c>
      <c r="AS1827" s="125">
        <v>60.415998493808203</v>
      </c>
      <c r="AT1827" s="109" t="s">
        <v>619</v>
      </c>
      <c r="AV1827" s="63">
        <v>16037.541463772</v>
      </c>
      <c r="AW1827" s="63">
        <v>18133.5758991943</v>
      </c>
      <c r="AX1827" s="63">
        <v>18133.5758991943</v>
      </c>
      <c r="AY1827" s="63">
        <v>34171.117362966397</v>
      </c>
      <c r="AZ1827" s="77">
        <v>2.4971575828267498E-3</v>
      </c>
      <c r="BA1827" s="77">
        <v>2.4171117362966399</v>
      </c>
      <c r="BB1827" s="77">
        <v>1.1221634024151801</v>
      </c>
      <c r="BC1827" s="58">
        <v>-243.74629789820699</v>
      </c>
      <c r="BD1827" s="130">
        <v>-7.08258792770948E-3</v>
      </c>
      <c r="BE1827" s="65">
        <v>6</v>
      </c>
    </row>
    <row r="1828" spans="1:57" x14ac:dyDescent="0.2">
      <c r="A1828" s="104">
        <v>42880</v>
      </c>
      <c r="B1828" s="58">
        <v>2415.07006835937</v>
      </c>
      <c r="C1828" s="77">
        <v>4.44194837709877E-3</v>
      </c>
      <c r="D1828" s="58">
        <v>0.01</v>
      </c>
      <c r="E1828" s="58">
        <v>0.77239999999999998</v>
      </c>
      <c r="F1828" s="77">
        <v>2.5900025900016301E-4</v>
      </c>
      <c r="G1828" s="58">
        <v>149.24295043945301</v>
      </c>
      <c r="H1828" s="58">
        <v>969.53997802734295</v>
      </c>
      <c r="I1828" s="58">
        <v>67.195693969726506</v>
      </c>
      <c r="J1828" s="58">
        <v>993.38000488281205</v>
      </c>
      <c r="K1828" s="58">
        <v>43.680198669433601</v>
      </c>
      <c r="L1828" s="58">
        <v>34.469142913818303</v>
      </c>
      <c r="M1828" s="58">
        <v>9.9899997711181605</v>
      </c>
      <c r="N1828" s="77">
        <v>3.45641409502883E-3</v>
      </c>
      <c r="O1828" s="58">
        <v>5.5181984899406098</v>
      </c>
      <c r="P1828" s="77">
        <v>3.6974600634013199E-2</v>
      </c>
      <c r="Q1828" s="58">
        <v>148.985916137695</v>
      </c>
      <c r="R1828" s="77">
        <v>1.5267608820492599E-2</v>
      </c>
      <c r="S1828" s="58">
        <v>47.823749514050803</v>
      </c>
      <c r="T1828" s="77">
        <v>4.9326227487137199E-2</v>
      </c>
      <c r="U1828" s="58">
        <v>962.25</v>
      </c>
      <c r="V1828" s="77">
        <v>1.2360315128610201E-2</v>
      </c>
      <c r="W1828" s="58">
        <v>1.7976117283049899</v>
      </c>
      <c r="X1828" s="77">
        <v>2.6751888731365199E-2</v>
      </c>
      <c r="Y1828" s="58">
        <v>66.785484313964801</v>
      </c>
      <c r="Z1828" s="77">
        <v>1.32912017354689E-2</v>
      </c>
      <c r="AA1828" s="58">
        <v>44.6232073175171</v>
      </c>
      <c r="AB1828" s="77">
        <v>4.4920581346693397E-2</v>
      </c>
      <c r="AC1828" s="58">
        <v>986.864990234375</v>
      </c>
      <c r="AD1828" s="77">
        <v>8.7384635551726007E-3</v>
      </c>
      <c r="AE1828" s="58">
        <v>2.4095014963724899</v>
      </c>
      <c r="AF1828" s="77">
        <v>5.5162329150728197E-2</v>
      </c>
      <c r="AG1828" s="58">
        <v>43.491003036499002</v>
      </c>
      <c r="AH1828" s="77">
        <v>3.8761291813456098E-3</v>
      </c>
      <c r="AI1828" s="58">
        <v>0.55546575202294002</v>
      </c>
      <c r="AJ1828" s="77">
        <v>1.61148698536469E-2</v>
      </c>
      <c r="AK1828" s="58">
        <v>34.4025974273681</v>
      </c>
      <c r="AL1828" s="69">
        <v>42880</v>
      </c>
      <c r="AM1828" s="105">
        <v>3</v>
      </c>
      <c r="AN1828" s="124">
        <v>62.870304196287798</v>
      </c>
      <c r="AO1828" s="125">
        <v>78.288964845934103</v>
      </c>
      <c r="AP1828" s="125">
        <v>63.551552954268701</v>
      </c>
      <c r="AQ1828" s="125">
        <v>68.041211406308605</v>
      </c>
      <c r="AR1828" s="125">
        <v>55.128218600145203</v>
      </c>
      <c r="AS1828" s="125">
        <v>65.715907617962998</v>
      </c>
      <c r="AT1828" s="109" t="s">
        <v>619</v>
      </c>
      <c r="AV1828" s="63">
        <v>16037.541463772</v>
      </c>
      <c r="AW1828" s="63">
        <v>18322.9348409179</v>
      </c>
      <c r="AX1828" s="63">
        <v>18322.9348409179</v>
      </c>
      <c r="AY1828" s="63">
        <v>34360.476304689997</v>
      </c>
      <c r="AZ1828" s="77">
        <v>5.5414910701412296E-3</v>
      </c>
      <c r="BA1828" s="77">
        <v>2.436047630469</v>
      </c>
      <c r="BB1828" s="77">
        <v>1.13158994269647</v>
      </c>
      <c r="BC1828" s="58">
        <v>-54.387356174578599</v>
      </c>
      <c r="BD1828" s="130">
        <v>-1.58034495532306E-3</v>
      </c>
      <c r="BE1828" s="65">
        <v>7</v>
      </c>
    </row>
    <row r="1829" spans="1:57" x14ac:dyDescent="0.2">
      <c r="A1829" s="104">
        <v>42881</v>
      </c>
      <c r="B1829" s="58">
        <v>2415.82006835937</v>
      </c>
      <c r="C1829" s="77">
        <v>3.1054999597146499E-4</v>
      </c>
      <c r="D1829" s="58">
        <v>0.01</v>
      </c>
      <c r="E1829" s="58">
        <v>0.78180000000000005</v>
      </c>
      <c r="F1829" s="77">
        <v>1.21698601760746E-2</v>
      </c>
      <c r="G1829" s="58">
        <v>148.99076843261699</v>
      </c>
      <c r="H1829" s="58">
        <v>971.469970703125</v>
      </c>
      <c r="I1829" s="58">
        <v>67.523841857910099</v>
      </c>
      <c r="J1829" s="58">
        <v>995.780029296875</v>
      </c>
      <c r="K1829" s="58">
        <v>44.145915985107401</v>
      </c>
      <c r="L1829" s="58">
        <v>34.469142913818303</v>
      </c>
      <c r="M1829" s="58">
        <v>9.8100004196166992</v>
      </c>
      <c r="N1829" s="77">
        <v>-1.6897414993027799E-3</v>
      </c>
      <c r="O1829" s="58">
        <v>5.5468035557451598</v>
      </c>
      <c r="P1829" s="77">
        <v>3.7229176103308503E-2</v>
      </c>
      <c r="Q1829" s="58">
        <v>149.11685943603501</v>
      </c>
      <c r="R1829" s="77">
        <v>1.9906272247876E-3</v>
      </c>
      <c r="S1829" s="58">
        <v>49.306278584142802</v>
      </c>
      <c r="T1829" s="77">
        <v>5.0754300257429601E-2</v>
      </c>
      <c r="U1829" s="58">
        <v>970.50497436523403</v>
      </c>
      <c r="V1829" s="77">
        <v>4.8834660198826497E-3</v>
      </c>
      <c r="W1829" s="58">
        <v>1.83438784542827</v>
      </c>
      <c r="X1829" s="77">
        <v>2.7166520668186499E-2</v>
      </c>
      <c r="Y1829" s="58">
        <v>67.359767913818303</v>
      </c>
      <c r="Z1829" s="77">
        <v>2.41601844436734E-3</v>
      </c>
      <c r="AA1829" s="58">
        <v>45.727762075585197</v>
      </c>
      <c r="AB1829" s="77">
        <v>4.5921549669834E-2</v>
      </c>
      <c r="AC1829" s="58">
        <v>994.58001708984295</v>
      </c>
      <c r="AD1829" s="77">
        <v>1.06619779639354E-2</v>
      </c>
      <c r="AE1829" s="58">
        <v>2.45759912032951</v>
      </c>
      <c r="AF1829" s="77">
        <v>5.5669908880327398E-2</v>
      </c>
      <c r="AG1829" s="58">
        <v>43.913057327270501</v>
      </c>
      <c r="AH1829" s="77">
        <v>0</v>
      </c>
      <c r="AI1829" s="58">
        <v>0.55898489468088397</v>
      </c>
      <c r="AJ1829" s="77">
        <v>1.6216965303677201E-2</v>
      </c>
      <c r="AK1829" s="58">
        <v>34.469142913818303</v>
      </c>
      <c r="AL1829" s="69">
        <v>42881</v>
      </c>
      <c r="AM1829" s="105">
        <v>4</v>
      </c>
      <c r="AN1829" s="124">
        <v>63.107469240955801</v>
      </c>
      <c r="AO1829" s="125">
        <v>78.712462885325493</v>
      </c>
      <c r="AP1829" s="125">
        <v>62.472001663984898</v>
      </c>
      <c r="AQ1829" s="125">
        <v>70.064714071397205</v>
      </c>
      <c r="AR1829" s="125">
        <v>55.128218600145203</v>
      </c>
      <c r="AS1829" s="125">
        <v>67.585335362179194</v>
      </c>
      <c r="AT1829" s="109" t="s">
        <v>619</v>
      </c>
      <c r="AV1829" s="63">
        <v>16037.541463772</v>
      </c>
      <c r="AW1829" s="63">
        <v>18553.639951061999</v>
      </c>
      <c r="AX1829" s="63">
        <v>18553.639951061999</v>
      </c>
      <c r="AY1829" s="63">
        <v>34591.1814148341</v>
      </c>
      <c r="AZ1829" s="77">
        <v>6.7142582104589002E-3</v>
      </c>
      <c r="BA1829" s="77">
        <v>2.45911814148341</v>
      </c>
      <c r="BB1829" s="77">
        <v>1.1322519079445901</v>
      </c>
      <c r="BC1829" s="58">
        <v>0</v>
      </c>
      <c r="BD1829" s="130">
        <v>0</v>
      </c>
      <c r="BE1829" s="65">
        <v>0</v>
      </c>
    </row>
    <row r="1830" spans="1:57" x14ac:dyDescent="0.2">
      <c r="A1830" s="104">
        <v>42885</v>
      </c>
      <c r="B1830" s="58">
        <v>2412.90991210937</v>
      </c>
      <c r="C1830" s="77">
        <v>-1.2046245861250201E-3</v>
      </c>
      <c r="D1830" s="58">
        <v>0.01</v>
      </c>
      <c r="E1830" s="58">
        <v>0.77749999999999997</v>
      </c>
      <c r="F1830" s="77">
        <v>-5.5001279099514602E-3</v>
      </c>
      <c r="G1830" s="58">
        <v>149.04896545410099</v>
      </c>
      <c r="H1830" s="58">
        <v>975.88000488281205</v>
      </c>
      <c r="I1830" s="58">
        <v>67.958175659179602</v>
      </c>
      <c r="J1830" s="58">
        <v>996.70001220703102</v>
      </c>
      <c r="K1830" s="58">
        <v>44.204132080078097</v>
      </c>
      <c r="L1830" s="58">
        <v>34.393096923828097</v>
      </c>
      <c r="M1830" s="58">
        <v>10.3800001144409</v>
      </c>
      <c r="N1830" s="77">
        <v>3.90608237655243E-4</v>
      </c>
      <c r="O1830" s="58">
        <v>5.6185648190770197</v>
      </c>
      <c r="P1830" s="77">
        <v>3.7696100754266597E-2</v>
      </c>
      <c r="Q1830" s="58">
        <v>149.01986694335901</v>
      </c>
      <c r="R1830" s="77">
        <v>4.5395476058776004E-3</v>
      </c>
      <c r="S1830" s="58">
        <v>50.945236902804197</v>
      </c>
      <c r="T1830" s="77">
        <v>5.2204406943373999E-2</v>
      </c>
      <c r="U1830" s="58">
        <v>973.67498779296795</v>
      </c>
      <c r="V1830" s="77">
        <v>6.4323028624983999E-3</v>
      </c>
      <c r="W1830" s="58">
        <v>1.8970281509135201</v>
      </c>
      <c r="X1830" s="77">
        <v>2.7914642094387598E-2</v>
      </c>
      <c r="Y1830" s="58">
        <v>67.741008758544893</v>
      </c>
      <c r="Z1830" s="77">
        <v>9.2388166371026805E-4</v>
      </c>
      <c r="AA1830" s="58">
        <v>46.861289215339603</v>
      </c>
      <c r="AB1830" s="77">
        <v>4.7016442902988301E-2</v>
      </c>
      <c r="AC1830" s="58">
        <v>996.24002075195301</v>
      </c>
      <c r="AD1830" s="77">
        <v>1.31871983334419E-3</v>
      </c>
      <c r="AE1830" s="58">
        <v>2.5127329443392101</v>
      </c>
      <c r="AF1830" s="77">
        <v>5.6843847534146001E-2</v>
      </c>
      <c r="AG1830" s="58">
        <v>44.175024032592702</v>
      </c>
      <c r="AH1830" s="77">
        <v>-2.2062048418310899E-3</v>
      </c>
      <c r="AI1830" s="58">
        <v>0.56194967445643196</v>
      </c>
      <c r="AJ1830" s="77">
        <v>1.6339025116028499E-2</v>
      </c>
      <c r="AK1830" s="58">
        <v>34.4311199188232</v>
      </c>
      <c r="AL1830" s="69">
        <v>42885</v>
      </c>
      <c r="AM1830" s="105">
        <v>1</v>
      </c>
      <c r="AN1830" s="124">
        <v>61.466842006219601</v>
      </c>
      <c r="AO1830" s="125">
        <v>79.687465900747597</v>
      </c>
      <c r="AP1830" s="125">
        <v>62.629767968450899</v>
      </c>
      <c r="AQ1830" s="125">
        <v>70.3177115663065</v>
      </c>
      <c r="AR1830" s="125">
        <v>53.779739314335004</v>
      </c>
      <c r="AS1830" s="125">
        <v>69.9230351326391</v>
      </c>
      <c r="AT1830" s="109" t="s">
        <v>619</v>
      </c>
      <c r="AV1830" s="63">
        <v>16037.541463772</v>
      </c>
      <c r="AW1830" s="63">
        <v>18502.672656707698</v>
      </c>
      <c r="AX1830" s="63">
        <v>18502.672656707698</v>
      </c>
      <c r="AY1830" s="63">
        <v>34540.214120479803</v>
      </c>
      <c r="AZ1830" s="77">
        <v>-1.4734187232006101E-3</v>
      </c>
      <c r="BA1830" s="77">
        <v>2.4540214120479802</v>
      </c>
      <c r="BB1830" s="77">
        <v>1.1296833448724699</v>
      </c>
      <c r="BC1830" s="58">
        <v>-50.967294354246398</v>
      </c>
      <c r="BD1830" s="130">
        <v>-1.47341872320063E-3</v>
      </c>
      <c r="BE1830" s="65">
        <v>1</v>
      </c>
    </row>
    <row r="1831" spans="1:57" x14ac:dyDescent="0.2">
      <c r="A1831" s="104">
        <v>42886</v>
      </c>
      <c r="B1831" s="58">
        <v>2411.80004882812</v>
      </c>
      <c r="C1831" s="77">
        <v>-4.5996880185206201E-4</v>
      </c>
      <c r="D1831" s="58">
        <v>0.01</v>
      </c>
      <c r="E1831" s="58">
        <v>0.77449999999999997</v>
      </c>
      <c r="F1831" s="77">
        <v>-3.8585209003215702E-3</v>
      </c>
      <c r="G1831" s="58">
        <v>148.16633605957</v>
      </c>
      <c r="H1831" s="58">
        <v>964.85998535156205</v>
      </c>
      <c r="I1831" s="58">
        <v>67.408027648925696</v>
      </c>
      <c r="J1831" s="58">
        <v>994.61999511718705</v>
      </c>
      <c r="K1831" s="58">
        <v>44.514602661132798</v>
      </c>
      <c r="L1831" s="58">
        <v>34.326549530029297</v>
      </c>
      <c r="M1831" s="58">
        <v>10.4099998474121</v>
      </c>
      <c r="N1831" s="77">
        <v>-5.9217411663487996E-3</v>
      </c>
      <c r="O1831" s="58">
        <v>5.64418883971131</v>
      </c>
      <c r="P1831" s="77">
        <v>3.8093597977897402E-2</v>
      </c>
      <c r="Q1831" s="58">
        <v>148.607650756835</v>
      </c>
      <c r="R1831" s="77">
        <v>-1.1292391970438201E-2</v>
      </c>
      <c r="S1831" s="58">
        <v>52.021671738766997</v>
      </c>
      <c r="T1831" s="77">
        <v>5.3916290994088699E-2</v>
      </c>
      <c r="U1831" s="58">
        <v>970.36999511718705</v>
      </c>
      <c r="V1831" s="77">
        <v>-8.0953910977978796E-3</v>
      </c>
      <c r="W1831" s="58">
        <v>1.91854901007866</v>
      </c>
      <c r="X1831" s="77">
        <v>2.8461728921529102E-2</v>
      </c>
      <c r="Y1831" s="58">
        <v>67.683101654052706</v>
      </c>
      <c r="Z1831" s="77">
        <v>-2.0869038470639999E-3</v>
      </c>
      <c r="AA1831" s="58">
        <v>47.698168624144003</v>
      </c>
      <c r="AB1831" s="77">
        <v>4.7956173069418399E-2</v>
      </c>
      <c r="AC1831" s="58">
        <v>995.66000366210903</v>
      </c>
      <c r="AD1831" s="77">
        <v>7.0235646860399197E-3</v>
      </c>
      <c r="AE1831" s="58">
        <v>2.5606839402949499</v>
      </c>
      <c r="AF1831" s="77">
        <v>5.7524582658597397E-2</v>
      </c>
      <c r="AG1831" s="58">
        <v>44.359367370605398</v>
      </c>
      <c r="AH1831" s="77">
        <v>-1.9349055406731E-3</v>
      </c>
      <c r="AI1831" s="58">
        <v>0.56394262993835798</v>
      </c>
      <c r="AJ1831" s="77">
        <v>1.6428759594523501E-2</v>
      </c>
      <c r="AK1831" s="58">
        <v>34.359823226928697</v>
      </c>
      <c r="AL1831" s="69">
        <v>42886</v>
      </c>
      <c r="AM1831" s="105">
        <v>2</v>
      </c>
      <c r="AN1831" s="124">
        <v>60.817467339063697</v>
      </c>
      <c r="AO1831" s="125">
        <v>70.943324551048207</v>
      </c>
      <c r="AP1831" s="125">
        <v>58.605737159611998</v>
      </c>
      <c r="AQ1831" s="125">
        <v>71.691777215154701</v>
      </c>
      <c r="AR1831" s="125">
        <v>52.567940016972599</v>
      </c>
      <c r="AS1831" s="125">
        <v>63.660399270033203</v>
      </c>
      <c r="AT1831" s="109" t="s">
        <v>619</v>
      </c>
      <c r="AV1831" s="63">
        <v>16037.541463772</v>
      </c>
      <c r="AW1831" s="63">
        <v>18265.305076080302</v>
      </c>
      <c r="AX1831" s="63">
        <v>18265.305076080302</v>
      </c>
      <c r="AY1831" s="63">
        <v>34302.846539852399</v>
      </c>
      <c r="AZ1831" s="77">
        <v>-6.8722092978197296E-3</v>
      </c>
      <c r="BA1831" s="77">
        <v>2.4302846539852401</v>
      </c>
      <c r="BB1831" s="77">
        <v>1.1287037569759999</v>
      </c>
      <c r="BC1831" s="58">
        <v>-288.33487498169399</v>
      </c>
      <c r="BD1831" s="130">
        <v>-8.3355023791712498E-3</v>
      </c>
      <c r="BE1831" s="65">
        <v>2</v>
      </c>
    </row>
    <row r="1832" spans="1:57" x14ac:dyDescent="0.2">
      <c r="A1832" s="104">
        <v>42887</v>
      </c>
      <c r="B1832" s="58">
        <v>2430.06005859375</v>
      </c>
      <c r="C1832" s="77">
        <v>7.5711126113033799E-3</v>
      </c>
      <c r="D1832" s="58">
        <v>0.01</v>
      </c>
      <c r="E1832" s="58">
        <v>0.77500000000000002</v>
      </c>
      <c r="F1832" s="77">
        <v>6.4557779212392997E-4</v>
      </c>
      <c r="G1832" s="58">
        <v>148.57368469238199</v>
      </c>
      <c r="H1832" s="58">
        <v>966.95001220703102</v>
      </c>
      <c r="I1832" s="58">
        <v>67.658966064453097</v>
      </c>
      <c r="J1832" s="58">
        <v>995.95001220703102</v>
      </c>
      <c r="K1832" s="58">
        <v>44.6310424804687</v>
      </c>
      <c r="L1832" s="58">
        <v>34.336051940917898</v>
      </c>
      <c r="M1832" s="58">
        <v>9.8900003433227504</v>
      </c>
      <c r="N1832" s="77">
        <v>2.7492657485215198E-3</v>
      </c>
      <c r="O1832" s="58">
        <v>5.6839927917099597</v>
      </c>
      <c r="P1832" s="77">
        <v>3.8257062840424898E-2</v>
      </c>
      <c r="Q1832" s="58">
        <v>148.37001037597599</v>
      </c>
      <c r="R1832" s="77">
        <v>2.1661452306029798E-3</v>
      </c>
      <c r="S1832" s="58">
        <v>53.0166182436041</v>
      </c>
      <c r="T1832" s="77">
        <v>5.4828706318122297E-2</v>
      </c>
      <c r="U1832" s="58">
        <v>965.90499877929597</v>
      </c>
      <c r="V1832" s="77">
        <v>3.7226785040242998E-3</v>
      </c>
      <c r="W1832" s="58">
        <v>1.9472711861428</v>
      </c>
      <c r="X1832" s="77">
        <v>2.87806819910283E-2</v>
      </c>
      <c r="Y1832" s="58">
        <v>67.533496856689396</v>
      </c>
      <c r="Z1832" s="77">
        <v>1.3372112931300201E-3</v>
      </c>
      <c r="AA1832" s="58">
        <v>48.457201737487303</v>
      </c>
      <c r="AB1832" s="77">
        <v>4.8654250859544501E-2</v>
      </c>
      <c r="AC1832" s="58">
        <v>995.28500366210903</v>
      </c>
      <c r="AD1832" s="77">
        <v>2.6157667905593002E-3</v>
      </c>
      <c r="AE1832" s="58">
        <v>2.6117657414695499</v>
      </c>
      <c r="AF1832" s="77">
        <v>5.8519039581307303E-2</v>
      </c>
      <c r="AG1832" s="58">
        <v>44.572822570800703</v>
      </c>
      <c r="AH1832" s="77">
        <v>2.7682394586014898E-4</v>
      </c>
      <c r="AI1832" s="58">
        <v>0.56591025072875301</v>
      </c>
      <c r="AJ1832" s="77">
        <v>1.6481517784936801E-2</v>
      </c>
      <c r="AK1832" s="58">
        <v>34.331300735473597</v>
      </c>
      <c r="AL1832" s="69">
        <v>42887</v>
      </c>
      <c r="AM1832" s="105">
        <v>3</v>
      </c>
      <c r="AN1832" s="124">
        <v>66.9954233693596</v>
      </c>
      <c r="AO1832" s="125">
        <v>71.580268633744794</v>
      </c>
      <c r="AP1832" s="125">
        <v>59.886714045759902</v>
      </c>
      <c r="AQ1832" s="125">
        <v>72.211346368224397</v>
      </c>
      <c r="AR1832" s="125">
        <v>52.7317231637997</v>
      </c>
      <c r="AS1832" s="125">
        <v>65.191806395157499</v>
      </c>
      <c r="AT1832" s="109" t="s">
        <v>565</v>
      </c>
      <c r="AV1832" s="63">
        <v>16037.541463772</v>
      </c>
      <c r="AW1832" s="63">
        <v>18321.2408157348</v>
      </c>
      <c r="AX1832" s="63">
        <v>18321.2408157348</v>
      </c>
      <c r="AY1832" s="63">
        <v>34358.782279506901</v>
      </c>
      <c r="AZ1832" s="77">
        <v>1.6306442554137001E-3</v>
      </c>
      <c r="BA1832" s="77">
        <v>2.4358782279506901</v>
      </c>
      <c r="BB1832" s="77">
        <v>1.1448204128361701</v>
      </c>
      <c r="BC1832" s="58">
        <v>-232.399135327148</v>
      </c>
      <c r="BD1832" s="130">
        <v>-6.7184503628281997E-3</v>
      </c>
      <c r="BE1832" s="65">
        <v>3</v>
      </c>
    </row>
    <row r="1833" spans="1:57" x14ac:dyDescent="0.2">
      <c r="A1833" s="104">
        <v>42888</v>
      </c>
      <c r="B1833" s="58">
        <v>2439.07006835937</v>
      </c>
      <c r="C1833" s="77">
        <v>3.70773131049229E-3</v>
      </c>
      <c r="D1833" s="58">
        <v>0.01</v>
      </c>
      <c r="E1833" s="58">
        <v>0.77629999999999999</v>
      </c>
      <c r="F1833" s="77">
        <v>1.6774193548385601E-3</v>
      </c>
      <c r="G1833" s="58">
        <v>150.77543640136699</v>
      </c>
      <c r="H1833" s="58">
        <v>975.59997558593705</v>
      </c>
      <c r="I1833" s="58">
        <v>69.261177062988196</v>
      </c>
      <c r="J1833" s="58">
        <v>1006.72998046875</v>
      </c>
      <c r="K1833" s="58">
        <v>45.407230377197202</v>
      </c>
      <c r="L1833" s="58">
        <v>34.5261840820312</v>
      </c>
      <c r="M1833" s="58">
        <v>9.75</v>
      </c>
      <c r="N1833" s="77">
        <v>1.4819257619833799E-2</v>
      </c>
      <c r="O1833" s="58">
        <v>5.7617206828471597</v>
      </c>
      <c r="P1833" s="77">
        <v>3.8213921447452101E-2</v>
      </c>
      <c r="Q1833" s="58">
        <v>149.674560546875</v>
      </c>
      <c r="R1833" s="77">
        <v>8.9456158743543793E-3</v>
      </c>
      <c r="S1833" s="58">
        <v>54.122977807259403</v>
      </c>
      <c r="T1833" s="77">
        <v>5.5476608406794498E-2</v>
      </c>
      <c r="U1833" s="58">
        <v>971.27499389648403</v>
      </c>
      <c r="V1833" s="77">
        <v>2.3680689962197701E-2</v>
      </c>
      <c r="W1833" s="58">
        <v>2.0276802004638501</v>
      </c>
      <c r="X1833" s="77">
        <v>2.9275855341294801E-2</v>
      </c>
      <c r="Y1833" s="58">
        <v>68.460071563720703</v>
      </c>
      <c r="Z1833" s="77">
        <v>1.08238045379709E-2</v>
      </c>
      <c r="AA1833" s="58">
        <v>49.342045626580898</v>
      </c>
      <c r="AB1833" s="77">
        <v>4.9012194514765899E-2</v>
      </c>
      <c r="AC1833" s="58">
        <v>1001.3399963378901</v>
      </c>
      <c r="AD1833" s="77">
        <v>1.73912114436536E-2</v>
      </c>
      <c r="AE1833" s="58">
        <v>2.68026816497003</v>
      </c>
      <c r="AF1833" s="77">
        <v>5.9027343061998597E-2</v>
      </c>
      <c r="AG1833" s="58">
        <v>45.019136428833001</v>
      </c>
      <c r="AH1833" s="77">
        <v>5.5373908870024399E-3</v>
      </c>
      <c r="AI1833" s="58">
        <v>0.56792035874271596</v>
      </c>
      <c r="AJ1833" s="77">
        <v>1.64489755773005E-2</v>
      </c>
      <c r="AK1833" s="58">
        <v>34.431118011474602</v>
      </c>
      <c r="AL1833" s="69">
        <v>42888</v>
      </c>
      <c r="AM1833" s="105">
        <v>4</v>
      </c>
      <c r="AN1833" s="124">
        <v>69.546906299190297</v>
      </c>
      <c r="AO1833" s="125">
        <v>74.109788362349406</v>
      </c>
      <c r="AP1833" s="125">
        <v>66.009456739819001</v>
      </c>
      <c r="AQ1833" s="125">
        <v>75.446495257060306</v>
      </c>
      <c r="AR1833" s="125">
        <v>56.005169952080301</v>
      </c>
      <c r="AS1833" s="125">
        <v>73.012013250606401</v>
      </c>
      <c r="AT1833" s="109" t="s">
        <v>565</v>
      </c>
      <c r="AV1833" s="63">
        <v>16037.541463772</v>
      </c>
      <c r="AW1833" s="63">
        <v>18562.209701593001</v>
      </c>
      <c r="AX1833" s="63">
        <v>18562.209701593001</v>
      </c>
      <c r="AY1833" s="63">
        <v>34599.751165365102</v>
      </c>
      <c r="AZ1833" s="77">
        <v>7.0133127506639597E-3</v>
      </c>
      <c r="BA1833" s="77">
        <v>2.4599751165365098</v>
      </c>
      <c r="BB1833" s="77">
        <v>1.1527728306362299</v>
      </c>
      <c r="BC1833" s="58">
        <v>0</v>
      </c>
      <c r="BD1833" s="130">
        <v>0</v>
      </c>
      <c r="BE1833" s="65">
        <v>0</v>
      </c>
    </row>
    <row r="1834" spans="1:57" x14ac:dyDescent="0.2">
      <c r="A1834" s="104">
        <v>42891</v>
      </c>
      <c r="B1834" s="58">
        <v>2436.10009765625</v>
      </c>
      <c r="C1834" s="77">
        <v>-1.2176651838143801E-3</v>
      </c>
      <c r="D1834" s="58">
        <v>0.01</v>
      </c>
      <c r="E1834" s="58">
        <v>0.77339999999999998</v>
      </c>
      <c r="F1834" s="77">
        <v>-3.7356692000515201E-3</v>
      </c>
      <c r="G1834" s="58">
        <v>149.30111694335901</v>
      </c>
      <c r="H1834" s="58">
        <v>983.67999267578102</v>
      </c>
      <c r="I1834" s="58">
        <v>69.763053894042898</v>
      </c>
      <c r="J1834" s="58">
        <v>1011.34002685546</v>
      </c>
      <c r="K1834" s="58">
        <v>45.3296089172363</v>
      </c>
      <c r="L1834" s="58">
        <v>34.545192718505803</v>
      </c>
      <c r="M1834" s="58">
        <v>10.069999694824199</v>
      </c>
      <c r="N1834" s="77">
        <v>-9.7782469956388899E-3</v>
      </c>
      <c r="O1834" s="58">
        <v>5.79223957112705</v>
      </c>
      <c r="P1834" s="77">
        <v>3.8795688134901599E-2</v>
      </c>
      <c r="Q1834" s="58">
        <v>150.038276672363</v>
      </c>
      <c r="R1834" s="77">
        <v>8.2821005453499394E-3</v>
      </c>
      <c r="S1834" s="58">
        <v>55.403641091522204</v>
      </c>
      <c r="T1834" s="77">
        <v>5.6322830091130198E-2</v>
      </c>
      <c r="U1834" s="58">
        <v>979.63998413085903</v>
      </c>
      <c r="V1834" s="77">
        <v>7.2461493196724902E-3</v>
      </c>
      <c r="W1834" s="58">
        <v>2.1205184738758698</v>
      </c>
      <c r="X1834" s="77">
        <v>3.0396009857833101E-2</v>
      </c>
      <c r="Y1834" s="58">
        <v>69.512115478515597</v>
      </c>
      <c r="Z1834" s="77">
        <v>4.57922826990042E-3</v>
      </c>
      <c r="AA1834" s="58">
        <v>50.200110123906803</v>
      </c>
      <c r="AB1834" s="77">
        <v>4.9637222685620999E-2</v>
      </c>
      <c r="AC1834" s="58">
        <v>1009.0350036621001</v>
      </c>
      <c r="AD1834" s="77">
        <v>-1.7094515414427501E-3</v>
      </c>
      <c r="AE1834" s="58">
        <v>2.7371963731115398</v>
      </c>
      <c r="AF1834" s="77">
        <v>6.0384292706102398E-2</v>
      </c>
      <c r="AG1834" s="58">
        <v>45.368419647216797</v>
      </c>
      <c r="AH1834" s="77">
        <v>5.5055712005258595E-4</v>
      </c>
      <c r="AI1834" s="58">
        <v>0.57186371573456896</v>
      </c>
      <c r="AJ1834" s="77">
        <v>1.6554075132665901E-2</v>
      </c>
      <c r="AK1834" s="58">
        <v>34.535688400268498</v>
      </c>
      <c r="AL1834" s="69">
        <v>42891</v>
      </c>
      <c r="AM1834" s="105">
        <v>0</v>
      </c>
      <c r="AN1834" s="124">
        <v>67.689314838105503</v>
      </c>
      <c r="AO1834" s="125">
        <v>76.237410776690893</v>
      </c>
      <c r="AP1834" s="125">
        <v>59.4642732883894</v>
      </c>
      <c r="AQ1834" s="125">
        <v>74.512264516773399</v>
      </c>
      <c r="AR1834" s="125">
        <v>56.330774985287697</v>
      </c>
      <c r="AS1834" s="125">
        <v>74.913278805170194</v>
      </c>
      <c r="AT1834" s="109" t="s">
        <v>565</v>
      </c>
      <c r="AV1834" s="63">
        <v>16037.541463772</v>
      </c>
      <c r="AW1834" s="63">
        <v>18502.818390087799</v>
      </c>
      <c r="AX1834" s="63">
        <v>18502.818390087799</v>
      </c>
      <c r="AY1834" s="63">
        <v>34540.359853859904</v>
      </c>
      <c r="AZ1834" s="77">
        <v>-1.7165242380291401E-3</v>
      </c>
      <c r="BA1834" s="77">
        <v>2.4540359853859899</v>
      </c>
      <c r="BB1834" s="77">
        <v>1.1501514741117</v>
      </c>
      <c r="BC1834" s="58">
        <v>-59.391311505125401</v>
      </c>
      <c r="BD1834" s="130">
        <v>-1.7165242380291199E-3</v>
      </c>
      <c r="BE1834" s="65">
        <v>1</v>
      </c>
    </row>
    <row r="1835" spans="1:57" x14ac:dyDescent="0.2">
      <c r="A1835" s="104">
        <v>42892</v>
      </c>
      <c r="B1835" s="58">
        <v>2429.330078125</v>
      </c>
      <c r="C1835" s="77">
        <v>-2.7790399654609101E-3</v>
      </c>
      <c r="D1835" s="58">
        <v>0.01</v>
      </c>
      <c r="E1835" s="58">
        <v>0.77549999999999997</v>
      </c>
      <c r="F1835" s="77">
        <v>2.71528316524438E-3</v>
      </c>
      <c r="G1835" s="58">
        <v>149.80551147460901</v>
      </c>
      <c r="H1835" s="58">
        <v>976.57000732421795</v>
      </c>
      <c r="I1835" s="58">
        <v>69.994689941406193</v>
      </c>
      <c r="J1835" s="58">
        <v>1003</v>
      </c>
      <c r="K1835" s="58">
        <v>45.184070587158203</v>
      </c>
      <c r="L1835" s="58">
        <v>34.345561981201101</v>
      </c>
      <c r="M1835" s="58">
        <v>10.449999809265099</v>
      </c>
      <c r="N1835" s="77">
        <v>3.3783707823253901E-3</v>
      </c>
      <c r="O1835" s="58">
        <v>5.8134003285532998</v>
      </c>
      <c r="P1835" s="77">
        <v>3.8806318080884597E-2</v>
      </c>
      <c r="Q1835" s="58">
        <v>149.55331420898401</v>
      </c>
      <c r="R1835" s="77">
        <v>-7.2279454746477702E-3</v>
      </c>
      <c r="S1835" s="58">
        <v>56.388300549131998</v>
      </c>
      <c r="T1835" s="77">
        <v>5.77411758770216E-2</v>
      </c>
      <c r="U1835" s="58">
        <v>980.125</v>
      </c>
      <c r="V1835" s="77">
        <v>3.3203255080418402E-3</v>
      </c>
      <c r="W1835" s="58">
        <v>2.22150095023343</v>
      </c>
      <c r="X1835" s="77">
        <v>3.1738135451319101E-2</v>
      </c>
      <c r="Y1835" s="58">
        <v>69.878871917724595</v>
      </c>
      <c r="Z1835" s="77">
        <v>-8.2465111970304594E-3</v>
      </c>
      <c r="AA1835" s="58">
        <v>50.7461572355136</v>
      </c>
      <c r="AB1835" s="77">
        <v>5.05943741131741E-2</v>
      </c>
      <c r="AC1835" s="58">
        <v>1007.1700134277301</v>
      </c>
      <c r="AD1835" s="77">
        <v>-3.2106681163707098E-3</v>
      </c>
      <c r="AE1835" s="58">
        <v>2.7840611446214698</v>
      </c>
      <c r="AF1835" s="77">
        <v>6.1615987856851802E-2</v>
      </c>
      <c r="AG1835" s="58">
        <v>45.256839752197202</v>
      </c>
      <c r="AH1835" s="77">
        <v>-5.7788282998272296E-3</v>
      </c>
      <c r="AI1835" s="58">
        <v>0.57134718837392195</v>
      </c>
      <c r="AJ1835" s="77">
        <v>1.66352551950276E-2</v>
      </c>
      <c r="AK1835" s="58">
        <v>34.445377349853501</v>
      </c>
      <c r="AL1835" s="69">
        <v>42892</v>
      </c>
      <c r="AM1835" s="105">
        <v>1</v>
      </c>
      <c r="AN1835" s="124">
        <v>63.524136507364901</v>
      </c>
      <c r="AO1835" s="125">
        <v>70.729338119976802</v>
      </c>
      <c r="AP1835" s="125">
        <v>60.892950671250901</v>
      </c>
      <c r="AQ1835" s="125">
        <v>72.694666273810498</v>
      </c>
      <c r="AR1835" s="125">
        <v>51.979812832760203</v>
      </c>
      <c r="AS1835" s="125">
        <v>75.761995670467599</v>
      </c>
      <c r="AT1835" s="109" t="s">
        <v>619</v>
      </c>
      <c r="AV1835" s="63">
        <v>16037.541463772</v>
      </c>
      <c r="AW1835" s="63">
        <v>18502.464411621</v>
      </c>
      <c r="AX1835" s="63">
        <v>18502.464411621</v>
      </c>
      <c r="AY1835" s="63">
        <v>34540.005875393101</v>
      </c>
      <c r="AZ1835" s="77">
        <v>-1.0248256482991899E-5</v>
      </c>
      <c r="BA1835" s="77">
        <v>2.4540005875393098</v>
      </c>
      <c r="BB1835" s="77">
        <v>1.14417611723335</v>
      </c>
      <c r="BC1835" s="58">
        <v>-59.745289971920997</v>
      </c>
      <c r="BD1835" s="130">
        <v>-1.72675490313141E-3</v>
      </c>
      <c r="BE1835" s="65">
        <v>2</v>
      </c>
    </row>
    <row r="1836" spans="1:57" x14ac:dyDescent="0.2">
      <c r="A1836" s="104">
        <v>42893</v>
      </c>
      <c r="B1836" s="58">
        <v>2433.13989257812</v>
      </c>
      <c r="C1836" s="77">
        <v>1.56825722755038E-3</v>
      </c>
      <c r="D1836" s="58">
        <v>0.01</v>
      </c>
      <c r="E1836" s="58">
        <v>0.77170000000000005</v>
      </c>
      <c r="F1836" s="77">
        <v>-4.9000644745323899E-3</v>
      </c>
      <c r="G1836" s="58">
        <v>150.69786071777301</v>
      </c>
      <c r="H1836" s="58">
        <v>980.94000244140602</v>
      </c>
      <c r="I1836" s="58">
        <v>69.869239807128807</v>
      </c>
      <c r="J1836" s="58">
        <v>1010.07000732421</v>
      </c>
      <c r="K1836" s="58">
        <v>45.8535346984863</v>
      </c>
      <c r="L1836" s="58">
        <v>34.469142913818303</v>
      </c>
      <c r="M1836" s="58">
        <v>10.390000343322701</v>
      </c>
      <c r="N1836" s="77">
        <v>5.9567183769158004E-3</v>
      </c>
      <c r="O1836" s="58">
        <v>5.8372106179547298</v>
      </c>
      <c r="P1836" s="77">
        <v>3.8734528746142201E-2</v>
      </c>
      <c r="Q1836" s="58">
        <v>150.25168609619101</v>
      </c>
      <c r="R1836" s="77">
        <v>4.4748405996628497E-3</v>
      </c>
      <c r="S1836" s="58">
        <v>57.425346597371899</v>
      </c>
      <c r="T1836" s="77">
        <v>5.8541140594174201E-2</v>
      </c>
      <c r="U1836" s="58">
        <v>978.75500488281205</v>
      </c>
      <c r="V1836" s="77">
        <v>-1.7922807341867999E-3</v>
      </c>
      <c r="W1836" s="58">
        <v>2.3016867582035401</v>
      </c>
      <c r="X1836" s="77">
        <v>3.2942776600364598E-2</v>
      </c>
      <c r="Y1836" s="58">
        <v>69.931964874267507</v>
      </c>
      <c r="Z1836" s="77">
        <v>7.04886074199273E-3</v>
      </c>
      <c r="AA1836" s="58">
        <v>51.416800732657798</v>
      </c>
      <c r="AB1836" s="77">
        <v>5.09041951150161E-2</v>
      </c>
      <c r="AC1836" s="58">
        <v>1006.5350036621001</v>
      </c>
      <c r="AD1836" s="77">
        <v>1.48163745016456E-2</v>
      </c>
      <c r="AE1836" s="58">
        <v>2.84812017750553</v>
      </c>
      <c r="AF1836" s="77">
        <v>6.21134269415341E-2</v>
      </c>
      <c r="AG1836" s="58">
        <v>45.518802642822202</v>
      </c>
      <c r="AH1836" s="77">
        <v>3.5981630664487698E-3</v>
      </c>
      <c r="AI1836" s="58">
        <v>0.57373915724968105</v>
      </c>
      <c r="AJ1836" s="77">
        <v>1.6645007933158502E-2</v>
      </c>
      <c r="AK1836" s="58">
        <v>34.407352447509702</v>
      </c>
      <c r="AL1836" s="69">
        <v>42893</v>
      </c>
      <c r="AM1836" s="105">
        <v>2</v>
      </c>
      <c r="AN1836" s="124">
        <v>64.835480864960601</v>
      </c>
      <c r="AO1836" s="125">
        <v>72.065236579558004</v>
      </c>
      <c r="AP1836" s="125">
        <v>63.353743205732002</v>
      </c>
      <c r="AQ1836" s="125">
        <v>75.638472646453593</v>
      </c>
      <c r="AR1836" s="125">
        <v>54.331425423386698</v>
      </c>
      <c r="AS1836" s="125">
        <v>74.295995556624106</v>
      </c>
      <c r="AT1836" s="109" t="s">
        <v>617</v>
      </c>
      <c r="AV1836" s="63">
        <v>16037.541463772</v>
      </c>
      <c r="AW1836" s="63">
        <v>18505.840258257998</v>
      </c>
      <c r="AX1836" s="63">
        <v>18505.840258257998</v>
      </c>
      <c r="AY1836" s="63">
        <v>34543.381722030099</v>
      </c>
      <c r="AZ1836" s="77">
        <v>9.7737291914201595E-5</v>
      </c>
      <c r="BA1836" s="77">
        <v>2.45433817220301</v>
      </c>
      <c r="BB1836" s="77">
        <v>1.1475387369263399</v>
      </c>
      <c r="BC1836" s="58">
        <v>-56.3694433349592</v>
      </c>
      <c r="BD1836" s="130">
        <v>-1.6291863795652301E-3</v>
      </c>
      <c r="BE1836" s="65">
        <v>3</v>
      </c>
    </row>
    <row r="1837" spans="1:57" x14ac:dyDescent="0.2">
      <c r="A1837" s="104">
        <v>42894</v>
      </c>
      <c r="B1837" s="58">
        <v>2433.7900390625</v>
      </c>
      <c r="C1837" s="77">
        <v>2.6720472849017698E-4</v>
      </c>
      <c r="D1837" s="58">
        <v>0.01</v>
      </c>
      <c r="E1837" s="58">
        <v>0.77239999999999998</v>
      </c>
      <c r="F1837" s="77">
        <v>9.07088246727916E-4</v>
      </c>
      <c r="G1837" s="58">
        <v>150.32926940917901</v>
      </c>
      <c r="H1837" s="58">
        <v>983.40997314453102</v>
      </c>
      <c r="I1837" s="58">
        <v>69.444549560546804</v>
      </c>
      <c r="J1837" s="58">
        <v>1010.27001953125</v>
      </c>
      <c r="K1837" s="58">
        <v>46.018478393554602</v>
      </c>
      <c r="L1837" s="58">
        <v>34.678276062011697</v>
      </c>
      <c r="M1837" s="58">
        <v>10.1599998474121</v>
      </c>
      <c r="N1837" s="77">
        <v>-2.4458960919428998E-3</v>
      </c>
      <c r="O1837" s="58">
        <v>5.8489674616245999</v>
      </c>
      <c r="P1837" s="77">
        <v>3.89077089552292E-2</v>
      </c>
      <c r="Q1837" s="58">
        <v>150.51356506347599</v>
      </c>
      <c r="R1837" s="77">
        <v>2.5179630731519899E-3</v>
      </c>
      <c r="S1837" s="58">
        <v>58.476493372655</v>
      </c>
      <c r="T1837" s="77">
        <v>5.9462985905737502E-2</v>
      </c>
      <c r="U1837" s="58">
        <v>982.17498779296795</v>
      </c>
      <c r="V1837" s="77">
        <v>-6.0783579119272303E-3</v>
      </c>
      <c r="W1837" s="58">
        <v>2.3608204053352102</v>
      </c>
      <c r="X1837" s="77">
        <v>3.3995762378397701E-2</v>
      </c>
      <c r="Y1837" s="58">
        <v>69.656894683837805</v>
      </c>
      <c r="Z1837" s="77">
        <v>1.9801816268261101E-4</v>
      </c>
      <c r="AA1837" s="58">
        <v>51.938220238011802</v>
      </c>
      <c r="AB1837" s="77">
        <v>5.1410236109065498E-2</v>
      </c>
      <c r="AC1837" s="58">
        <v>1010.1700134277301</v>
      </c>
      <c r="AD1837" s="77">
        <v>3.59718604362702E-3</v>
      </c>
      <c r="AE1837" s="58">
        <v>2.92229354066495</v>
      </c>
      <c r="AF1837" s="77">
        <v>6.3502611183125099E-2</v>
      </c>
      <c r="AG1837" s="58">
        <v>45.936006546020501</v>
      </c>
      <c r="AH1837" s="77">
        <v>6.0672569873942896E-3</v>
      </c>
      <c r="AI1837" s="58">
        <v>0.57969888661032598</v>
      </c>
      <c r="AJ1837" s="77">
        <v>1.6716485144005099E-2</v>
      </c>
      <c r="AK1837" s="58">
        <v>34.573709487915004</v>
      </c>
      <c r="AL1837" s="69">
        <v>42894</v>
      </c>
      <c r="AM1837" s="105">
        <v>3</v>
      </c>
      <c r="AN1837" s="124">
        <v>65.066287341258104</v>
      </c>
      <c r="AO1837" s="125">
        <v>72.820296054362899</v>
      </c>
      <c r="AP1837" s="125">
        <v>61.628708132479197</v>
      </c>
      <c r="AQ1837" s="125">
        <v>76.3159743286581</v>
      </c>
      <c r="AR1837" s="125">
        <v>58.073295832162202</v>
      </c>
      <c r="AS1837" s="125">
        <v>69.400138017343195</v>
      </c>
      <c r="AT1837" s="109" t="s">
        <v>565</v>
      </c>
      <c r="AV1837" s="63">
        <v>16037.541463772</v>
      </c>
      <c r="AW1837" s="63">
        <v>18529.9763686279</v>
      </c>
      <c r="AX1837" s="63">
        <v>18529.9763686279</v>
      </c>
      <c r="AY1837" s="63">
        <v>34567.517832400001</v>
      </c>
      <c r="AZ1837" s="77">
        <v>6.9871880420091504E-4</v>
      </c>
      <c r="BA1837" s="77">
        <v>2.4567517832400001</v>
      </c>
      <c r="BB1837" s="77">
        <v>1.14811256943147</v>
      </c>
      <c r="BC1837" s="58">
        <v>-32.233332965086397</v>
      </c>
      <c r="BD1837" s="130">
        <v>-9.3160591852326695E-4</v>
      </c>
      <c r="BE1837" s="65">
        <v>4</v>
      </c>
    </row>
    <row r="1838" spans="1:57" x14ac:dyDescent="0.2">
      <c r="A1838" s="104">
        <v>42895</v>
      </c>
      <c r="B1838" s="58">
        <v>2431.77001953125</v>
      </c>
      <c r="C1838" s="77">
        <v>-8.2998923441568396E-4</v>
      </c>
      <c r="D1838" s="58">
        <v>0.01</v>
      </c>
      <c r="E1838" s="58">
        <v>0.78480000000000005</v>
      </c>
      <c r="F1838" s="77">
        <v>1.6053858104608999E-2</v>
      </c>
      <c r="G1838" s="58">
        <v>144.5</v>
      </c>
      <c r="H1838" s="58">
        <v>949.83001708984295</v>
      </c>
      <c r="I1838" s="58">
        <v>67.871299743652301</v>
      </c>
      <c r="J1838" s="58">
        <v>978.30999755859295</v>
      </c>
      <c r="K1838" s="58">
        <v>43.408542633056598</v>
      </c>
      <c r="L1838" s="58">
        <v>33.9463081359863</v>
      </c>
      <c r="M1838" s="58">
        <v>10.699999809265099</v>
      </c>
      <c r="N1838" s="77">
        <v>-3.8776676239362602E-2</v>
      </c>
      <c r="O1838" s="58">
        <v>5.7655163433474401</v>
      </c>
      <c r="P1838" s="77">
        <v>3.9899767081989203E-2</v>
      </c>
      <c r="Q1838" s="58">
        <v>147.41463470458899</v>
      </c>
      <c r="R1838" s="77">
        <v>-3.4146446519464101E-2</v>
      </c>
      <c r="S1838" s="58">
        <v>58.716612769304099</v>
      </c>
      <c r="T1838" s="77">
        <v>6.1818021870064903E-2</v>
      </c>
      <c r="U1838" s="58">
        <v>966.61999511718705</v>
      </c>
      <c r="V1838" s="77">
        <v>-2.26547630714037E-2</v>
      </c>
      <c r="W1838" s="58">
        <v>2.3666377601597102</v>
      </c>
      <c r="X1838" s="77">
        <v>3.48694922463312E-2</v>
      </c>
      <c r="Y1838" s="58">
        <v>68.657924652099595</v>
      </c>
      <c r="Z1838" s="77">
        <v>-3.1635128584222599E-2</v>
      </c>
      <c r="AA1838" s="58">
        <v>51.647238321341199</v>
      </c>
      <c r="AB1838" s="77">
        <v>5.2792303513435099E-2</v>
      </c>
      <c r="AC1838" s="58">
        <v>994.29000854492097</v>
      </c>
      <c r="AD1838" s="77">
        <v>-5.6714951289297599E-2</v>
      </c>
      <c r="AE1838" s="58">
        <v>2.9261526196811198</v>
      </c>
      <c r="AF1838" s="77">
        <v>6.7409602861276105E-2</v>
      </c>
      <c r="AG1838" s="58">
        <v>44.7135105133056</v>
      </c>
      <c r="AH1838" s="77">
        <v>-2.1107390826362999E-2</v>
      </c>
      <c r="AI1838" s="58">
        <v>0.568863905293859</v>
      </c>
      <c r="AJ1838" s="77">
        <v>1.67577547170971E-2</v>
      </c>
      <c r="AK1838" s="58">
        <v>34.312292098999002</v>
      </c>
      <c r="AL1838" s="69">
        <v>42895</v>
      </c>
      <c r="AM1838" s="105">
        <v>4</v>
      </c>
      <c r="AN1838" s="124">
        <v>63.668009064279097</v>
      </c>
      <c r="AO1838" s="125">
        <v>52.173279527972298</v>
      </c>
      <c r="AP1838" s="125">
        <v>42.103441714403203</v>
      </c>
      <c r="AQ1838" s="125">
        <v>51.7783369471545</v>
      </c>
      <c r="AR1838" s="125">
        <v>44.370252146468701</v>
      </c>
      <c r="AS1838" s="125">
        <v>54.953446829100201</v>
      </c>
      <c r="AT1838" s="109" t="s">
        <v>565</v>
      </c>
      <c r="AV1838" s="63">
        <v>16037.541463772</v>
      </c>
      <c r="AW1838" s="63">
        <v>18147.4171637695</v>
      </c>
      <c r="AX1838" s="63">
        <v>18147.4171637695</v>
      </c>
      <c r="AY1838" s="63">
        <v>34184.9586275416</v>
      </c>
      <c r="AZ1838" s="77">
        <v>-1.1067014030721601E-2</v>
      </c>
      <c r="BA1838" s="77">
        <v>2.4184958627541602</v>
      </c>
      <c r="BB1838" s="77">
        <v>1.14632965912452</v>
      </c>
      <c r="BC1838" s="58">
        <v>-414.79253782347899</v>
      </c>
      <c r="BD1838" s="130">
        <v>-1.1988309853473499E-2</v>
      </c>
      <c r="BE1838" s="65">
        <v>5</v>
      </c>
    </row>
    <row r="1839" spans="1:57" x14ac:dyDescent="0.2">
      <c r="A1839" s="104">
        <v>42898</v>
      </c>
      <c r="B1839" s="58">
        <v>2429.38989257812</v>
      </c>
      <c r="C1839" s="77">
        <v>-9.7876317826461889E-4</v>
      </c>
      <c r="D1839" s="58">
        <v>0.01</v>
      </c>
      <c r="E1839" s="58">
        <v>0.78910000000000002</v>
      </c>
      <c r="F1839" s="77">
        <v>5.4791029561671502E-3</v>
      </c>
      <c r="G1839" s="58">
        <v>141.04704284667901</v>
      </c>
      <c r="H1839" s="58">
        <v>942.90002441406205</v>
      </c>
      <c r="I1839" s="58">
        <v>67.350112915039006</v>
      </c>
      <c r="J1839" s="58">
        <v>964.90997314453102</v>
      </c>
      <c r="K1839" s="58">
        <v>43.020435333251903</v>
      </c>
      <c r="L1839" s="58">
        <v>33.965312957763601</v>
      </c>
      <c r="M1839" s="58">
        <v>11.4600000381469</v>
      </c>
      <c r="N1839" s="77">
        <v>-2.3895897254811799E-2</v>
      </c>
      <c r="O1839" s="58">
        <v>5.6685629609572299</v>
      </c>
      <c r="P1839" s="77">
        <v>4.0189165590086499E-2</v>
      </c>
      <c r="Q1839" s="58">
        <v>142.77352142333899</v>
      </c>
      <c r="R1839" s="77">
        <v>-7.2960346073437298E-3</v>
      </c>
      <c r="S1839" s="58">
        <v>58.796734005637703</v>
      </c>
      <c r="T1839" s="77">
        <v>6.2357336391177999E-2</v>
      </c>
      <c r="U1839" s="58">
        <v>946.36502075195301</v>
      </c>
      <c r="V1839" s="77">
        <v>-7.6790459381474996E-3</v>
      </c>
      <c r="W1839" s="58">
        <v>2.35239039387237</v>
      </c>
      <c r="X1839" s="77">
        <v>3.4927786933926501E-2</v>
      </c>
      <c r="Y1839" s="58">
        <v>67.610706329345703</v>
      </c>
      <c r="Z1839" s="77">
        <v>-1.36971148690115E-2</v>
      </c>
      <c r="AA1839" s="58">
        <v>51.020739902240898</v>
      </c>
      <c r="AB1839" s="77">
        <v>5.2876165986729402E-2</v>
      </c>
      <c r="AC1839" s="58">
        <v>971.60998535156205</v>
      </c>
      <c r="AD1839" s="77">
        <v>-8.9408046495699205E-3</v>
      </c>
      <c r="AE1839" s="58">
        <v>2.9167874284848501</v>
      </c>
      <c r="AF1839" s="77">
        <v>6.7800044464691206E-2</v>
      </c>
      <c r="AG1839" s="58">
        <v>43.214488983154297</v>
      </c>
      <c r="AH1839" s="77">
        <v>5.5984944522435799E-4</v>
      </c>
      <c r="AI1839" s="58">
        <v>0.55795934493098798</v>
      </c>
      <c r="AJ1839" s="77">
        <v>1.6427328245873001E-2</v>
      </c>
      <c r="AK1839" s="58">
        <v>33.955810546875</v>
      </c>
      <c r="AL1839" s="69">
        <v>42898</v>
      </c>
      <c r="AM1839" s="105">
        <v>0</v>
      </c>
      <c r="AN1839" s="124">
        <v>61.977941871187198</v>
      </c>
      <c r="AO1839" s="125">
        <v>49.080485147073801</v>
      </c>
      <c r="AP1839" s="125">
        <v>35.024781252905697</v>
      </c>
      <c r="AQ1839" s="125">
        <v>49.2428179691399</v>
      </c>
      <c r="AR1839" s="125">
        <v>44.734878563664701</v>
      </c>
      <c r="AS1839" s="125">
        <v>51.154425823611902</v>
      </c>
      <c r="AV1839" s="63">
        <v>23867.711768650399</v>
      </c>
      <c r="AW1839" s="63">
        <v>10416.5937297119</v>
      </c>
      <c r="AX1839" s="63">
        <v>10416.5937297119</v>
      </c>
      <c r="AY1839" s="63">
        <v>34284.305498362402</v>
      </c>
      <c r="AZ1839" s="77">
        <v>2.9061574098481202E-3</v>
      </c>
      <c r="BA1839" s="77">
        <v>2.4284305498362402</v>
      </c>
      <c r="BB1839" s="77">
        <v>1.1442289106857599</v>
      </c>
      <c r="BC1839" s="58">
        <v>-315.445667002699</v>
      </c>
      <c r="BD1839" s="130">
        <v>-9.1169923591376996E-3</v>
      </c>
      <c r="BE1839" s="65">
        <v>6</v>
      </c>
    </row>
    <row r="1840" spans="1:57" x14ac:dyDescent="0.2">
      <c r="A1840" s="104">
        <v>42899</v>
      </c>
      <c r="B1840" s="58">
        <v>2440.35009765625</v>
      </c>
      <c r="C1840" s="77">
        <v>4.5115051773323396E-3</v>
      </c>
      <c r="D1840" s="58">
        <v>0.01</v>
      </c>
      <c r="E1840" s="58">
        <v>0.78549999999999998</v>
      </c>
      <c r="F1840" s="77">
        <v>-4.5621594221265599E-3</v>
      </c>
      <c r="G1840" s="58">
        <v>142.18183898925699</v>
      </c>
      <c r="H1840" s="58">
        <v>953.40002441406205</v>
      </c>
      <c r="I1840" s="58">
        <v>68.1898193359375</v>
      </c>
      <c r="J1840" s="58">
        <v>980.78997802734295</v>
      </c>
      <c r="K1840" s="58">
        <v>43.515251159667898</v>
      </c>
      <c r="L1840" s="58">
        <v>34.107906341552699</v>
      </c>
      <c r="M1840" s="58">
        <v>10.420000076293899</v>
      </c>
      <c r="N1840" s="77">
        <v>8.0455153094678399E-3</v>
      </c>
      <c r="O1840" s="58">
        <v>5.5971282136426002</v>
      </c>
      <c r="P1840" s="77">
        <v>3.9365985511451103E-2</v>
      </c>
      <c r="Q1840" s="58">
        <v>141.61444091796801</v>
      </c>
      <c r="R1840" s="77">
        <v>1.11358571726889E-2</v>
      </c>
      <c r="S1840" s="58">
        <v>59.016728157041896</v>
      </c>
      <c r="T1840" s="77">
        <v>6.1901328556512501E-2</v>
      </c>
      <c r="U1840" s="58">
        <v>948.15002441406205</v>
      </c>
      <c r="V1840" s="77">
        <v>1.24677804468971E-2</v>
      </c>
      <c r="W1840" s="58">
        <v>2.3579746835383601</v>
      </c>
      <c r="X1840" s="77">
        <v>3.4579570770260901E-2</v>
      </c>
      <c r="Y1840" s="58">
        <v>67.769966125488196</v>
      </c>
      <c r="Z1840" s="77">
        <v>1.64574989634125E-2</v>
      </c>
      <c r="AA1840" s="58">
        <v>50.563233450945397</v>
      </c>
      <c r="AB1840" s="77">
        <v>5.1553578833098301E-2</v>
      </c>
      <c r="AC1840" s="58">
        <v>972.84997558593705</v>
      </c>
      <c r="AD1840" s="77">
        <v>1.15018786440208E-2</v>
      </c>
      <c r="AE1840" s="58">
        <v>2.9233383263393198</v>
      </c>
      <c r="AF1840" s="77">
        <v>6.7179626646595506E-2</v>
      </c>
      <c r="AG1840" s="58">
        <v>43.267843246459897</v>
      </c>
      <c r="AH1840" s="77">
        <v>4.1982060923853003E-3</v>
      </c>
      <c r="AI1840" s="58">
        <v>0.54422513966845698</v>
      </c>
      <c r="AJ1840" s="77">
        <v>1.5955982000731599E-2</v>
      </c>
      <c r="AK1840" s="58">
        <v>34.036609649658203</v>
      </c>
      <c r="AL1840" s="69">
        <v>42899</v>
      </c>
      <c r="AM1840" s="105">
        <v>1</v>
      </c>
      <c r="AN1840" s="124">
        <v>66.400906836983097</v>
      </c>
      <c r="AO1840" s="125">
        <v>53.571351773220599</v>
      </c>
      <c r="AP1840" s="125">
        <v>38.673917276653903</v>
      </c>
      <c r="AQ1840" s="125">
        <v>52.440480860523699</v>
      </c>
      <c r="AR1840" s="125">
        <v>47.514591070543702</v>
      </c>
      <c r="AS1840" s="125">
        <v>56.385881843702997</v>
      </c>
      <c r="AV1840" s="63">
        <v>23867.711768650399</v>
      </c>
      <c r="AW1840" s="63">
        <v>10484.540068481399</v>
      </c>
      <c r="AX1840" s="63">
        <v>10484.540068481399</v>
      </c>
      <c r="AY1840" s="63">
        <v>34352.251837131902</v>
      </c>
      <c r="AZ1840" s="77">
        <v>1.9818496475820699E-3</v>
      </c>
      <c r="BA1840" s="77">
        <v>2.43522518371319</v>
      </c>
      <c r="BB1840" s="77">
        <v>1.1539026105176999</v>
      </c>
      <c r="BC1840" s="58">
        <v>-247.49932823316999</v>
      </c>
      <c r="BD1840" s="130">
        <v>-7.1532112196494996E-3</v>
      </c>
      <c r="BE1840" s="65">
        <v>7</v>
      </c>
    </row>
    <row r="1841" spans="1:57" x14ac:dyDescent="0.2">
      <c r="A1841" s="104">
        <v>42900</v>
      </c>
      <c r="B1841" s="58">
        <v>2437.919921875</v>
      </c>
      <c r="C1841" s="77">
        <v>-9.9583079640252993E-4</v>
      </c>
      <c r="D1841" s="58">
        <v>0.01</v>
      </c>
      <c r="E1841" s="58">
        <v>0.78190000000000004</v>
      </c>
      <c r="F1841" s="77">
        <v>-4.5830681094842698E-3</v>
      </c>
      <c r="G1841" s="58">
        <v>140.79487609863199</v>
      </c>
      <c r="H1841" s="58">
        <v>950.760009765625</v>
      </c>
      <c r="I1841" s="58">
        <v>67.823059082031193</v>
      </c>
      <c r="J1841" s="58">
        <v>976.469970703125</v>
      </c>
      <c r="K1841" s="58">
        <v>42.671146392822202</v>
      </c>
      <c r="L1841" s="58">
        <v>33.775199890136697</v>
      </c>
      <c r="M1841" s="58">
        <v>10.640000343322701</v>
      </c>
      <c r="N1841" s="77">
        <v>-9.75485266251052E-3</v>
      </c>
      <c r="O1841" s="58">
        <v>5.5326029513392196</v>
      </c>
      <c r="P1841" s="77">
        <v>3.9295485067676703E-2</v>
      </c>
      <c r="Q1841" s="58">
        <v>141.488357543945</v>
      </c>
      <c r="R1841" s="77">
        <v>-2.7690524237817802E-3</v>
      </c>
      <c r="S1841" s="58">
        <v>59.161078101763103</v>
      </c>
      <c r="T1841" s="77">
        <v>6.22250383841313E-2</v>
      </c>
      <c r="U1841" s="58">
        <v>952.08001708984295</v>
      </c>
      <c r="V1841" s="77">
        <v>-5.3785192199938799E-3</v>
      </c>
      <c r="W1841" s="58">
        <v>2.3493618724003702</v>
      </c>
      <c r="X1841" s="77">
        <v>3.4639573976733298E-2</v>
      </c>
      <c r="Y1841" s="58">
        <v>68.006439208984304</v>
      </c>
      <c r="Z1841" s="77">
        <v>-4.4046201745531199E-3</v>
      </c>
      <c r="AA1841" s="58">
        <v>49.951057898572699</v>
      </c>
      <c r="AB1841" s="77">
        <v>5.1154730198824799E-2</v>
      </c>
      <c r="AC1841" s="58">
        <v>978.62997436523403</v>
      </c>
      <c r="AD1841" s="77">
        <v>-1.9397906351234801E-2</v>
      </c>
      <c r="AE1841" s="58">
        <v>2.9161318371337699</v>
      </c>
      <c r="AF1841" s="77">
        <v>6.8339664706648096E-2</v>
      </c>
      <c r="AG1841" s="58">
        <v>43.093198776245103</v>
      </c>
      <c r="AH1841" s="77">
        <v>-9.7545257713658098E-3</v>
      </c>
      <c r="AI1841" s="58">
        <v>0.53231421021032299</v>
      </c>
      <c r="AJ1841" s="77">
        <v>1.5760505102614401E-2</v>
      </c>
      <c r="AK1841" s="58">
        <v>33.941553115844698</v>
      </c>
      <c r="AL1841" s="69">
        <v>42900</v>
      </c>
      <c r="AM1841" s="105">
        <v>2</v>
      </c>
      <c r="AN1841" s="124">
        <v>64.606351779686193</v>
      </c>
      <c r="AO1841" s="125">
        <v>52.321867321865497</v>
      </c>
      <c r="AP1841" s="125">
        <v>36.011847823137003</v>
      </c>
      <c r="AQ1841" s="125">
        <v>47.0007499550603</v>
      </c>
      <c r="AR1841" s="125">
        <v>42.1832625052756</v>
      </c>
      <c r="AS1841" s="125">
        <v>53.681538743937402</v>
      </c>
      <c r="AV1841" s="63">
        <v>23867.711768650399</v>
      </c>
      <c r="AW1841" s="63">
        <v>10407.5895229003</v>
      </c>
      <c r="AX1841" s="63">
        <v>10407.5895229003</v>
      </c>
      <c r="AY1841" s="63">
        <v>34275.301291550801</v>
      </c>
      <c r="AZ1841" s="77">
        <v>-2.24004370793184E-3</v>
      </c>
      <c r="BA1841" s="77">
        <v>2.4275301291550799</v>
      </c>
      <c r="BB1841" s="77">
        <v>1.1517576879657001</v>
      </c>
      <c r="BC1841" s="58">
        <v>-324.449873814228</v>
      </c>
      <c r="BD1841" s="130">
        <v>-9.3772314217972705E-3</v>
      </c>
      <c r="BE1841" s="65">
        <v>8</v>
      </c>
    </row>
    <row r="1842" spans="1:57" x14ac:dyDescent="0.2">
      <c r="A1842" s="104">
        <v>42901</v>
      </c>
      <c r="B1842" s="58">
        <v>2432.4599609375</v>
      </c>
      <c r="C1842" s="77">
        <v>-2.2395981461527099E-3</v>
      </c>
      <c r="D1842" s="58">
        <v>0.01</v>
      </c>
      <c r="E1842" s="58">
        <v>0.78359999999999996</v>
      </c>
      <c r="F1842" s="77">
        <v>2.1741910730270699E-3</v>
      </c>
      <c r="G1842" s="58">
        <v>139.95101928710901</v>
      </c>
      <c r="H1842" s="58">
        <v>942.30999755859295</v>
      </c>
      <c r="I1842" s="58">
        <v>67.4659423828125</v>
      </c>
      <c r="J1842" s="58">
        <v>964.16998291015602</v>
      </c>
      <c r="K1842" s="58">
        <v>41.875553131103501</v>
      </c>
      <c r="L1842" s="58">
        <v>33.566062927246001</v>
      </c>
      <c r="M1842" s="58">
        <v>10.899999618530201</v>
      </c>
      <c r="N1842" s="77">
        <v>-5.9935193304355696E-3</v>
      </c>
      <c r="O1842" s="58">
        <v>5.4572394809387497</v>
      </c>
      <c r="P1842" s="77">
        <v>3.8993924508282603E-2</v>
      </c>
      <c r="Q1842" s="58">
        <v>140.37294769287101</v>
      </c>
      <c r="R1842" s="77">
        <v>-8.8876394886594403E-3</v>
      </c>
      <c r="S1842" s="58">
        <v>59.1811835748235</v>
      </c>
      <c r="T1842" s="77">
        <v>6.2804367700814503E-2</v>
      </c>
      <c r="U1842" s="58">
        <v>946.53500366210903</v>
      </c>
      <c r="V1842" s="77">
        <v>-5.2654171612462799E-3</v>
      </c>
      <c r="W1842" s="58">
        <v>2.3355427224745502</v>
      </c>
      <c r="X1842" s="77">
        <v>3.4618099740196501E-2</v>
      </c>
      <c r="Y1842" s="58">
        <v>67.644500732421804</v>
      </c>
      <c r="Z1842" s="77">
        <v>-1.25963810071004E-2</v>
      </c>
      <c r="AA1842" s="58">
        <v>49.054298302910198</v>
      </c>
      <c r="AB1842" s="77">
        <v>5.08772303353082E-2</v>
      </c>
      <c r="AC1842" s="58">
        <v>970.31997680664006</v>
      </c>
      <c r="AD1842" s="77">
        <v>-1.8644759491452698E-2</v>
      </c>
      <c r="AE1842" s="58">
        <v>2.90235779215788</v>
      </c>
      <c r="AF1842" s="77">
        <v>6.9309121316468603E-2</v>
      </c>
      <c r="AG1842" s="58">
        <v>42.273349761962798</v>
      </c>
      <c r="AH1842" s="77">
        <v>-6.1920273920186199E-3</v>
      </c>
      <c r="AI1842" s="58">
        <v>0.52625229484688396</v>
      </c>
      <c r="AJ1842" s="77">
        <v>1.5678106067653099E-2</v>
      </c>
      <c r="AK1842" s="58">
        <v>33.670631408691399</v>
      </c>
      <c r="AL1842" s="69">
        <v>42901</v>
      </c>
      <c r="AM1842" s="105">
        <v>3</v>
      </c>
      <c r="AN1842" s="124">
        <v>60.640966229841503</v>
      </c>
      <c r="AO1842" s="125">
        <v>48.428420570762</v>
      </c>
      <c r="AP1842" s="125">
        <v>34.457755532743498</v>
      </c>
      <c r="AQ1842" s="125">
        <v>42.5234268742635</v>
      </c>
      <c r="AR1842" s="125">
        <v>39.205374774598198</v>
      </c>
      <c r="AS1842" s="125">
        <v>51.111032605199703</v>
      </c>
      <c r="AV1842" s="63">
        <v>23867.711768650399</v>
      </c>
      <c r="AW1842" s="63">
        <v>10337.5175972167</v>
      </c>
      <c r="AX1842" s="63">
        <v>10337.5175972167</v>
      </c>
      <c r="AY1842" s="63">
        <v>34205.229365867199</v>
      </c>
      <c r="AZ1842" s="77">
        <v>-2.0443854041586299E-3</v>
      </c>
      <c r="BA1842" s="77">
        <v>2.4205229365867198</v>
      </c>
      <c r="BB1842" s="77">
        <v>1.14693861543676</v>
      </c>
      <c r="BC1842" s="58">
        <v>-394.52179949781498</v>
      </c>
      <c r="BD1842" s="130">
        <v>-1.14024461509057E-2</v>
      </c>
      <c r="BE1842" s="65">
        <v>9</v>
      </c>
    </row>
    <row r="1843" spans="1:57" x14ac:dyDescent="0.2">
      <c r="A1843" s="104">
        <v>42902</v>
      </c>
      <c r="B1843" s="58">
        <v>2433.14990234375</v>
      </c>
      <c r="C1843" s="77">
        <v>2.8363936810049602E-4</v>
      </c>
      <c r="D1843" s="58">
        <v>0.01</v>
      </c>
      <c r="E1843" s="58">
        <v>0.78120000000000001</v>
      </c>
      <c r="F1843" s="77">
        <v>-3.0627871362939301E-3</v>
      </c>
      <c r="G1843" s="58">
        <v>137.99179077148401</v>
      </c>
      <c r="H1843" s="58">
        <v>939.780029296875</v>
      </c>
      <c r="I1843" s="58">
        <v>67.562454223632798</v>
      </c>
      <c r="J1843" s="58">
        <v>987.71002197265602</v>
      </c>
      <c r="K1843" s="58">
        <v>41.8270454406738</v>
      </c>
      <c r="L1843" s="58">
        <v>33.471004486083899</v>
      </c>
      <c r="M1843" s="58">
        <v>10.3800001144409</v>
      </c>
      <c r="N1843" s="77">
        <v>-1.3999387254233799E-2</v>
      </c>
      <c r="O1843" s="58">
        <v>5.4341899301771903</v>
      </c>
      <c r="P1843" s="77">
        <v>3.93805305358799E-2</v>
      </c>
      <c r="Q1843" s="58">
        <v>138.97140502929599</v>
      </c>
      <c r="R1843" s="77">
        <v>-2.6848577095367398E-3</v>
      </c>
      <c r="S1843" s="58">
        <v>59.080083370919397</v>
      </c>
      <c r="T1843" s="77">
        <v>6.28658638502054E-2</v>
      </c>
      <c r="U1843" s="58">
        <v>941.04501342773403</v>
      </c>
      <c r="V1843" s="77">
        <v>1.4305268319338899E-3</v>
      </c>
      <c r="W1843" s="58">
        <v>2.3211483156199502</v>
      </c>
      <c r="X1843" s="77">
        <v>3.4355595016381697E-2</v>
      </c>
      <c r="Y1843" s="58">
        <v>67.514198303222599</v>
      </c>
      <c r="Z1843" s="77">
        <v>2.44148225725189E-2</v>
      </c>
      <c r="AA1843" s="58">
        <v>48.539515130153802</v>
      </c>
      <c r="AB1843" s="77">
        <v>4.9143487511861698E-2</v>
      </c>
      <c r="AC1843" s="58">
        <v>975.94000244140602</v>
      </c>
      <c r="AD1843" s="77">
        <v>-1.15837730615342E-3</v>
      </c>
      <c r="AE1843" s="58">
        <v>2.8908335599633399</v>
      </c>
      <c r="AF1843" s="77">
        <v>6.9113979472052597E-2</v>
      </c>
      <c r="AG1843" s="58">
        <v>41.851299285888601</v>
      </c>
      <c r="AH1843" s="77">
        <v>-2.83198066356904E-3</v>
      </c>
      <c r="AI1843" s="58">
        <v>0.52544708275354401</v>
      </c>
      <c r="AJ1843" s="77">
        <v>1.5698575254053201E-2</v>
      </c>
      <c r="AK1843" s="58">
        <v>33.518533706665004</v>
      </c>
      <c r="AL1843" s="69">
        <v>42902</v>
      </c>
      <c r="AM1843" s="105">
        <v>4</v>
      </c>
      <c r="AN1843" s="124">
        <v>60.966990250656202</v>
      </c>
      <c r="AO1843" s="125">
        <v>47.293680127127999</v>
      </c>
      <c r="AP1843" s="125">
        <v>31.101787846331099</v>
      </c>
      <c r="AQ1843" s="125">
        <v>42.259101963398201</v>
      </c>
      <c r="AR1843" s="125">
        <v>37.8958772131027</v>
      </c>
      <c r="AS1843" s="125">
        <v>51.783001217684202</v>
      </c>
      <c r="AV1843" s="63">
        <v>23867.711768650399</v>
      </c>
      <c r="AW1843" s="63">
        <v>10278.186224413999</v>
      </c>
      <c r="AX1843" s="63">
        <v>10278.186224413999</v>
      </c>
      <c r="AY1843" s="63">
        <v>34145.8979930645</v>
      </c>
      <c r="AZ1843" s="77">
        <v>-1.7345702368521899E-3</v>
      </c>
      <c r="BA1843" s="77">
        <v>2.4145897993064498</v>
      </c>
      <c r="BB1843" s="77">
        <v>1.14754757174899</v>
      </c>
      <c r="BC1843" s="58">
        <v>-453.85317230055</v>
      </c>
      <c r="BD1843" s="130">
        <v>-1.3117238044037201E-2</v>
      </c>
      <c r="BE1843" s="65">
        <v>10</v>
      </c>
    </row>
    <row r="1844" spans="1:57" x14ac:dyDescent="0.2">
      <c r="A1844" s="104">
        <v>42905</v>
      </c>
      <c r="B1844" s="58">
        <v>2453.4599609375</v>
      </c>
      <c r="C1844" s="77">
        <v>8.3472286578751796E-3</v>
      </c>
      <c r="D1844" s="58">
        <v>0.01</v>
      </c>
      <c r="E1844" s="58">
        <v>0.78380000000000005</v>
      </c>
      <c r="F1844" s="77">
        <v>3.3282130056324602E-3</v>
      </c>
      <c r="G1844" s="58">
        <v>141.93939208984301</v>
      </c>
      <c r="H1844" s="58">
        <v>957.36999511718705</v>
      </c>
      <c r="I1844" s="58">
        <v>68.402160644531193</v>
      </c>
      <c r="J1844" s="58">
        <v>995.16998291015602</v>
      </c>
      <c r="K1844" s="58">
        <v>42.971931457519503</v>
      </c>
      <c r="L1844" s="58">
        <v>33.756179809570298</v>
      </c>
      <c r="M1844" s="58">
        <v>10.369999885559</v>
      </c>
      <c r="N1844" s="77">
        <v>2.8607508434299801E-2</v>
      </c>
      <c r="O1844" s="58">
        <v>5.3399672999710699</v>
      </c>
      <c r="P1844" s="77">
        <v>3.7621460972518603E-2</v>
      </c>
      <c r="Q1844" s="58">
        <v>139.96559143066401</v>
      </c>
      <c r="R1844" s="77">
        <v>1.8717109612845301E-2</v>
      </c>
      <c r="S1844" s="58">
        <v>58.866565647494603</v>
      </c>
      <c r="T1844" s="77">
        <v>6.1487790454816803E-2</v>
      </c>
      <c r="U1844" s="58">
        <v>948.57501220703102</v>
      </c>
      <c r="V1844" s="77">
        <v>1.2428595594218401E-2</v>
      </c>
      <c r="W1844" s="58">
        <v>2.30113154731092</v>
      </c>
      <c r="X1844" s="77">
        <v>3.3641211412448198E-2</v>
      </c>
      <c r="Y1844" s="58">
        <v>67.982307434082003</v>
      </c>
      <c r="Z1844" s="77">
        <v>7.5527844929637001E-3</v>
      </c>
      <c r="AA1844" s="58">
        <v>47.637141080786499</v>
      </c>
      <c r="AB1844" s="77">
        <v>4.7868346010077702E-2</v>
      </c>
      <c r="AC1844" s="58">
        <v>991.44000244140602</v>
      </c>
      <c r="AD1844" s="77">
        <v>2.7371907453266502E-2</v>
      </c>
      <c r="AE1844" s="58">
        <v>2.8728940797583502</v>
      </c>
      <c r="AF1844" s="77">
        <v>6.6855130368026205E-2</v>
      </c>
      <c r="AG1844" s="58">
        <v>42.399488449096602</v>
      </c>
      <c r="AH1844" s="77">
        <v>8.52007066608617E-3</v>
      </c>
      <c r="AI1844" s="58">
        <v>0.509895426517884</v>
      </c>
      <c r="AJ1844" s="77">
        <v>1.51052467842739E-2</v>
      </c>
      <c r="AK1844" s="58">
        <v>33.613592147827099</v>
      </c>
      <c r="AL1844" s="69">
        <v>42905</v>
      </c>
      <c r="AM1844" s="105">
        <v>0</v>
      </c>
      <c r="AN1844" s="124">
        <v>69.085125890651398</v>
      </c>
      <c r="AO1844" s="125">
        <v>55.160382720452901</v>
      </c>
      <c r="AP1844" s="125">
        <v>43.121905053816398</v>
      </c>
      <c r="AQ1844" s="125">
        <v>50.137222820528898</v>
      </c>
      <c r="AR1844" s="125">
        <v>43.944836305932398</v>
      </c>
      <c r="AS1844" s="125">
        <v>57.284209962113998</v>
      </c>
      <c r="AV1844" s="63">
        <v>23867.711768650399</v>
      </c>
      <c r="AW1844" s="63">
        <v>10505.412430419899</v>
      </c>
      <c r="AX1844" s="63">
        <v>10505.412430419899</v>
      </c>
      <c r="AY1844" s="63">
        <v>34373.1241990704</v>
      </c>
      <c r="AZ1844" s="77">
        <v>6.6545681724934297E-3</v>
      </c>
      <c r="BA1844" s="77">
        <v>2.4373124199070402</v>
      </c>
      <c r="BB1844" s="77">
        <v>1.1654736423840399</v>
      </c>
      <c r="BC1844" s="58">
        <v>-226.626966294694</v>
      </c>
      <c r="BD1844" s="130">
        <v>-6.5499594263426801E-3</v>
      </c>
      <c r="BE1844" s="65">
        <v>11</v>
      </c>
    </row>
    <row r="1845" spans="1:57" x14ac:dyDescent="0.2">
      <c r="A1845" s="104">
        <v>42906</v>
      </c>
      <c r="B1845" s="58">
        <v>2437.03002929687</v>
      </c>
      <c r="C1845" s="77">
        <v>-6.6966373620162001E-3</v>
      </c>
      <c r="D1845" s="58">
        <v>0.01</v>
      </c>
      <c r="E1845" s="58">
        <v>0.79249999999999998</v>
      </c>
      <c r="F1845" s="77">
        <v>1.1099770349578901E-2</v>
      </c>
      <c r="G1845" s="58">
        <v>140.64938354492099</v>
      </c>
      <c r="H1845" s="58">
        <v>950.63000488281205</v>
      </c>
      <c r="I1845" s="58">
        <v>67.4755859375</v>
      </c>
      <c r="J1845" s="58">
        <v>992.59002685546795</v>
      </c>
      <c r="K1845" s="58">
        <v>42.069602966308501</v>
      </c>
      <c r="L1845" s="58">
        <v>33.138286590576101</v>
      </c>
      <c r="M1845" s="58">
        <v>10.8599996566772</v>
      </c>
      <c r="N1845" s="77">
        <v>-9.0884463145039993E-3</v>
      </c>
      <c r="O1845" s="58">
        <v>5.2839793292783703</v>
      </c>
      <c r="P1845" s="77">
        <v>3.7568449971846003E-2</v>
      </c>
      <c r="Q1845" s="58">
        <v>141.29438781738199</v>
      </c>
      <c r="R1845" s="77">
        <v>-7.0401101650884304E-3</v>
      </c>
      <c r="S1845" s="58">
        <v>58.456510990737598</v>
      </c>
      <c r="T1845" s="77">
        <v>6.1492389983991501E-2</v>
      </c>
      <c r="U1845" s="58">
        <v>954</v>
      </c>
      <c r="V1845" s="77">
        <v>-1.3545985949865299E-2</v>
      </c>
      <c r="W1845" s="58">
        <v>2.2797158863019402</v>
      </c>
      <c r="X1845" s="77">
        <v>3.3785788661599099E-2</v>
      </c>
      <c r="Y1845" s="58">
        <v>67.938873291015597</v>
      </c>
      <c r="Z1845" s="77">
        <v>-2.5924777666052E-3</v>
      </c>
      <c r="AA1845" s="58">
        <v>46.693025151654098</v>
      </c>
      <c r="AB1845" s="77">
        <v>4.7041602160338002E-2</v>
      </c>
      <c r="AC1845" s="58">
        <v>993.88000488281205</v>
      </c>
      <c r="AD1845" s="77">
        <v>-2.0998090162713399E-2</v>
      </c>
      <c r="AE1845" s="58">
        <v>2.8473114378519799</v>
      </c>
      <c r="AF1845" s="77">
        <v>6.7680967660480304E-2</v>
      </c>
      <c r="AG1845" s="58">
        <v>42.520767211913999</v>
      </c>
      <c r="AH1845" s="77">
        <v>-1.8304595557905801E-2</v>
      </c>
      <c r="AI1845" s="58">
        <v>0.51649454752036605</v>
      </c>
      <c r="AJ1845" s="77">
        <v>1.5586036595725701E-2</v>
      </c>
      <c r="AK1845" s="58">
        <v>33.4472332000732</v>
      </c>
      <c r="AL1845" s="69">
        <v>42906</v>
      </c>
      <c r="AM1845" s="105">
        <v>1</v>
      </c>
      <c r="AN1845" s="124">
        <v>58.4877478873954</v>
      </c>
      <c r="AO1845" s="125">
        <v>51.960165075372899</v>
      </c>
      <c r="AP1845" s="125">
        <v>40.627511600455001</v>
      </c>
      <c r="AQ1845" s="125">
        <v>44.9336900618922</v>
      </c>
      <c r="AR1845" s="125">
        <v>35.806917980759998</v>
      </c>
      <c r="AS1845" s="125">
        <v>50.444891970523102</v>
      </c>
      <c r="AV1845" s="63">
        <v>23867.711768650399</v>
      </c>
      <c r="AW1845" s="63">
        <v>10547.239904174799</v>
      </c>
      <c r="AX1845" s="63">
        <v>10547.239904174799</v>
      </c>
      <c r="AY1845" s="63">
        <v>34414.951672825198</v>
      </c>
      <c r="AZ1845" s="77">
        <v>1.2168656393478599E-3</v>
      </c>
      <c r="BA1845" s="77">
        <v>2.44149516728252</v>
      </c>
      <c r="BB1845" s="77">
        <v>1.1509722506839899</v>
      </c>
      <c r="BC1845" s="58">
        <v>-184.799492539808</v>
      </c>
      <c r="BD1845" s="130">
        <v>-5.3410642075598499E-3</v>
      </c>
      <c r="BE1845" s="65">
        <v>12</v>
      </c>
    </row>
    <row r="1846" spans="1:57" x14ac:dyDescent="0.2">
      <c r="A1846" s="104">
        <v>42907</v>
      </c>
      <c r="B1846" s="58">
        <v>2435.61010742187</v>
      </c>
      <c r="C1846" s="77">
        <v>-5.8264439006916404E-4</v>
      </c>
      <c r="D1846" s="58">
        <v>0.01</v>
      </c>
      <c r="E1846" s="58">
        <v>0.78959999999999997</v>
      </c>
      <c r="F1846" s="77">
        <v>-3.6593059936908998E-3</v>
      </c>
      <c r="G1846" s="58">
        <v>141.48352050781199</v>
      </c>
      <c r="H1846" s="58">
        <v>959.45001220703102</v>
      </c>
      <c r="I1846" s="58">
        <v>67.823059082031193</v>
      </c>
      <c r="J1846" s="58">
        <v>1002.22998046875</v>
      </c>
      <c r="K1846" s="58">
        <v>42.321861267089801</v>
      </c>
      <c r="L1846" s="58">
        <v>32.872116088867102</v>
      </c>
      <c r="M1846" s="58">
        <v>10.75</v>
      </c>
      <c r="N1846" s="77">
        <v>5.9306122918356598E-3</v>
      </c>
      <c r="O1846" s="58">
        <v>5.2105325775151003</v>
      </c>
      <c r="P1846" s="77">
        <v>3.6827840859581802E-2</v>
      </c>
      <c r="Q1846" s="58">
        <v>141.06645202636699</v>
      </c>
      <c r="R1846" s="77">
        <v>9.2780653660371401E-3</v>
      </c>
      <c r="S1846" s="58">
        <v>57.814951301244598</v>
      </c>
      <c r="T1846" s="77">
        <v>6.0258429898033303E-2</v>
      </c>
      <c r="U1846" s="58">
        <v>955.04000854492097</v>
      </c>
      <c r="V1846" s="77">
        <v>5.14961285187065E-3</v>
      </c>
      <c r="W1846" s="58">
        <v>2.2562968809649302</v>
      </c>
      <c r="X1846" s="77">
        <v>3.3267400667315199E-2</v>
      </c>
      <c r="Y1846" s="58">
        <v>67.649322509765597</v>
      </c>
      <c r="Z1846" s="77">
        <v>9.7119186698064706E-3</v>
      </c>
      <c r="AA1846" s="58">
        <v>45.773805054476597</v>
      </c>
      <c r="AB1846" s="77">
        <v>4.5671957481323598E-2</v>
      </c>
      <c r="AC1846" s="58">
        <v>997.41000366210903</v>
      </c>
      <c r="AD1846" s="77">
        <v>5.9962130135449102E-3</v>
      </c>
      <c r="AE1846" s="58">
        <v>2.8220181885359499</v>
      </c>
      <c r="AF1846" s="77">
        <v>6.6679916810048201E-2</v>
      </c>
      <c r="AG1846" s="58">
        <v>42.195732116699197</v>
      </c>
      <c r="AH1846" s="77">
        <v>-8.0321141825320207E-3</v>
      </c>
      <c r="AI1846" s="58">
        <v>0.52997548845813702</v>
      </c>
      <c r="AJ1846" s="77">
        <v>1.6122341714338899E-2</v>
      </c>
      <c r="AK1846" s="58">
        <v>33.005201339721602</v>
      </c>
      <c r="AL1846" s="69">
        <v>42907</v>
      </c>
      <c r="AM1846" s="105">
        <v>2</v>
      </c>
      <c r="AN1846" s="124">
        <v>57.664490365864197</v>
      </c>
      <c r="AO1846" s="125">
        <v>55.591085756932799</v>
      </c>
      <c r="AP1846" s="125">
        <v>42.9264705272778</v>
      </c>
      <c r="AQ1846" s="125">
        <v>46.602192788944897</v>
      </c>
      <c r="AR1846" s="125">
        <v>32.974154459633098</v>
      </c>
      <c r="AS1846" s="125">
        <v>52.724396388196297</v>
      </c>
      <c r="AV1846" s="63">
        <v>23867.711768650399</v>
      </c>
      <c r="AW1846" s="63">
        <v>10606.1442149414</v>
      </c>
      <c r="AX1846" s="63">
        <v>10606.1442149414</v>
      </c>
      <c r="AY1846" s="63">
        <v>34473.855983591799</v>
      </c>
      <c r="AZ1846" s="77">
        <v>1.7115906867046699E-3</v>
      </c>
      <c r="BA1846" s="77">
        <v>2.4473855983591801</v>
      </c>
      <c r="BB1846" s="77">
        <v>1.14971899876894</v>
      </c>
      <c r="BC1846" s="58">
        <v>-125.89518177320799</v>
      </c>
      <c r="BD1846" s="130">
        <v>-3.6386152366099001E-3</v>
      </c>
      <c r="BE1846" s="65">
        <v>13</v>
      </c>
    </row>
    <row r="1847" spans="1:57" x14ac:dyDescent="0.2">
      <c r="A1847" s="104">
        <v>42908</v>
      </c>
      <c r="B1847" s="58">
        <v>2434.5</v>
      </c>
      <c r="C1847" s="77">
        <v>-4.5578207221763601E-4</v>
      </c>
      <c r="D1847" s="58">
        <v>0.01</v>
      </c>
      <c r="E1847" s="58">
        <v>0.78979999999999995</v>
      </c>
      <c r="F1847" s="77">
        <v>2.5329280648422799E-4</v>
      </c>
      <c r="G1847" s="58">
        <v>141.25076293945301</v>
      </c>
      <c r="H1847" s="58">
        <v>957.09002685546795</v>
      </c>
      <c r="I1847" s="58">
        <v>67.813400268554602</v>
      </c>
      <c r="J1847" s="58">
        <v>1001.29998779296</v>
      </c>
      <c r="K1847" s="58">
        <v>42.050205230712798</v>
      </c>
      <c r="L1847" s="58">
        <v>32.6629829406738</v>
      </c>
      <c r="M1847" s="58">
        <v>10.4799995422363</v>
      </c>
      <c r="N1847" s="77">
        <v>-1.64512140724204E-3</v>
      </c>
      <c r="O1847" s="58">
        <v>5.1294208331635902</v>
      </c>
      <c r="P1847" s="77">
        <v>3.6314287628749303E-2</v>
      </c>
      <c r="Q1847" s="58">
        <v>141.36714172363199</v>
      </c>
      <c r="R1847" s="77">
        <v>-2.4597272620110401E-3</v>
      </c>
      <c r="S1847" s="58">
        <v>56.945313124712399</v>
      </c>
      <c r="T1847" s="77">
        <v>5.94983873270594E-2</v>
      </c>
      <c r="U1847" s="58">
        <v>958.27001953125</v>
      </c>
      <c r="V1847" s="77">
        <v>-1.42411940824982E-4</v>
      </c>
      <c r="W1847" s="58">
        <v>2.2313066407091902</v>
      </c>
      <c r="X1847" s="77">
        <v>3.2903624237580899E-2</v>
      </c>
      <c r="Y1847" s="58">
        <v>67.818229675292898</v>
      </c>
      <c r="Z1847" s="77">
        <v>-9.2792342466774204E-4</v>
      </c>
      <c r="AA1847" s="58">
        <v>44.598209841188996</v>
      </c>
      <c r="AB1847" s="77">
        <v>4.4540307984513999E-2</v>
      </c>
      <c r="AC1847" s="58">
        <v>1001.7649841308501</v>
      </c>
      <c r="AD1847" s="77">
        <v>-6.4188111827727604E-3</v>
      </c>
      <c r="AE1847" s="58">
        <v>2.7945942090204601</v>
      </c>
      <c r="AF1847" s="77">
        <v>6.6458515331557305E-2</v>
      </c>
      <c r="AG1847" s="58">
        <v>42.186033248901303</v>
      </c>
      <c r="AH1847" s="77">
        <v>-6.3620226829326203E-3</v>
      </c>
      <c r="AI1847" s="58">
        <v>0.54882566293856705</v>
      </c>
      <c r="AJ1847" s="77">
        <v>1.6802680390073502E-2</v>
      </c>
      <c r="AK1847" s="58">
        <v>32.767549514770501</v>
      </c>
      <c r="AL1847" s="69">
        <v>42908</v>
      </c>
      <c r="AM1847" s="105">
        <v>3</v>
      </c>
      <c r="AN1847" s="124">
        <v>56.989110781146302</v>
      </c>
      <c r="AO1847" s="125">
        <v>54.406167383962298</v>
      </c>
      <c r="AP1847" s="125">
        <v>42.432730801548097</v>
      </c>
      <c r="AQ1847" s="125">
        <v>45.020191400960599</v>
      </c>
      <c r="AR1847" s="125">
        <v>30.905326615389999</v>
      </c>
      <c r="AS1847" s="125">
        <v>52.651893847417199</v>
      </c>
      <c r="AV1847" s="63">
        <v>23867.711768650399</v>
      </c>
      <c r="AW1847" s="63">
        <v>10582.735844946201</v>
      </c>
      <c r="AX1847" s="63">
        <v>10582.735844946201</v>
      </c>
      <c r="AY1847" s="63">
        <v>34450.447613596698</v>
      </c>
      <c r="AZ1847" s="77">
        <v>-6.7901803634218196E-4</v>
      </c>
      <c r="BA1847" s="77">
        <v>2.4450447613596702</v>
      </c>
      <c r="BB1847" s="77">
        <v>1.1487391953889901</v>
      </c>
      <c r="BC1847" s="58">
        <v>-149.303551768331</v>
      </c>
      <c r="BD1847" s="130">
        <v>-4.3151625875791303E-3</v>
      </c>
      <c r="BE1847" s="65">
        <v>14</v>
      </c>
    </row>
    <row r="1848" spans="1:57" x14ac:dyDescent="0.2">
      <c r="A1848" s="104">
        <v>42909</v>
      </c>
      <c r="B1848" s="58">
        <v>2438.30004882812</v>
      </c>
      <c r="C1848" s="77">
        <v>1.56091551781689E-3</v>
      </c>
      <c r="D1848" s="58">
        <v>0.01</v>
      </c>
      <c r="E1848" s="58">
        <v>0.78510000000000002</v>
      </c>
      <c r="F1848" s="77">
        <v>-5.9508736388957902E-3</v>
      </c>
      <c r="G1848" s="58">
        <v>141.88121032714801</v>
      </c>
      <c r="H1848" s="58">
        <v>965.59002685546795</v>
      </c>
      <c r="I1848" s="58">
        <v>68.730308532714801</v>
      </c>
      <c r="J1848" s="58">
        <v>1003.73999023437</v>
      </c>
      <c r="K1848" s="58">
        <v>42.777873992919901</v>
      </c>
      <c r="L1848" s="58">
        <v>32.501373291015597</v>
      </c>
      <c r="M1848" s="58">
        <v>10.020000457763601</v>
      </c>
      <c r="N1848" s="77">
        <v>4.4633202297501501E-3</v>
      </c>
      <c r="O1848" s="58">
        <v>5.0474519747449502</v>
      </c>
      <c r="P1848" s="77">
        <v>3.5575196765706897E-2</v>
      </c>
      <c r="Q1848" s="58">
        <v>141.56598663330001</v>
      </c>
      <c r="R1848" s="77">
        <v>8.8810872138400596E-3</v>
      </c>
      <c r="S1848" s="58">
        <v>56.234193084374397</v>
      </c>
      <c r="T1848" s="77">
        <v>5.8238166841372799E-2</v>
      </c>
      <c r="U1848" s="58">
        <v>961.34002685546795</v>
      </c>
      <c r="V1848" s="77">
        <v>1.3521048355177701E-2</v>
      </c>
      <c r="W1848" s="58">
        <v>2.2223473445861499</v>
      </c>
      <c r="X1848" s="77">
        <v>3.2334313522371802E-2</v>
      </c>
      <c r="Y1848" s="58">
        <v>68.271854400634695</v>
      </c>
      <c r="Z1848" s="77">
        <v>2.4368345861906998E-3</v>
      </c>
      <c r="AA1848" s="58">
        <v>43.333250988278898</v>
      </c>
      <c r="AB1848" s="77">
        <v>4.3171788919320102E-2</v>
      </c>
      <c r="AC1848" s="58">
        <v>1002.5199890136701</v>
      </c>
      <c r="AD1848" s="77">
        <v>1.73047612541865E-2</v>
      </c>
      <c r="AE1848" s="58">
        <v>2.76884605842561</v>
      </c>
      <c r="AF1848" s="77">
        <v>6.4726125914623095E-2</v>
      </c>
      <c r="AG1848" s="58">
        <v>42.414039611816399</v>
      </c>
      <c r="AH1848" s="77">
        <v>-4.9477921214892097E-3</v>
      </c>
      <c r="AI1848" s="58">
        <v>0.57907500262321998</v>
      </c>
      <c r="AJ1848" s="77">
        <v>1.7816939531699501E-2</v>
      </c>
      <c r="AK1848" s="58">
        <v>32.582178115844698</v>
      </c>
      <c r="AL1848" s="69">
        <v>42909</v>
      </c>
      <c r="AM1848" s="105">
        <v>4</v>
      </c>
      <c r="AN1848" s="124">
        <v>58.769311263146903</v>
      </c>
      <c r="AO1848" s="125">
        <v>57.887819007075002</v>
      </c>
      <c r="AP1848" s="125">
        <v>44.301460213316403</v>
      </c>
      <c r="AQ1848" s="125">
        <v>49.923955604565201</v>
      </c>
      <c r="AR1848" s="125">
        <v>29.371736149345299</v>
      </c>
      <c r="AS1848" s="125">
        <v>58.487751125582697</v>
      </c>
      <c r="AV1848" s="63">
        <v>23867.711768650399</v>
      </c>
      <c r="AW1848" s="63">
        <v>10613.186221179199</v>
      </c>
      <c r="AX1848" s="63">
        <v>10613.186221179199</v>
      </c>
      <c r="AY1848" s="63">
        <v>34480.897989829602</v>
      </c>
      <c r="AZ1848" s="77">
        <v>8.8388913184678198E-4</v>
      </c>
      <c r="BA1848" s="77">
        <v>2.4480897989829602</v>
      </c>
      <c r="BB1848" s="77">
        <v>1.15209319574282</v>
      </c>
      <c r="BC1848" s="58">
        <v>-118.853175535419</v>
      </c>
      <c r="BD1848" s="130">
        <v>-3.43508758104577E-3</v>
      </c>
      <c r="BE1848" s="65">
        <v>15</v>
      </c>
    </row>
    <row r="1849" spans="1:57" x14ac:dyDescent="0.2">
      <c r="A1849" s="104">
        <v>42912</v>
      </c>
      <c r="B1849" s="58">
        <v>2439.07006835937</v>
      </c>
      <c r="C1849" s="77">
        <v>3.1580179462320501E-4</v>
      </c>
      <c r="D1849" s="58">
        <v>0.01</v>
      </c>
      <c r="E1849" s="58">
        <v>0.78510000000000002</v>
      </c>
      <c r="F1849" s="77">
        <v>0</v>
      </c>
      <c r="G1849" s="58">
        <v>141.43504333496</v>
      </c>
      <c r="H1849" s="58">
        <v>952.27001953125</v>
      </c>
      <c r="I1849" s="58">
        <v>68.074005126953097</v>
      </c>
      <c r="J1849" s="58">
        <v>993.97998046875</v>
      </c>
      <c r="K1849" s="58">
        <v>41.962879180908203</v>
      </c>
      <c r="L1849" s="58">
        <v>32.387302398681598</v>
      </c>
      <c r="M1849" s="58">
        <v>9.8999996185302699</v>
      </c>
      <c r="N1849" s="77">
        <v>-3.1446517206804498E-3</v>
      </c>
      <c r="O1849" s="58">
        <v>5.0208007122162099</v>
      </c>
      <c r="P1849" s="77">
        <v>3.5498986628974501E-2</v>
      </c>
      <c r="Q1849" s="58">
        <v>141.65812683105401</v>
      </c>
      <c r="R1849" s="77">
        <v>-1.37946819599996E-2</v>
      </c>
      <c r="S1849" s="58">
        <v>55.254927369631702</v>
      </c>
      <c r="T1849" s="77">
        <v>5.8024432394533101E-2</v>
      </c>
      <c r="U1849" s="58">
        <v>958.93002319335903</v>
      </c>
      <c r="V1849" s="77">
        <v>-9.5489663843039106E-3</v>
      </c>
      <c r="W1849" s="58">
        <v>2.20065943317368</v>
      </c>
      <c r="X1849" s="77">
        <v>3.2327456406738599E-2</v>
      </c>
      <c r="Y1849" s="58">
        <v>68.402156829833899</v>
      </c>
      <c r="Z1849" s="77">
        <v>-9.7236434341387793E-3</v>
      </c>
      <c r="AA1849" s="58">
        <v>42.037070879254202</v>
      </c>
      <c r="AB1849" s="77">
        <v>4.22916675438774E-2</v>
      </c>
      <c r="AC1849" s="58">
        <v>998.85998535156205</v>
      </c>
      <c r="AD1849" s="77">
        <v>-1.9051783923310601E-2</v>
      </c>
      <c r="AE1849" s="58">
        <v>2.73305565200608</v>
      </c>
      <c r="AF1849" s="77">
        <v>6.5130317684434197E-2</v>
      </c>
      <c r="AG1849" s="58">
        <v>42.370376586913999</v>
      </c>
      <c r="AH1849" s="77">
        <v>-3.5097253064539898E-3</v>
      </c>
      <c r="AI1849" s="58">
        <v>0.61558656902689901</v>
      </c>
      <c r="AJ1849" s="77">
        <v>1.9007034344791701E-2</v>
      </c>
      <c r="AK1849" s="58">
        <v>32.444337844848597</v>
      </c>
      <c r="AL1849" s="69">
        <v>42912</v>
      </c>
      <c r="AM1849" s="105">
        <v>0</v>
      </c>
      <c r="AN1849" s="124">
        <v>59.138376683825101</v>
      </c>
      <c r="AO1849" s="125">
        <v>51.279470129185697</v>
      </c>
      <c r="AP1849" s="125">
        <v>43.231892435334501</v>
      </c>
      <c r="AQ1849" s="125">
        <v>45.074801619844301</v>
      </c>
      <c r="AR1849" s="125">
        <v>28.3041133242487</v>
      </c>
      <c r="AS1849" s="125">
        <v>53.413024259944102</v>
      </c>
      <c r="AU1849" s="109" t="s">
        <v>620</v>
      </c>
      <c r="AV1849" s="63">
        <v>34845.380064348399</v>
      </c>
      <c r="AW1849" s="63">
        <v>-492.37315711555402</v>
      </c>
      <c r="AX1849" s="63">
        <v>21425.934542467101</v>
      </c>
      <c r="AY1849" s="63">
        <v>34353.006907232899</v>
      </c>
      <c r="AZ1849" s="77">
        <v>-3.7090415288633101E-3</v>
      </c>
      <c r="BA1849" s="77">
        <v>2.4353006907232899</v>
      </c>
      <c r="BB1849" s="77">
        <v>1.1527728306362299</v>
      </c>
      <c r="BC1849" s="58">
        <v>-246.744258132195</v>
      </c>
      <c r="BD1849" s="130">
        <v>-7.1313882274156503E-3</v>
      </c>
      <c r="BE1849" s="65">
        <v>16</v>
      </c>
    </row>
    <row r="1850" spans="1:57" x14ac:dyDescent="0.2">
      <c r="A1850" s="104">
        <v>42913</v>
      </c>
      <c r="B1850" s="58">
        <v>2419.3798828125</v>
      </c>
      <c r="C1850" s="77">
        <v>-8.0728248861335894E-3</v>
      </c>
      <c r="D1850" s="58">
        <v>0.01</v>
      </c>
      <c r="E1850" s="58">
        <v>0.78269999999999995</v>
      </c>
      <c r="F1850" s="77">
        <v>-3.0569354222392802E-3</v>
      </c>
      <c r="G1850" s="58">
        <v>139.40786743164</v>
      </c>
      <c r="H1850" s="58">
        <v>927.33001708984295</v>
      </c>
      <c r="I1850" s="58">
        <v>66.799964904785099</v>
      </c>
      <c r="J1850" s="58">
        <v>976.780029296875</v>
      </c>
      <c r="K1850" s="58">
        <v>40.643348693847599</v>
      </c>
      <c r="L1850" s="58">
        <v>31.988050460815401</v>
      </c>
      <c r="M1850" s="58">
        <v>11.060000419616699</v>
      </c>
      <c r="N1850" s="77">
        <v>-1.43329111054842E-2</v>
      </c>
      <c r="O1850" s="58">
        <v>5.0181444209680501</v>
      </c>
      <c r="P1850" s="77">
        <v>3.5996135034693899E-2</v>
      </c>
      <c r="Q1850" s="58">
        <v>140.42145538330001</v>
      </c>
      <c r="R1850" s="77">
        <v>-2.61900531675698E-2</v>
      </c>
      <c r="S1850" s="58">
        <v>54.2561363132981</v>
      </c>
      <c r="T1850" s="77">
        <v>5.8507904751714197E-2</v>
      </c>
      <c r="U1850" s="58">
        <v>939.80001831054597</v>
      </c>
      <c r="V1850" s="77">
        <v>-1.87155173225368E-2</v>
      </c>
      <c r="W1850" s="58">
        <v>2.1651715858717302</v>
      </c>
      <c r="X1850" s="77">
        <v>3.2412765320429603E-2</v>
      </c>
      <c r="Y1850" s="58">
        <v>67.436985015869098</v>
      </c>
      <c r="Z1850" s="77">
        <v>-1.7304122326250101E-2</v>
      </c>
      <c r="AA1850" s="58">
        <v>40.986970532658802</v>
      </c>
      <c r="AB1850" s="77">
        <v>4.1961310943430002E-2</v>
      </c>
      <c r="AC1850" s="58">
        <v>985.38000488281205</v>
      </c>
      <c r="AD1850" s="77">
        <v>-3.1445184716040402E-2</v>
      </c>
      <c r="AE1850" s="58">
        <v>2.69497671841079</v>
      </c>
      <c r="AF1850" s="77">
        <v>6.6307939798738599E-2</v>
      </c>
      <c r="AG1850" s="58">
        <v>41.303113937377901</v>
      </c>
      <c r="AH1850" s="77">
        <v>-1.2327421807209899E-2</v>
      </c>
      <c r="AI1850" s="58">
        <v>0.66796395352795201</v>
      </c>
      <c r="AJ1850" s="77">
        <v>2.0881671246148301E-2</v>
      </c>
      <c r="AK1850" s="58">
        <v>32.1876764297485</v>
      </c>
      <c r="AL1850" s="69">
        <v>42913</v>
      </c>
      <c r="AM1850" s="105">
        <v>1</v>
      </c>
      <c r="AN1850" s="124">
        <v>47.4435736410855</v>
      </c>
      <c r="AO1850" s="125">
        <v>41.684258328781098</v>
      </c>
      <c r="AP1850" s="125">
        <v>38.664377530133301</v>
      </c>
      <c r="AQ1850" s="125">
        <v>38.546615768694103</v>
      </c>
      <c r="AR1850" s="125">
        <v>24.893509759085401</v>
      </c>
      <c r="AS1850" s="125">
        <v>45.212055363041799</v>
      </c>
      <c r="AU1850" s="109" t="s">
        <v>620</v>
      </c>
      <c r="AV1850" s="63">
        <v>34845.380064348399</v>
      </c>
      <c r="AW1850" s="63">
        <v>-629.470436971092</v>
      </c>
      <c r="AX1850" s="63">
        <v>20952.464159505202</v>
      </c>
      <c r="AY1850" s="63">
        <v>34215.909627377303</v>
      </c>
      <c r="AZ1850" s="77">
        <v>-3.9908378391955096E-3</v>
      </c>
      <c r="BA1850" s="77">
        <v>2.4215909627377301</v>
      </c>
      <c r="BB1850" s="77">
        <v>1.13539387255488</v>
      </c>
      <c r="BC1850" s="58">
        <v>-383.84153798772599</v>
      </c>
      <c r="BD1850" s="130">
        <v>-1.10937658526272E-2</v>
      </c>
      <c r="BE1850" s="65">
        <v>17</v>
      </c>
    </row>
    <row r="1851" spans="1:57" x14ac:dyDescent="0.2">
      <c r="A1851" s="104">
        <v>42914</v>
      </c>
      <c r="B1851" s="58">
        <v>2440.68994140625</v>
      </c>
      <c r="C1851" s="77">
        <v>8.8080663748337697E-3</v>
      </c>
      <c r="D1851" s="58">
        <v>0.01</v>
      </c>
      <c r="E1851" s="58">
        <v>0.77270000000000005</v>
      </c>
      <c r="F1851" s="77">
        <v>-1.27762872109363E-2</v>
      </c>
      <c r="G1851" s="58">
        <v>141.44471740722599</v>
      </c>
      <c r="H1851" s="58">
        <v>940.489990234375</v>
      </c>
      <c r="I1851" s="58">
        <v>67.369430541992102</v>
      </c>
      <c r="J1851" s="58">
        <v>990.33001708984295</v>
      </c>
      <c r="K1851" s="58">
        <v>41.419536590576101</v>
      </c>
      <c r="L1851" s="58">
        <v>32.510887145996001</v>
      </c>
      <c r="M1851" s="58">
        <v>10.029999732971101</v>
      </c>
      <c r="N1851" s="77">
        <v>1.4610724725308E-2</v>
      </c>
      <c r="O1851" s="58">
        <v>4.9927560750116902</v>
      </c>
      <c r="P1851" s="77">
        <v>3.5298285906551603E-2</v>
      </c>
      <c r="Q1851" s="58">
        <v>140.426292419433</v>
      </c>
      <c r="R1851" s="77">
        <v>1.4191251120965601E-2</v>
      </c>
      <c r="S1851" s="58">
        <v>53.269255887403197</v>
      </c>
      <c r="T1851" s="77">
        <v>5.6639896692710398E-2</v>
      </c>
      <c r="U1851" s="58">
        <v>933.91000366210903</v>
      </c>
      <c r="V1851" s="77">
        <v>8.5249391675390404E-3</v>
      </c>
      <c r="W1851" s="58">
        <v>2.13731954716661</v>
      </c>
      <c r="X1851" s="77">
        <v>3.1725361636156302E-2</v>
      </c>
      <c r="Y1851" s="58">
        <v>67.084697723388601</v>
      </c>
      <c r="Z1851" s="77">
        <v>1.38720974902839E-2</v>
      </c>
      <c r="AA1851" s="58">
        <v>40.075544382988497</v>
      </c>
      <c r="AB1851" s="77">
        <v>4.0466858210309903E-2</v>
      </c>
      <c r="AC1851" s="58">
        <v>983.55502319335903</v>
      </c>
      <c r="AD1851" s="77">
        <v>1.9097538014775001E-2</v>
      </c>
      <c r="AE1851" s="58">
        <v>2.6547948162991899</v>
      </c>
      <c r="AF1851" s="77">
        <v>6.4095232221965906E-2</v>
      </c>
      <c r="AG1851" s="58">
        <v>41.0314426422119</v>
      </c>
      <c r="AH1851" s="77">
        <v>1.63447499190712E-2</v>
      </c>
      <c r="AI1851" s="58">
        <v>0.69499757894791903</v>
      </c>
      <c r="AJ1851" s="77">
        <v>2.1377379701356801E-2</v>
      </c>
      <c r="AK1851" s="58">
        <v>32.249468803405698</v>
      </c>
      <c r="AL1851" s="69">
        <v>42914</v>
      </c>
      <c r="AM1851" s="105">
        <v>2</v>
      </c>
      <c r="AN1851" s="124">
        <v>57.288046509018997</v>
      </c>
      <c r="AO1851" s="125">
        <v>47.288998676503603</v>
      </c>
      <c r="AP1851" s="125">
        <v>44.9569796669319</v>
      </c>
      <c r="AQ1851" s="125">
        <v>43.710954184722503</v>
      </c>
      <c r="AR1851" s="125">
        <v>35.802906938885698</v>
      </c>
      <c r="AS1851" s="125">
        <v>48.982610500393001</v>
      </c>
      <c r="AU1851" s="109" t="s">
        <v>620</v>
      </c>
      <c r="AV1851" s="63">
        <v>44954.211122357003</v>
      </c>
      <c r="AW1851" s="63">
        <v>-10827.2210365135</v>
      </c>
      <c r="AX1851" s="63">
        <v>10827.2210365135</v>
      </c>
      <c r="AY1851" s="63">
        <v>34126.990085843499</v>
      </c>
      <c r="AZ1851" s="77">
        <v>-2.5987776593454602E-3</v>
      </c>
      <c r="BA1851" s="77">
        <v>2.41269900858435</v>
      </c>
      <c r="BB1851" s="77">
        <v>1.15420256352075</v>
      </c>
      <c r="BC1851" s="58">
        <v>-472.76107952153598</v>
      </c>
      <c r="BD1851" s="130">
        <v>-1.3663713281116799E-2</v>
      </c>
      <c r="BE1851" s="65">
        <v>18</v>
      </c>
    </row>
    <row r="1852" spans="1:57" x14ac:dyDescent="0.2">
      <c r="A1852" s="104">
        <v>42915</v>
      </c>
      <c r="B1852" s="58">
        <v>2419.69995117187</v>
      </c>
      <c r="C1852" s="77">
        <v>-8.6000232468206299E-3</v>
      </c>
      <c r="D1852" s="58">
        <v>0.01</v>
      </c>
      <c r="E1852" s="58">
        <v>0.76949999999999996</v>
      </c>
      <c r="F1852" s="77">
        <v>-4.1413226349166204E-3</v>
      </c>
      <c r="G1852" s="58">
        <v>139.35935974121</v>
      </c>
      <c r="H1852" s="58">
        <v>917.78997802734295</v>
      </c>
      <c r="I1852" s="58">
        <v>66.105033874511705</v>
      </c>
      <c r="J1852" s="58">
        <v>975.92999267578102</v>
      </c>
      <c r="K1852" s="58">
        <v>40.206737518310497</v>
      </c>
      <c r="L1852" s="58">
        <v>31.883481979370099</v>
      </c>
      <c r="M1852" s="58">
        <v>11.439999580383301</v>
      </c>
      <c r="N1852" s="77">
        <v>-1.47432700509541E-2</v>
      </c>
      <c r="O1852" s="58">
        <v>4.9841032704041401</v>
      </c>
      <c r="P1852" s="77">
        <v>3.5764395586055903E-2</v>
      </c>
      <c r="Q1852" s="58">
        <v>140.40203857421801</v>
      </c>
      <c r="R1852" s="77">
        <v>-2.4136367683588199E-2</v>
      </c>
      <c r="S1852" s="58">
        <v>52.057166111835997</v>
      </c>
      <c r="T1852" s="77">
        <v>5.6720129177838002E-2</v>
      </c>
      <c r="U1852" s="58">
        <v>929.13998413085903</v>
      </c>
      <c r="V1852" s="77">
        <v>-1.87681068001955E-2</v>
      </c>
      <c r="W1852" s="58">
        <v>2.1039182497046802</v>
      </c>
      <c r="X1852" s="77">
        <v>3.1826899199516097E-2</v>
      </c>
      <c r="Y1852" s="58">
        <v>66.737232208251896</v>
      </c>
      <c r="Z1852" s="77">
        <v>-1.45406320777572E-2</v>
      </c>
      <c r="AA1852" s="58">
        <v>39.199644254079999</v>
      </c>
      <c r="AB1852" s="77">
        <v>4.0166451024425801E-2</v>
      </c>
      <c r="AC1852" s="58">
        <v>983.13000488281205</v>
      </c>
      <c r="AD1852" s="77">
        <v>-2.92808459991694E-2</v>
      </c>
      <c r="AE1852" s="58">
        <v>2.6165107282552702</v>
      </c>
      <c r="AF1852" s="77">
        <v>6.5076424742586694E-2</v>
      </c>
      <c r="AG1852" s="58">
        <v>40.813137054443303</v>
      </c>
      <c r="AH1852" s="77">
        <v>-1.9298309634199901E-2</v>
      </c>
      <c r="AI1852" s="58">
        <v>0.74678510775442597</v>
      </c>
      <c r="AJ1852" s="77">
        <v>2.3422319690102399E-2</v>
      </c>
      <c r="AK1852" s="58">
        <v>32.197184562683098</v>
      </c>
      <c r="AL1852" s="69">
        <v>42915</v>
      </c>
      <c r="AM1852" s="105">
        <v>3</v>
      </c>
      <c r="AN1852" s="124">
        <v>47.792158923577098</v>
      </c>
      <c r="AO1852" s="125">
        <v>40.125209754459</v>
      </c>
      <c r="AP1852" s="125">
        <v>40.388408159389897</v>
      </c>
      <c r="AQ1852" s="125">
        <v>38.2956265021107</v>
      </c>
      <c r="AR1852" s="125">
        <v>30.144457059277698</v>
      </c>
      <c r="AS1852" s="125">
        <v>42.0610926796356</v>
      </c>
      <c r="AV1852" s="63">
        <v>44954.211122357003</v>
      </c>
      <c r="AW1852" s="63">
        <v>-10574.300274126999</v>
      </c>
      <c r="AX1852" s="63">
        <v>10574.300274126999</v>
      </c>
      <c r="AY1852" s="63">
        <v>34379.91084823</v>
      </c>
      <c r="AZ1852" s="77">
        <v>7.4111652316923796E-3</v>
      </c>
      <c r="BA1852" s="77">
        <v>2.437991084823</v>
      </c>
      <c r="BB1852" s="77">
        <v>1.13567637139611</v>
      </c>
      <c r="BC1852" s="58">
        <v>-219.840317135021</v>
      </c>
      <c r="BD1852" s="130">
        <v>-6.3538120862292602E-3</v>
      </c>
      <c r="BE1852" s="65">
        <v>19</v>
      </c>
    </row>
    <row r="1853" spans="1:57" x14ac:dyDescent="0.2">
      <c r="A1853" s="104">
        <v>42916</v>
      </c>
      <c r="B1853" s="58">
        <v>2423.40991210937</v>
      </c>
      <c r="C1853" s="77">
        <v>1.5332318107057401E-3</v>
      </c>
      <c r="D1853" s="58">
        <v>0.01</v>
      </c>
      <c r="E1853" s="58">
        <v>0.76980000000000004</v>
      </c>
      <c r="F1853" s="77">
        <v>3.8986354775838401E-4</v>
      </c>
      <c r="G1853" s="58">
        <v>139.68914794921801</v>
      </c>
      <c r="H1853" s="58">
        <v>908.72998046875</v>
      </c>
      <c r="I1853" s="58">
        <v>66.529708862304602</v>
      </c>
      <c r="J1853" s="58">
        <v>968</v>
      </c>
      <c r="K1853" s="58">
        <v>40.080608367919901</v>
      </c>
      <c r="L1853" s="58">
        <v>32.073604583740199</v>
      </c>
      <c r="M1853" s="58">
        <v>11.1800003051757</v>
      </c>
      <c r="N1853" s="77">
        <v>2.3664589778558099E-3</v>
      </c>
      <c r="O1853" s="58">
        <v>4.9716858172595302</v>
      </c>
      <c r="P1853" s="77">
        <v>3.5591066952938198E-2</v>
      </c>
      <c r="Q1853" s="58">
        <v>139.52425384521399</v>
      </c>
      <c r="R1853" s="77">
        <v>-9.8715368172431692E-3</v>
      </c>
      <c r="S1853" s="58">
        <v>51.040937600548602</v>
      </c>
      <c r="T1853" s="77">
        <v>5.6167330997729498E-2</v>
      </c>
      <c r="U1853" s="58">
        <v>913.25997924804597</v>
      </c>
      <c r="V1853" s="77">
        <v>6.4242458236862801E-3</v>
      </c>
      <c r="W1853" s="58">
        <v>2.06171640555658</v>
      </c>
      <c r="X1853" s="77">
        <v>3.09894097060259E-2</v>
      </c>
      <c r="Y1853" s="58">
        <v>66.317371368408203</v>
      </c>
      <c r="Z1853" s="77">
        <v>-8.1255753335738295E-3</v>
      </c>
      <c r="AA1853" s="58">
        <v>38.337630532882699</v>
      </c>
      <c r="AB1853" s="77">
        <v>3.96049902199202E-2</v>
      </c>
      <c r="AC1853" s="58">
        <v>971.96499633789006</v>
      </c>
      <c r="AD1853" s="77">
        <v>-3.1370152908622899E-3</v>
      </c>
      <c r="AE1853" s="58">
        <v>2.5776967045599202</v>
      </c>
      <c r="AF1853" s="77">
        <v>6.4312813839998595E-2</v>
      </c>
      <c r="AG1853" s="58">
        <v>40.143672943115199</v>
      </c>
      <c r="AH1853" s="77">
        <v>5.9630439515085901E-3</v>
      </c>
      <c r="AI1853" s="58">
        <v>0.785323627075735</v>
      </c>
      <c r="AJ1853" s="77">
        <v>2.44850442370876E-2</v>
      </c>
      <c r="AK1853" s="58">
        <v>31.978543281555101</v>
      </c>
      <c r="AL1853" s="69">
        <v>42916</v>
      </c>
      <c r="AM1853" s="105">
        <v>4</v>
      </c>
      <c r="AN1853" s="124">
        <v>49.388987731013003</v>
      </c>
      <c r="AO1853" s="125">
        <v>37.6722474922544</v>
      </c>
      <c r="AP1853" s="125">
        <v>41.402555899457802</v>
      </c>
      <c r="AQ1853" s="125">
        <v>37.771531109937001</v>
      </c>
      <c r="AR1853" s="125">
        <v>33.570632881561302</v>
      </c>
      <c r="AS1853" s="125">
        <v>44.878431042752098</v>
      </c>
      <c r="AV1853" s="63">
        <v>44954.211122357003</v>
      </c>
      <c r="AW1853" s="63">
        <v>-10641.5024084907</v>
      </c>
      <c r="AX1853" s="63">
        <v>10641.5024084907</v>
      </c>
      <c r="AY1853" s="63">
        <v>34312.708713866297</v>
      </c>
      <c r="AZ1853" s="77">
        <v>-1.9546919321697899E-3</v>
      </c>
      <c r="BA1853" s="77">
        <v>2.43127087138663</v>
      </c>
      <c r="BB1853" s="77">
        <v>1.1389508583461101</v>
      </c>
      <c r="BC1853" s="58">
        <v>-287.04245149877499</v>
      </c>
      <c r="BD1853" s="130">
        <v>-8.2960842731756197E-3</v>
      </c>
      <c r="BE1853" s="65">
        <v>20</v>
      </c>
    </row>
    <row r="1854" spans="1:57" x14ac:dyDescent="0.2">
      <c r="A1854" s="104">
        <v>42919</v>
      </c>
      <c r="B1854" s="58">
        <v>2429.01000976562</v>
      </c>
      <c r="C1854" s="77">
        <v>2.31083384955521E-3</v>
      </c>
      <c r="D1854" s="58">
        <v>0.01</v>
      </c>
      <c r="E1854" s="58">
        <v>0.77300000000000002</v>
      </c>
      <c r="F1854" s="77">
        <v>4.1569238763314803E-3</v>
      </c>
      <c r="G1854" s="58">
        <v>139.184799194335</v>
      </c>
      <c r="H1854" s="58">
        <v>898.70001220703102</v>
      </c>
      <c r="I1854" s="58">
        <v>65.796173095703097</v>
      </c>
      <c r="J1854" s="58">
        <v>953.65997314453102</v>
      </c>
      <c r="K1854" s="58">
        <v>39.789539337158203</v>
      </c>
      <c r="L1854" s="58">
        <v>31.807432174682599</v>
      </c>
      <c r="M1854" s="58">
        <v>11.2200002670288</v>
      </c>
      <c r="N1854" s="77">
        <v>-3.6105077759238601E-3</v>
      </c>
      <c r="O1854" s="58">
        <v>4.9803054559036397</v>
      </c>
      <c r="P1854" s="77">
        <v>3.5781963869128498E-2</v>
      </c>
      <c r="Q1854" s="58">
        <v>139.436973571777</v>
      </c>
      <c r="R1854" s="77">
        <v>-1.1037347151840401E-2</v>
      </c>
      <c r="S1854" s="58">
        <v>49.917700521249103</v>
      </c>
      <c r="T1854" s="77">
        <v>5.5544341652628899E-2</v>
      </c>
      <c r="U1854" s="58">
        <v>903.71499633789006</v>
      </c>
      <c r="V1854" s="77">
        <v>-1.1025687307902699E-2</v>
      </c>
      <c r="W1854" s="58">
        <v>2.02192181713278</v>
      </c>
      <c r="X1854" s="77">
        <v>3.0730082343722601E-2</v>
      </c>
      <c r="Y1854" s="58">
        <v>66.162940979003906</v>
      </c>
      <c r="Z1854" s="77">
        <v>-1.48140773300297E-2</v>
      </c>
      <c r="AA1854" s="58">
        <v>37.788881992750099</v>
      </c>
      <c r="AB1854" s="77">
        <v>3.96251106860947E-2</v>
      </c>
      <c r="AC1854" s="58">
        <v>960.82998657226506</v>
      </c>
      <c r="AD1854" s="77">
        <v>-7.2620911361885804E-3</v>
      </c>
      <c r="AE1854" s="58">
        <v>2.5430160885908299</v>
      </c>
      <c r="AF1854" s="77">
        <v>6.3911674549496297E-2</v>
      </c>
      <c r="AG1854" s="58">
        <v>39.935073852538999</v>
      </c>
      <c r="AH1854" s="77">
        <v>-8.2987993557966898E-3</v>
      </c>
      <c r="AI1854" s="58">
        <v>0.83062939810529202</v>
      </c>
      <c r="AJ1854" s="77">
        <v>2.61143179852927E-2</v>
      </c>
      <c r="AK1854" s="58">
        <v>31.940518379211401</v>
      </c>
      <c r="AL1854" s="69">
        <v>42919</v>
      </c>
      <c r="AM1854" s="105">
        <v>0</v>
      </c>
      <c r="AN1854" s="124">
        <v>51.786191805317003</v>
      </c>
      <c r="AO1854" s="125">
        <v>35.113080394964001</v>
      </c>
      <c r="AP1854" s="125">
        <v>40.274119526897799</v>
      </c>
      <c r="AQ1854" s="125">
        <v>36.529119283170303</v>
      </c>
      <c r="AR1854" s="125">
        <v>31.259104303740799</v>
      </c>
      <c r="AS1854" s="125">
        <v>41.1558074132369</v>
      </c>
      <c r="AV1854" s="63">
        <v>44954.211122357003</v>
      </c>
      <c r="AW1854" s="63">
        <v>-10597.0595256137</v>
      </c>
      <c r="AX1854" s="63">
        <v>10597.0595256137</v>
      </c>
      <c r="AY1854" s="63">
        <v>34357.151596743301</v>
      </c>
      <c r="AZ1854" s="77">
        <v>1.29523096668293E-3</v>
      </c>
      <c r="BA1854" s="77">
        <v>2.4357151596743298</v>
      </c>
      <c r="BB1854" s="77">
        <v>1.14389361839211</v>
      </c>
      <c r="BC1854" s="58">
        <v>-242.59956862180101</v>
      </c>
      <c r="BD1854" s="130">
        <v>-7.0115986517454197E-3</v>
      </c>
      <c r="BE1854" s="65">
        <v>21</v>
      </c>
    </row>
    <row r="1855" spans="1:57" x14ac:dyDescent="0.2">
      <c r="A1855" s="104">
        <v>42921</v>
      </c>
      <c r="B1855" s="58">
        <v>2432.5400390625</v>
      </c>
      <c r="C1855" s="77">
        <v>1.4532790242456301E-3</v>
      </c>
      <c r="D1855" s="58">
        <v>0.01</v>
      </c>
      <c r="E1855" s="58">
        <v>0.77370000000000005</v>
      </c>
      <c r="F1855" s="77">
        <v>9.0556274256159397E-4</v>
      </c>
      <c r="G1855" s="58">
        <v>139.75704956054599</v>
      </c>
      <c r="H1855" s="58">
        <v>911.71002197265602</v>
      </c>
      <c r="I1855" s="58">
        <v>66.674499511718693</v>
      </c>
      <c r="J1855" s="58">
        <v>971.40002441406205</v>
      </c>
      <c r="K1855" s="58">
        <v>40.866497039794901</v>
      </c>
      <c r="L1855" s="58">
        <v>32.643966674804602</v>
      </c>
      <c r="M1855" s="58">
        <v>11.069999694824199</v>
      </c>
      <c r="N1855" s="77">
        <v>4.1114429846029702E-3</v>
      </c>
      <c r="O1855" s="58">
        <v>4.9716840132423101</v>
      </c>
      <c r="P1855" s="77">
        <v>3.55737619595956E-2</v>
      </c>
      <c r="Q1855" s="58">
        <v>139.47092437744101</v>
      </c>
      <c r="R1855" s="77">
        <v>1.4476476676210199E-2</v>
      </c>
      <c r="S1855" s="58">
        <v>48.578933670699001</v>
      </c>
      <c r="T1855" s="77">
        <v>5.3283316515035498E-2</v>
      </c>
      <c r="U1855" s="58">
        <v>905.20501708984295</v>
      </c>
      <c r="V1855" s="77">
        <v>1.3349202160102399E-2</v>
      </c>
      <c r="W1855" s="58">
        <v>1.97535814740108</v>
      </c>
      <c r="X1855" s="77">
        <v>2.9626891268286101E-2</v>
      </c>
      <c r="Y1855" s="58">
        <v>66.235336303710895</v>
      </c>
      <c r="Z1855" s="77">
        <v>1.8602071775159299E-2</v>
      </c>
      <c r="AA1855" s="58">
        <v>37.308602334563297</v>
      </c>
      <c r="AB1855" s="77">
        <v>3.8407042821588799E-2</v>
      </c>
      <c r="AC1855" s="58">
        <v>962.52999877929597</v>
      </c>
      <c r="AD1855" s="77">
        <v>2.7066352628792201E-2</v>
      </c>
      <c r="AE1855" s="58">
        <v>2.4833311137234699</v>
      </c>
      <c r="AF1855" s="77">
        <v>6.0766918958217897E-2</v>
      </c>
      <c r="AG1855" s="58">
        <v>40.328018188476499</v>
      </c>
      <c r="AH1855" s="77">
        <v>2.6299969627473701E-2</v>
      </c>
      <c r="AI1855" s="58">
        <v>0.84511810737298199</v>
      </c>
      <c r="AJ1855" s="77">
        <v>2.5888952644510001E-2</v>
      </c>
      <c r="AK1855" s="58">
        <v>32.225699424743603</v>
      </c>
      <c r="AL1855" s="69">
        <v>42921</v>
      </c>
      <c r="AM1855" s="105">
        <v>2</v>
      </c>
      <c r="AN1855" s="124">
        <v>53.288138604661803</v>
      </c>
      <c r="AO1855" s="125">
        <v>40.736815365942199</v>
      </c>
      <c r="AP1855" s="125">
        <v>42.199091446498201</v>
      </c>
      <c r="AQ1855" s="125">
        <v>43.883990873213797</v>
      </c>
      <c r="AR1855" s="125">
        <v>44.251237747679603</v>
      </c>
      <c r="AS1855" s="125">
        <v>46.841738204971001</v>
      </c>
      <c r="AV1855" s="63">
        <v>44954.211122357003</v>
      </c>
      <c r="AW1855" s="63">
        <v>-10885.6105540237</v>
      </c>
      <c r="AX1855" s="63">
        <v>10885.6105540237</v>
      </c>
      <c r="AY1855" s="63">
        <v>34068.600568333299</v>
      </c>
      <c r="AZ1855" s="77">
        <v>-8.3985724950876792E-3</v>
      </c>
      <c r="BA1855" s="77">
        <v>2.40686005683333</v>
      </c>
      <c r="BB1855" s="77">
        <v>1.1470092940179399</v>
      </c>
      <c r="BC1855" s="58">
        <v>-531.15059703176598</v>
      </c>
      <c r="BD1855" s="130">
        <v>-1.5351283727249899E-2</v>
      </c>
      <c r="BE1855" s="65">
        <v>22</v>
      </c>
    </row>
    <row r="1856" spans="1:57" x14ac:dyDescent="0.2">
      <c r="A1856" s="104">
        <v>42922</v>
      </c>
      <c r="B1856" s="58">
        <v>2409.75</v>
      </c>
      <c r="C1856" s="77">
        <v>-9.3688238205867896E-3</v>
      </c>
      <c r="D1856" s="58">
        <v>0.01</v>
      </c>
      <c r="E1856" s="58">
        <v>0.77239999999999998</v>
      </c>
      <c r="F1856" s="77">
        <v>-1.6802378182758601E-3</v>
      </c>
      <c r="G1856" s="58">
        <v>138.43795776367099</v>
      </c>
      <c r="H1856" s="58">
        <v>906.69000244140602</v>
      </c>
      <c r="I1856" s="58">
        <v>66.1822509765625</v>
      </c>
      <c r="J1856" s="58">
        <v>965.14001464843705</v>
      </c>
      <c r="K1856" s="58">
        <v>40.856803894042898</v>
      </c>
      <c r="L1856" s="58">
        <v>31.969036102294901</v>
      </c>
      <c r="M1856" s="58">
        <v>12.539999961853001</v>
      </c>
      <c r="N1856" s="77">
        <v>-9.43846339789489E-3</v>
      </c>
      <c r="O1856" s="58">
        <v>4.9770440822467599</v>
      </c>
      <c r="P1856" s="77">
        <v>3.5951441083399198E-2</v>
      </c>
      <c r="Q1856" s="58">
        <v>139.09750366210901</v>
      </c>
      <c r="R1856" s="77">
        <v>-5.5061581097772799E-3</v>
      </c>
      <c r="S1856" s="58">
        <v>47.069445153620997</v>
      </c>
      <c r="T1856" s="77">
        <v>5.1913493064751001E-2</v>
      </c>
      <c r="U1856" s="58">
        <v>909.20001220703102</v>
      </c>
      <c r="V1856" s="77">
        <v>-7.3828605952974604E-3</v>
      </c>
      <c r="W1856" s="58">
        <v>1.9300396001856299</v>
      </c>
      <c r="X1856" s="77">
        <v>2.9162495558954699E-2</v>
      </c>
      <c r="Y1856" s="58">
        <v>66.428375244140597</v>
      </c>
      <c r="Z1856" s="77">
        <v>-6.4443170766860201E-3</v>
      </c>
      <c r="AA1856" s="58">
        <v>36.484468890618899</v>
      </c>
      <c r="AB1856" s="77">
        <v>3.7802254944230798E-2</v>
      </c>
      <c r="AC1856" s="58">
        <v>968.27001953125</v>
      </c>
      <c r="AD1856" s="77">
        <v>-2.3719052167636701E-4</v>
      </c>
      <c r="AE1856" s="58">
        <v>2.4263445189002701</v>
      </c>
      <c r="AF1856" s="77">
        <v>5.9386547346990198E-2</v>
      </c>
      <c r="AG1856" s="58">
        <v>40.861650466918903</v>
      </c>
      <c r="AH1856" s="77">
        <v>-2.0675507337492099E-2</v>
      </c>
      <c r="AI1856" s="58">
        <v>0.87959467743561104</v>
      </c>
      <c r="AJ1856" s="77">
        <v>2.7513956774332299E-2</v>
      </c>
      <c r="AK1856" s="58">
        <v>32.306501388549798</v>
      </c>
      <c r="AL1856" s="69">
        <v>42922</v>
      </c>
      <c r="AM1856" s="105">
        <v>3</v>
      </c>
      <c r="AN1856" s="124">
        <v>43.8012991877372</v>
      </c>
      <c r="AO1856" s="125">
        <v>39.320691308826198</v>
      </c>
      <c r="AP1856" s="125">
        <v>39.072929746705299</v>
      </c>
      <c r="AQ1856" s="125">
        <v>43.834756326201699</v>
      </c>
      <c r="AR1856" s="125">
        <v>38.009353677638501</v>
      </c>
      <c r="AS1856" s="125">
        <v>44.260503574225801</v>
      </c>
      <c r="AV1856" s="63">
        <v>44954.211122357003</v>
      </c>
      <c r="AW1856" s="63">
        <v>-10642.632782212801</v>
      </c>
      <c r="AX1856" s="63">
        <v>10642.632782212801</v>
      </c>
      <c r="AY1856" s="63">
        <v>34311.578340144202</v>
      </c>
      <c r="AZ1856" s="77">
        <v>7.13201504486704E-3</v>
      </c>
      <c r="BA1856" s="77">
        <v>2.43115783401442</v>
      </c>
      <c r="BB1856" s="77">
        <v>1.1268943422011199</v>
      </c>
      <c r="BC1856" s="58">
        <v>-288.17282522084798</v>
      </c>
      <c r="BD1856" s="130">
        <v>-8.3287542688837007E-3</v>
      </c>
      <c r="BE1856" s="65">
        <v>23</v>
      </c>
    </row>
    <row r="1857" spans="1:57" x14ac:dyDescent="0.2">
      <c r="A1857" s="104">
        <v>42923</v>
      </c>
      <c r="B1857" s="58">
        <v>2425.17993164062</v>
      </c>
      <c r="C1857" s="77">
        <v>6.4031254863057196E-3</v>
      </c>
      <c r="D1857" s="58">
        <v>0.01</v>
      </c>
      <c r="E1857" s="58">
        <v>0.77639999999999998</v>
      </c>
      <c r="F1857" s="77">
        <v>5.1786639047126598E-3</v>
      </c>
      <c r="G1857" s="58">
        <v>139.84432983398401</v>
      </c>
      <c r="H1857" s="58">
        <v>918.59002685546795</v>
      </c>
      <c r="I1857" s="58">
        <v>67.041252136230398</v>
      </c>
      <c r="J1857" s="58">
        <v>978.760009765625</v>
      </c>
      <c r="K1857" s="58">
        <v>42.244247436523402</v>
      </c>
      <c r="L1857" s="58">
        <v>32.206687927246001</v>
      </c>
      <c r="M1857" s="58">
        <v>11.189999580383301</v>
      </c>
      <c r="N1857" s="77">
        <v>1.01588617242773E-2</v>
      </c>
      <c r="O1857" s="58">
        <v>4.9569961773039601</v>
      </c>
      <c r="P1857" s="77">
        <v>3.5446529603228402E-2</v>
      </c>
      <c r="Q1857" s="58">
        <v>139.14114379882801</v>
      </c>
      <c r="R1857" s="77">
        <v>1.31246891241987E-2</v>
      </c>
      <c r="S1857" s="58">
        <v>45.306969530549601</v>
      </c>
      <c r="T1857" s="77">
        <v>4.9322296351991798E-2</v>
      </c>
      <c r="U1857" s="58">
        <v>912.64001464843705</v>
      </c>
      <c r="V1857" s="77">
        <v>1.2979328248780401E-2</v>
      </c>
      <c r="W1857" s="58">
        <v>1.88238946167543</v>
      </c>
      <c r="X1857" s="77">
        <v>2.8078077328423701E-2</v>
      </c>
      <c r="Y1857" s="58">
        <v>66.611751556396399</v>
      </c>
      <c r="Z1857" s="77">
        <v>1.4111937035528E-2</v>
      </c>
      <c r="AA1857" s="58">
        <v>35.5777705984096</v>
      </c>
      <c r="AB1857" s="77">
        <v>3.63498408633686E-2</v>
      </c>
      <c r="AC1857" s="58">
        <v>971.95001220703102</v>
      </c>
      <c r="AD1857" s="77">
        <v>3.3958690113857902E-2</v>
      </c>
      <c r="AE1857" s="58">
        <v>2.3762782459865401</v>
      </c>
      <c r="AF1857" s="77">
        <v>5.6250930959467399E-2</v>
      </c>
      <c r="AG1857" s="58">
        <v>41.550525665283203</v>
      </c>
      <c r="AH1857" s="77">
        <v>7.4338126489246203E-3</v>
      </c>
      <c r="AI1857" s="58">
        <v>0.90390017722152505</v>
      </c>
      <c r="AJ1857" s="77">
        <v>2.80656048601895E-2</v>
      </c>
      <c r="AK1857" s="58">
        <v>32.087862014770501</v>
      </c>
      <c r="AL1857" s="69">
        <v>42923</v>
      </c>
      <c r="AM1857" s="105">
        <v>4</v>
      </c>
      <c r="AN1857" s="124">
        <v>50.258094684352997</v>
      </c>
      <c r="AO1857" s="125">
        <v>44.2667129536689</v>
      </c>
      <c r="AP1857" s="125">
        <v>43.849050908055901</v>
      </c>
      <c r="AQ1857" s="125">
        <v>52.115901629778499</v>
      </c>
      <c r="AR1857" s="125">
        <v>41.156765340365098</v>
      </c>
      <c r="AS1857" s="125">
        <v>49.491156526504497</v>
      </c>
      <c r="AV1857" s="63">
        <v>44954.211122357003</v>
      </c>
      <c r="AW1857" s="63">
        <v>-10777.272450393601</v>
      </c>
      <c r="AX1857" s="63">
        <v>10777.272450393601</v>
      </c>
      <c r="AY1857" s="63">
        <v>34176.938671963399</v>
      </c>
      <c r="AZ1857" s="77">
        <v>-3.9240301581615596E-3</v>
      </c>
      <c r="BA1857" s="77">
        <v>2.4176938671963399</v>
      </c>
      <c r="BB1857" s="77">
        <v>1.1405131135703499</v>
      </c>
      <c r="BC1857" s="58">
        <v>-422.81249340169597</v>
      </c>
      <c r="BD1857" s="130">
        <v>-1.22201021441142E-2</v>
      </c>
      <c r="BE1857" s="65">
        <v>24</v>
      </c>
    </row>
    <row r="1858" spans="1:57" x14ac:dyDescent="0.2">
      <c r="A1858" s="104">
        <v>42926</v>
      </c>
      <c r="B1858" s="58">
        <v>2427.42993164062</v>
      </c>
      <c r="C1858" s="77">
        <v>9.2776621257861704E-4</v>
      </c>
      <c r="D1858" s="58">
        <v>0.01</v>
      </c>
      <c r="E1858" s="58">
        <v>0.77749999999999997</v>
      </c>
      <c r="F1858" s="77">
        <v>1.4167954662545001E-3</v>
      </c>
      <c r="G1858" s="58">
        <v>140.69789123535099</v>
      </c>
      <c r="H1858" s="58">
        <v>928.79998779296795</v>
      </c>
      <c r="I1858" s="58">
        <v>67.543159484863196</v>
      </c>
      <c r="J1858" s="58">
        <v>996.469970703125</v>
      </c>
      <c r="K1858" s="58">
        <v>42.8943061828613</v>
      </c>
      <c r="L1858" s="58">
        <v>31.988050460815401</v>
      </c>
      <c r="M1858" s="58">
        <v>11.1099996566772</v>
      </c>
      <c r="N1858" s="77">
        <v>6.1036539871190901E-3</v>
      </c>
      <c r="O1858" s="58">
        <v>4.9246268316019997</v>
      </c>
      <c r="P1858" s="77">
        <v>3.5001426022543303E-2</v>
      </c>
      <c r="Q1858" s="58">
        <v>140.271110534667</v>
      </c>
      <c r="R1858" s="77">
        <v>1.11148179699391E-2</v>
      </c>
      <c r="S1858" s="58">
        <v>43.4120934097106</v>
      </c>
      <c r="T1858" s="77">
        <v>4.6739980598909402E-2</v>
      </c>
      <c r="U1858" s="58">
        <v>923.69500732421795</v>
      </c>
      <c r="V1858" s="77">
        <v>7.4865449650749396E-3</v>
      </c>
      <c r="W1858" s="58">
        <v>1.8301129525908599</v>
      </c>
      <c r="X1858" s="77">
        <v>2.70954596520021E-2</v>
      </c>
      <c r="Y1858" s="58">
        <v>67.292205810546804</v>
      </c>
      <c r="Z1858" s="77">
        <v>1.8094283338916599E-2</v>
      </c>
      <c r="AA1858" s="58">
        <v>35.171200030269098</v>
      </c>
      <c r="AB1858" s="77">
        <v>3.5295795221457302E-2</v>
      </c>
      <c r="AC1858" s="58">
        <v>987.614990234375</v>
      </c>
      <c r="AD1858" s="77">
        <v>1.53881010027383E-2</v>
      </c>
      <c r="AE1858" s="58">
        <v>2.3250343961268798</v>
      </c>
      <c r="AF1858" s="77">
        <v>5.42038000618335E-2</v>
      </c>
      <c r="AG1858" s="58">
        <v>42.569276809692298</v>
      </c>
      <c r="AH1858" s="77">
        <v>-6.78857344550776E-3</v>
      </c>
      <c r="AI1858" s="58">
        <v>0.93372766899173798</v>
      </c>
      <c r="AJ1858" s="77">
        <v>2.9189889835128598E-2</v>
      </c>
      <c r="AK1858" s="58">
        <v>32.097369194030698</v>
      </c>
      <c r="AL1858" s="69">
        <v>42926</v>
      </c>
      <c r="AM1858" s="105">
        <v>0</v>
      </c>
      <c r="AN1858" s="124">
        <v>51.139651914542704</v>
      </c>
      <c r="AO1858" s="125">
        <v>48.170225830470301</v>
      </c>
      <c r="AP1858" s="125">
        <v>46.5858359917668</v>
      </c>
      <c r="AQ1858" s="125">
        <v>55.431576936623401</v>
      </c>
      <c r="AR1858" s="125">
        <v>39.185604546186397</v>
      </c>
      <c r="AS1858" s="125">
        <v>52.307327464593797</v>
      </c>
      <c r="AV1858" s="63">
        <v>44954.211122357003</v>
      </c>
      <c r="AW1858" s="63">
        <v>-10719.275679545401</v>
      </c>
      <c r="AX1858" s="63">
        <v>10719.275679545401</v>
      </c>
      <c r="AY1858" s="63">
        <v>34234.935442811598</v>
      </c>
      <c r="AZ1858" s="77">
        <v>1.69695628402921E-3</v>
      </c>
      <c r="BA1858" s="77">
        <v>2.4234935442811598</v>
      </c>
      <c r="BB1858" s="77">
        <v>1.1424990093147001</v>
      </c>
      <c r="BC1858" s="58">
        <v>-364.81572255342297</v>
      </c>
      <c r="BD1858" s="130">
        <v>-1.05438828392098E-2</v>
      </c>
      <c r="BE1858" s="65">
        <v>25</v>
      </c>
    </row>
    <row r="1859" spans="1:57" x14ac:dyDescent="0.2">
      <c r="A1859" s="104">
        <v>42927</v>
      </c>
      <c r="B1859" s="58">
        <v>2425.53002929687</v>
      </c>
      <c r="C1859" s="77">
        <v>-7.8268061169783898E-4</v>
      </c>
      <c r="D1859" s="58">
        <v>0.01</v>
      </c>
      <c r="E1859" s="58">
        <v>0.77859999999999996</v>
      </c>
      <c r="F1859" s="77">
        <v>1.4147909967845401E-3</v>
      </c>
      <c r="G1859" s="58">
        <v>141.15374755859301</v>
      </c>
      <c r="H1859" s="58">
        <v>930.09002685546795</v>
      </c>
      <c r="I1859" s="58">
        <v>67.552803039550696</v>
      </c>
      <c r="J1859" s="58">
        <v>994.13000488281205</v>
      </c>
      <c r="K1859" s="58">
        <v>44.048892974853501</v>
      </c>
      <c r="L1859" s="58">
        <v>32.2447090148925</v>
      </c>
      <c r="M1859" s="58">
        <v>10.890000343322701</v>
      </c>
      <c r="N1859" s="77">
        <v>3.2399655690620302E-3</v>
      </c>
      <c r="O1859" s="58">
        <v>4.8568715698124096</v>
      </c>
      <c r="P1859" s="77">
        <v>3.4408378479617002E-2</v>
      </c>
      <c r="Q1859" s="58">
        <v>140.925819396972</v>
      </c>
      <c r="R1859" s="77">
        <v>1.3889309640986399E-3</v>
      </c>
      <c r="S1859" s="58">
        <v>41.299708056507399</v>
      </c>
      <c r="T1859" s="77">
        <v>4.4403989790254103E-2</v>
      </c>
      <c r="U1859" s="58">
        <v>929.44500732421795</v>
      </c>
      <c r="V1859" s="77">
        <v>1.42776185790616E-4</v>
      </c>
      <c r="W1859" s="58">
        <v>1.77124209018014</v>
      </c>
      <c r="X1859" s="77">
        <v>2.6220112422916199E-2</v>
      </c>
      <c r="Y1859" s="58">
        <v>67.547981262207003</v>
      </c>
      <c r="Z1859" s="77">
        <v>-2.3482552300713101E-3</v>
      </c>
      <c r="AA1859" s="58">
        <v>34.5236124695924</v>
      </c>
      <c r="AB1859" s="77">
        <v>3.47274625049286E-2</v>
      </c>
      <c r="AC1859" s="58">
        <v>995.29998779296795</v>
      </c>
      <c r="AD1859" s="77">
        <v>2.6917017542377599E-2</v>
      </c>
      <c r="AE1859" s="58">
        <v>2.2627624867775</v>
      </c>
      <c r="AF1859" s="77">
        <v>5.1369338341130499E-2</v>
      </c>
      <c r="AG1859" s="58">
        <v>43.471599578857401</v>
      </c>
      <c r="AH1859" s="77">
        <v>8.0235760035314296E-3</v>
      </c>
      <c r="AI1859" s="58">
        <v>0.95430462912301695</v>
      </c>
      <c r="AJ1859" s="77">
        <v>2.9595696729105499E-2</v>
      </c>
      <c r="AK1859" s="58">
        <v>32.116379737853997</v>
      </c>
      <c r="AL1859" s="69">
        <v>42927</v>
      </c>
      <c r="AM1859" s="105">
        <v>1</v>
      </c>
      <c r="AN1859" s="124">
        <v>50.328549024546597</v>
      </c>
      <c r="AO1859" s="125">
        <v>48.659513646062699</v>
      </c>
      <c r="AP1859" s="125">
        <v>48.042338014261198</v>
      </c>
      <c r="AQ1859" s="125">
        <v>60.644112738242299</v>
      </c>
      <c r="AR1859" s="125">
        <v>42.657550071471903</v>
      </c>
      <c r="AS1859" s="125">
        <v>52.362286711228897</v>
      </c>
      <c r="AV1859" s="63">
        <v>44954.211122357003</v>
      </c>
      <c r="AW1859" s="63">
        <v>-10820.569819206999</v>
      </c>
      <c r="AX1859" s="63">
        <v>10820.569819206999</v>
      </c>
      <c r="AY1859" s="63">
        <v>34133.641303149998</v>
      </c>
      <c r="AZ1859" s="77">
        <v>-2.9587945282035701E-3</v>
      </c>
      <c r="BA1859" s="77">
        <v>2.4133641303150002</v>
      </c>
      <c r="BB1859" s="77">
        <v>1.1408221168795301</v>
      </c>
      <c r="BC1859" s="58">
        <v>-466.10986221501599</v>
      </c>
      <c r="BD1859" s="130">
        <v>-1.3471480184562699E-2</v>
      </c>
      <c r="BE1859" s="65">
        <v>26</v>
      </c>
    </row>
    <row r="1860" spans="1:57" x14ac:dyDescent="0.2">
      <c r="A1860" s="104">
        <v>42928</v>
      </c>
      <c r="B1860" s="58">
        <v>2443.25</v>
      </c>
      <c r="C1860" s="77">
        <v>7.3056076358954903E-3</v>
      </c>
      <c r="D1860" s="58">
        <v>0.01</v>
      </c>
      <c r="E1860" s="58">
        <v>0.77580000000000005</v>
      </c>
      <c r="F1860" s="77">
        <v>-3.5961983046492998E-3</v>
      </c>
      <c r="G1860" s="58">
        <v>141.35745239257801</v>
      </c>
      <c r="H1860" s="58">
        <v>943.83001708984295</v>
      </c>
      <c r="I1860" s="58">
        <v>68.672416687011705</v>
      </c>
      <c r="J1860" s="58">
        <v>1006.51000976562</v>
      </c>
      <c r="K1860" s="58">
        <v>43.932460784912102</v>
      </c>
      <c r="L1860" s="58">
        <v>32.5584106445312</v>
      </c>
      <c r="M1860" s="58">
        <v>10.300000190734799</v>
      </c>
      <c r="N1860" s="77">
        <v>1.44314152126789E-3</v>
      </c>
      <c r="O1860" s="58">
        <v>4.7892548904825398</v>
      </c>
      <c r="P1860" s="77">
        <v>3.3880455606838597E-2</v>
      </c>
      <c r="Q1860" s="58">
        <v>141.255599975585</v>
      </c>
      <c r="R1860" s="77">
        <v>1.47727529998664E-2</v>
      </c>
      <c r="S1860" s="58">
        <v>39.082887722863497</v>
      </c>
      <c r="T1860" s="77">
        <v>4.1408820460457199E-2</v>
      </c>
      <c r="U1860" s="58">
        <v>936.96002197265602</v>
      </c>
      <c r="V1860" s="77">
        <v>1.6573903629216201E-2</v>
      </c>
      <c r="W1860" s="58">
        <v>1.7135250469165499</v>
      </c>
      <c r="X1860" s="77">
        <v>2.4952158808190499E-2</v>
      </c>
      <c r="Y1860" s="58">
        <v>68.112609863281193</v>
      </c>
      <c r="Z1860" s="77">
        <v>1.24531045456897E-2</v>
      </c>
      <c r="AA1860" s="58">
        <v>33.808737514785101</v>
      </c>
      <c r="AB1860" s="77">
        <v>3.3590065858021399E-2</v>
      </c>
      <c r="AC1860" s="58">
        <v>1000.32000732421</v>
      </c>
      <c r="AD1860" s="77">
        <v>-2.64324894629885E-3</v>
      </c>
      <c r="AE1860" s="58">
        <v>2.1738688383103399</v>
      </c>
      <c r="AF1860" s="77">
        <v>4.9482064047204899E-2</v>
      </c>
      <c r="AG1860" s="58">
        <v>43.990676879882798</v>
      </c>
      <c r="AH1860" s="77">
        <v>9.7287784328830007E-3</v>
      </c>
      <c r="AI1860" s="58">
        <v>0.966459521621573</v>
      </c>
      <c r="AJ1860" s="77">
        <v>2.9683866702624399E-2</v>
      </c>
      <c r="AK1860" s="58">
        <v>32.4015598297119</v>
      </c>
      <c r="AL1860" s="69">
        <v>42928</v>
      </c>
      <c r="AM1860" s="105">
        <v>2</v>
      </c>
      <c r="AN1860" s="124">
        <v>57.154183251698001</v>
      </c>
      <c r="AO1860" s="125">
        <v>53.675580505434098</v>
      </c>
      <c r="AP1860" s="125">
        <v>48.715315261990398</v>
      </c>
      <c r="AQ1860" s="125">
        <v>59.883506003751997</v>
      </c>
      <c r="AR1860" s="125">
        <v>46.6654842433827</v>
      </c>
      <c r="AS1860" s="125">
        <v>58.361567664751298</v>
      </c>
      <c r="AV1860" s="63">
        <v>44954.211122357003</v>
      </c>
      <c r="AW1860" s="63">
        <v>-10886.549255529701</v>
      </c>
      <c r="AX1860" s="63">
        <v>10886.549255529701</v>
      </c>
      <c r="AY1860" s="63">
        <v>34067.6618668273</v>
      </c>
      <c r="AZ1860" s="77">
        <v>-1.9329738581596E-3</v>
      </c>
      <c r="BA1860" s="77">
        <v>2.4067661866827299</v>
      </c>
      <c r="BB1860" s="77">
        <v>1.1564621232837</v>
      </c>
      <c r="BC1860" s="58">
        <v>-532.08929853780103</v>
      </c>
      <c r="BD1860" s="130">
        <v>-1.53784140236948E-2</v>
      </c>
      <c r="BE1860" s="65">
        <v>27</v>
      </c>
    </row>
    <row r="1861" spans="1:57" x14ac:dyDescent="0.2">
      <c r="A1861" s="104">
        <v>42929</v>
      </c>
      <c r="B1861" s="58">
        <v>2447.830078125</v>
      </c>
      <c r="C1861" s="77">
        <v>1.8745843139260599E-3</v>
      </c>
      <c r="D1861" s="58">
        <v>0.01</v>
      </c>
      <c r="E1861" s="58">
        <v>0.7732</v>
      </c>
      <c r="F1861" s="77">
        <v>-3.3513792214488998E-3</v>
      </c>
      <c r="G1861" s="58">
        <v>143.32637023925699</v>
      </c>
      <c r="H1861" s="58">
        <v>947.15997314453102</v>
      </c>
      <c r="I1861" s="58">
        <v>69.270805358886705</v>
      </c>
      <c r="J1861" s="58">
        <v>1000.63000488281</v>
      </c>
      <c r="K1861" s="58">
        <v>43.951866149902301</v>
      </c>
      <c r="L1861" s="58">
        <v>32.548912048339801</v>
      </c>
      <c r="M1861" s="58">
        <v>9.8999996185302699</v>
      </c>
      <c r="N1861" s="77">
        <v>1.39286455249039E-2</v>
      </c>
      <c r="O1861" s="58">
        <v>4.6915541265514999</v>
      </c>
      <c r="P1861" s="77">
        <v>3.27333631537573E-2</v>
      </c>
      <c r="Q1861" s="58">
        <v>142.341911315917</v>
      </c>
      <c r="R1861" s="77">
        <v>3.5281311193671098E-3</v>
      </c>
      <c r="S1861" s="58">
        <v>36.607043386033602</v>
      </c>
      <c r="T1861" s="77">
        <v>3.8649271954028799E-2</v>
      </c>
      <c r="U1861" s="58">
        <v>945.49499511718705</v>
      </c>
      <c r="V1861" s="77">
        <v>8.7136684675343992E-3</v>
      </c>
      <c r="W1861" s="58">
        <v>1.64911689866699</v>
      </c>
      <c r="X1861" s="77">
        <v>2.3806809955839801E-2</v>
      </c>
      <c r="Y1861" s="58">
        <v>68.971611022949205</v>
      </c>
      <c r="Z1861" s="77">
        <v>-5.8419735777708297E-3</v>
      </c>
      <c r="AA1861" s="58">
        <v>32.403359453596401</v>
      </c>
      <c r="AB1861" s="77">
        <v>3.2382958031916403E-2</v>
      </c>
      <c r="AC1861" s="58">
        <v>1003.57000732421</v>
      </c>
      <c r="AD1861" s="77">
        <v>4.41709037998894E-4</v>
      </c>
      <c r="AE1861" s="58">
        <v>2.0630586593160398</v>
      </c>
      <c r="AF1861" s="77">
        <v>4.6939045825262003E-2</v>
      </c>
      <c r="AG1861" s="58">
        <v>43.942163467407198</v>
      </c>
      <c r="AH1861" s="77">
        <v>-2.91740168004817E-4</v>
      </c>
      <c r="AI1861" s="58">
        <v>0.97663164421650395</v>
      </c>
      <c r="AJ1861" s="77">
        <v>3.0005047258294299E-2</v>
      </c>
      <c r="AK1861" s="58">
        <v>32.553661346435497</v>
      </c>
      <c r="AL1861" s="69">
        <v>42929</v>
      </c>
      <c r="AM1861" s="105">
        <v>3</v>
      </c>
      <c r="AN1861" s="124">
        <v>58.732656576807798</v>
      </c>
      <c r="AO1861" s="125">
        <v>54.827479562233101</v>
      </c>
      <c r="AP1861" s="125">
        <v>54.808180250992699</v>
      </c>
      <c r="AQ1861" s="125">
        <v>59.973611515825603</v>
      </c>
      <c r="AR1861" s="125">
        <v>46.559368760865098</v>
      </c>
      <c r="AS1861" s="125">
        <v>61.175743957738099</v>
      </c>
      <c r="AV1861" s="63">
        <v>44954.211122357003</v>
      </c>
      <c r="AW1861" s="63">
        <v>-10846.898900979601</v>
      </c>
      <c r="AX1861" s="63">
        <v>10846.898900979601</v>
      </c>
      <c r="AY1861" s="63">
        <v>34107.312221377397</v>
      </c>
      <c r="AZ1861" s="77">
        <v>1.16387073187373E-3</v>
      </c>
      <c r="BA1861" s="77">
        <v>2.4107312221377399</v>
      </c>
      <c r="BB1861" s="77">
        <v>1.16050459335358</v>
      </c>
      <c r="BC1861" s="58">
        <v>-492.438943987632</v>
      </c>
      <c r="BD1861" s="130">
        <v>-1.42324417778059E-2</v>
      </c>
      <c r="BE1861" s="65">
        <v>28</v>
      </c>
    </row>
    <row r="1862" spans="1:57" x14ac:dyDescent="0.2">
      <c r="A1862" s="104">
        <v>42930</v>
      </c>
      <c r="B1862" s="58">
        <v>2459.27001953125</v>
      </c>
      <c r="C1862" s="77">
        <v>4.67350307869929E-3</v>
      </c>
      <c r="D1862" s="58">
        <v>0.01</v>
      </c>
      <c r="E1862" s="58">
        <v>0.76419999999999999</v>
      </c>
      <c r="F1862" s="77">
        <v>-1.1639937920331101E-2</v>
      </c>
      <c r="G1862" s="58">
        <v>144.55819702148401</v>
      </c>
      <c r="H1862" s="58">
        <v>955.989990234375</v>
      </c>
      <c r="I1862" s="58">
        <v>70.245643615722599</v>
      </c>
      <c r="J1862" s="58">
        <v>1001.80999755859</v>
      </c>
      <c r="K1862" s="58">
        <v>44.747459411621001</v>
      </c>
      <c r="L1862" s="58">
        <v>32.9671821594238</v>
      </c>
      <c r="M1862" s="58">
        <v>9.5100002288818306</v>
      </c>
      <c r="N1862" s="77">
        <v>8.5945578623824997E-3</v>
      </c>
      <c r="O1862" s="58">
        <v>4.5932120927665299</v>
      </c>
      <c r="P1862" s="77">
        <v>3.17741379417169E-2</v>
      </c>
      <c r="Q1862" s="58">
        <v>143.94228363037101</v>
      </c>
      <c r="R1862" s="77">
        <v>9.3226248365716399E-3</v>
      </c>
      <c r="S1862" s="58">
        <v>34.580937246060898</v>
      </c>
      <c r="T1862" s="77">
        <v>3.6172907247263998E-2</v>
      </c>
      <c r="U1862" s="58">
        <v>951.57498168945301</v>
      </c>
      <c r="V1862" s="77">
        <v>1.4072858714221301E-2</v>
      </c>
      <c r="W1862" s="58">
        <v>1.6225388641162499</v>
      </c>
      <c r="X1862" s="77">
        <v>2.3098071006257999E-2</v>
      </c>
      <c r="Y1862" s="58">
        <v>69.758224487304602</v>
      </c>
      <c r="Z1862" s="77">
        <v>1.1792497426854601E-3</v>
      </c>
      <c r="AA1862" s="58">
        <v>31.608533090640599</v>
      </c>
      <c r="AB1862" s="77">
        <v>3.1551425088260698E-2</v>
      </c>
      <c r="AC1862" s="58">
        <v>1001.2200012207001</v>
      </c>
      <c r="AD1862" s="77">
        <v>1.81014671596719E-2</v>
      </c>
      <c r="AE1862" s="58">
        <v>1.97739628321873</v>
      </c>
      <c r="AF1862" s="77">
        <v>4.4190135243861402E-2</v>
      </c>
      <c r="AG1862" s="58">
        <v>44.349662780761697</v>
      </c>
      <c r="AH1862" s="77">
        <v>1.2850509733252901E-2</v>
      </c>
      <c r="AI1862" s="58">
        <v>0.98140066119860503</v>
      </c>
      <c r="AJ1862" s="77">
        <v>2.97690186699219E-2</v>
      </c>
      <c r="AK1862" s="58">
        <v>32.7580471038818</v>
      </c>
      <c r="AL1862" s="69">
        <v>42930</v>
      </c>
      <c r="AM1862" s="105">
        <v>4</v>
      </c>
      <c r="AN1862" s="124">
        <v>62.453441403855997</v>
      </c>
      <c r="AO1862" s="125">
        <v>57.822456253429301</v>
      </c>
      <c r="AP1862" s="125">
        <v>58.157511491007398</v>
      </c>
      <c r="AQ1862" s="125">
        <v>63.584912681735702</v>
      </c>
      <c r="AR1862" s="125">
        <v>51.761257340439201</v>
      </c>
      <c r="AS1862" s="125">
        <v>65.291305440714197</v>
      </c>
      <c r="AV1862" s="63">
        <v>44954.211122357003</v>
      </c>
      <c r="AW1862" s="63">
        <v>-10858.407381285801</v>
      </c>
      <c r="AX1862" s="63">
        <v>10858.407381285801</v>
      </c>
      <c r="AY1862" s="63">
        <v>34095.803741071199</v>
      </c>
      <c r="AZ1862" s="77">
        <v>-3.3741973661083297E-4</v>
      </c>
      <c r="BA1862" s="77">
        <v>2.40958037410712</v>
      </c>
      <c r="BB1862" s="77">
        <v>1.17060171822216</v>
      </c>
      <c r="BC1862" s="58">
        <v>-503.94742429387401</v>
      </c>
      <c r="BD1862" s="130">
        <v>-1.45650592076608E-2</v>
      </c>
      <c r="BE1862" s="65">
        <v>29</v>
      </c>
    </row>
    <row r="1863" spans="1:57" x14ac:dyDescent="0.2">
      <c r="A1863" s="104">
        <v>42933</v>
      </c>
      <c r="B1863" s="58">
        <v>2459.13989257812</v>
      </c>
      <c r="C1863" s="77">
        <v>-5.2912836773333299E-5</v>
      </c>
      <c r="D1863" s="58">
        <v>0.01</v>
      </c>
      <c r="E1863" s="58">
        <v>0.76529999999999998</v>
      </c>
      <c r="F1863" s="77">
        <v>1.4394137660298501E-3</v>
      </c>
      <c r="G1863" s="58">
        <v>145.06256103515599</v>
      </c>
      <c r="H1863" s="58">
        <v>953.41998291015602</v>
      </c>
      <c r="I1863" s="58">
        <v>70.795791625976506</v>
      </c>
      <c r="J1863" s="58">
        <v>1010.03997802734</v>
      </c>
      <c r="K1863" s="58">
        <v>44.776573181152301</v>
      </c>
      <c r="L1863" s="58">
        <v>32.767543792724602</v>
      </c>
      <c r="M1863" s="58">
        <v>9.8199996948242205</v>
      </c>
      <c r="N1863" s="77">
        <v>3.4890032116055001E-3</v>
      </c>
      <c r="O1863" s="58">
        <v>4.4751924198147597</v>
      </c>
      <c r="P1863" s="77">
        <v>3.08500855622574E-2</v>
      </c>
      <c r="Q1863" s="58">
        <v>144.81037902832</v>
      </c>
      <c r="R1863" s="77">
        <v>-2.6883203281120498E-3</v>
      </c>
      <c r="S1863" s="58">
        <v>32.349151544462202</v>
      </c>
      <c r="T1863" s="77">
        <v>3.3929592545062601E-2</v>
      </c>
      <c r="U1863" s="58">
        <v>954.70498657226506</v>
      </c>
      <c r="V1863" s="77">
        <v>7.8317740707662901E-3</v>
      </c>
      <c r="W1863" s="58">
        <v>1.5900499837766899</v>
      </c>
      <c r="X1863" s="77">
        <v>2.2459668113849699E-2</v>
      </c>
      <c r="Y1863" s="58">
        <v>70.520717620849595</v>
      </c>
      <c r="Z1863" s="77">
        <v>8.2151111376473906E-3</v>
      </c>
      <c r="AA1863" s="58">
        <v>30.6902206548489</v>
      </c>
      <c r="AB1863" s="77">
        <v>3.0385154372590598E-2</v>
      </c>
      <c r="AC1863" s="58">
        <v>1005.92498779296</v>
      </c>
      <c r="AD1863" s="77">
        <v>6.5062396645654199E-4</v>
      </c>
      <c r="AE1863" s="58">
        <v>1.9293060368641499</v>
      </c>
      <c r="AF1863" s="77">
        <v>4.3087398159273399E-2</v>
      </c>
      <c r="AG1863" s="58">
        <v>44.762016296386697</v>
      </c>
      <c r="AH1863" s="77">
        <v>-6.0556697182611004E-3</v>
      </c>
      <c r="AI1863" s="58">
        <v>0.98848724910909203</v>
      </c>
      <c r="AJ1863" s="77">
        <v>3.01666568407414E-2</v>
      </c>
      <c r="AK1863" s="58">
        <v>32.867362976074197</v>
      </c>
      <c r="AL1863" s="69">
        <v>42933</v>
      </c>
      <c r="AM1863" s="105">
        <v>0</v>
      </c>
      <c r="AN1863" s="124">
        <v>62.384539192696302</v>
      </c>
      <c r="AO1863" s="125">
        <v>56.645283029352797</v>
      </c>
      <c r="AP1863" s="125">
        <v>59.481637421269099</v>
      </c>
      <c r="AQ1863" s="125">
        <v>63.7139303707335</v>
      </c>
      <c r="AR1863" s="125">
        <v>49.294860431333902</v>
      </c>
      <c r="AS1863" s="125">
        <v>67.392085746701099</v>
      </c>
      <c r="AV1863" s="63">
        <v>44954.211122357003</v>
      </c>
      <c r="AW1863" s="63">
        <v>-10808.1875450305</v>
      </c>
      <c r="AX1863" s="63">
        <v>10808.1875450305</v>
      </c>
      <c r="AY1863" s="63">
        <v>34146.023577326399</v>
      </c>
      <c r="AZ1863" s="77">
        <v>1.4729037225997799E-3</v>
      </c>
      <c r="BA1863" s="77">
        <v>2.4146023577326399</v>
      </c>
      <c r="BB1863" s="77">
        <v>1.1704868655277501</v>
      </c>
      <c r="BC1863" s="58">
        <v>-453.72758803861501</v>
      </c>
      <c r="BD1863" s="130">
        <v>-1.3113608414987699E-2</v>
      </c>
      <c r="BE1863" s="65">
        <v>30</v>
      </c>
    </row>
    <row r="1864" spans="1:57" x14ac:dyDescent="0.2">
      <c r="A1864" s="104">
        <v>42934</v>
      </c>
      <c r="B1864" s="58">
        <v>2460.61010742187</v>
      </c>
      <c r="C1864" s="77">
        <v>5.9785734361317202E-4</v>
      </c>
      <c r="D1864" s="58">
        <v>0.01</v>
      </c>
      <c r="E1864" s="58">
        <v>0.76819999999999999</v>
      </c>
      <c r="F1864" s="77">
        <v>3.7893636482424402E-3</v>
      </c>
      <c r="G1864" s="58">
        <v>145.56692504882801</v>
      </c>
      <c r="H1864" s="58">
        <v>965.40002441406205</v>
      </c>
      <c r="I1864" s="58">
        <v>70.747543334960895</v>
      </c>
      <c r="J1864" s="58">
        <v>1024.44995117187</v>
      </c>
      <c r="K1864" s="58">
        <v>45.232582092285099</v>
      </c>
      <c r="L1864" s="58">
        <v>32.824581146240199</v>
      </c>
      <c r="M1864" s="58">
        <v>9.8900003433227504</v>
      </c>
      <c r="N1864" s="77">
        <v>3.4768723926612501E-3</v>
      </c>
      <c r="O1864" s="58">
        <v>4.3995488749113196</v>
      </c>
      <c r="P1864" s="77">
        <v>3.0223547508718501E-2</v>
      </c>
      <c r="Q1864" s="58">
        <v>145.31474304199199</v>
      </c>
      <c r="R1864" s="77">
        <v>1.2565335024066799E-2</v>
      </c>
      <c r="S1864" s="58">
        <v>30.1663878555959</v>
      </c>
      <c r="T1864" s="77">
        <v>3.1247552405962602E-2</v>
      </c>
      <c r="U1864" s="58">
        <v>959.41000366210903</v>
      </c>
      <c r="V1864" s="77">
        <v>-6.8151354632106599E-4</v>
      </c>
      <c r="W1864" s="58">
        <v>1.56406811726711</v>
      </c>
      <c r="X1864" s="77">
        <v>2.2107737506331201E-2</v>
      </c>
      <c r="Y1864" s="58">
        <v>70.771667480468693</v>
      </c>
      <c r="Z1864" s="77">
        <v>1.4266735434249301E-2</v>
      </c>
      <c r="AA1864" s="58">
        <v>30.107802608223899</v>
      </c>
      <c r="AB1864" s="77">
        <v>2.93892371938555E-2</v>
      </c>
      <c r="AC1864" s="58">
        <v>1017.2449645996001</v>
      </c>
      <c r="AD1864" s="77">
        <v>1.0184095805812299E-2</v>
      </c>
      <c r="AE1864" s="58">
        <v>1.9064253309504999</v>
      </c>
      <c r="AF1864" s="77">
        <v>4.2147170087724499E-2</v>
      </c>
      <c r="AG1864" s="58">
        <v>45.0045776367187</v>
      </c>
      <c r="AH1864" s="77">
        <v>1.7406661261039E-3</v>
      </c>
      <c r="AI1864" s="58">
        <v>0.99281624704154803</v>
      </c>
      <c r="AJ1864" s="77">
        <v>3.0246120814713399E-2</v>
      </c>
      <c r="AK1864" s="58">
        <v>32.796062469482401</v>
      </c>
      <c r="AL1864" s="69">
        <v>42934</v>
      </c>
      <c r="AM1864" s="105">
        <v>1</v>
      </c>
      <c r="AN1864" s="124">
        <v>62.882792630006797</v>
      </c>
      <c r="AO1864" s="125">
        <v>60.665303691836201</v>
      </c>
      <c r="AP1864" s="125">
        <v>60.816984986277902</v>
      </c>
      <c r="AQ1864" s="125">
        <v>65.760181489827502</v>
      </c>
      <c r="AR1864" s="125">
        <v>50.027498167820603</v>
      </c>
      <c r="AS1864" s="125">
        <v>67.009029317006096</v>
      </c>
      <c r="AV1864" s="63">
        <v>44954.211122357003</v>
      </c>
      <c r="AW1864" s="63">
        <v>-10868.0284349494</v>
      </c>
      <c r="AX1864" s="63">
        <v>10868.0284349494</v>
      </c>
      <c r="AY1864" s="63">
        <v>34086.182687407498</v>
      </c>
      <c r="AZ1864" s="77">
        <v>-1.75249951969902E-3</v>
      </c>
      <c r="BA1864" s="77">
        <v>2.4086182687407498</v>
      </c>
      <c r="BB1864" s="77">
        <v>1.1717845070395201</v>
      </c>
      <c r="BC1864" s="58">
        <v>-513.568477957509</v>
      </c>
      <c r="BD1864" s="130">
        <v>-1.4843126342237899E-2</v>
      </c>
      <c r="BE1864" s="65">
        <v>31</v>
      </c>
    </row>
    <row r="1865" spans="1:57" x14ac:dyDescent="0.2">
      <c r="A1865" s="104">
        <v>42935</v>
      </c>
      <c r="B1865" s="58">
        <v>2473.830078125</v>
      </c>
      <c r="C1865" s="77">
        <v>5.3726393560888904E-3</v>
      </c>
      <c r="D1865" s="58">
        <v>0.01</v>
      </c>
      <c r="E1865" s="58">
        <v>0.76670000000000005</v>
      </c>
      <c r="F1865" s="77">
        <v>-1.95261650611811E-3</v>
      </c>
      <c r="G1865" s="58">
        <v>146.47868347167901</v>
      </c>
      <c r="H1865" s="58">
        <v>970.89001464843705</v>
      </c>
      <c r="I1865" s="58">
        <v>71.288032531738196</v>
      </c>
      <c r="J1865" s="58">
        <v>1026.86999511718</v>
      </c>
      <c r="K1865" s="58">
        <v>45.775917053222599</v>
      </c>
      <c r="L1865" s="58">
        <v>32.853103637695298</v>
      </c>
      <c r="M1865" s="58">
        <v>9.7899999618530202</v>
      </c>
      <c r="N1865" s="77">
        <v>6.2634999162462998E-3</v>
      </c>
      <c r="O1865" s="58">
        <v>4.3203388376143401</v>
      </c>
      <c r="P1865" s="77">
        <v>2.94946591218485E-2</v>
      </c>
      <c r="Q1865" s="58">
        <v>146.022804260253</v>
      </c>
      <c r="R1865" s="77">
        <v>5.6867517045147099E-3</v>
      </c>
      <c r="S1865" s="58">
        <v>27.844995070125101</v>
      </c>
      <c r="T1865" s="77">
        <v>2.86798655357558E-2</v>
      </c>
      <c r="U1865" s="58">
        <v>968.14501953125</v>
      </c>
      <c r="V1865" s="77">
        <v>7.6396885502913996E-3</v>
      </c>
      <c r="W1865" s="58">
        <v>1.5857952784435201</v>
      </c>
      <c r="X1865" s="77">
        <v>2.2244901733506298E-2</v>
      </c>
      <c r="Y1865" s="58">
        <v>71.017787933349595</v>
      </c>
      <c r="Z1865" s="77">
        <v>2.36228616395006E-3</v>
      </c>
      <c r="AA1865" s="58">
        <v>29.288975190190001</v>
      </c>
      <c r="AB1865" s="77">
        <v>2.8522573772201298E-2</v>
      </c>
      <c r="AC1865" s="58">
        <v>1025.6599731445301</v>
      </c>
      <c r="AD1865" s="77">
        <v>1.2012026194502199E-2</v>
      </c>
      <c r="AE1865" s="58">
        <v>1.88803703208943</v>
      </c>
      <c r="AF1865" s="77">
        <v>4.1245203889509398E-2</v>
      </c>
      <c r="AG1865" s="58">
        <v>45.504249572753899</v>
      </c>
      <c r="AH1865" s="77">
        <v>8.6893695087830703E-4</v>
      </c>
      <c r="AI1865" s="58">
        <v>0.994977001068446</v>
      </c>
      <c r="AJ1865" s="77">
        <v>3.0285631824654099E-2</v>
      </c>
      <c r="AK1865" s="58">
        <v>32.838842391967702</v>
      </c>
      <c r="AL1865" s="69">
        <v>42935</v>
      </c>
      <c r="AM1865" s="105">
        <v>2</v>
      </c>
      <c r="AN1865" s="124">
        <v>67.102490105663193</v>
      </c>
      <c r="AO1865" s="125">
        <v>62.386512141899097</v>
      </c>
      <c r="AP1865" s="125">
        <v>63.1793870921055</v>
      </c>
      <c r="AQ1865" s="125">
        <v>68.070590609408498</v>
      </c>
      <c r="AR1865" s="125">
        <v>50.413344957114802</v>
      </c>
      <c r="AS1865" s="125">
        <v>69.126098904746897</v>
      </c>
      <c r="AV1865" s="63">
        <v>44954.211122357003</v>
      </c>
      <c r="AW1865" s="63">
        <v>-10856.232534938001</v>
      </c>
      <c r="AX1865" s="63">
        <v>10856.232534938001</v>
      </c>
      <c r="AY1865" s="63">
        <v>34097.978587418998</v>
      </c>
      <c r="AZ1865" s="77">
        <v>3.4606104531031902E-4</v>
      </c>
      <c r="BA1865" s="77">
        <v>2.4097978587419</v>
      </c>
      <c r="BB1865" s="77">
        <v>1.18345272195498</v>
      </c>
      <c r="BC1865" s="58">
        <v>-501.77257794606697</v>
      </c>
      <c r="BD1865" s="130">
        <v>-1.45022019247453E-2</v>
      </c>
      <c r="BE1865" s="65">
        <v>32</v>
      </c>
    </row>
    <row r="1866" spans="1:57" x14ac:dyDescent="0.2">
      <c r="A1866" s="104">
        <v>42936</v>
      </c>
      <c r="B1866" s="58">
        <v>2473.44995117187</v>
      </c>
      <c r="C1866" s="77">
        <v>-1.53659281810103E-4</v>
      </c>
      <c r="D1866" s="58">
        <v>0.01</v>
      </c>
      <c r="E1866" s="58">
        <v>0.76990000000000003</v>
      </c>
      <c r="F1866" s="77">
        <v>4.1737315768879402E-3</v>
      </c>
      <c r="G1866" s="58">
        <v>145.819076538085</v>
      </c>
      <c r="H1866" s="58">
        <v>968.15002441406205</v>
      </c>
      <c r="I1866" s="58">
        <v>71.635505676269503</v>
      </c>
      <c r="J1866" s="58">
        <v>1028.69995117187</v>
      </c>
      <c r="K1866" s="58">
        <v>45.843833923339801</v>
      </c>
      <c r="L1866" s="58">
        <v>33.033718109130803</v>
      </c>
      <c r="M1866" s="58">
        <v>9.5799999237060494</v>
      </c>
      <c r="N1866" s="77">
        <v>-4.5030916305394096E-3</v>
      </c>
      <c r="O1866" s="58">
        <v>4.2630078460360403</v>
      </c>
      <c r="P1866" s="77">
        <v>2.9234911832146999E-2</v>
      </c>
      <c r="Q1866" s="58">
        <v>146.14888000488199</v>
      </c>
      <c r="R1866" s="77">
        <v>-2.8221427690420199E-3</v>
      </c>
      <c r="S1866" s="58">
        <v>26.216928997132001</v>
      </c>
      <c r="T1866" s="77">
        <v>2.70794074637336E-2</v>
      </c>
      <c r="U1866" s="58">
        <v>969.52001953125</v>
      </c>
      <c r="V1866" s="77">
        <v>4.8742142571622698E-3</v>
      </c>
      <c r="W1866" s="58">
        <v>1.64756721000788</v>
      </c>
      <c r="X1866" s="77">
        <v>2.29993101110148E-2</v>
      </c>
      <c r="Y1866" s="58">
        <v>71.461769104003906</v>
      </c>
      <c r="Z1866" s="77">
        <v>1.78207179427647E-3</v>
      </c>
      <c r="AA1866" s="58">
        <v>28.7288014416261</v>
      </c>
      <c r="AB1866" s="77">
        <v>2.7927289593917801E-2</v>
      </c>
      <c r="AC1866" s="58">
        <v>1027.7849731445301</v>
      </c>
      <c r="AD1866" s="77">
        <v>1.4836812561989099E-3</v>
      </c>
      <c r="AE1866" s="58">
        <v>1.8849488643919401</v>
      </c>
      <c r="AF1866" s="77">
        <v>4.1116737041320697E-2</v>
      </c>
      <c r="AG1866" s="58">
        <v>45.8098754882812</v>
      </c>
      <c r="AH1866" s="77">
        <v>5.4976380139719599E-3</v>
      </c>
      <c r="AI1866" s="58">
        <v>0.98853342770368502</v>
      </c>
      <c r="AJ1866" s="77">
        <v>2.9924982238994299E-2</v>
      </c>
      <c r="AK1866" s="58">
        <v>32.943410873413001</v>
      </c>
      <c r="AL1866" s="69">
        <v>42936</v>
      </c>
      <c r="AM1866" s="105">
        <v>3</v>
      </c>
      <c r="AN1866" s="124">
        <v>66.867092890704299</v>
      </c>
      <c r="AO1866" s="125">
        <v>60.9529564485617</v>
      </c>
      <c r="AP1866" s="125">
        <v>60.3448241310982</v>
      </c>
      <c r="AQ1866" s="125">
        <v>68.358009906356301</v>
      </c>
      <c r="AR1866" s="125">
        <v>52.893693000473696</v>
      </c>
      <c r="AS1866" s="125">
        <v>70.439422839005204</v>
      </c>
      <c r="AV1866" s="63">
        <v>44954.211122357003</v>
      </c>
      <c r="AW1866" s="63">
        <v>-10961.476275626699</v>
      </c>
      <c r="AX1866" s="63">
        <v>10961.476275626699</v>
      </c>
      <c r="AY1866" s="63">
        <v>33992.734846730302</v>
      </c>
      <c r="AZ1866" s="77">
        <v>-3.0865096715012499E-3</v>
      </c>
      <c r="BA1866" s="77">
        <v>2.3992734846730301</v>
      </c>
      <c r="BB1866" s="77">
        <v>1.1831172141778601</v>
      </c>
      <c r="BC1866" s="58">
        <v>-607.01631863477803</v>
      </c>
      <c r="BD1866" s="130">
        <v>-1.75439504097477E-2</v>
      </c>
      <c r="BE1866" s="65">
        <v>33</v>
      </c>
    </row>
    <row r="1867" spans="1:57" x14ac:dyDescent="0.2">
      <c r="A1867" s="104">
        <v>42937</v>
      </c>
      <c r="B1867" s="58">
        <v>2472.5400390625</v>
      </c>
      <c r="C1867" s="77">
        <v>-3.6787164783502703E-4</v>
      </c>
      <c r="D1867" s="58">
        <v>0.01</v>
      </c>
      <c r="E1867" s="58">
        <v>0.76980000000000004</v>
      </c>
      <c r="F1867" s="77">
        <v>-1.29886998311401E-4</v>
      </c>
      <c r="G1867" s="58">
        <v>145.75123596191401</v>
      </c>
      <c r="H1867" s="58">
        <v>972.91998291015602</v>
      </c>
      <c r="I1867" s="58">
        <v>71.220474243164006</v>
      </c>
      <c r="J1867" s="58">
        <v>1025.67004394531</v>
      </c>
      <c r="K1867" s="58">
        <v>45.4169311523437</v>
      </c>
      <c r="L1867" s="58">
        <v>33.0147094726562</v>
      </c>
      <c r="M1867" s="58">
        <v>9.3599996566772408</v>
      </c>
      <c r="N1867" s="77">
        <v>-4.6523800439890402E-4</v>
      </c>
      <c r="O1867" s="58">
        <v>4.2196224602873196</v>
      </c>
      <c r="P1867" s="77">
        <v>2.8950851994078E-2</v>
      </c>
      <c r="Q1867" s="58">
        <v>145.78515625</v>
      </c>
      <c r="R1867" s="77">
        <v>4.9268794874850396E-3</v>
      </c>
      <c r="S1867" s="58">
        <v>24.936791920473699</v>
      </c>
      <c r="T1867" s="77">
        <v>2.5630876493957701E-2</v>
      </c>
      <c r="U1867" s="58">
        <v>970.53500366210903</v>
      </c>
      <c r="V1867" s="77">
        <v>-5.7936553834219097E-3</v>
      </c>
      <c r="W1867" s="58">
        <v>1.6926304631802001</v>
      </c>
      <c r="X1867" s="77">
        <v>2.3766065603567098E-2</v>
      </c>
      <c r="Y1867" s="58">
        <v>71.427989959716797</v>
      </c>
      <c r="Z1867" s="77">
        <v>-2.94537510487014E-3</v>
      </c>
      <c r="AA1867" s="58">
        <v>27.930066217389601</v>
      </c>
      <c r="AB1867" s="77">
        <v>2.72310441181987E-2</v>
      </c>
      <c r="AC1867" s="58">
        <v>1027.1849975585901</v>
      </c>
      <c r="AD1867" s="77">
        <v>-9.3121088369257903E-3</v>
      </c>
      <c r="AE1867" s="58">
        <v>1.8742243469319899</v>
      </c>
      <c r="AF1867" s="77">
        <v>4.1267084749632602E-2</v>
      </c>
      <c r="AG1867" s="58">
        <v>45.630382537841797</v>
      </c>
      <c r="AH1867" s="77">
        <v>-5.7543133388171497E-4</v>
      </c>
      <c r="AI1867" s="58">
        <v>0.97920242118026501</v>
      </c>
      <c r="AJ1867" s="77">
        <v>2.9659580133251401E-2</v>
      </c>
      <c r="AK1867" s="58">
        <v>33.024213790893498</v>
      </c>
      <c r="AL1867" s="69">
        <v>42937</v>
      </c>
      <c r="AM1867" s="105">
        <v>4</v>
      </c>
      <c r="AN1867" s="124">
        <v>66.267825197737594</v>
      </c>
      <c r="AO1867" s="125">
        <v>62.565623583536599</v>
      </c>
      <c r="AP1867" s="125">
        <v>60.046432315399002</v>
      </c>
      <c r="AQ1867" s="125">
        <v>64.431904122496604</v>
      </c>
      <c r="AR1867" s="125">
        <v>52.595512248511703</v>
      </c>
      <c r="AS1867" s="125">
        <v>66.785120362067204</v>
      </c>
      <c r="AT1867" s="109" t="s">
        <v>617</v>
      </c>
      <c r="AV1867" s="63">
        <v>33956.387988158996</v>
      </c>
      <c r="AW1867" s="63">
        <v>11.3584497436531</v>
      </c>
      <c r="AX1867" s="63">
        <v>21918.849979211402</v>
      </c>
      <c r="AY1867" s="63">
        <v>33967.746437902701</v>
      </c>
      <c r="AZ1867" s="77">
        <v>-7.3511027989525603E-4</v>
      </c>
      <c r="BA1867" s="77">
        <v>2.3967746437902702</v>
      </c>
      <c r="BB1867" s="77">
        <v>1.1823141072508601</v>
      </c>
      <c r="BC1867" s="58">
        <v>-632.00472746236403</v>
      </c>
      <c r="BD1867" s="130">
        <v>-1.8266163951346899E-2</v>
      </c>
      <c r="BE1867" s="65">
        <v>34</v>
      </c>
    </row>
    <row r="1868" spans="1:57" x14ac:dyDescent="0.2">
      <c r="A1868" s="104">
        <v>42940</v>
      </c>
      <c r="B1868" s="58">
        <v>2469.90991210937</v>
      </c>
      <c r="C1868" s="77">
        <v>-1.0637348279797199E-3</v>
      </c>
      <c r="D1868" s="58">
        <v>0.01</v>
      </c>
      <c r="E1868" s="58">
        <v>0.76649999999999996</v>
      </c>
      <c r="F1868" s="77">
        <v>-4.2868277474670197E-3</v>
      </c>
      <c r="G1868" s="58">
        <v>147.51649475097599</v>
      </c>
      <c r="H1868" s="58">
        <v>980.34002685546795</v>
      </c>
      <c r="I1868" s="58">
        <v>71.037094116210895</v>
      </c>
      <c r="J1868" s="58">
        <v>1038.94995117187</v>
      </c>
      <c r="K1868" s="58">
        <v>45.387825012207003</v>
      </c>
      <c r="L1868" s="58">
        <v>32.796070098876903</v>
      </c>
      <c r="M1868" s="58">
        <v>9.4300003051757795</v>
      </c>
      <c r="N1868" s="77">
        <v>1.21114498783652E-2</v>
      </c>
      <c r="O1868" s="58">
        <v>4.16956744365815</v>
      </c>
      <c r="P1868" s="77">
        <v>2.82650930033066E-2</v>
      </c>
      <c r="Q1868" s="58">
        <v>146.633865356445</v>
      </c>
      <c r="R1868" s="77">
        <v>7.6265716355399197E-3</v>
      </c>
      <c r="S1868" s="58">
        <v>23.6082697534532</v>
      </c>
      <c r="T1868" s="77">
        <v>2.4081715636133899E-2</v>
      </c>
      <c r="U1868" s="58">
        <v>976.63000488281205</v>
      </c>
      <c r="V1868" s="77">
        <v>-2.5748231656955701E-3</v>
      </c>
      <c r="W1868" s="58">
        <v>1.7221556906965201</v>
      </c>
      <c r="X1868" s="77">
        <v>2.4243048116230799E-2</v>
      </c>
      <c r="Y1868" s="58">
        <v>71.1287841796875</v>
      </c>
      <c r="Z1868" s="77">
        <v>1.29475432230434E-2</v>
      </c>
      <c r="AA1868" s="58">
        <v>27.4620425788478</v>
      </c>
      <c r="AB1868" s="77">
        <v>2.6432498069683001E-2</v>
      </c>
      <c r="AC1868" s="58">
        <v>1032.3099975585901</v>
      </c>
      <c r="AD1868" s="77">
        <v>-6.4086540852104003E-4</v>
      </c>
      <c r="AE1868" s="58">
        <v>1.8550393023951099</v>
      </c>
      <c r="AF1868" s="77">
        <v>4.0870856929059798E-2</v>
      </c>
      <c r="AG1868" s="58">
        <v>45.402378082275298</v>
      </c>
      <c r="AH1868" s="77">
        <v>-6.6224836526393898E-3</v>
      </c>
      <c r="AI1868" s="58">
        <v>0.97007531283300397</v>
      </c>
      <c r="AJ1868" s="77">
        <v>2.95790108360032E-2</v>
      </c>
      <c r="AK1868" s="58">
        <v>32.905389785766602</v>
      </c>
      <c r="AL1868" s="69">
        <v>42940</v>
      </c>
      <c r="AM1868" s="105">
        <v>0</v>
      </c>
      <c r="AN1868" s="124">
        <v>64.4692725982475</v>
      </c>
      <c r="AO1868" s="125">
        <v>64.988043974102993</v>
      </c>
      <c r="AP1868" s="125">
        <v>64.908808287328497</v>
      </c>
      <c r="AQ1868" s="125">
        <v>64.161329993164998</v>
      </c>
      <c r="AR1868" s="125">
        <v>49.162526490038303</v>
      </c>
      <c r="AS1868" s="125">
        <v>65.176203059169794</v>
      </c>
      <c r="AV1868" s="63">
        <v>33956.387988158996</v>
      </c>
      <c r="AW1868" s="63">
        <v>55.427616045000804</v>
      </c>
      <c r="AX1868" s="63">
        <v>21724.545439985199</v>
      </c>
      <c r="AY1868" s="63">
        <v>34011.815604203999</v>
      </c>
      <c r="AZ1868" s="77">
        <v>1.2973826916044999E-3</v>
      </c>
      <c r="BA1868" s="77">
        <v>2.4011815604204001</v>
      </c>
      <c r="BB1868" s="77">
        <v>1.17999270372939</v>
      </c>
      <c r="BC1868" s="58">
        <v>-587.93556116101502</v>
      </c>
      <c r="BD1868" s="130">
        <v>-1.6992479464694701E-2</v>
      </c>
      <c r="BE1868" s="65">
        <v>35</v>
      </c>
    </row>
    <row r="1869" spans="1:57" x14ac:dyDescent="0.2">
      <c r="A1869" s="104">
        <v>42941</v>
      </c>
      <c r="B1869" s="58">
        <v>2477.1298828125</v>
      </c>
      <c r="C1869" s="77">
        <v>2.9231716783382198E-3</v>
      </c>
      <c r="D1869" s="58">
        <v>0.01</v>
      </c>
      <c r="E1869" s="58">
        <v>0.76629999999999998</v>
      </c>
      <c r="F1869" s="77">
        <v>-2.60926288323526E-4</v>
      </c>
      <c r="G1869" s="58">
        <v>148.14694213867099</v>
      </c>
      <c r="H1869" s="58">
        <v>950.70001220703102</v>
      </c>
      <c r="I1869" s="58">
        <v>71.606544494628906</v>
      </c>
      <c r="J1869" s="58">
        <v>1039.86999511718</v>
      </c>
      <c r="K1869" s="58">
        <v>45.019134521484297</v>
      </c>
      <c r="L1869" s="58">
        <v>32.957672119140597</v>
      </c>
      <c r="M1869" s="58">
        <v>9.4300003051757795</v>
      </c>
      <c r="N1869" s="77">
        <v>4.2737416501088497E-3</v>
      </c>
      <c r="O1869" s="58">
        <v>4.1241598065229397</v>
      </c>
      <c r="P1869" s="77">
        <v>2.78383053135349E-2</v>
      </c>
      <c r="Q1869" s="58">
        <v>147.83171844482399</v>
      </c>
      <c r="R1869" s="77">
        <v>-3.0234422584488899E-2</v>
      </c>
      <c r="S1869" s="58">
        <v>21.744340639140599</v>
      </c>
      <c r="T1869" s="77">
        <v>2.2871926327908201E-2</v>
      </c>
      <c r="U1869" s="58">
        <v>965.52001953125</v>
      </c>
      <c r="V1869" s="77">
        <v>8.0162397618121998E-3</v>
      </c>
      <c r="W1869" s="58">
        <v>1.77504867322487</v>
      </c>
      <c r="X1869" s="77">
        <v>2.4788916791788702E-2</v>
      </c>
      <c r="Y1869" s="58">
        <v>71.321819305419893</v>
      </c>
      <c r="Z1869" s="77">
        <v>8.8555174796911497E-4</v>
      </c>
      <c r="AA1869" s="58">
        <v>27.237208084682202</v>
      </c>
      <c r="AB1869" s="77">
        <v>2.61928973934984E-2</v>
      </c>
      <c r="AC1869" s="58">
        <v>1039.4099731445301</v>
      </c>
      <c r="AD1869" s="77">
        <v>-8.1231143070525907E-3</v>
      </c>
      <c r="AE1869" s="58">
        <v>1.8399268447470201</v>
      </c>
      <c r="AF1869" s="77">
        <v>4.08698848679322E-2</v>
      </c>
      <c r="AG1869" s="58">
        <v>45.203479766845703</v>
      </c>
      <c r="AH1869" s="77">
        <v>4.9274812432240599E-3</v>
      </c>
      <c r="AI1869" s="58">
        <v>0.94459990481939005</v>
      </c>
      <c r="AJ1869" s="77">
        <v>2.8661001948338399E-2</v>
      </c>
      <c r="AK1869" s="58">
        <v>32.876871109008697</v>
      </c>
      <c r="AL1869" s="69">
        <v>42941</v>
      </c>
      <c r="AM1869" s="105">
        <v>1</v>
      </c>
      <c r="AN1869" s="124">
        <v>67.108335175635105</v>
      </c>
      <c r="AO1869" s="125">
        <v>50.836312710405402</v>
      </c>
      <c r="AP1869" s="125">
        <v>66.477903484732593</v>
      </c>
      <c r="AQ1869" s="125">
        <v>60.684941944646802</v>
      </c>
      <c r="AR1869" s="125">
        <v>51.673333025334998</v>
      </c>
      <c r="AS1869" s="125">
        <v>67.772580581445197</v>
      </c>
      <c r="AV1869" s="63">
        <v>33956.387988158996</v>
      </c>
      <c r="AW1869" s="63">
        <v>89.313962796018998</v>
      </c>
      <c r="AX1869" s="63">
        <v>21859.524055697599</v>
      </c>
      <c r="AY1869" s="63">
        <v>34045.701950955103</v>
      </c>
      <c r="AZ1869" s="77">
        <v>9.9631102159758391E-4</v>
      </c>
      <c r="BA1869" s="77">
        <v>2.4045701950955101</v>
      </c>
      <c r="BB1869" s="77">
        <v>1.18636519665991</v>
      </c>
      <c r="BC1869" s="58">
        <v>-554.04921440999897</v>
      </c>
      <c r="BD1869" s="130">
        <v>-1.6013098237672E-2</v>
      </c>
      <c r="BE1869" s="65">
        <v>36</v>
      </c>
    </row>
    <row r="1870" spans="1:57" x14ac:dyDescent="0.2">
      <c r="A1870" s="104">
        <v>42942</v>
      </c>
      <c r="B1870" s="58">
        <v>2477.830078125</v>
      </c>
      <c r="C1870" s="77">
        <v>2.8266394804665702E-4</v>
      </c>
      <c r="D1870" s="58">
        <v>0.01</v>
      </c>
      <c r="E1870" s="58">
        <v>0.76590000000000003</v>
      </c>
      <c r="F1870" s="77">
        <v>-5.2198877724118898E-4</v>
      </c>
      <c r="G1870" s="58">
        <v>148.84530639648401</v>
      </c>
      <c r="H1870" s="58">
        <v>947.79998779296795</v>
      </c>
      <c r="I1870" s="58">
        <v>71.471420288085895</v>
      </c>
      <c r="J1870" s="58">
        <v>1052.80004882812</v>
      </c>
      <c r="K1870" s="58">
        <v>46.037891387939403</v>
      </c>
      <c r="L1870" s="58">
        <v>33.033718109130803</v>
      </c>
      <c r="M1870" s="58">
        <v>9.6000003814697195</v>
      </c>
      <c r="N1870" s="77">
        <v>4.7139971148293302E-3</v>
      </c>
      <c r="O1870" s="58">
        <v>4.0791343441954</v>
      </c>
      <c r="P1870" s="77">
        <v>2.7405192968125301E-2</v>
      </c>
      <c r="Q1870" s="58">
        <v>148.49612426757801</v>
      </c>
      <c r="R1870" s="77">
        <v>-3.05040956855584E-3</v>
      </c>
      <c r="S1870" s="58">
        <v>21.1088768569793</v>
      </c>
      <c r="T1870" s="77">
        <v>2.22714466436458E-2</v>
      </c>
      <c r="U1870" s="58">
        <v>949.25</v>
      </c>
      <c r="V1870" s="77">
        <v>-1.88703710668658E-3</v>
      </c>
      <c r="W1870" s="58">
        <v>1.8197283497599901</v>
      </c>
      <c r="X1870" s="77">
        <v>2.5460923295284502E-2</v>
      </c>
      <c r="Y1870" s="58">
        <v>71.538982391357393</v>
      </c>
      <c r="Z1870" s="77">
        <v>1.24342982984908E-2</v>
      </c>
      <c r="AA1870" s="58">
        <v>27.608977411187801</v>
      </c>
      <c r="AB1870" s="77">
        <v>2.6224331431138701E-2</v>
      </c>
      <c r="AC1870" s="58">
        <v>1046.3350219726501</v>
      </c>
      <c r="AD1870" s="77">
        <v>2.2629419185499801E-2</v>
      </c>
      <c r="AE1870" s="58">
        <v>1.82338855870095</v>
      </c>
      <c r="AF1870" s="77">
        <v>3.96062570141653E-2</v>
      </c>
      <c r="AG1870" s="58">
        <v>45.5285129547119</v>
      </c>
      <c r="AH1870" s="77">
        <v>2.3073835347147101E-3</v>
      </c>
      <c r="AI1870" s="58">
        <v>0.94320441341755901</v>
      </c>
      <c r="AJ1870" s="77">
        <v>2.8552777810283699E-2</v>
      </c>
      <c r="AK1870" s="58">
        <v>32.9956951141357</v>
      </c>
      <c r="AL1870" s="69">
        <v>42942</v>
      </c>
      <c r="AM1870" s="105">
        <v>2</v>
      </c>
      <c r="AN1870" s="124">
        <v>67.361523639259204</v>
      </c>
      <c r="AO1870" s="125">
        <v>49.696047485382202</v>
      </c>
      <c r="AP1870" s="125">
        <v>68.1754856308754</v>
      </c>
      <c r="AQ1870" s="125">
        <v>66.143633267417201</v>
      </c>
      <c r="AR1870" s="125">
        <v>52.8533661473937</v>
      </c>
      <c r="AS1870" s="125">
        <v>66.505479956412898</v>
      </c>
      <c r="AV1870" s="63">
        <v>33956.387988158996</v>
      </c>
      <c r="AW1870" s="63">
        <v>43.466014122392103</v>
      </c>
      <c r="AX1870" s="63">
        <v>21852.518305335601</v>
      </c>
      <c r="AY1870" s="63">
        <v>33999.854002281398</v>
      </c>
      <c r="AZ1870" s="77">
        <v>-1.3466589333265199E-3</v>
      </c>
      <c r="BA1870" s="77">
        <v>2.39998540022814</v>
      </c>
      <c r="BB1870" s="77">
        <v>1.1869832032782699</v>
      </c>
      <c r="BC1870" s="58">
        <v>-599.89716308362404</v>
      </c>
      <c r="BD1870" s="130">
        <v>-1.73381929892065E-2</v>
      </c>
      <c r="BE1870" s="65">
        <v>37</v>
      </c>
    </row>
    <row r="1871" spans="1:57" x14ac:dyDescent="0.2">
      <c r="A1871" s="104">
        <v>42943</v>
      </c>
      <c r="B1871" s="58">
        <v>2475.419921875</v>
      </c>
      <c r="C1871" s="77">
        <v>-9.7268826917451502E-4</v>
      </c>
      <c r="D1871" s="58">
        <v>0.01</v>
      </c>
      <c r="E1871" s="58">
        <v>0.7641</v>
      </c>
      <c r="F1871" s="77">
        <v>-2.3501762632197601E-3</v>
      </c>
      <c r="G1871" s="58">
        <v>146.03250122070301</v>
      </c>
      <c r="H1871" s="58">
        <v>934.09002685546795</v>
      </c>
      <c r="I1871" s="58">
        <v>70.6124267578125</v>
      </c>
      <c r="J1871" s="58">
        <v>1046</v>
      </c>
      <c r="K1871" s="58">
        <v>44.669845581054602</v>
      </c>
      <c r="L1871" s="58">
        <v>33.2428588867187</v>
      </c>
      <c r="M1871" s="58">
        <v>10.1099996566772</v>
      </c>
      <c r="N1871" s="77">
        <v>-1.8897506705980199E-2</v>
      </c>
      <c r="O1871" s="58">
        <v>4.0682765023539904</v>
      </c>
      <c r="P1871" s="77">
        <v>2.7858705893186699E-2</v>
      </c>
      <c r="Q1871" s="58">
        <v>147.43890380859301</v>
      </c>
      <c r="R1871" s="77">
        <v>-1.4465035992904799E-2</v>
      </c>
      <c r="S1871" s="58">
        <v>20.804668763142299</v>
      </c>
      <c r="T1871" s="77">
        <v>2.2272659128134899E-2</v>
      </c>
      <c r="U1871" s="58">
        <v>940.94500732421795</v>
      </c>
      <c r="V1871" s="77">
        <v>-1.2018699597839499E-2</v>
      </c>
      <c r="W1871" s="58">
        <v>1.8467673827615101</v>
      </c>
      <c r="X1871" s="77">
        <v>2.6153574768016202E-2</v>
      </c>
      <c r="Y1871" s="58">
        <v>71.041923522949205</v>
      </c>
      <c r="Z1871" s="77">
        <v>-6.4590126450830799E-3</v>
      </c>
      <c r="AA1871" s="58">
        <v>28.233794430586499</v>
      </c>
      <c r="AB1871" s="77">
        <v>2.6992155287367502E-2</v>
      </c>
      <c r="AC1871" s="58">
        <v>1049.40002441406</v>
      </c>
      <c r="AD1871" s="77">
        <v>-2.97156486894E-2</v>
      </c>
      <c r="AE1871" s="58">
        <v>1.8029621963185101</v>
      </c>
      <c r="AF1871" s="77">
        <v>4.03619527416317E-2</v>
      </c>
      <c r="AG1871" s="58">
        <v>45.353868484496999</v>
      </c>
      <c r="AH1871" s="77">
        <v>6.3311304194388898E-3</v>
      </c>
      <c r="AI1871" s="58">
        <v>0.92574332407655702</v>
      </c>
      <c r="AJ1871" s="77">
        <v>2.78478853828787E-2</v>
      </c>
      <c r="AK1871" s="58">
        <v>33.138288497924798</v>
      </c>
      <c r="AL1871" s="69">
        <v>42943</v>
      </c>
      <c r="AM1871" s="105">
        <v>3</v>
      </c>
      <c r="AN1871" s="124">
        <v>65.4927279617972</v>
      </c>
      <c r="AO1871" s="125">
        <v>44.602606034875102</v>
      </c>
      <c r="AP1871" s="125">
        <v>55.897332584792103</v>
      </c>
      <c r="AQ1871" s="125">
        <v>55.083382153516901</v>
      </c>
      <c r="AR1871" s="125">
        <v>56.033028396977102</v>
      </c>
      <c r="AS1871" s="125">
        <v>58.958935485570699</v>
      </c>
      <c r="AV1871" s="63">
        <v>33956.387988158996</v>
      </c>
      <c r="AW1871" s="63">
        <v>-156.78325574340801</v>
      </c>
      <c r="AX1871" s="63">
        <v>21738.765370001202</v>
      </c>
      <c r="AY1871" s="63">
        <v>33799.604732415602</v>
      </c>
      <c r="AZ1871" s="77">
        <v>-5.8897096985288597E-3</v>
      </c>
      <c r="BA1871" s="77">
        <v>2.3799604732415598</v>
      </c>
      <c r="BB1871" s="77">
        <v>1.1848559503715601</v>
      </c>
      <c r="BC1871" s="58">
        <v>-800.14643294942596</v>
      </c>
      <c r="BD1871" s="130">
        <v>-2.3125785764331899E-2</v>
      </c>
      <c r="BE1871" s="65">
        <v>38</v>
      </c>
    </row>
    <row r="1872" spans="1:57" x14ac:dyDescent="0.2">
      <c r="A1872" s="104">
        <v>42944</v>
      </c>
      <c r="B1872" s="58">
        <v>2472.10009765625</v>
      </c>
      <c r="C1872" s="77">
        <v>-1.3411155777705E-3</v>
      </c>
      <c r="D1872" s="58">
        <v>0.01</v>
      </c>
      <c r="E1872" s="58">
        <v>0.76229999999999998</v>
      </c>
      <c r="F1872" s="77">
        <v>-2.3557126030624401E-3</v>
      </c>
      <c r="G1872" s="58">
        <v>145.00437927246</v>
      </c>
      <c r="H1872" s="58">
        <v>941.530029296875</v>
      </c>
      <c r="I1872" s="58">
        <v>70.496589660644503</v>
      </c>
      <c r="J1872" s="58">
        <v>1020.03997802734</v>
      </c>
      <c r="K1872" s="58">
        <v>43.903354644775298</v>
      </c>
      <c r="L1872" s="58">
        <v>33.566062927246001</v>
      </c>
      <c r="M1872" s="58">
        <v>10.289999961853001</v>
      </c>
      <c r="N1872" s="77">
        <v>-7.0403638891890497E-3</v>
      </c>
      <c r="O1872" s="58">
        <v>4.0495158680100802</v>
      </c>
      <c r="P1872" s="77">
        <v>2.79268521980367E-2</v>
      </c>
      <c r="Q1872" s="58">
        <v>145.518440246582</v>
      </c>
      <c r="R1872" s="77">
        <v>7.9649736401237094E-3</v>
      </c>
      <c r="S1872" s="58">
        <v>20.655883746655601</v>
      </c>
      <c r="T1872" s="77">
        <v>2.1938635098108498E-2</v>
      </c>
      <c r="U1872" s="58">
        <v>937.81002807617097</v>
      </c>
      <c r="V1872" s="77">
        <v>-1.64046333608203E-3</v>
      </c>
      <c r="W1872" s="58">
        <v>1.8651646002645501</v>
      </c>
      <c r="X1872" s="77">
        <v>2.6457515310216499E-2</v>
      </c>
      <c r="Y1872" s="58">
        <v>70.554508209228501</v>
      </c>
      <c r="Z1872" s="77">
        <v>-2.4818376646898899E-2</v>
      </c>
      <c r="AA1872" s="58">
        <v>27.898447575257102</v>
      </c>
      <c r="AB1872" s="77">
        <v>2.73503472179688E-2</v>
      </c>
      <c r="AC1872" s="58">
        <v>1033.0199890136701</v>
      </c>
      <c r="AD1872" s="77">
        <v>-1.71590236390783E-2</v>
      </c>
      <c r="AE1872" s="58">
        <v>1.76674831480122</v>
      </c>
      <c r="AF1872" s="77">
        <v>4.0241761229775803E-2</v>
      </c>
      <c r="AG1872" s="58">
        <v>44.286600112915004</v>
      </c>
      <c r="AH1872" s="77">
        <v>9.7225103782052607E-3</v>
      </c>
      <c r="AI1872" s="58">
        <v>0.89893410936962004</v>
      </c>
      <c r="AJ1872" s="77">
        <v>2.6781041056797301E-2</v>
      </c>
      <c r="AK1872" s="58">
        <v>33.404460906982401</v>
      </c>
      <c r="AL1872" s="69">
        <v>42944</v>
      </c>
      <c r="AM1872" s="105">
        <v>4</v>
      </c>
      <c r="AN1872" s="124">
        <v>62.904020950898001</v>
      </c>
      <c r="AO1872" s="125">
        <v>47.733269243314801</v>
      </c>
      <c r="AP1872" s="125">
        <v>52.197005995669699</v>
      </c>
      <c r="AQ1872" s="125">
        <v>50.035108867471799</v>
      </c>
      <c r="AR1872" s="125">
        <v>60.469937646019901</v>
      </c>
      <c r="AS1872" s="125">
        <v>58.003097368476404</v>
      </c>
      <c r="AV1872" s="63">
        <v>33956.387988158996</v>
      </c>
      <c r="AW1872" s="63">
        <v>-280.26355096664099</v>
      </c>
      <c r="AX1872" s="63">
        <v>21776.0836702903</v>
      </c>
      <c r="AY1872" s="63">
        <v>33676.124437192397</v>
      </c>
      <c r="AZ1872" s="77">
        <v>-3.6533058951665402E-3</v>
      </c>
      <c r="BA1872" s="77">
        <v>2.3676124437192398</v>
      </c>
      <c r="BB1872" s="77">
        <v>1.18192580602134</v>
      </c>
      <c r="BC1872" s="58">
        <v>-923.62672817266105</v>
      </c>
      <c r="BD1872" s="130">
        <v>-2.6694606090035301E-2</v>
      </c>
      <c r="BE1872" s="65">
        <v>39</v>
      </c>
    </row>
    <row r="1873" spans="1:57" x14ac:dyDescent="0.2">
      <c r="A1873" s="104">
        <v>42947</v>
      </c>
      <c r="B1873" s="58">
        <v>2470.30004882812</v>
      </c>
      <c r="C1873" s="77">
        <v>-7.28145607789776E-4</v>
      </c>
      <c r="D1873" s="58">
        <v>0.01</v>
      </c>
      <c r="E1873" s="58">
        <v>0.75860000000000005</v>
      </c>
      <c r="F1873" s="77">
        <v>-4.8537321264593399E-3</v>
      </c>
      <c r="G1873" s="58">
        <v>144.25750732421801</v>
      </c>
      <c r="H1873" s="58">
        <v>930.5</v>
      </c>
      <c r="I1873" s="58">
        <v>70.168426513671804</v>
      </c>
      <c r="J1873" s="58">
        <v>987.780029296875</v>
      </c>
      <c r="K1873" s="58">
        <v>42.991329193115199</v>
      </c>
      <c r="L1873" s="58">
        <v>33.718162536621001</v>
      </c>
      <c r="M1873" s="58">
        <v>10.2600002288818</v>
      </c>
      <c r="N1873" s="77">
        <v>-5.1506854619805999E-3</v>
      </c>
      <c r="O1873" s="58">
        <v>4.0244318768828</v>
      </c>
      <c r="P1873" s="77">
        <v>2.78975559160182E-2</v>
      </c>
      <c r="Q1873" s="58">
        <v>144.63094329833899</v>
      </c>
      <c r="R1873" s="77">
        <v>-1.1715005314394599E-2</v>
      </c>
      <c r="S1873" s="58">
        <v>20.670988130509699</v>
      </c>
      <c r="T1873" s="77">
        <v>2.2214925449231301E-2</v>
      </c>
      <c r="U1873" s="58">
        <v>936.01501464843705</v>
      </c>
      <c r="V1873" s="77">
        <v>-4.6550215911486097E-3</v>
      </c>
      <c r="W1873" s="58">
        <v>1.8695278112815099</v>
      </c>
      <c r="X1873" s="77">
        <v>2.66434335807323E-2</v>
      </c>
      <c r="Y1873" s="58">
        <v>70.332508087158203</v>
      </c>
      <c r="Z1873" s="77">
        <v>-3.1626161155816901E-2</v>
      </c>
      <c r="AA1873" s="58">
        <v>27.093544181851801</v>
      </c>
      <c r="AB1873" s="77">
        <v>2.7428722365583399E-2</v>
      </c>
      <c r="AC1873" s="58">
        <v>1003.9100036621001</v>
      </c>
      <c r="AD1873" s="77">
        <v>-2.07734798181008E-2</v>
      </c>
      <c r="AE1873" s="58">
        <v>1.7271476801324099</v>
      </c>
      <c r="AF1873" s="77">
        <v>4.0174326138513697E-2</v>
      </c>
      <c r="AG1873" s="58">
        <v>43.447341918945298</v>
      </c>
      <c r="AH1873" s="77">
        <v>4.5313508976216801E-3</v>
      </c>
      <c r="AI1873" s="58">
        <v>0.87518611221921006</v>
      </c>
      <c r="AJ1873" s="77">
        <v>2.59559254235362E-2</v>
      </c>
      <c r="AK1873" s="58">
        <v>33.642112731933501</v>
      </c>
      <c r="AL1873" s="69">
        <v>42947</v>
      </c>
      <c r="AM1873" s="105">
        <v>0</v>
      </c>
      <c r="AN1873" s="124">
        <v>61.484923126358801</v>
      </c>
      <c r="AO1873" s="125">
        <v>43.782882323581198</v>
      </c>
      <c r="AP1873" s="125">
        <v>49.626892764218297</v>
      </c>
      <c r="AQ1873" s="125">
        <v>44.776650065029898</v>
      </c>
      <c r="AR1873" s="125">
        <v>62.393275175269203</v>
      </c>
      <c r="AS1873" s="125">
        <v>55.269424876832197</v>
      </c>
      <c r="AV1873" s="63">
        <v>33956.387988158996</v>
      </c>
      <c r="AW1873" s="63">
        <v>-378.42211056670499</v>
      </c>
      <c r="AX1873" s="63">
        <v>21670.329451875299</v>
      </c>
      <c r="AY1873" s="63">
        <v>33577.965877592302</v>
      </c>
      <c r="AZ1873" s="77">
        <v>-2.9147819483543698E-3</v>
      </c>
      <c r="BA1873" s="77">
        <v>2.3577965877592302</v>
      </c>
      <c r="BB1873" s="77">
        <v>1.18033704632916</v>
      </c>
      <c r="BC1873" s="58">
        <v>-1021.78528777272</v>
      </c>
      <c r="BD1873" s="130">
        <v>-2.9531579082440002E-2</v>
      </c>
      <c r="BE1873" s="65">
        <v>40</v>
      </c>
    </row>
    <row r="1874" spans="1:57" x14ac:dyDescent="0.2">
      <c r="A1874" s="104">
        <v>42948</v>
      </c>
      <c r="B1874" s="58">
        <v>2476.35009765625</v>
      </c>
      <c r="C1874" s="77">
        <v>2.4491149692504799E-3</v>
      </c>
      <c r="D1874" s="58">
        <v>0.01</v>
      </c>
      <c r="E1874" s="58">
        <v>0.75590000000000002</v>
      </c>
      <c r="F1874" s="77">
        <v>-3.5591879778540301E-3</v>
      </c>
      <c r="G1874" s="58">
        <v>145.537841796875</v>
      </c>
      <c r="H1874" s="58">
        <v>930.83001708984295</v>
      </c>
      <c r="I1874" s="58">
        <v>70.052635192871094</v>
      </c>
      <c r="J1874" s="58">
        <v>996.19000244140602</v>
      </c>
      <c r="K1874" s="58">
        <v>42.787582397460902</v>
      </c>
      <c r="L1874" s="58">
        <v>34.554698944091797</v>
      </c>
      <c r="M1874" s="58">
        <v>10.0900001525878</v>
      </c>
      <c r="N1874" s="77">
        <v>8.8753403299746108E-3</v>
      </c>
      <c r="O1874" s="58">
        <v>4.02150525576128</v>
      </c>
      <c r="P1874" s="77">
        <v>2.7632024812997001E-2</v>
      </c>
      <c r="Q1874" s="58">
        <v>144.89767456054599</v>
      </c>
      <c r="R1874" s="77">
        <v>3.5466640499048902E-4</v>
      </c>
      <c r="S1874" s="58">
        <v>20.6163192242878</v>
      </c>
      <c r="T1874" s="77">
        <v>2.2148318001972901E-2</v>
      </c>
      <c r="U1874" s="58">
        <v>930.66500854492097</v>
      </c>
      <c r="V1874" s="77">
        <v>-1.6501912121147299E-3</v>
      </c>
      <c r="W1874" s="58">
        <v>1.87241756150201</v>
      </c>
      <c r="X1874" s="77">
        <v>2.6728724142165601E-2</v>
      </c>
      <c r="Y1874" s="58">
        <v>70.110530853271499</v>
      </c>
      <c r="Z1874" s="77">
        <v>8.5140141479855807E-3</v>
      </c>
      <c r="AA1874" s="58">
        <v>26.129155714485499</v>
      </c>
      <c r="AB1874" s="77">
        <v>2.6229088477549099E-2</v>
      </c>
      <c r="AC1874" s="58">
        <v>991.98501586914006</v>
      </c>
      <c r="AD1874" s="77">
        <v>-4.7392532279955102E-3</v>
      </c>
      <c r="AE1874" s="58">
        <v>1.6918285446899699</v>
      </c>
      <c r="AF1874" s="77">
        <v>3.9540176142094097E-2</v>
      </c>
      <c r="AG1874" s="58">
        <v>42.889455795288001</v>
      </c>
      <c r="AH1874" s="77">
        <v>2.4809667684653799E-2</v>
      </c>
      <c r="AI1874" s="58">
        <v>0.86328482375650595</v>
      </c>
      <c r="AJ1874" s="77">
        <v>2.4983138332452699E-2</v>
      </c>
      <c r="AK1874" s="58">
        <v>34.136430740356403</v>
      </c>
      <c r="AL1874" s="69">
        <v>42948</v>
      </c>
      <c r="AM1874" s="105">
        <v>1</v>
      </c>
      <c r="AN1874" s="124">
        <v>64.392521547092102</v>
      </c>
      <c r="AO1874" s="125">
        <v>43.932393932641602</v>
      </c>
      <c r="AP1874" s="125">
        <v>53.824309036161303</v>
      </c>
      <c r="AQ1874" s="125">
        <v>43.672420422826498</v>
      </c>
      <c r="AR1874" s="125">
        <v>70.806396371952999</v>
      </c>
      <c r="AS1874" s="125">
        <v>54.297030894929399</v>
      </c>
      <c r="AV1874" s="63">
        <v>22883.348302654002</v>
      </c>
      <c r="AW1874" s="63">
        <v>10590.557388458201</v>
      </c>
      <c r="AX1874" s="63">
        <v>10590.557388458201</v>
      </c>
      <c r="AY1874" s="63">
        <v>33473.905691112297</v>
      </c>
      <c r="AZ1874" s="77">
        <v>-3.0990616542827501E-3</v>
      </c>
      <c r="BA1874" s="77">
        <v>2.34739056911123</v>
      </c>
      <c r="BB1874" s="77">
        <v>1.1856769424273299</v>
      </c>
      <c r="BC1874" s="58">
        <v>-1125.8454742527899</v>
      </c>
      <c r="BD1874" s="130">
        <v>-3.2539120552398E-2</v>
      </c>
      <c r="BE1874" s="65">
        <v>41</v>
      </c>
    </row>
    <row r="1875" spans="1:57" x14ac:dyDescent="0.2">
      <c r="A1875" s="104">
        <v>42949</v>
      </c>
      <c r="B1875" s="58">
        <v>2477.57006835937</v>
      </c>
      <c r="C1875" s="77">
        <v>4.9264871888654495E-4</v>
      </c>
      <c r="D1875" s="58">
        <v>0.01</v>
      </c>
      <c r="E1875" s="58">
        <v>0.75629999999999997</v>
      </c>
      <c r="F1875" s="77">
        <v>5.2917052520173803E-4</v>
      </c>
      <c r="G1875" s="58">
        <v>152.414627075195</v>
      </c>
      <c r="H1875" s="58">
        <v>930.39001464843705</v>
      </c>
      <c r="I1875" s="58">
        <v>69.743766784667898</v>
      </c>
      <c r="J1875" s="58">
        <v>995.89001464843705</v>
      </c>
      <c r="K1875" s="58">
        <v>41.458351135253899</v>
      </c>
      <c r="L1875" s="58">
        <v>34.830371856689403</v>
      </c>
      <c r="M1875" s="58">
        <v>10.279999732971101</v>
      </c>
      <c r="N1875" s="77">
        <v>4.7250840011205698E-2</v>
      </c>
      <c r="O1875" s="58">
        <v>4.1161350232876499</v>
      </c>
      <c r="P1875" s="77">
        <v>2.7006167992373299E-2</v>
      </c>
      <c r="Q1875" s="58">
        <v>148.97623443603501</v>
      </c>
      <c r="R1875" s="77">
        <v>-4.72699024878675E-4</v>
      </c>
      <c r="S1875" s="58">
        <v>20.663291143868101</v>
      </c>
      <c r="T1875" s="77">
        <v>2.2209278709505599E-2</v>
      </c>
      <c r="U1875" s="58">
        <v>930.61001586914006</v>
      </c>
      <c r="V1875" s="77">
        <v>-4.4090904982054804E-3</v>
      </c>
      <c r="W1875" s="58">
        <v>1.8671595856654</v>
      </c>
      <c r="X1875" s="77">
        <v>2.67717055121242E-2</v>
      </c>
      <c r="Y1875" s="58">
        <v>69.898200988769503</v>
      </c>
      <c r="Z1875" s="77">
        <v>-3.01135117029338E-4</v>
      </c>
      <c r="AA1875" s="58">
        <v>25.575707229474499</v>
      </c>
      <c r="AB1875" s="77">
        <v>2.56812568188096E-2</v>
      </c>
      <c r="AC1875" s="58">
        <v>996.04000854492097</v>
      </c>
      <c r="AD1875" s="77">
        <v>-3.1065818345602701E-2</v>
      </c>
      <c r="AE1875" s="58">
        <v>1.66178581168471</v>
      </c>
      <c r="AF1875" s="77">
        <v>4.0083258648258797E-2</v>
      </c>
      <c r="AG1875" s="58">
        <v>42.122966766357401</v>
      </c>
      <c r="AH1875" s="77">
        <v>7.9778704784454393E-3</v>
      </c>
      <c r="AI1875" s="58">
        <v>0.86584485087598495</v>
      </c>
      <c r="AJ1875" s="77">
        <v>2.4858903443194E-2</v>
      </c>
      <c r="AK1875" s="58">
        <v>34.692535400390597</v>
      </c>
      <c r="AL1875" s="69">
        <v>42949</v>
      </c>
      <c r="AM1875" s="105">
        <v>2</v>
      </c>
      <c r="AN1875" s="124">
        <v>64.966847029198405</v>
      </c>
      <c r="AO1875" s="125">
        <v>43.765269752644798</v>
      </c>
      <c r="AP1875" s="125">
        <v>68.841916451394297</v>
      </c>
      <c r="AQ1875" s="125">
        <v>37.223089498424699</v>
      </c>
      <c r="AR1875" s="125">
        <v>72.953699849993697</v>
      </c>
      <c r="AS1875" s="125">
        <v>51.684852898239797</v>
      </c>
      <c r="AT1875" s="109" t="s">
        <v>620</v>
      </c>
      <c r="AV1875" s="63">
        <v>11888.884867384801</v>
      </c>
      <c r="AW1875" s="63">
        <v>21586.8282524036</v>
      </c>
      <c r="AX1875" s="63">
        <v>21586.8282524036</v>
      </c>
      <c r="AY1875" s="63">
        <v>33475.713119788503</v>
      </c>
      <c r="AZ1875" s="77">
        <v>5.3995153505459402E-5</v>
      </c>
      <c r="BA1875" s="77">
        <v>2.3475713119788502</v>
      </c>
      <c r="BB1875" s="77">
        <v>1.18675371337292</v>
      </c>
      <c r="BC1875" s="58">
        <v>-1124.0380455765601</v>
      </c>
      <c r="BD1875" s="130">
        <v>-3.2486882353701702E-2</v>
      </c>
      <c r="BE1875" s="65">
        <v>42</v>
      </c>
    </row>
    <row r="1876" spans="1:57" x14ac:dyDescent="0.2">
      <c r="A1876" s="104">
        <v>42950</v>
      </c>
      <c r="B1876" s="58">
        <v>2472.15991210937</v>
      </c>
      <c r="C1876" s="77">
        <v>-2.1836541856442501E-3</v>
      </c>
      <c r="D1876" s="58">
        <v>0.01</v>
      </c>
      <c r="E1876" s="58">
        <v>0.76080000000000003</v>
      </c>
      <c r="F1876" s="77">
        <v>5.9500198333994796E-3</v>
      </c>
      <c r="G1876" s="58">
        <v>150.891830444335</v>
      </c>
      <c r="H1876" s="58">
        <v>923.65002441406205</v>
      </c>
      <c r="I1876" s="58">
        <v>69.637596130371094</v>
      </c>
      <c r="J1876" s="58">
        <v>986.91998291015602</v>
      </c>
      <c r="K1876" s="58">
        <v>41.429248809814403</v>
      </c>
      <c r="L1876" s="58">
        <v>34.947696685791001</v>
      </c>
      <c r="M1876" s="58">
        <v>10.439999580383301</v>
      </c>
      <c r="N1876" s="77">
        <v>-9.99114494508512E-3</v>
      </c>
      <c r="O1876" s="58">
        <v>4.1563921734514802</v>
      </c>
      <c r="P1876" s="77">
        <v>2.7545508336747099E-2</v>
      </c>
      <c r="Q1876" s="58">
        <v>151.653228759765</v>
      </c>
      <c r="R1876" s="77">
        <v>-7.2442632963145501E-3</v>
      </c>
      <c r="S1876" s="58">
        <v>20.795376218400001</v>
      </c>
      <c r="T1876" s="77">
        <v>2.2514345984662301E-2</v>
      </c>
      <c r="U1876" s="58">
        <v>927.02001953125</v>
      </c>
      <c r="V1876" s="77">
        <v>-1.5222959583565099E-3</v>
      </c>
      <c r="W1876" s="58">
        <v>1.8602403257432401</v>
      </c>
      <c r="X1876" s="77">
        <v>2.6713161124353201E-2</v>
      </c>
      <c r="Y1876" s="58">
        <v>69.690681457519503</v>
      </c>
      <c r="Z1876" s="77">
        <v>-9.0070505842433299E-3</v>
      </c>
      <c r="AA1876" s="58">
        <v>25.090020673573498</v>
      </c>
      <c r="AB1876" s="77">
        <v>2.54225480363564E-2</v>
      </c>
      <c r="AC1876" s="58">
        <v>991.40499877929597</v>
      </c>
      <c r="AD1876" s="77">
        <v>-7.0196533732158595E-4</v>
      </c>
      <c r="AE1876" s="58">
        <v>1.6454629321047101</v>
      </c>
      <c r="AF1876" s="77">
        <v>3.97174213719972E-2</v>
      </c>
      <c r="AG1876" s="58">
        <v>41.443799972534102</v>
      </c>
      <c r="AH1876" s="77">
        <v>3.3684632935964101E-3</v>
      </c>
      <c r="AI1876" s="58">
        <v>0.87565590720546904</v>
      </c>
      <c r="AJ1876" s="77">
        <v>2.5056183675803999E-2</v>
      </c>
      <c r="AK1876" s="58">
        <v>34.889034271240199</v>
      </c>
      <c r="AL1876" s="69">
        <v>42950</v>
      </c>
      <c r="AM1876" s="105">
        <v>3</v>
      </c>
      <c r="AN1876" s="124">
        <v>60.320348563303398</v>
      </c>
      <c r="AO1876" s="125">
        <v>41.180986961882098</v>
      </c>
      <c r="AP1876" s="125">
        <v>63.886950979507802</v>
      </c>
      <c r="AQ1876" s="125">
        <v>37.093931266291399</v>
      </c>
      <c r="AR1876" s="125">
        <v>73.835752458464597</v>
      </c>
      <c r="AS1876" s="125">
        <v>50.7804971145924</v>
      </c>
      <c r="AT1876" s="109" t="s">
        <v>620</v>
      </c>
      <c r="AV1876" s="63">
        <v>11888.884867384801</v>
      </c>
      <c r="AW1876" s="63">
        <v>21736.515627749599</v>
      </c>
      <c r="AX1876" s="63">
        <v>21736.515627749599</v>
      </c>
      <c r="AY1876" s="63">
        <v>33625.400495134498</v>
      </c>
      <c r="AZ1876" s="77">
        <v>4.4715216315289697E-3</v>
      </c>
      <c r="BA1876" s="77">
        <v>2.3625400495134499</v>
      </c>
      <c r="BB1876" s="77">
        <v>1.18197859947374</v>
      </c>
      <c r="BC1876" s="58">
        <v>-974.350670230574</v>
      </c>
      <c r="BD1876" s="130">
        <v>-2.8160626519358099E-2</v>
      </c>
      <c r="BE1876" s="65">
        <v>43</v>
      </c>
    </row>
    <row r="1877" spans="1:57" x14ac:dyDescent="0.2">
      <c r="A1877" s="104">
        <v>42951</v>
      </c>
      <c r="B1877" s="58">
        <v>2476.830078125</v>
      </c>
      <c r="C1877" s="77">
        <v>1.8891035295691601E-3</v>
      </c>
      <c r="D1877" s="58">
        <v>0.01</v>
      </c>
      <c r="E1877" s="58">
        <v>0.76700000000000002</v>
      </c>
      <c r="F1877" s="77">
        <v>8.1493165089379094E-3</v>
      </c>
      <c r="G1877" s="58">
        <v>151.68717956542901</v>
      </c>
      <c r="H1877" s="58">
        <v>927.96002197265602</v>
      </c>
      <c r="I1877" s="58">
        <v>70.149124145507798</v>
      </c>
      <c r="J1877" s="58">
        <v>987.58001708984295</v>
      </c>
      <c r="K1877" s="58">
        <v>41.545669555663999</v>
      </c>
      <c r="L1877" s="58">
        <v>34.765727996826101</v>
      </c>
      <c r="M1877" s="58">
        <v>10.029999732971101</v>
      </c>
      <c r="N1877" s="77">
        <v>5.2709886198056798E-3</v>
      </c>
      <c r="O1877" s="58">
        <v>4.2238655341550304</v>
      </c>
      <c r="P1877" s="77">
        <v>2.7845896708317899E-2</v>
      </c>
      <c r="Q1877" s="58">
        <v>151.28950500488199</v>
      </c>
      <c r="R1877" s="77">
        <v>4.6662669243451296E-3</v>
      </c>
      <c r="S1877" s="58">
        <v>20.8076853199304</v>
      </c>
      <c r="T1877" s="77">
        <v>2.2423040677654899E-2</v>
      </c>
      <c r="U1877" s="58">
        <v>925.80502319335903</v>
      </c>
      <c r="V1877" s="77">
        <v>7.3455725579478701E-3</v>
      </c>
      <c r="W1877" s="58">
        <v>1.8636096116237799</v>
      </c>
      <c r="X1877" s="77">
        <v>2.6566398858497001E-2</v>
      </c>
      <c r="Y1877" s="58">
        <v>69.893360137939396</v>
      </c>
      <c r="Z1877" s="77">
        <v>6.6878185781704604E-4</v>
      </c>
      <c r="AA1877" s="58">
        <v>24.469104745666598</v>
      </c>
      <c r="AB1877" s="77">
        <v>2.4776832582914202E-2</v>
      </c>
      <c r="AC1877" s="58">
        <v>987.25</v>
      </c>
      <c r="AD1877" s="77">
        <v>2.8101099873678501E-3</v>
      </c>
      <c r="AE1877" s="58">
        <v>1.64467328166561</v>
      </c>
      <c r="AF1877" s="77">
        <v>3.9587117002941402E-2</v>
      </c>
      <c r="AG1877" s="58">
        <v>41.487459182739201</v>
      </c>
      <c r="AH1877" s="77">
        <v>-5.2068864681096196E-3</v>
      </c>
      <c r="AI1877" s="58">
        <v>0.88673394900151004</v>
      </c>
      <c r="AJ1877" s="77">
        <v>2.55059795981393E-2</v>
      </c>
      <c r="AK1877" s="58">
        <v>34.856712341308501</v>
      </c>
      <c r="AL1877" s="69">
        <v>42951</v>
      </c>
      <c r="AM1877" s="105">
        <v>4</v>
      </c>
      <c r="AN1877" s="124">
        <v>62.794083750269799</v>
      </c>
      <c r="AO1877" s="125">
        <v>43.479357043479098</v>
      </c>
      <c r="AP1877" s="125">
        <v>65.292082010202606</v>
      </c>
      <c r="AQ1877" s="125">
        <v>38.020431622475797</v>
      </c>
      <c r="AR1877" s="125">
        <v>70.021499836506294</v>
      </c>
      <c r="AS1877" s="125">
        <v>54.877089504428596</v>
      </c>
      <c r="AT1877" s="109" t="s">
        <v>620</v>
      </c>
      <c r="AV1877" s="63">
        <v>11888.884867384801</v>
      </c>
      <c r="AW1877" s="63">
        <v>21933.641947444899</v>
      </c>
      <c r="AX1877" s="63">
        <v>21933.641947444899</v>
      </c>
      <c r="AY1877" s="63">
        <v>33822.526814829798</v>
      </c>
      <c r="AZ1877" s="77">
        <v>5.8624229538559698E-3</v>
      </c>
      <c r="BA1877" s="77">
        <v>2.3822526814829801</v>
      </c>
      <c r="BB1877" s="77">
        <v>1.18610058294745</v>
      </c>
      <c r="BC1877" s="58">
        <v>-777.22435053529603</v>
      </c>
      <c r="BD1877" s="130">
        <v>-2.2463293068804201E-2</v>
      </c>
      <c r="BE1877" s="65">
        <v>44</v>
      </c>
    </row>
    <row r="1878" spans="1:57" x14ac:dyDescent="0.2">
      <c r="A1878" s="104">
        <v>42954</v>
      </c>
      <c r="B1878" s="58">
        <v>2480.90991210937</v>
      </c>
      <c r="C1878" s="77">
        <v>1.6471997899281099E-3</v>
      </c>
      <c r="D1878" s="58">
        <v>0.01</v>
      </c>
      <c r="E1878" s="58">
        <v>0.76790000000000003</v>
      </c>
      <c r="F1878" s="77">
        <v>1.1734028683181199E-3</v>
      </c>
      <c r="G1878" s="58">
        <v>154.03439331054599</v>
      </c>
      <c r="H1878" s="58">
        <v>929.35998535156205</v>
      </c>
      <c r="I1878" s="58">
        <v>69.878883361816307</v>
      </c>
      <c r="J1878" s="58">
        <v>992.27001953125</v>
      </c>
      <c r="K1878" s="58">
        <v>42.651744842529297</v>
      </c>
      <c r="L1878" s="58">
        <v>34.890232086181598</v>
      </c>
      <c r="M1878" s="58">
        <v>9.9300003051757795</v>
      </c>
      <c r="N1878" s="77">
        <v>1.5474041720874E-2</v>
      </c>
      <c r="O1878" s="58">
        <v>4.3417269123043098</v>
      </c>
      <c r="P1878" s="77">
        <v>2.81867368643508E-2</v>
      </c>
      <c r="Q1878" s="58">
        <v>152.860786437988</v>
      </c>
      <c r="R1878" s="77">
        <v>1.50864621940294E-3</v>
      </c>
      <c r="S1878" s="58">
        <v>20.824642882345898</v>
      </c>
      <c r="T1878" s="77">
        <v>2.24075096954689E-2</v>
      </c>
      <c r="U1878" s="58">
        <v>928.66000366210903</v>
      </c>
      <c r="V1878" s="77">
        <v>-3.85237573502517E-3</v>
      </c>
      <c r="W1878" s="58">
        <v>1.84426666368887</v>
      </c>
      <c r="X1878" s="77">
        <v>2.63923316309977E-2</v>
      </c>
      <c r="Y1878" s="58">
        <v>70.014003753662095</v>
      </c>
      <c r="Z1878" s="77">
        <v>4.7489847508523902E-3</v>
      </c>
      <c r="AA1878" s="58">
        <v>23.7626165079506</v>
      </c>
      <c r="AB1878" s="77">
        <v>2.3947732008648401E-2</v>
      </c>
      <c r="AC1878" s="58">
        <v>989.92501831054597</v>
      </c>
      <c r="AD1878" s="77">
        <v>2.6623118575169E-2</v>
      </c>
      <c r="AE1878" s="58">
        <v>1.6395857475391999</v>
      </c>
      <c r="AF1878" s="77">
        <v>3.8441235020807901E-2</v>
      </c>
      <c r="AG1878" s="58">
        <v>42.098707199096602</v>
      </c>
      <c r="AH1878" s="77">
        <v>3.5812306121372202E-3</v>
      </c>
      <c r="AI1878" s="58">
        <v>0.904515233347578</v>
      </c>
      <c r="AJ1878" s="77">
        <v>2.59245977817904E-2</v>
      </c>
      <c r="AK1878" s="58">
        <v>34.827980041503899</v>
      </c>
      <c r="AL1878" s="69">
        <v>42954</v>
      </c>
      <c r="AM1878" s="105">
        <v>0</v>
      </c>
      <c r="AN1878" s="124">
        <v>64.855373957942206</v>
      </c>
      <c r="AO1878" s="125">
        <v>44.241502082487202</v>
      </c>
      <c r="AP1878" s="125">
        <v>69.111749009762406</v>
      </c>
      <c r="AQ1878" s="125">
        <v>46.1371644877497</v>
      </c>
      <c r="AR1878" s="125">
        <v>71.120759151358698</v>
      </c>
      <c r="AS1878" s="125">
        <v>52.395959723584603</v>
      </c>
      <c r="AT1878" s="109" t="s">
        <v>620</v>
      </c>
      <c r="AV1878" s="63">
        <v>11888.884867384801</v>
      </c>
      <c r="AW1878" s="63">
        <v>21957.9345694599</v>
      </c>
      <c r="AX1878" s="63">
        <v>21957.9345694599</v>
      </c>
      <c r="AY1878" s="63">
        <v>33846.819436844802</v>
      </c>
      <c r="AZ1878" s="77">
        <v>7.1823794088454697E-4</v>
      </c>
      <c r="BA1878" s="77">
        <v>2.3846819436844799</v>
      </c>
      <c r="BB1878" s="77">
        <v>1.1897015273684399</v>
      </c>
      <c r="BC1878" s="58">
        <v>-752.93172852029898</v>
      </c>
      <c r="BD1878" s="130">
        <v>-2.1761189117278801E-2</v>
      </c>
      <c r="BE1878" s="65">
        <v>45</v>
      </c>
    </row>
    <row r="1879" spans="1:57" x14ac:dyDescent="0.2">
      <c r="A1879" s="104">
        <v>42955</v>
      </c>
      <c r="B1879" s="58">
        <v>2474.919921875</v>
      </c>
      <c r="C1879" s="77">
        <v>-2.41443278739694E-3</v>
      </c>
      <c r="D1879" s="58">
        <v>0.01</v>
      </c>
      <c r="E1879" s="58">
        <v>0.77159999999999995</v>
      </c>
      <c r="F1879" s="77">
        <v>4.8183357207969204E-3</v>
      </c>
      <c r="G1879" s="58">
        <v>155.26620483398401</v>
      </c>
      <c r="H1879" s="58">
        <v>926.78997802734295</v>
      </c>
      <c r="I1879" s="58">
        <v>70.255310058593693</v>
      </c>
      <c r="J1879" s="58">
        <v>989.84002685546795</v>
      </c>
      <c r="K1879" s="58">
        <v>42.593532562255803</v>
      </c>
      <c r="L1879" s="58">
        <v>34.871078491210902</v>
      </c>
      <c r="M1879" s="58">
        <v>10.9600000381469</v>
      </c>
      <c r="N1879" s="77">
        <v>7.99699013293775E-3</v>
      </c>
      <c r="O1879" s="58">
        <v>4.45926315279418</v>
      </c>
      <c r="P1879" s="77">
        <v>2.8720114319546599E-2</v>
      </c>
      <c r="Q1879" s="58">
        <v>154.650299072265</v>
      </c>
      <c r="R1879" s="77">
        <v>-2.7653518170857E-3</v>
      </c>
      <c r="S1879" s="58">
        <v>20.900585995954302</v>
      </c>
      <c r="T1879" s="77">
        <v>2.2551588268618201E-2</v>
      </c>
      <c r="U1879" s="58">
        <v>928.07498168945301</v>
      </c>
      <c r="V1879" s="77">
        <v>5.3868447615041896E-3</v>
      </c>
      <c r="W1879" s="58">
        <v>1.82587425752884</v>
      </c>
      <c r="X1879" s="77">
        <v>2.5989128167053E-2</v>
      </c>
      <c r="Y1879" s="58">
        <v>70.067096710205007</v>
      </c>
      <c r="Z1879" s="77">
        <v>-2.4489228012040099E-3</v>
      </c>
      <c r="AA1879" s="58">
        <v>23.404858152244501</v>
      </c>
      <c r="AB1879" s="77">
        <v>2.36450916483921E-2</v>
      </c>
      <c r="AC1879" s="58">
        <v>991.05502319335903</v>
      </c>
      <c r="AD1879" s="77">
        <v>-1.364827640425E-3</v>
      </c>
      <c r="AE1879" s="58">
        <v>1.6343372120534501</v>
      </c>
      <c r="AF1879" s="77">
        <v>3.8370548619433301E-2</v>
      </c>
      <c r="AG1879" s="58">
        <v>42.6226387023925</v>
      </c>
      <c r="AH1879" s="77">
        <v>-5.4896725603270603E-4</v>
      </c>
      <c r="AI1879" s="58">
        <v>0.92226757652275004</v>
      </c>
      <c r="AJ1879" s="77">
        <v>2.6447922359361501E-2</v>
      </c>
      <c r="AK1879" s="58">
        <v>34.880655288696197</v>
      </c>
      <c r="AL1879" s="69">
        <v>42955</v>
      </c>
      <c r="AM1879" s="105">
        <v>1</v>
      </c>
      <c r="AN1879" s="124">
        <v>59.631737922926199</v>
      </c>
      <c r="AO1879" s="125">
        <v>43.092722172484102</v>
      </c>
      <c r="AP1879" s="125">
        <v>70.9204270689564</v>
      </c>
      <c r="AQ1879" s="125">
        <v>45.797236763691998</v>
      </c>
      <c r="AR1879" s="125">
        <v>70.691314028922903</v>
      </c>
      <c r="AS1879" s="125">
        <v>55.419511716438898</v>
      </c>
      <c r="AT1879" s="109" t="s">
        <v>620</v>
      </c>
      <c r="AV1879" s="63">
        <v>11888.884867384801</v>
      </c>
      <c r="AW1879" s="63">
        <v>22115.633072881999</v>
      </c>
      <c r="AX1879" s="63">
        <v>22115.633072881999</v>
      </c>
      <c r="AY1879" s="63">
        <v>34004.517940266902</v>
      </c>
      <c r="AZ1879" s="77">
        <v>4.6591823410888598E-3</v>
      </c>
      <c r="BA1879" s="77">
        <v>2.4004517940266901</v>
      </c>
      <c r="BB1879" s="77">
        <v>1.1844146402061499</v>
      </c>
      <c r="BC1879" s="58">
        <v>-595.23322509812704</v>
      </c>
      <c r="BD1879" s="130">
        <v>-1.7203396124246199E-2</v>
      </c>
      <c r="BE1879" s="65">
        <v>46</v>
      </c>
    </row>
    <row r="1880" spans="1:57" x14ac:dyDescent="0.2">
      <c r="A1880" s="104">
        <v>42956</v>
      </c>
      <c r="B1880" s="58">
        <v>2474.02001953125</v>
      </c>
      <c r="C1880" s="77">
        <v>-3.63608671050785E-4</v>
      </c>
      <c r="D1880" s="58">
        <v>0.01</v>
      </c>
      <c r="E1880" s="58">
        <v>0.76959999999999995</v>
      </c>
      <c r="F1880" s="77">
        <v>-2.5920165889061699E-3</v>
      </c>
      <c r="G1880" s="58">
        <v>156.21673583984301</v>
      </c>
      <c r="H1880" s="58">
        <v>922.90002441406205</v>
      </c>
      <c r="I1880" s="58">
        <v>69.946449279785099</v>
      </c>
      <c r="J1880" s="58">
        <v>982.010009765625</v>
      </c>
      <c r="K1880" s="58">
        <v>42.506210327148402</v>
      </c>
      <c r="L1880" s="58">
        <v>35.043472290038999</v>
      </c>
      <c r="M1880" s="58">
        <v>11.1099996566772</v>
      </c>
      <c r="N1880" s="77">
        <v>6.1219439663364704E-3</v>
      </c>
      <c r="O1880" s="58">
        <v>4.6167534066461702</v>
      </c>
      <c r="P1880" s="77">
        <v>2.95535134684888E-2</v>
      </c>
      <c r="Q1880" s="58">
        <v>155.74147033691401</v>
      </c>
      <c r="R1880" s="77">
        <v>-4.1972331439762397E-3</v>
      </c>
      <c r="S1880" s="58">
        <v>21.090227948519299</v>
      </c>
      <c r="T1880" s="77">
        <v>2.2852126330703298E-2</v>
      </c>
      <c r="U1880" s="58">
        <v>924.84500122070301</v>
      </c>
      <c r="V1880" s="77">
        <v>-4.3962624113537104E-3</v>
      </c>
      <c r="W1880" s="58">
        <v>1.80051340075154</v>
      </c>
      <c r="X1880" s="77">
        <v>2.5741312379553499E-2</v>
      </c>
      <c r="Y1880" s="58">
        <v>70.100879669189396</v>
      </c>
      <c r="Z1880" s="77">
        <v>-7.9103864032637992E-3</v>
      </c>
      <c r="AA1880" s="58">
        <v>22.991829134852502</v>
      </c>
      <c r="AB1880" s="77">
        <v>2.3413029303377401E-2</v>
      </c>
      <c r="AC1880" s="58">
        <v>985.92501831054597</v>
      </c>
      <c r="AD1880" s="77">
        <v>-2.0501289715707501E-3</v>
      </c>
      <c r="AE1880" s="58">
        <v>1.63663722060189</v>
      </c>
      <c r="AF1880" s="77">
        <v>3.8503484738007299E-2</v>
      </c>
      <c r="AG1880" s="58">
        <v>42.549871444702099</v>
      </c>
      <c r="AH1880" s="77">
        <v>4.9437472624072002E-3</v>
      </c>
      <c r="AI1880" s="58">
        <v>0.94332495215407597</v>
      </c>
      <c r="AJ1880" s="77">
        <v>2.6918706695118502E-2</v>
      </c>
      <c r="AK1880" s="58">
        <v>34.957275390625</v>
      </c>
      <c r="AL1880" s="69">
        <v>42956</v>
      </c>
      <c r="AM1880" s="105">
        <v>2</v>
      </c>
      <c r="AN1880" s="124">
        <v>58.864666887710399</v>
      </c>
      <c r="AO1880" s="125">
        <v>41.342866235105703</v>
      </c>
      <c r="AP1880" s="125">
        <v>72.269787169288094</v>
      </c>
      <c r="AQ1880" s="125">
        <v>45.258556210941002</v>
      </c>
      <c r="AR1880" s="125">
        <v>72.311859087899407</v>
      </c>
      <c r="AS1880" s="125">
        <v>52.474487555024503</v>
      </c>
      <c r="AT1880" s="109" t="s">
        <v>618</v>
      </c>
      <c r="AV1880" s="63">
        <v>11888.884867384801</v>
      </c>
      <c r="AW1880" s="63">
        <v>22066.359652124</v>
      </c>
      <c r="AX1880" s="63">
        <v>22066.359652124</v>
      </c>
      <c r="AY1880" s="63">
        <v>33955.244519508902</v>
      </c>
      <c r="AZ1880" s="77">
        <v>-1.4490257101900099E-3</v>
      </c>
      <c r="BA1880" s="77">
        <v>2.39552445195089</v>
      </c>
      <c r="BB1880" s="77">
        <v>1.1836203681018</v>
      </c>
      <c r="BC1880" s="58">
        <v>-644.50664585619199</v>
      </c>
      <c r="BD1880" s="130">
        <v>-1.86274936711496E-2</v>
      </c>
      <c r="BE1880" s="65">
        <v>47</v>
      </c>
    </row>
    <row r="1881" spans="1:57" x14ac:dyDescent="0.2">
      <c r="A1881" s="104">
        <v>42957</v>
      </c>
      <c r="B1881" s="58">
        <v>2438.2099609375</v>
      </c>
      <c r="C1881" s="77">
        <v>-1.44744417228017E-2</v>
      </c>
      <c r="D1881" s="58">
        <v>0.01</v>
      </c>
      <c r="E1881" s="58">
        <v>0.76980000000000004</v>
      </c>
      <c r="F1881" s="77">
        <v>2.59875259875475E-4</v>
      </c>
      <c r="G1881" s="58">
        <v>151.240951538085</v>
      </c>
      <c r="H1881" s="58">
        <v>907.239990234375</v>
      </c>
      <c r="I1881" s="58">
        <v>68.923355102539006</v>
      </c>
      <c r="J1881" s="58">
        <v>956.91998291015602</v>
      </c>
      <c r="K1881" s="58">
        <v>40.7791748046875</v>
      </c>
      <c r="L1881" s="58">
        <v>34.6124877929687</v>
      </c>
      <c r="M1881" s="58">
        <v>16.040000915527301</v>
      </c>
      <c r="N1881" s="77">
        <v>-3.1851800480961798E-2</v>
      </c>
      <c r="O1881" s="58">
        <v>4.6256943868429197</v>
      </c>
      <c r="P1881" s="77">
        <v>3.0584933113688199E-2</v>
      </c>
      <c r="Q1881" s="58">
        <v>153.72884368896399</v>
      </c>
      <c r="R1881" s="77">
        <v>-1.6968288834567601E-2</v>
      </c>
      <c r="S1881" s="58">
        <v>21.685913749980699</v>
      </c>
      <c r="T1881" s="77">
        <v>2.3903172240432601E-2</v>
      </c>
      <c r="U1881" s="58">
        <v>915.07000732421795</v>
      </c>
      <c r="V1881" s="77">
        <v>-1.4626820771898299E-2</v>
      </c>
      <c r="W1881" s="58">
        <v>1.7907354223505401</v>
      </c>
      <c r="X1881" s="77">
        <v>2.5981547469452401E-2</v>
      </c>
      <c r="Y1881" s="58">
        <v>69.434902191162095</v>
      </c>
      <c r="Z1881" s="77">
        <v>-2.5549665080763201E-2</v>
      </c>
      <c r="AA1881" s="58">
        <v>23.207572088841101</v>
      </c>
      <c r="AB1881" s="77">
        <v>2.4252364359936301E-2</v>
      </c>
      <c r="AC1881" s="58">
        <v>969.46499633789006</v>
      </c>
      <c r="AD1881" s="77">
        <v>-4.0630192839324702E-2</v>
      </c>
      <c r="AE1881" s="58">
        <v>1.6667811422685499</v>
      </c>
      <c r="AF1881" s="77">
        <v>4.0873341607612898E-2</v>
      </c>
      <c r="AG1881" s="58">
        <v>41.642692565917898</v>
      </c>
      <c r="AH1881" s="77">
        <v>-1.22985671483476E-2</v>
      </c>
      <c r="AI1881" s="58">
        <v>0.95184502979480301</v>
      </c>
      <c r="AJ1881" s="77">
        <v>2.7500046673563899E-2</v>
      </c>
      <c r="AK1881" s="58">
        <v>34.827980041503899</v>
      </c>
      <c r="AL1881" s="69">
        <v>42957</v>
      </c>
      <c r="AM1881" s="105">
        <v>3</v>
      </c>
      <c r="AN1881" s="124">
        <v>37.946482901179202</v>
      </c>
      <c r="AO1881" s="125">
        <v>35.154060768710998</v>
      </c>
      <c r="AP1881" s="125">
        <v>57.284723230704898</v>
      </c>
      <c r="AQ1881" s="125">
        <v>36.191610059934703</v>
      </c>
      <c r="AR1881" s="125">
        <v>62.942057570003598</v>
      </c>
      <c r="AS1881" s="125">
        <v>44.112243356079098</v>
      </c>
      <c r="AT1881" s="109" t="s">
        <v>620</v>
      </c>
      <c r="AV1881" s="63">
        <v>11888.884867384801</v>
      </c>
      <c r="AW1881" s="63">
        <v>21775.566161755301</v>
      </c>
      <c r="AX1881" s="63">
        <v>21775.566161755301</v>
      </c>
      <c r="AY1881" s="63">
        <v>33664.451029140197</v>
      </c>
      <c r="AZ1881" s="77">
        <v>-8.56402286255286E-3</v>
      </c>
      <c r="BA1881" s="77">
        <v>2.3664451029140201</v>
      </c>
      <c r="BB1881" s="77">
        <v>1.1520136823389899</v>
      </c>
      <c r="BC1881" s="58">
        <v>-935.30013622483898</v>
      </c>
      <c r="BD1881" s="130">
        <v>-2.7031990252030701E-2</v>
      </c>
      <c r="BE1881" s="65">
        <v>48</v>
      </c>
    </row>
    <row r="1882" spans="1:57" x14ac:dyDescent="0.2">
      <c r="A1882" s="104">
        <v>42958</v>
      </c>
      <c r="B1882" s="58">
        <v>2441.32006835937</v>
      </c>
      <c r="C1882" s="77">
        <v>1.2755699762128001E-3</v>
      </c>
      <c r="D1882" s="58">
        <v>0.01</v>
      </c>
      <c r="E1882" s="58">
        <v>0.77059999999999995</v>
      </c>
      <c r="F1882" s="77">
        <v>1.0392309690827599E-3</v>
      </c>
      <c r="G1882" s="58">
        <v>153.34422302246</v>
      </c>
      <c r="H1882" s="58">
        <v>914.39001464843705</v>
      </c>
      <c r="I1882" s="58">
        <v>69.975395202636705</v>
      </c>
      <c r="J1882" s="58">
        <v>967.989990234375</v>
      </c>
      <c r="K1882" s="58">
        <v>41.797943115234297</v>
      </c>
      <c r="L1882" s="58">
        <v>34.3539009094238</v>
      </c>
      <c r="M1882" s="58">
        <v>15.5100002288818</v>
      </c>
      <c r="N1882" s="77">
        <v>1.39067591349115E-2</v>
      </c>
      <c r="O1882" s="58">
        <v>4.7336998227106699</v>
      </c>
      <c r="P1882" s="77">
        <v>3.0869763003835499E-2</v>
      </c>
      <c r="Q1882" s="58">
        <v>152.29258728027301</v>
      </c>
      <c r="R1882" s="77">
        <v>7.88107280435856E-3</v>
      </c>
      <c r="S1882" s="58">
        <v>21.803294612029301</v>
      </c>
      <c r="T1882" s="77">
        <v>2.3844633321386598E-2</v>
      </c>
      <c r="U1882" s="58">
        <v>910.81500244140602</v>
      </c>
      <c r="V1882" s="77">
        <v>1.5263913060130399E-2</v>
      </c>
      <c r="W1882" s="58">
        <v>1.74434493877099</v>
      </c>
      <c r="X1882" s="77">
        <v>2.4927975522248499E-2</v>
      </c>
      <c r="Y1882" s="58">
        <v>69.449375152587805</v>
      </c>
      <c r="Z1882" s="77">
        <v>1.1568373032145101E-2</v>
      </c>
      <c r="AA1882" s="58">
        <v>22.564632213967201</v>
      </c>
      <c r="AB1882" s="77">
        <v>2.3310811518313101E-2</v>
      </c>
      <c r="AC1882" s="58">
        <v>962.45498657226506</v>
      </c>
      <c r="AD1882" s="77">
        <v>2.4982563169222601E-2</v>
      </c>
      <c r="AE1882" s="58">
        <v>1.6601316329258999</v>
      </c>
      <c r="AF1882" s="77">
        <v>3.9718022208629397E-2</v>
      </c>
      <c r="AG1882" s="58">
        <v>41.288558959960902</v>
      </c>
      <c r="AH1882" s="77">
        <v>-7.4709129575324298E-3</v>
      </c>
      <c r="AI1882" s="58">
        <v>0.95805057686303297</v>
      </c>
      <c r="AJ1882" s="77">
        <v>2.7887679462923001E-2</v>
      </c>
      <c r="AK1882" s="58">
        <v>34.483194351196197</v>
      </c>
      <c r="AL1882" s="69">
        <v>42958</v>
      </c>
      <c r="AM1882" s="105">
        <v>4</v>
      </c>
      <c r="AN1882" s="124">
        <v>39.942621535587001</v>
      </c>
      <c r="AO1882" s="125">
        <v>39.599801366858301</v>
      </c>
      <c r="AP1882" s="125">
        <v>60.9688273496009</v>
      </c>
      <c r="AQ1882" s="125">
        <v>43.395545187082398</v>
      </c>
      <c r="AR1882" s="125">
        <v>58.079412140847602</v>
      </c>
      <c r="AS1882" s="125">
        <v>52.495467081040204</v>
      </c>
      <c r="AV1882" s="63">
        <v>11888.884867384801</v>
      </c>
      <c r="AW1882" s="63">
        <v>21876.8435297264</v>
      </c>
      <c r="AX1882" s="63">
        <v>21876.8435297264</v>
      </c>
      <c r="AY1882" s="63">
        <v>33765.728397111299</v>
      </c>
      <c r="AZ1882" s="77">
        <v>3.0084366408758001E-3</v>
      </c>
      <c r="BA1882" s="77">
        <v>2.3765728397111299</v>
      </c>
      <c r="BB1882" s="77">
        <v>1.1547587263805801</v>
      </c>
      <c r="BC1882" s="58">
        <v>-834.02276825380204</v>
      </c>
      <c r="BD1882" s="130">
        <v>-2.4104877641104899E-2</v>
      </c>
      <c r="BE1882" s="65">
        <v>49</v>
      </c>
    </row>
    <row r="1883" spans="1:57" x14ac:dyDescent="0.2">
      <c r="A1883" s="104">
        <v>42961</v>
      </c>
      <c r="B1883" s="58">
        <v>2465.84008789062</v>
      </c>
      <c r="C1883" s="77">
        <v>1.0043754544535301E-2</v>
      </c>
      <c r="D1883" s="58">
        <v>0.01</v>
      </c>
      <c r="E1883" s="58">
        <v>0.77</v>
      </c>
      <c r="F1883" s="77">
        <v>-7.7861406696067004E-4</v>
      </c>
      <c r="G1883" s="58">
        <v>155.65197753906199</v>
      </c>
      <c r="H1883" s="58">
        <v>922.66998291015602</v>
      </c>
      <c r="I1883" s="58">
        <v>71.027442932128906</v>
      </c>
      <c r="J1883" s="58">
        <v>983.29998779296795</v>
      </c>
      <c r="K1883" s="58">
        <v>42.477100372314403</v>
      </c>
      <c r="L1883" s="58">
        <v>34.804039001464801</v>
      </c>
      <c r="M1883" s="58">
        <v>12.329999923706</v>
      </c>
      <c r="N1883" s="77">
        <v>1.50495041229139E-2</v>
      </c>
      <c r="O1883" s="58">
        <v>4.8977512265878396</v>
      </c>
      <c r="P1883" s="77">
        <v>3.1466039198626297E-2</v>
      </c>
      <c r="Q1883" s="58">
        <v>154.49810028076101</v>
      </c>
      <c r="R1883" s="77">
        <v>9.05518228444579E-3</v>
      </c>
      <c r="S1883" s="58">
        <v>21.916207232656401</v>
      </c>
      <c r="T1883" s="77">
        <v>2.3753029402269501E-2</v>
      </c>
      <c r="U1883" s="58">
        <v>918.52999877929597</v>
      </c>
      <c r="V1883" s="77">
        <v>1.5034537875000699E-2</v>
      </c>
      <c r="W1883" s="58">
        <v>1.71939938146654</v>
      </c>
      <c r="X1883" s="77">
        <v>2.42075359957633E-2</v>
      </c>
      <c r="Y1883" s="58">
        <v>70.501419067382798</v>
      </c>
      <c r="Z1883" s="77">
        <v>1.58162767312157E-2</v>
      </c>
      <c r="AA1883" s="58">
        <v>22.127066779300701</v>
      </c>
      <c r="AB1883" s="77">
        <v>2.2502864897786998E-2</v>
      </c>
      <c r="AC1883" s="58">
        <v>975.64498901367097</v>
      </c>
      <c r="AD1883" s="77">
        <v>1.6248580826278398E-2</v>
      </c>
      <c r="AE1883" s="58">
        <v>1.66036028177513</v>
      </c>
      <c r="AF1883" s="77">
        <v>3.9088362134467099E-2</v>
      </c>
      <c r="AG1883" s="58">
        <v>42.1375217437744</v>
      </c>
      <c r="AH1883" s="77">
        <v>1.31029688077588E-2</v>
      </c>
      <c r="AI1883" s="58">
        <v>0.97258927860530897</v>
      </c>
      <c r="AJ1883" s="77">
        <v>2.7944724420185099E-2</v>
      </c>
      <c r="AK1883" s="58">
        <v>34.5789699554443</v>
      </c>
      <c r="AL1883" s="69">
        <v>42961</v>
      </c>
      <c r="AM1883" s="105">
        <v>0</v>
      </c>
      <c r="AN1883" s="124">
        <v>52.826637116941299</v>
      </c>
      <c r="AO1883" s="125">
        <v>44.357266574087703</v>
      </c>
      <c r="AP1883" s="125">
        <v>64.578701849816099</v>
      </c>
      <c r="AQ1883" s="125">
        <v>47.639541964672603</v>
      </c>
      <c r="AR1883" s="125">
        <v>63.382665243643899</v>
      </c>
      <c r="AS1883" s="125">
        <v>59.1021398635312</v>
      </c>
      <c r="AV1883" s="63">
        <v>11888.884867384801</v>
      </c>
      <c r="AW1883" s="63">
        <v>22167.053314590401</v>
      </c>
      <c r="AX1883" s="63">
        <v>22167.053314590401</v>
      </c>
      <c r="AY1883" s="63">
        <v>34055.938181975303</v>
      </c>
      <c r="AZ1883" s="77">
        <v>8.5948030337434905E-3</v>
      </c>
      <c r="BA1883" s="77">
        <v>2.4055938181975298</v>
      </c>
      <c r="BB1883" s="77">
        <v>1.17640059413104</v>
      </c>
      <c r="BC1883" s="58">
        <v>-543.81298338975398</v>
      </c>
      <c r="BD1883" s="130">
        <v>-1.5717251282839202E-2</v>
      </c>
      <c r="BE1883" s="65">
        <v>50</v>
      </c>
    </row>
    <row r="1884" spans="1:57" x14ac:dyDescent="0.2">
      <c r="A1884" s="104">
        <v>42962</v>
      </c>
      <c r="B1884" s="58">
        <v>2464.61010742187</v>
      </c>
      <c r="C1884" s="77">
        <v>-4.9880788084766205E-4</v>
      </c>
      <c r="D1884" s="58">
        <v>0.01</v>
      </c>
      <c r="E1884" s="58">
        <v>0.77800000000000002</v>
      </c>
      <c r="F1884" s="77">
        <v>1.0389610389610299E-2</v>
      </c>
      <c r="G1884" s="58">
        <v>157.356033325195</v>
      </c>
      <c r="H1884" s="58">
        <v>922.219970703125</v>
      </c>
      <c r="I1884" s="58">
        <v>71.046836853027301</v>
      </c>
      <c r="J1884" s="58">
        <v>982.739990234375</v>
      </c>
      <c r="K1884" s="58">
        <v>42.574127197265597</v>
      </c>
      <c r="L1884" s="58">
        <v>34.478408813476499</v>
      </c>
      <c r="M1884" s="58">
        <v>12.039999961853001</v>
      </c>
      <c r="N1884" s="77">
        <v>1.09478582480917E-2</v>
      </c>
      <c r="O1884" s="58">
        <v>5.1093632103986799</v>
      </c>
      <c r="P1884" s="77">
        <v>3.2470081397130597E-2</v>
      </c>
      <c r="Q1884" s="58">
        <v>156.504005432128</v>
      </c>
      <c r="R1884" s="77">
        <v>-4.87728240179508E-4</v>
      </c>
      <c r="S1884" s="58">
        <v>22.074433883971199</v>
      </c>
      <c r="T1884" s="77">
        <v>2.39361915651654E-2</v>
      </c>
      <c r="U1884" s="58">
        <v>922.44497680664006</v>
      </c>
      <c r="V1884" s="77">
        <v>2.7304827680429901E-4</v>
      </c>
      <c r="W1884" s="58">
        <v>1.6884807574068299</v>
      </c>
      <c r="X1884" s="77">
        <v>2.3765741476988501E-2</v>
      </c>
      <c r="Y1884" s="58">
        <v>71.037139892578097</v>
      </c>
      <c r="Z1884" s="77">
        <v>-5.6950835507552002E-4</v>
      </c>
      <c r="AA1884" s="58">
        <v>21.715318644863299</v>
      </c>
      <c r="AB1884" s="77">
        <v>2.2096708041446901E-2</v>
      </c>
      <c r="AC1884" s="58">
        <v>983.01998901367097</v>
      </c>
      <c r="AD1884" s="77">
        <v>2.2842148852140198E-3</v>
      </c>
      <c r="AE1884" s="58">
        <v>1.6609564575831399</v>
      </c>
      <c r="AF1884" s="77">
        <v>3.9013282641994398E-2</v>
      </c>
      <c r="AG1884" s="58">
        <v>42.525613784790004</v>
      </c>
      <c r="AH1884" s="77">
        <v>-9.3561034101410298E-3</v>
      </c>
      <c r="AI1884" s="58">
        <v>0.98020233901738196</v>
      </c>
      <c r="AJ1884" s="77">
        <v>2.84294540481882E-2</v>
      </c>
      <c r="AK1884" s="58">
        <v>34.641223907470703</v>
      </c>
      <c r="AL1884" s="69">
        <v>42962</v>
      </c>
      <c r="AM1884" s="105">
        <v>1</v>
      </c>
      <c r="AN1884" s="124">
        <v>52.2214414466047</v>
      </c>
      <c r="AO1884" s="125">
        <v>44.153710173645003</v>
      </c>
      <c r="AP1884" s="125">
        <v>67.005329708490194</v>
      </c>
      <c r="AQ1884" s="125">
        <v>48.2366500691449</v>
      </c>
      <c r="AR1884" s="125">
        <v>57.696397975019003</v>
      </c>
      <c r="AS1884" s="125">
        <v>59.214746961456697</v>
      </c>
      <c r="AV1884" s="63">
        <v>11888.884867384801</v>
      </c>
      <c r="AW1884" s="63">
        <v>22294.228476165699</v>
      </c>
      <c r="AX1884" s="63">
        <v>22294.228476165699</v>
      </c>
      <c r="AY1884" s="63">
        <v>34183.113343550598</v>
      </c>
      <c r="AZ1884" s="77">
        <v>3.7343021030800099E-3</v>
      </c>
      <c r="BA1884" s="77">
        <v>2.4183113343550602</v>
      </c>
      <c r="BB1884" s="77">
        <v>1.17531498836281</v>
      </c>
      <c r="BC1884" s="58">
        <v>-416.63782181443798</v>
      </c>
      <c r="BD1884" s="130">
        <v>-1.20416421442793E-2</v>
      </c>
      <c r="BE1884" s="65">
        <v>51</v>
      </c>
    </row>
    <row r="1885" spans="1:57" x14ac:dyDescent="0.2">
      <c r="A1885" s="104">
        <v>42963</v>
      </c>
      <c r="B1885" s="58">
        <v>2468.11010742187</v>
      </c>
      <c r="C1885" s="77">
        <v>1.4201029158569199E-3</v>
      </c>
      <c r="D1885" s="58">
        <v>0.01</v>
      </c>
      <c r="E1885" s="58">
        <v>0.77710000000000001</v>
      </c>
      <c r="F1885" s="77">
        <v>-1.15681233933162E-3</v>
      </c>
      <c r="G1885" s="58">
        <v>156.72308349609301</v>
      </c>
      <c r="H1885" s="58">
        <v>926.96002197265602</v>
      </c>
      <c r="I1885" s="58">
        <v>71.464088439941406</v>
      </c>
      <c r="J1885" s="58">
        <v>978.17999267578102</v>
      </c>
      <c r="K1885" s="58">
        <v>43.136867523193303</v>
      </c>
      <c r="L1885" s="58">
        <v>34.296440124511697</v>
      </c>
      <c r="M1885" s="58">
        <v>11.7399997711181</v>
      </c>
      <c r="N1885" s="77">
        <v>-4.0224058507721799E-3</v>
      </c>
      <c r="O1885" s="58">
        <v>5.2780386536025796</v>
      </c>
      <c r="P1885" s="77">
        <v>3.3677480916422503E-2</v>
      </c>
      <c r="Q1885" s="58">
        <v>157.03955841064399</v>
      </c>
      <c r="R1885" s="77">
        <v>5.1398271780183002E-3</v>
      </c>
      <c r="S1885" s="58">
        <v>22.198767632794699</v>
      </c>
      <c r="T1885" s="77">
        <v>2.3947923434231501E-2</v>
      </c>
      <c r="U1885" s="58">
        <v>924.58999633789006</v>
      </c>
      <c r="V1885" s="77">
        <v>5.8729087091831103E-3</v>
      </c>
      <c r="W1885" s="58">
        <v>1.6851612698471401</v>
      </c>
      <c r="X1885" s="77">
        <v>2.35805326372189E-2</v>
      </c>
      <c r="Y1885" s="58">
        <v>71.255462646484304</v>
      </c>
      <c r="Z1885" s="77">
        <v>-4.64008547927941E-3</v>
      </c>
      <c r="AA1885" s="58">
        <v>21.595566869478599</v>
      </c>
      <c r="AB1885" s="77">
        <v>2.2077293577028301E-2</v>
      </c>
      <c r="AC1885" s="58">
        <v>980.45999145507801</v>
      </c>
      <c r="AD1885" s="77">
        <v>1.3217894598761701E-2</v>
      </c>
      <c r="AE1885" s="58">
        <v>1.6609484301289501</v>
      </c>
      <c r="AF1885" s="77">
        <v>3.8504150289445899E-2</v>
      </c>
      <c r="AG1885" s="58">
        <v>42.8554973602294</v>
      </c>
      <c r="AH1885" s="77">
        <v>-5.2777577396121399E-3</v>
      </c>
      <c r="AI1885" s="58">
        <v>0.98326871312901998</v>
      </c>
      <c r="AJ1885" s="77">
        <v>2.8669701857082099E-2</v>
      </c>
      <c r="AK1885" s="58">
        <v>34.387424468994098</v>
      </c>
      <c r="AL1885" s="69">
        <v>42963</v>
      </c>
      <c r="AM1885" s="105">
        <v>2</v>
      </c>
      <c r="AN1885" s="124">
        <v>53.841926517007899</v>
      </c>
      <c r="AO1885" s="125">
        <v>46.916954252212697</v>
      </c>
      <c r="AP1885" s="125">
        <v>65.218113478208295</v>
      </c>
      <c r="AQ1885" s="125">
        <v>51.678491910974103</v>
      </c>
      <c r="AR1885" s="125">
        <v>54.740934037908602</v>
      </c>
      <c r="AS1885" s="125">
        <v>61.660585149164</v>
      </c>
      <c r="AV1885" s="63">
        <v>11888.884867384801</v>
      </c>
      <c r="AW1885" s="63">
        <v>22274.037582433299</v>
      </c>
      <c r="AX1885" s="63">
        <v>22274.037582433299</v>
      </c>
      <c r="AY1885" s="63">
        <v>34162.922449818201</v>
      </c>
      <c r="AZ1885" s="77">
        <v>-5.9066865939128E-4</v>
      </c>
      <c r="BA1885" s="77">
        <v>2.41629224498182</v>
      </c>
      <c r="BB1885" s="77">
        <v>1.17840415952069</v>
      </c>
      <c r="BC1885" s="58">
        <v>-436.82871554689302</v>
      </c>
      <c r="BD1885" s="130">
        <v>-1.2625198183048299E-2</v>
      </c>
      <c r="BE1885" s="65">
        <v>52</v>
      </c>
    </row>
    <row r="1886" spans="1:57" x14ac:dyDescent="0.2">
      <c r="A1886" s="104">
        <v>42964</v>
      </c>
      <c r="B1886" s="58">
        <v>2430.01000976562</v>
      </c>
      <c r="C1886" s="77">
        <v>-1.5436952160958599E-2</v>
      </c>
      <c r="D1886" s="58">
        <v>0.01</v>
      </c>
      <c r="E1886" s="58">
        <v>0.77569999999999995</v>
      </c>
      <c r="F1886" s="77">
        <v>-1.8015699395188499E-3</v>
      </c>
      <c r="G1886" s="58">
        <v>153.71424865722599</v>
      </c>
      <c r="H1886" s="58">
        <v>910.97998046875</v>
      </c>
      <c r="I1886" s="58">
        <v>70.251197814941307</v>
      </c>
      <c r="J1886" s="58">
        <v>960.57000732421795</v>
      </c>
      <c r="K1886" s="58">
        <v>41.836738586425703</v>
      </c>
      <c r="L1886" s="58">
        <v>33.683494567871001</v>
      </c>
      <c r="M1886" s="58">
        <v>15.550000190734799</v>
      </c>
      <c r="N1886" s="77">
        <v>-1.9198415266900901E-2</v>
      </c>
      <c r="O1886" s="58">
        <v>5.3550725134259096</v>
      </c>
      <c r="P1886" s="77">
        <v>3.4837840735034299E-2</v>
      </c>
      <c r="Q1886" s="58">
        <v>155.21866607666001</v>
      </c>
      <c r="R1886" s="77">
        <v>-1.7239191685849801E-2</v>
      </c>
      <c r="S1886" s="58">
        <v>22.627112629635999</v>
      </c>
      <c r="T1886" s="77">
        <v>2.4838210624555199E-2</v>
      </c>
      <c r="U1886" s="58">
        <v>918.97000122070301</v>
      </c>
      <c r="V1886" s="77">
        <v>-1.69720296092397E-2</v>
      </c>
      <c r="W1886" s="58">
        <v>1.65967318713291</v>
      </c>
      <c r="X1886" s="77">
        <v>2.36248382768488E-2</v>
      </c>
      <c r="Y1886" s="58">
        <v>70.857643127441406</v>
      </c>
      <c r="Z1886" s="77">
        <v>-1.80028067261843E-2</v>
      </c>
      <c r="AA1886" s="58">
        <v>21.841390789653101</v>
      </c>
      <c r="AB1886" s="77">
        <v>2.2737947909174099E-2</v>
      </c>
      <c r="AC1886" s="58">
        <v>969.375</v>
      </c>
      <c r="AD1886" s="77">
        <v>-3.0139623283228299E-2</v>
      </c>
      <c r="AE1886" s="58">
        <v>1.66967358284587</v>
      </c>
      <c r="AF1886" s="77">
        <v>3.9909267291394802E-2</v>
      </c>
      <c r="AG1886" s="58">
        <v>42.486803054809499</v>
      </c>
      <c r="AH1886" s="77">
        <v>-1.78719877169571E-2</v>
      </c>
      <c r="AI1886" s="58">
        <v>0.98086721373261598</v>
      </c>
      <c r="AJ1886" s="77">
        <v>2.9120114356193098E-2</v>
      </c>
      <c r="AK1886" s="58">
        <v>33.989967346191399</v>
      </c>
      <c r="AL1886" s="69">
        <v>42964</v>
      </c>
      <c r="AM1886" s="105">
        <v>3</v>
      </c>
      <c r="AN1886" s="124">
        <v>38.524350499653401</v>
      </c>
      <c r="AO1886" s="125">
        <v>39.772244788742803</v>
      </c>
      <c r="AP1886" s="125">
        <v>57.382691166905701</v>
      </c>
      <c r="AQ1886" s="125">
        <v>44.342602379066498</v>
      </c>
      <c r="AR1886" s="125">
        <v>46.163029908638897</v>
      </c>
      <c r="AS1886" s="125">
        <v>51.914663242338399</v>
      </c>
      <c r="AV1886" s="63">
        <v>11888.884867384801</v>
      </c>
      <c r="AW1886" s="63">
        <v>21846.522971518702</v>
      </c>
      <c r="AX1886" s="63">
        <v>21846.522971518702</v>
      </c>
      <c r="AY1886" s="63">
        <v>33735.407838903498</v>
      </c>
      <c r="AZ1886" s="77">
        <v>-1.25139941274809E-2</v>
      </c>
      <c r="BA1886" s="77">
        <v>2.3735407838903502</v>
      </c>
      <c r="BB1886" s="77">
        <v>1.1447762387229401</v>
      </c>
      <c r="BC1886" s="58">
        <v>-864.34332646150801</v>
      </c>
      <c r="BD1886" s="130">
        <v>-2.4981200654608401E-2</v>
      </c>
      <c r="BE1886" s="65">
        <v>53</v>
      </c>
    </row>
    <row r="1887" spans="1:57" x14ac:dyDescent="0.2">
      <c r="A1887" s="104">
        <v>42965</v>
      </c>
      <c r="B1887" s="58">
        <v>2425.55004882812</v>
      </c>
      <c r="C1887" s="77">
        <v>-1.8353673110713599E-3</v>
      </c>
      <c r="D1887" s="58">
        <v>0.01</v>
      </c>
      <c r="E1887" s="58">
        <v>0.77780000000000005</v>
      </c>
      <c r="F1887" s="77">
        <v>2.70723217738821E-3</v>
      </c>
      <c r="G1887" s="58">
        <v>153.36370849609301</v>
      </c>
      <c r="H1887" s="58">
        <v>910.66998291015602</v>
      </c>
      <c r="I1887" s="58">
        <v>70.338516235351506</v>
      </c>
      <c r="J1887" s="58">
        <v>958.469970703125</v>
      </c>
      <c r="K1887" s="58">
        <v>42.981620788574197</v>
      </c>
      <c r="L1887" s="58">
        <v>33.530250549316399</v>
      </c>
      <c r="M1887" s="58">
        <v>14.2600002288818</v>
      </c>
      <c r="N1887" s="77">
        <v>-2.28046628204581E-3</v>
      </c>
      <c r="O1887" s="58">
        <v>5.4257324702730401</v>
      </c>
      <c r="P1887" s="77">
        <v>3.5378203379916498E-2</v>
      </c>
      <c r="Q1887" s="58">
        <v>153.53897857666001</v>
      </c>
      <c r="R1887" s="77">
        <v>-3.40290198731052E-4</v>
      </c>
      <c r="S1887" s="58">
        <v>23.001218123015601</v>
      </c>
      <c r="T1887" s="77">
        <v>2.5257468187885601E-2</v>
      </c>
      <c r="U1887" s="58">
        <v>910.82498168945301</v>
      </c>
      <c r="V1887" s="77">
        <v>1.24294564542792E-3</v>
      </c>
      <c r="W1887" s="58">
        <v>1.63464911484188</v>
      </c>
      <c r="X1887" s="77">
        <v>2.3239744059604099E-2</v>
      </c>
      <c r="Y1887" s="58">
        <v>70.294857025146399</v>
      </c>
      <c r="Z1887" s="77">
        <v>-2.1862400502631299E-3</v>
      </c>
      <c r="AA1887" s="58">
        <v>22.263249678209299</v>
      </c>
      <c r="AB1887" s="77">
        <v>2.3227905264342499E-2</v>
      </c>
      <c r="AC1887" s="58">
        <v>959.51998901367097</v>
      </c>
      <c r="AD1887" s="77">
        <v>2.7365474480840701E-2</v>
      </c>
      <c r="AE1887" s="58">
        <v>1.6698031457981799</v>
      </c>
      <c r="AF1887" s="77">
        <v>3.88492363750522E-2</v>
      </c>
      <c r="AG1887" s="58">
        <v>42.4091796875</v>
      </c>
      <c r="AH1887" s="77">
        <v>-4.54952850114442E-3</v>
      </c>
      <c r="AI1887" s="58">
        <v>0.97527774708229897</v>
      </c>
      <c r="AJ1887" s="77">
        <v>2.90865034142186E-2</v>
      </c>
      <c r="AK1887" s="58">
        <v>33.6068725585937</v>
      </c>
      <c r="AL1887" s="69">
        <v>42965</v>
      </c>
      <c r="AM1887" s="105">
        <v>4</v>
      </c>
      <c r="AN1887" s="124">
        <v>37.190547544757699</v>
      </c>
      <c r="AO1887" s="125">
        <v>39.646114193959697</v>
      </c>
      <c r="AP1887" s="125">
        <v>56.530569412129601</v>
      </c>
      <c r="AQ1887" s="125">
        <v>50.946120504093798</v>
      </c>
      <c r="AR1887" s="125">
        <v>44.294231440368897</v>
      </c>
      <c r="AS1887" s="125">
        <v>52.496776223171501</v>
      </c>
      <c r="AV1887" s="63">
        <v>11888.884867384801</v>
      </c>
      <c r="AW1887" s="63">
        <v>21869.307885142502</v>
      </c>
      <c r="AX1887" s="63">
        <v>21869.307885142502</v>
      </c>
      <c r="AY1887" s="63">
        <v>33758.1927525274</v>
      </c>
      <c r="AZ1887" s="77">
        <v>6.7540056822879002E-4</v>
      </c>
      <c r="BA1887" s="77">
        <v>2.3758192752527401</v>
      </c>
      <c r="BB1887" s="77">
        <v>1.1408397865248201</v>
      </c>
      <c r="BC1887" s="58">
        <v>-841.55841283768598</v>
      </c>
      <c r="BD1887" s="130">
        <v>-2.4322672403496899E-2</v>
      </c>
      <c r="BE1887" s="65">
        <v>54</v>
      </c>
    </row>
    <row r="1888" spans="1:57" x14ac:dyDescent="0.2">
      <c r="A1888" s="104">
        <v>42968</v>
      </c>
      <c r="B1888" s="58">
        <v>2428.3701171875</v>
      </c>
      <c r="C1888" s="77">
        <v>1.1626510699036499E-3</v>
      </c>
      <c r="D1888" s="58">
        <v>0.01</v>
      </c>
      <c r="E1888" s="58">
        <v>0.77500000000000002</v>
      </c>
      <c r="F1888" s="77">
        <v>-3.59989714579589E-3</v>
      </c>
      <c r="G1888" s="58">
        <v>153.08132934570301</v>
      </c>
      <c r="H1888" s="58">
        <v>906.65997314453102</v>
      </c>
      <c r="I1888" s="58">
        <v>70.008605957031193</v>
      </c>
      <c r="J1888" s="58">
        <v>953.28997802734295</v>
      </c>
      <c r="K1888" s="58">
        <v>42.021091461181598</v>
      </c>
      <c r="L1888" s="58">
        <v>33.444046020507798</v>
      </c>
      <c r="M1888" s="58">
        <v>13.189999580383301</v>
      </c>
      <c r="N1888" s="77">
        <v>-1.8412384074412099E-3</v>
      </c>
      <c r="O1888" s="58">
        <v>5.4840976576953597</v>
      </c>
      <c r="P1888" s="77">
        <v>3.5824732389869898E-2</v>
      </c>
      <c r="Q1888" s="58">
        <v>153.22251892089801</v>
      </c>
      <c r="R1888" s="77">
        <v>-4.40336218485049E-3</v>
      </c>
      <c r="S1888" s="58">
        <v>23.240523027776099</v>
      </c>
      <c r="T1888" s="77">
        <v>2.5633119048116701E-2</v>
      </c>
      <c r="U1888" s="58">
        <v>908.66497802734295</v>
      </c>
      <c r="V1888" s="77">
        <v>-4.69032183187423E-3</v>
      </c>
      <c r="W1888" s="58">
        <v>1.6222111891994599</v>
      </c>
      <c r="X1888" s="77">
        <v>2.31715967919017E-2</v>
      </c>
      <c r="Y1888" s="58">
        <v>70.173561096191406</v>
      </c>
      <c r="Z1888" s="77">
        <v>-5.40443919383437E-3</v>
      </c>
      <c r="AA1888" s="58">
        <v>22.8846564432307</v>
      </c>
      <c r="AB1888" s="77">
        <v>2.4005976115039199E-2</v>
      </c>
      <c r="AC1888" s="58">
        <v>955.87997436523403</v>
      </c>
      <c r="AD1888" s="77">
        <v>-2.2347443157562701E-2</v>
      </c>
      <c r="AE1888" s="58">
        <v>1.67509010683598</v>
      </c>
      <c r="AF1888" s="77">
        <v>3.9863079434369397E-2</v>
      </c>
      <c r="AG1888" s="58">
        <v>42.501356124877901</v>
      </c>
      <c r="AH1888" s="77">
        <v>-2.5709479468940498E-3</v>
      </c>
      <c r="AI1888" s="58">
        <v>0.96742569432742997</v>
      </c>
      <c r="AJ1888" s="77">
        <v>2.89266942682176E-2</v>
      </c>
      <c r="AK1888" s="58">
        <v>33.487148284912102</v>
      </c>
      <c r="AL1888" s="69">
        <v>42968</v>
      </c>
      <c r="AM1888" s="105">
        <v>0</v>
      </c>
      <c r="AN1888" s="124">
        <v>38.637234411367103</v>
      </c>
      <c r="AO1888" s="125">
        <v>37.968708899103902</v>
      </c>
      <c r="AP1888" s="125">
        <v>55.811576580900301</v>
      </c>
      <c r="AQ1888" s="125">
        <v>46.013555885964699</v>
      </c>
      <c r="AR1888" s="125">
        <v>43.233942484844498</v>
      </c>
      <c r="AS1888" s="125">
        <v>50.032326412089198</v>
      </c>
      <c r="AV1888" s="63">
        <v>11888.884867384801</v>
      </c>
      <c r="AW1888" s="63">
        <v>21711.451767349201</v>
      </c>
      <c r="AX1888" s="63">
        <v>21711.451767349201</v>
      </c>
      <c r="AY1888" s="63">
        <v>33600.3366347341</v>
      </c>
      <c r="AZ1888" s="77">
        <v>-4.6760831940999498E-3</v>
      </c>
      <c r="BA1888" s="77">
        <v>2.36003366347341</v>
      </c>
      <c r="BB1888" s="77">
        <v>1.14332883619312</v>
      </c>
      <c r="BC1888" s="58">
        <v>-999.41453063096503</v>
      </c>
      <c r="BD1888" s="130">
        <v>-2.8885020757935202E-2</v>
      </c>
      <c r="BE1888" s="65">
        <v>55</v>
      </c>
    </row>
    <row r="1889" spans="1:57" x14ac:dyDescent="0.2">
      <c r="A1889" s="104">
        <v>42969</v>
      </c>
      <c r="B1889" s="58">
        <v>2452.51000976562</v>
      </c>
      <c r="C1889" s="77">
        <v>9.94077978775465E-3</v>
      </c>
      <c r="D1889" s="58">
        <v>0.01</v>
      </c>
      <c r="E1889" s="58">
        <v>0.77910000000000001</v>
      </c>
      <c r="F1889" s="77">
        <v>5.2903225806450998E-3</v>
      </c>
      <c r="G1889" s="58">
        <v>155.58383178710901</v>
      </c>
      <c r="H1889" s="58">
        <v>924.69000244140602</v>
      </c>
      <c r="I1889" s="58">
        <v>70.988632202148395</v>
      </c>
      <c r="J1889" s="58">
        <v>966.90002441406205</v>
      </c>
      <c r="K1889" s="58">
        <v>43.226974487304602</v>
      </c>
      <c r="L1889" s="58">
        <v>33.185470581054602</v>
      </c>
      <c r="M1889" s="58">
        <v>11.3500003814697</v>
      </c>
      <c r="N1889" s="77">
        <v>1.6347535340216698E-2</v>
      </c>
      <c r="O1889" s="58">
        <v>5.6036682808950697</v>
      </c>
      <c r="P1889" s="77">
        <v>3.6017034781369597E-2</v>
      </c>
      <c r="Q1889" s="58">
        <v>154.33258056640599</v>
      </c>
      <c r="R1889" s="77">
        <v>1.98862085356457E-2</v>
      </c>
      <c r="S1889" s="58">
        <v>23.045159947620501</v>
      </c>
      <c r="T1889" s="77">
        <v>2.4922038614860899E-2</v>
      </c>
      <c r="U1889" s="58">
        <v>915.67498779296795</v>
      </c>
      <c r="V1889" s="77">
        <v>1.3998653904331301E-2</v>
      </c>
      <c r="W1889" s="58">
        <v>1.62860413562927</v>
      </c>
      <c r="X1889" s="77">
        <v>2.2941759618520699E-2</v>
      </c>
      <c r="Y1889" s="58">
        <v>70.498619079589801</v>
      </c>
      <c r="Z1889" s="77">
        <v>1.4276921713665699E-2</v>
      </c>
      <c r="AA1889" s="58">
        <v>23.141270828855301</v>
      </c>
      <c r="AB1889" s="77">
        <v>2.3933468036552E-2</v>
      </c>
      <c r="AC1889" s="58">
        <v>960.09500122070301</v>
      </c>
      <c r="AD1889" s="77">
        <v>2.8697089585048401E-2</v>
      </c>
      <c r="AE1889" s="58">
        <v>1.6700350094902401</v>
      </c>
      <c r="AF1889" s="77">
        <v>3.8634094319525303E-2</v>
      </c>
      <c r="AG1889" s="58">
        <v>42.6240329742431</v>
      </c>
      <c r="AH1889" s="77">
        <v>-7.7315836515280401E-3</v>
      </c>
      <c r="AI1889" s="58">
        <v>0.95999954702539103</v>
      </c>
      <c r="AJ1889" s="77">
        <v>2.8928308992353002E-2</v>
      </c>
      <c r="AK1889" s="58">
        <v>33.3147583007812</v>
      </c>
      <c r="AL1889" s="69">
        <v>42969</v>
      </c>
      <c r="AM1889" s="105">
        <v>1</v>
      </c>
      <c r="AN1889" s="124">
        <v>49.384407369566397</v>
      </c>
      <c r="AO1889" s="125">
        <v>48.516089024981497</v>
      </c>
      <c r="AP1889" s="125">
        <v>60.594806242658102</v>
      </c>
      <c r="AQ1889" s="125">
        <v>52.262422789907497</v>
      </c>
      <c r="AR1889" s="125">
        <v>40.130832898549102</v>
      </c>
      <c r="AS1889" s="125">
        <v>56.5566722230229</v>
      </c>
      <c r="AV1889" s="63">
        <v>11888.884867384801</v>
      </c>
      <c r="AW1889" s="63">
        <v>21894.609924082899</v>
      </c>
      <c r="AX1889" s="63">
        <v>21894.609924082899</v>
      </c>
      <c r="AY1889" s="63">
        <v>33783.494791467798</v>
      </c>
      <c r="AZ1889" s="77">
        <v>5.4510810032886098E-3</v>
      </c>
      <c r="BA1889" s="77">
        <v>2.3783494791467801</v>
      </c>
      <c r="BB1889" s="77">
        <v>1.1646351961664601</v>
      </c>
      <c r="BC1889" s="58">
        <v>-816.25637389726</v>
      </c>
      <c r="BD1889" s="130">
        <v>-2.3591394342579699E-2</v>
      </c>
      <c r="BE1889" s="65">
        <v>56</v>
      </c>
    </row>
    <row r="1890" spans="1:57" x14ac:dyDescent="0.2">
      <c r="A1890" s="104">
        <v>42970</v>
      </c>
      <c r="B1890" s="58">
        <v>2444.0400390625</v>
      </c>
      <c r="C1890" s="77">
        <v>-3.4535927149730301E-3</v>
      </c>
      <c r="D1890" s="58">
        <v>0.01</v>
      </c>
      <c r="E1890" s="58">
        <v>0.78149999999999997</v>
      </c>
      <c r="F1890" s="77">
        <v>3.0804774740085198E-3</v>
      </c>
      <c r="G1890" s="58">
        <v>155.778564453125</v>
      </c>
      <c r="H1890" s="58">
        <v>927</v>
      </c>
      <c r="I1890" s="58">
        <v>70.561683654785099</v>
      </c>
      <c r="J1890" s="58">
        <v>958</v>
      </c>
      <c r="K1890" s="58">
        <v>42.808807373046797</v>
      </c>
      <c r="L1890" s="58">
        <v>33.195045471191399</v>
      </c>
      <c r="M1890" s="58">
        <v>12.25</v>
      </c>
      <c r="N1890" s="77">
        <v>1.25162533779277E-3</v>
      </c>
      <c r="O1890" s="58">
        <v>5.7234471665019298</v>
      </c>
      <c r="P1890" s="77">
        <v>3.6740916098402999E-2</v>
      </c>
      <c r="Q1890" s="58">
        <v>155.68119812011699</v>
      </c>
      <c r="R1890" s="77">
        <v>2.4981318631052099E-3</v>
      </c>
      <c r="S1890" s="58">
        <v>22.687941915889802</v>
      </c>
      <c r="T1890" s="77">
        <v>2.4474586748532701E-2</v>
      </c>
      <c r="U1890" s="58">
        <v>925.84500122070301</v>
      </c>
      <c r="V1890" s="77">
        <v>-6.0143227742083197E-3</v>
      </c>
      <c r="W1890" s="58">
        <v>1.63212455538262</v>
      </c>
      <c r="X1890" s="77">
        <v>2.3130465017921001E-2</v>
      </c>
      <c r="Y1890" s="58">
        <v>70.775157928466797</v>
      </c>
      <c r="Z1890" s="77">
        <v>-9.2046997510997208E-3</v>
      </c>
      <c r="AA1890" s="58">
        <v>23.576279188253899</v>
      </c>
      <c r="AB1890" s="77">
        <v>2.4609894768532301E-2</v>
      </c>
      <c r="AC1890" s="58">
        <v>962.45001220703102</v>
      </c>
      <c r="AD1890" s="77">
        <v>-9.6737539283628902E-3</v>
      </c>
      <c r="AE1890" s="58">
        <v>1.6646144644641001</v>
      </c>
      <c r="AF1890" s="77">
        <v>3.8884859602796903E-2</v>
      </c>
      <c r="AG1890" s="58">
        <v>43.017890930175703</v>
      </c>
      <c r="AH1890" s="77">
        <v>2.88526574102165E-4</v>
      </c>
      <c r="AI1890" s="58">
        <v>0.95328398122443203</v>
      </c>
      <c r="AJ1890" s="77">
        <v>2.8717658544909801E-2</v>
      </c>
      <c r="AK1890" s="58">
        <v>33.190258026122997</v>
      </c>
      <c r="AL1890" s="69">
        <v>42970</v>
      </c>
      <c r="AM1890" s="105">
        <v>2</v>
      </c>
      <c r="AN1890" s="124">
        <v>46.319055945564301</v>
      </c>
      <c r="AO1890" s="125">
        <v>49.696230515970299</v>
      </c>
      <c r="AP1890" s="125">
        <v>60.949042812125597</v>
      </c>
      <c r="AQ1890" s="125">
        <v>50.096928570240998</v>
      </c>
      <c r="AR1890" s="125">
        <v>40.3017027445784</v>
      </c>
      <c r="AS1890" s="125">
        <v>53.292051037693597</v>
      </c>
      <c r="AV1890" s="63">
        <v>11888.884867384801</v>
      </c>
      <c r="AW1890" s="63">
        <v>21898.459002216299</v>
      </c>
      <c r="AX1890" s="63">
        <v>21898.459002216299</v>
      </c>
      <c r="AY1890" s="63">
        <v>33787.343869601202</v>
      </c>
      <c r="AZ1890" s="77">
        <v>1.1393368735679301E-4</v>
      </c>
      <c r="BA1890" s="77">
        <v>2.3787343869601201</v>
      </c>
      <c r="BB1890" s="77">
        <v>1.1571594278224</v>
      </c>
      <c r="BC1890" s="58">
        <v>-812.40729576387002</v>
      </c>
      <c r="BD1890" s="130">
        <v>-2.3480148509770302E-2</v>
      </c>
      <c r="BE1890" s="65">
        <v>57</v>
      </c>
    </row>
    <row r="1891" spans="1:57" x14ac:dyDescent="0.2">
      <c r="A1891" s="104">
        <v>42971</v>
      </c>
      <c r="B1891" s="58">
        <v>2438.96997070312</v>
      </c>
      <c r="C1891" s="77">
        <v>-2.07446207031858E-3</v>
      </c>
      <c r="D1891" s="58">
        <v>0.01</v>
      </c>
      <c r="E1891" s="58">
        <v>0.78139999999999998</v>
      </c>
      <c r="F1891" s="77">
        <v>-1.2795905310303201E-4</v>
      </c>
      <c r="G1891" s="58">
        <v>155.08720397949199</v>
      </c>
      <c r="H1891" s="58">
        <v>921.280029296875</v>
      </c>
      <c r="I1891" s="58">
        <v>70.532577514648395</v>
      </c>
      <c r="J1891" s="58">
        <v>952.45001220703102</v>
      </c>
      <c r="K1891" s="58">
        <v>42.517059326171797</v>
      </c>
      <c r="L1891" s="58">
        <v>33.242927551269503</v>
      </c>
      <c r="M1891" s="58">
        <v>12.2299995422363</v>
      </c>
      <c r="N1891" s="77">
        <v>-4.4380976038641499E-3</v>
      </c>
      <c r="O1891" s="58">
        <v>5.8259623678178798</v>
      </c>
      <c r="P1891" s="77">
        <v>3.75657192748685E-2</v>
      </c>
      <c r="Q1891" s="58">
        <v>155.432884216308</v>
      </c>
      <c r="R1891" s="77">
        <v>-6.1704106829827401E-3</v>
      </c>
      <c r="S1891" s="58">
        <v>22.614244109671102</v>
      </c>
      <c r="T1891" s="77">
        <v>2.45465476191104E-2</v>
      </c>
      <c r="U1891" s="58">
        <v>924.14001464843705</v>
      </c>
      <c r="V1891" s="77">
        <v>-4.1249214345728802E-4</v>
      </c>
      <c r="W1891" s="58">
        <v>1.6253845053507201</v>
      </c>
      <c r="X1891" s="77">
        <v>2.3044450700999201E-2</v>
      </c>
      <c r="Y1891" s="58">
        <v>70.547130584716797</v>
      </c>
      <c r="Z1891" s="77">
        <v>-5.7933066732450602E-3</v>
      </c>
      <c r="AA1891" s="58">
        <v>24.134535493111098</v>
      </c>
      <c r="AB1891" s="77">
        <v>2.5339424834681101E-2</v>
      </c>
      <c r="AC1891" s="58">
        <v>955.22500610351506</v>
      </c>
      <c r="AD1891" s="77">
        <v>-6.8151407333689696E-3</v>
      </c>
      <c r="AE1891" s="58">
        <v>1.65605431795616</v>
      </c>
      <c r="AF1891" s="77">
        <v>3.8950349440953901E-2</v>
      </c>
      <c r="AG1891" s="58">
        <v>42.662933349609297</v>
      </c>
      <c r="AH1891" s="77">
        <v>1.4424465879907501E-3</v>
      </c>
      <c r="AI1891" s="58">
        <v>0.94698108252839197</v>
      </c>
      <c r="AJ1891" s="77">
        <v>2.8486693329517698E-2</v>
      </c>
      <c r="AK1891" s="58">
        <v>33.218986511230398</v>
      </c>
      <c r="AL1891" s="69">
        <v>42971</v>
      </c>
      <c r="AM1891" s="105">
        <v>3</v>
      </c>
      <c r="AN1891" s="124">
        <v>44.536973800739098</v>
      </c>
      <c r="AO1891" s="125">
        <v>46.833464820342897</v>
      </c>
      <c r="AP1891" s="125">
        <v>58.923781995561399</v>
      </c>
      <c r="AQ1891" s="125">
        <v>48.584388139055001</v>
      </c>
      <c r="AR1891" s="125">
        <v>41.205401190702801</v>
      </c>
      <c r="AS1891" s="125">
        <v>53.067161854452102</v>
      </c>
      <c r="AV1891" s="63">
        <v>11888.884867384801</v>
      </c>
      <c r="AW1891" s="63">
        <v>21906.785097596701</v>
      </c>
      <c r="AX1891" s="63">
        <v>21906.785097596701</v>
      </c>
      <c r="AY1891" s="63">
        <v>33795.6699649816</v>
      </c>
      <c r="AZ1891" s="77">
        <v>2.4642645519956598E-4</v>
      </c>
      <c r="BA1891" s="77">
        <v>2.3795669964981601</v>
      </c>
      <c r="BB1891" s="77">
        <v>1.15268448240976</v>
      </c>
      <c r="BC1891" s="58">
        <v>-804.08120038347204</v>
      </c>
      <c r="BD1891" s="130">
        <v>-2.32395081843354E-2</v>
      </c>
      <c r="BE1891" s="65">
        <v>58</v>
      </c>
    </row>
    <row r="1892" spans="1:57" x14ac:dyDescent="0.2">
      <c r="A1892" s="104">
        <v>42972</v>
      </c>
      <c r="B1892" s="58">
        <v>2443.05004882812</v>
      </c>
      <c r="C1892" s="77">
        <v>1.67286935633059E-3</v>
      </c>
      <c r="D1892" s="58">
        <v>0.01</v>
      </c>
      <c r="E1892" s="58">
        <v>0.77659999999999996</v>
      </c>
      <c r="F1892" s="77">
        <v>-6.14282057844894E-3</v>
      </c>
      <c r="G1892" s="58">
        <v>155.66171264648401</v>
      </c>
      <c r="H1892" s="58">
        <v>915.89001464843705</v>
      </c>
      <c r="I1892" s="58">
        <v>70.658714294433594</v>
      </c>
      <c r="J1892" s="58">
        <v>945.260009765625</v>
      </c>
      <c r="K1892" s="58">
        <v>42.118343353271399</v>
      </c>
      <c r="L1892" s="58">
        <v>33.204616546630803</v>
      </c>
      <c r="M1892" s="58">
        <v>11.279999732971101</v>
      </c>
      <c r="N1892" s="77">
        <v>3.7044233969694101E-3</v>
      </c>
      <c r="O1892" s="58">
        <v>5.9366936448648104</v>
      </c>
      <c r="P1892" s="77">
        <v>3.8138432013447902E-2</v>
      </c>
      <c r="Q1892" s="58">
        <v>155.374458312988</v>
      </c>
      <c r="R1892" s="77">
        <v>-5.8505714625671701E-3</v>
      </c>
      <c r="S1892" s="58">
        <v>22.560654769985099</v>
      </c>
      <c r="T1892" s="77">
        <v>2.46324934316976E-2</v>
      </c>
      <c r="U1892" s="58">
        <v>918.58502197265602</v>
      </c>
      <c r="V1892" s="77">
        <v>1.7883477994116101E-3</v>
      </c>
      <c r="W1892" s="58">
        <v>1.6231999378250399</v>
      </c>
      <c r="X1892" s="77">
        <v>2.2972395606594202E-2</v>
      </c>
      <c r="Y1892" s="58">
        <v>70.595645904541001</v>
      </c>
      <c r="Z1892" s="77">
        <v>-7.5489551674691102E-3</v>
      </c>
      <c r="AA1892" s="58">
        <v>24.863565952122801</v>
      </c>
      <c r="AB1892" s="77">
        <v>2.63034146110631E-2</v>
      </c>
      <c r="AC1892" s="58">
        <v>948.85501098632801</v>
      </c>
      <c r="AD1892" s="77">
        <v>-9.3777880977520198E-3</v>
      </c>
      <c r="AE1892" s="58">
        <v>1.6479016846396299</v>
      </c>
      <c r="AF1892" s="77">
        <v>3.9125510488807802E-2</v>
      </c>
      <c r="AG1892" s="58">
        <v>42.317701339721602</v>
      </c>
      <c r="AH1892" s="77">
        <v>-1.15245579919476E-3</v>
      </c>
      <c r="AI1892" s="58">
        <v>0.94027230587820798</v>
      </c>
      <c r="AJ1892" s="77">
        <v>2.8317517371650301E-2</v>
      </c>
      <c r="AK1892" s="58">
        <v>33.223772048950103</v>
      </c>
      <c r="AL1892" s="69">
        <v>42972</v>
      </c>
      <c r="AM1892" s="105">
        <v>4</v>
      </c>
      <c r="AN1892" s="124">
        <v>46.326616530124497</v>
      </c>
      <c r="AO1892" s="125">
        <v>44.246885017347701</v>
      </c>
      <c r="AP1892" s="125">
        <v>60.109974317075199</v>
      </c>
      <c r="AQ1892" s="125">
        <v>46.517337566078403</v>
      </c>
      <c r="AR1892" s="125">
        <v>40.674855458701799</v>
      </c>
      <c r="AS1892" s="125">
        <v>53.973634331663099</v>
      </c>
      <c r="AV1892" s="63">
        <v>11888.884867384801</v>
      </c>
      <c r="AW1892" s="63">
        <v>21779.340987248899</v>
      </c>
      <c r="AX1892" s="63">
        <v>21779.340987248899</v>
      </c>
      <c r="AY1892" s="63">
        <v>33668.225854633798</v>
      </c>
      <c r="AZ1892" s="77">
        <v>-3.7710189050785799E-3</v>
      </c>
      <c r="BA1892" s="77">
        <v>2.36682258546338</v>
      </c>
      <c r="BB1892" s="77">
        <v>1.15628564231423</v>
      </c>
      <c r="BC1892" s="58">
        <v>-931.525310731216</v>
      </c>
      <c r="BD1892" s="130">
        <v>-2.6922890464706199E-2</v>
      </c>
      <c r="BE1892" s="65">
        <v>59</v>
      </c>
    </row>
    <row r="1893" spans="1:57" x14ac:dyDescent="0.2">
      <c r="A1893" s="104">
        <v>42976</v>
      </c>
      <c r="B1893" s="58">
        <v>2446.30004882812</v>
      </c>
      <c r="C1893" s="77">
        <v>8.4282173681016204E-4</v>
      </c>
      <c r="D1893" s="58">
        <v>0.01</v>
      </c>
      <c r="E1893" s="58">
        <v>0.77210000000000001</v>
      </c>
      <c r="F1893" s="77">
        <v>-5.7944887973215798E-3</v>
      </c>
      <c r="G1893" s="58">
        <v>158.63162231445301</v>
      </c>
      <c r="H1893" s="58">
        <v>921.28997802734295</v>
      </c>
      <c r="I1893" s="58">
        <v>70.881896972656193</v>
      </c>
      <c r="J1893" s="58">
        <v>954.05999755859295</v>
      </c>
      <c r="K1893" s="58">
        <v>42.808807373046797</v>
      </c>
      <c r="L1893" s="58">
        <v>33.2620849609375</v>
      </c>
      <c r="M1893" s="58">
        <v>11.699999809265099</v>
      </c>
      <c r="N1893" s="77">
        <v>1.9079256019195599E-2</v>
      </c>
      <c r="O1893" s="58">
        <v>6.1109289696224396</v>
      </c>
      <c r="P1893" s="77">
        <v>3.8522766649318099E-2</v>
      </c>
      <c r="Q1893" s="58">
        <v>157.14666748046801</v>
      </c>
      <c r="R1893" s="77">
        <v>5.8958644515618702E-3</v>
      </c>
      <c r="S1893" s="58">
        <v>22.177883512954899</v>
      </c>
      <c r="T1893" s="77">
        <v>2.4072641667547402E-2</v>
      </c>
      <c r="U1893" s="58">
        <v>918.58999633789006</v>
      </c>
      <c r="V1893" s="77">
        <v>3.1586008951798301E-3</v>
      </c>
      <c r="W1893" s="58">
        <v>1.636756435209</v>
      </c>
      <c r="X1893" s="77">
        <v>2.3091318166053199E-2</v>
      </c>
      <c r="Y1893" s="58">
        <v>70.770305633544893</v>
      </c>
      <c r="Z1893" s="77">
        <v>9.3095949284374094E-3</v>
      </c>
      <c r="AA1893" s="58">
        <v>25.2249124774706</v>
      </c>
      <c r="AB1893" s="77">
        <v>2.6439545250844E-2</v>
      </c>
      <c r="AC1893" s="58">
        <v>949.66000366210903</v>
      </c>
      <c r="AD1893" s="77">
        <v>1.6393427775258401E-2</v>
      </c>
      <c r="AE1893" s="58">
        <v>1.61845002884574</v>
      </c>
      <c r="AF1893" s="77">
        <v>3.7806473204033797E-2</v>
      </c>
      <c r="AG1893" s="58">
        <v>42.463575363159102</v>
      </c>
      <c r="AH1893" s="77">
        <v>1.7307356712261599E-3</v>
      </c>
      <c r="AI1893" s="58">
        <v>0.92941160359807296</v>
      </c>
      <c r="AJ1893" s="77">
        <v>2.7942072924459101E-2</v>
      </c>
      <c r="AK1893" s="58">
        <v>33.233350753784102</v>
      </c>
      <c r="AL1893" s="69">
        <v>42976</v>
      </c>
      <c r="AM1893" s="105">
        <v>1</v>
      </c>
      <c r="AN1893" s="124">
        <v>47.772267703557098</v>
      </c>
      <c r="AO1893" s="125">
        <v>47.382245334984901</v>
      </c>
      <c r="AP1893" s="125">
        <v>65.634759372036299</v>
      </c>
      <c r="AQ1893" s="125">
        <v>50.448938492230702</v>
      </c>
      <c r="AR1893" s="125">
        <v>41.883663293489498</v>
      </c>
      <c r="AS1893" s="125">
        <v>55.607407435605303</v>
      </c>
      <c r="AV1893" s="63">
        <v>11888.884867384801</v>
      </c>
      <c r="AW1893" s="63">
        <v>21706.1963100219</v>
      </c>
      <c r="AX1893" s="63">
        <v>21706.1963100219</v>
      </c>
      <c r="AY1893" s="63">
        <v>33595.081177406799</v>
      </c>
      <c r="AZ1893" s="77">
        <v>-2.17251356049563E-3</v>
      </c>
      <c r="BA1893" s="77">
        <v>2.3595081177406798</v>
      </c>
      <c r="BB1893" s="77">
        <v>1.1591541583894001</v>
      </c>
      <c r="BC1893" s="58">
        <v>-1004.66998795823</v>
      </c>
      <c r="BD1893" s="130">
        <v>-2.90369136805795E-2</v>
      </c>
      <c r="BE1893" s="65">
        <v>60</v>
      </c>
    </row>
    <row r="1894" spans="1:57" x14ac:dyDescent="0.2">
      <c r="A1894" s="104">
        <v>42977</v>
      </c>
      <c r="B1894" s="58">
        <v>2457.59008789062</v>
      </c>
      <c r="C1894" s="77">
        <v>4.6151489339618596E-3</v>
      </c>
      <c r="D1894" s="58">
        <v>0.01</v>
      </c>
      <c r="E1894" s="58">
        <v>0.77400000000000002</v>
      </c>
      <c r="F1894" s="77">
        <v>2.4608211371583899E-3</v>
      </c>
      <c r="G1894" s="58">
        <v>159.06007385253901</v>
      </c>
      <c r="H1894" s="58">
        <v>929.57000732421795</v>
      </c>
      <c r="I1894" s="58">
        <v>71.813407897949205</v>
      </c>
      <c r="J1894" s="58">
        <v>967.59002685546795</v>
      </c>
      <c r="K1894" s="58">
        <v>44.218906402587798</v>
      </c>
      <c r="L1894" s="58">
        <v>33.415317535400298</v>
      </c>
      <c r="M1894" s="58">
        <v>11.2200002670288</v>
      </c>
      <c r="N1894" s="77">
        <v>2.7009213663378101E-3</v>
      </c>
      <c r="O1894" s="58">
        <v>6.3031284715485496</v>
      </c>
      <c r="P1894" s="77">
        <v>3.9627345309747798E-2</v>
      </c>
      <c r="Q1894" s="58">
        <v>158.84584808349601</v>
      </c>
      <c r="R1894" s="77">
        <v>8.9874301190209192E-3</v>
      </c>
      <c r="S1894" s="58">
        <v>21.404102989141599</v>
      </c>
      <c r="T1894" s="77">
        <v>2.3025810665679301E-2</v>
      </c>
      <c r="U1894" s="58">
        <v>925.42999267578102</v>
      </c>
      <c r="V1894" s="77">
        <v>1.3141732446188799E-2</v>
      </c>
      <c r="W1894" s="58">
        <v>1.6681027868107501</v>
      </c>
      <c r="X1894" s="77">
        <v>2.32282917025914E-2</v>
      </c>
      <c r="Y1894" s="58">
        <v>71.347652435302706</v>
      </c>
      <c r="Z1894" s="77">
        <v>1.4181528762863899E-2</v>
      </c>
      <c r="AA1894" s="58">
        <v>25.232663795504202</v>
      </c>
      <c r="AB1894" s="77">
        <v>2.6077846086846102E-2</v>
      </c>
      <c r="AC1894" s="58">
        <v>960.82501220703102</v>
      </c>
      <c r="AD1894" s="77">
        <v>3.29394607341673E-2</v>
      </c>
      <c r="AE1894" s="58">
        <v>1.5975016466219401</v>
      </c>
      <c r="AF1894" s="77">
        <v>3.6127117936332602E-2</v>
      </c>
      <c r="AG1894" s="58">
        <v>43.513856887817298</v>
      </c>
      <c r="AH1894" s="77">
        <v>4.6068240954482099E-3</v>
      </c>
      <c r="AI1894" s="58">
        <v>0.91738399380350399</v>
      </c>
      <c r="AJ1894" s="77">
        <v>2.74539959954479E-2</v>
      </c>
      <c r="AK1894" s="58">
        <v>33.338701248168903</v>
      </c>
      <c r="AL1894" s="69">
        <v>42977</v>
      </c>
      <c r="AM1894" s="105">
        <v>2</v>
      </c>
      <c r="AN1894" s="124">
        <v>52.5531564000229</v>
      </c>
      <c r="AO1894" s="125">
        <v>51.853305734544101</v>
      </c>
      <c r="AP1894" s="125">
        <v>66.358641321237798</v>
      </c>
      <c r="AQ1894" s="125">
        <v>57.3452525296345</v>
      </c>
      <c r="AR1894" s="125">
        <v>45.0960555837095</v>
      </c>
      <c r="AS1894" s="125">
        <v>61.715676843283298</v>
      </c>
      <c r="AV1894" s="63">
        <v>11888.884867384801</v>
      </c>
      <c r="AW1894" s="63">
        <v>21953.503511238101</v>
      </c>
      <c r="AX1894" s="63">
        <v>21953.503511238101</v>
      </c>
      <c r="AY1894" s="63">
        <v>33842.388378622898</v>
      </c>
      <c r="AZ1894" s="77">
        <v>7.3614110324711204E-3</v>
      </c>
      <c r="BA1894" s="77">
        <v>2.3842388378622901</v>
      </c>
      <c r="BB1894" s="77">
        <v>1.16911897640175</v>
      </c>
      <c r="BC1894" s="58">
        <v>-757.36278674210905</v>
      </c>
      <c r="BD1894" s="130">
        <v>-2.1889255304825401E-2</v>
      </c>
      <c r="BE1894" s="65">
        <v>61</v>
      </c>
    </row>
    <row r="1895" spans="1:57" x14ac:dyDescent="0.2">
      <c r="A1895" s="104">
        <v>42978</v>
      </c>
      <c r="B1895" s="58">
        <v>2471.64990234375</v>
      </c>
      <c r="C1895" s="77">
        <v>5.7209762207304201E-3</v>
      </c>
      <c r="D1895" s="58">
        <v>0.01</v>
      </c>
      <c r="E1895" s="58">
        <v>0.77599999999999902</v>
      </c>
      <c r="F1895" s="77">
        <v>2.5839793281652299E-3</v>
      </c>
      <c r="G1895" s="58">
        <v>159.69297790527301</v>
      </c>
      <c r="H1895" s="58">
        <v>939.33001708984295</v>
      </c>
      <c r="I1895" s="58">
        <v>72.550842285156193</v>
      </c>
      <c r="J1895" s="58">
        <v>980.59997558593705</v>
      </c>
      <c r="K1895" s="58">
        <v>43.878536224365199</v>
      </c>
      <c r="L1895" s="58">
        <v>33.5877075195312</v>
      </c>
      <c r="M1895" s="58">
        <v>10.5900001525878</v>
      </c>
      <c r="N1895" s="77">
        <v>3.9790252663980397E-3</v>
      </c>
      <c r="O1895" s="58">
        <v>6.5025028263598701</v>
      </c>
      <c r="P1895" s="77">
        <v>4.0718777441904899E-2</v>
      </c>
      <c r="Q1895" s="58">
        <v>159.37652587890599</v>
      </c>
      <c r="R1895" s="77">
        <v>1.04994886761884E-2</v>
      </c>
      <c r="S1895" s="58">
        <v>20.791655936437099</v>
      </c>
      <c r="T1895" s="77">
        <v>2.2134559269011901E-2</v>
      </c>
      <c r="U1895" s="58">
        <v>934.45001220703102</v>
      </c>
      <c r="V1895" s="77">
        <v>1.02687563338446E-2</v>
      </c>
      <c r="W1895" s="58">
        <v>1.71766594019982</v>
      </c>
      <c r="X1895" s="77">
        <v>2.3675341127655701E-2</v>
      </c>
      <c r="Y1895" s="58">
        <v>72.182125091552706</v>
      </c>
      <c r="Z1895" s="77">
        <v>1.3445724293737501E-2</v>
      </c>
      <c r="AA1895" s="58">
        <v>25.193173798588401</v>
      </c>
      <c r="AB1895" s="77">
        <v>2.5691591296986001E-2</v>
      </c>
      <c r="AC1895" s="58">
        <v>974.09500122070301</v>
      </c>
      <c r="AD1895" s="77">
        <v>-7.6973902322184902E-3</v>
      </c>
      <c r="AE1895" s="58">
        <v>1.5756541692241199</v>
      </c>
      <c r="AF1895" s="77">
        <v>3.59094515178741E-2</v>
      </c>
      <c r="AG1895" s="58">
        <v>44.048721313476499</v>
      </c>
      <c r="AH1895" s="77">
        <v>5.1590108024031E-3</v>
      </c>
      <c r="AI1895" s="58">
        <v>0.909197609020856</v>
      </c>
      <c r="AJ1895" s="77">
        <v>2.70693559092164E-2</v>
      </c>
      <c r="AK1895" s="58">
        <v>33.501512527465799</v>
      </c>
      <c r="AL1895" s="69">
        <v>42978</v>
      </c>
      <c r="AM1895" s="105">
        <v>3</v>
      </c>
      <c r="AN1895" s="124">
        <v>57.741091849418197</v>
      </c>
      <c r="AO1895" s="125">
        <v>56.541016925400498</v>
      </c>
      <c r="AP1895" s="125">
        <v>67.449398864594997</v>
      </c>
      <c r="AQ1895" s="125">
        <v>55.343024537043902</v>
      </c>
      <c r="AR1895" s="125">
        <v>48.542153146189001</v>
      </c>
      <c r="AS1895" s="125">
        <v>65.735212065600606</v>
      </c>
      <c r="AV1895" s="63">
        <v>11888.884867384801</v>
      </c>
      <c r="AW1895" s="63">
        <v>22180.732296386701</v>
      </c>
      <c r="AX1895" s="63">
        <v>22180.732296386701</v>
      </c>
      <c r="AY1895" s="63">
        <v>34069.617163771603</v>
      </c>
      <c r="AZ1895" s="77">
        <v>6.7143247281016196E-3</v>
      </c>
      <c r="BA1895" s="77">
        <v>2.4069617163771602</v>
      </c>
      <c r="BB1895" s="77">
        <v>1.1815284544856799</v>
      </c>
      <c r="BC1895" s="58">
        <v>-530.13400159349806</v>
      </c>
      <c r="BD1895" s="130">
        <v>-1.53219021448966E-2</v>
      </c>
      <c r="BE1895" s="65">
        <v>62</v>
      </c>
    </row>
    <row r="1896" spans="1:57" x14ac:dyDescent="0.2">
      <c r="A1896" s="104">
        <v>42979</v>
      </c>
      <c r="B1896" s="58">
        <v>2476.55004882812</v>
      </c>
      <c r="C1896" s="77">
        <v>1.9825406825328901E-3</v>
      </c>
      <c r="D1896" s="58">
        <v>0.01</v>
      </c>
      <c r="E1896" s="58">
        <v>0.77080000000000004</v>
      </c>
      <c r="F1896" s="77">
        <v>-6.7010309278349098E-3</v>
      </c>
      <c r="G1896" s="58">
        <v>159.74168395996</v>
      </c>
      <c r="H1896" s="58">
        <v>937.34002685546795</v>
      </c>
      <c r="I1896" s="58">
        <v>71.745491027832003</v>
      </c>
      <c r="J1896" s="58">
        <v>978.25</v>
      </c>
      <c r="K1896" s="58">
        <v>43.859081268310497</v>
      </c>
      <c r="L1896" s="58">
        <v>33.606864929199197</v>
      </c>
      <c r="M1896" s="58">
        <v>10.1300001144409</v>
      </c>
      <c r="N1896" s="77">
        <v>3.0499809901707298E-4</v>
      </c>
      <c r="O1896" s="58">
        <v>6.6868302871915102</v>
      </c>
      <c r="P1896" s="77">
        <v>4.1860271667522597E-2</v>
      </c>
      <c r="Q1896" s="58">
        <v>159.71733093261699</v>
      </c>
      <c r="R1896" s="77">
        <v>-2.1185208586650402E-3</v>
      </c>
      <c r="S1896" s="58">
        <v>19.982050512504301</v>
      </c>
      <c r="T1896" s="77">
        <v>2.13178248447779E-2</v>
      </c>
      <c r="U1896" s="58">
        <v>938.33502197265602</v>
      </c>
      <c r="V1896" s="77">
        <v>-1.1100508718545799E-2</v>
      </c>
      <c r="W1896" s="58">
        <v>1.74401868019054</v>
      </c>
      <c r="X1896" s="77">
        <v>2.43084081690094E-2</v>
      </c>
      <c r="Y1896" s="58">
        <v>72.148166656494098</v>
      </c>
      <c r="Z1896" s="77">
        <v>-2.39646710630747E-3</v>
      </c>
      <c r="AA1896" s="58">
        <v>25.076568491187501</v>
      </c>
      <c r="AB1896" s="77">
        <v>2.5634110392218201E-2</v>
      </c>
      <c r="AC1896" s="58">
        <v>979.42498779296795</v>
      </c>
      <c r="AD1896" s="77">
        <v>-4.4338206623850598E-4</v>
      </c>
      <c r="AE1896" s="58">
        <v>1.53393149990141</v>
      </c>
      <c r="AF1896" s="77">
        <v>3.4974091010194601E-2</v>
      </c>
      <c r="AG1896" s="58">
        <v>43.868808746337798</v>
      </c>
      <c r="AH1896" s="77">
        <v>5.7036967041668098E-4</v>
      </c>
      <c r="AI1896" s="58">
        <v>0.89841309616766196</v>
      </c>
      <c r="AJ1896" s="77">
        <v>2.6733023090978001E-2</v>
      </c>
      <c r="AK1896" s="58">
        <v>33.597286224365199</v>
      </c>
      <c r="AL1896" s="69">
        <v>42979</v>
      </c>
      <c r="AM1896" s="105">
        <v>4</v>
      </c>
      <c r="AN1896" s="124">
        <v>59.407005490910599</v>
      </c>
      <c r="AO1896" s="125">
        <v>55.357548705397001</v>
      </c>
      <c r="AP1896" s="125">
        <v>67.536631308659807</v>
      </c>
      <c r="AQ1896" s="125">
        <v>55.224335667103503</v>
      </c>
      <c r="AR1896" s="125">
        <v>48.925802976091802</v>
      </c>
      <c r="AS1896" s="125">
        <v>58.510281289743197</v>
      </c>
      <c r="AV1896" s="63">
        <v>11888.884867384801</v>
      </c>
      <c r="AW1896" s="63">
        <v>21914.132750082299</v>
      </c>
      <c r="AX1896" s="63">
        <v>21914.132750082299</v>
      </c>
      <c r="AY1896" s="63">
        <v>33803.017617467201</v>
      </c>
      <c r="AZ1896" s="77">
        <v>-7.8251406531155698E-3</v>
      </c>
      <c r="BA1896" s="77">
        <v>2.3803017617467201</v>
      </c>
      <c r="BB1896" s="77">
        <v>1.1858534233968001</v>
      </c>
      <c r="BC1896" s="58">
        <v>-796.73354789781297</v>
      </c>
      <c r="BD1896" s="130">
        <v>-2.3027146758655099E-2</v>
      </c>
      <c r="BE1896" s="65">
        <v>63</v>
      </c>
    </row>
    <row r="1897" spans="1:57" x14ac:dyDescent="0.2">
      <c r="A1897" s="104">
        <v>42983</v>
      </c>
      <c r="B1897" s="58">
        <v>2457.85009765625</v>
      </c>
      <c r="C1897" s="77">
        <v>-7.55080688990061E-3</v>
      </c>
      <c r="D1897" s="58">
        <v>0.01</v>
      </c>
      <c r="E1897" s="58">
        <v>0.76759999999999995</v>
      </c>
      <c r="F1897" s="77">
        <v>-4.1515308770110303E-3</v>
      </c>
      <c r="G1897" s="58">
        <v>157.82342529296801</v>
      </c>
      <c r="H1897" s="58">
        <v>928.45001220703102</v>
      </c>
      <c r="I1897" s="58">
        <v>71.425270080566406</v>
      </c>
      <c r="J1897" s="58">
        <v>965.27001953125</v>
      </c>
      <c r="K1897" s="58">
        <v>43.256145477294901</v>
      </c>
      <c r="L1897" s="58">
        <v>33.539829254150298</v>
      </c>
      <c r="M1897" s="58">
        <v>12.2299995422363</v>
      </c>
      <c r="N1897" s="77">
        <v>-1.20085041013653E-2</v>
      </c>
      <c r="O1897" s="58">
        <v>6.8119592767846404</v>
      </c>
      <c r="P1897" s="77">
        <v>4.3161902386414097E-2</v>
      </c>
      <c r="Q1897" s="58">
        <v>158.78255462646399</v>
      </c>
      <c r="R1897" s="77">
        <v>-9.4843006739626593E-3</v>
      </c>
      <c r="S1897" s="58">
        <v>19.029478465986202</v>
      </c>
      <c r="T1897" s="77">
        <v>2.0495964473898801E-2</v>
      </c>
      <c r="U1897" s="58">
        <v>932.89501953125</v>
      </c>
      <c r="V1897" s="77">
        <v>-4.4632902037202698E-3</v>
      </c>
      <c r="W1897" s="58">
        <v>1.7637288705249099</v>
      </c>
      <c r="X1897" s="77">
        <v>2.4693345485924698E-2</v>
      </c>
      <c r="Y1897" s="58">
        <v>71.585380554199205</v>
      </c>
      <c r="Z1897" s="77">
        <v>-1.3268571907743399E-2</v>
      </c>
      <c r="AA1897" s="58">
        <v>25.086162036207998</v>
      </c>
      <c r="AB1897" s="77">
        <v>2.5988750845478699E-2</v>
      </c>
      <c r="AC1897" s="58">
        <v>971.760009765625</v>
      </c>
      <c r="AD1897" s="77">
        <v>-1.37471140201759E-2</v>
      </c>
      <c r="AE1897" s="58">
        <v>1.47988151675353</v>
      </c>
      <c r="AF1897" s="77">
        <v>3.4212052424558298E-2</v>
      </c>
      <c r="AG1897" s="58">
        <v>43.557613372802699</v>
      </c>
      <c r="AH1897" s="77">
        <v>-1.9947018322016199E-3</v>
      </c>
      <c r="AI1897" s="58">
        <v>0.882056136817437</v>
      </c>
      <c r="AJ1897" s="77">
        <v>2.6298766464599301E-2</v>
      </c>
      <c r="AK1897" s="58">
        <v>33.573347091674798</v>
      </c>
      <c r="AL1897" s="69">
        <v>42983</v>
      </c>
      <c r="AM1897" s="105">
        <v>1</v>
      </c>
      <c r="AN1897" s="124">
        <v>51.124210374554103</v>
      </c>
      <c r="AO1897" s="125">
        <v>50.293042485752899</v>
      </c>
      <c r="AP1897" s="125">
        <v>60.643562217474297</v>
      </c>
      <c r="AQ1897" s="125">
        <v>51.535580971766301</v>
      </c>
      <c r="AR1897" s="125">
        <v>47.588771062418303</v>
      </c>
      <c r="AS1897" s="125">
        <v>55.880353367701701</v>
      </c>
      <c r="AV1897" s="63">
        <v>11888.884867384801</v>
      </c>
      <c r="AW1897" s="63">
        <v>21752.434922737099</v>
      </c>
      <c r="AX1897" s="63">
        <v>21752.434922737099</v>
      </c>
      <c r="AY1897" s="63">
        <v>33641.319790121997</v>
      </c>
      <c r="AZ1897" s="77">
        <v>-4.7835323217333397E-3</v>
      </c>
      <c r="BA1897" s="77">
        <v>2.3641319790122002</v>
      </c>
      <c r="BB1897" s="77">
        <v>1.1693484663071101</v>
      </c>
      <c r="BC1897" s="58">
        <v>-958.43137524308895</v>
      </c>
      <c r="BD1897" s="130">
        <v>-2.7700527979591199E-2</v>
      </c>
      <c r="BE1897" s="65">
        <v>64</v>
      </c>
    </row>
    <row r="1898" spans="1:57" x14ac:dyDescent="0.2">
      <c r="A1898" s="104">
        <v>42984</v>
      </c>
      <c r="B1898" s="58">
        <v>2465.5400390625</v>
      </c>
      <c r="C1898" s="77">
        <v>3.1287267736885799E-3</v>
      </c>
      <c r="D1898" s="58">
        <v>0.01</v>
      </c>
      <c r="E1898" s="58">
        <v>0.7651</v>
      </c>
      <c r="F1898" s="77">
        <v>-3.2569046378321202E-3</v>
      </c>
      <c r="G1898" s="58">
        <v>157.65786743164</v>
      </c>
      <c r="H1898" s="58">
        <v>927.80999755859295</v>
      </c>
      <c r="I1898" s="58">
        <v>71.221511840820298</v>
      </c>
      <c r="J1898" s="58">
        <v>967.79998779296795</v>
      </c>
      <c r="K1898" s="58">
        <v>43.499271392822202</v>
      </c>
      <c r="L1898" s="58">
        <v>34.248546600341797</v>
      </c>
      <c r="M1898" s="58">
        <v>11.6300001144409</v>
      </c>
      <c r="N1898" s="77">
        <v>-1.0490068950208501E-3</v>
      </c>
      <c r="O1898" s="58">
        <v>6.9249341616107198</v>
      </c>
      <c r="P1898" s="77">
        <v>4.3923809667242401E-2</v>
      </c>
      <c r="Q1898" s="58">
        <v>157.74064636230401</v>
      </c>
      <c r="R1898" s="77">
        <v>-6.8933667943638002E-4</v>
      </c>
      <c r="S1898" s="58">
        <v>18.9611425562534</v>
      </c>
      <c r="T1898" s="77">
        <v>2.04364499263287E-2</v>
      </c>
      <c r="U1898" s="58">
        <v>928.13000488281205</v>
      </c>
      <c r="V1898" s="77">
        <v>-2.8527472072035201E-3</v>
      </c>
      <c r="W1898" s="58">
        <v>1.7668422358875699</v>
      </c>
      <c r="X1898" s="77">
        <v>2.4807704726016701E-2</v>
      </c>
      <c r="Y1898" s="58">
        <v>71.323390960693303</v>
      </c>
      <c r="Z1898" s="77">
        <v>2.6209953800775398E-3</v>
      </c>
      <c r="AA1898" s="58">
        <v>25.1893958119045</v>
      </c>
      <c r="AB1898" s="77">
        <v>2.6027481018415798E-2</v>
      </c>
      <c r="AC1898" s="58">
        <v>966.53500366210903</v>
      </c>
      <c r="AD1898" s="77">
        <v>5.6206098080320201E-3</v>
      </c>
      <c r="AE1898" s="58">
        <v>1.48048251812508</v>
      </c>
      <c r="AF1898" s="77">
        <v>3.4034650942897697E-2</v>
      </c>
      <c r="AG1898" s="58">
        <v>43.377708435058501</v>
      </c>
      <c r="AH1898" s="77">
        <v>2.1130618788219199E-2</v>
      </c>
      <c r="AI1898" s="58">
        <v>0.88640115068200398</v>
      </c>
      <c r="AJ1898" s="77">
        <v>2.5881423846265E-2</v>
      </c>
      <c r="AK1898" s="58">
        <v>33.894187927246001</v>
      </c>
      <c r="AL1898" s="69">
        <v>42984</v>
      </c>
      <c r="AM1898" s="105">
        <v>2</v>
      </c>
      <c r="AN1898" s="124">
        <v>53.966574986777303</v>
      </c>
      <c r="AO1898" s="125">
        <v>49.938824431071303</v>
      </c>
      <c r="AP1898" s="125">
        <v>60.0736804026267</v>
      </c>
      <c r="AQ1898" s="125">
        <v>52.901733134158597</v>
      </c>
      <c r="AR1898" s="125">
        <v>60.0262085862921</v>
      </c>
      <c r="AS1898" s="125">
        <v>54.210623603844397</v>
      </c>
      <c r="AV1898" s="63">
        <v>11888.884867384801</v>
      </c>
      <c r="AW1898" s="63">
        <v>21877.608640525399</v>
      </c>
      <c r="AX1898" s="63">
        <v>21877.608640525399</v>
      </c>
      <c r="AY1898" s="63">
        <v>33766.493507910302</v>
      </c>
      <c r="AZ1898" s="77">
        <v>3.7208325526238901E-3</v>
      </c>
      <c r="BA1898" s="77">
        <v>2.37664935079103</v>
      </c>
      <c r="BB1898" s="77">
        <v>1.1761357649351001</v>
      </c>
      <c r="BC1898" s="58">
        <v>-833.25765745477099</v>
      </c>
      <c r="BD1898" s="130">
        <v>-2.4082764453198499E-2</v>
      </c>
      <c r="BE1898" s="65">
        <v>65</v>
      </c>
    </row>
    <row r="1899" spans="1:57" x14ac:dyDescent="0.2">
      <c r="A1899" s="104">
        <v>42985</v>
      </c>
      <c r="B1899" s="58">
        <v>2465.10009765625</v>
      </c>
      <c r="C1899" s="77">
        <v>-1.7843612323464799E-4</v>
      </c>
      <c r="D1899" s="58">
        <v>0.01</v>
      </c>
      <c r="E1899" s="58">
        <v>0.76270000000000004</v>
      </c>
      <c r="F1899" s="77">
        <v>-3.1368448568813699E-3</v>
      </c>
      <c r="G1899" s="58">
        <v>157.02494812011699</v>
      </c>
      <c r="H1899" s="58">
        <v>935.95001220703102</v>
      </c>
      <c r="I1899" s="58">
        <v>72.133613586425696</v>
      </c>
      <c r="J1899" s="58">
        <v>979.469970703125</v>
      </c>
      <c r="K1899" s="58">
        <v>43.975784301757798</v>
      </c>
      <c r="L1899" s="58">
        <v>34.037849426269503</v>
      </c>
      <c r="M1899" s="58">
        <v>11.550000190734799</v>
      </c>
      <c r="N1899" s="77">
        <v>-4.0145114343745902E-3</v>
      </c>
      <c r="O1899" s="58">
        <v>6.9714590398891696</v>
      </c>
      <c r="P1899" s="77">
        <v>4.43971427683982E-2</v>
      </c>
      <c r="Q1899" s="58">
        <v>157.341407775878</v>
      </c>
      <c r="R1899" s="77">
        <v>8.7733638027795904E-3</v>
      </c>
      <c r="S1899" s="58">
        <v>18.9342578185421</v>
      </c>
      <c r="T1899" s="77">
        <v>2.0229988323728802E-2</v>
      </c>
      <c r="U1899" s="58">
        <v>931.88000488281205</v>
      </c>
      <c r="V1899" s="77">
        <v>1.28065484996164E-2</v>
      </c>
      <c r="W1899" s="58">
        <v>1.7771125742211999</v>
      </c>
      <c r="X1899" s="77">
        <v>2.4636400228195701E-2</v>
      </c>
      <c r="Y1899" s="58">
        <v>71.677562713623004</v>
      </c>
      <c r="Z1899" s="77">
        <v>1.2058258997057E-2</v>
      </c>
      <c r="AA1899" s="58">
        <v>25.037410655492799</v>
      </c>
      <c r="AB1899" s="77">
        <v>2.5562203441029899E-2</v>
      </c>
      <c r="AC1899" s="58">
        <v>973.63497924804597</v>
      </c>
      <c r="AD1899" s="77">
        <v>1.09545032290856E-2</v>
      </c>
      <c r="AE1899" s="58">
        <v>1.48718256493157</v>
      </c>
      <c r="AF1899" s="77">
        <v>3.3818215832756203E-2</v>
      </c>
      <c r="AG1899" s="58">
        <v>43.737527847290004</v>
      </c>
      <c r="AH1899" s="77">
        <v>-6.1520033691055903E-3</v>
      </c>
      <c r="AI1899" s="58">
        <v>0.88730365810852996</v>
      </c>
      <c r="AJ1899" s="77">
        <v>2.6068146873689701E-2</v>
      </c>
      <c r="AK1899" s="58">
        <v>34.1431980133056</v>
      </c>
      <c r="AL1899" s="69">
        <v>42985</v>
      </c>
      <c r="AM1899" s="105">
        <v>3</v>
      </c>
      <c r="AN1899" s="124">
        <v>53.773904999977098</v>
      </c>
      <c r="AO1899" s="125">
        <v>54.343235744746998</v>
      </c>
      <c r="AP1899" s="125">
        <v>57.836081806443403</v>
      </c>
      <c r="AQ1899" s="125">
        <v>55.546630637525197</v>
      </c>
      <c r="AR1899" s="125">
        <v>55.787679226376703</v>
      </c>
      <c r="AS1899" s="125">
        <v>59.975914820367898</v>
      </c>
      <c r="AV1899" s="63">
        <v>11888.884867384801</v>
      </c>
      <c r="AW1899" s="63">
        <v>21880.781206830601</v>
      </c>
      <c r="AX1899" s="63">
        <v>21880.781206830601</v>
      </c>
      <c r="AY1899" s="63">
        <v>33769.666074215398</v>
      </c>
      <c r="AZ1899" s="77">
        <v>9.3956048602406001E-5</v>
      </c>
      <c r="BA1899" s="77">
        <v>2.3769666074215401</v>
      </c>
      <c r="BB1899" s="77">
        <v>1.17574746370557</v>
      </c>
      <c r="BC1899" s="58">
        <v>-830.08509114960896</v>
      </c>
      <c r="BD1899" s="130">
        <v>-2.3991071125983601E-2</v>
      </c>
      <c r="BE1899" s="65">
        <v>66</v>
      </c>
    </row>
    <row r="1900" spans="1:57" x14ac:dyDescent="0.2">
      <c r="A1900" s="104">
        <v>42986</v>
      </c>
      <c r="B1900" s="58">
        <v>2461.42993164062</v>
      </c>
      <c r="C1900" s="77">
        <v>-1.4888507039184601E-3</v>
      </c>
      <c r="D1900" s="58">
        <v>0.01</v>
      </c>
      <c r="E1900" s="58">
        <v>0.75849999999999995</v>
      </c>
      <c r="F1900" s="77">
        <v>-5.5067523272585E-3</v>
      </c>
      <c r="G1900" s="58">
        <v>154.46401977539</v>
      </c>
      <c r="H1900" s="58">
        <v>926.5</v>
      </c>
      <c r="I1900" s="58">
        <v>71.784294128417898</v>
      </c>
      <c r="J1900" s="58">
        <v>965.90002441406205</v>
      </c>
      <c r="K1900" s="58">
        <v>43.1297187805175</v>
      </c>
      <c r="L1900" s="58">
        <v>33.702644348144503</v>
      </c>
      <c r="M1900" s="58">
        <v>12.119999885559</v>
      </c>
      <c r="N1900" s="77">
        <v>-1.63090539139523E-2</v>
      </c>
      <c r="O1900" s="58">
        <v>6.9787745805699899</v>
      </c>
      <c r="P1900" s="77">
        <v>4.5180583741883502E-2</v>
      </c>
      <c r="Q1900" s="58">
        <v>155.744483947753</v>
      </c>
      <c r="R1900" s="77">
        <v>-1.0096706110134499E-2</v>
      </c>
      <c r="S1900" s="58">
        <v>18.810286465139701</v>
      </c>
      <c r="T1900" s="77">
        <v>2.0302521818823201E-2</v>
      </c>
      <c r="U1900" s="58">
        <v>931.22500610351506</v>
      </c>
      <c r="V1900" s="77">
        <v>-4.84267237754953E-3</v>
      </c>
      <c r="W1900" s="58">
        <v>1.7907675792526201</v>
      </c>
      <c r="X1900" s="77">
        <v>2.4946509553315899E-2</v>
      </c>
      <c r="Y1900" s="58">
        <v>71.958953857421804</v>
      </c>
      <c r="Z1900" s="77">
        <v>-1.3854377055910401E-2</v>
      </c>
      <c r="AA1900" s="58">
        <v>25.181228591531202</v>
      </c>
      <c r="AB1900" s="77">
        <v>2.60702225437945E-2</v>
      </c>
      <c r="AC1900" s="58">
        <v>972.68499755859295</v>
      </c>
      <c r="AD1900" s="77">
        <v>-1.9239350353244599E-2</v>
      </c>
      <c r="AE1900" s="58">
        <v>1.4852761526904801</v>
      </c>
      <c r="AF1900" s="77">
        <v>3.4437417972718397E-2</v>
      </c>
      <c r="AG1900" s="58">
        <v>43.552751541137603</v>
      </c>
      <c r="AH1900" s="77">
        <v>-9.84800990001144E-3</v>
      </c>
      <c r="AI1900" s="58">
        <v>0.88297742169034699</v>
      </c>
      <c r="AJ1900" s="77">
        <v>2.6199054666728502E-2</v>
      </c>
      <c r="AK1900" s="58">
        <v>33.870246887207003</v>
      </c>
      <c r="AL1900" s="69">
        <v>42986</v>
      </c>
      <c r="AM1900" s="105">
        <v>4</v>
      </c>
      <c r="AN1900" s="124">
        <v>52.102717640924801</v>
      </c>
      <c r="AO1900" s="125">
        <v>48.958026359104799</v>
      </c>
      <c r="AP1900" s="125">
        <v>49.759818139484402</v>
      </c>
      <c r="AQ1900" s="125">
        <v>50.160467468258503</v>
      </c>
      <c r="AR1900" s="125">
        <v>49.766915689697498</v>
      </c>
      <c r="AS1900" s="125">
        <v>57.015104284547697</v>
      </c>
      <c r="AV1900" s="63">
        <v>11888.884867384801</v>
      </c>
      <c r="AW1900" s="63">
        <v>21600.7653735313</v>
      </c>
      <c r="AX1900" s="63">
        <v>21600.7653735313</v>
      </c>
      <c r="AY1900" s="63">
        <v>33489.650240916199</v>
      </c>
      <c r="AZ1900" s="77">
        <v>-8.2919337337795593E-3</v>
      </c>
      <c r="BA1900" s="77">
        <v>2.34896502409162</v>
      </c>
      <c r="BB1900" s="77">
        <v>1.1725081005626901</v>
      </c>
      <c r="BC1900" s="58">
        <v>-1110.10092444886</v>
      </c>
      <c r="BD1900" s="130">
        <v>-3.2084072487784103E-2</v>
      </c>
      <c r="BE1900" s="65">
        <v>67</v>
      </c>
    </row>
    <row r="1901" spans="1:57" x14ac:dyDescent="0.2">
      <c r="A1901" s="104">
        <v>42989</v>
      </c>
      <c r="B1901" s="58">
        <v>2488.11010742187</v>
      </c>
      <c r="C1901" s="77">
        <v>1.08392993187771E-2</v>
      </c>
      <c r="D1901" s="58">
        <v>0.01</v>
      </c>
      <c r="E1901" s="58">
        <v>0.75860000000000005</v>
      </c>
      <c r="F1901" s="77">
        <v>1.31839156229496E-4</v>
      </c>
      <c r="G1901" s="58">
        <v>157.25865173339801</v>
      </c>
      <c r="H1901" s="58">
        <v>929.08001708984295</v>
      </c>
      <c r="I1901" s="58">
        <v>72.5411376953125</v>
      </c>
      <c r="J1901" s="58">
        <v>977.96002197265602</v>
      </c>
      <c r="K1901" s="58">
        <v>44.325878143310497</v>
      </c>
      <c r="L1901" s="58">
        <v>34.258132934570298</v>
      </c>
      <c r="M1901" s="58">
        <v>10.7299995422363</v>
      </c>
      <c r="N1901" s="77">
        <v>1.80924461377578E-2</v>
      </c>
      <c r="O1901" s="58">
        <v>7.0070827003489002</v>
      </c>
      <c r="P1901" s="77">
        <v>4.4557692839870301E-2</v>
      </c>
      <c r="Q1901" s="58">
        <v>155.86133575439399</v>
      </c>
      <c r="R1901" s="77">
        <v>2.7846919480234399E-3</v>
      </c>
      <c r="S1901" s="58">
        <v>18.702411187848899</v>
      </c>
      <c r="T1901" s="77">
        <v>2.0130032767716299E-2</v>
      </c>
      <c r="U1901" s="58">
        <v>927.79000854492097</v>
      </c>
      <c r="V1901" s="77">
        <v>1.0543303045378901E-2</v>
      </c>
      <c r="W1901" s="58">
        <v>1.8140871840378801</v>
      </c>
      <c r="X1901" s="77">
        <v>2.5007702410974199E-2</v>
      </c>
      <c r="Y1901" s="58">
        <v>72.162715911865206</v>
      </c>
      <c r="Z1901" s="77">
        <v>1.24857617287148E-2</v>
      </c>
      <c r="AA1901" s="58">
        <v>25.170868909315701</v>
      </c>
      <c r="AB1901" s="77">
        <v>2.5738136880629599E-2</v>
      </c>
      <c r="AC1901" s="58">
        <v>971.93002319335903</v>
      </c>
      <c r="AD1901" s="77">
        <v>2.7733994021154899E-2</v>
      </c>
      <c r="AE1901" s="58">
        <v>1.4965452924706599</v>
      </c>
      <c r="AF1901" s="77">
        <v>3.3762338280860699E-2</v>
      </c>
      <c r="AG1901" s="58">
        <v>43.727798461913999</v>
      </c>
      <c r="AH1901" s="77">
        <v>1.64820475416598E-2</v>
      </c>
      <c r="AI1901" s="58">
        <v>0.88915046851341495</v>
      </c>
      <c r="AJ1901" s="77">
        <v>2.5954434534176299E-2</v>
      </c>
      <c r="AK1901" s="58">
        <v>33.980388641357401</v>
      </c>
      <c r="AL1901" s="69">
        <v>42989</v>
      </c>
      <c r="AM1901" s="105">
        <v>0</v>
      </c>
      <c r="AN1901" s="124">
        <v>61.475668465624501</v>
      </c>
      <c r="AO1901" s="125">
        <v>50.403088844277796</v>
      </c>
      <c r="AP1901" s="125">
        <v>56.842248503646097</v>
      </c>
      <c r="AQ1901" s="125">
        <v>56.571993498359497</v>
      </c>
      <c r="AR1901" s="125">
        <v>57.879449947489199</v>
      </c>
      <c r="AS1901" s="125">
        <v>61.454972924469097</v>
      </c>
      <c r="AV1901" s="63">
        <v>11888.884867384801</v>
      </c>
      <c r="AW1901" s="63">
        <v>21895.005442037898</v>
      </c>
      <c r="AX1901" s="63">
        <v>21895.005442037898</v>
      </c>
      <c r="AY1901" s="63">
        <v>33783.890309422801</v>
      </c>
      <c r="AZ1901" s="77">
        <v>8.7860000444892599E-3</v>
      </c>
      <c r="BA1901" s="77">
        <v>2.3783890309422802</v>
      </c>
      <c r="BB1901" s="77">
        <v>1.1960565661371501</v>
      </c>
      <c r="BC1901" s="58">
        <v>-815.86085594225005</v>
      </c>
      <c r="BD1901" s="130">
        <v>-2.35799631056E-2</v>
      </c>
      <c r="BE1901" s="65">
        <v>68</v>
      </c>
    </row>
    <row r="1902" spans="1:57" x14ac:dyDescent="0.2">
      <c r="A1902" s="104">
        <v>42990</v>
      </c>
      <c r="B1902" s="58">
        <v>2496.47998046875</v>
      </c>
      <c r="C1902" s="77">
        <v>3.3639480109453001E-3</v>
      </c>
      <c r="D1902" s="58">
        <v>0.01</v>
      </c>
      <c r="E1902" s="58">
        <v>0.754</v>
      </c>
      <c r="F1902" s="77">
        <v>-6.0638017400474996E-3</v>
      </c>
      <c r="G1902" s="58">
        <v>156.63546752929599</v>
      </c>
      <c r="H1902" s="58">
        <v>932.07000732421795</v>
      </c>
      <c r="I1902" s="58">
        <v>72.463516235351506</v>
      </c>
      <c r="J1902" s="58">
        <v>982.58001708984295</v>
      </c>
      <c r="K1902" s="58">
        <v>44.393959045410099</v>
      </c>
      <c r="L1902" s="58">
        <v>34.564605712890597</v>
      </c>
      <c r="M1902" s="58">
        <v>10.579999923706</v>
      </c>
      <c r="N1902" s="77">
        <v>-3.9627975773189796E-3</v>
      </c>
      <c r="O1902" s="58">
        <v>6.9949507382421503</v>
      </c>
      <c r="P1902" s="77">
        <v>4.4657514984170699E-2</v>
      </c>
      <c r="Q1902" s="58">
        <v>156.947059631347</v>
      </c>
      <c r="R1902" s="77">
        <v>3.2182268258664701E-3</v>
      </c>
      <c r="S1902" s="58">
        <v>18.674156896938499</v>
      </c>
      <c r="T1902" s="77">
        <v>2.0035144088101399E-2</v>
      </c>
      <c r="U1902" s="58">
        <v>930.57501220703102</v>
      </c>
      <c r="V1902" s="77">
        <v>-1.07003367230007E-3</v>
      </c>
      <c r="W1902" s="58">
        <v>1.82466863228012</v>
      </c>
      <c r="X1902" s="77">
        <v>2.5180514651729598E-2</v>
      </c>
      <c r="Y1902" s="58">
        <v>72.502326965332003</v>
      </c>
      <c r="Z1902" s="77">
        <v>4.7241144968976903E-3</v>
      </c>
      <c r="AA1902" s="58">
        <v>24.992555080684799</v>
      </c>
      <c r="AB1902" s="77">
        <v>2.5435643556752301E-2</v>
      </c>
      <c r="AC1902" s="58">
        <v>980.27001953125</v>
      </c>
      <c r="AD1902" s="77">
        <v>1.5359177291309699E-3</v>
      </c>
      <c r="AE1902" s="58">
        <v>1.50225376856597</v>
      </c>
      <c r="AF1902" s="77">
        <v>3.3839148408217799E-2</v>
      </c>
      <c r="AG1902" s="58">
        <v>44.359918594360302</v>
      </c>
      <c r="AH1902" s="77">
        <v>8.9459860204772392E-3</v>
      </c>
      <c r="AI1902" s="58">
        <v>0.90246167587336201</v>
      </c>
      <c r="AJ1902" s="77">
        <v>2.6109416186304E-2</v>
      </c>
      <c r="AK1902" s="58">
        <v>34.411369323730398</v>
      </c>
      <c r="AL1902" s="69">
        <v>42990</v>
      </c>
      <c r="AM1902" s="105">
        <v>1</v>
      </c>
      <c r="AN1902" s="124">
        <v>63.8646489989356</v>
      </c>
      <c r="AO1902" s="125">
        <v>52.095731386669698</v>
      </c>
      <c r="AP1902" s="125">
        <v>54.980934161285802</v>
      </c>
      <c r="AQ1902" s="125">
        <v>56.911749588834603</v>
      </c>
      <c r="AR1902" s="125">
        <v>61.5672673764604</v>
      </c>
      <c r="AS1902" s="125">
        <v>60.761794239421697</v>
      </c>
      <c r="AV1902" s="63">
        <v>11888.884867384801</v>
      </c>
      <c r="AW1902" s="63">
        <v>21847.3558727417</v>
      </c>
      <c r="AX1902" s="63">
        <v>21847.3558727417</v>
      </c>
      <c r="AY1902" s="63">
        <v>33736.240740126501</v>
      </c>
      <c r="AZ1902" s="77">
        <v>-1.4104228038819199E-3</v>
      </c>
      <c r="BA1902" s="77">
        <v>2.3736240740126502</v>
      </c>
      <c r="BB1902" s="77">
        <v>1.2034439862547299</v>
      </c>
      <c r="BC1902" s="58">
        <v>-863.51042523850595</v>
      </c>
      <c r="BD1902" s="130">
        <v>-2.49571281918031E-2</v>
      </c>
      <c r="BE1902" s="65">
        <v>69</v>
      </c>
    </row>
    <row r="1903" spans="1:57" x14ac:dyDescent="0.2">
      <c r="A1903" s="104">
        <v>42991</v>
      </c>
      <c r="B1903" s="58">
        <v>2498.3701171875</v>
      </c>
      <c r="C1903" s="77">
        <v>7.5712071938793802E-4</v>
      </c>
      <c r="D1903" s="58">
        <v>0.01</v>
      </c>
      <c r="E1903" s="58">
        <v>0.75590000000000002</v>
      </c>
      <c r="F1903" s="77">
        <v>2.51989389920415E-3</v>
      </c>
      <c r="G1903" s="58">
        <v>155.45722961425699</v>
      </c>
      <c r="H1903" s="58">
        <v>935.09002685546795</v>
      </c>
      <c r="I1903" s="58">
        <v>72.977783203125</v>
      </c>
      <c r="J1903" s="58">
        <v>999.59997558593705</v>
      </c>
      <c r="K1903" s="58">
        <v>44.851020812988203</v>
      </c>
      <c r="L1903" s="58">
        <v>34.794464111328097</v>
      </c>
      <c r="M1903" s="58">
        <v>10.5</v>
      </c>
      <c r="N1903" s="77">
        <v>-7.5221655326478398E-3</v>
      </c>
      <c r="O1903" s="58">
        <v>6.9032064164605202</v>
      </c>
      <c r="P1903" s="77">
        <v>4.44058242488286E-2</v>
      </c>
      <c r="Q1903" s="58">
        <v>156.046348571777</v>
      </c>
      <c r="R1903" s="77">
        <v>3.2401209217318701E-3</v>
      </c>
      <c r="S1903" s="58">
        <v>18.6596281201689</v>
      </c>
      <c r="T1903" s="77">
        <v>1.9954900153216E-2</v>
      </c>
      <c r="U1903" s="58">
        <v>933.58001708984295</v>
      </c>
      <c r="V1903" s="77">
        <v>7.0969088237888799E-3</v>
      </c>
      <c r="W1903" s="58">
        <v>1.8469620393669499</v>
      </c>
      <c r="X1903" s="77">
        <v>2.5308552251116698E-2</v>
      </c>
      <c r="Y1903" s="58">
        <v>72.720649719238196</v>
      </c>
      <c r="Z1903" s="77">
        <v>1.7321702253321601E-2</v>
      </c>
      <c r="AA1903" s="58">
        <v>25.038429256198601</v>
      </c>
      <c r="AB1903" s="77">
        <v>2.5048449247431999E-2</v>
      </c>
      <c r="AC1903" s="58">
        <v>991.08999633789006</v>
      </c>
      <c r="AD1903" s="77">
        <v>1.02955847463526E-2</v>
      </c>
      <c r="AE1903" s="58">
        <v>1.5144394985219101</v>
      </c>
      <c r="AF1903" s="77">
        <v>3.3765998433715597E-2</v>
      </c>
      <c r="AG1903" s="58">
        <v>44.622489929199197</v>
      </c>
      <c r="AH1903" s="77">
        <v>6.6501090840385101E-3</v>
      </c>
      <c r="AI1903" s="58">
        <v>0.92097847880481098</v>
      </c>
      <c r="AJ1903" s="77">
        <v>2.64691094496542E-2</v>
      </c>
      <c r="AK1903" s="58">
        <v>34.679534912109297</v>
      </c>
      <c r="AL1903" s="69">
        <v>42991</v>
      </c>
      <c r="AM1903" s="105">
        <v>2</v>
      </c>
      <c r="AN1903" s="124">
        <v>64.401517612160703</v>
      </c>
      <c r="AO1903" s="125">
        <v>53.810397298601899</v>
      </c>
      <c r="AP1903" s="125">
        <v>51.544321819702297</v>
      </c>
      <c r="AQ1903" s="125">
        <v>59.218470953257103</v>
      </c>
      <c r="AR1903" s="125">
        <v>64.105636570806098</v>
      </c>
      <c r="AS1903" s="125">
        <v>63.684416581360402</v>
      </c>
      <c r="AV1903" s="63">
        <v>11888.884867384801</v>
      </c>
      <c r="AW1903" s="63">
        <v>22052.9570063629</v>
      </c>
      <c r="AX1903" s="63">
        <v>22052.9570063629</v>
      </c>
      <c r="AY1903" s="63">
        <v>33941.841873747799</v>
      </c>
      <c r="AZ1903" s="77">
        <v>6.09437000420332E-3</v>
      </c>
      <c r="BA1903" s="77">
        <v>2.3941841873747798</v>
      </c>
      <c r="BB1903" s="77">
        <v>1.20511225935074</v>
      </c>
      <c r="BC1903" s="58">
        <v>-657.90929161729503</v>
      </c>
      <c r="BD1903" s="130">
        <v>-1.9014856161042901E-2</v>
      </c>
      <c r="BE1903" s="65">
        <v>70</v>
      </c>
    </row>
    <row r="1904" spans="1:57" x14ac:dyDescent="0.2">
      <c r="A1904" s="104">
        <v>42992</v>
      </c>
      <c r="B1904" s="58">
        <v>2495.6201171875</v>
      </c>
      <c r="C1904" s="77">
        <v>-1.10071761628971E-3</v>
      </c>
      <c r="D1904" s="58">
        <v>0.01</v>
      </c>
      <c r="E1904" s="58">
        <v>0.74909999999999999</v>
      </c>
      <c r="F1904" s="77">
        <v>-8.99589892842966E-3</v>
      </c>
      <c r="G1904" s="58">
        <v>154.12319946289</v>
      </c>
      <c r="H1904" s="58">
        <v>925.10998535156205</v>
      </c>
      <c r="I1904" s="58">
        <v>72.550842285156193</v>
      </c>
      <c r="J1904" s="58">
        <v>992.21002197265602</v>
      </c>
      <c r="K1904" s="58">
        <v>45.7554321289062</v>
      </c>
      <c r="L1904" s="58">
        <v>34.938121795654297</v>
      </c>
      <c r="M1904" s="58">
        <v>10.439999580383301</v>
      </c>
      <c r="N1904" s="77">
        <v>-8.5813323360860397E-3</v>
      </c>
      <c r="O1904" s="58">
        <v>6.8704033228707004</v>
      </c>
      <c r="P1904" s="77">
        <v>4.4577346868048498E-2</v>
      </c>
      <c r="Q1904" s="58">
        <v>154.79021453857399</v>
      </c>
      <c r="R1904" s="77">
        <v>-1.06728135444533E-2</v>
      </c>
      <c r="S1904" s="58">
        <v>18.437816214397198</v>
      </c>
      <c r="T1904" s="77">
        <v>1.9930404499299E-2</v>
      </c>
      <c r="U1904" s="58">
        <v>930.10000610351506</v>
      </c>
      <c r="V1904" s="77">
        <v>-5.8502861998480597E-3</v>
      </c>
      <c r="W1904" s="58">
        <v>1.8686337918232501</v>
      </c>
      <c r="X1904" s="77">
        <v>2.575619707458E-2</v>
      </c>
      <c r="Y1904" s="58">
        <v>72.764312744140597</v>
      </c>
      <c r="Z1904" s="77">
        <v>-7.3929109581556398E-3</v>
      </c>
      <c r="AA1904" s="58">
        <v>25.027095913645301</v>
      </c>
      <c r="AB1904" s="77">
        <v>2.5223587102948E-2</v>
      </c>
      <c r="AC1904" s="58">
        <v>995.90499877929597</v>
      </c>
      <c r="AD1904" s="77">
        <v>2.0164787769023602E-2</v>
      </c>
      <c r="AE1904" s="58">
        <v>1.55546764295507</v>
      </c>
      <c r="AF1904" s="77">
        <v>3.3995256313455201E-2</v>
      </c>
      <c r="AG1904" s="58">
        <v>45.303226470947202</v>
      </c>
      <c r="AH1904" s="77">
        <v>4.1287511676149002E-3</v>
      </c>
      <c r="AI1904" s="58">
        <v>0.94133388872955703</v>
      </c>
      <c r="AJ1904" s="77">
        <v>2.6942887606701299E-2</v>
      </c>
      <c r="AK1904" s="58">
        <v>34.866292953491197</v>
      </c>
      <c r="AL1904" s="69">
        <v>42992</v>
      </c>
      <c r="AM1904" s="105">
        <v>3</v>
      </c>
      <c r="AN1904" s="124">
        <v>62.936435263503498</v>
      </c>
      <c r="AO1904" s="125">
        <v>47.730347014144897</v>
      </c>
      <c r="AP1904" s="125">
        <v>47.894111514696597</v>
      </c>
      <c r="AQ1904" s="125">
        <v>63.394455866613299</v>
      </c>
      <c r="AR1904" s="125">
        <v>65.633356723343894</v>
      </c>
      <c r="AS1904" s="125">
        <v>59.708274339221198</v>
      </c>
      <c r="AV1904" s="63">
        <v>11888.884867384801</v>
      </c>
      <c r="AW1904" s="63">
        <v>21835.696799717301</v>
      </c>
      <c r="AX1904" s="63">
        <v>21835.696799717301</v>
      </c>
      <c r="AY1904" s="63">
        <v>33724.581667102197</v>
      </c>
      <c r="AZ1904" s="77">
        <v>-6.4009551235820698E-3</v>
      </c>
      <c r="BA1904" s="77">
        <v>2.3724581667102198</v>
      </c>
      <c r="BB1904" s="77">
        <v>1.2026850534409801</v>
      </c>
      <c r="BC1904" s="58">
        <v>-875.169498262876</v>
      </c>
      <c r="BD1904" s="130">
        <v>-2.5294098043656801E-2</v>
      </c>
      <c r="BE1904" s="65">
        <v>71</v>
      </c>
    </row>
    <row r="1905" spans="1:57" x14ac:dyDescent="0.2">
      <c r="A1905" s="104">
        <v>42993</v>
      </c>
      <c r="B1905" s="58">
        <v>2500.22998046875</v>
      </c>
      <c r="C1905" s="77">
        <v>1.84718148788021E-3</v>
      </c>
      <c r="D1905" s="58">
        <v>0.01</v>
      </c>
      <c r="E1905" s="58">
        <v>0.73550000000000004</v>
      </c>
      <c r="F1905" s="77">
        <v>-1.8155119476705301E-2</v>
      </c>
      <c r="G1905" s="58">
        <v>155.68118286132801</v>
      </c>
      <c r="H1905" s="58">
        <v>920.28997802734295</v>
      </c>
      <c r="I1905" s="58">
        <v>73.074821472167898</v>
      </c>
      <c r="J1905" s="58">
        <v>986.78997802734295</v>
      </c>
      <c r="K1905" s="58">
        <v>45.8429565429687</v>
      </c>
      <c r="L1905" s="58">
        <v>35.436141967773402</v>
      </c>
      <c r="M1905" s="58">
        <v>10.170000076293899</v>
      </c>
      <c r="N1905" s="77">
        <v>1.01086883990662E-2</v>
      </c>
      <c r="O1905" s="58">
        <v>6.8262522933954601</v>
      </c>
      <c r="P1905" s="77">
        <v>4.38476389241974E-2</v>
      </c>
      <c r="Q1905" s="58">
        <v>154.90219116210901</v>
      </c>
      <c r="R1905" s="77">
        <v>-5.2101992201358796E-3</v>
      </c>
      <c r="S1905" s="58">
        <v>18.374498984646699</v>
      </c>
      <c r="T1905" s="77">
        <v>1.9965988355140799E-2</v>
      </c>
      <c r="U1905" s="58">
        <v>922.69998168945301</v>
      </c>
      <c r="V1905" s="77">
        <v>7.22223437396163E-3</v>
      </c>
      <c r="W1905" s="58">
        <v>1.88330681283259</v>
      </c>
      <c r="X1905" s="77">
        <v>2.5772308093149201E-2</v>
      </c>
      <c r="Y1905" s="58">
        <v>72.812831878662095</v>
      </c>
      <c r="Z1905" s="77">
        <v>-5.4625974594941697E-3</v>
      </c>
      <c r="AA1905" s="58">
        <v>25.020307433397701</v>
      </c>
      <c r="AB1905" s="77">
        <v>2.5355250854305299E-2</v>
      </c>
      <c r="AC1905" s="58">
        <v>989.5</v>
      </c>
      <c r="AD1905" s="77">
        <v>1.91287482141833E-3</v>
      </c>
      <c r="AE1905" s="58">
        <v>1.5909502656743899</v>
      </c>
      <c r="AF1905" s="77">
        <v>3.47043556011312E-2</v>
      </c>
      <c r="AG1905" s="58">
        <v>45.7991943359375</v>
      </c>
      <c r="AH1905" s="77">
        <v>1.42543487320798E-2</v>
      </c>
      <c r="AI1905" s="58">
        <v>0.976156031459392</v>
      </c>
      <c r="AJ1905" s="77">
        <v>2.7546904861909999E-2</v>
      </c>
      <c r="AK1905" s="58">
        <v>35.187131881713803</v>
      </c>
      <c r="AL1905" s="69">
        <v>42993</v>
      </c>
      <c r="AM1905" s="105">
        <v>4</v>
      </c>
      <c r="AN1905" s="124">
        <v>64.398524781267895</v>
      </c>
      <c r="AO1905" s="125">
        <v>45.0810247671822</v>
      </c>
      <c r="AP1905" s="125">
        <v>52.155498312771698</v>
      </c>
      <c r="AQ1905" s="125">
        <v>63.780982997500203</v>
      </c>
      <c r="AR1905" s="125">
        <v>70.3454290938284</v>
      </c>
      <c r="AS1905" s="125">
        <v>62.779696990446702</v>
      </c>
      <c r="AV1905" s="63">
        <v>11888.884867384801</v>
      </c>
      <c r="AW1905" s="63">
        <v>21669.8215714035</v>
      </c>
      <c r="AX1905" s="63">
        <v>21669.8215714035</v>
      </c>
      <c r="AY1905" s="63">
        <v>33558.7064387883</v>
      </c>
      <c r="AZ1905" s="77">
        <v>-4.9185258975543702E-3</v>
      </c>
      <c r="BA1905" s="77">
        <v>2.3558706438788302</v>
      </c>
      <c r="BB1905" s="77">
        <v>1.2067538124953201</v>
      </c>
      <c r="BC1905" s="58">
        <v>-1041.0447265767</v>
      </c>
      <c r="BD1905" s="130">
        <v>-3.0088214264928199E-2</v>
      </c>
      <c r="BE1905" s="65">
        <v>72</v>
      </c>
    </row>
    <row r="1906" spans="1:57" x14ac:dyDescent="0.2">
      <c r="A1906" s="104">
        <v>42996</v>
      </c>
      <c r="B1906" s="58">
        <v>2503.8701171875</v>
      </c>
      <c r="C1906" s="77">
        <v>1.4559207541648899E-3</v>
      </c>
      <c r="D1906" s="58">
        <v>0.01</v>
      </c>
      <c r="E1906" s="58">
        <v>0.73760000000000003</v>
      </c>
      <c r="F1906" s="77">
        <v>2.8552005438478001E-3</v>
      </c>
      <c r="G1906" s="58">
        <v>154.50297546386699</v>
      </c>
      <c r="H1906" s="58">
        <v>915</v>
      </c>
      <c r="I1906" s="58">
        <v>72.929275512695298</v>
      </c>
      <c r="J1906" s="58">
        <v>974.19000244140602</v>
      </c>
      <c r="K1906" s="58">
        <v>46.727916717529297</v>
      </c>
      <c r="L1906" s="58">
        <v>35.436141967773402</v>
      </c>
      <c r="M1906" s="58">
        <v>10.149999618530201</v>
      </c>
      <c r="N1906" s="77">
        <v>-7.5680784010384496E-3</v>
      </c>
      <c r="O1906" s="58">
        <v>6.7745746481025702</v>
      </c>
      <c r="P1906" s="77">
        <v>4.3847535154343399E-2</v>
      </c>
      <c r="Q1906" s="58">
        <v>155.092079162597</v>
      </c>
      <c r="R1906" s="77">
        <v>-5.7481643325974999E-3</v>
      </c>
      <c r="S1906" s="58">
        <v>18.182650470546101</v>
      </c>
      <c r="T1906" s="77">
        <v>1.9871749148137899E-2</v>
      </c>
      <c r="U1906" s="58">
        <v>917.64498901367097</v>
      </c>
      <c r="V1906" s="77">
        <v>-1.9917388307009098E-3</v>
      </c>
      <c r="W1906" s="58">
        <v>1.8971250687713801</v>
      </c>
      <c r="X1906" s="77">
        <v>2.6013216989124399E-2</v>
      </c>
      <c r="Y1906" s="58">
        <v>73.002048492431598</v>
      </c>
      <c r="Z1906" s="77">
        <v>-1.27686497294243E-2</v>
      </c>
      <c r="AA1906" s="58">
        <v>25.010238351726201</v>
      </c>
      <c r="AB1906" s="77">
        <v>2.5672854668030098E-2</v>
      </c>
      <c r="AC1906" s="58">
        <v>980.489990234375</v>
      </c>
      <c r="AD1906" s="77">
        <v>1.93041688690185E-2</v>
      </c>
      <c r="AE1906" s="58">
        <v>1.6541558449938201</v>
      </c>
      <c r="AF1906" s="77">
        <v>3.5399734488340398E-2</v>
      </c>
      <c r="AG1906" s="58">
        <v>46.285436630249002</v>
      </c>
      <c r="AH1906" s="77">
        <v>0</v>
      </c>
      <c r="AI1906" s="58">
        <v>1.0061298970911301</v>
      </c>
      <c r="AJ1906" s="77">
        <v>2.83927606455051E-2</v>
      </c>
      <c r="AK1906" s="58">
        <v>35.436141967773402</v>
      </c>
      <c r="AL1906" s="69">
        <v>42996</v>
      </c>
      <c r="AM1906" s="105">
        <v>0</v>
      </c>
      <c r="AN1906" s="124">
        <v>65.554049610563496</v>
      </c>
      <c r="AO1906" s="125">
        <v>42.305603315289403</v>
      </c>
      <c r="AP1906" s="125">
        <v>48.898600145579699</v>
      </c>
      <c r="AQ1906" s="125">
        <v>67.515916951064199</v>
      </c>
      <c r="AR1906" s="125">
        <v>70.3454290938284</v>
      </c>
      <c r="AS1906" s="125">
        <v>61.380039797685001</v>
      </c>
      <c r="AT1906" s="109" t="s">
        <v>620</v>
      </c>
      <c r="AV1906" s="63">
        <v>11888.884867384801</v>
      </c>
      <c r="AW1906" s="63">
        <v>21710.222317797801</v>
      </c>
      <c r="AX1906" s="63">
        <v>21710.222317797801</v>
      </c>
      <c r="AY1906" s="63">
        <v>33599.1071851827</v>
      </c>
      <c r="AZ1906" s="77">
        <v>1.2038827082934099E-3</v>
      </c>
      <c r="BA1906" s="77">
        <v>2.3599107185182699</v>
      </c>
      <c r="BB1906" s="77">
        <v>1.2099666711702699</v>
      </c>
      <c r="BC1906" s="58">
        <v>-1000.64398018235</v>
      </c>
      <c r="BD1906" s="130">
        <v>-2.89205542375119E-2</v>
      </c>
      <c r="BE1906" s="65">
        <v>73</v>
      </c>
    </row>
    <row r="1907" spans="1:57" x14ac:dyDescent="0.2">
      <c r="A1907" s="104">
        <v>42997</v>
      </c>
      <c r="B1907" s="58">
        <v>2506.64990234375</v>
      </c>
      <c r="C1907" s="77">
        <v>1.11019542793711E-3</v>
      </c>
      <c r="D1907" s="58">
        <v>0.01</v>
      </c>
      <c r="E1907" s="58">
        <v>0.73950000000000005</v>
      </c>
      <c r="F1907" s="77">
        <v>2.5759219088936601E-3</v>
      </c>
      <c r="G1907" s="58">
        <v>154.56138610839801</v>
      </c>
      <c r="H1907" s="58">
        <v>921.80999755859295</v>
      </c>
      <c r="I1907" s="58">
        <v>73.200965881347599</v>
      </c>
      <c r="J1907" s="58">
        <v>969.85998535156205</v>
      </c>
      <c r="K1907" s="58">
        <v>46.932140350341797</v>
      </c>
      <c r="L1907" s="58">
        <v>35.656414031982401</v>
      </c>
      <c r="M1907" s="58">
        <v>10.1800003051757</v>
      </c>
      <c r="N1907" s="77">
        <v>3.78055143312794E-4</v>
      </c>
      <c r="O1907" s="58">
        <v>6.7110318193566503</v>
      </c>
      <c r="P1907" s="77">
        <v>4.3419847533264298E-2</v>
      </c>
      <c r="Q1907" s="58">
        <v>154.53218078613199</v>
      </c>
      <c r="R1907" s="77">
        <v>7.4426202826161003E-3</v>
      </c>
      <c r="S1907" s="58">
        <v>17.9328371790881</v>
      </c>
      <c r="T1907" s="77">
        <v>1.9453940862632298E-2</v>
      </c>
      <c r="U1907" s="58">
        <v>918.40499877929597</v>
      </c>
      <c r="V1907" s="77">
        <v>3.7253951412838898E-3</v>
      </c>
      <c r="W1907" s="58">
        <v>1.91367645024877</v>
      </c>
      <c r="X1907" s="77">
        <v>2.6142775948484999E-2</v>
      </c>
      <c r="Y1907" s="58">
        <v>73.065120697021399</v>
      </c>
      <c r="Z1907" s="77">
        <v>-4.4447357076057197E-3</v>
      </c>
      <c r="AA1907" s="58">
        <v>25.044398074466301</v>
      </c>
      <c r="AB1907" s="77">
        <v>2.5822694463869499E-2</v>
      </c>
      <c r="AC1907" s="58">
        <v>972.02499389648403</v>
      </c>
      <c r="AD1907" s="77">
        <v>4.3704844375371801E-3</v>
      </c>
      <c r="AE1907" s="58">
        <v>1.7161307601665801</v>
      </c>
      <c r="AF1907" s="77">
        <v>3.6566215547722998E-2</v>
      </c>
      <c r="AG1907" s="58">
        <v>46.830028533935497</v>
      </c>
      <c r="AH1907" s="77">
        <v>6.21602838168167E-3</v>
      </c>
      <c r="AI1907" s="58">
        <v>1.0380417130613</v>
      </c>
      <c r="AJ1907" s="77">
        <v>2.9112341811215799E-2</v>
      </c>
      <c r="AK1907" s="58">
        <v>35.546277999877901</v>
      </c>
      <c r="AL1907" s="69">
        <v>42997</v>
      </c>
      <c r="AM1907" s="105">
        <v>1</v>
      </c>
      <c r="AN1907" s="124">
        <v>66.449594340666494</v>
      </c>
      <c r="AO1907" s="125">
        <v>46.8426789415768</v>
      </c>
      <c r="AP1907" s="125">
        <v>49.068403516252197</v>
      </c>
      <c r="AQ1907" s="125">
        <v>68.327614065081605</v>
      </c>
      <c r="AR1907" s="125">
        <v>72.294059976236198</v>
      </c>
      <c r="AS1907" s="125">
        <v>63.036694654395298</v>
      </c>
      <c r="AT1907" s="109" t="s">
        <v>620</v>
      </c>
      <c r="AV1907" s="63">
        <v>11888.884867384801</v>
      </c>
      <c r="AW1907" s="63">
        <v>21874.580569868001</v>
      </c>
      <c r="AX1907" s="63">
        <v>21874.580569868001</v>
      </c>
      <c r="AY1907" s="63">
        <v>33763.465437252897</v>
      </c>
      <c r="AZ1907" s="77">
        <v>4.8917446277478797E-3</v>
      </c>
      <c r="BA1907" s="77">
        <v>2.37634654372529</v>
      </c>
      <c r="BB1907" s="77">
        <v>1.21242016606449</v>
      </c>
      <c r="BC1907" s="58">
        <v>-836.285728112117</v>
      </c>
      <c r="BD1907" s="130">
        <v>-2.4170281575586899E-2</v>
      </c>
      <c r="BE1907" s="65">
        <v>74</v>
      </c>
    </row>
    <row r="1908" spans="1:57" x14ac:dyDescent="0.2">
      <c r="A1908" s="104">
        <v>42998</v>
      </c>
      <c r="B1908" s="58">
        <v>2508.23999023437</v>
      </c>
      <c r="C1908" s="77">
        <v>6.34347815839042E-4</v>
      </c>
      <c r="D1908" s="58">
        <v>0.01</v>
      </c>
      <c r="E1908" s="58">
        <v>0.73709999999999998</v>
      </c>
      <c r="F1908" s="77">
        <v>-3.2454361054767801E-3</v>
      </c>
      <c r="G1908" s="58">
        <v>151.97128295898401</v>
      </c>
      <c r="H1908" s="58">
        <v>931.58001708984295</v>
      </c>
      <c r="I1908" s="58">
        <v>72.715805053710895</v>
      </c>
      <c r="J1908" s="58">
        <v>973.21002197265602</v>
      </c>
      <c r="K1908" s="58">
        <v>45.979110717773402</v>
      </c>
      <c r="L1908" s="58">
        <v>35.503185272216797</v>
      </c>
      <c r="M1908" s="58">
        <v>9.7799997329711896</v>
      </c>
      <c r="N1908" s="77">
        <v>-1.6757763466209798E-2</v>
      </c>
      <c r="O1908" s="58">
        <v>6.6322343005575801</v>
      </c>
      <c r="P1908" s="77">
        <v>4.3641365469998403E-2</v>
      </c>
      <c r="Q1908" s="58">
        <v>153.26633453369101</v>
      </c>
      <c r="R1908" s="77">
        <v>1.0598734616814501E-2</v>
      </c>
      <c r="S1908" s="58">
        <v>17.369283877269901</v>
      </c>
      <c r="T1908" s="77">
        <v>1.86449725827414E-2</v>
      </c>
      <c r="U1908" s="58">
        <v>926.69500732421795</v>
      </c>
      <c r="V1908" s="77">
        <v>-6.6277927045815801E-3</v>
      </c>
      <c r="W1908" s="58">
        <v>1.93065515969899</v>
      </c>
      <c r="X1908" s="77">
        <v>2.6550694973024501E-2</v>
      </c>
      <c r="Y1908" s="58">
        <v>72.958385467529297</v>
      </c>
      <c r="Z1908" s="77">
        <v>3.4541445896229999E-3</v>
      </c>
      <c r="AA1908" s="58">
        <v>25.0070328531143</v>
      </c>
      <c r="AB1908" s="77">
        <v>2.56954123863481E-2</v>
      </c>
      <c r="AC1908" s="58">
        <v>971.53500366210903</v>
      </c>
      <c r="AD1908" s="77">
        <v>-2.0306545268426401E-2</v>
      </c>
      <c r="AE1908" s="58">
        <v>1.75000917881202</v>
      </c>
      <c r="AF1908" s="77">
        <v>3.80609618475189E-2</v>
      </c>
      <c r="AG1908" s="58">
        <v>46.455625534057603</v>
      </c>
      <c r="AH1908" s="77">
        <v>-4.29736876030728E-3</v>
      </c>
      <c r="AI1908" s="58">
        <v>1.05917150577973</v>
      </c>
      <c r="AJ1908" s="77">
        <v>2.98331402565335E-2</v>
      </c>
      <c r="AK1908" s="58">
        <v>35.579799652099602</v>
      </c>
      <c r="AL1908" s="69">
        <v>42998</v>
      </c>
      <c r="AM1908" s="105">
        <v>2</v>
      </c>
      <c r="AN1908" s="124">
        <v>66.978454784035605</v>
      </c>
      <c r="AO1908" s="125">
        <v>52.601577505123501</v>
      </c>
      <c r="AP1908" s="125">
        <v>42.348523381741998</v>
      </c>
      <c r="AQ1908" s="125">
        <v>60.704547590250598</v>
      </c>
      <c r="AR1908" s="125">
        <v>68.902209985721598</v>
      </c>
      <c r="AS1908" s="125">
        <v>58.232896233060004</v>
      </c>
      <c r="AT1908" s="109" t="s">
        <v>620</v>
      </c>
      <c r="AV1908" s="63">
        <v>11888.884867384801</v>
      </c>
      <c r="AW1908" s="63">
        <v>21684.741686097299</v>
      </c>
      <c r="AX1908" s="63">
        <v>21684.741686097299</v>
      </c>
      <c r="AY1908" s="63">
        <v>33573.626553482201</v>
      </c>
      <c r="AZ1908" s="77">
        <v>-5.6226125284312102E-3</v>
      </c>
      <c r="BA1908" s="77">
        <v>2.3573626553482199</v>
      </c>
      <c r="BB1908" s="77">
        <v>1.2138236099645501</v>
      </c>
      <c r="BC1908" s="58">
        <v>-1026.1246118828701</v>
      </c>
      <c r="BD1908" s="130">
        <v>-2.9656993976015501E-2</v>
      </c>
      <c r="BE1908" s="65">
        <v>75</v>
      </c>
    </row>
    <row r="1909" spans="1:57" x14ac:dyDescent="0.2">
      <c r="A1909" s="104">
        <v>42999</v>
      </c>
      <c r="B1909" s="58">
        <v>2500.60009765625</v>
      </c>
      <c r="C1909" s="77">
        <v>-3.0459176984141099E-3</v>
      </c>
      <c r="D1909" s="58">
        <v>0.01</v>
      </c>
      <c r="E1909" s="58">
        <v>0.73839999999999995</v>
      </c>
      <c r="F1909" s="77">
        <v>1.7636684303350401E-3</v>
      </c>
      <c r="G1909" s="58">
        <v>149.36163330078099</v>
      </c>
      <c r="H1909" s="58">
        <v>932.45001220703102</v>
      </c>
      <c r="I1909" s="58">
        <v>72.007453918457003</v>
      </c>
      <c r="J1909" s="58">
        <v>964.65002441406205</v>
      </c>
      <c r="K1909" s="58">
        <v>45.852684020996101</v>
      </c>
      <c r="L1909" s="58">
        <v>35.627685546875</v>
      </c>
      <c r="M1909" s="58">
        <v>9.67000007629394</v>
      </c>
      <c r="N1909" s="77">
        <v>-1.7171992019751801E-2</v>
      </c>
      <c r="O1909" s="58">
        <v>6.53526351170603</v>
      </c>
      <c r="P1909" s="77">
        <v>4.37546334174417E-2</v>
      </c>
      <c r="Q1909" s="58">
        <v>150.66645812988199</v>
      </c>
      <c r="R1909" s="77">
        <v>9.3389199127002999E-4</v>
      </c>
      <c r="S1909" s="58">
        <v>17.145816062411999</v>
      </c>
      <c r="T1909" s="77">
        <v>1.8387919821920801E-2</v>
      </c>
      <c r="U1909" s="58">
        <v>932.01501464843705</v>
      </c>
      <c r="V1909" s="77">
        <v>-9.7413641330201806E-3</v>
      </c>
      <c r="W1909" s="58">
        <v>1.9214759967208399</v>
      </c>
      <c r="X1909" s="77">
        <v>2.6684404074288799E-2</v>
      </c>
      <c r="Y1909" s="58">
        <v>72.361629486083899</v>
      </c>
      <c r="Z1909" s="77">
        <v>-8.7956323561517707E-3</v>
      </c>
      <c r="AA1909" s="58">
        <v>25.142916796360399</v>
      </c>
      <c r="AB1909" s="77">
        <v>2.60642887679731E-2</v>
      </c>
      <c r="AC1909" s="58">
        <v>968.93002319335903</v>
      </c>
      <c r="AD1909" s="77">
        <v>-2.74965511084723E-3</v>
      </c>
      <c r="AE1909" s="58">
        <v>1.77069444208774</v>
      </c>
      <c r="AF1909" s="77">
        <v>3.8617029294881401E-2</v>
      </c>
      <c r="AG1909" s="58">
        <v>45.915897369384702</v>
      </c>
      <c r="AH1909" s="77">
        <v>3.5067353451136902E-3</v>
      </c>
      <c r="AI1909" s="58">
        <v>1.0791379659971101</v>
      </c>
      <c r="AJ1909" s="77">
        <v>3.0289308705649901E-2</v>
      </c>
      <c r="AK1909" s="58">
        <v>35.565435409545898</v>
      </c>
      <c r="AL1909" s="69">
        <v>42999</v>
      </c>
      <c r="AM1909" s="105">
        <v>3</v>
      </c>
      <c r="AN1909" s="124">
        <v>61.9274550330341</v>
      </c>
      <c r="AO1909" s="125">
        <v>53.088946165484103</v>
      </c>
      <c r="AP1909" s="125">
        <v>36.869790799086303</v>
      </c>
      <c r="AQ1909" s="125">
        <v>59.752180716190097</v>
      </c>
      <c r="AR1909" s="125">
        <v>70.128534087479807</v>
      </c>
      <c r="AS1909" s="125">
        <v>52.001892122342198</v>
      </c>
      <c r="AV1909" s="63">
        <v>11888.884867384801</v>
      </c>
      <c r="AW1909" s="63">
        <v>21656.8961749511</v>
      </c>
      <c r="AX1909" s="63">
        <v>21656.8961749511</v>
      </c>
      <c r="AY1909" s="63">
        <v>33545.781042335999</v>
      </c>
      <c r="AZ1909" s="77">
        <v>-8.2938645611629804E-4</v>
      </c>
      <c r="BA1909" s="77">
        <v>2.3545781042336</v>
      </c>
      <c r="BB1909" s="77">
        <v>1.2070804854498001</v>
      </c>
      <c r="BC1909" s="58">
        <v>-1053.97012302903</v>
      </c>
      <c r="BD1909" s="130">
        <v>-3.0461783322999099E-2</v>
      </c>
      <c r="BE1909" s="65">
        <v>76</v>
      </c>
    </row>
    <row r="1910" spans="1:57" x14ac:dyDescent="0.2">
      <c r="A1910" s="104">
        <v>43000</v>
      </c>
      <c r="B1910" s="58">
        <v>2502.21997070312</v>
      </c>
      <c r="C1910" s="77">
        <v>6.4779372295209405E-4</v>
      </c>
      <c r="D1910" s="58">
        <v>0.01</v>
      </c>
      <c r="E1910" s="58">
        <v>0.73929999999999996</v>
      </c>
      <c r="F1910" s="77">
        <v>1.21885157096435E-3</v>
      </c>
      <c r="G1910" s="58">
        <v>147.90103149414</v>
      </c>
      <c r="H1910" s="58">
        <v>928.530029296875</v>
      </c>
      <c r="I1910" s="58">
        <v>72.201530456542898</v>
      </c>
      <c r="J1910" s="58">
        <v>955.09997558593705</v>
      </c>
      <c r="K1910" s="58">
        <v>46.455623626708899</v>
      </c>
      <c r="L1910" s="58">
        <v>35.608528137207003</v>
      </c>
      <c r="M1910" s="58">
        <v>9.5900001525878906</v>
      </c>
      <c r="N1910" s="77">
        <v>-9.7789624708997103E-3</v>
      </c>
      <c r="O1910" s="58">
        <v>6.3874934649058801</v>
      </c>
      <c r="P1910" s="77">
        <v>4.3187619453208002E-2</v>
      </c>
      <c r="Q1910" s="58">
        <v>148.63133239746</v>
      </c>
      <c r="R1910" s="77">
        <v>-4.2039603826889904E-3</v>
      </c>
      <c r="S1910" s="58">
        <v>17.142500398654001</v>
      </c>
      <c r="T1910" s="77">
        <v>1.8461977381210901E-2</v>
      </c>
      <c r="U1910" s="58">
        <v>930.49002075195301</v>
      </c>
      <c r="V1910" s="77">
        <v>2.6952284454566599E-3</v>
      </c>
      <c r="W1910" s="58">
        <v>1.8789349132245701</v>
      </c>
      <c r="X1910" s="77">
        <v>2.6023477637436999E-2</v>
      </c>
      <c r="Y1910" s="58">
        <v>72.1044921875</v>
      </c>
      <c r="Z1910" s="77">
        <v>-9.9000140843053999E-3</v>
      </c>
      <c r="AA1910" s="58">
        <v>25.430701153647799</v>
      </c>
      <c r="AB1910" s="77">
        <v>2.6626219038532101E-2</v>
      </c>
      <c r="AC1910" s="58">
        <v>959.875</v>
      </c>
      <c r="AD1910" s="77">
        <v>1.3149494268138899E-2</v>
      </c>
      <c r="AE1910" s="58">
        <v>1.7769793252583801</v>
      </c>
      <c r="AF1910" s="77">
        <v>3.8251113353620698E-2</v>
      </c>
      <c r="AG1910" s="58">
        <v>46.154153823852504</v>
      </c>
      <c r="AH1910" s="77">
        <v>-5.3771131562174702E-4</v>
      </c>
      <c r="AI1910" s="58">
        <v>1.08607050088137</v>
      </c>
      <c r="AJ1910" s="77">
        <v>3.0500291859762201E-2</v>
      </c>
      <c r="AK1910" s="58">
        <v>35.618106842041001</v>
      </c>
      <c r="AL1910" s="69">
        <v>43000</v>
      </c>
      <c r="AM1910" s="105">
        <v>4</v>
      </c>
      <c r="AN1910" s="124">
        <v>62.571947526253503</v>
      </c>
      <c r="AO1910" s="125">
        <v>50.566020087273799</v>
      </c>
      <c r="AP1910" s="125">
        <v>34.202707234373399</v>
      </c>
      <c r="AQ1910" s="125">
        <v>62.753346701624899</v>
      </c>
      <c r="AR1910" s="125">
        <v>69.673239069077098</v>
      </c>
      <c r="AS1910" s="125">
        <v>53.4708977065971</v>
      </c>
      <c r="AT1910" s="109" t="s">
        <v>620</v>
      </c>
      <c r="AV1910" s="63">
        <v>11888.884867384801</v>
      </c>
      <c r="AW1910" s="63">
        <v>21706.054546224201</v>
      </c>
      <c r="AX1910" s="63">
        <v>21706.054546224201</v>
      </c>
      <c r="AY1910" s="63">
        <v>33594.9394136091</v>
      </c>
      <c r="AZ1910" s="77">
        <v>1.4654114391015E-3</v>
      </c>
      <c r="BA1910" s="77">
        <v>2.3594939413609102</v>
      </c>
      <c r="BB1910" s="77">
        <v>1.2085102183343199</v>
      </c>
      <c r="BC1910" s="58">
        <v>-1004.811751756</v>
      </c>
      <c r="BD1910" s="130">
        <v>-2.90410109296345E-2</v>
      </c>
      <c r="BE1910" s="65">
        <v>77</v>
      </c>
    </row>
    <row r="1911" spans="1:57" x14ac:dyDescent="0.2">
      <c r="A1911" s="104">
        <v>43003</v>
      </c>
      <c r="B1911" s="58">
        <v>2496.65991210937</v>
      </c>
      <c r="C1911" s="77">
        <v>-2.2220502828884602E-3</v>
      </c>
      <c r="D1911" s="58">
        <v>0.01</v>
      </c>
      <c r="E1911" s="58">
        <v>0.74160000000000004</v>
      </c>
      <c r="F1911" s="77">
        <v>3.11105099418385E-3</v>
      </c>
      <c r="G1911" s="58">
        <v>146.59622192382801</v>
      </c>
      <c r="H1911" s="58">
        <v>920.969970703125</v>
      </c>
      <c r="I1911" s="58">
        <v>71.085655212402301</v>
      </c>
      <c r="J1911" s="58">
        <v>939.78997802734295</v>
      </c>
      <c r="K1911" s="58">
        <v>45.055244445800703</v>
      </c>
      <c r="L1911" s="58">
        <v>35.5893745422363</v>
      </c>
      <c r="M1911" s="58">
        <v>10.2100000381469</v>
      </c>
      <c r="N1911" s="77">
        <v>-8.8221803264718606E-3</v>
      </c>
      <c r="O1911" s="58">
        <v>6.2996724923092602</v>
      </c>
      <c r="P1911" s="77">
        <v>4.2972952574334297E-2</v>
      </c>
      <c r="Q1911" s="58">
        <v>147.24862670898401</v>
      </c>
      <c r="R1911" s="77">
        <v>-8.1419645624976004E-3</v>
      </c>
      <c r="S1911" s="58">
        <v>17.139454428420098</v>
      </c>
      <c r="T1911" s="77">
        <v>1.8610220716897899E-2</v>
      </c>
      <c r="U1911" s="58">
        <v>924.75</v>
      </c>
      <c r="V1911" s="77">
        <v>-1.5455008184518299E-2</v>
      </c>
      <c r="W1911" s="58">
        <v>1.8371658157455799</v>
      </c>
      <c r="X1911" s="77">
        <v>2.5844395894729699E-2</v>
      </c>
      <c r="Y1911" s="58">
        <v>71.643592834472599</v>
      </c>
      <c r="Z1911" s="77">
        <v>-1.60297329598416E-2</v>
      </c>
      <c r="AA1911" s="58">
        <v>26.0983862991297</v>
      </c>
      <c r="AB1911" s="77">
        <v>2.7770445428574601E-2</v>
      </c>
      <c r="AC1911" s="58">
        <v>947.44497680664006</v>
      </c>
      <c r="AD1911" s="77">
        <v>-3.0144449080284502E-2</v>
      </c>
      <c r="AE1911" s="58">
        <v>1.7673242987198301</v>
      </c>
      <c r="AF1911" s="77">
        <v>3.92257176818969E-2</v>
      </c>
      <c r="AG1911" s="58">
        <v>45.755434036254798</v>
      </c>
      <c r="AH1911" s="77">
        <v>-5.3789347588029102E-4</v>
      </c>
      <c r="AI1911" s="58">
        <v>1.10125740763796</v>
      </c>
      <c r="AJ1911" s="77">
        <v>3.09434324655249E-2</v>
      </c>
      <c r="AK1911" s="58">
        <v>35.598951339721602</v>
      </c>
      <c r="AL1911" s="69">
        <v>43003</v>
      </c>
      <c r="AM1911" s="105">
        <v>0</v>
      </c>
      <c r="AN1911" s="124">
        <v>58.887182463591202</v>
      </c>
      <c r="AO1911" s="125">
        <v>46.023415472306901</v>
      </c>
      <c r="AP1911" s="125">
        <v>31.9773084849407</v>
      </c>
      <c r="AQ1911" s="125">
        <v>52.888976925900799</v>
      </c>
      <c r="AR1911" s="125">
        <v>69.1895825516754</v>
      </c>
      <c r="AS1911" s="125">
        <v>44.952128056272798</v>
      </c>
      <c r="AV1911" s="63">
        <v>11888.884867384801</v>
      </c>
      <c r="AW1911" s="63">
        <v>21602.124968362401</v>
      </c>
      <c r="AX1911" s="63">
        <v>21602.124968362401</v>
      </c>
      <c r="AY1911" s="63">
        <v>33491.009835747303</v>
      </c>
      <c r="AZ1911" s="77">
        <v>-3.0936081349109898E-3</v>
      </c>
      <c r="BA1911" s="77">
        <v>2.3491009835747301</v>
      </c>
      <c r="BB1911" s="77">
        <v>1.2036027975789101</v>
      </c>
      <c r="BC1911" s="58">
        <v>-1108.7413296177799</v>
      </c>
      <c r="BD1911" s="130">
        <v>-3.2044777556887498E-2</v>
      </c>
      <c r="BE1911" s="65">
        <v>78</v>
      </c>
    </row>
    <row r="1912" spans="1:57" x14ac:dyDescent="0.2">
      <c r="A1912" s="104">
        <v>43004</v>
      </c>
      <c r="B1912" s="58">
        <v>2496.84008789062</v>
      </c>
      <c r="C1912" s="77">
        <v>7.2166729788047905E-5</v>
      </c>
      <c r="D1912" s="58">
        <v>0.01</v>
      </c>
      <c r="E1912" s="58">
        <v>0.74529999999999996</v>
      </c>
      <c r="F1912" s="77">
        <v>4.9892125134842697E-3</v>
      </c>
      <c r="G1912" s="58">
        <v>149.11819458007801</v>
      </c>
      <c r="H1912" s="58">
        <v>924.85998535156205</v>
      </c>
      <c r="I1912" s="58">
        <v>71.085655212402301</v>
      </c>
      <c r="J1912" s="58">
        <v>938.59997558593705</v>
      </c>
      <c r="K1912" s="58">
        <v>44.656524658203097</v>
      </c>
      <c r="L1912" s="58">
        <v>35.886280059814403</v>
      </c>
      <c r="M1912" s="58">
        <v>10.170000076293899</v>
      </c>
      <c r="N1912" s="77">
        <v>1.7203531053893099E-2</v>
      </c>
      <c r="O1912" s="58">
        <v>6.1323964642877096</v>
      </c>
      <c r="P1912" s="77">
        <v>4.1124401227876597E-2</v>
      </c>
      <c r="Q1912" s="58">
        <v>147.85720825195301</v>
      </c>
      <c r="R1912" s="77">
        <v>4.2238235471103698E-3</v>
      </c>
      <c r="S1912" s="58">
        <v>17.075408337420701</v>
      </c>
      <c r="T1912" s="77">
        <v>1.8462695551619002E-2</v>
      </c>
      <c r="U1912" s="58">
        <v>922.91497802734295</v>
      </c>
      <c r="V1912" s="77">
        <v>0</v>
      </c>
      <c r="W1912" s="58">
        <v>1.74590265354829</v>
      </c>
      <c r="X1912" s="77">
        <v>2.45605480927421E-2</v>
      </c>
      <c r="Y1912" s="58">
        <v>71.085655212402301</v>
      </c>
      <c r="Z1912" s="77">
        <v>-1.26624295771271E-3</v>
      </c>
      <c r="AA1912" s="58">
        <v>26.748376093334301</v>
      </c>
      <c r="AB1912" s="77">
        <v>2.8498164062529498E-2</v>
      </c>
      <c r="AC1912" s="58">
        <v>939.19497680664006</v>
      </c>
      <c r="AD1912" s="77">
        <v>-8.8495755045184792E-3</v>
      </c>
      <c r="AE1912" s="58">
        <v>1.7175121682407899</v>
      </c>
      <c r="AF1912" s="77">
        <v>3.8460497797051303E-2</v>
      </c>
      <c r="AG1912" s="58">
        <v>44.855884552001903</v>
      </c>
      <c r="AH1912" s="77">
        <v>8.3425326069095293E-3</v>
      </c>
      <c r="AI1912" s="58">
        <v>1.1070370435876999</v>
      </c>
      <c r="AJ1912" s="77">
        <v>3.0848475844877699E-2</v>
      </c>
      <c r="AK1912" s="58">
        <v>35.737827301025298</v>
      </c>
      <c r="AL1912" s="69">
        <v>43004</v>
      </c>
      <c r="AM1912" s="105">
        <v>1</v>
      </c>
      <c r="AN1912" s="124">
        <v>58.9714999205518</v>
      </c>
      <c r="AO1912" s="125">
        <v>48.5829673300736</v>
      </c>
      <c r="AP1912" s="125">
        <v>40.090981224512603</v>
      </c>
      <c r="AQ1912" s="125">
        <v>50.456993301017299</v>
      </c>
      <c r="AR1912" s="125">
        <v>72.389230564558105</v>
      </c>
      <c r="AS1912" s="125">
        <v>44.952128056272798</v>
      </c>
      <c r="AV1912" s="63">
        <v>11888.884867384801</v>
      </c>
      <c r="AW1912" s="63">
        <v>21802.620423435499</v>
      </c>
      <c r="AX1912" s="63">
        <v>21802.620423435499</v>
      </c>
      <c r="AY1912" s="63">
        <v>33691.505290820402</v>
      </c>
      <c r="AZ1912" s="77">
        <v>5.9865455253953403E-3</v>
      </c>
      <c r="BA1912" s="77">
        <v>2.3691505290820398</v>
      </c>
      <c r="BB1912" s="77">
        <v>1.20376182438656</v>
      </c>
      <c r="BC1912" s="58">
        <v>-908.24587454462005</v>
      </c>
      <c r="BD1912" s="130">
        <v>-2.62500695511876E-2</v>
      </c>
      <c r="BE1912" s="65">
        <v>79</v>
      </c>
    </row>
    <row r="1913" spans="1:57" x14ac:dyDescent="0.2">
      <c r="A1913" s="104">
        <v>43005</v>
      </c>
      <c r="B1913" s="58">
        <v>2507.0400390625</v>
      </c>
      <c r="C1913" s="77">
        <v>4.0851439470808099E-3</v>
      </c>
      <c r="D1913" s="58">
        <v>0.01</v>
      </c>
      <c r="E1913" s="58">
        <v>0.747</v>
      </c>
      <c r="F1913" s="77">
        <v>2.28096068697181E-3</v>
      </c>
      <c r="G1913" s="58">
        <v>150.17956542968699</v>
      </c>
      <c r="H1913" s="58">
        <v>944.489990234375</v>
      </c>
      <c r="I1913" s="58">
        <v>71.658157348632798</v>
      </c>
      <c r="J1913" s="58">
        <v>950.86999511718705</v>
      </c>
      <c r="K1913" s="58">
        <v>47.496189117431598</v>
      </c>
      <c r="L1913" s="58">
        <v>35.953315734863203</v>
      </c>
      <c r="M1913" s="58">
        <v>9.8699998855590803</v>
      </c>
      <c r="N1913" s="77">
        <v>7.1176482024761702E-3</v>
      </c>
      <c r="O1913" s="58">
        <v>5.9630652556075203</v>
      </c>
      <c r="P1913" s="77">
        <v>3.9706235921952798E-2</v>
      </c>
      <c r="Q1913" s="58">
        <v>149.64888000488199</v>
      </c>
      <c r="R1913" s="77">
        <v>2.1224839644620099E-2</v>
      </c>
      <c r="S1913" s="58">
        <v>16.9251205033917</v>
      </c>
      <c r="T1913" s="77">
        <v>1.79198516430987E-2</v>
      </c>
      <c r="U1913" s="58">
        <v>934.67498779296795</v>
      </c>
      <c r="V1913" s="77">
        <v>8.0536943004865195E-3</v>
      </c>
      <c r="W1913" s="58">
        <v>1.6683826512142601</v>
      </c>
      <c r="X1913" s="77">
        <v>2.32825223665355E-2</v>
      </c>
      <c r="Y1913" s="58">
        <v>71.371906280517507</v>
      </c>
      <c r="Z1913" s="77">
        <v>1.30726825595646E-2</v>
      </c>
      <c r="AA1913" s="58">
        <v>27.0132278933532</v>
      </c>
      <c r="AB1913" s="77">
        <v>2.8408960249107499E-2</v>
      </c>
      <c r="AC1913" s="58">
        <v>944.73498535156205</v>
      </c>
      <c r="AD1913" s="77">
        <v>6.35890159604455E-2</v>
      </c>
      <c r="AE1913" s="58">
        <v>1.7253311167954499</v>
      </c>
      <c r="AF1913" s="77">
        <v>3.6325674730022503E-2</v>
      </c>
      <c r="AG1913" s="58">
        <v>46.076356887817298</v>
      </c>
      <c r="AH1913" s="77">
        <v>1.86800289517585E-3</v>
      </c>
      <c r="AI1913" s="58">
        <v>1.1163211492169101</v>
      </c>
      <c r="AJ1913" s="77">
        <v>3.10491849332949E-2</v>
      </c>
      <c r="AK1913" s="58">
        <v>35.919797897338803</v>
      </c>
      <c r="AL1913" s="69">
        <v>43005</v>
      </c>
      <c r="AM1913" s="105">
        <v>2</v>
      </c>
      <c r="AN1913" s="124">
        <v>63.531310280442298</v>
      </c>
      <c r="AO1913" s="125">
        <v>59.118166532552998</v>
      </c>
      <c r="AP1913" s="125">
        <v>43.163553164043101</v>
      </c>
      <c r="AQ1913" s="125">
        <v>63.374154058612902</v>
      </c>
      <c r="AR1913" s="125">
        <v>73.069256334234296</v>
      </c>
      <c r="AS1913" s="125">
        <v>49.718605567741399</v>
      </c>
      <c r="AT1913" s="109" t="s">
        <v>620</v>
      </c>
      <c r="AV1913" s="63">
        <v>11888.884867384801</v>
      </c>
      <c r="AW1913" s="63">
        <v>21958.864859687801</v>
      </c>
      <c r="AX1913" s="63">
        <v>21958.864859687801</v>
      </c>
      <c r="AY1913" s="63">
        <v>33847.749727072602</v>
      </c>
      <c r="AZ1913" s="77">
        <v>4.6375023883182803E-3</v>
      </c>
      <c r="BA1913" s="77">
        <v>2.3847749727072598</v>
      </c>
      <c r="BB1913" s="77">
        <v>1.21276450866426</v>
      </c>
      <c r="BC1913" s="58">
        <v>-752.00143829240506</v>
      </c>
      <c r="BD1913" s="130">
        <v>-2.1734301923106599E-2</v>
      </c>
      <c r="BE1913" s="65">
        <v>80</v>
      </c>
    </row>
    <row r="1914" spans="1:57" x14ac:dyDescent="0.2">
      <c r="A1914" s="104">
        <v>43006</v>
      </c>
      <c r="B1914" s="58">
        <v>2510.06005859375</v>
      </c>
      <c r="C1914" s="77">
        <v>1.2046155961591401E-3</v>
      </c>
      <c r="D1914" s="58">
        <v>0.01</v>
      </c>
      <c r="E1914" s="58">
        <v>0.74380000000000002</v>
      </c>
      <c r="F1914" s="77">
        <v>-4.2838018741633201E-3</v>
      </c>
      <c r="G1914" s="58">
        <v>149.25451660156199</v>
      </c>
      <c r="H1914" s="58">
        <v>949.5</v>
      </c>
      <c r="I1914" s="58">
        <v>71.677558898925696</v>
      </c>
      <c r="J1914" s="58">
        <v>956.40002441406205</v>
      </c>
      <c r="K1914" s="58">
        <v>49.227203369140597</v>
      </c>
      <c r="L1914" s="58">
        <v>36.231063842773402</v>
      </c>
      <c r="M1914" s="58">
        <v>9.5500001907348597</v>
      </c>
      <c r="N1914" s="77">
        <v>-6.15961849056023E-3</v>
      </c>
      <c r="O1914" s="58">
        <v>5.7697227797457504</v>
      </c>
      <c r="P1914" s="77">
        <v>3.8656939241229898E-2</v>
      </c>
      <c r="Q1914" s="58">
        <v>149.717041015625</v>
      </c>
      <c r="R1914" s="77">
        <v>5.3044604150667097E-3</v>
      </c>
      <c r="S1914" s="58">
        <v>16.541955678949499</v>
      </c>
      <c r="T1914" s="77">
        <v>1.7421754269562401E-2</v>
      </c>
      <c r="U1914" s="58">
        <v>946.99499511718705</v>
      </c>
      <c r="V1914" s="77">
        <v>2.7075145399813001E-4</v>
      </c>
      <c r="W1914" s="58">
        <v>1.546119912842</v>
      </c>
      <c r="X1914" s="77">
        <v>2.1570487842955399E-2</v>
      </c>
      <c r="Y1914" s="58">
        <v>71.667858123779297</v>
      </c>
      <c r="Z1914" s="77">
        <v>5.81575749079488E-3</v>
      </c>
      <c r="AA1914" s="58">
        <v>26.963658418242499</v>
      </c>
      <c r="AB1914" s="77">
        <v>2.8192866718883401E-2</v>
      </c>
      <c r="AC1914" s="58">
        <v>953.635009765625</v>
      </c>
      <c r="AD1914" s="77">
        <v>3.6445329275347903E-2</v>
      </c>
      <c r="AE1914" s="58">
        <v>1.78785643495654</v>
      </c>
      <c r="AF1914" s="77">
        <v>3.6318464438248099E-2</v>
      </c>
      <c r="AG1914" s="58">
        <v>48.361696243286097</v>
      </c>
      <c r="AH1914" s="77">
        <v>7.7252432003322904E-3</v>
      </c>
      <c r="AI1914" s="58">
        <v>1.1225865908799999</v>
      </c>
      <c r="AJ1914" s="77">
        <v>3.09840913242714E-2</v>
      </c>
      <c r="AK1914" s="58">
        <v>36.092189788818303</v>
      </c>
      <c r="AL1914" s="69">
        <v>43006</v>
      </c>
      <c r="AM1914" s="105">
        <v>3</v>
      </c>
      <c r="AN1914" s="124">
        <v>64.779423389426199</v>
      </c>
      <c r="AO1914" s="125">
        <v>61.2977561736475</v>
      </c>
      <c r="AP1914" s="125">
        <v>41.181156416454201</v>
      </c>
      <c r="AQ1914" s="125">
        <v>68.726871673887004</v>
      </c>
      <c r="AR1914" s="125">
        <v>75.735766497709193</v>
      </c>
      <c r="AS1914" s="125">
        <v>49.876999332761002</v>
      </c>
      <c r="AT1914" s="109" t="s">
        <v>620</v>
      </c>
      <c r="AV1914" s="63">
        <v>11888.884867384801</v>
      </c>
      <c r="AW1914" s="63">
        <v>21954.244416744899</v>
      </c>
      <c r="AX1914" s="63">
        <v>21954.244416744899</v>
      </c>
      <c r="AY1914" s="63">
        <v>33843.129284129798</v>
      </c>
      <c r="AZ1914" s="77">
        <v>-1.3650665051789801E-4</v>
      </c>
      <c r="BA1914" s="77">
        <v>2.3843129284129798</v>
      </c>
      <c r="BB1914" s="77">
        <v>1.2154300393020301</v>
      </c>
      <c r="BC1914" s="58">
        <v>-756.62188123521605</v>
      </c>
      <c r="BD1914" s="130">
        <v>-2.1867841696867601E-2</v>
      </c>
      <c r="BE1914" s="65">
        <v>81</v>
      </c>
    </row>
    <row r="1915" spans="1:57" x14ac:dyDescent="0.2">
      <c r="A1915" s="104">
        <v>43007</v>
      </c>
      <c r="B1915" s="58">
        <v>2519.36010742187</v>
      </c>
      <c r="C1915" s="77">
        <v>3.7051100814437998E-3</v>
      </c>
      <c r="D1915" s="58">
        <v>0.01</v>
      </c>
      <c r="E1915" s="58">
        <v>0.74539999999999995</v>
      </c>
      <c r="F1915" s="77">
        <v>2.1511158913685101E-3</v>
      </c>
      <c r="G1915" s="58">
        <v>150.07246398925699</v>
      </c>
      <c r="H1915" s="58">
        <v>959.10998535156205</v>
      </c>
      <c r="I1915" s="58">
        <v>72.279167175292898</v>
      </c>
      <c r="J1915" s="58">
        <v>961.34997558593705</v>
      </c>
      <c r="K1915" s="58">
        <v>50.656761169433601</v>
      </c>
      <c r="L1915" s="58">
        <v>36.470497131347599</v>
      </c>
      <c r="M1915" s="58">
        <v>9.5100002288818306</v>
      </c>
      <c r="N1915" s="77">
        <v>5.4802186648652499E-3</v>
      </c>
      <c r="O1915" s="58">
        <v>5.5811793384000898</v>
      </c>
      <c r="P1915" s="77">
        <v>3.7189896067806198E-2</v>
      </c>
      <c r="Q1915" s="58">
        <v>149.66349029541001</v>
      </c>
      <c r="R1915" s="77">
        <v>1.01211009495127E-2</v>
      </c>
      <c r="S1915" s="58">
        <v>16.689186243844802</v>
      </c>
      <c r="T1915" s="77">
        <v>1.7400701169561199E-2</v>
      </c>
      <c r="U1915" s="58">
        <v>954.30499267578102</v>
      </c>
      <c r="V1915" s="77">
        <v>8.3932584425137E-3</v>
      </c>
      <c r="W1915" s="58">
        <v>1.46231474649101</v>
      </c>
      <c r="X1915" s="77">
        <v>2.0231483062672501E-2</v>
      </c>
      <c r="Y1915" s="58">
        <v>71.978363037109304</v>
      </c>
      <c r="Z1915" s="77">
        <v>5.1756075339999203E-3</v>
      </c>
      <c r="AA1915" s="58">
        <v>27.073359333719001</v>
      </c>
      <c r="AB1915" s="77">
        <v>2.8161814137684801E-2</v>
      </c>
      <c r="AC1915" s="58">
        <v>958.875</v>
      </c>
      <c r="AD1915" s="77">
        <v>2.9039996230806098E-2</v>
      </c>
      <c r="AE1915" s="58">
        <v>1.94603353297538</v>
      </c>
      <c r="AF1915" s="77">
        <v>3.8416067037259E-2</v>
      </c>
      <c r="AG1915" s="58">
        <v>49.941982269287102</v>
      </c>
      <c r="AH1915" s="77">
        <v>6.6085083676608002E-3</v>
      </c>
      <c r="AI1915" s="58">
        <v>1.1546429963759699</v>
      </c>
      <c r="AJ1915" s="77">
        <v>3.1659645115819403E-2</v>
      </c>
      <c r="AK1915" s="58">
        <v>36.350780487060497</v>
      </c>
      <c r="AL1915" s="69">
        <v>43007</v>
      </c>
      <c r="AM1915" s="105">
        <v>4</v>
      </c>
      <c r="AN1915" s="124">
        <v>68.369472427803004</v>
      </c>
      <c r="AO1915" s="125">
        <v>65.137256968371403</v>
      </c>
      <c r="AP1915" s="125">
        <v>43.645750788871702</v>
      </c>
      <c r="AQ1915" s="125">
        <v>72.324145270519793</v>
      </c>
      <c r="AR1915" s="125">
        <v>77.778390855620799</v>
      </c>
      <c r="AS1915" s="125">
        <v>54.647799089807101</v>
      </c>
      <c r="AT1915" s="109" t="s">
        <v>620</v>
      </c>
      <c r="AV1915" s="63">
        <v>11888.884867384801</v>
      </c>
      <c r="AW1915" s="63">
        <v>22165.938729847701</v>
      </c>
      <c r="AX1915" s="63">
        <v>22165.938729847701</v>
      </c>
      <c r="AY1915" s="63">
        <v>34054.8235972326</v>
      </c>
      <c r="AZ1915" s="77">
        <v>6.2551636796184199E-3</v>
      </c>
      <c r="BA1915" s="77">
        <v>2.4054823597232602</v>
      </c>
      <c r="BB1915" s="77">
        <v>1.22363845147538</v>
      </c>
      <c r="BC1915" s="58">
        <v>-544.927568132494</v>
      </c>
      <c r="BD1915" s="130">
        <v>-1.5749464946383001E-2</v>
      </c>
      <c r="BE1915" s="65">
        <v>82</v>
      </c>
    </row>
    <row r="1916" spans="1:57" x14ac:dyDescent="0.2">
      <c r="A1916" s="104">
        <v>43010</v>
      </c>
      <c r="B1916" s="58">
        <v>2529.1201171875</v>
      </c>
      <c r="C1916" s="77">
        <v>3.8740034570177101E-3</v>
      </c>
      <c r="D1916" s="58">
        <v>0.01</v>
      </c>
      <c r="E1916" s="58">
        <v>0.75319999999999998</v>
      </c>
      <c r="F1916" s="77">
        <v>1.0464180305876E-2</v>
      </c>
      <c r="G1916" s="58">
        <v>149.77059936523401</v>
      </c>
      <c r="H1916" s="58">
        <v>953.27001953125</v>
      </c>
      <c r="I1916" s="58">
        <v>72.395599365234304</v>
      </c>
      <c r="J1916" s="58">
        <v>959.19000244140602</v>
      </c>
      <c r="K1916" s="58">
        <v>50.647037506103501</v>
      </c>
      <c r="L1916" s="58">
        <v>37.389919281005803</v>
      </c>
      <c r="M1916" s="58">
        <v>9.4499998092651296</v>
      </c>
      <c r="N1916" s="77">
        <v>-2.0114591044833002E-3</v>
      </c>
      <c r="O1916" s="58">
        <v>5.3308280131597101</v>
      </c>
      <c r="P1916" s="77">
        <v>3.5593287572815303E-2</v>
      </c>
      <c r="Q1916" s="58">
        <v>149.92153167724601</v>
      </c>
      <c r="R1916" s="77">
        <v>-6.0889427797706699E-3</v>
      </c>
      <c r="S1916" s="58">
        <v>16.538635539771398</v>
      </c>
      <c r="T1916" s="77">
        <v>1.7349371322832499E-2</v>
      </c>
      <c r="U1916" s="58">
        <v>956.19000244140602</v>
      </c>
      <c r="V1916" s="77">
        <v>1.6108678958492899E-3</v>
      </c>
      <c r="W1916" s="58">
        <v>1.3410967773107201</v>
      </c>
      <c r="X1916" s="77">
        <v>1.8524562115231801E-2</v>
      </c>
      <c r="Y1916" s="58">
        <v>72.337383270263601</v>
      </c>
      <c r="Z1916" s="77">
        <v>-2.2468125026110499E-3</v>
      </c>
      <c r="AA1916" s="58">
        <v>27.153242484181899</v>
      </c>
      <c r="AB1916" s="77">
        <v>2.8308512823391901E-2</v>
      </c>
      <c r="AC1916" s="58">
        <v>960.26998901367097</v>
      </c>
      <c r="AD1916" s="77">
        <v>-1.9195193505472299E-4</v>
      </c>
      <c r="AE1916" s="58">
        <v>2.0785299423795101</v>
      </c>
      <c r="AF1916" s="77">
        <v>4.1039516716629899E-2</v>
      </c>
      <c r="AG1916" s="58">
        <v>50.651899337768498</v>
      </c>
      <c r="AH1916" s="77">
        <v>2.5210025142978501E-2</v>
      </c>
      <c r="AI1916" s="58">
        <v>1.20204788393748</v>
      </c>
      <c r="AJ1916" s="77">
        <v>3.2148983123055898E-2</v>
      </c>
      <c r="AK1916" s="58">
        <v>36.930208206176701</v>
      </c>
      <c r="AL1916" s="69">
        <v>43010</v>
      </c>
      <c r="AM1916" s="105">
        <v>0</v>
      </c>
      <c r="AN1916" s="124">
        <v>71.636909125510201</v>
      </c>
      <c r="AO1916" s="125">
        <v>61.166060358334498</v>
      </c>
      <c r="AP1916" s="125">
        <v>42.930810789839498</v>
      </c>
      <c r="AQ1916" s="125">
        <v>72.263257152145201</v>
      </c>
      <c r="AR1916" s="125">
        <v>83.516673204763606</v>
      </c>
      <c r="AS1916" s="125">
        <v>55.529995420761502</v>
      </c>
      <c r="AT1916" s="109" t="s">
        <v>620</v>
      </c>
      <c r="AV1916" s="63">
        <v>11888.884867384801</v>
      </c>
      <c r="AW1916" s="63">
        <v>22705.5876262069</v>
      </c>
      <c r="AX1916" s="63">
        <v>22705.5876262069</v>
      </c>
      <c r="AY1916" s="63">
        <v>34594.472493591798</v>
      </c>
      <c r="AZ1916" s="77">
        <v>1.58464745770436E-2</v>
      </c>
      <c r="BA1916" s="77">
        <v>2.4594472493591799</v>
      </c>
      <c r="BB1916" s="77">
        <v>1.2322528345235499</v>
      </c>
      <c r="BC1916" s="58">
        <v>-5.2786717732378703</v>
      </c>
      <c r="BD1916" s="130">
        <v>-1.5256386521420701E-4</v>
      </c>
      <c r="BE1916" s="65">
        <v>83</v>
      </c>
    </row>
    <row r="1917" spans="1:57" x14ac:dyDescent="0.2">
      <c r="A1917" s="104">
        <v>43011</v>
      </c>
      <c r="B1917" s="58">
        <v>2534.580078125</v>
      </c>
      <c r="C1917" s="77">
        <v>2.15883812729766E-3</v>
      </c>
      <c r="D1917" s="58">
        <v>0.01</v>
      </c>
      <c r="E1917" s="58">
        <v>0.755</v>
      </c>
      <c r="F1917" s="77">
        <v>2.3898035050451401E-3</v>
      </c>
      <c r="G1917" s="58">
        <v>150.42298889160099</v>
      </c>
      <c r="H1917" s="58">
        <v>957.78997802734295</v>
      </c>
      <c r="I1917" s="58">
        <v>72.055992126464801</v>
      </c>
      <c r="J1917" s="58">
        <v>957.09997558593705</v>
      </c>
      <c r="K1917" s="58">
        <v>50.4136352539062</v>
      </c>
      <c r="L1917" s="58">
        <v>37.715545654296797</v>
      </c>
      <c r="M1917" s="58">
        <v>9.5100002288818306</v>
      </c>
      <c r="N1917" s="77">
        <v>4.35592518913718E-3</v>
      </c>
      <c r="O1917" s="58">
        <v>5.1157895390619901</v>
      </c>
      <c r="P1917" s="77">
        <v>3.4009359717938802E-2</v>
      </c>
      <c r="Q1917" s="58">
        <v>150.096794128417</v>
      </c>
      <c r="R1917" s="77">
        <v>4.74153010530664E-3</v>
      </c>
      <c r="S1917" s="58">
        <v>16.711559866352701</v>
      </c>
      <c r="T1917" s="77">
        <v>1.7448042107072102E-2</v>
      </c>
      <c r="U1917" s="58">
        <v>955.52999877929597</v>
      </c>
      <c r="V1917" s="77">
        <v>-4.6909928469024403E-3</v>
      </c>
      <c r="W1917" s="58">
        <v>1.2459984838040801</v>
      </c>
      <c r="X1917" s="77">
        <v>1.7292086987258998E-2</v>
      </c>
      <c r="Y1917" s="58">
        <v>72.225795745849595</v>
      </c>
      <c r="Z1917" s="77">
        <v>-2.1789497911247598E-3</v>
      </c>
      <c r="AA1917" s="58">
        <v>27.361760521161301</v>
      </c>
      <c r="AB1917" s="77">
        <v>2.85881947749611E-2</v>
      </c>
      <c r="AC1917" s="58">
        <v>958.14498901367097</v>
      </c>
      <c r="AD1917" s="77">
        <v>-4.6084087774955701E-3</v>
      </c>
      <c r="AE1917" s="58">
        <v>2.2098851523408101</v>
      </c>
      <c r="AF1917" s="77">
        <v>4.3835068453421597E-2</v>
      </c>
      <c r="AG1917" s="58">
        <v>50.530336380004798</v>
      </c>
      <c r="AH1917" s="77">
        <v>8.7089349095343903E-3</v>
      </c>
      <c r="AI1917" s="58">
        <v>1.26255130978125</v>
      </c>
      <c r="AJ1917" s="77">
        <v>3.34756209376866E-2</v>
      </c>
      <c r="AK1917" s="58">
        <v>37.552732467651303</v>
      </c>
      <c r="AL1917" s="69">
        <v>43011</v>
      </c>
      <c r="AM1917" s="105">
        <v>1</v>
      </c>
      <c r="AN1917" s="124">
        <v>73.298630658766498</v>
      </c>
      <c r="AO1917" s="125">
        <v>63.044016777579898</v>
      </c>
      <c r="AP1917" s="125">
        <v>45.026656098606402</v>
      </c>
      <c r="AQ1917" s="125">
        <v>70.724122474363995</v>
      </c>
      <c r="AR1917" s="125">
        <v>84.994570125488494</v>
      </c>
      <c r="AS1917" s="125">
        <v>52.332382137741803</v>
      </c>
      <c r="AT1917" s="109" t="s">
        <v>620</v>
      </c>
      <c r="AV1917" s="63">
        <v>11888.884867384801</v>
      </c>
      <c r="AW1917" s="63">
        <v>22811.5791011047</v>
      </c>
      <c r="AX1917" s="63">
        <v>22811.5791011047</v>
      </c>
      <c r="AY1917" s="63">
        <v>34700.463968489603</v>
      </c>
      <c r="AZ1917" s="77">
        <v>3.0638268849858502E-3</v>
      </c>
      <c r="BA1917" s="77">
        <v>2.4700463968489599</v>
      </c>
      <c r="BB1917" s="77">
        <v>1.23707190705249</v>
      </c>
      <c r="BC1917" s="58">
        <v>0</v>
      </c>
      <c r="BD1917" s="130">
        <v>0</v>
      </c>
      <c r="BE1917" s="65">
        <v>0</v>
      </c>
    </row>
    <row r="1918" spans="1:57" x14ac:dyDescent="0.2">
      <c r="A1918" s="104">
        <v>43012</v>
      </c>
      <c r="B1918" s="58">
        <v>2537.73999023437</v>
      </c>
      <c r="C1918" s="77">
        <v>1.2467201713795E-3</v>
      </c>
      <c r="D1918" s="58">
        <v>0.01</v>
      </c>
      <c r="E1918" s="58">
        <v>0.75319999999999998</v>
      </c>
      <c r="F1918" s="77">
        <v>-2.3841059602649401E-3</v>
      </c>
      <c r="G1918" s="58">
        <v>149.44926452636699</v>
      </c>
      <c r="H1918" s="58">
        <v>951.67999267578102</v>
      </c>
      <c r="I1918" s="58">
        <v>72.473213195800696</v>
      </c>
      <c r="J1918" s="58">
        <v>965.45001220703102</v>
      </c>
      <c r="K1918" s="58">
        <v>50.180240631103501</v>
      </c>
      <c r="L1918" s="58">
        <v>37.677234649658203</v>
      </c>
      <c r="M1918" s="58">
        <v>9.6300001144409109</v>
      </c>
      <c r="N1918" s="77">
        <v>-6.4732417060006098E-3</v>
      </c>
      <c r="O1918" s="58">
        <v>4.9241547453869501</v>
      </c>
      <c r="P1918" s="77">
        <v>3.2948671651162102E-2</v>
      </c>
      <c r="Q1918" s="58">
        <v>149.93612670898401</v>
      </c>
      <c r="R1918" s="77">
        <v>-6.3792537943929599E-3</v>
      </c>
      <c r="S1918" s="58">
        <v>16.846986135239099</v>
      </c>
      <c r="T1918" s="77">
        <v>1.7702364518425402E-2</v>
      </c>
      <c r="U1918" s="58">
        <v>954.73498535156205</v>
      </c>
      <c r="V1918" s="77">
        <v>5.7902341918167899E-3</v>
      </c>
      <c r="W1918" s="58">
        <v>1.1720031727114999</v>
      </c>
      <c r="X1918" s="77">
        <v>1.6171535951429401E-2</v>
      </c>
      <c r="Y1918" s="58">
        <v>72.264602661132798</v>
      </c>
      <c r="Z1918" s="77">
        <v>8.7243097211258096E-3</v>
      </c>
      <c r="AA1918" s="58">
        <v>27.400410374743501</v>
      </c>
      <c r="AB1918" s="77">
        <v>2.8380972632757798E-2</v>
      </c>
      <c r="AC1918" s="58">
        <v>961.27499389648403</v>
      </c>
      <c r="AD1918" s="77">
        <v>-4.6295931969048097E-3</v>
      </c>
      <c r="AE1918" s="58">
        <v>2.3250000815192302</v>
      </c>
      <c r="AF1918" s="77">
        <v>4.6332979919552597E-2</v>
      </c>
      <c r="AG1918" s="58">
        <v>50.296937942504798</v>
      </c>
      <c r="AH1918" s="77">
        <v>-1.01578815774905E-3</v>
      </c>
      <c r="AI1918" s="58">
        <v>1.3058561993215401</v>
      </c>
      <c r="AJ1918" s="77">
        <v>3.4659024513450702E-2</v>
      </c>
      <c r="AK1918" s="58">
        <v>37.696390151977504</v>
      </c>
      <c r="AL1918" s="69">
        <v>43012</v>
      </c>
      <c r="AM1918" s="105">
        <v>2</v>
      </c>
      <c r="AN1918" s="124">
        <v>74.239290623059503</v>
      </c>
      <c r="AO1918" s="125">
        <v>58.897697142800901</v>
      </c>
      <c r="AP1918" s="125">
        <v>42.516892707654797</v>
      </c>
      <c r="AQ1918" s="125">
        <v>69.138322467733602</v>
      </c>
      <c r="AR1918" s="125">
        <v>84.0398562639906</v>
      </c>
      <c r="AS1918" s="125">
        <v>55.7068756233407</v>
      </c>
      <c r="AT1918" s="109" t="s">
        <v>620</v>
      </c>
      <c r="AV1918" s="63">
        <v>11888.884867384801</v>
      </c>
      <c r="AW1918" s="63">
        <v>22807.953460688699</v>
      </c>
      <c r="AX1918" s="63">
        <v>22807.953460688699</v>
      </c>
      <c r="AY1918" s="63">
        <v>34696.838328073602</v>
      </c>
      <c r="AZ1918" s="77">
        <v>-1.04483917542141E-4</v>
      </c>
      <c r="BA1918" s="77">
        <v>2.4696838328073598</v>
      </c>
      <c r="BB1918" s="77">
        <v>1.23986090972384</v>
      </c>
      <c r="BC1918" s="58">
        <v>-3.6256404159576001</v>
      </c>
      <c r="BD1918" s="130">
        <v>-1.0448391754213799E-4</v>
      </c>
      <c r="BE1918" s="65">
        <v>1</v>
      </c>
    </row>
    <row r="1919" spans="1:57" x14ac:dyDescent="0.2">
      <c r="A1919" s="104">
        <v>43013</v>
      </c>
      <c r="B1919" s="58">
        <v>2552.07006835937</v>
      </c>
      <c r="C1919" s="77">
        <v>5.64678736992152E-3</v>
      </c>
      <c r="D1919" s="58">
        <v>0.01</v>
      </c>
      <c r="E1919" s="58">
        <v>0.7611</v>
      </c>
      <c r="F1919" s="77">
        <v>1.04885820499203E-2</v>
      </c>
      <c r="G1919" s="58">
        <v>151.30908203125</v>
      </c>
      <c r="H1919" s="58">
        <v>969.96002197265602</v>
      </c>
      <c r="I1919" s="58">
        <v>73.715240478515597</v>
      </c>
      <c r="J1919" s="58">
        <v>980.84997558593705</v>
      </c>
      <c r="K1919" s="58">
        <v>50.014915466308501</v>
      </c>
      <c r="L1919" s="58">
        <v>37.859207153320298</v>
      </c>
      <c r="M1919" s="58">
        <v>9.1899995803833008</v>
      </c>
      <c r="N1919" s="77">
        <v>1.24444741215483E-2</v>
      </c>
      <c r="O1919" s="58">
        <v>4.7285282786340597</v>
      </c>
      <c r="P1919" s="77">
        <v>3.1250789543865398E-2</v>
      </c>
      <c r="Q1919" s="58">
        <v>150.379173278808</v>
      </c>
      <c r="R1919" s="77">
        <v>1.9208168121174998E-2</v>
      </c>
      <c r="S1919" s="58">
        <v>17.443004260189401</v>
      </c>
      <c r="T1919" s="77">
        <v>1.7983219787465799E-2</v>
      </c>
      <c r="U1919" s="58">
        <v>960.82000732421795</v>
      </c>
      <c r="V1919" s="77">
        <v>1.7137742732052701E-2</v>
      </c>
      <c r="W1919" s="58">
        <v>1.1231072826172801</v>
      </c>
      <c r="X1919" s="77">
        <v>1.5235754171413299E-2</v>
      </c>
      <c r="Y1919" s="58">
        <v>73.094226837158203</v>
      </c>
      <c r="Z1919" s="77">
        <v>1.59510727476215E-2</v>
      </c>
      <c r="AA1919" s="58">
        <v>27.360241398387199</v>
      </c>
      <c r="AB1919" s="77">
        <v>2.78944202267455E-2</v>
      </c>
      <c r="AC1919" s="58">
        <v>973.14999389648403</v>
      </c>
      <c r="AD1919" s="77">
        <v>-3.29462678368375E-3</v>
      </c>
      <c r="AE1919" s="58">
        <v>2.4312109872861298</v>
      </c>
      <c r="AF1919" s="77">
        <v>4.86097190131985E-2</v>
      </c>
      <c r="AG1919" s="58">
        <v>50.097578048705998</v>
      </c>
      <c r="AH1919" s="77">
        <v>4.8297733460054204E-3</v>
      </c>
      <c r="AI1919" s="58">
        <v>1.3560374731343301</v>
      </c>
      <c r="AJ1919" s="77">
        <v>3.5817904681488003E-2</v>
      </c>
      <c r="AK1919" s="58">
        <v>37.768220901489201</v>
      </c>
      <c r="AL1919" s="69">
        <v>43013</v>
      </c>
      <c r="AM1919" s="105">
        <v>3</v>
      </c>
      <c r="AN1919" s="124">
        <v>78.020830189664295</v>
      </c>
      <c r="AO1919" s="125">
        <v>66.084538183644497</v>
      </c>
      <c r="AP1919" s="125">
        <v>48.4295533661493</v>
      </c>
      <c r="AQ1919" s="125">
        <v>67.975624652219494</v>
      </c>
      <c r="AR1919" s="125">
        <v>84.907063143629003</v>
      </c>
      <c r="AS1919" s="125">
        <v>63.899882936800601</v>
      </c>
      <c r="AT1919" s="109" t="s">
        <v>620</v>
      </c>
      <c r="AV1919" s="63">
        <v>11888.884867384801</v>
      </c>
      <c r="AW1919" s="63">
        <v>23294.269140119901</v>
      </c>
      <c r="AX1919" s="63">
        <v>23294.269140119901</v>
      </c>
      <c r="AY1919" s="63">
        <v>35183.154007504803</v>
      </c>
      <c r="AZ1919" s="77">
        <v>1.4016138151632799E-2</v>
      </c>
      <c r="BA1919" s="77">
        <v>2.5183154007504802</v>
      </c>
      <c r="BB1919" s="77">
        <v>1.2525089280192501</v>
      </c>
      <c r="BC1919" s="58">
        <v>0</v>
      </c>
      <c r="BD1919" s="130">
        <v>0</v>
      </c>
      <c r="BE1919" s="65">
        <v>0</v>
      </c>
    </row>
    <row r="1920" spans="1:57" x14ac:dyDescent="0.2">
      <c r="A1920" s="104">
        <v>43014</v>
      </c>
      <c r="B1920" s="58">
        <v>2549.330078125</v>
      </c>
      <c r="C1920" s="77">
        <v>-1.0736344069645E-3</v>
      </c>
      <c r="D1920" s="58">
        <v>0.01</v>
      </c>
      <c r="E1920" s="58">
        <v>0.76580000000000004</v>
      </c>
      <c r="F1920" s="77">
        <v>6.17527263171724E-3</v>
      </c>
      <c r="G1920" s="58">
        <v>151.22148132324199</v>
      </c>
      <c r="H1920" s="58">
        <v>978.89001464843705</v>
      </c>
      <c r="I1920" s="58">
        <v>73.744346618652301</v>
      </c>
      <c r="J1920" s="58">
        <v>989.58001708984295</v>
      </c>
      <c r="K1920" s="58">
        <v>50.958236694335902</v>
      </c>
      <c r="L1920" s="58">
        <v>37.954982757568303</v>
      </c>
      <c r="M1920" s="58">
        <v>9.6499996185302699</v>
      </c>
      <c r="N1920" s="77">
        <v>-5.7895208160552104E-4</v>
      </c>
      <c r="O1920" s="58">
        <v>4.5264173462386701</v>
      </c>
      <c r="P1920" s="77">
        <v>2.99323701013301E-2</v>
      </c>
      <c r="Q1920" s="58">
        <v>151.26528167724601</v>
      </c>
      <c r="R1920" s="77">
        <v>9.2065574595745492E-3</v>
      </c>
      <c r="S1920" s="58">
        <v>18.301898318374999</v>
      </c>
      <c r="T1920" s="77">
        <v>1.8696582909723501E-2</v>
      </c>
      <c r="U1920" s="58">
        <v>974.42501831054597</v>
      </c>
      <c r="V1920" s="77">
        <v>3.9484562415825698E-4</v>
      </c>
      <c r="W1920" s="58">
        <v>1.11877648876528</v>
      </c>
      <c r="X1920" s="77">
        <v>1.51710136446217E-2</v>
      </c>
      <c r="Y1920" s="58">
        <v>73.729793548583899</v>
      </c>
      <c r="Z1920" s="77">
        <v>8.9004860286518994E-3</v>
      </c>
      <c r="AA1920" s="58">
        <v>27.195157117995599</v>
      </c>
      <c r="AB1920" s="77">
        <v>2.7481514024475798E-2</v>
      </c>
      <c r="AC1920" s="58">
        <v>985.21499633789006</v>
      </c>
      <c r="AD1920" s="77">
        <v>1.8860798208542199E-2</v>
      </c>
      <c r="AE1920" s="58">
        <v>2.5648319768738599</v>
      </c>
      <c r="AF1920" s="77">
        <v>5.0332039396468103E-2</v>
      </c>
      <c r="AG1920" s="58">
        <v>50.486576080322202</v>
      </c>
      <c r="AH1920" s="77">
        <v>2.5297836761393102E-3</v>
      </c>
      <c r="AI1920" s="58">
        <v>1.4099283537137901</v>
      </c>
      <c r="AJ1920" s="77">
        <v>3.7147384909103798E-2</v>
      </c>
      <c r="AK1920" s="58">
        <v>37.9070949554443</v>
      </c>
      <c r="AL1920" s="69">
        <v>43014</v>
      </c>
      <c r="AM1920" s="105">
        <v>4</v>
      </c>
      <c r="AN1920" s="124">
        <v>75.7316837108567</v>
      </c>
      <c r="AO1920" s="125">
        <v>68.941541110158596</v>
      </c>
      <c r="AP1920" s="125">
        <v>48.178182409187897</v>
      </c>
      <c r="AQ1920" s="125">
        <v>70.9749671767823</v>
      </c>
      <c r="AR1920" s="125">
        <v>85.3580044316477</v>
      </c>
      <c r="AS1920" s="125">
        <v>64.067620822359302</v>
      </c>
      <c r="AT1920" s="109" t="s">
        <v>620</v>
      </c>
      <c r="AV1920" s="63">
        <v>11888.884867384801</v>
      </c>
      <c r="AW1920" s="63">
        <v>23473.307036530299</v>
      </c>
      <c r="AX1920" s="63">
        <v>23473.307036530299</v>
      </c>
      <c r="AY1920" s="63">
        <v>35362.191903915198</v>
      </c>
      <c r="AZ1920" s="77">
        <v>5.08873924072239E-3</v>
      </c>
      <c r="BA1920" s="77">
        <v>2.5362191903915199</v>
      </c>
      <c r="BB1920" s="77">
        <v>1.2500905569321299</v>
      </c>
      <c r="BC1920" s="58">
        <v>0</v>
      </c>
      <c r="BD1920" s="130">
        <v>0</v>
      </c>
      <c r="BE1920" s="65">
        <v>0</v>
      </c>
    </row>
    <row r="1921" spans="1:57" x14ac:dyDescent="0.2">
      <c r="A1921" s="104">
        <v>43017</v>
      </c>
      <c r="B1921" s="58">
        <v>2544.72998046875</v>
      </c>
      <c r="C1921" s="77">
        <v>-1.8044339160793101E-3</v>
      </c>
      <c r="D1921" s="58">
        <v>0.01</v>
      </c>
      <c r="E1921" s="58">
        <v>0.76149999999999995</v>
      </c>
      <c r="F1921" s="77">
        <v>-5.6150430921912903E-3</v>
      </c>
      <c r="G1921" s="58">
        <v>151.74728393554599</v>
      </c>
      <c r="H1921" s="58">
        <v>977</v>
      </c>
      <c r="I1921" s="58">
        <v>74.025733947753906</v>
      </c>
      <c r="J1921" s="58">
        <v>990.989990234375</v>
      </c>
      <c r="K1921" s="58">
        <v>51.2402534484863</v>
      </c>
      <c r="L1921" s="58">
        <v>38.175262451171797</v>
      </c>
      <c r="M1921" s="58">
        <v>10.329999923706</v>
      </c>
      <c r="N1921" s="77">
        <v>3.4770365142817701E-3</v>
      </c>
      <c r="O1921" s="58">
        <v>4.3822547289091398</v>
      </c>
      <c r="P1921" s="77">
        <v>2.8878637002626401E-2</v>
      </c>
      <c r="Q1921" s="58">
        <v>151.48438262939399</v>
      </c>
      <c r="R1921" s="77">
        <v>-1.93077324332135E-3</v>
      </c>
      <c r="S1921" s="58">
        <v>19.0071245157752</v>
      </c>
      <c r="T1921" s="77">
        <v>1.9454579852379899E-2</v>
      </c>
      <c r="U1921" s="58">
        <v>977.94500732421795</v>
      </c>
      <c r="V1921" s="77">
        <v>3.81571390898183E-3</v>
      </c>
      <c r="W1921" s="58">
        <v>1.1402903163642899</v>
      </c>
      <c r="X1921" s="77">
        <v>1.54039717751274E-2</v>
      </c>
      <c r="Y1921" s="58">
        <v>73.885040283203097</v>
      </c>
      <c r="Z1921" s="77">
        <v>1.4248197418917901E-3</v>
      </c>
      <c r="AA1921" s="58">
        <v>27.112845327131801</v>
      </c>
      <c r="AB1921" s="77">
        <v>2.7359353368160099E-2</v>
      </c>
      <c r="AC1921" s="58">
        <v>990.28500366210903</v>
      </c>
      <c r="AD1921" s="77">
        <v>5.53427222849212E-3</v>
      </c>
      <c r="AE1921" s="58">
        <v>2.69789852383854</v>
      </c>
      <c r="AF1921" s="77">
        <v>5.2651935583239003E-2</v>
      </c>
      <c r="AG1921" s="58">
        <v>51.099245071411097</v>
      </c>
      <c r="AH1921" s="77">
        <v>5.80370948948982E-3</v>
      </c>
      <c r="AI1921" s="58">
        <v>1.4648843331525101</v>
      </c>
      <c r="AJ1921" s="77">
        <v>3.83726067378364E-2</v>
      </c>
      <c r="AK1921" s="58">
        <v>38.065122604370103</v>
      </c>
      <c r="AL1921" s="69">
        <v>43017</v>
      </c>
      <c r="AM1921" s="105">
        <v>0</v>
      </c>
      <c r="AN1921" s="124">
        <v>71.916676650101905</v>
      </c>
      <c r="AO1921" s="125">
        <v>67.642768635013795</v>
      </c>
      <c r="AP1921" s="125">
        <v>49.860411753307602</v>
      </c>
      <c r="AQ1921" s="125">
        <v>71.824569979045094</v>
      </c>
      <c r="AR1921" s="125">
        <v>86.366897616978605</v>
      </c>
      <c r="AS1921" s="125">
        <v>65.7256653564488</v>
      </c>
      <c r="AT1921" s="109" t="s">
        <v>620</v>
      </c>
      <c r="AV1921" s="63">
        <v>11888.884867384801</v>
      </c>
      <c r="AW1921" s="63">
        <v>23454.643007644601</v>
      </c>
      <c r="AX1921" s="63">
        <v>23454.643007644601</v>
      </c>
      <c r="AY1921" s="63">
        <v>35343.527875029496</v>
      </c>
      <c r="AZ1921" s="77">
        <v>-5.2779615404963099E-4</v>
      </c>
      <c r="BA1921" s="77">
        <v>2.5343527875029501</v>
      </c>
      <c r="BB1921" s="77">
        <v>1.2460304172169501</v>
      </c>
      <c r="BC1921" s="58">
        <v>-18.664028885650598</v>
      </c>
      <c r="BD1921" s="130">
        <v>-5.2779615404960703E-4</v>
      </c>
      <c r="BE1921" s="65">
        <v>1</v>
      </c>
    </row>
    <row r="1922" spans="1:57" x14ac:dyDescent="0.2">
      <c r="A1922" s="104">
        <v>43018</v>
      </c>
      <c r="B1922" s="58">
        <v>2550.63989257812</v>
      </c>
      <c r="C1922" s="77">
        <v>2.32241226170737E-3</v>
      </c>
      <c r="D1922" s="58">
        <v>0.01</v>
      </c>
      <c r="E1922" s="58">
        <v>0.75649999999999995</v>
      </c>
      <c r="F1922" s="77">
        <v>-6.5659881812212204E-3</v>
      </c>
      <c r="G1922" s="58">
        <v>151.80570983886699</v>
      </c>
      <c r="H1922" s="58">
        <v>972.59997558593705</v>
      </c>
      <c r="I1922" s="58">
        <v>74.025733947753906</v>
      </c>
      <c r="J1922" s="58">
        <v>987.20001220703102</v>
      </c>
      <c r="K1922" s="58">
        <v>51.1430053710937</v>
      </c>
      <c r="L1922" s="58">
        <v>37.974132537841797</v>
      </c>
      <c r="M1922" s="58">
        <v>10.079999923706</v>
      </c>
      <c r="N1922" s="77">
        <v>3.8502108113602697E-4</v>
      </c>
      <c r="O1922" s="58">
        <v>4.2691021367593498</v>
      </c>
      <c r="P1922" s="77">
        <v>2.8122144689358201E-2</v>
      </c>
      <c r="Q1922" s="58">
        <v>151.776496887207</v>
      </c>
      <c r="R1922" s="77">
        <v>-4.5036073838918798E-3</v>
      </c>
      <c r="S1922" s="58">
        <v>19.415091144114701</v>
      </c>
      <c r="T1922" s="77">
        <v>1.9962051852220299E-2</v>
      </c>
      <c r="U1922" s="58">
        <v>974.79998779296795</v>
      </c>
      <c r="V1922" s="77">
        <v>0</v>
      </c>
      <c r="W1922" s="58">
        <v>1.17993325751342</v>
      </c>
      <c r="X1922" s="77">
        <v>1.5939500962546399E-2</v>
      </c>
      <c r="Y1922" s="58">
        <v>74.025733947753906</v>
      </c>
      <c r="Z1922" s="77">
        <v>-3.8244362351706998E-3</v>
      </c>
      <c r="AA1922" s="58">
        <v>26.9977365441394</v>
      </c>
      <c r="AB1922" s="77">
        <v>2.7347787895364802E-2</v>
      </c>
      <c r="AC1922" s="58">
        <v>989.09500122070301</v>
      </c>
      <c r="AD1922" s="77">
        <v>-1.89788439454818E-3</v>
      </c>
      <c r="AE1922" s="58">
        <v>2.8185351563978198</v>
      </c>
      <c r="AF1922" s="77">
        <v>5.5110862882353701E-2</v>
      </c>
      <c r="AG1922" s="58">
        <v>51.191629409790004</v>
      </c>
      <c r="AH1922" s="77">
        <v>-5.2685928115711001E-3</v>
      </c>
      <c r="AI1922" s="58">
        <v>1.51323134598305</v>
      </c>
      <c r="AJ1922" s="77">
        <v>3.9849003646761201E-2</v>
      </c>
      <c r="AK1922" s="58">
        <v>38.0746974945068</v>
      </c>
      <c r="AL1922" s="69">
        <v>43018</v>
      </c>
      <c r="AM1922" s="105">
        <v>1</v>
      </c>
      <c r="AN1922" s="124">
        <v>73.746478070308996</v>
      </c>
      <c r="AO1922" s="125">
        <v>64.592025842024</v>
      </c>
      <c r="AP1922" s="125">
        <v>50.054427481646002</v>
      </c>
      <c r="AQ1922" s="125">
        <v>71.052224350718802</v>
      </c>
      <c r="AR1922" s="125">
        <v>80.886549891426299</v>
      </c>
      <c r="AS1922" s="125">
        <v>65.7256653564488</v>
      </c>
      <c r="AT1922" s="109" t="s">
        <v>620</v>
      </c>
      <c r="AV1922" s="63">
        <v>11888.884867384801</v>
      </c>
      <c r="AW1922" s="63">
        <v>23236.8872462787</v>
      </c>
      <c r="AX1922" s="63">
        <v>23236.8872462787</v>
      </c>
      <c r="AY1922" s="63">
        <v>35125.772113663603</v>
      </c>
      <c r="AZ1922" s="77">
        <v>-6.1611212705152598E-3</v>
      </c>
      <c r="BA1922" s="77">
        <v>2.5125772113663598</v>
      </c>
      <c r="BB1922" s="77">
        <v>1.2512466257980699</v>
      </c>
      <c r="BC1922" s="58">
        <v>-236.41979025154399</v>
      </c>
      <c r="BD1922" s="130">
        <v>-6.6856656084536602E-3</v>
      </c>
      <c r="BE1922" s="65">
        <v>2</v>
      </c>
    </row>
    <row r="1923" spans="1:57" x14ac:dyDescent="0.2">
      <c r="A1923" s="104">
        <v>43019</v>
      </c>
      <c r="B1923" s="58">
        <v>2555.23999023437</v>
      </c>
      <c r="C1923" s="77">
        <v>1.8035072962026E-3</v>
      </c>
      <c r="D1923" s="58">
        <v>0.01</v>
      </c>
      <c r="E1923" s="58">
        <v>0.75819999999999999</v>
      </c>
      <c r="F1923" s="77">
        <v>2.2471910112360398E-3</v>
      </c>
      <c r="G1923" s="58">
        <v>152.43867492675699</v>
      </c>
      <c r="H1923" s="58">
        <v>989.25</v>
      </c>
      <c r="I1923" s="58">
        <v>74.151870727539006</v>
      </c>
      <c r="J1923" s="58">
        <v>995</v>
      </c>
      <c r="K1923" s="58">
        <v>51.765392303466797</v>
      </c>
      <c r="L1923" s="58">
        <v>37.638931274413999</v>
      </c>
      <c r="M1923" s="58">
        <v>9.8500003814697195</v>
      </c>
      <c r="N1923" s="77">
        <v>4.16957365149484E-3</v>
      </c>
      <c r="O1923" s="58">
        <v>4.1642113944692696</v>
      </c>
      <c r="P1923" s="77">
        <v>2.7317289372070799E-2</v>
      </c>
      <c r="Q1923" s="58">
        <v>152.12219238281199</v>
      </c>
      <c r="R1923" s="77">
        <v>1.71190878387916E-2</v>
      </c>
      <c r="S1923" s="58">
        <v>20.464083452195901</v>
      </c>
      <c r="T1923" s="77">
        <v>2.0686462928679199E-2</v>
      </c>
      <c r="U1923" s="58">
        <v>980.92498779296795</v>
      </c>
      <c r="V1923" s="77">
        <v>1.70395851629345E-3</v>
      </c>
      <c r="W1923" s="58">
        <v>1.22703262277261</v>
      </c>
      <c r="X1923" s="77">
        <v>1.65475612514372E-2</v>
      </c>
      <c r="Y1923" s="58">
        <v>74.088802337646399</v>
      </c>
      <c r="Z1923" s="77">
        <v>7.9011220588731598E-3</v>
      </c>
      <c r="AA1923" s="58">
        <v>26.800253932943502</v>
      </c>
      <c r="AB1923" s="77">
        <v>2.6934928575822699E-2</v>
      </c>
      <c r="AC1923" s="58">
        <v>991.10000610351506</v>
      </c>
      <c r="AD1923" s="77">
        <v>1.21695416187805E-2</v>
      </c>
      <c r="AE1923" s="58">
        <v>2.9533212274406702</v>
      </c>
      <c r="AF1923" s="77">
        <v>5.70520399058752E-2</v>
      </c>
      <c r="AG1923" s="58">
        <v>51.454198837280202</v>
      </c>
      <c r="AH1923" s="77">
        <v>-8.8270946833005608E-3</v>
      </c>
      <c r="AI1923" s="58">
        <v>1.54019501999263</v>
      </c>
      <c r="AJ1923" s="77">
        <v>4.0920264413554598E-2</v>
      </c>
      <c r="AK1923" s="58">
        <v>37.806531906127901</v>
      </c>
      <c r="AL1923" s="69">
        <v>43019</v>
      </c>
      <c r="AM1923" s="105">
        <v>2</v>
      </c>
      <c r="AN1923" s="124">
        <v>75.106102827115606</v>
      </c>
      <c r="AO1923" s="125">
        <v>70.089384164823898</v>
      </c>
      <c r="AP1923" s="125">
        <v>52.211850904394403</v>
      </c>
      <c r="AQ1923" s="125">
        <v>73.049635314877307</v>
      </c>
      <c r="AR1923" s="125">
        <v>72.616471919550406</v>
      </c>
      <c r="AS1923" s="125">
        <v>66.528618899808095</v>
      </c>
      <c r="AT1923" s="109" t="s">
        <v>620</v>
      </c>
      <c r="AV1923" s="63">
        <v>23911.699721097499</v>
      </c>
      <c r="AW1923" s="63">
        <v>11244.389677124</v>
      </c>
      <c r="AX1923" s="63">
        <v>11244.389677124</v>
      </c>
      <c r="AY1923" s="63">
        <v>35156.089398221498</v>
      </c>
      <c r="AZ1923" s="77">
        <v>8.6310656630716998E-4</v>
      </c>
      <c r="BA1923" s="77">
        <v>2.5156089398221502</v>
      </c>
      <c r="BB1923" s="77">
        <v>1.2553067655132399</v>
      </c>
      <c r="BC1923" s="58">
        <v>-206.10250569363399</v>
      </c>
      <c r="BD1923" s="130">
        <v>-5.8283294840333396E-3</v>
      </c>
      <c r="BE1923" s="65">
        <v>3</v>
      </c>
    </row>
    <row r="1924" spans="1:57" x14ac:dyDescent="0.2">
      <c r="A1924" s="104">
        <v>43020</v>
      </c>
      <c r="B1924" s="58">
        <v>2550.92993164062</v>
      </c>
      <c r="C1924" s="77">
        <v>-1.6867529508860499E-3</v>
      </c>
      <c r="D1924" s="58">
        <v>0.01</v>
      </c>
      <c r="E1924" s="58">
        <v>0.75960000000000005</v>
      </c>
      <c r="F1924" s="77">
        <v>1.8464785017147101E-3</v>
      </c>
      <c r="G1924" s="58">
        <v>151.90310668945301</v>
      </c>
      <c r="H1924" s="58">
        <v>987.83001708984295</v>
      </c>
      <c r="I1924" s="58">
        <v>74.831100463867102</v>
      </c>
      <c r="J1924" s="58">
        <v>1000.92999267578</v>
      </c>
      <c r="K1924" s="58">
        <v>51.843193054199197</v>
      </c>
      <c r="L1924" s="58">
        <v>37.533576965332003</v>
      </c>
      <c r="M1924" s="58">
        <v>9.9099998474121094</v>
      </c>
      <c r="N1924" s="77">
        <v>-3.5133356909722302E-3</v>
      </c>
      <c r="O1924" s="58">
        <v>4.0685253889026196</v>
      </c>
      <c r="P1924" s="77">
        <v>2.67836878229239E-2</v>
      </c>
      <c r="Q1924" s="58">
        <v>152.17089080810501</v>
      </c>
      <c r="R1924" s="77">
        <v>-1.4354136064252899E-3</v>
      </c>
      <c r="S1924" s="58">
        <v>21.180464400373602</v>
      </c>
      <c r="T1924" s="77">
        <v>2.1441405944285199E-2</v>
      </c>
      <c r="U1924" s="58">
        <v>988.54000854492097</v>
      </c>
      <c r="V1924" s="77">
        <v>9.1599811260847305E-3</v>
      </c>
      <c r="W1924" s="58">
        <v>1.2956232031414801</v>
      </c>
      <c r="X1924" s="77">
        <v>1.7313966988459401E-2</v>
      </c>
      <c r="Y1924" s="58">
        <v>74.491485595703097</v>
      </c>
      <c r="Z1924" s="77">
        <v>5.9597916339510998E-3</v>
      </c>
      <c r="AA1924" s="58">
        <v>26.330108987915299</v>
      </c>
      <c r="AB1924" s="77">
        <v>2.63056449307979E-2</v>
      </c>
      <c r="AC1924" s="58">
        <v>997.96499633789006</v>
      </c>
      <c r="AD1924" s="77">
        <v>1.5029491185216601E-3</v>
      </c>
      <c r="AE1924" s="58">
        <v>3.0809716410534298</v>
      </c>
      <c r="AF1924" s="77">
        <v>5.94286628493821E-2</v>
      </c>
      <c r="AG1924" s="58">
        <v>51.804292678833001</v>
      </c>
      <c r="AH1924" s="77">
        <v>-2.7990781224346202E-3</v>
      </c>
      <c r="AI1924" s="58">
        <v>1.5605086650976201</v>
      </c>
      <c r="AJ1924" s="77">
        <v>4.1576337542754999E-2</v>
      </c>
      <c r="AK1924" s="58">
        <v>37.586254119872997</v>
      </c>
      <c r="AL1924" s="69">
        <v>43020</v>
      </c>
      <c r="AM1924" s="105">
        <v>3</v>
      </c>
      <c r="AN1924" s="124">
        <v>71.376296287135503</v>
      </c>
      <c r="AO1924" s="125">
        <v>69.103992170102799</v>
      </c>
      <c r="AP1924" s="125">
        <v>50.234603071544598</v>
      </c>
      <c r="AQ1924" s="125">
        <v>73.297668290466603</v>
      </c>
      <c r="AR1924" s="125">
        <v>70.187489664414997</v>
      </c>
      <c r="AS1924" s="125">
        <v>70.532038529701396</v>
      </c>
      <c r="AT1924" s="109" t="s">
        <v>565</v>
      </c>
      <c r="AV1924" s="63">
        <v>15529.2749479842</v>
      </c>
      <c r="AW1924" s="63">
        <v>19756.299834036199</v>
      </c>
      <c r="AX1924" s="63">
        <v>19756.299834036199</v>
      </c>
      <c r="AY1924" s="63">
        <v>35285.5747820205</v>
      </c>
      <c r="AZ1924" s="77">
        <v>3.6831566313384398E-3</v>
      </c>
      <c r="BA1924" s="77">
        <v>2.5285574782020501</v>
      </c>
      <c r="BB1924" s="77">
        <v>1.2515026201713599</v>
      </c>
      <c r="BC1924" s="58">
        <v>-76.617121894647397</v>
      </c>
      <c r="BD1924" s="130">
        <v>-2.16663950308364E-3</v>
      </c>
      <c r="BE1924" s="65">
        <v>4</v>
      </c>
    </row>
    <row r="1925" spans="1:57" x14ac:dyDescent="0.2">
      <c r="A1925" s="104">
        <v>43021</v>
      </c>
      <c r="B1925" s="58">
        <v>2553.169921875</v>
      </c>
      <c r="C1925" s="77">
        <v>8.7810731552884203E-4</v>
      </c>
      <c r="D1925" s="58">
        <v>0.01</v>
      </c>
      <c r="E1925" s="58">
        <v>0.75160000000000005</v>
      </c>
      <c r="F1925" s="77">
        <v>-1.0531858873091099E-2</v>
      </c>
      <c r="G1925" s="58">
        <v>152.86711120605401</v>
      </c>
      <c r="H1925" s="58">
        <v>989.67999267578102</v>
      </c>
      <c r="I1925" s="58">
        <v>75.190116882324205</v>
      </c>
      <c r="J1925" s="58">
        <v>1002.9400024414</v>
      </c>
      <c r="K1925" s="58">
        <v>52.455856323242102</v>
      </c>
      <c r="L1925" s="58">
        <v>37.9932861328125</v>
      </c>
      <c r="M1925" s="58">
        <v>9.6099996566772408</v>
      </c>
      <c r="N1925" s="77">
        <v>6.3461803883468797E-3</v>
      </c>
      <c r="O1925" s="58">
        <v>3.9923410274667499</v>
      </c>
      <c r="P1925" s="77">
        <v>2.6116415728464602E-2</v>
      </c>
      <c r="Q1925" s="58">
        <v>152.385108947753</v>
      </c>
      <c r="R1925" s="77">
        <v>1.87276712990303E-3</v>
      </c>
      <c r="S1925" s="58">
        <v>21.811069963073599</v>
      </c>
      <c r="T1925" s="77">
        <v>2.2038507522116699E-2</v>
      </c>
      <c r="U1925" s="58">
        <v>988.75500488281205</v>
      </c>
      <c r="V1925" s="77">
        <v>4.7976899475157203E-3</v>
      </c>
      <c r="W1925" s="58">
        <v>1.3764696297494301</v>
      </c>
      <c r="X1925" s="77">
        <v>1.8306523341407501E-2</v>
      </c>
      <c r="Y1925" s="58">
        <v>75.010608673095703</v>
      </c>
      <c r="Z1925" s="77">
        <v>2.0081422080795398E-3</v>
      </c>
      <c r="AA1925" s="58">
        <v>25.801989119617101</v>
      </c>
      <c r="AB1925" s="77">
        <v>2.5726353577291399E-2</v>
      </c>
      <c r="AC1925" s="58">
        <v>1001.93499755859</v>
      </c>
      <c r="AD1925" s="77">
        <v>1.18176221978161E-2</v>
      </c>
      <c r="AE1925" s="58">
        <v>3.2212647664727601</v>
      </c>
      <c r="AF1925" s="77">
        <v>6.1409058821245199E-2</v>
      </c>
      <c r="AG1925" s="58">
        <v>52.149524688720703</v>
      </c>
      <c r="AH1925" s="77">
        <v>1.2247944497937899E-2</v>
      </c>
      <c r="AI1925" s="58">
        <v>1.5912811359890799</v>
      </c>
      <c r="AJ1925" s="77">
        <v>4.1883219325289898E-2</v>
      </c>
      <c r="AK1925" s="58">
        <v>37.763431549072202</v>
      </c>
      <c r="AL1925" s="69">
        <v>43021</v>
      </c>
      <c r="AM1925" s="105">
        <v>4</v>
      </c>
      <c r="AN1925" s="124">
        <v>72.1503627564786</v>
      </c>
      <c r="AO1925" s="125">
        <v>69.701637467154796</v>
      </c>
      <c r="AP1925" s="125">
        <v>53.637930779603003</v>
      </c>
      <c r="AQ1925" s="125">
        <v>75.230874536565594</v>
      </c>
      <c r="AR1925" s="125">
        <v>74.236989231247094</v>
      </c>
      <c r="AS1925" s="125">
        <v>72.410424365696301</v>
      </c>
      <c r="AT1925" s="109" t="s">
        <v>565</v>
      </c>
      <c r="AV1925" s="63">
        <v>15529.2749479842</v>
      </c>
      <c r="AW1925" s="63">
        <v>19700.278373223799</v>
      </c>
      <c r="AX1925" s="63">
        <v>19700.278373223799</v>
      </c>
      <c r="AY1925" s="63">
        <v>35229.553321208099</v>
      </c>
      <c r="AZ1925" s="77">
        <v>-1.5876590124563801E-3</v>
      </c>
      <c r="BA1925" s="77">
        <v>2.52295533212081</v>
      </c>
      <c r="BB1925" s="77">
        <v>1.25347968109307</v>
      </c>
      <c r="BC1925" s="58">
        <v>-132.63858270702599</v>
      </c>
      <c r="BD1925" s="130">
        <v>-3.7508586308062199E-3</v>
      </c>
      <c r="BE1925" s="65">
        <v>5</v>
      </c>
    </row>
    <row r="1926" spans="1:57" x14ac:dyDescent="0.2">
      <c r="A1926" s="104">
        <v>43024</v>
      </c>
      <c r="B1926" s="58">
        <v>2557.63989257812</v>
      </c>
      <c r="C1926" s="77">
        <v>1.7507533144689399E-3</v>
      </c>
      <c r="D1926" s="58">
        <v>0.01</v>
      </c>
      <c r="E1926" s="58">
        <v>0.75290000000000001</v>
      </c>
      <c r="F1926" s="77">
        <v>1.7296434273550399E-3</v>
      </c>
      <c r="G1926" s="58">
        <v>155.68118286132801</v>
      </c>
      <c r="H1926" s="58">
        <v>992</v>
      </c>
      <c r="I1926" s="58">
        <v>75.345367431640597</v>
      </c>
      <c r="J1926" s="58">
        <v>1006.34002685546</v>
      </c>
      <c r="K1926" s="58">
        <v>53.525588989257798</v>
      </c>
      <c r="L1926" s="58">
        <v>38.079483032226499</v>
      </c>
      <c r="M1926" s="58">
        <v>9.9099998474121094</v>
      </c>
      <c r="N1926" s="77">
        <v>1.8408614077100201E-2</v>
      </c>
      <c r="O1926" s="58">
        <v>3.9122384908800898</v>
      </c>
      <c r="P1926" s="77">
        <v>2.5129809646711701E-2</v>
      </c>
      <c r="Q1926" s="58">
        <v>154.27414703369101</v>
      </c>
      <c r="R1926" s="77">
        <v>2.3441994800219501E-3</v>
      </c>
      <c r="S1926" s="58">
        <v>22.576029950750399</v>
      </c>
      <c r="T1926" s="77">
        <v>2.27580947084178E-2</v>
      </c>
      <c r="U1926" s="58">
        <v>990.83999633789006</v>
      </c>
      <c r="V1926" s="77">
        <v>2.0647733472656201E-3</v>
      </c>
      <c r="W1926" s="58">
        <v>1.4572883894411299</v>
      </c>
      <c r="X1926" s="77">
        <v>1.9341446450086099E-2</v>
      </c>
      <c r="Y1926" s="58">
        <v>75.267742156982393</v>
      </c>
      <c r="Z1926" s="77">
        <v>3.3900576363352598E-3</v>
      </c>
      <c r="AA1926" s="58">
        <v>25.253565959656399</v>
      </c>
      <c r="AB1926" s="77">
        <v>2.5094466368953499E-2</v>
      </c>
      <c r="AC1926" s="58">
        <v>1004.64001464843</v>
      </c>
      <c r="AD1926" s="77">
        <v>2.0393007396995701E-2</v>
      </c>
      <c r="AE1926" s="58">
        <v>3.3926780628317199</v>
      </c>
      <c r="AF1926" s="77">
        <v>6.3384226626868295E-2</v>
      </c>
      <c r="AG1926" s="58">
        <v>52.99072265625</v>
      </c>
      <c r="AH1926" s="77">
        <v>2.2687403009242699E-3</v>
      </c>
      <c r="AI1926" s="58">
        <v>1.6234783516445801</v>
      </c>
      <c r="AJ1926" s="77">
        <v>4.2633938865993398E-2</v>
      </c>
      <c r="AK1926" s="58">
        <v>38.036384582519503</v>
      </c>
      <c r="AL1926" s="69">
        <v>43024</v>
      </c>
      <c r="AM1926" s="105">
        <v>0</v>
      </c>
      <c r="AN1926" s="124">
        <v>73.679977026713303</v>
      </c>
      <c r="AO1926" s="125">
        <v>70.473017250347397</v>
      </c>
      <c r="AP1926" s="125">
        <v>61.841585680845299</v>
      </c>
      <c r="AQ1926" s="125">
        <v>78.198766975269606</v>
      </c>
      <c r="AR1926" s="125">
        <v>74.924755927046206</v>
      </c>
      <c r="AS1926" s="125">
        <v>73.205811992232398</v>
      </c>
      <c r="AT1926" s="109" t="s">
        <v>565</v>
      </c>
      <c r="AV1926" s="63">
        <v>15529.2749479842</v>
      </c>
      <c r="AW1926" s="63">
        <v>19929.281025208998</v>
      </c>
      <c r="AX1926" s="63">
        <v>19929.281025208998</v>
      </c>
      <c r="AY1926" s="63">
        <v>35458.555973193303</v>
      </c>
      <c r="AZ1926" s="77">
        <v>6.50029961768794E-3</v>
      </c>
      <c r="BA1926" s="77">
        <v>2.54585559731933</v>
      </c>
      <c r="BB1926" s="77">
        <v>1.2574249681138301</v>
      </c>
      <c r="BC1926" s="58">
        <v>0</v>
      </c>
      <c r="BD1926" s="130">
        <v>0</v>
      </c>
      <c r="BE1926" s="65">
        <v>0</v>
      </c>
    </row>
    <row r="1927" spans="1:57" x14ac:dyDescent="0.2">
      <c r="A1927" s="104">
        <v>43025</v>
      </c>
      <c r="B1927" s="58">
        <v>2559.36010742187</v>
      </c>
      <c r="C1927" s="77">
        <v>6.7257898531436402E-4</v>
      </c>
      <c r="D1927" s="58">
        <v>0.01</v>
      </c>
      <c r="E1927" s="58">
        <v>0.75939999999999996</v>
      </c>
      <c r="F1927" s="77">
        <v>8.6332846327532506E-3</v>
      </c>
      <c r="G1927" s="58">
        <v>156.25570678710901</v>
      </c>
      <c r="H1927" s="58">
        <v>992.17999267578102</v>
      </c>
      <c r="I1927" s="58">
        <v>75.287139892578097</v>
      </c>
      <c r="J1927" s="58">
        <v>1009.13000488281</v>
      </c>
      <c r="K1927" s="58">
        <v>53.6131172180175</v>
      </c>
      <c r="L1927" s="58">
        <v>38.108219146728501</v>
      </c>
      <c r="M1927" s="58">
        <v>10.310000419616699</v>
      </c>
      <c r="N1927" s="77">
        <v>3.69038772202157E-3</v>
      </c>
      <c r="O1927" s="58">
        <v>3.8289642466362501</v>
      </c>
      <c r="P1927" s="77">
        <v>2.4504476190767399E-2</v>
      </c>
      <c r="Q1927" s="58">
        <v>155.96844482421801</v>
      </c>
      <c r="R1927" s="77">
        <v>1.81444229618188E-4</v>
      </c>
      <c r="S1927" s="58">
        <v>23.205133752821901</v>
      </c>
      <c r="T1927" s="77">
        <v>2.33880283054697E-2</v>
      </c>
      <c r="U1927" s="58">
        <v>992.08999633789006</v>
      </c>
      <c r="V1927" s="77">
        <v>-7.7280848242366996E-4</v>
      </c>
      <c r="W1927" s="58">
        <v>1.52747610062747</v>
      </c>
      <c r="X1927" s="77">
        <v>2.0288672179696599E-2</v>
      </c>
      <c r="Y1927" s="58">
        <v>75.316253662109304</v>
      </c>
      <c r="Z1927" s="77">
        <v>2.7724009309870699E-3</v>
      </c>
      <c r="AA1927" s="58">
        <v>24.8377930004748</v>
      </c>
      <c r="AB1927" s="77">
        <v>2.4613075500969899E-2</v>
      </c>
      <c r="AC1927" s="58">
        <v>1007.7350158691401</v>
      </c>
      <c r="AD1927" s="77">
        <v>1.6352595162909499E-3</v>
      </c>
      <c r="AE1927" s="58">
        <v>3.5547147845922802</v>
      </c>
      <c r="AF1927" s="77">
        <v>6.6303079713441196E-2</v>
      </c>
      <c r="AG1927" s="58">
        <v>53.569353103637603</v>
      </c>
      <c r="AH1927" s="77">
        <v>7.5463510041995298E-4</v>
      </c>
      <c r="AI1927" s="58">
        <v>1.6511870319817099</v>
      </c>
      <c r="AJ1927" s="77">
        <v>4.3328895155770202E-2</v>
      </c>
      <c r="AK1927" s="58">
        <v>38.093851089477504</v>
      </c>
      <c r="AL1927" s="69">
        <v>43025</v>
      </c>
      <c r="AM1927" s="105">
        <v>1</v>
      </c>
      <c r="AN1927" s="124">
        <v>74.265759583751802</v>
      </c>
      <c r="AO1927" s="125">
        <v>70.535692416627995</v>
      </c>
      <c r="AP1927" s="125">
        <v>63.270534998160699</v>
      </c>
      <c r="AQ1927" s="125">
        <v>78.426546520983706</v>
      </c>
      <c r="AR1927" s="125">
        <v>75.162805903457397</v>
      </c>
      <c r="AS1927" s="125">
        <v>72.363192498673001</v>
      </c>
      <c r="AT1927" s="109" t="s">
        <v>565</v>
      </c>
      <c r="AV1927" s="63">
        <v>15529.2749479842</v>
      </c>
      <c r="AW1927" s="63">
        <v>20106.650465756898</v>
      </c>
      <c r="AX1927" s="63">
        <v>20106.650465756898</v>
      </c>
      <c r="AY1927" s="63">
        <v>35635.925413741199</v>
      </c>
      <c r="AZ1927" s="77">
        <v>5.0021619798061804E-3</v>
      </c>
      <c r="BA1927" s="77">
        <v>2.5635925413741201</v>
      </c>
      <c r="BB1927" s="77">
        <v>1.2589432647083001</v>
      </c>
      <c r="BC1927" s="58">
        <v>0</v>
      </c>
      <c r="BD1927" s="130">
        <v>0</v>
      </c>
      <c r="BE1927" s="65">
        <v>0</v>
      </c>
    </row>
    <row r="1928" spans="1:57" x14ac:dyDescent="0.2">
      <c r="A1928" s="104">
        <v>43026</v>
      </c>
      <c r="B1928" s="58">
        <v>2561.26000976562</v>
      </c>
      <c r="C1928" s="77">
        <v>7.4233490560415805E-4</v>
      </c>
      <c r="D1928" s="58">
        <v>0.01</v>
      </c>
      <c r="E1928" s="58">
        <v>0.75919999999999999</v>
      </c>
      <c r="F1928" s="77">
        <v>-2.6336581511721098E-4</v>
      </c>
      <c r="G1928" s="58">
        <v>155.56434631347599</v>
      </c>
      <c r="H1928" s="58">
        <v>992.80999755859295</v>
      </c>
      <c r="I1928" s="58">
        <v>75.306556701660099</v>
      </c>
      <c r="J1928" s="58">
        <v>997</v>
      </c>
      <c r="K1928" s="58">
        <v>53.817333221435497</v>
      </c>
      <c r="L1928" s="58">
        <v>38.548770904541001</v>
      </c>
      <c r="M1928" s="58">
        <v>10.069999694824199</v>
      </c>
      <c r="N1928" s="77">
        <v>-4.4245454316414997E-3</v>
      </c>
      <c r="O1928" s="58">
        <v>3.7777494122869899</v>
      </c>
      <c r="P1928" s="77">
        <v>2.4284159589334602E-2</v>
      </c>
      <c r="Q1928" s="58">
        <v>155.910026550292</v>
      </c>
      <c r="R1928" s="77">
        <v>6.3497035564430405E-4</v>
      </c>
      <c r="S1928" s="58">
        <v>23.6371587321186</v>
      </c>
      <c r="T1928" s="77">
        <v>2.3808340760310999E-2</v>
      </c>
      <c r="U1928" s="58">
        <v>992.49499511718705</v>
      </c>
      <c r="V1928" s="77">
        <v>2.5790339638009902E-4</v>
      </c>
      <c r="W1928" s="58">
        <v>1.59097617408156</v>
      </c>
      <c r="X1928" s="77">
        <v>2.1126662056591999E-2</v>
      </c>
      <c r="Y1928" s="58">
        <v>75.296848297119098</v>
      </c>
      <c r="Z1928" s="77">
        <v>-1.2020259851673799E-2</v>
      </c>
      <c r="AA1928" s="58">
        <v>23.718839436727102</v>
      </c>
      <c r="AB1928" s="77">
        <v>2.3790210066927799E-2</v>
      </c>
      <c r="AC1928" s="58">
        <v>1003.0650024414</v>
      </c>
      <c r="AD1928" s="77">
        <v>3.8090678926114801E-3</v>
      </c>
      <c r="AE1928" s="58">
        <v>3.7120352188254899</v>
      </c>
      <c r="AF1928" s="77">
        <v>6.8974714959435801E-2</v>
      </c>
      <c r="AG1928" s="58">
        <v>53.715225219726499</v>
      </c>
      <c r="AH1928" s="77">
        <v>1.1560544357012099E-2</v>
      </c>
      <c r="AI1928" s="58">
        <v>1.6831249865678199</v>
      </c>
      <c r="AJ1928" s="77">
        <v>4.3662221831554097E-2</v>
      </c>
      <c r="AK1928" s="58">
        <v>38.328495025634702</v>
      </c>
      <c r="AL1928" s="69">
        <v>43026</v>
      </c>
      <c r="AM1928" s="105">
        <v>2</v>
      </c>
      <c r="AN1928" s="124">
        <v>74.929422841519397</v>
      </c>
      <c r="AO1928" s="125">
        <v>70.769568288576806</v>
      </c>
      <c r="AP1928" s="125">
        <v>60.3421485639577</v>
      </c>
      <c r="AQ1928" s="125">
        <v>78.978402432676603</v>
      </c>
      <c r="AR1928" s="125">
        <v>78.528260793645501</v>
      </c>
      <c r="AS1928" s="125">
        <v>72.476959538187302</v>
      </c>
      <c r="AT1928" s="109" t="s">
        <v>565</v>
      </c>
      <c r="AV1928" s="63">
        <v>15529.2749479842</v>
      </c>
      <c r="AW1928" s="63">
        <v>20137.326997885099</v>
      </c>
      <c r="AX1928" s="63">
        <v>20137.326997885099</v>
      </c>
      <c r="AY1928" s="63">
        <v>35666.601945869399</v>
      </c>
      <c r="AZ1928" s="77">
        <v>8.6083164031736104E-4</v>
      </c>
      <c r="BA1928" s="77">
        <v>2.5666601945869401</v>
      </c>
      <c r="BB1928" s="77">
        <v>1.2606201571434801</v>
      </c>
      <c r="BC1928" s="58">
        <v>0</v>
      </c>
      <c r="BD1928" s="130">
        <v>0</v>
      </c>
      <c r="BE1928" s="65">
        <v>0</v>
      </c>
    </row>
    <row r="1929" spans="1:57" x14ac:dyDescent="0.2">
      <c r="A1929" s="104">
        <v>43027</v>
      </c>
      <c r="B1929" s="58">
        <v>2562.10009765625</v>
      </c>
      <c r="C1929" s="77">
        <v>3.27997894560505E-4</v>
      </c>
      <c r="D1929" s="58">
        <v>0.01</v>
      </c>
      <c r="E1929" s="58">
        <v>0.75739999999999996</v>
      </c>
      <c r="F1929" s="77">
        <v>-2.3709167544784201E-3</v>
      </c>
      <c r="G1929" s="58">
        <v>151.88360595703099</v>
      </c>
      <c r="H1929" s="58">
        <v>984.45001220703102</v>
      </c>
      <c r="I1929" s="58">
        <v>75.597663879394503</v>
      </c>
      <c r="J1929" s="58">
        <v>986.60998535156205</v>
      </c>
      <c r="K1929" s="58">
        <v>53.8076171875</v>
      </c>
      <c r="L1929" s="58">
        <v>38.395542144775298</v>
      </c>
      <c r="M1929" s="58">
        <v>10.050000190734799</v>
      </c>
      <c r="N1929" s="77">
        <v>-2.3660565185214599E-2</v>
      </c>
      <c r="O1929" s="58">
        <v>3.7262425709487301</v>
      </c>
      <c r="P1929" s="77">
        <v>2.4533540321678302E-2</v>
      </c>
      <c r="Q1929" s="58">
        <v>153.723976135253</v>
      </c>
      <c r="R1929" s="77">
        <v>-8.4205289754539694E-3</v>
      </c>
      <c r="S1929" s="58">
        <v>24.316844319680701</v>
      </c>
      <c r="T1929" s="77">
        <v>2.4700943692575101E-2</v>
      </c>
      <c r="U1929" s="58">
        <v>988.63000488281205</v>
      </c>
      <c r="V1929" s="77">
        <v>3.86562857850014E-3</v>
      </c>
      <c r="W1929" s="58">
        <v>1.6628942797670201</v>
      </c>
      <c r="X1929" s="77">
        <v>2.19966358010736E-2</v>
      </c>
      <c r="Y1929" s="58">
        <v>75.452110290527301</v>
      </c>
      <c r="Z1929" s="77">
        <v>-1.04212784838892E-2</v>
      </c>
      <c r="AA1929" s="58">
        <v>22.3767379600698</v>
      </c>
      <c r="AB1929" s="77">
        <v>2.2680429239823899E-2</v>
      </c>
      <c r="AC1929" s="58">
        <v>991.80499267578102</v>
      </c>
      <c r="AD1929" s="77">
        <v>-1.80537261026514E-4</v>
      </c>
      <c r="AE1929" s="58">
        <v>3.8564213442406499</v>
      </c>
      <c r="AF1929" s="77">
        <v>7.1670546770403007E-2</v>
      </c>
      <c r="AG1929" s="58">
        <v>53.812475204467702</v>
      </c>
      <c r="AH1929" s="77">
        <v>-3.9749324341642397E-3</v>
      </c>
      <c r="AI1929" s="58">
        <v>1.7079679451352101</v>
      </c>
      <c r="AJ1929" s="77">
        <v>4.4483495992714402E-2</v>
      </c>
      <c r="AK1929" s="58">
        <v>38.472156524658203</v>
      </c>
      <c r="AL1929" s="69">
        <v>43027</v>
      </c>
      <c r="AM1929" s="105">
        <v>3</v>
      </c>
      <c r="AN1929" s="124">
        <v>75.233565984466296</v>
      </c>
      <c r="AO1929" s="125">
        <v>63.559849513440703</v>
      </c>
      <c r="AP1929" s="125">
        <v>47.6875767761166</v>
      </c>
      <c r="AQ1929" s="125">
        <v>78.875024113795703</v>
      </c>
      <c r="AR1929" s="125">
        <v>74.735161170389901</v>
      </c>
      <c r="AS1929" s="125">
        <v>74.192252927694298</v>
      </c>
      <c r="AT1929" s="109" t="s">
        <v>565</v>
      </c>
      <c r="AV1929" s="63">
        <v>15529.2749479842</v>
      </c>
      <c r="AW1929" s="63">
        <v>20132.112536364701</v>
      </c>
      <c r="AX1929" s="63">
        <v>20132.112536364701</v>
      </c>
      <c r="AY1929" s="63">
        <v>35661.387484348998</v>
      </c>
      <c r="AZ1929" s="77">
        <v>-1.4620012100674499E-4</v>
      </c>
      <c r="BA1929" s="77">
        <v>2.5661387484348999</v>
      </c>
      <c r="BB1929" s="77">
        <v>1.26136163579542</v>
      </c>
      <c r="BC1929" s="58">
        <v>-5.21446152038697</v>
      </c>
      <c r="BD1929" s="130">
        <v>-1.46200121006785E-4</v>
      </c>
      <c r="BE1929" s="65">
        <v>1</v>
      </c>
    </row>
    <row r="1930" spans="1:57" x14ac:dyDescent="0.2">
      <c r="A1930" s="104">
        <v>43028</v>
      </c>
      <c r="B1930" s="58">
        <v>2575.2099609375</v>
      </c>
      <c r="C1930" s="77">
        <v>5.1168427389869297E-3</v>
      </c>
      <c r="D1930" s="58">
        <v>0.01</v>
      </c>
      <c r="E1930" s="58">
        <v>0.75819999999999999</v>
      </c>
      <c r="F1930" s="77">
        <v>1.0562450488513699E-3</v>
      </c>
      <c r="G1930" s="58">
        <v>152.14651489257801</v>
      </c>
      <c r="H1930" s="58">
        <v>988.20001220703102</v>
      </c>
      <c r="I1930" s="58">
        <v>76.470939636230398</v>
      </c>
      <c r="J1930" s="58">
        <v>982.90997314453102</v>
      </c>
      <c r="K1930" s="58">
        <v>54.546695709228501</v>
      </c>
      <c r="L1930" s="58">
        <v>38.721168518066399</v>
      </c>
      <c r="M1930" s="58">
        <v>9.9700002670287997</v>
      </c>
      <c r="N1930" s="77">
        <v>1.73098955539185E-3</v>
      </c>
      <c r="O1930" s="58">
        <v>3.6865487078581101</v>
      </c>
      <c r="P1930" s="77">
        <v>2.4230254044668501E-2</v>
      </c>
      <c r="Q1930" s="58">
        <v>152.01506042480401</v>
      </c>
      <c r="R1930" s="77">
        <v>3.8092335349693101E-3</v>
      </c>
      <c r="S1930" s="58">
        <v>25.101006479330799</v>
      </c>
      <c r="T1930" s="77">
        <v>2.5400734840379701E-2</v>
      </c>
      <c r="U1930" s="58">
        <v>986.32501220703102</v>
      </c>
      <c r="V1930" s="77">
        <v>1.1551623582299201E-2</v>
      </c>
      <c r="W1930" s="58">
        <v>1.76301080753883</v>
      </c>
      <c r="X1930" s="77">
        <v>2.3054650772246402E-2</v>
      </c>
      <c r="Y1930" s="58">
        <v>76.0343017578125</v>
      </c>
      <c r="Z1930" s="77">
        <v>-3.7502278123737699E-3</v>
      </c>
      <c r="AA1930" s="58">
        <v>20.153697330749299</v>
      </c>
      <c r="AB1930" s="77">
        <v>2.0504113175567301E-2</v>
      </c>
      <c r="AC1930" s="58">
        <v>984.75997924804597</v>
      </c>
      <c r="AD1930" s="77">
        <v>1.37355742617835E-2</v>
      </c>
      <c r="AE1930" s="58">
        <v>4.0177012814453104</v>
      </c>
      <c r="AF1930" s="77">
        <v>7.3656180804469396E-2</v>
      </c>
      <c r="AG1930" s="58">
        <v>54.177156448364201</v>
      </c>
      <c r="AH1930" s="77">
        <v>8.4808380114336206E-3</v>
      </c>
      <c r="AI1930" s="58">
        <v>1.73957231173321</v>
      </c>
      <c r="AJ1930" s="77">
        <v>4.4925615065608701E-2</v>
      </c>
      <c r="AK1930" s="58">
        <v>38.558355331420898</v>
      </c>
      <c r="AL1930" s="69">
        <v>43028</v>
      </c>
      <c r="AM1930" s="105">
        <v>4</v>
      </c>
      <c r="AN1930" s="124">
        <v>79.427799185409697</v>
      </c>
      <c r="AO1930" s="125">
        <v>65.269072011410898</v>
      </c>
      <c r="AP1930" s="125">
        <v>48.518070485175102</v>
      </c>
      <c r="AQ1930" s="125">
        <v>80.920840281131603</v>
      </c>
      <c r="AR1930" s="125">
        <v>77.250018162069495</v>
      </c>
      <c r="AS1930" s="125">
        <v>78.517492358917096</v>
      </c>
      <c r="AT1930" s="109" t="s">
        <v>565</v>
      </c>
      <c r="AV1930" s="63">
        <v>15529.2749479842</v>
      </c>
      <c r="AW1930" s="63">
        <v>20405.159184712898</v>
      </c>
      <c r="AX1930" s="63">
        <v>20405.159184712898</v>
      </c>
      <c r="AY1930" s="63">
        <v>35934.434132697199</v>
      </c>
      <c r="AZ1930" s="77">
        <v>7.6566467995131601E-3</v>
      </c>
      <c r="BA1930" s="77">
        <v>2.5934434132697199</v>
      </c>
      <c r="BB1930" s="77">
        <v>1.2729326676617601</v>
      </c>
      <c r="BC1930" s="58">
        <v>0</v>
      </c>
      <c r="BD1930" s="130">
        <v>0</v>
      </c>
      <c r="BE1930" s="65">
        <v>0</v>
      </c>
    </row>
    <row r="1931" spans="1:57" x14ac:dyDescent="0.2">
      <c r="A1931" s="104">
        <v>43031</v>
      </c>
      <c r="B1931" s="58">
        <v>2564.97998046875</v>
      </c>
      <c r="C1931" s="77">
        <v>-3.9724840397191699E-3</v>
      </c>
      <c r="D1931" s="58">
        <v>0.01</v>
      </c>
      <c r="E1931" s="58">
        <v>0.75839999999999996</v>
      </c>
      <c r="F1931" s="77">
        <v>2.63782643102006E-4</v>
      </c>
      <c r="G1931" s="58">
        <v>152.068603515625</v>
      </c>
      <c r="H1931" s="58">
        <v>968.45001220703102</v>
      </c>
      <c r="I1931" s="58">
        <v>76.490348815917898</v>
      </c>
      <c r="J1931" s="58">
        <v>966.29998779296795</v>
      </c>
      <c r="K1931" s="58">
        <v>54.819000244140597</v>
      </c>
      <c r="L1931" s="58">
        <v>39.104259490966797</v>
      </c>
      <c r="M1931" s="58">
        <v>11.069999694824199</v>
      </c>
      <c r="N1931" s="77">
        <v>-5.1208124621282504E-4</v>
      </c>
      <c r="O1931" s="58">
        <v>3.5694498360965299</v>
      </c>
      <c r="P1931" s="77">
        <v>2.3472628495136899E-2</v>
      </c>
      <c r="Q1931" s="58">
        <v>152.10755920410099</v>
      </c>
      <c r="R1931" s="77">
        <v>-1.9985832580482001E-2</v>
      </c>
      <c r="S1931" s="58">
        <v>25.353633696961602</v>
      </c>
      <c r="T1931" s="77">
        <v>2.6179599749482599E-2</v>
      </c>
      <c r="U1931" s="58">
        <v>978.32501220703102</v>
      </c>
      <c r="V1931" s="77">
        <v>2.5381118343559202E-4</v>
      </c>
      <c r="W1931" s="58">
        <v>1.84655185478683</v>
      </c>
      <c r="X1931" s="77">
        <v>2.41409783504942E-2</v>
      </c>
      <c r="Y1931" s="58">
        <v>76.480644226074205</v>
      </c>
      <c r="Z1931" s="77">
        <v>-1.6898786059137898E-2</v>
      </c>
      <c r="AA1931" s="58">
        <v>18.072335359879599</v>
      </c>
      <c r="AB1931" s="77">
        <v>1.87026136688223E-2</v>
      </c>
      <c r="AC1931" s="58">
        <v>974.60498046875</v>
      </c>
      <c r="AD1931" s="77">
        <v>4.9921362123139801E-3</v>
      </c>
      <c r="AE1931" s="58">
        <v>4.1730926780015398</v>
      </c>
      <c r="AF1931" s="77">
        <v>7.6124932220878697E-2</v>
      </c>
      <c r="AG1931" s="58">
        <v>54.682847976684499</v>
      </c>
      <c r="AH1931" s="77">
        <v>9.8935798572723499E-3</v>
      </c>
      <c r="AI1931" s="58">
        <v>1.7827268906862599</v>
      </c>
      <c r="AJ1931" s="77">
        <v>4.5589071724989001E-2</v>
      </c>
      <c r="AK1931" s="58">
        <v>38.912714004516602</v>
      </c>
      <c r="AL1931" s="69">
        <v>43031</v>
      </c>
      <c r="AM1931" s="105">
        <v>0</v>
      </c>
      <c r="AN1931" s="124">
        <v>69.532313811260295</v>
      </c>
      <c r="AO1931" s="125">
        <v>51.553919443968901</v>
      </c>
      <c r="AP1931" s="125">
        <v>48.273490772579201</v>
      </c>
      <c r="AQ1931" s="125">
        <v>81.626837948228598</v>
      </c>
      <c r="AR1931" s="125">
        <v>79.797801146764996</v>
      </c>
      <c r="AS1931" s="125">
        <v>78.603323884700401</v>
      </c>
      <c r="AT1931" s="109" t="s">
        <v>565</v>
      </c>
      <c r="AV1931" s="63">
        <v>15529.2749479842</v>
      </c>
      <c r="AW1931" s="63">
        <v>20457.4735526367</v>
      </c>
      <c r="AX1931" s="63">
        <v>20457.4735526367</v>
      </c>
      <c r="AY1931" s="63">
        <v>35986.748500620997</v>
      </c>
      <c r="AZ1931" s="77">
        <v>1.4558283492249701E-3</v>
      </c>
      <c r="BA1931" s="77">
        <v>2.5986748500621002</v>
      </c>
      <c r="BB1931" s="77">
        <v>1.2639034789161201</v>
      </c>
      <c r="BC1931" s="58">
        <v>0</v>
      </c>
      <c r="BD1931" s="130">
        <v>0</v>
      </c>
      <c r="BE1931" s="65">
        <v>0</v>
      </c>
    </row>
    <row r="1932" spans="1:57" x14ac:dyDescent="0.2">
      <c r="A1932" s="104">
        <v>43032</v>
      </c>
      <c r="B1932" s="58">
        <v>2569.1298828125</v>
      </c>
      <c r="C1932" s="77">
        <v>1.6179082781735399E-3</v>
      </c>
      <c r="D1932" s="58">
        <v>0.01</v>
      </c>
      <c r="E1932" s="58">
        <v>0.76229999999999998</v>
      </c>
      <c r="F1932" s="77">
        <v>5.1424050632911103E-3</v>
      </c>
      <c r="G1932" s="58">
        <v>152.97421264648401</v>
      </c>
      <c r="H1932" s="58">
        <v>970.53997802734295</v>
      </c>
      <c r="I1932" s="58">
        <v>76.519454956054602</v>
      </c>
      <c r="J1932" s="58">
        <v>975.90002441406205</v>
      </c>
      <c r="K1932" s="58">
        <v>54.828723907470703</v>
      </c>
      <c r="L1932" s="58">
        <v>39.219192504882798</v>
      </c>
      <c r="M1932" s="58">
        <v>11.1599998474121</v>
      </c>
      <c r="N1932" s="77">
        <v>5.9552669645337401E-3</v>
      </c>
      <c r="O1932" s="58">
        <v>3.4016202540460698</v>
      </c>
      <c r="P1932" s="77">
        <v>2.22365599743732E-2</v>
      </c>
      <c r="Q1932" s="58">
        <v>152.52140808105401</v>
      </c>
      <c r="R1932" s="77">
        <v>2.1580523454687302E-3</v>
      </c>
      <c r="S1932" s="58">
        <v>25.646341264833701</v>
      </c>
      <c r="T1932" s="77">
        <v>2.6424816952889198E-2</v>
      </c>
      <c r="U1932" s="58">
        <v>969.49499511718705</v>
      </c>
      <c r="V1932" s="77">
        <v>3.8052042626657198E-4</v>
      </c>
      <c r="W1932" s="58">
        <v>1.92084221345392</v>
      </c>
      <c r="X1932" s="77">
        <v>2.5102664604146299E-2</v>
      </c>
      <c r="Y1932" s="58">
        <v>76.5049018859863</v>
      </c>
      <c r="Z1932" s="77">
        <v>9.9348408800254903E-3</v>
      </c>
      <c r="AA1932" s="58">
        <v>17.124280845503701</v>
      </c>
      <c r="AB1932" s="77">
        <v>1.7547167145308001E-2</v>
      </c>
      <c r="AC1932" s="58">
        <v>971.10000610351506</v>
      </c>
      <c r="AD1932" s="77">
        <v>1.7737761153546701E-4</v>
      </c>
      <c r="AE1932" s="58">
        <v>4.3104115802912499</v>
      </c>
      <c r="AF1932" s="77">
        <v>7.8615938382325501E-2</v>
      </c>
      <c r="AG1932" s="58">
        <v>54.8238620758056</v>
      </c>
      <c r="AH1932" s="77">
        <v>2.9391430859997398E-3</v>
      </c>
      <c r="AI1932" s="58">
        <v>1.82983878221999</v>
      </c>
      <c r="AJ1932" s="77">
        <v>4.6656717422016797E-2</v>
      </c>
      <c r="AK1932" s="58">
        <v>39.161725997924798</v>
      </c>
      <c r="AL1932" s="69">
        <v>43032</v>
      </c>
      <c r="AM1932" s="105">
        <v>1</v>
      </c>
      <c r="AN1932" s="124">
        <v>71.104975801327697</v>
      </c>
      <c r="AO1932" s="125">
        <v>52.686922725947802</v>
      </c>
      <c r="AP1932" s="125">
        <v>51.343783877550798</v>
      </c>
      <c r="AQ1932" s="125">
        <v>81.652945737014093</v>
      </c>
      <c r="AR1932" s="125">
        <v>80.503258825921705</v>
      </c>
      <c r="AS1932" s="125">
        <v>78.740499536427293</v>
      </c>
      <c r="AT1932" s="109" t="s">
        <v>565</v>
      </c>
      <c r="AV1932" s="63">
        <v>15529.2749479842</v>
      </c>
      <c r="AW1932" s="63">
        <v>20568.690520583699</v>
      </c>
      <c r="AX1932" s="63">
        <v>20568.690520583699</v>
      </c>
      <c r="AY1932" s="63">
        <v>36097.965468568</v>
      </c>
      <c r="AZ1932" s="77">
        <v>3.0904978243611E-3</v>
      </c>
      <c r="BA1932" s="77">
        <v>2.6097965468568001</v>
      </c>
      <c r="BB1932" s="77">
        <v>1.26756626709565</v>
      </c>
      <c r="BC1932" s="58">
        <v>0</v>
      </c>
      <c r="BD1932" s="130">
        <v>0</v>
      </c>
      <c r="BE1932" s="65">
        <v>0</v>
      </c>
    </row>
    <row r="1933" spans="1:57" x14ac:dyDescent="0.2">
      <c r="A1933" s="104">
        <v>43033</v>
      </c>
      <c r="B1933" s="58">
        <v>2557.14990234375</v>
      </c>
      <c r="C1933" s="77">
        <v>-4.6630497542752202E-3</v>
      </c>
      <c r="D1933" s="58">
        <v>0.01</v>
      </c>
      <c r="E1933" s="58">
        <v>0.75449999999999995</v>
      </c>
      <c r="F1933" s="77">
        <v>-1.0232192050373901E-2</v>
      </c>
      <c r="G1933" s="58">
        <v>152.302322387695</v>
      </c>
      <c r="H1933" s="58">
        <v>973.33001708984295</v>
      </c>
      <c r="I1933" s="58">
        <v>76.296272277832003</v>
      </c>
      <c r="J1933" s="58">
        <v>972.90997314453102</v>
      </c>
      <c r="K1933" s="58">
        <v>53.778438568115199</v>
      </c>
      <c r="L1933" s="58">
        <v>39.056369781494098</v>
      </c>
      <c r="M1933" s="58">
        <v>11.2299995422363</v>
      </c>
      <c r="N1933" s="77">
        <v>-4.3921798789824298E-3</v>
      </c>
      <c r="O1933" s="58">
        <v>3.1875092494716202</v>
      </c>
      <c r="P1933" s="77">
        <v>2.0928828920662199E-2</v>
      </c>
      <c r="Q1933" s="58">
        <v>152.63826751708899</v>
      </c>
      <c r="R1933" s="77">
        <v>2.8747286311388001E-3</v>
      </c>
      <c r="S1933" s="58">
        <v>25.940771703830901</v>
      </c>
      <c r="T1933" s="77">
        <v>2.6651568582453801E-2</v>
      </c>
      <c r="U1933" s="58">
        <v>971.93499755859295</v>
      </c>
      <c r="V1933" s="77">
        <v>-2.9166788805647902E-3</v>
      </c>
      <c r="W1933" s="58">
        <v>1.97385340698836</v>
      </c>
      <c r="X1933" s="77">
        <v>2.5870902313557299E-2</v>
      </c>
      <c r="Y1933" s="58">
        <v>76.407863616943303</v>
      </c>
      <c r="Z1933" s="77">
        <v>-3.06389096703463E-3</v>
      </c>
      <c r="AA1933" s="58">
        <v>17.048052307915999</v>
      </c>
      <c r="AB1933" s="77">
        <v>1.7522743911047699E-2</v>
      </c>
      <c r="AC1933" s="58">
        <v>974.40499877929597</v>
      </c>
      <c r="AD1933" s="77">
        <v>-1.9155750207280799E-2</v>
      </c>
      <c r="AE1933" s="58">
        <v>4.3937358654746896</v>
      </c>
      <c r="AF1933" s="77">
        <v>8.1700696086771593E-2</v>
      </c>
      <c r="AG1933" s="58">
        <v>54.303581237792898</v>
      </c>
      <c r="AH1933" s="77">
        <v>-4.15160825578952E-3</v>
      </c>
      <c r="AI1933" s="58">
        <v>1.86854992784465</v>
      </c>
      <c r="AJ1933" s="77">
        <v>4.7842386230427802E-2</v>
      </c>
      <c r="AK1933" s="58">
        <v>39.137781143188398</v>
      </c>
      <c r="AL1933" s="69">
        <v>43033</v>
      </c>
      <c r="AM1933" s="105">
        <v>2</v>
      </c>
      <c r="AN1933" s="124">
        <v>61.272469813490503</v>
      </c>
      <c r="AO1933" s="125">
        <v>54.225954552154001</v>
      </c>
      <c r="AP1933" s="125">
        <v>49.019047202101902</v>
      </c>
      <c r="AQ1933" s="125">
        <v>70.070884477661593</v>
      </c>
      <c r="AR1933" s="125">
        <v>76.431343666518998</v>
      </c>
      <c r="AS1933" s="125">
        <v>74.781500060689694</v>
      </c>
      <c r="AT1933" s="109" t="s">
        <v>565</v>
      </c>
      <c r="AV1933" s="63">
        <v>15529.2749479842</v>
      </c>
      <c r="AW1933" s="63">
        <v>20155.7596813487</v>
      </c>
      <c r="AX1933" s="63">
        <v>20155.7596813487</v>
      </c>
      <c r="AY1933" s="63">
        <v>35685.034629333</v>
      </c>
      <c r="AZ1933" s="77">
        <v>-1.1439172093908699E-2</v>
      </c>
      <c r="BA1933" s="77">
        <v>2.5685034629332999</v>
      </c>
      <c r="BB1933" s="77">
        <v>1.2569924927710601</v>
      </c>
      <c r="BC1933" s="58">
        <v>-412.930839234926</v>
      </c>
      <c r="BD1933" s="130">
        <v>-1.1439172093908699E-2</v>
      </c>
      <c r="BE1933" s="65">
        <v>1</v>
      </c>
    </row>
    <row r="1934" spans="1:57" x14ac:dyDescent="0.2">
      <c r="A1934" s="104">
        <v>43034</v>
      </c>
      <c r="B1934" s="58">
        <v>2560.39990234375</v>
      </c>
      <c r="C1934" s="77">
        <v>1.2709462190783E-3</v>
      </c>
      <c r="D1934" s="58">
        <v>0.01</v>
      </c>
      <c r="E1934" s="58">
        <v>0.75919999999999999</v>
      </c>
      <c r="F1934" s="77">
        <v>6.2292909211398798E-3</v>
      </c>
      <c r="G1934" s="58">
        <v>153.27606201171801</v>
      </c>
      <c r="H1934" s="58">
        <v>972.55999755859295</v>
      </c>
      <c r="I1934" s="58">
        <v>76.422424316406193</v>
      </c>
      <c r="J1934" s="58">
        <v>972.42999267578102</v>
      </c>
      <c r="K1934" s="58">
        <v>54.391105651855398</v>
      </c>
      <c r="L1934" s="58">
        <v>39.602279663085902</v>
      </c>
      <c r="M1934" s="58">
        <v>11.300000190734799</v>
      </c>
      <c r="N1934" s="77">
        <v>6.3934653704407199E-3</v>
      </c>
      <c r="O1934" s="58">
        <v>3.0106996374069999</v>
      </c>
      <c r="P1934" s="77">
        <v>1.96423342163945E-2</v>
      </c>
      <c r="Q1934" s="58">
        <v>152.789192199707</v>
      </c>
      <c r="R1934" s="77">
        <v>-7.9111865218361999E-4</v>
      </c>
      <c r="S1934" s="58">
        <v>26.1995101885725</v>
      </c>
      <c r="T1934" s="77">
        <v>2.6938708413199002E-2</v>
      </c>
      <c r="U1934" s="58">
        <v>972.94500732421795</v>
      </c>
      <c r="V1934" s="77">
        <v>1.6534495697881899E-3</v>
      </c>
      <c r="W1934" s="58">
        <v>2.0222121661100099</v>
      </c>
      <c r="X1934" s="77">
        <v>2.6460979014975902E-2</v>
      </c>
      <c r="Y1934" s="58">
        <v>76.359348297119098</v>
      </c>
      <c r="Z1934" s="77">
        <v>-4.9334520356358804E-4</v>
      </c>
      <c r="AA1934" s="58">
        <v>16.8232301514184</v>
      </c>
      <c r="AB1934" s="77">
        <v>1.7300196701180399E-2</v>
      </c>
      <c r="AC1934" s="58">
        <v>972.66998291015602</v>
      </c>
      <c r="AD1934" s="77">
        <v>1.13924297553609E-2</v>
      </c>
      <c r="AE1934" s="58">
        <v>4.4824215060758199</v>
      </c>
      <c r="AF1934" s="77">
        <v>8.2410928264020494E-2</v>
      </c>
      <c r="AG1934" s="58">
        <v>54.084772109985302</v>
      </c>
      <c r="AH1934" s="77">
        <v>1.3977486505938899E-2</v>
      </c>
      <c r="AI1934" s="58">
        <v>1.93140253470825</v>
      </c>
      <c r="AJ1934" s="77">
        <v>4.8769983726683001E-2</v>
      </c>
      <c r="AK1934" s="58">
        <v>39.329324722290004</v>
      </c>
      <c r="AL1934" s="69">
        <v>43034</v>
      </c>
      <c r="AM1934" s="105">
        <v>3</v>
      </c>
      <c r="AN1934" s="124">
        <v>62.776289689578</v>
      </c>
      <c r="AO1934" s="125">
        <v>53.706711011297898</v>
      </c>
      <c r="AP1934" s="125">
        <v>52.383920471191999</v>
      </c>
      <c r="AQ1934" s="125">
        <v>72.519603335590105</v>
      </c>
      <c r="AR1934" s="125">
        <v>80.071007176647498</v>
      </c>
      <c r="AS1934" s="125">
        <v>75.530414765649596</v>
      </c>
      <c r="AT1934" s="109" t="s">
        <v>620</v>
      </c>
      <c r="AV1934" s="63">
        <v>15529.2749479842</v>
      </c>
      <c r="AW1934" s="63">
        <v>20399.544846722401</v>
      </c>
      <c r="AX1934" s="63">
        <v>20399.544846722401</v>
      </c>
      <c r="AY1934" s="63">
        <v>35928.819794706702</v>
      </c>
      <c r="AZ1934" s="77">
        <v>6.8315799019351697E-3</v>
      </c>
      <c r="BA1934" s="77">
        <v>2.5928819794706701</v>
      </c>
      <c r="BB1934" s="77">
        <v>1.2598610088462401</v>
      </c>
      <c r="BC1934" s="58">
        <v>-169.14567386131199</v>
      </c>
      <c r="BD1934" s="130">
        <v>-4.6857398101450998E-3</v>
      </c>
      <c r="BE1934" s="65">
        <v>2</v>
      </c>
    </row>
    <row r="1935" spans="1:57" x14ac:dyDescent="0.2">
      <c r="A1935" s="104">
        <v>43035</v>
      </c>
      <c r="B1935" s="58">
        <v>2581.07006835937</v>
      </c>
      <c r="C1935" s="77">
        <v>8.0730224980496406E-3</v>
      </c>
      <c r="D1935" s="58">
        <v>0.01</v>
      </c>
      <c r="E1935" s="58">
        <v>0.76270000000000004</v>
      </c>
      <c r="F1935" s="77">
        <v>4.6101159114857399E-3</v>
      </c>
      <c r="G1935" s="58">
        <v>158.76792907714801</v>
      </c>
      <c r="H1935" s="58">
        <v>1019.27001953125</v>
      </c>
      <c r="I1935" s="58">
        <v>81.322547912597599</v>
      </c>
      <c r="J1935" s="58">
        <v>1100.94995117187</v>
      </c>
      <c r="K1935" s="58">
        <v>55.130195617675703</v>
      </c>
      <c r="L1935" s="58">
        <v>42.5233764648437</v>
      </c>
      <c r="M1935" s="58">
        <v>9.8000001907348597</v>
      </c>
      <c r="N1935" s="77">
        <v>3.5829907118893799E-2</v>
      </c>
      <c r="O1935" s="58">
        <v>3.0775231497053301</v>
      </c>
      <c r="P1935" s="77">
        <v>1.9383783410123701E-2</v>
      </c>
      <c r="Q1935" s="58">
        <v>156.021995544433</v>
      </c>
      <c r="R1935" s="77">
        <v>4.8027907882199398E-2</v>
      </c>
      <c r="S1935" s="58">
        <v>27.956604302332199</v>
      </c>
      <c r="T1935" s="77">
        <v>2.7428064954945999E-2</v>
      </c>
      <c r="U1935" s="58">
        <v>995.91500854492097</v>
      </c>
      <c r="V1935" s="77">
        <v>6.4118923732434593E-2</v>
      </c>
      <c r="W1935" s="58">
        <v>2.2984657892618401</v>
      </c>
      <c r="X1935" s="77">
        <v>2.82635732433291E-2</v>
      </c>
      <c r="Y1935" s="58">
        <v>78.872486114501896</v>
      </c>
      <c r="Z1935" s="77">
        <v>0.13216371303239199</v>
      </c>
      <c r="AA1935" s="58">
        <v>23.293733143946199</v>
      </c>
      <c r="AB1935" s="77">
        <v>2.11578492911071E-2</v>
      </c>
      <c r="AC1935" s="58">
        <v>1036.6899719238199</v>
      </c>
      <c r="AD1935" s="77">
        <v>1.3588434303046701E-2</v>
      </c>
      <c r="AE1935" s="58">
        <v>4.5590831039184003</v>
      </c>
      <c r="AF1935" s="77">
        <v>8.2696661109917705E-2</v>
      </c>
      <c r="AG1935" s="58">
        <v>54.760650634765597</v>
      </c>
      <c r="AH1935" s="77">
        <v>7.3760824543659398E-2</v>
      </c>
      <c r="AI1935" s="58">
        <v>2.1174195593124701</v>
      </c>
      <c r="AJ1935" s="77">
        <v>4.9794248136975798E-2</v>
      </c>
      <c r="AK1935" s="58">
        <v>41.062828063964801</v>
      </c>
      <c r="AL1935" s="69">
        <v>43035</v>
      </c>
      <c r="AM1935" s="105">
        <v>4</v>
      </c>
      <c r="AN1935" s="124">
        <v>70.596527066542805</v>
      </c>
      <c r="AO1935" s="125">
        <v>71.521331915503296</v>
      </c>
      <c r="AP1935" s="125">
        <v>66.010064191773495</v>
      </c>
      <c r="AQ1935" s="125">
        <v>75.1599170226241</v>
      </c>
      <c r="AR1935" s="125">
        <v>89.4549428909814</v>
      </c>
      <c r="AS1935" s="125">
        <v>89.087061241143701</v>
      </c>
      <c r="AT1935" s="109" t="s">
        <v>620</v>
      </c>
      <c r="AV1935" s="63">
        <v>15529.2749479842</v>
      </c>
      <c r="AW1935" s="63">
        <v>21361.122900676699</v>
      </c>
      <c r="AX1935" s="63">
        <v>21361.122900676699</v>
      </c>
      <c r="AY1935" s="63">
        <v>36890.397848660999</v>
      </c>
      <c r="AZ1935" s="77">
        <v>2.67634188779E-2</v>
      </c>
      <c r="BA1935" s="77">
        <v>2.6890397848660998</v>
      </c>
      <c r="BB1935" s="77">
        <v>1.2781049176131201</v>
      </c>
      <c r="BC1935" s="58">
        <v>0</v>
      </c>
      <c r="BD1935" s="130">
        <v>0</v>
      </c>
      <c r="BE1935" s="65">
        <v>0</v>
      </c>
    </row>
    <row r="1936" spans="1:57" x14ac:dyDescent="0.2">
      <c r="A1936" s="104">
        <v>43038</v>
      </c>
      <c r="B1936" s="58">
        <v>2572.830078125</v>
      </c>
      <c r="C1936" s="77">
        <v>-3.1924705707864201E-3</v>
      </c>
      <c r="D1936" s="58">
        <v>0.01</v>
      </c>
      <c r="E1936" s="58">
        <v>0.75790000000000002</v>
      </c>
      <c r="F1936" s="77">
        <v>-6.2934312311525497E-3</v>
      </c>
      <c r="G1936" s="58">
        <v>162.34156799316401</v>
      </c>
      <c r="H1936" s="58">
        <v>1017.10998535156</v>
      </c>
      <c r="I1936" s="58">
        <v>81.400154113769503</v>
      </c>
      <c r="J1936" s="58">
        <v>1110.84997558593</v>
      </c>
      <c r="K1936" s="58">
        <v>54.361930847167898</v>
      </c>
      <c r="L1936" s="58">
        <v>42.494636535644503</v>
      </c>
      <c r="M1936" s="58">
        <v>10.5</v>
      </c>
      <c r="N1936" s="77">
        <v>2.2508569185147601E-2</v>
      </c>
      <c r="O1936" s="58">
        <v>3.24726792483118</v>
      </c>
      <c r="P1936" s="77">
        <v>2.00026891755038E-2</v>
      </c>
      <c r="Q1936" s="58">
        <v>160.55474853515599</v>
      </c>
      <c r="R1936" s="77">
        <v>-2.1191972080970502E-3</v>
      </c>
      <c r="S1936" s="58">
        <v>29.372101156905501</v>
      </c>
      <c r="T1936" s="77">
        <v>2.8877999016746501E-2</v>
      </c>
      <c r="U1936" s="58">
        <v>1018.1900024414</v>
      </c>
      <c r="V1936" s="77">
        <v>9.54301152188197E-4</v>
      </c>
      <c r="W1936" s="58">
        <v>2.5322401702525399</v>
      </c>
      <c r="X1936" s="77">
        <v>3.1108542702675199E-2</v>
      </c>
      <c r="Y1936" s="58">
        <v>81.361351013183594</v>
      </c>
      <c r="Z1936" s="77">
        <v>8.9922565540103694E-3</v>
      </c>
      <c r="AA1936" s="58">
        <v>29.029898596068001</v>
      </c>
      <c r="AB1936" s="77">
        <v>2.6133050577559502E-2</v>
      </c>
      <c r="AC1936" s="58">
        <v>1105.8999633789001</v>
      </c>
      <c r="AD1936" s="77">
        <v>-1.3935462443044401E-2</v>
      </c>
      <c r="AE1936" s="58">
        <v>4.6009700320478402</v>
      </c>
      <c r="AF1936" s="77">
        <v>8.4635883243053295E-2</v>
      </c>
      <c r="AG1936" s="58">
        <v>54.746063232421797</v>
      </c>
      <c r="AH1936" s="77">
        <v>-6.7586188088752898E-4</v>
      </c>
      <c r="AI1936" s="58">
        <v>2.2806044753224</v>
      </c>
      <c r="AJ1936" s="77">
        <v>5.3668054635775703E-2</v>
      </c>
      <c r="AK1936" s="58">
        <v>42.509006500244098</v>
      </c>
      <c r="AL1936" s="69">
        <v>43038</v>
      </c>
      <c r="AM1936" s="105">
        <v>0</v>
      </c>
      <c r="AN1936" s="124">
        <v>64.756053470977903</v>
      </c>
      <c r="AO1936" s="125">
        <v>70.176446888037404</v>
      </c>
      <c r="AP1936" s="125">
        <v>71.687724899511096</v>
      </c>
      <c r="AQ1936" s="125">
        <v>67.861111463689994</v>
      </c>
      <c r="AR1936" s="125">
        <v>89.010856889875598</v>
      </c>
      <c r="AS1936" s="125">
        <v>89.1892156095263</v>
      </c>
      <c r="AT1936" s="109" t="s">
        <v>620</v>
      </c>
      <c r="AV1936" s="63">
        <v>24391.423886718501</v>
      </c>
      <c r="AW1936" s="63">
        <v>12338.6353605651</v>
      </c>
      <c r="AX1936" s="63">
        <v>12338.6353605651</v>
      </c>
      <c r="AY1936" s="63">
        <v>36730.059247283702</v>
      </c>
      <c r="AZ1936" s="77">
        <v>-4.3463505607902403E-3</v>
      </c>
      <c r="BA1936" s="77">
        <v>2.6730059247283702</v>
      </c>
      <c r="BB1936" s="77">
        <v>1.2708321347064799</v>
      </c>
      <c r="BC1936" s="58">
        <v>-160.338601377305</v>
      </c>
      <c r="BD1936" s="130">
        <v>-4.3463505607903002E-3</v>
      </c>
      <c r="BE1936" s="65">
        <v>1</v>
      </c>
    </row>
    <row r="1937" spans="1:57" x14ac:dyDescent="0.2">
      <c r="A1937" s="104">
        <v>43039</v>
      </c>
      <c r="B1937" s="58">
        <v>2575.26000976562</v>
      </c>
      <c r="C1937" s="77">
        <v>9.4445865713588197E-4</v>
      </c>
      <c r="D1937" s="58">
        <v>0.01</v>
      </c>
      <c r="E1937" s="58">
        <v>0.753</v>
      </c>
      <c r="F1937" s="77">
        <v>-6.4652328803271797E-3</v>
      </c>
      <c r="G1937" s="58">
        <v>164.60063171386699</v>
      </c>
      <c r="H1937" s="58">
        <v>1016.64001464843</v>
      </c>
      <c r="I1937" s="58">
        <v>80.711250305175696</v>
      </c>
      <c r="J1937" s="58">
        <v>1105.28002929687</v>
      </c>
      <c r="K1937" s="58">
        <v>54.877349853515597</v>
      </c>
      <c r="L1937" s="58">
        <v>43.567298889160099</v>
      </c>
      <c r="M1937" s="58">
        <v>10.1800003051757</v>
      </c>
      <c r="N1937" s="77">
        <v>1.39154977288271E-2</v>
      </c>
      <c r="O1937" s="58">
        <v>3.51215722509852</v>
      </c>
      <c r="P1937" s="77">
        <v>2.1337446816144998E-2</v>
      </c>
      <c r="Q1937" s="58">
        <v>163.471099853515</v>
      </c>
      <c r="R1937" s="77">
        <v>-4.6206478148214098E-4</v>
      </c>
      <c r="S1937" s="58">
        <v>30.6745434305167</v>
      </c>
      <c r="T1937" s="77">
        <v>3.0172473037198201E-2</v>
      </c>
      <c r="U1937" s="58">
        <v>1016.875</v>
      </c>
      <c r="V1937" s="77">
        <v>-8.4631757285238401E-3</v>
      </c>
      <c r="W1937" s="58">
        <v>2.7070135267129101</v>
      </c>
      <c r="X1937" s="77">
        <v>3.3539481998822701E-2</v>
      </c>
      <c r="Y1937" s="58">
        <v>81.055702209472599</v>
      </c>
      <c r="Z1937" s="77">
        <v>-5.0141300909015696E-3</v>
      </c>
      <c r="AA1937" s="58">
        <v>33.315992694153799</v>
      </c>
      <c r="AB1937" s="77">
        <v>3.01425808944976E-2</v>
      </c>
      <c r="AC1937" s="58">
        <v>1108.0650024414001</v>
      </c>
      <c r="AD1937" s="77">
        <v>9.4812490710951495E-3</v>
      </c>
      <c r="AE1937" s="58">
        <v>4.6484737546869503</v>
      </c>
      <c r="AF1937" s="77">
        <v>8.4706600575558899E-2</v>
      </c>
      <c r="AG1937" s="58">
        <v>54.619640350341797</v>
      </c>
      <c r="AH1937" s="77">
        <v>2.5242299757426399E-2</v>
      </c>
      <c r="AI1937" s="58">
        <v>2.4759614086142001</v>
      </c>
      <c r="AJ1937" s="77">
        <v>5.6830730197741E-2</v>
      </c>
      <c r="AK1937" s="58">
        <v>43.030967712402301</v>
      </c>
      <c r="AL1937" s="69">
        <v>43039</v>
      </c>
      <c r="AM1937" s="105">
        <v>1</v>
      </c>
      <c r="AN1937" s="124">
        <v>65.658327005810605</v>
      </c>
      <c r="AO1937" s="125">
        <v>69.868605868593704</v>
      </c>
      <c r="AP1937" s="125">
        <v>74.578550529349897</v>
      </c>
      <c r="AQ1937" s="125">
        <v>69.968192179343504</v>
      </c>
      <c r="AR1937" s="125">
        <v>90.838850730521202</v>
      </c>
      <c r="AS1937" s="125">
        <v>81.863464043560697</v>
      </c>
      <c r="AT1937" s="109" t="s">
        <v>617</v>
      </c>
      <c r="AV1937" s="63">
        <v>36638.028325331397</v>
      </c>
      <c r="AW1937" s="63">
        <v>0</v>
      </c>
      <c r="AX1937" s="63">
        <v>0</v>
      </c>
      <c r="AY1937" s="63">
        <v>36638.028325331397</v>
      </c>
      <c r="AZ1937" s="77">
        <v>-2.5056023278570102E-3</v>
      </c>
      <c r="BA1937" s="77">
        <v>2.66380283253313</v>
      </c>
      <c r="BB1937" s="77">
        <v>1.272976841775</v>
      </c>
      <c r="BC1937" s="58">
        <v>-252.36952332962301</v>
      </c>
      <c r="BD1937" s="130">
        <v>-6.84106266256448E-3</v>
      </c>
      <c r="BE1937" s="65">
        <v>2</v>
      </c>
    </row>
    <row r="1938" spans="1:57" x14ac:dyDescent="0.2">
      <c r="A1938" s="104">
        <v>43040</v>
      </c>
      <c r="B1938" s="58">
        <v>2579.36010742187</v>
      </c>
      <c r="C1938" s="77">
        <v>1.59211017167271E-3</v>
      </c>
      <c r="D1938" s="58">
        <v>0.01</v>
      </c>
      <c r="E1938" s="58">
        <v>0.75429999999999997</v>
      </c>
      <c r="F1938" s="77">
        <v>1.72642762284191E-3</v>
      </c>
      <c r="G1938" s="58">
        <v>162.50709533691401</v>
      </c>
      <c r="H1938" s="58">
        <v>1025.5</v>
      </c>
      <c r="I1938" s="58">
        <v>80.711250305175696</v>
      </c>
      <c r="J1938" s="58">
        <v>1103.68005371093</v>
      </c>
      <c r="K1938" s="58">
        <v>54.177154541015597</v>
      </c>
      <c r="L1938" s="58">
        <v>44.735733032226499</v>
      </c>
      <c r="M1938" s="58">
        <v>10.199999809265099</v>
      </c>
      <c r="N1938" s="77">
        <v>-1.2718884217846799E-2</v>
      </c>
      <c r="O1938" s="58">
        <v>3.6735900937496102</v>
      </c>
      <c r="P1938" s="77">
        <v>2.2605721221792899E-2</v>
      </c>
      <c r="Q1938" s="58">
        <v>163.55386352539</v>
      </c>
      <c r="R1938" s="77">
        <v>8.7149681538221096E-3</v>
      </c>
      <c r="S1938" s="58">
        <v>32.208897128864798</v>
      </c>
      <c r="T1938" s="77">
        <v>3.1407993299721902E-2</v>
      </c>
      <c r="U1938" s="58">
        <v>1021.07000732421</v>
      </c>
      <c r="V1938" s="77">
        <v>0</v>
      </c>
      <c r="W1938" s="58">
        <v>2.8551619335283802</v>
      </c>
      <c r="X1938" s="77">
        <v>3.5375018014623498E-2</v>
      </c>
      <c r="Y1938" s="58">
        <v>80.711250305175696</v>
      </c>
      <c r="Z1938" s="77">
        <v>-1.4475748620511499E-3</v>
      </c>
      <c r="AA1938" s="58">
        <v>36.898776208654901</v>
      </c>
      <c r="AB1938" s="77">
        <v>3.3432493488116402E-2</v>
      </c>
      <c r="AC1938" s="58">
        <v>1104.4800415039001</v>
      </c>
      <c r="AD1938" s="77">
        <v>-1.27592770855194E-2</v>
      </c>
      <c r="AE1938" s="58">
        <v>4.6889784258970097</v>
      </c>
      <c r="AF1938" s="77">
        <v>8.6548997739391301E-2</v>
      </c>
      <c r="AG1938" s="58">
        <v>54.527252197265597</v>
      </c>
      <c r="AH1938" s="77">
        <v>2.6819063216175699E-2</v>
      </c>
      <c r="AI1938" s="58">
        <v>2.7080843857673198</v>
      </c>
      <c r="AJ1938" s="77">
        <v>6.0535151705605902E-2</v>
      </c>
      <c r="AK1938" s="58">
        <v>44.151515960693303</v>
      </c>
      <c r="AL1938" s="69">
        <v>43040</v>
      </c>
      <c r="AM1938" s="105">
        <v>2</v>
      </c>
      <c r="AN1938" s="124">
        <v>67.184882098579294</v>
      </c>
      <c r="AO1938" s="125">
        <v>72.332655712593706</v>
      </c>
      <c r="AP1938" s="125">
        <v>67.681638238575403</v>
      </c>
      <c r="AQ1938" s="125">
        <v>63.844449688640502</v>
      </c>
      <c r="AR1938" s="125">
        <v>92.334636903042494</v>
      </c>
      <c r="AS1938" s="125">
        <v>81.863464043560697</v>
      </c>
      <c r="AT1938" s="109" t="s">
        <v>620</v>
      </c>
      <c r="AV1938" s="63">
        <v>28378.008880021898</v>
      </c>
      <c r="AW1938" s="63">
        <v>8368.5525296997002</v>
      </c>
      <c r="AX1938" s="63">
        <v>8368.5525296997002</v>
      </c>
      <c r="AY1938" s="63">
        <v>36746.561409721602</v>
      </c>
      <c r="AZ1938" s="77">
        <v>2.9623069076352101E-3</v>
      </c>
      <c r="BA1938" s="77">
        <v>2.6746561409721599</v>
      </c>
      <c r="BB1938" s="77">
        <v>1.2765956713247699</v>
      </c>
      <c r="BC1938" s="58">
        <v>-143.83643893935999</v>
      </c>
      <c r="BD1938" s="130">
        <v>-3.8990210821101602E-3</v>
      </c>
      <c r="BE1938" s="65">
        <v>3</v>
      </c>
    </row>
    <row r="1939" spans="1:57" x14ac:dyDescent="0.2">
      <c r="A1939" s="104">
        <v>43041</v>
      </c>
      <c r="B1939" s="58">
        <v>2579.85009765625</v>
      </c>
      <c r="C1939" s="77">
        <v>1.8996581088659401E-4</v>
      </c>
      <c r="D1939" s="58">
        <v>0.01</v>
      </c>
      <c r="E1939" s="58">
        <v>0.76519999999999999</v>
      </c>
      <c r="F1939" s="77">
        <v>1.44504838923504E-2</v>
      </c>
      <c r="G1939" s="58">
        <v>163.695053100585</v>
      </c>
      <c r="H1939" s="58">
        <v>1025.57995605468</v>
      </c>
      <c r="I1939" s="58">
        <v>81.555419921875</v>
      </c>
      <c r="J1939" s="58">
        <v>1094.21997070312</v>
      </c>
      <c r="K1939" s="58">
        <v>54.712020874023402</v>
      </c>
      <c r="L1939" s="58">
        <v>45.109245300292898</v>
      </c>
      <c r="M1939" s="58">
        <v>9.9300003051757795</v>
      </c>
      <c r="N1939" s="77">
        <v>7.3101901256000801E-3</v>
      </c>
      <c r="O1939" s="58">
        <v>3.8671340085686499</v>
      </c>
      <c r="P1939" s="77">
        <v>2.36240126706358E-2</v>
      </c>
      <c r="Q1939" s="58">
        <v>163.10107421875</v>
      </c>
      <c r="R1939" s="77">
        <v>7.7967873903128594E-5</v>
      </c>
      <c r="S1939" s="58">
        <v>33.570057393875899</v>
      </c>
      <c r="T1939" s="77">
        <v>3.2732754960439002E-2</v>
      </c>
      <c r="U1939" s="58">
        <v>1025.5399780273401</v>
      </c>
      <c r="V1939" s="77">
        <v>1.0459131948858899E-2</v>
      </c>
      <c r="W1939" s="58">
        <v>3.0289745211242298</v>
      </c>
      <c r="X1939" s="77">
        <v>3.7140076331233403E-2</v>
      </c>
      <c r="Y1939" s="58">
        <v>81.133335113525305</v>
      </c>
      <c r="Z1939" s="77">
        <v>-8.5713998146517093E-3</v>
      </c>
      <c r="AA1939" s="58">
        <v>39.620852210498697</v>
      </c>
      <c r="AB1939" s="77">
        <v>3.6209220514444702E-2</v>
      </c>
      <c r="AC1939" s="58">
        <v>1098.9500122070301</v>
      </c>
      <c r="AD1939" s="77">
        <v>9.8725438340045903E-3</v>
      </c>
      <c r="AE1939" s="58">
        <v>4.7329858268534499</v>
      </c>
      <c r="AF1939" s="77">
        <v>8.6507238285921301E-2</v>
      </c>
      <c r="AG1939" s="58">
        <v>54.444587707519503</v>
      </c>
      <c r="AH1939" s="77">
        <v>8.3493047447626909E-3</v>
      </c>
      <c r="AI1939" s="58">
        <v>2.9306067760746002</v>
      </c>
      <c r="AJ1939" s="77">
        <v>6.4966876669416904E-2</v>
      </c>
      <c r="AK1939" s="58">
        <v>44.922489166259702</v>
      </c>
      <c r="AL1939" s="69">
        <v>43041</v>
      </c>
      <c r="AM1939" s="105">
        <v>3</v>
      </c>
      <c r="AN1939" s="124">
        <v>67.371548179067503</v>
      </c>
      <c r="AO1939" s="125">
        <v>72.354627012493694</v>
      </c>
      <c r="AP1939" s="125">
        <v>69.410341928986796</v>
      </c>
      <c r="AQ1939" s="125">
        <v>66.272778947407801</v>
      </c>
      <c r="AR1939" s="125">
        <v>92.742568917654495</v>
      </c>
      <c r="AS1939" s="125">
        <v>83.759238740341402</v>
      </c>
      <c r="AT1939" s="109" t="s">
        <v>620</v>
      </c>
      <c r="AV1939" s="63">
        <v>28378.008880021898</v>
      </c>
      <c r="AW1939" s="63">
        <v>8560.3634369384708</v>
      </c>
      <c r="AX1939" s="63">
        <v>8560.3634369384708</v>
      </c>
      <c r="AY1939" s="63">
        <v>36938.372316960398</v>
      </c>
      <c r="AZ1939" s="77">
        <v>5.21983281918791E-3</v>
      </c>
      <c r="BA1939" s="77">
        <v>2.6938372316960399</v>
      </c>
      <c r="BB1939" s="77">
        <v>1.27702814666753</v>
      </c>
      <c r="BC1939" s="58">
        <v>0</v>
      </c>
      <c r="BD1939" s="130">
        <v>0</v>
      </c>
      <c r="BE1939" s="65">
        <v>0</v>
      </c>
    </row>
    <row r="1940" spans="1:57" x14ac:dyDescent="0.2">
      <c r="A1940" s="104">
        <v>43042</v>
      </c>
      <c r="B1940" s="58">
        <v>2587.84008789062</v>
      </c>
      <c r="C1940" s="77">
        <v>3.09707538497439E-3</v>
      </c>
      <c r="D1940" s="58">
        <v>0.01</v>
      </c>
      <c r="E1940" s="58">
        <v>0.76529999999999998</v>
      </c>
      <c r="F1940" s="77">
        <v>1.30684788290702E-4</v>
      </c>
      <c r="G1940" s="58">
        <v>167.96977233886699</v>
      </c>
      <c r="H1940" s="58">
        <v>1032.47998046875</v>
      </c>
      <c r="I1940" s="58">
        <v>81.642745971679602</v>
      </c>
      <c r="J1940" s="58">
        <v>1111.59997558593</v>
      </c>
      <c r="K1940" s="58">
        <v>54.994041442871001</v>
      </c>
      <c r="L1940" s="58">
        <v>44.381374359130803</v>
      </c>
      <c r="M1940" s="58">
        <v>9.1400003433227504</v>
      </c>
      <c r="N1940" s="77">
        <v>2.6113918272500002E-2</v>
      </c>
      <c r="O1940" s="58">
        <v>4.2383555683478704</v>
      </c>
      <c r="P1940" s="77">
        <v>2.5232847013671501E-2</v>
      </c>
      <c r="Q1940" s="58">
        <v>165.83241271972599</v>
      </c>
      <c r="R1940" s="77">
        <v>6.7279244034819099E-3</v>
      </c>
      <c r="S1940" s="58">
        <v>35.005773588283198</v>
      </c>
      <c r="T1940" s="77">
        <v>3.3904554325973897E-2</v>
      </c>
      <c r="U1940" s="58">
        <v>1029.0299682617101</v>
      </c>
      <c r="V1940" s="77">
        <v>1.0707571598349501E-3</v>
      </c>
      <c r="W1940" s="58">
        <v>3.1801545038668202</v>
      </c>
      <c r="X1940" s="77">
        <v>3.8952076709545799E-2</v>
      </c>
      <c r="Y1940" s="58">
        <v>81.599082946777301</v>
      </c>
      <c r="Z1940" s="77">
        <v>1.5883465252096E-2</v>
      </c>
      <c r="AA1940" s="58">
        <v>42.904804314165801</v>
      </c>
      <c r="AB1940" s="77">
        <v>3.85973419003992E-2</v>
      </c>
      <c r="AC1940" s="58">
        <v>1102.9099731445301</v>
      </c>
      <c r="AD1940" s="77">
        <v>5.15463630007406E-3</v>
      </c>
      <c r="AE1940" s="58">
        <v>4.7731368592725101</v>
      </c>
      <c r="AF1940" s="77">
        <v>8.6793709537258498E-2</v>
      </c>
      <c r="AG1940" s="58">
        <v>54.853031158447202</v>
      </c>
      <c r="AH1940" s="77">
        <v>-1.6135737503845601E-2</v>
      </c>
      <c r="AI1940" s="58">
        <v>3.0973062678641199</v>
      </c>
      <c r="AJ1940" s="77">
        <v>6.9788426171775206E-2</v>
      </c>
      <c r="AK1940" s="58">
        <v>44.7453098297119</v>
      </c>
      <c r="AL1940" s="69">
        <v>43042</v>
      </c>
      <c r="AM1940" s="105">
        <v>4</v>
      </c>
      <c r="AN1940" s="124">
        <v>70.334884787628397</v>
      </c>
      <c r="AO1940" s="125">
        <v>74.254699613358596</v>
      </c>
      <c r="AP1940" s="125">
        <v>74.662384538592804</v>
      </c>
      <c r="AQ1940" s="125">
        <v>67.511799357659697</v>
      </c>
      <c r="AR1940" s="125">
        <v>83.425330893397899</v>
      </c>
      <c r="AS1940" s="125">
        <v>83.946181866766594</v>
      </c>
      <c r="AT1940" s="109" t="s">
        <v>620</v>
      </c>
      <c r="AV1940" s="63">
        <v>28378.008880021898</v>
      </c>
      <c r="AW1940" s="63">
        <v>8423.3363176666207</v>
      </c>
      <c r="AX1940" s="63">
        <v>8423.3363176666207</v>
      </c>
      <c r="AY1940" s="63">
        <v>36801.345197688497</v>
      </c>
      <c r="AZ1940" s="77">
        <v>-3.7096144382336902E-3</v>
      </c>
      <c r="BA1940" s="77">
        <v>2.68013451976885</v>
      </c>
      <c r="BB1940" s="77">
        <v>1.2840802744914701</v>
      </c>
      <c r="BC1940" s="58">
        <v>-137.02711927185001</v>
      </c>
      <c r="BD1940" s="130">
        <v>-3.7096144382337401E-3</v>
      </c>
      <c r="BE1940" s="65">
        <v>1</v>
      </c>
    </row>
    <row r="1941" spans="1:57" x14ac:dyDescent="0.2">
      <c r="A1941" s="104">
        <v>43045</v>
      </c>
      <c r="B1941" s="58">
        <v>2591.1298828125</v>
      </c>
      <c r="C1941" s="77">
        <v>1.2712512404724401E-3</v>
      </c>
      <c r="D1941" s="58">
        <v>0.01</v>
      </c>
      <c r="E1941" s="58">
        <v>0.7621</v>
      </c>
      <c r="F1941" s="77">
        <v>-4.1813667842676098E-3</v>
      </c>
      <c r="G1941" s="58">
        <v>169.67379760742099</v>
      </c>
      <c r="H1941" s="58">
        <v>1025.90002441406</v>
      </c>
      <c r="I1941" s="58">
        <v>81.962951660156193</v>
      </c>
      <c r="J1941" s="58">
        <v>1120.66003417968</v>
      </c>
      <c r="K1941" s="58">
        <v>54.780094146728501</v>
      </c>
      <c r="L1941" s="58">
        <v>44.991214752197202</v>
      </c>
      <c r="M1941" s="58">
        <v>9.3999996185302699</v>
      </c>
      <c r="N1941" s="77">
        <v>1.01448328757447E-2</v>
      </c>
      <c r="O1941" s="58">
        <v>4.6371720644942398</v>
      </c>
      <c r="P1941" s="77">
        <v>2.7329924418992301E-2</v>
      </c>
      <c r="Q1941" s="58">
        <v>168.82178497314399</v>
      </c>
      <c r="R1941" s="77">
        <v>-6.3729623616531799E-3</v>
      </c>
      <c r="S1941" s="58">
        <v>35.772035895077501</v>
      </c>
      <c r="T1941" s="77">
        <v>3.48689297629255E-2</v>
      </c>
      <c r="U1941" s="58">
        <v>1029.1900024414001</v>
      </c>
      <c r="V1941" s="77">
        <v>3.9220347707025196E-3</v>
      </c>
      <c r="W1941" s="58">
        <v>3.30354751193711</v>
      </c>
      <c r="X1941" s="77">
        <v>4.0305375111850998E-2</v>
      </c>
      <c r="Y1941" s="58">
        <v>81.802848815917898</v>
      </c>
      <c r="Z1941" s="77">
        <v>8.1504667081109192E-3</v>
      </c>
      <c r="AA1941" s="58">
        <v>46.099840394387797</v>
      </c>
      <c r="AB1941" s="77">
        <v>4.1136329474024999E-2</v>
      </c>
      <c r="AC1941" s="58">
        <v>1116.13000488281</v>
      </c>
      <c r="AD1941" s="77">
        <v>-3.8903723117862301E-3</v>
      </c>
      <c r="AE1941" s="58">
        <v>4.7587178282945102</v>
      </c>
      <c r="AF1941" s="77">
        <v>8.6869471519130298E-2</v>
      </c>
      <c r="AG1941" s="58">
        <v>54.887067794799798</v>
      </c>
      <c r="AH1941" s="77">
        <v>1.37409082497452E-2</v>
      </c>
      <c r="AI1941" s="58">
        <v>3.2686106716136298</v>
      </c>
      <c r="AJ1941" s="77">
        <v>7.2649975992346502E-2</v>
      </c>
      <c r="AK1941" s="58">
        <v>44.686294555663999</v>
      </c>
      <c r="AL1941" s="69">
        <v>43045</v>
      </c>
      <c r="AM1941" s="105">
        <v>0</v>
      </c>
      <c r="AN1941" s="124">
        <v>71.483279943043101</v>
      </c>
      <c r="AO1941" s="125">
        <v>69.359075275881196</v>
      </c>
      <c r="AP1941" s="125">
        <v>76.4017339315821</v>
      </c>
      <c r="AQ1941" s="125">
        <v>65.544612549304901</v>
      </c>
      <c r="AR1941" s="125">
        <v>84.802905479774395</v>
      </c>
      <c r="AS1941" s="125">
        <v>84.6441673662152</v>
      </c>
      <c r="AT1941" s="109" t="s">
        <v>617</v>
      </c>
      <c r="AV1941" s="63">
        <v>17405.063389482399</v>
      </c>
      <c r="AW1941" s="63">
        <v>19497.033502133101</v>
      </c>
      <c r="AX1941" s="63">
        <v>19497.033502133101</v>
      </c>
      <c r="AY1941" s="63">
        <v>36902.096891615503</v>
      </c>
      <c r="AZ1941" s="77">
        <v>2.73771769444275E-3</v>
      </c>
      <c r="BA1941" s="77">
        <v>2.6902096891615499</v>
      </c>
      <c r="BB1941" s="77">
        <v>1.28698391437376</v>
      </c>
      <c r="BC1941" s="58">
        <v>-36.275425344843804</v>
      </c>
      <c r="BD1941" s="130">
        <v>-9.8205262087814791E-4</v>
      </c>
      <c r="BE1941" s="65">
        <v>2</v>
      </c>
    </row>
    <row r="1942" spans="1:57" x14ac:dyDescent="0.2">
      <c r="A1942" s="104">
        <v>43046</v>
      </c>
      <c r="B1942" s="58">
        <v>2590.63989257812</v>
      </c>
      <c r="C1942" s="77">
        <v>-1.8910292286977701E-4</v>
      </c>
      <c r="D1942" s="58">
        <v>0.01</v>
      </c>
      <c r="E1942" s="58">
        <v>0.76099999999999901</v>
      </c>
      <c r="F1942" s="77">
        <v>-1.4433801338408199E-3</v>
      </c>
      <c r="G1942" s="58">
        <v>170.21910095214801</v>
      </c>
      <c r="H1942" s="58">
        <v>1033.32995605468</v>
      </c>
      <c r="I1942" s="58">
        <v>81.768882751464801</v>
      </c>
      <c r="J1942" s="58">
        <v>1123.17004394531</v>
      </c>
      <c r="K1942" s="58">
        <v>54.916248321533203</v>
      </c>
      <c r="L1942" s="58">
        <v>45.068286895751903</v>
      </c>
      <c r="M1942" s="58">
        <v>9.8900003433227504</v>
      </c>
      <c r="N1942" s="77">
        <v>3.2138335583684601E-3</v>
      </c>
      <c r="O1942" s="58">
        <v>5.03320115476307</v>
      </c>
      <c r="P1942" s="77">
        <v>2.9568956284042301E-2</v>
      </c>
      <c r="Q1942" s="58">
        <v>169.94644927978501</v>
      </c>
      <c r="R1942" s="77">
        <v>7.2423544827080397E-3</v>
      </c>
      <c r="S1942" s="58">
        <v>36.815892693353099</v>
      </c>
      <c r="T1942" s="77">
        <v>3.5628399697148302E-2</v>
      </c>
      <c r="U1942" s="58">
        <v>1029.61499023437</v>
      </c>
      <c r="V1942" s="77">
        <v>-2.3677637854732001E-3</v>
      </c>
      <c r="W1942" s="58">
        <v>3.4242930663505202</v>
      </c>
      <c r="X1942" s="77">
        <v>4.1877703976445399E-2</v>
      </c>
      <c r="Y1942" s="58">
        <v>81.865917205810504</v>
      </c>
      <c r="Z1942" s="77">
        <v>2.2397602208255002E-3</v>
      </c>
      <c r="AA1942" s="58">
        <v>49.157292557413598</v>
      </c>
      <c r="AB1942" s="77">
        <v>4.3766563061761202E-2</v>
      </c>
      <c r="AC1942" s="58">
        <v>1121.9150390625</v>
      </c>
      <c r="AD1942" s="77">
        <v>2.4854680687475999E-3</v>
      </c>
      <c r="AE1942" s="58">
        <v>4.7616082397242696</v>
      </c>
      <c r="AF1942" s="77">
        <v>8.6706728614183201E-2</v>
      </c>
      <c r="AG1942" s="58">
        <v>54.848171234130803</v>
      </c>
      <c r="AH1942" s="77">
        <v>1.7130487358294399E-3</v>
      </c>
      <c r="AI1942" s="58">
        <v>3.4223951835446602</v>
      </c>
      <c r="AJ1942" s="77">
        <v>7.5937991418689801E-2</v>
      </c>
      <c r="AK1942" s="58">
        <v>45.029750823974602</v>
      </c>
      <c r="AL1942" s="69">
        <v>43046</v>
      </c>
      <c r="AM1942" s="105">
        <v>1</v>
      </c>
      <c r="AN1942" s="124">
        <v>71.042151864645305</v>
      </c>
      <c r="AO1942" s="125">
        <v>71.633329509106204</v>
      </c>
      <c r="AP1942" s="125">
        <v>76.947106570964905</v>
      </c>
      <c r="AQ1942" s="125">
        <v>66.219209801826693</v>
      </c>
      <c r="AR1942" s="125">
        <v>84.9728908830226</v>
      </c>
      <c r="AS1942" s="125">
        <v>82.308430130599206</v>
      </c>
      <c r="AT1942" s="109" t="s">
        <v>620</v>
      </c>
      <c r="AV1942" s="63">
        <v>17405.063389482399</v>
      </c>
      <c r="AW1942" s="63">
        <v>19457.4447294616</v>
      </c>
      <c r="AX1942" s="63">
        <v>19457.4447294616</v>
      </c>
      <c r="AY1942" s="63">
        <v>36862.508118944002</v>
      </c>
      <c r="AZ1942" s="77">
        <v>-1.07280550446198E-3</v>
      </c>
      <c r="BA1942" s="77">
        <v>2.6862508118944</v>
      </c>
      <c r="BB1942" s="77">
        <v>1.28655143903099</v>
      </c>
      <c r="BC1942" s="58">
        <v>-75.864198016359296</v>
      </c>
      <c r="BD1942" s="130">
        <v>-2.0538045738828E-3</v>
      </c>
      <c r="BE1942" s="65">
        <v>3</v>
      </c>
    </row>
    <row r="1943" spans="1:57" x14ac:dyDescent="0.2">
      <c r="A1943" s="104">
        <v>43047</v>
      </c>
      <c r="B1943" s="58">
        <v>2594.3798828125</v>
      </c>
      <c r="C1943" s="77">
        <v>1.4436550000984599E-3</v>
      </c>
      <c r="D1943" s="58">
        <v>0.01</v>
      </c>
      <c r="E1943" s="58">
        <v>0.76339999999999997</v>
      </c>
      <c r="F1943" s="77">
        <v>3.1537450722733899E-3</v>
      </c>
      <c r="G1943" s="58">
        <v>171.611557006835</v>
      </c>
      <c r="H1943" s="58">
        <v>1039.84997558593</v>
      </c>
      <c r="I1943" s="58">
        <v>82.050277709960895</v>
      </c>
      <c r="J1943" s="58">
        <v>1132.88000488281</v>
      </c>
      <c r="K1943" s="58">
        <v>55.353862762451101</v>
      </c>
      <c r="L1943" s="58">
        <v>44.991214752197202</v>
      </c>
      <c r="M1943" s="58">
        <v>9.7799997329711896</v>
      </c>
      <c r="N1943" s="77">
        <v>8.1803748633295596E-3</v>
      </c>
      <c r="O1943" s="58">
        <v>5.4596720373289402</v>
      </c>
      <c r="P1943" s="77">
        <v>3.18141279792215E-2</v>
      </c>
      <c r="Q1943" s="58">
        <v>170.91532897949199</v>
      </c>
      <c r="R1943" s="77">
        <v>6.3097169428281098E-3</v>
      </c>
      <c r="S1943" s="58">
        <v>38.100373766128101</v>
      </c>
      <c r="T1943" s="77">
        <v>3.6640260288181702E-2</v>
      </c>
      <c r="U1943" s="58">
        <v>1036.58996582031</v>
      </c>
      <c r="V1943" s="77">
        <v>3.44134527741313E-3</v>
      </c>
      <c r="W1943" s="58">
        <v>3.5585298327047301</v>
      </c>
      <c r="X1943" s="77">
        <v>4.3370113204049897E-2</v>
      </c>
      <c r="Y1943" s="58">
        <v>81.909580230712805</v>
      </c>
      <c r="Z1943" s="77">
        <v>8.6451388103199103E-3</v>
      </c>
      <c r="AA1943" s="58">
        <v>52.418774001077701</v>
      </c>
      <c r="AB1943" s="77">
        <v>4.6270367360310198E-2</v>
      </c>
      <c r="AC1943" s="58">
        <v>1128.02502441406</v>
      </c>
      <c r="AD1943" s="77">
        <v>7.9687606909297701E-3</v>
      </c>
      <c r="AE1943" s="58">
        <v>4.7800734851042801</v>
      </c>
      <c r="AF1943" s="77">
        <v>8.6354831380382094E-2</v>
      </c>
      <c r="AG1943" s="58">
        <v>55.135055541992102</v>
      </c>
      <c r="AH1943" s="77">
        <v>-1.71011921826447E-3</v>
      </c>
      <c r="AI1943" s="58">
        <v>3.5630599669335901</v>
      </c>
      <c r="AJ1943" s="77">
        <v>7.9194571352612306E-2</v>
      </c>
      <c r="AK1943" s="58">
        <v>45.029750823974602</v>
      </c>
      <c r="AL1943" s="69">
        <v>43047</v>
      </c>
      <c r="AM1943" s="105">
        <v>2</v>
      </c>
      <c r="AN1943" s="124">
        <v>72.440144531514903</v>
      </c>
      <c r="AO1943" s="125">
        <v>73.492641850254003</v>
      </c>
      <c r="AP1943" s="125">
        <v>78.324656238858594</v>
      </c>
      <c r="AQ1943" s="125">
        <v>68.363211787730904</v>
      </c>
      <c r="AR1943" s="125">
        <v>83.961507126630806</v>
      </c>
      <c r="AS1943" s="125">
        <v>83.039260785186698</v>
      </c>
      <c r="AT1943" s="109" t="s">
        <v>620</v>
      </c>
      <c r="AV1943" s="63">
        <v>17405.063389482399</v>
      </c>
      <c r="AW1943" s="63">
        <v>19542.024781439199</v>
      </c>
      <c r="AX1943" s="63">
        <v>19542.024781439199</v>
      </c>
      <c r="AY1943" s="63">
        <v>36947.088170921597</v>
      </c>
      <c r="AZ1943" s="77">
        <v>2.2944736072929499E-3</v>
      </c>
      <c r="BA1943" s="77">
        <v>2.69470881709216</v>
      </c>
      <c r="BB1943" s="77">
        <v>1.2898524304489301</v>
      </c>
      <c r="BC1943" s="58">
        <v>0</v>
      </c>
      <c r="BD1943" s="130">
        <v>0</v>
      </c>
      <c r="BE1943" s="65">
        <v>0</v>
      </c>
    </row>
    <row r="1944" spans="1:57" x14ac:dyDescent="0.2">
      <c r="A1944" s="104">
        <v>43048</v>
      </c>
      <c r="B1944" s="58">
        <v>2584.6201171875</v>
      </c>
      <c r="C1944" s="77">
        <v>-3.7618876440020902E-3</v>
      </c>
      <c r="D1944" s="58">
        <v>0.01</v>
      </c>
      <c r="E1944" s="58">
        <v>0.76229999999999998</v>
      </c>
      <c r="F1944" s="77">
        <v>-1.44092219020175E-3</v>
      </c>
      <c r="G1944" s="58">
        <v>171.260986328125</v>
      </c>
      <c r="H1944" s="58">
        <v>1031.26000976562</v>
      </c>
      <c r="I1944" s="58">
        <v>81.594223022460895</v>
      </c>
      <c r="J1944" s="58">
        <v>1129.13000488281</v>
      </c>
      <c r="K1944" s="58">
        <v>53.953483581542898</v>
      </c>
      <c r="L1944" s="58">
        <v>44.605846405029297</v>
      </c>
      <c r="M1944" s="58">
        <v>10.5</v>
      </c>
      <c r="N1944" s="77">
        <v>-2.0428150925579898E-3</v>
      </c>
      <c r="O1944" s="58">
        <v>5.8231010811683097</v>
      </c>
      <c r="P1944" s="77">
        <v>3.4001328650598898E-2</v>
      </c>
      <c r="Q1944" s="58">
        <v>171.43627166748001</v>
      </c>
      <c r="R1944" s="77">
        <v>-8.2607741712667996E-3</v>
      </c>
      <c r="S1944" s="58">
        <v>38.955195464829501</v>
      </c>
      <c r="T1944" s="77">
        <v>3.7774368341581301E-2</v>
      </c>
      <c r="U1944" s="58">
        <v>1035.5549926757801</v>
      </c>
      <c r="V1944" s="77">
        <v>-5.5582345389750803E-3</v>
      </c>
      <c r="W1944" s="58">
        <v>3.6630213712963302</v>
      </c>
      <c r="X1944" s="77">
        <v>4.48931460538326E-2</v>
      </c>
      <c r="Y1944" s="58">
        <v>81.822250366210895</v>
      </c>
      <c r="Z1944" s="77">
        <v>-3.3101475741801299E-3</v>
      </c>
      <c r="AA1944" s="58">
        <v>55.217913265572903</v>
      </c>
      <c r="AB1944" s="77">
        <v>4.8903060787321602E-2</v>
      </c>
      <c r="AC1944" s="58">
        <v>1131.00500488281</v>
      </c>
      <c r="AD1944" s="77">
        <v>-2.52986713306327E-2</v>
      </c>
      <c r="AE1944" s="58">
        <v>4.76187502587773</v>
      </c>
      <c r="AF1944" s="77">
        <v>8.82588984023773E-2</v>
      </c>
      <c r="AG1944" s="58">
        <v>54.653673171996999</v>
      </c>
      <c r="AH1944" s="77">
        <v>-8.5654132543544394E-3</v>
      </c>
      <c r="AI1944" s="58">
        <v>3.6731567648488701</v>
      </c>
      <c r="AJ1944" s="77">
        <v>8.2346980516767504E-2</v>
      </c>
      <c r="AK1944" s="58">
        <v>44.798530578613203</v>
      </c>
      <c r="AL1944" s="69">
        <v>43048</v>
      </c>
      <c r="AM1944" s="105">
        <v>3</v>
      </c>
      <c r="AN1944" s="124">
        <v>63.786115185548603</v>
      </c>
      <c r="AO1944" s="125">
        <v>67.239534182454406</v>
      </c>
      <c r="AP1944" s="125">
        <v>77.075895664296695</v>
      </c>
      <c r="AQ1944" s="125">
        <v>56.094143488860901</v>
      </c>
      <c r="AR1944" s="125">
        <v>78.904422602794298</v>
      </c>
      <c r="AS1944" s="125">
        <v>77.454766779121599</v>
      </c>
      <c r="AT1944" s="109" t="s">
        <v>620</v>
      </c>
      <c r="AV1944" s="63">
        <v>17405.063389482399</v>
      </c>
      <c r="AW1944" s="63">
        <v>19379.825718173201</v>
      </c>
      <c r="AX1944" s="63">
        <v>19379.825718173201</v>
      </c>
      <c r="AY1944" s="63">
        <v>36784.889107655603</v>
      </c>
      <c r="AZ1944" s="77">
        <v>-4.3900364357709601E-3</v>
      </c>
      <c r="BA1944" s="77">
        <v>2.6784889107655601</v>
      </c>
      <c r="BB1944" s="77">
        <v>1.28123826288424</v>
      </c>
      <c r="BC1944" s="58">
        <v>-162.19906326598701</v>
      </c>
      <c r="BD1944" s="130">
        <v>-4.3900364357709297E-3</v>
      </c>
      <c r="BE1944" s="65">
        <v>1</v>
      </c>
    </row>
    <row r="1945" spans="1:57" x14ac:dyDescent="0.2">
      <c r="A1945" s="104">
        <v>43049</v>
      </c>
      <c r="B1945" s="58">
        <v>2582.30004882812</v>
      </c>
      <c r="C1945" s="77">
        <v>-8.9764385255175396E-4</v>
      </c>
      <c r="D1945" s="58">
        <v>0.01</v>
      </c>
      <c r="E1945" s="58">
        <v>0.75639999999999996</v>
      </c>
      <c r="F1945" s="77">
        <v>-7.7397350124622701E-3</v>
      </c>
      <c r="G1945" s="58">
        <v>170.69419860839801</v>
      </c>
      <c r="H1945" s="58">
        <v>1028.06994628906</v>
      </c>
      <c r="I1945" s="58">
        <v>81.380767822265597</v>
      </c>
      <c r="J1945" s="58">
        <v>1125.34997558593</v>
      </c>
      <c r="K1945" s="58">
        <v>54.809272766113203</v>
      </c>
      <c r="L1945" s="58">
        <v>43.9121894836425</v>
      </c>
      <c r="M1945" s="58">
        <v>11.289999961853001</v>
      </c>
      <c r="N1945" s="77">
        <v>-3.30949699565918E-3</v>
      </c>
      <c r="O1945" s="58">
        <v>6.1346875594634396</v>
      </c>
      <c r="P1945" s="77">
        <v>3.5939637137507301E-2</v>
      </c>
      <c r="Q1945" s="58">
        <v>170.97759246826101</v>
      </c>
      <c r="R1945" s="77">
        <v>-3.0933648608053501E-3</v>
      </c>
      <c r="S1945" s="58">
        <v>39.6892874646934</v>
      </c>
      <c r="T1945" s="77">
        <v>3.86056295176768E-2</v>
      </c>
      <c r="U1945" s="58">
        <v>1029.6649780273401</v>
      </c>
      <c r="V1945" s="77">
        <v>-2.6160577586057301E-3</v>
      </c>
      <c r="W1945" s="58">
        <v>3.75554542888987</v>
      </c>
      <c r="X1945" s="77">
        <v>4.6147824963902101E-2</v>
      </c>
      <c r="Y1945" s="58">
        <v>81.487495422363196</v>
      </c>
      <c r="Z1945" s="77">
        <v>-3.3477361158842302E-3</v>
      </c>
      <c r="AA1945" s="58">
        <v>57.609943453581103</v>
      </c>
      <c r="AB1945" s="77">
        <v>5.1192913052302003E-2</v>
      </c>
      <c r="AC1945" s="58">
        <v>1127.23999023437</v>
      </c>
      <c r="AD1945" s="77">
        <v>1.5861611294790901E-2</v>
      </c>
      <c r="AE1945" s="58">
        <v>4.7646576901673496</v>
      </c>
      <c r="AF1945" s="77">
        <v>8.6931598426775294E-2</v>
      </c>
      <c r="AG1945" s="58">
        <v>54.381378173828097</v>
      </c>
      <c r="AH1945" s="77">
        <v>-1.55508072885376E-2</v>
      </c>
      <c r="AI1945" s="58">
        <v>3.7486231317001901</v>
      </c>
      <c r="AJ1945" s="77">
        <v>8.5366345330982904E-2</v>
      </c>
      <c r="AK1945" s="58">
        <v>44.259017944335902</v>
      </c>
      <c r="AL1945" s="69">
        <v>43049</v>
      </c>
      <c r="AM1945" s="105">
        <v>4</v>
      </c>
      <c r="AN1945" s="124">
        <v>61.893213053590401</v>
      </c>
      <c r="AO1945" s="125">
        <v>65.026761776029005</v>
      </c>
      <c r="AP1945" s="125">
        <v>74.994103706773998</v>
      </c>
      <c r="AQ1945" s="125">
        <v>60.732156939865</v>
      </c>
      <c r="AR1945" s="125">
        <v>70.655124125098595</v>
      </c>
      <c r="AS1945" s="125">
        <v>74.915283933089896</v>
      </c>
      <c r="AT1945" s="109" t="s">
        <v>620</v>
      </c>
      <c r="AV1945" s="63">
        <v>17405.063389482399</v>
      </c>
      <c r="AW1945" s="63">
        <v>19071.293320519999</v>
      </c>
      <c r="AX1945" s="63">
        <v>19071.293320519999</v>
      </c>
      <c r="AY1945" s="63">
        <v>36476.356710002401</v>
      </c>
      <c r="AZ1945" s="77">
        <v>-8.3874766279773399E-3</v>
      </c>
      <c r="BA1945" s="77">
        <v>2.64763567100024</v>
      </c>
      <c r="BB1945" s="77">
        <v>1.2791905233813501</v>
      </c>
      <c r="BC1945" s="58">
        <v>-470.73146091918898</v>
      </c>
      <c r="BD1945" s="130">
        <v>-1.27406917357473E-2</v>
      </c>
      <c r="BE1945" s="65">
        <v>2</v>
      </c>
    </row>
    <row r="1946" spans="1:57" x14ac:dyDescent="0.2">
      <c r="A1946" s="104">
        <v>43052</v>
      </c>
      <c r="B1946" s="58">
        <v>2584.84008789062</v>
      </c>
      <c r="C1946" s="77">
        <v>9.836343625724271E-4</v>
      </c>
      <c r="D1946" s="58">
        <v>0.01</v>
      </c>
      <c r="E1946" s="58">
        <v>0.76270000000000004</v>
      </c>
      <c r="F1946" s="77">
        <v>8.32892649391858E-3</v>
      </c>
      <c r="G1946" s="58">
        <v>170.01013183593699</v>
      </c>
      <c r="H1946" s="58">
        <v>1025.75</v>
      </c>
      <c r="I1946" s="58">
        <v>81.438972473144503</v>
      </c>
      <c r="J1946" s="58">
        <v>1129.17004394531</v>
      </c>
      <c r="K1946" s="58">
        <v>55.4608345031738</v>
      </c>
      <c r="L1946" s="58">
        <v>44.075969696044901</v>
      </c>
      <c r="M1946" s="58">
        <v>11.5</v>
      </c>
      <c r="N1946" s="77">
        <v>-4.0075572458693198E-3</v>
      </c>
      <c r="O1946" s="58">
        <v>6.3891269189698603</v>
      </c>
      <c r="P1946" s="77">
        <v>3.7580859740379897E-2</v>
      </c>
      <c r="Q1946" s="58">
        <v>170.352165222167</v>
      </c>
      <c r="R1946" s="77">
        <v>-2.25660354865575E-3</v>
      </c>
      <c r="S1946" s="58">
        <v>39.977173243167101</v>
      </c>
      <c r="T1946" s="77">
        <v>3.89736029667727E-2</v>
      </c>
      <c r="U1946" s="58">
        <v>1026.9099731445301</v>
      </c>
      <c r="V1946" s="77">
        <v>7.15213832904959E-4</v>
      </c>
      <c r="W1946" s="58">
        <v>3.8200581480042199</v>
      </c>
      <c r="X1946" s="77">
        <v>4.6907003268784199E-2</v>
      </c>
      <c r="Y1946" s="58">
        <v>81.409870147705007</v>
      </c>
      <c r="Z1946" s="77">
        <v>3.3945603076819199E-3</v>
      </c>
      <c r="AA1946" s="58">
        <v>59.779988744934002</v>
      </c>
      <c r="AB1946" s="77">
        <v>5.2941529104033901E-2</v>
      </c>
      <c r="AC1946" s="58">
        <v>1127.26000976562</v>
      </c>
      <c r="AD1946" s="77">
        <v>1.1887801172639901E-2</v>
      </c>
      <c r="AE1946" s="58">
        <v>4.7419176418881896</v>
      </c>
      <c r="AF1946" s="77">
        <v>8.5500293754447995E-2</v>
      </c>
      <c r="AG1946" s="58">
        <v>55.135053634643498</v>
      </c>
      <c r="AH1946" s="77">
        <v>3.7297209346245298E-3</v>
      </c>
      <c r="AI1946" s="58">
        <v>3.8104666748823801</v>
      </c>
      <c r="AJ1946" s="77">
        <v>8.6452248269521498E-2</v>
      </c>
      <c r="AK1946" s="58">
        <v>43.9940795898437</v>
      </c>
      <c r="AL1946" s="69">
        <v>43052</v>
      </c>
      <c r="AM1946" s="105">
        <v>0</v>
      </c>
      <c r="AN1946" s="124">
        <v>63.1814420775654</v>
      </c>
      <c r="AO1946" s="125">
        <v>63.392897627585</v>
      </c>
      <c r="AP1946" s="125">
        <v>72.450650328415193</v>
      </c>
      <c r="AQ1946" s="125">
        <v>63.862162924341597</v>
      </c>
      <c r="AR1946" s="125">
        <v>71.415021476886807</v>
      </c>
      <c r="AS1946" s="125">
        <v>75.154494632185006</v>
      </c>
      <c r="AT1946" s="109" t="s">
        <v>618</v>
      </c>
      <c r="AV1946" s="63">
        <v>17405.063389482399</v>
      </c>
      <c r="AW1946" s="63">
        <v>19268.928795346001</v>
      </c>
      <c r="AX1946" s="63">
        <v>19268.928795346001</v>
      </c>
      <c r="AY1946" s="63">
        <v>36673.992184828399</v>
      </c>
      <c r="AZ1946" s="77">
        <v>5.4181802310278001E-3</v>
      </c>
      <c r="BA1946" s="77">
        <v>2.6673992184828399</v>
      </c>
      <c r="BB1946" s="77">
        <v>1.2814324134990001</v>
      </c>
      <c r="BC1946" s="58">
        <v>-273.09598609313201</v>
      </c>
      <c r="BD1946" s="130">
        <v>-7.3915428688116902E-3</v>
      </c>
      <c r="BE1946" s="65">
        <v>3</v>
      </c>
    </row>
    <row r="1947" spans="1:57" x14ac:dyDescent="0.2">
      <c r="A1947" s="104">
        <v>43053</v>
      </c>
      <c r="B1947" s="58">
        <v>2578.8701171875</v>
      </c>
      <c r="C1947" s="77">
        <v>-2.30960929888579E-3</v>
      </c>
      <c r="D1947" s="58">
        <v>0.01</v>
      </c>
      <c r="E1947" s="58">
        <v>0.76229999999999998</v>
      </c>
      <c r="F1947" s="77">
        <v>-5.2445260259614801E-4</v>
      </c>
      <c r="G1947" s="58">
        <v>167.43998718261699</v>
      </c>
      <c r="H1947" s="58">
        <v>1026</v>
      </c>
      <c r="I1947" s="58">
        <v>81.555419921875</v>
      </c>
      <c r="J1947" s="58">
        <v>1136.83996582031</v>
      </c>
      <c r="K1947" s="58">
        <v>54.867618560791001</v>
      </c>
      <c r="L1947" s="58">
        <v>44.181949615478501</v>
      </c>
      <c r="M1947" s="58">
        <v>11.5900001525878</v>
      </c>
      <c r="N1947" s="77">
        <v>-1.51175969665181E-2</v>
      </c>
      <c r="O1947" s="58">
        <v>6.5387976743652496</v>
      </c>
      <c r="P1947" s="77">
        <v>3.9051589673342199E-2</v>
      </c>
      <c r="Q1947" s="58">
        <v>168.725059509277</v>
      </c>
      <c r="R1947" s="77">
        <v>2.4372410431383601E-4</v>
      </c>
      <c r="S1947" s="58">
        <v>40.169732327823603</v>
      </c>
      <c r="T1947" s="77">
        <v>3.9151785894564903E-2</v>
      </c>
      <c r="U1947" s="58">
        <v>1025.875</v>
      </c>
      <c r="V1947" s="77">
        <v>1.4298737471038999E-3</v>
      </c>
      <c r="W1947" s="58">
        <v>3.8795086052904302</v>
      </c>
      <c r="X1947" s="77">
        <v>4.75689857155632E-2</v>
      </c>
      <c r="Y1947" s="58">
        <v>81.497196197509695</v>
      </c>
      <c r="Z1947" s="77">
        <v>6.7925304219029698E-3</v>
      </c>
      <c r="AA1947" s="58">
        <v>61.9879534798932</v>
      </c>
      <c r="AB1947" s="77">
        <v>5.4526543175463002E-2</v>
      </c>
      <c r="AC1947" s="58">
        <v>1133.00500488281</v>
      </c>
      <c r="AD1947" s="77">
        <v>-1.0696123628447201E-2</v>
      </c>
      <c r="AE1947" s="58">
        <v>4.7246868843688601</v>
      </c>
      <c r="AF1947" s="77">
        <v>8.6110660682932896E-2</v>
      </c>
      <c r="AG1947" s="58">
        <v>55.164226531982401</v>
      </c>
      <c r="AH1947" s="77">
        <v>2.40448299071927E-3</v>
      </c>
      <c r="AI1947" s="58">
        <v>3.8635403269022102</v>
      </c>
      <c r="AJ1947" s="77">
        <v>8.74461258619669E-2</v>
      </c>
      <c r="AK1947" s="58">
        <v>44.128959655761697</v>
      </c>
      <c r="AL1947" s="69">
        <v>43053</v>
      </c>
      <c r="AM1947" s="105">
        <v>1</v>
      </c>
      <c r="AN1947" s="124">
        <v>58.201319141607499</v>
      </c>
      <c r="AO1947" s="125">
        <v>63.499329430917697</v>
      </c>
      <c r="AP1947" s="125">
        <v>63.708154359369097</v>
      </c>
      <c r="AQ1947" s="125">
        <v>59.232888192002903</v>
      </c>
      <c r="AR1947" s="125">
        <v>71.921708946243001</v>
      </c>
      <c r="AS1947" s="125">
        <v>75.654694544521305</v>
      </c>
      <c r="AT1947" s="109" t="s">
        <v>617</v>
      </c>
      <c r="AV1947" s="63">
        <v>17405.063389482399</v>
      </c>
      <c r="AW1947" s="63">
        <v>19294.481850320401</v>
      </c>
      <c r="AX1947" s="63">
        <v>19294.481850320401</v>
      </c>
      <c r="AY1947" s="63">
        <v>36699.545239802799</v>
      </c>
      <c r="AZ1947" s="77">
        <v>6.96762295350428E-4</v>
      </c>
      <c r="BA1947" s="77">
        <v>2.6699545239802802</v>
      </c>
      <c r="BB1947" s="77">
        <v>1.2761631959819999</v>
      </c>
      <c r="BC1947" s="58">
        <v>-247.54293111876899</v>
      </c>
      <c r="BD1947" s="130">
        <v>-6.6999307218367499E-3</v>
      </c>
      <c r="BE1947" s="65">
        <v>4</v>
      </c>
    </row>
    <row r="1948" spans="1:57" x14ac:dyDescent="0.2">
      <c r="A1948" s="104">
        <v>43054</v>
      </c>
      <c r="B1948" s="58">
        <v>2564.6201171875</v>
      </c>
      <c r="C1948" s="77">
        <v>-5.5256757232663399E-3</v>
      </c>
      <c r="D1948" s="58">
        <v>0.01</v>
      </c>
      <c r="E1948" s="58">
        <v>0.75970000000000004</v>
      </c>
      <c r="F1948" s="77">
        <v>-3.41073068345787E-3</v>
      </c>
      <c r="G1948" s="58">
        <v>165.23143005371</v>
      </c>
      <c r="H1948" s="58">
        <v>1020.90997314453</v>
      </c>
      <c r="I1948" s="58">
        <v>80.921539306640597</v>
      </c>
      <c r="J1948" s="58">
        <v>1126.68994140625</v>
      </c>
      <c r="K1948" s="58">
        <v>54.235507965087798</v>
      </c>
      <c r="L1948" s="58">
        <v>43.796581268310497</v>
      </c>
      <c r="M1948" s="58">
        <v>13.1300001144409</v>
      </c>
      <c r="N1948" s="77">
        <v>-1.31901415311117E-2</v>
      </c>
      <c r="O1948" s="58">
        <v>6.6198980826224796</v>
      </c>
      <c r="P1948" s="77">
        <v>4.0064399857040398E-2</v>
      </c>
      <c r="Q1948" s="58">
        <v>166.33570861816401</v>
      </c>
      <c r="R1948" s="77">
        <v>-4.9610398201449498E-3</v>
      </c>
      <c r="S1948" s="58">
        <v>40.048280078218802</v>
      </c>
      <c r="T1948" s="77">
        <v>3.9228023167277998E-2</v>
      </c>
      <c r="U1948" s="58">
        <v>1023.4549865722601</v>
      </c>
      <c r="V1948" s="77">
        <v>-7.77239104208637E-3</v>
      </c>
      <c r="W1948" s="58">
        <v>3.9050527486719702</v>
      </c>
      <c r="X1948" s="77">
        <v>4.8257272193925199E-2</v>
      </c>
      <c r="Y1948" s="58">
        <v>81.238479614257798</v>
      </c>
      <c r="Z1948" s="77">
        <v>-8.9282790183563502E-3</v>
      </c>
      <c r="AA1948" s="58">
        <v>63.573492077781303</v>
      </c>
      <c r="AB1948" s="77">
        <v>5.6425010769541102E-2</v>
      </c>
      <c r="AC1948" s="58">
        <v>1131.7649536132801</v>
      </c>
      <c r="AD1948" s="77">
        <v>-1.15206493790646E-2</v>
      </c>
      <c r="AE1948" s="58">
        <v>4.6628501562707996</v>
      </c>
      <c r="AF1948" s="77">
        <v>8.5974121589722105E-2</v>
      </c>
      <c r="AG1948" s="58">
        <v>54.551563262939403</v>
      </c>
      <c r="AH1948" s="77">
        <v>-8.7223028979456201E-3</v>
      </c>
      <c r="AI1948" s="58">
        <v>3.89597501078772</v>
      </c>
      <c r="AJ1948" s="77">
        <v>8.8956144474379301E-2</v>
      </c>
      <c r="AK1948" s="58">
        <v>43.989265441894503</v>
      </c>
      <c r="AL1948" s="69">
        <v>43054</v>
      </c>
      <c r="AM1948" s="105">
        <v>2</v>
      </c>
      <c r="AN1948" s="124">
        <v>48.395519159171897</v>
      </c>
      <c r="AO1948" s="125">
        <v>59.693923917256001</v>
      </c>
      <c r="AP1948" s="125">
        <v>57.308613608885601</v>
      </c>
      <c r="AQ1948" s="125">
        <v>54.6841036207407</v>
      </c>
      <c r="AR1948" s="125">
        <v>67.253459425656303</v>
      </c>
      <c r="AS1948" s="125">
        <v>67.668424064092704</v>
      </c>
      <c r="AT1948" s="109" t="s">
        <v>617</v>
      </c>
      <c r="AV1948" s="63">
        <v>17405.063389482399</v>
      </c>
      <c r="AW1948" s="63">
        <v>19071.313612185601</v>
      </c>
      <c r="AX1948" s="63">
        <v>19071.313612185601</v>
      </c>
      <c r="AY1948" s="63">
        <v>36476.377001667999</v>
      </c>
      <c r="AZ1948" s="77">
        <v>-6.0809537741283101E-3</v>
      </c>
      <c r="BA1948" s="77">
        <v>2.6476377001668001</v>
      </c>
      <c r="BB1948" s="77">
        <v>1.26358585626777</v>
      </c>
      <c r="BC1948" s="58">
        <v>-470.71116925353999</v>
      </c>
      <c r="BD1948" s="130">
        <v>-1.27401425269556E-2</v>
      </c>
      <c r="BE1948" s="65">
        <v>5</v>
      </c>
    </row>
    <row r="1949" spans="1:57" x14ac:dyDescent="0.2">
      <c r="A1949" s="104">
        <v>43055</v>
      </c>
      <c r="B1949" s="58">
        <v>2585.63989257812</v>
      </c>
      <c r="C1949" s="77">
        <v>8.1960580632411892E-3</v>
      </c>
      <c r="D1949" s="58">
        <v>0.01</v>
      </c>
      <c r="E1949" s="58">
        <v>0.75780000000000003</v>
      </c>
      <c r="F1949" s="77">
        <v>-2.5009872318020299E-3</v>
      </c>
      <c r="G1949" s="58">
        <v>167.205474853515</v>
      </c>
      <c r="H1949" s="58">
        <v>1032.5</v>
      </c>
      <c r="I1949" s="58">
        <v>81.136077880859304</v>
      </c>
      <c r="J1949" s="58">
        <v>1137.2900390625</v>
      </c>
      <c r="K1949" s="58">
        <v>56.248550415038999</v>
      </c>
      <c r="L1949" s="58">
        <v>43.979629516601499</v>
      </c>
      <c r="M1949" s="58">
        <v>11.7600002288818</v>
      </c>
      <c r="N1949" s="77">
        <v>1.19471507276975E-2</v>
      </c>
      <c r="O1949" s="58">
        <v>6.7562967511177003</v>
      </c>
      <c r="P1949" s="77">
        <v>4.0407150286416803E-2</v>
      </c>
      <c r="Q1949" s="58">
        <v>166.218452453613</v>
      </c>
      <c r="R1949" s="77">
        <v>1.1352643387124399E-2</v>
      </c>
      <c r="S1949" s="58">
        <v>40.522004300856601</v>
      </c>
      <c r="T1949" s="77">
        <v>3.9246493269594798E-2</v>
      </c>
      <c r="U1949" s="58">
        <v>1026.7049865722599</v>
      </c>
      <c r="V1949" s="77">
        <v>2.65119245205891E-3</v>
      </c>
      <c r="W1949" s="58">
        <v>3.9470777455074701</v>
      </c>
      <c r="X1949" s="77">
        <v>4.8647628140263098E-2</v>
      </c>
      <c r="Y1949" s="58">
        <v>81.02880859375</v>
      </c>
      <c r="Z1949" s="77">
        <v>9.40817634620905E-3</v>
      </c>
      <c r="AA1949" s="58">
        <v>65.502566152922896</v>
      </c>
      <c r="AB1949" s="77">
        <v>5.7595304542470499E-2</v>
      </c>
      <c r="AC1949" s="58">
        <v>1131.98999023437</v>
      </c>
      <c r="AD1949" s="77">
        <v>3.7116688410975901E-2</v>
      </c>
      <c r="AE1949" s="58">
        <v>4.6627159475306801</v>
      </c>
      <c r="AF1949" s="77">
        <v>8.2894864189851494E-2</v>
      </c>
      <c r="AG1949" s="58">
        <v>55.242029190063398</v>
      </c>
      <c r="AH1949" s="77">
        <v>4.1795099752104303E-3</v>
      </c>
      <c r="AI1949" s="58">
        <v>3.91953270301281</v>
      </c>
      <c r="AJ1949" s="77">
        <v>8.9121548910121196E-2</v>
      </c>
      <c r="AK1949" s="58">
        <v>43.888105392455998</v>
      </c>
      <c r="AL1949" s="69">
        <v>43055</v>
      </c>
      <c r="AM1949" s="105">
        <v>3</v>
      </c>
      <c r="AN1949" s="124">
        <v>59.290844150292003</v>
      </c>
      <c r="AO1949" s="125">
        <v>64.858152382482302</v>
      </c>
      <c r="AP1949" s="125">
        <v>61.072554074307703</v>
      </c>
      <c r="AQ1949" s="125">
        <v>64.131122652342</v>
      </c>
      <c r="AR1949" s="125">
        <v>68.305780679960705</v>
      </c>
      <c r="AS1949" s="125">
        <v>68.866325580939602</v>
      </c>
      <c r="AV1949" s="63">
        <v>17405.063389482399</v>
      </c>
      <c r="AW1949" s="63">
        <v>19086.631173412999</v>
      </c>
      <c r="AX1949" s="63">
        <v>19086.631173412999</v>
      </c>
      <c r="AY1949" s="63">
        <v>36491.694562895398</v>
      </c>
      <c r="AZ1949" s="77">
        <v>4.1993099333081902E-4</v>
      </c>
      <c r="BA1949" s="77">
        <v>2.64916945628954</v>
      </c>
      <c r="BB1949" s="77">
        <v>1.28213833737688</v>
      </c>
      <c r="BC1949" s="58">
        <v>-455.39360802611901</v>
      </c>
      <c r="BD1949" s="130">
        <v>-1.23255615143313E-2</v>
      </c>
      <c r="BE1949" s="65">
        <v>6</v>
      </c>
    </row>
    <row r="1950" spans="1:57" x14ac:dyDescent="0.2">
      <c r="A1950" s="104">
        <v>43056</v>
      </c>
      <c r="B1950" s="58">
        <v>2578.85009765625</v>
      </c>
      <c r="C1950" s="77">
        <v>-2.6259630899741998E-3</v>
      </c>
      <c r="D1950" s="58">
        <v>0.01</v>
      </c>
      <c r="E1950" s="58">
        <v>0.75719999999999998</v>
      </c>
      <c r="F1950" s="77">
        <v>-7.9176563737137697E-4</v>
      </c>
      <c r="G1950" s="58">
        <v>166.277084350585</v>
      </c>
      <c r="H1950" s="58">
        <v>1019.09002685546</v>
      </c>
      <c r="I1950" s="58">
        <v>80.355934143066406</v>
      </c>
      <c r="J1950" s="58">
        <v>1129.88000488281</v>
      </c>
      <c r="K1950" s="58">
        <v>54.935699462890597</v>
      </c>
      <c r="L1950" s="58">
        <v>42.996955871582003</v>
      </c>
      <c r="M1950" s="58">
        <v>11.4300003051757</v>
      </c>
      <c r="N1950" s="77">
        <v>-5.55239296884879E-3</v>
      </c>
      <c r="O1950" s="58">
        <v>6.8629127435996899</v>
      </c>
      <c r="P1950" s="77">
        <v>4.12739540773377E-2</v>
      </c>
      <c r="Q1950" s="58">
        <v>166.74127960205001</v>
      </c>
      <c r="R1950" s="77">
        <v>-1.2987867452330401E-2</v>
      </c>
      <c r="S1950" s="58">
        <v>40.646155655461101</v>
      </c>
      <c r="T1950" s="77">
        <v>3.9884754618667001E-2</v>
      </c>
      <c r="U1950" s="58">
        <v>1025.7950134277301</v>
      </c>
      <c r="V1950" s="77">
        <v>-9.6152508004951898E-3</v>
      </c>
      <c r="W1950" s="58">
        <v>3.95504323854151</v>
      </c>
      <c r="X1950" s="77">
        <v>4.9219056199383097E-2</v>
      </c>
      <c r="Y1950" s="58">
        <v>80.746006011962805</v>
      </c>
      <c r="Z1950" s="77">
        <v>-6.5155184035514601E-3</v>
      </c>
      <c r="AA1950" s="58">
        <v>66.9150772689094</v>
      </c>
      <c r="AB1950" s="77">
        <v>5.9223171469300999E-2</v>
      </c>
      <c r="AC1950" s="58">
        <v>1133.5850219726501</v>
      </c>
      <c r="AD1950" s="77">
        <v>-2.3340173968241801E-2</v>
      </c>
      <c r="AE1950" s="58">
        <v>4.6149549874548104</v>
      </c>
      <c r="AF1950" s="77">
        <v>8.4006484536931006E-2</v>
      </c>
      <c r="AG1950" s="58">
        <v>55.592124938964801</v>
      </c>
      <c r="AH1950" s="77">
        <v>-2.2343836358343801E-2</v>
      </c>
      <c r="AI1950" s="58">
        <v>3.9129571768790199</v>
      </c>
      <c r="AJ1950" s="77">
        <v>9.1005446724315903E-2</v>
      </c>
      <c r="AK1950" s="58">
        <v>43.488292694091797</v>
      </c>
      <c r="AL1950" s="69">
        <v>43056</v>
      </c>
      <c r="AM1950" s="105">
        <v>4</v>
      </c>
      <c r="AN1950" s="124">
        <v>55.234137342858503</v>
      </c>
      <c r="AO1950" s="125">
        <v>55.929179142270002</v>
      </c>
      <c r="AP1950" s="125">
        <v>58.461989469898803</v>
      </c>
      <c r="AQ1950" s="125">
        <v>55.940486599575003</v>
      </c>
      <c r="AR1950" s="125">
        <v>57.603835300103299</v>
      </c>
      <c r="AS1950" s="125">
        <v>60.140347913035903</v>
      </c>
      <c r="AV1950" s="63">
        <v>17405.063389482399</v>
      </c>
      <c r="AW1950" s="63">
        <v>18783.0195031494</v>
      </c>
      <c r="AX1950" s="63">
        <v>18783.0195031494</v>
      </c>
      <c r="AY1950" s="63">
        <v>36188.082892631799</v>
      </c>
      <c r="AZ1950" s="77">
        <v>-8.3200211418075192E-3</v>
      </c>
      <c r="BA1950" s="77">
        <v>2.6188082892631801</v>
      </c>
      <c r="BB1950" s="77">
        <v>1.2761455263367101</v>
      </c>
      <c r="BC1950" s="58">
        <v>-759.00527828979102</v>
      </c>
      <c r="BD1950" s="130">
        <v>-2.0543033723754899E-2</v>
      </c>
      <c r="BE1950" s="65">
        <v>7</v>
      </c>
    </row>
    <row r="1951" spans="1:57" x14ac:dyDescent="0.2">
      <c r="A1951" s="104">
        <v>43059</v>
      </c>
      <c r="B1951" s="58">
        <v>2582.13989257812</v>
      </c>
      <c r="C1951" s="77">
        <v>1.2756828808564401E-3</v>
      </c>
      <c r="D1951" s="58">
        <v>0.01</v>
      </c>
      <c r="E1951" s="58">
        <v>0.754</v>
      </c>
      <c r="F1951" s="77">
        <v>-4.2260961436872899E-3</v>
      </c>
      <c r="G1951" s="58">
        <v>166.11094665527301</v>
      </c>
      <c r="H1951" s="58">
        <v>1018.38000488281</v>
      </c>
      <c r="I1951" s="58">
        <v>80.482696533203097</v>
      </c>
      <c r="J1951" s="58">
        <v>1126.31005859375</v>
      </c>
      <c r="K1951" s="58">
        <v>56.034599304199197</v>
      </c>
      <c r="L1951" s="58">
        <v>42.987316131591797</v>
      </c>
      <c r="M1951" s="58">
        <v>10.649999618530201</v>
      </c>
      <c r="N1951" s="77">
        <v>-9.991617062650171E-4</v>
      </c>
      <c r="O1951" s="58">
        <v>6.9567952491424903</v>
      </c>
      <c r="P1951" s="77">
        <v>4.1880414200394497E-2</v>
      </c>
      <c r="Q1951" s="58">
        <v>166.19401550292901</v>
      </c>
      <c r="R1951" s="77">
        <v>-6.9672153975175401E-4</v>
      </c>
      <c r="S1951" s="58">
        <v>40.582800888026</v>
      </c>
      <c r="T1951" s="77">
        <v>3.98503512376953E-2</v>
      </c>
      <c r="U1951" s="58">
        <v>1018.7350158691401</v>
      </c>
      <c r="V1951" s="77">
        <v>1.57751125027094E-3</v>
      </c>
      <c r="W1951" s="58">
        <v>3.9581922038444102</v>
      </c>
      <c r="X1951" s="77">
        <v>4.9180660866792097E-2</v>
      </c>
      <c r="Y1951" s="58">
        <v>80.419315338134695</v>
      </c>
      <c r="Z1951" s="77">
        <v>-3.15958002056404E-3</v>
      </c>
      <c r="AA1951" s="58">
        <v>67.992417822251696</v>
      </c>
      <c r="AB1951" s="77">
        <v>6.0367407094937403E-2</v>
      </c>
      <c r="AC1951" s="58">
        <v>1128.0950317382801</v>
      </c>
      <c r="AD1951" s="77">
        <v>2.0003383083361002E-2</v>
      </c>
      <c r="AE1951" s="58">
        <v>4.5706552160265099</v>
      </c>
      <c r="AF1951" s="77">
        <v>8.1568446509512005E-2</v>
      </c>
      <c r="AG1951" s="58">
        <v>55.485149383544901</v>
      </c>
      <c r="AH1951" s="77">
        <v>-2.2419587142463699E-4</v>
      </c>
      <c r="AI1951" s="58">
        <v>3.9003263038130598</v>
      </c>
      <c r="AJ1951" s="77">
        <v>9.0732026439461294E-2</v>
      </c>
      <c r="AK1951" s="58">
        <v>42.9921360015869</v>
      </c>
      <c r="AL1951" s="69">
        <v>43059</v>
      </c>
      <c r="AM1951" s="105">
        <v>0</v>
      </c>
      <c r="AN1951" s="124">
        <v>56.777241769132999</v>
      </c>
      <c r="AO1951" s="125">
        <v>55.4935588619051</v>
      </c>
      <c r="AP1951" s="125">
        <v>57.984326957162303</v>
      </c>
      <c r="AQ1951" s="125">
        <v>60.4892319878469</v>
      </c>
      <c r="AR1951" s="125">
        <v>57.5086479749326</v>
      </c>
      <c r="AS1951" s="125">
        <v>61.004951682148302</v>
      </c>
      <c r="AV1951" s="63">
        <v>17405.063389482399</v>
      </c>
      <c r="AW1951" s="63">
        <v>18718.6599788208</v>
      </c>
      <c r="AX1951" s="63">
        <v>18718.6599788208</v>
      </c>
      <c r="AY1951" s="63">
        <v>36123.723368303101</v>
      </c>
      <c r="AZ1951" s="77">
        <v>-1.77847288897758E-3</v>
      </c>
      <c r="BA1951" s="77">
        <v>2.61237233683031</v>
      </c>
      <c r="BB1951" s="77">
        <v>1.27904916621899</v>
      </c>
      <c r="BC1951" s="58">
        <v>-823.36480261840904</v>
      </c>
      <c r="BD1951" s="130">
        <v>-2.22849713841974E-2</v>
      </c>
      <c r="BE1951" s="65">
        <v>8</v>
      </c>
    </row>
    <row r="1952" spans="1:57" x14ac:dyDescent="0.2">
      <c r="A1952" s="104">
        <v>43060</v>
      </c>
      <c r="B1952" s="58">
        <v>2599.03002929687</v>
      </c>
      <c r="C1952" s="77">
        <v>6.5411392958598597E-3</v>
      </c>
      <c r="D1952" s="58">
        <v>0.01</v>
      </c>
      <c r="E1952" s="58">
        <v>0.75590000000000002</v>
      </c>
      <c r="F1952" s="77">
        <v>2.51989389920415E-3</v>
      </c>
      <c r="G1952" s="58">
        <v>169.19902038574199</v>
      </c>
      <c r="H1952" s="58">
        <v>1034.48999023437</v>
      </c>
      <c r="I1952" s="58">
        <v>81.643180847167898</v>
      </c>
      <c r="J1952" s="58">
        <v>1139.48999023437</v>
      </c>
      <c r="K1952" s="58">
        <v>57.182132720947202</v>
      </c>
      <c r="L1952" s="58">
        <v>43.295608520507798</v>
      </c>
      <c r="M1952" s="58">
        <v>9.7299995422363192</v>
      </c>
      <c r="N1952" s="77">
        <v>1.8590428822715398E-2</v>
      </c>
      <c r="O1952" s="58">
        <v>7.1229699705029104</v>
      </c>
      <c r="P1952" s="77">
        <v>4.2098175002809497E-2</v>
      </c>
      <c r="Q1952" s="58">
        <v>167.65498352050699</v>
      </c>
      <c r="R1952" s="77">
        <v>1.5819227866140598E-2</v>
      </c>
      <c r="S1952" s="58">
        <v>40.681696084635</v>
      </c>
      <c r="T1952" s="77">
        <v>3.9325364642163602E-2</v>
      </c>
      <c r="U1952" s="58">
        <v>1026.4349975585901</v>
      </c>
      <c r="V1952" s="77">
        <v>1.4419053584842001E-2</v>
      </c>
      <c r="W1952" s="58">
        <v>3.9836384178404098</v>
      </c>
      <c r="X1952" s="77">
        <v>4.8793277975016501E-2</v>
      </c>
      <c r="Y1952" s="58">
        <v>81.062938690185504</v>
      </c>
      <c r="Z1952" s="77">
        <v>1.1701868007004E-2</v>
      </c>
      <c r="AA1952" s="58">
        <v>69.172695227187106</v>
      </c>
      <c r="AB1952" s="77">
        <v>6.0704960833363103E-2</v>
      </c>
      <c r="AC1952" s="58">
        <v>1132.90002441406</v>
      </c>
      <c r="AD1952" s="77">
        <v>2.04790153047824E-2</v>
      </c>
      <c r="AE1952" s="58">
        <v>4.5284640081765097</v>
      </c>
      <c r="AF1952" s="77">
        <v>7.91936885298722E-2</v>
      </c>
      <c r="AG1952" s="58">
        <v>56.6083660125732</v>
      </c>
      <c r="AH1952" s="77">
        <v>7.1717059044178397E-3</v>
      </c>
      <c r="AI1952" s="58">
        <v>3.8858693123478898</v>
      </c>
      <c r="AJ1952" s="77">
        <v>8.9752042877680696E-2</v>
      </c>
      <c r="AK1952" s="58">
        <v>43.141462326049798</v>
      </c>
      <c r="AL1952" s="69">
        <v>43060</v>
      </c>
      <c r="AM1952" s="105">
        <v>1</v>
      </c>
      <c r="AN1952" s="124">
        <v>63.6963172034176</v>
      </c>
      <c r="AO1952" s="125">
        <v>62.609590998573402</v>
      </c>
      <c r="AP1952" s="125">
        <v>63.890114771010403</v>
      </c>
      <c r="AQ1952" s="125">
        <v>64.599356701584099</v>
      </c>
      <c r="AR1952" s="125">
        <v>59.796728398482202</v>
      </c>
      <c r="AS1952" s="125">
        <v>67.875006570850104</v>
      </c>
      <c r="AV1952" s="63">
        <v>17405.063389482399</v>
      </c>
      <c r="AW1952" s="63">
        <v>18978.011470019501</v>
      </c>
      <c r="AX1952" s="63">
        <v>18978.011470019501</v>
      </c>
      <c r="AY1952" s="63">
        <v>36383.074859501903</v>
      </c>
      <c r="AZ1952" s="77">
        <v>7.1795337527775704E-3</v>
      </c>
      <c r="BA1952" s="77">
        <v>2.63830748595019</v>
      </c>
      <c r="BB1952" s="77">
        <v>1.2939567442773501</v>
      </c>
      <c r="BC1952" s="58">
        <v>-564.01331141967205</v>
      </c>
      <c r="BD1952" s="130">
        <v>-1.5265433335652299E-2</v>
      </c>
      <c r="BE1952" s="65">
        <v>9</v>
      </c>
    </row>
    <row r="1953" spans="1:57" x14ac:dyDescent="0.2">
      <c r="A1953" s="104">
        <v>43061</v>
      </c>
      <c r="B1953" s="58">
        <v>2597.080078125</v>
      </c>
      <c r="C1953" s="77">
        <v>-7.5026111660680896E-4</v>
      </c>
      <c r="D1953" s="58">
        <v>0.01</v>
      </c>
      <c r="E1953" s="58">
        <v>0.75280000000000002</v>
      </c>
      <c r="F1953" s="77">
        <v>-4.1010715703134696E-3</v>
      </c>
      <c r="G1953" s="58">
        <v>170.97758483886699</v>
      </c>
      <c r="H1953" s="58">
        <v>1035.9599609375</v>
      </c>
      <c r="I1953" s="58">
        <v>81.048324584960895</v>
      </c>
      <c r="J1953" s="58">
        <v>1156.16003417968</v>
      </c>
      <c r="K1953" s="58">
        <v>56.188510894775298</v>
      </c>
      <c r="L1953" s="58">
        <v>43.016227722167898</v>
      </c>
      <c r="M1953" s="58">
        <v>9.8800001144409109</v>
      </c>
      <c r="N1953" s="77">
        <v>1.0511671102292499E-2</v>
      </c>
      <c r="O1953" s="58">
        <v>7.3330664585841898</v>
      </c>
      <c r="P1953" s="77">
        <v>4.2889051599921797E-2</v>
      </c>
      <c r="Q1953" s="58">
        <v>170.08830261230401</v>
      </c>
      <c r="R1953" s="77">
        <v>1.4209617463694E-3</v>
      </c>
      <c r="S1953" s="58">
        <v>40.848092336665701</v>
      </c>
      <c r="T1953" s="77">
        <v>3.9430184444290597E-2</v>
      </c>
      <c r="U1953" s="58">
        <v>1035.22497558593</v>
      </c>
      <c r="V1953" s="77">
        <v>-7.2860495639014396E-3</v>
      </c>
      <c r="W1953" s="58">
        <v>3.99144433489551</v>
      </c>
      <c r="X1953" s="77">
        <v>4.9247709379993197E-2</v>
      </c>
      <c r="Y1953" s="58">
        <v>81.345752716064396</v>
      </c>
      <c r="Z1953" s="77">
        <v>1.4629390418676501E-2</v>
      </c>
      <c r="AA1953" s="58">
        <v>70.837373291185401</v>
      </c>
      <c r="AB1953" s="77">
        <v>6.12695225548473E-2</v>
      </c>
      <c r="AC1953" s="58">
        <v>1147.8250122070301</v>
      </c>
      <c r="AD1953" s="77">
        <v>-1.7376438738667201E-2</v>
      </c>
      <c r="AE1953" s="58">
        <v>4.4709897932920102</v>
      </c>
      <c r="AF1953" s="77">
        <v>7.9571245475162394E-2</v>
      </c>
      <c r="AG1953" s="58">
        <v>56.6853218078613</v>
      </c>
      <c r="AH1953" s="77">
        <v>-6.4528668815800796E-3</v>
      </c>
      <c r="AI1953" s="58">
        <v>3.8600264147293002</v>
      </c>
      <c r="AJ1953" s="77">
        <v>8.97341914697945E-2</v>
      </c>
      <c r="AK1953" s="58">
        <v>43.155918121337798</v>
      </c>
      <c r="AL1953" s="69">
        <v>43061</v>
      </c>
      <c r="AM1953" s="105">
        <v>2</v>
      </c>
      <c r="AN1953" s="124">
        <v>62.453330603679397</v>
      </c>
      <c r="AO1953" s="125">
        <v>63.1879575437057</v>
      </c>
      <c r="AP1953" s="125">
        <v>66.785834287641705</v>
      </c>
      <c r="AQ1953" s="125">
        <v>58.887190588244302</v>
      </c>
      <c r="AR1953" s="125">
        <v>56.811187421517197</v>
      </c>
      <c r="AS1953" s="125">
        <v>61.8589648548813</v>
      </c>
      <c r="AV1953" s="63">
        <v>17405.063389482399</v>
      </c>
      <c r="AW1953" s="63">
        <v>18769.208284423799</v>
      </c>
      <c r="AX1953" s="63">
        <v>18769.208284423799</v>
      </c>
      <c r="AY1953" s="63">
        <v>36174.271673906202</v>
      </c>
      <c r="AZ1953" s="77">
        <v>-5.7390197613044203E-3</v>
      </c>
      <c r="BA1953" s="77">
        <v>2.6174271673906202</v>
      </c>
      <c r="BB1953" s="77">
        <v>1.2922356777289401</v>
      </c>
      <c r="BC1953" s="58">
        <v>-772.81649701537299</v>
      </c>
      <c r="BD1953" s="130">
        <v>-2.0916844473378601E-2</v>
      </c>
      <c r="BE1953" s="65">
        <v>10</v>
      </c>
    </row>
    <row r="1954" spans="1:57" x14ac:dyDescent="0.2">
      <c r="A1954" s="104">
        <v>43063</v>
      </c>
      <c r="B1954" s="58">
        <v>2602.419921875</v>
      </c>
      <c r="C1954" s="77">
        <v>2.0560951489239001E-3</v>
      </c>
      <c r="D1954" s="58">
        <v>0.01</v>
      </c>
      <c r="E1954" s="58">
        <v>0.749</v>
      </c>
      <c r="F1954" s="77">
        <v>-5.0478214665248197E-3</v>
      </c>
      <c r="G1954" s="58">
        <v>170.98736572265599</v>
      </c>
      <c r="H1954" s="58">
        <v>1040.60998535156</v>
      </c>
      <c r="I1954" s="58">
        <v>81.194595336914006</v>
      </c>
      <c r="J1954" s="58">
        <v>1186</v>
      </c>
      <c r="K1954" s="58">
        <v>56.412567138671797</v>
      </c>
      <c r="L1954" s="58">
        <v>43.1125679016113</v>
      </c>
      <c r="M1954" s="58">
        <v>9.67000007629394</v>
      </c>
      <c r="N1954" s="77">
        <v>5.7205649490743501E-5</v>
      </c>
      <c r="O1954" s="58">
        <v>7.5309255472400798</v>
      </c>
      <c r="P1954" s="77">
        <v>4.4043754434203899E-2</v>
      </c>
      <c r="Q1954" s="58">
        <v>170.98247528076101</v>
      </c>
      <c r="R1954" s="77">
        <v>4.4886140289188596E-3</v>
      </c>
      <c r="S1954" s="58">
        <v>41.218422379545203</v>
      </c>
      <c r="T1954" s="77">
        <v>3.9609866289741398E-2</v>
      </c>
      <c r="U1954" s="58">
        <v>1038.2849731445301</v>
      </c>
      <c r="V1954" s="77">
        <v>1.8047350479131099E-3</v>
      </c>
      <c r="W1954" s="58">
        <v>4.0135571367437404</v>
      </c>
      <c r="X1954" s="77">
        <v>4.9431333700101998E-2</v>
      </c>
      <c r="Y1954" s="58">
        <v>81.1214599609375</v>
      </c>
      <c r="Z1954" s="77">
        <v>2.5809546203077599E-2</v>
      </c>
      <c r="AA1954" s="58">
        <v>73.514759551880701</v>
      </c>
      <c r="AB1954" s="77">
        <v>6.1985463365835297E-2</v>
      </c>
      <c r="AC1954" s="58">
        <v>1171.0800170898401</v>
      </c>
      <c r="AD1954" s="77">
        <v>3.9875810967135899E-3</v>
      </c>
      <c r="AE1954" s="58">
        <v>4.4461229939331801</v>
      </c>
      <c r="AF1954" s="77">
        <v>7.8814406424792594E-2</v>
      </c>
      <c r="AG1954" s="58">
        <v>56.300539016723597</v>
      </c>
      <c r="AH1954" s="77">
        <v>2.2396240801401102E-3</v>
      </c>
      <c r="AI1954" s="58">
        <v>3.8325619373950199</v>
      </c>
      <c r="AJ1954" s="77">
        <v>8.8896628615151102E-2</v>
      </c>
      <c r="AK1954" s="58">
        <v>43.064397811889599</v>
      </c>
      <c r="AL1954" s="69">
        <v>43063</v>
      </c>
      <c r="AM1954" s="105">
        <v>4</v>
      </c>
      <c r="AN1954" s="124">
        <v>64.496537429050804</v>
      </c>
      <c r="AO1954" s="125">
        <v>65.030685820653503</v>
      </c>
      <c r="AP1954" s="125">
        <v>66.801600983849397</v>
      </c>
      <c r="AQ1954" s="125">
        <v>59.7514487695016</v>
      </c>
      <c r="AR1954" s="125">
        <v>57.597388789078202</v>
      </c>
      <c r="AS1954" s="125">
        <v>62.7336425251466</v>
      </c>
      <c r="AV1954" s="63">
        <v>17405.063389482399</v>
      </c>
      <c r="AW1954" s="63">
        <v>18711.6420485534</v>
      </c>
      <c r="AX1954" s="63">
        <v>18711.6420485534</v>
      </c>
      <c r="AY1954" s="63">
        <v>36116.705438035802</v>
      </c>
      <c r="AZ1954" s="77">
        <v>-1.59135853208858E-3</v>
      </c>
      <c r="BA1954" s="77">
        <v>2.6116705438035801</v>
      </c>
      <c r="BB1954" s="77">
        <v>1.29694873238611</v>
      </c>
      <c r="BC1954" s="58">
        <v>-830.382732885736</v>
      </c>
      <c r="BD1954" s="130">
        <v>-2.2474916806550099E-2</v>
      </c>
      <c r="BE1954" s="65">
        <v>11</v>
      </c>
    </row>
    <row r="1955" spans="1:57" x14ac:dyDescent="0.2">
      <c r="A1955" s="104">
        <v>43066</v>
      </c>
      <c r="B1955" s="58">
        <v>2601.419921875</v>
      </c>
      <c r="C1955" s="77">
        <v>-3.8425774087968902E-4</v>
      </c>
      <c r="D1955" s="58">
        <v>0.01</v>
      </c>
      <c r="E1955" s="58">
        <v>0.74960000000000004</v>
      </c>
      <c r="F1955" s="77">
        <v>8.0106809078772602E-4</v>
      </c>
      <c r="G1955" s="58">
        <v>170.12738037109301</v>
      </c>
      <c r="H1955" s="58">
        <v>1054.2099609375</v>
      </c>
      <c r="I1955" s="58">
        <v>81.789466857910099</v>
      </c>
      <c r="J1955" s="58">
        <v>1195.82995605468</v>
      </c>
      <c r="K1955" s="58">
        <v>55.467643737792898</v>
      </c>
      <c r="L1955" s="58">
        <v>42.862083435058501</v>
      </c>
      <c r="M1955" s="58">
        <v>9.8699998855590803</v>
      </c>
      <c r="N1955" s="77">
        <v>-5.0295257075158003E-3</v>
      </c>
      <c r="O1955" s="58">
        <v>7.6929599522210701</v>
      </c>
      <c r="P1955" s="77">
        <v>4.5218823304283201E-2</v>
      </c>
      <c r="Q1955" s="58">
        <v>170.557373046875</v>
      </c>
      <c r="R1955" s="77">
        <v>1.3069234177435799E-2</v>
      </c>
      <c r="S1955" s="58">
        <v>42.054180957872298</v>
      </c>
      <c r="T1955" s="77">
        <v>3.9891655852382399E-2</v>
      </c>
      <c r="U1955" s="58">
        <v>1047.4099731445301</v>
      </c>
      <c r="V1955" s="77">
        <v>7.3264916036306299E-3</v>
      </c>
      <c r="W1955" s="58">
        <v>4.0549959132007896</v>
      </c>
      <c r="X1955" s="77">
        <v>4.9578461249116398E-2</v>
      </c>
      <c r="Y1955" s="58">
        <v>81.492031097412095</v>
      </c>
      <c r="Z1955" s="77">
        <v>8.2883271961950999E-3</v>
      </c>
      <c r="AA1955" s="58">
        <v>76.434503177683993</v>
      </c>
      <c r="AB1955" s="77">
        <v>6.3917535089904096E-2</v>
      </c>
      <c r="AC1955" s="58">
        <v>1190.9149780273401</v>
      </c>
      <c r="AD1955" s="77">
        <v>-1.6750228695604798E-2</v>
      </c>
      <c r="AE1955" s="58">
        <v>4.3848534507824901</v>
      </c>
      <c r="AF1955" s="77">
        <v>7.9052455725550599E-2</v>
      </c>
      <c r="AG1955" s="58">
        <v>55.940105438232401</v>
      </c>
      <c r="AH1955" s="77">
        <v>-5.8100103692355597E-3</v>
      </c>
      <c r="AI1955" s="58">
        <v>3.7979589156407698</v>
      </c>
      <c r="AJ1955" s="77">
        <v>8.8608826526016995E-2</v>
      </c>
      <c r="AK1955" s="58">
        <v>42.987325668334897</v>
      </c>
      <c r="AL1955" s="69">
        <v>43066</v>
      </c>
      <c r="AM1955" s="105">
        <v>0</v>
      </c>
      <c r="AN1955" s="124">
        <v>63.796384176244601</v>
      </c>
      <c r="AO1955" s="125">
        <v>69.793270130138097</v>
      </c>
      <c r="AP1955" s="125">
        <v>63.928128893822198</v>
      </c>
      <c r="AQ1955" s="125">
        <v>54.5438625350343</v>
      </c>
      <c r="AR1955" s="125">
        <v>54.803991222251597</v>
      </c>
      <c r="AS1955" s="125">
        <v>66.135033688457099</v>
      </c>
      <c r="AV1955" s="63">
        <v>17405.063389482399</v>
      </c>
      <c r="AW1955" s="63">
        <v>18758.547247021401</v>
      </c>
      <c r="AX1955" s="63">
        <v>18758.547247021401</v>
      </c>
      <c r="AY1955" s="63">
        <v>36163.610636503799</v>
      </c>
      <c r="AZ1955" s="77">
        <v>1.2987119921137301E-3</v>
      </c>
      <c r="BA1955" s="77">
        <v>2.61636106365038</v>
      </c>
      <c r="BB1955" s="77">
        <v>1.2960661120552801</v>
      </c>
      <c r="BC1955" s="58">
        <v>-783.47753441771704</v>
      </c>
      <c r="BD1955" s="130">
        <v>-2.1205393258414699E-2</v>
      </c>
      <c r="BE1955" s="65">
        <v>12</v>
      </c>
    </row>
    <row r="1956" spans="1:57" x14ac:dyDescent="0.2">
      <c r="A1956" s="104">
        <v>43067</v>
      </c>
      <c r="B1956" s="58">
        <v>2627.0400390625</v>
      </c>
      <c r="C1956" s="77">
        <v>9.84851271879017E-3</v>
      </c>
      <c r="D1956" s="58">
        <v>0.01</v>
      </c>
      <c r="E1956" s="58">
        <v>0.75570000000000004</v>
      </c>
      <c r="F1956" s="77">
        <v>8.1376734258271598E-3</v>
      </c>
      <c r="G1956" s="58">
        <v>169.13063049316401</v>
      </c>
      <c r="H1956" s="58">
        <v>1047.41003417968</v>
      </c>
      <c r="I1956" s="58">
        <v>82.774406433105398</v>
      </c>
      <c r="J1956" s="58">
        <v>1193.59997558593</v>
      </c>
      <c r="K1956" s="58">
        <v>55.847564697265597</v>
      </c>
      <c r="L1956" s="58">
        <v>43.093292236328097</v>
      </c>
      <c r="M1956" s="58">
        <v>10.029999732971101</v>
      </c>
      <c r="N1956" s="77">
        <v>-5.8588445654985596E-3</v>
      </c>
      <c r="O1956" s="58">
        <v>7.8229040115165196</v>
      </c>
      <c r="P1956" s="77">
        <v>4.6253620581357097E-2</v>
      </c>
      <c r="Q1956" s="58">
        <v>169.629005432128</v>
      </c>
      <c r="R1956" s="77">
        <v>-6.4502584966709096E-3</v>
      </c>
      <c r="S1956" s="58">
        <v>42.565751207031603</v>
      </c>
      <c r="T1956" s="77">
        <v>4.0639052346265102E-2</v>
      </c>
      <c r="U1956" s="58">
        <v>1050.8099975585901</v>
      </c>
      <c r="V1956" s="77">
        <v>1.20423767635802E-2</v>
      </c>
      <c r="W1956" s="58">
        <v>4.1003123351500896</v>
      </c>
      <c r="X1956" s="77">
        <v>4.95359920033226E-2</v>
      </c>
      <c r="Y1956" s="58">
        <v>82.281936645507798</v>
      </c>
      <c r="Z1956" s="77">
        <v>-1.8647972961868199E-3</v>
      </c>
      <c r="AA1956" s="58">
        <v>78.977087318215794</v>
      </c>
      <c r="AB1956" s="77">
        <v>6.6167132149484095E-2</v>
      </c>
      <c r="AC1956" s="58">
        <v>1194.71496582031</v>
      </c>
      <c r="AD1956" s="77">
        <v>6.8494158733083399E-3</v>
      </c>
      <c r="AE1956" s="58">
        <v>4.3197941312028298</v>
      </c>
      <c r="AF1956" s="77">
        <v>7.7349731445216202E-2</v>
      </c>
      <c r="AG1956" s="58">
        <v>55.657604217529297</v>
      </c>
      <c r="AH1956" s="77">
        <v>5.39425017964534E-3</v>
      </c>
      <c r="AI1956" s="58">
        <v>3.7609036876560999</v>
      </c>
      <c r="AJ1956" s="77">
        <v>8.7273528952740903E-2</v>
      </c>
      <c r="AK1956" s="58">
        <v>42.977687835693303</v>
      </c>
      <c r="AL1956" s="69">
        <v>43067</v>
      </c>
      <c r="AM1956" s="105">
        <v>1</v>
      </c>
      <c r="AN1956" s="124">
        <v>72.140729172910994</v>
      </c>
      <c r="AO1956" s="125">
        <v>65.024735450970397</v>
      </c>
      <c r="AP1956" s="125">
        <v>60.670671567051699</v>
      </c>
      <c r="AQ1956" s="125">
        <v>56.196868872338001</v>
      </c>
      <c r="AR1956" s="125">
        <v>56.882682236487803</v>
      </c>
      <c r="AS1956" s="125">
        <v>70.875013196331295</v>
      </c>
      <c r="AV1956" s="63">
        <v>17405.063389482399</v>
      </c>
      <c r="AW1956" s="63">
        <v>19085.529967565901</v>
      </c>
      <c r="AX1956" s="63">
        <v>19085.529967565901</v>
      </c>
      <c r="AY1956" s="63">
        <v>36490.593357048303</v>
      </c>
      <c r="AZ1956" s="77">
        <v>9.0417608969157702E-3</v>
      </c>
      <c r="BA1956" s="77">
        <v>2.64905933570483</v>
      </c>
      <c r="BB1956" s="77">
        <v>1.3186789483630399</v>
      </c>
      <c r="BC1956" s="58">
        <v>-456.494813873287</v>
      </c>
      <c r="BD1956" s="130">
        <v>-1.2355366457066599E-2</v>
      </c>
      <c r="BE1956" s="65">
        <v>13</v>
      </c>
    </row>
    <row r="1957" spans="1:57" x14ac:dyDescent="0.2">
      <c r="A1957" s="104">
        <v>43068</v>
      </c>
      <c r="B1957" s="58">
        <v>2626.07006835937</v>
      </c>
      <c r="C1957" s="77">
        <v>-3.69225702197995E-4</v>
      </c>
      <c r="D1957" s="58">
        <v>0.01</v>
      </c>
      <c r="E1957" s="58">
        <v>0.74560000000000004</v>
      </c>
      <c r="F1957" s="77">
        <v>-1.3365091967712E-2</v>
      </c>
      <c r="G1957" s="58">
        <v>165.62232971191401</v>
      </c>
      <c r="H1957" s="58">
        <v>1021.65997314453</v>
      </c>
      <c r="I1957" s="58">
        <v>81.272613525390597</v>
      </c>
      <c r="J1957" s="58">
        <v>1161.27001953125</v>
      </c>
      <c r="K1957" s="58">
        <v>51.541854858398402</v>
      </c>
      <c r="L1957" s="58">
        <v>42.341835021972599</v>
      </c>
      <c r="M1957" s="58">
        <v>10.699999809265099</v>
      </c>
      <c r="N1957" s="77">
        <v>-2.0743142569859801E-2</v>
      </c>
      <c r="O1957" s="58">
        <v>7.8814591825227298</v>
      </c>
      <c r="P1957" s="77">
        <v>4.7586935869286799E-2</v>
      </c>
      <c r="Q1957" s="58">
        <v>167.37648010253901</v>
      </c>
      <c r="R1957" s="77">
        <v>-2.4584508640232199E-2</v>
      </c>
      <c r="S1957" s="58">
        <v>42.289756443916097</v>
      </c>
      <c r="T1957" s="77">
        <v>4.1393181249681298E-2</v>
      </c>
      <c r="U1957" s="58">
        <v>1034.5350036621001</v>
      </c>
      <c r="V1957" s="77">
        <v>-1.81432035870716E-2</v>
      </c>
      <c r="W1957" s="58">
        <v>4.0963841768697202</v>
      </c>
      <c r="X1957" s="77">
        <v>5.0403007842118402E-2</v>
      </c>
      <c r="Y1957" s="58">
        <v>82.023509979248004</v>
      </c>
      <c r="Z1957" s="77">
        <v>-2.7086089741931101E-2</v>
      </c>
      <c r="AA1957" s="58">
        <v>80.148147316825302</v>
      </c>
      <c r="AB1957" s="77">
        <v>6.9017666837879202E-2</v>
      </c>
      <c r="AC1957" s="58">
        <v>1177.4349975585901</v>
      </c>
      <c r="AD1957" s="77">
        <v>-7.7097539744252999E-2</v>
      </c>
      <c r="AE1957" s="58">
        <v>4.18717249371268</v>
      </c>
      <c r="AF1957" s="77">
        <v>8.1238296627394402E-2</v>
      </c>
      <c r="AG1957" s="58">
        <v>53.694709777832003</v>
      </c>
      <c r="AH1957" s="77">
        <v>-1.7437916096881199E-2</v>
      </c>
      <c r="AI1957" s="58">
        <v>3.70363714250125</v>
      </c>
      <c r="AJ1957" s="77">
        <v>8.7469925207051297E-2</v>
      </c>
      <c r="AK1957" s="58">
        <v>42.717563629150298</v>
      </c>
      <c r="AL1957" s="69">
        <v>43068</v>
      </c>
      <c r="AM1957" s="105">
        <v>2</v>
      </c>
      <c r="AN1957" s="124">
        <v>71.469113399866202</v>
      </c>
      <c r="AO1957" s="125">
        <v>50.854948308476402</v>
      </c>
      <c r="AP1957" s="125">
        <v>50.849396831882899</v>
      </c>
      <c r="AQ1957" s="125">
        <v>38.922039475328802</v>
      </c>
      <c r="AR1957" s="125">
        <v>48.995363086412397</v>
      </c>
      <c r="AS1957" s="125">
        <v>57.629821823859501</v>
      </c>
      <c r="AT1957" s="109" t="s">
        <v>617</v>
      </c>
      <c r="AV1957" s="63">
        <v>17405.063389482399</v>
      </c>
      <c r="AW1957" s="63">
        <v>18494.4253771484</v>
      </c>
      <c r="AX1957" s="63">
        <v>18494.4253771484</v>
      </c>
      <c r="AY1957" s="63">
        <v>35899.488766630799</v>
      </c>
      <c r="AZ1957" s="77">
        <v>-1.6198821012136499E-2</v>
      </c>
      <c r="BA1957" s="77">
        <v>2.58994887666308</v>
      </c>
      <c r="BB1957" s="77">
        <v>1.31782283250016</v>
      </c>
      <c r="BC1957" s="58">
        <v>-1047.59940429076</v>
      </c>
      <c r="BD1957" s="130">
        <v>-2.8354045099425702E-2</v>
      </c>
      <c r="BE1957" s="65">
        <v>14</v>
      </c>
    </row>
    <row r="1958" spans="1:57" x14ac:dyDescent="0.2">
      <c r="A1958" s="104">
        <v>43069</v>
      </c>
      <c r="B1958" s="58">
        <v>2647.580078125</v>
      </c>
      <c r="C1958" s="77">
        <v>8.1909504338029092E-3</v>
      </c>
      <c r="D1958" s="58">
        <v>0.01</v>
      </c>
      <c r="E1958" s="58">
        <v>0.73909999999999998</v>
      </c>
      <c r="F1958" s="77">
        <v>-8.7178111587983206E-3</v>
      </c>
      <c r="G1958" s="58">
        <v>167.938385009765</v>
      </c>
      <c r="H1958" s="58">
        <v>1021.40997314453</v>
      </c>
      <c r="I1958" s="58">
        <v>82.082023620605398</v>
      </c>
      <c r="J1958" s="58">
        <v>1176.75</v>
      </c>
      <c r="K1958" s="58">
        <v>51.405475616455</v>
      </c>
      <c r="L1958" s="58">
        <v>43.199272155761697</v>
      </c>
      <c r="M1958" s="58">
        <v>11.279999732971101</v>
      </c>
      <c r="N1958" s="77">
        <v>1.39839555564769E-2</v>
      </c>
      <c r="O1958" s="58">
        <v>7.97820717156445</v>
      </c>
      <c r="P1958" s="77">
        <v>4.7506751783402697E-2</v>
      </c>
      <c r="Q1958" s="58">
        <v>166.78035736083899</v>
      </c>
      <c r="R1958" s="77">
        <v>-2.44699808714776E-4</v>
      </c>
      <c r="S1958" s="58">
        <v>41.935122453593003</v>
      </c>
      <c r="T1958" s="77">
        <v>4.10561121940985E-2</v>
      </c>
      <c r="U1958" s="58">
        <v>1021.53497314453</v>
      </c>
      <c r="V1958" s="77">
        <v>9.95919855538995E-3</v>
      </c>
      <c r="W1958" s="58">
        <v>4.0979029288909903</v>
      </c>
      <c r="X1958" s="77">
        <v>4.9924487093935099E-2</v>
      </c>
      <c r="Y1958" s="58">
        <v>81.677318572998004</v>
      </c>
      <c r="Z1958" s="77">
        <v>1.3330216236012399E-2</v>
      </c>
      <c r="AA1958" s="58">
        <v>81.622687825944595</v>
      </c>
      <c r="AB1958" s="77">
        <v>6.9362810984444107E-2</v>
      </c>
      <c r="AC1958" s="58">
        <v>1169.01000976562</v>
      </c>
      <c r="AD1958" s="77">
        <v>-2.6459901825037699E-3</v>
      </c>
      <c r="AE1958" s="58">
        <v>4.0538897117174502</v>
      </c>
      <c r="AF1958" s="77">
        <v>7.8861048615991997E-2</v>
      </c>
      <c r="AG1958" s="58">
        <v>51.473665237426701</v>
      </c>
      <c r="AH1958" s="77">
        <v>2.0250353659545001E-2</v>
      </c>
      <c r="AI1958" s="58">
        <v>3.6708237539817001</v>
      </c>
      <c r="AJ1958" s="77">
        <v>8.4974203749220004E-2</v>
      </c>
      <c r="AK1958" s="58">
        <v>42.770553588867102</v>
      </c>
      <c r="AL1958" s="69">
        <v>43069</v>
      </c>
      <c r="AM1958" s="105">
        <v>3</v>
      </c>
      <c r="AN1958" s="124">
        <v>76.6586932567281</v>
      </c>
      <c r="AO1958" s="125">
        <v>50.739343471627997</v>
      </c>
      <c r="AP1958" s="125">
        <v>55.922176366968998</v>
      </c>
      <c r="AQ1958" s="125">
        <v>38.518156692425698</v>
      </c>
      <c r="AR1958" s="125">
        <v>56.420643709751701</v>
      </c>
      <c r="AS1958" s="125">
        <v>61.775969915483799</v>
      </c>
      <c r="AV1958" s="63">
        <v>17405.063389482399</v>
      </c>
      <c r="AW1958" s="63">
        <v>18595.649312286299</v>
      </c>
      <c r="AX1958" s="63">
        <v>18595.649312286299</v>
      </c>
      <c r="AY1958" s="63">
        <v>36000.712701768702</v>
      </c>
      <c r="AZ1958" s="77">
        <v>2.81964837426951E-3</v>
      </c>
      <c r="BA1958" s="77">
        <v>2.60007127017687</v>
      </c>
      <c r="BB1958" s="77">
        <v>1.33680800443551</v>
      </c>
      <c r="BC1958" s="58">
        <v>-946.37546915282996</v>
      </c>
      <c r="BD1958" s="130">
        <v>-2.5614345162324699E-2</v>
      </c>
      <c r="BE1958" s="65">
        <v>15</v>
      </c>
    </row>
    <row r="1959" spans="1:57" x14ac:dyDescent="0.2">
      <c r="A1959" s="104">
        <v>43070</v>
      </c>
      <c r="B1959" s="58">
        <v>2642.21997070312</v>
      </c>
      <c r="C1959" s="77">
        <v>-2.02453080311393E-3</v>
      </c>
      <c r="D1959" s="58">
        <v>0.01</v>
      </c>
      <c r="E1959" s="58">
        <v>0.74129999999999996</v>
      </c>
      <c r="F1959" s="77">
        <v>2.9765931538356899E-3</v>
      </c>
      <c r="G1959" s="58">
        <v>167.15660095214801</v>
      </c>
      <c r="H1959" s="58">
        <v>1010.16998291015</v>
      </c>
      <c r="I1959" s="58">
        <v>82.169784545898395</v>
      </c>
      <c r="J1959" s="58">
        <v>1162.34997558593</v>
      </c>
      <c r="K1959" s="58">
        <v>50.567710876464801</v>
      </c>
      <c r="L1959" s="58">
        <v>43.045127868652301</v>
      </c>
      <c r="M1959" s="58">
        <v>11.4300003051757</v>
      </c>
      <c r="N1959" s="77">
        <v>-4.6551838495513202E-3</v>
      </c>
      <c r="O1959" s="58">
        <v>8.0537323309911795</v>
      </c>
      <c r="P1959" s="77">
        <v>4.8180761544060702E-2</v>
      </c>
      <c r="Q1959" s="58">
        <v>167.547492980957</v>
      </c>
      <c r="R1959" s="77">
        <v>-1.10043866125286E-2</v>
      </c>
      <c r="S1959" s="58">
        <v>41.5626240497579</v>
      </c>
      <c r="T1959" s="77">
        <v>4.1144188357311803E-2</v>
      </c>
      <c r="U1959" s="58">
        <v>1015.78997802734</v>
      </c>
      <c r="V1959" s="77">
        <v>1.0691856928213199E-3</v>
      </c>
      <c r="W1959" s="58">
        <v>4.1128027459993</v>
      </c>
      <c r="X1959" s="77">
        <v>5.0052495193071402E-2</v>
      </c>
      <c r="Y1959" s="58">
        <v>82.125904083251896</v>
      </c>
      <c r="Z1959" s="77">
        <v>-1.22371144372742E-2</v>
      </c>
      <c r="AA1959" s="58">
        <v>82.718406153960998</v>
      </c>
      <c r="AB1959" s="77">
        <v>7.1164802246640804E-2</v>
      </c>
      <c r="AC1959" s="58">
        <v>1169.5499877929601</v>
      </c>
      <c r="AD1959" s="77">
        <v>-1.6297188771113101E-2</v>
      </c>
      <c r="AE1959" s="58">
        <v>3.93075828376106</v>
      </c>
      <c r="AF1959" s="77">
        <v>7.7732573130782495E-2</v>
      </c>
      <c r="AG1959" s="58">
        <v>50.986593246459897</v>
      </c>
      <c r="AH1959" s="77">
        <v>-3.5682149123621399E-3</v>
      </c>
      <c r="AI1959" s="58">
        <v>3.6235404552850001</v>
      </c>
      <c r="AJ1959" s="77">
        <v>8.4180036968222197E-2</v>
      </c>
      <c r="AK1959" s="58">
        <v>43.122200012207003</v>
      </c>
      <c r="AL1959" s="69">
        <v>43070</v>
      </c>
      <c r="AM1959" s="105">
        <v>4</v>
      </c>
      <c r="AN1959" s="124">
        <v>73.090914646142096</v>
      </c>
      <c r="AO1959" s="125">
        <v>45.708400226932802</v>
      </c>
      <c r="AP1959" s="125">
        <v>53.899957634358003</v>
      </c>
      <c r="AQ1959" s="125">
        <v>36.043871942970704</v>
      </c>
      <c r="AR1959" s="125">
        <v>54.874036785183101</v>
      </c>
      <c r="AS1959" s="125">
        <v>62.207791210205002</v>
      </c>
      <c r="AV1959" s="63">
        <v>17405.063389482399</v>
      </c>
      <c r="AW1959" s="63">
        <v>18634.112801641801</v>
      </c>
      <c r="AX1959" s="63">
        <v>18634.112801641801</v>
      </c>
      <c r="AY1959" s="63">
        <v>36039.176191124199</v>
      </c>
      <c r="AZ1959" s="77">
        <v>1.0684091082890899E-3</v>
      </c>
      <c r="BA1959" s="77">
        <v>2.60391761911242</v>
      </c>
      <c r="BB1959" s="77">
        <v>1.3320770646495601</v>
      </c>
      <c r="BC1959" s="58">
        <v>-907.91197979736103</v>
      </c>
      <c r="BD1959" s="130">
        <v>-2.45733026537099E-2</v>
      </c>
      <c r="BE1959" s="65">
        <v>16</v>
      </c>
    </row>
    <row r="1960" spans="1:57" x14ac:dyDescent="0.2">
      <c r="A1960" s="104">
        <v>43073</v>
      </c>
      <c r="B1960" s="58">
        <v>2639.43994140625</v>
      </c>
      <c r="C1960" s="77">
        <v>-1.05215664392055E-3</v>
      </c>
      <c r="D1960" s="58">
        <v>0.01</v>
      </c>
      <c r="E1960" s="58">
        <v>0.7419</v>
      </c>
      <c r="F1960" s="77">
        <v>8.0938891137205505E-4</v>
      </c>
      <c r="G1960" s="58">
        <v>165.93504333496</v>
      </c>
      <c r="H1960" s="58">
        <v>998.67999267578102</v>
      </c>
      <c r="I1960" s="58">
        <v>79.068664550781193</v>
      </c>
      <c r="J1960" s="58">
        <v>1133.94995117187</v>
      </c>
      <c r="K1960" s="58">
        <v>48.4830513000488</v>
      </c>
      <c r="L1960" s="58">
        <v>42.862083435058501</v>
      </c>
      <c r="M1960" s="58">
        <v>11.6800003051757</v>
      </c>
      <c r="N1960" s="77">
        <v>-7.3078634659314804E-3</v>
      </c>
      <c r="O1960" s="58">
        <v>8.0887623917569709</v>
      </c>
      <c r="P1960" s="77">
        <v>4.8746559070278903E-2</v>
      </c>
      <c r="Q1960" s="58">
        <v>166.54582214355401</v>
      </c>
      <c r="R1960" s="77">
        <v>-1.1374313658849699E-2</v>
      </c>
      <c r="S1960" s="58">
        <v>40.848512390542901</v>
      </c>
      <c r="T1960" s="77">
        <v>4.0902503995395703E-2</v>
      </c>
      <c r="U1960" s="58">
        <v>1004.42498779296</v>
      </c>
      <c r="V1960" s="77">
        <v>-3.7740393409270198E-2</v>
      </c>
      <c r="W1960" s="58">
        <v>4.0672220287954097</v>
      </c>
      <c r="X1960" s="77">
        <v>5.14391137361788E-2</v>
      </c>
      <c r="Y1960" s="58">
        <v>80.619224548339801</v>
      </c>
      <c r="Z1960" s="77">
        <v>-2.4433281722870102E-2</v>
      </c>
      <c r="AA1960" s="58">
        <v>82.895123198407902</v>
      </c>
      <c r="AB1960" s="77">
        <v>7.3102982290126906E-2</v>
      </c>
      <c r="AC1960" s="58">
        <v>1148.1499633789001</v>
      </c>
      <c r="AD1960" s="77">
        <v>-4.1225112631828903E-2</v>
      </c>
      <c r="AE1960" s="58">
        <v>3.7905737552641701</v>
      </c>
      <c r="AF1960" s="77">
        <v>7.8183481724475395E-2</v>
      </c>
      <c r="AG1960" s="58">
        <v>49.5253810882568</v>
      </c>
      <c r="AH1960" s="77">
        <v>-4.2523844778039601E-3</v>
      </c>
      <c r="AI1960" s="58">
        <v>3.5569449093973899</v>
      </c>
      <c r="AJ1960" s="77">
        <v>8.2985814602003993E-2</v>
      </c>
      <c r="AK1960" s="58">
        <v>42.953605651855398</v>
      </c>
      <c r="AL1960" s="69">
        <v>43073</v>
      </c>
      <c r="AM1960" s="105">
        <v>0</v>
      </c>
      <c r="AN1960" s="124">
        <v>71.239025367536101</v>
      </c>
      <c r="AO1960" s="125">
        <v>41.210116678119697</v>
      </c>
      <c r="AP1960" s="125">
        <v>50.808305615645097</v>
      </c>
      <c r="AQ1960" s="125">
        <v>30.750482279617799</v>
      </c>
      <c r="AR1960" s="125">
        <v>53.015552134546603</v>
      </c>
      <c r="AS1960" s="125">
        <v>43.5049280363043</v>
      </c>
      <c r="AV1960" s="63">
        <v>17405.063389482399</v>
      </c>
      <c r="AW1960" s="63">
        <v>18210.589598236002</v>
      </c>
      <c r="AX1960" s="63">
        <v>18210.589598236002</v>
      </c>
      <c r="AY1960" s="63">
        <v>35615.6529877184</v>
      </c>
      <c r="AZ1960" s="77">
        <v>-1.1751744855646E-2</v>
      </c>
      <c r="BA1960" s="77">
        <v>2.56156529877184</v>
      </c>
      <c r="BB1960" s="77">
        <v>1.3296233542718601</v>
      </c>
      <c r="BC1960" s="58">
        <v>-1331.43518320312</v>
      </c>
      <c r="BD1960" s="130">
        <v>-3.60362683263089E-2</v>
      </c>
      <c r="BE1960" s="65">
        <v>17</v>
      </c>
    </row>
    <row r="1961" spans="1:57" x14ac:dyDescent="0.2">
      <c r="A1961" s="104">
        <v>43074</v>
      </c>
      <c r="B1961" s="58">
        <v>2629.57006835937</v>
      </c>
      <c r="C1961" s="77">
        <v>-3.7393815604747E-3</v>
      </c>
      <c r="D1961" s="58">
        <v>0.01</v>
      </c>
      <c r="E1961" s="58">
        <v>0.74309999999999998</v>
      </c>
      <c r="F1961" s="77">
        <v>1.6174686615446599E-3</v>
      </c>
      <c r="G1961" s="58">
        <v>165.77868652343699</v>
      </c>
      <c r="H1961" s="58">
        <v>1005.15002441406</v>
      </c>
      <c r="I1961" s="58">
        <v>79.566009521484304</v>
      </c>
      <c r="J1961" s="58">
        <v>1141.56994628906</v>
      </c>
      <c r="K1961" s="58">
        <v>48.785037994384702</v>
      </c>
      <c r="L1961" s="58">
        <v>41.850498199462798</v>
      </c>
      <c r="M1961" s="58">
        <v>11.329999923706</v>
      </c>
      <c r="N1961" s="77">
        <v>-9.42277221140153E-4</v>
      </c>
      <c r="O1961" s="58">
        <v>8.1351675174342404</v>
      </c>
      <c r="P1961" s="77">
        <v>4.90724573106332E-2</v>
      </c>
      <c r="Q1961" s="58">
        <v>165.85686492919899</v>
      </c>
      <c r="R1961" s="77">
        <v>6.4785835159728499E-3</v>
      </c>
      <c r="S1961" s="58">
        <v>40.187825033011499</v>
      </c>
      <c r="T1961" s="77">
        <v>3.9981917183395999E-2</v>
      </c>
      <c r="U1961" s="58">
        <v>1001.9150085449201</v>
      </c>
      <c r="V1961" s="77">
        <v>6.2900388355959704E-3</v>
      </c>
      <c r="W1961" s="58">
        <v>4.0377792406837099</v>
      </c>
      <c r="X1961" s="77">
        <v>5.0747539872455602E-2</v>
      </c>
      <c r="Y1961" s="58">
        <v>79.317337036132798</v>
      </c>
      <c r="Z1961" s="77">
        <v>6.7198689936118702E-3</v>
      </c>
      <c r="AA1961" s="58">
        <v>83.302701296445605</v>
      </c>
      <c r="AB1961" s="77">
        <v>7.2972051837244298E-2</v>
      </c>
      <c r="AC1961" s="58">
        <v>1137.7599487304601</v>
      </c>
      <c r="AD1961" s="77">
        <v>6.2287064497452598E-3</v>
      </c>
      <c r="AE1961" s="58">
        <v>3.6834362257760001</v>
      </c>
      <c r="AF1961" s="77">
        <v>7.5503399755473599E-2</v>
      </c>
      <c r="AG1961" s="58">
        <v>48.634044647216797</v>
      </c>
      <c r="AH1961" s="77">
        <v>-2.3600934777899402E-2</v>
      </c>
      <c r="AI1961" s="58">
        <v>3.48724255203929</v>
      </c>
      <c r="AJ1961" s="77">
        <v>8.3326189700748801E-2</v>
      </c>
      <c r="AK1961" s="58">
        <v>42.3562908172607</v>
      </c>
      <c r="AL1961" s="69">
        <v>43074</v>
      </c>
      <c r="AM1961" s="105">
        <v>1</v>
      </c>
      <c r="AN1961" s="124">
        <v>64.947434167014507</v>
      </c>
      <c r="AO1961" s="125">
        <v>44.521050283391901</v>
      </c>
      <c r="AP1961" s="125">
        <v>50.409736045467099</v>
      </c>
      <c r="AQ1961" s="125">
        <v>32.301507191606497</v>
      </c>
      <c r="AR1961" s="125">
        <v>44.121954964160103</v>
      </c>
      <c r="AS1961" s="125">
        <v>46.293696263488599</v>
      </c>
      <c r="AV1961" s="63">
        <v>17405.063389482399</v>
      </c>
      <c r="AW1961" s="63">
        <v>18118.666387454199</v>
      </c>
      <c r="AX1961" s="63">
        <v>18118.666387454199</v>
      </c>
      <c r="AY1961" s="63">
        <v>35523.729776936598</v>
      </c>
      <c r="AZ1961" s="77">
        <v>-2.5809778305496598E-3</v>
      </c>
      <c r="BA1961" s="77">
        <v>2.5523729776936599</v>
      </c>
      <c r="BB1961" s="77">
        <v>1.32091200365804</v>
      </c>
      <c r="BC1961" s="58">
        <v>-1423.35839398497</v>
      </c>
      <c r="BD1961" s="130">
        <v>-3.8524237347212602E-2</v>
      </c>
      <c r="BE1961" s="65">
        <v>18</v>
      </c>
    </row>
    <row r="1962" spans="1:57" x14ac:dyDescent="0.2">
      <c r="A1962" s="104">
        <v>43075</v>
      </c>
      <c r="B1962" s="58">
        <v>2629.27001953125</v>
      </c>
      <c r="C1962" s="77">
        <v>-1.14105659984264E-4</v>
      </c>
      <c r="D1962" s="58">
        <v>0.01</v>
      </c>
      <c r="E1962" s="58">
        <v>0.74729999999999996</v>
      </c>
      <c r="F1962" s="77">
        <v>5.6519983851432897E-3</v>
      </c>
      <c r="G1962" s="58">
        <v>165.16302490234301</v>
      </c>
      <c r="H1962" s="58">
        <v>1018.38000488281</v>
      </c>
      <c r="I1962" s="58">
        <v>80.726493835449205</v>
      </c>
      <c r="J1962" s="58">
        <v>1152.34997558593</v>
      </c>
      <c r="K1962" s="58">
        <v>49.690986633300703</v>
      </c>
      <c r="L1962" s="58">
        <v>41.8601264953613</v>
      </c>
      <c r="M1962" s="58">
        <v>11.020000457763601</v>
      </c>
      <c r="N1962" s="77">
        <v>-3.71375617701441E-3</v>
      </c>
      <c r="O1962" s="58">
        <v>8.1678862726767107</v>
      </c>
      <c r="P1962" s="77">
        <v>4.9453479539419601E-2</v>
      </c>
      <c r="Q1962" s="58">
        <v>165.47085571289</v>
      </c>
      <c r="R1962" s="77">
        <v>1.3162194843960799E-2</v>
      </c>
      <c r="S1962" s="58">
        <v>39.674718934617999</v>
      </c>
      <c r="T1962" s="77">
        <v>3.8958658599334402E-2</v>
      </c>
      <c r="U1962" s="58">
        <v>1011.76501464843</v>
      </c>
      <c r="V1962" s="77">
        <v>1.4585176772645401E-2</v>
      </c>
      <c r="W1962" s="58">
        <v>4.01732996365127</v>
      </c>
      <c r="X1962" s="77">
        <v>4.9764702674193799E-2</v>
      </c>
      <c r="Y1962" s="58">
        <v>80.146251678466797</v>
      </c>
      <c r="Z1962" s="77">
        <v>9.4431614391374801E-3</v>
      </c>
      <c r="AA1962" s="58">
        <v>83.892513653492401</v>
      </c>
      <c r="AB1962" s="77">
        <v>7.2801245655284105E-2</v>
      </c>
      <c r="AC1962" s="58">
        <v>1146.9599609375</v>
      </c>
      <c r="AD1962" s="77">
        <v>1.8570214888841099E-2</v>
      </c>
      <c r="AE1962" s="58">
        <v>3.56221091266326</v>
      </c>
      <c r="AF1962" s="77">
        <v>7.1687264713637705E-2</v>
      </c>
      <c r="AG1962" s="58">
        <v>49.238012313842702</v>
      </c>
      <c r="AH1962" s="77">
        <v>2.30064068832636E-4</v>
      </c>
      <c r="AI1962" s="58">
        <v>3.42015579330215</v>
      </c>
      <c r="AJ1962" s="77">
        <v>8.1704382658307498E-2</v>
      </c>
      <c r="AK1962" s="58">
        <v>41.855312347412102</v>
      </c>
      <c r="AL1962" s="69">
        <v>43075</v>
      </c>
      <c r="AM1962" s="105">
        <v>2</v>
      </c>
      <c r="AN1962" s="124">
        <v>64.760186820555205</v>
      </c>
      <c r="AO1962" s="125">
        <v>50.642302081513499</v>
      </c>
      <c r="AP1962" s="125">
        <v>48.786871200954998</v>
      </c>
      <c r="AQ1962" s="125">
        <v>36.869659779901298</v>
      </c>
      <c r="AR1962" s="125">
        <v>44.217873129827503</v>
      </c>
      <c r="AS1962" s="125">
        <v>52.2203681217959</v>
      </c>
      <c r="AV1962" s="63">
        <v>17405.063389482399</v>
      </c>
      <c r="AW1962" s="63">
        <v>18375.489943844601</v>
      </c>
      <c r="AX1962" s="63">
        <v>18375.489943844601</v>
      </c>
      <c r="AY1962" s="63">
        <v>35780.553333327</v>
      </c>
      <c r="AZ1962" s="77">
        <v>7.2296337688366697E-3</v>
      </c>
      <c r="BA1962" s="77">
        <v>2.5780553333327001</v>
      </c>
      <c r="BB1962" s="77">
        <v>1.3206471744621</v>
      </c>
      <c r="BC1962" s="58">
        <v>-1166.5348375946</v>
      </c>
      <c r="BD1962" s="130">
        <v>-3.1573119705619997E-2</v>
      </c>
      <c r="BE1962" s="65">
        <v>19</v>
      </c>
    </row>
    <row r="1963" spans="1:57" x14ac:dyDescent="0.2">
      <c r="A1963" s="104">
        <v>43076</v>
      </c>
      <c r="B1963" s="58">
        <v>2636.97998046875</v>
      </c>
      <c r="C1963" s="77">
        <v>2.9323579853828201E-3</v>
      </c>
      <c r="D1963" s="58">
        <v>0.01</v>
      </c>
      <c r="E1963" s="58">
        <v>0.74529999999999996</v>
      </c>
      <c r="F1963" s="77">
        <v>-2.67630135153218E-3</v>
      </c>
      <c r="G1963" s="58">
        <v>165.46598815917901</v>
      </c>
      <c r="H1963" s="58">
        <v>1030.93005371093</v>
      </c>
      <c r="I1963" s="58">
        <v>80.443687438964801</v>
      </c>
      <c r="J1963" s="58">
        <v>1159.7900390625</v>
      </c>
      <c r="K1963" s="58">
        <v>50.9476318359375</v>
      </c>
      <c r="L1963" s="58">
        <v>41.503677368163999</v>
      </c>
      <c r="M1963" s="58">
        <v>10.1599998474121</v>
      </c>
      <c r="N1963" s="77">
        <v>1.8343285793842501E-3</v>
      </c>
      <c r="O1963" s="58">
        <v>8.1938723417792296</v>
      </c>
      <c r="P1963" s="77">
        <v>4.9519979501144701E-2</v>
      </c>
      <c r="Q1963" s="58">
        <v>165.31450653076101</v>
      </c>
      <c r="R1963" s="77">
        <v>1.23235420648006E-2</v>
      </c>
      <c r="S1963" s="58">
        <v>39.356593242625202</v>
      </c>
      <c r="T1963" s="77">
        <v>3.8175813287193598E-2</v>
      </c>
      <c r="U1963" s="58">
        <v>1024.65502929687</v>
      </c>
      <c r="V1963" s="77">
        <v>-3.5032661899182501E-3</v>
      </c>
      <c r="W1963" s="58">
        <v>3.9982777786597001</v>
      </c>
      <c r="X1963" s="77">
        <v>4.9702815795127801E-2</v>
      </c>
      <c r="Y1963" s="58">
        <v>80.585090637207003</v>
      </c>
      <c r="Z1963" s="77">
        <v>6.4564269832865203E-3</v>
      </c>
      <c r="AA1963" s="58">
        <v>84.749530381175106</v>
      </c>
      <c r="AB1963" s="77">
        <v>7.3073166285926403E-2</v>
      </c>
      <c r="AC1963" s="58">
        <v>1156.0700073242101</v>
      </c>
      <c r="AD1963" s="77">
        <v>2.5289198057391001E-2</v>
      </c>
      <c r="AE1963" s="58">
        <v>3.4403288571050998</v>
      </c>
      <c r="AF1963" s="77">
        <v>6.7526766860994E-2</v>
      </c>
      <c r="AG1963" s="58">
        <v>50.319309234619098</v>
      </c>
      <c r="AH1963" s="77">
        <v>-8.5152424763160692E-3</v>
      </c>
      <c r="AI1963" s="58">
        <v>3.3511749733082499</v>
      </c>
      <c r="AJ1963" s="77">
        <v>8.0744049342452204E-2</v>
      </c>
      <c r="AK1963" s="58">
        <v>41.681901931762603</v>
      </c>
      <c r="AL1963" s="69">
        <v>43076</v>
      </c>
      <c r="AM1963" s="105">
        <v>3</v>
      </c>
      <c r="AN1963" s="124">
        <v>67.363920618282293</v>
      </c>
      <c r="AO1963" s="125">
        <v>55.642114855138203</v>
      </c>
      <c r="AP1963" s="125">
        <v>49.645953689682898</v>
      </c>
      <c r="AQ1963" s="125">
        <v>42.650428128759401</v>
      </c>
      <c r="AR1963" s="125">
        <v>41.3855597419034</v>
      </c>
      <c r="AS1963" s="125">
        <v>50.750558515085501</v>
      </c>
      <c r="AV1963" s="63">
        <v>17405.063389482399</v>
      </c>
      <c r="AW1963" s="63">
        <v>18223.331027831999</v>
      </c>
      <c r="AX1963" s="63">
        <v>18223.331027831999</v>
      </c>
      <c r="AY1963" s="63">
        <v>35628.394417314397</v>
      </c>
      <c r="AZ1963" s="77">
        <v>-4.2525590533796197E-3</v>
      </c>
      <c r="BA1963" s="77">
        <v>2.5628394417314402</v>
      </c>
      <c r="BB1963" s="77">
        <v>1.32745214273539</v>
      </c>
      <c r="BC1963" s="58">
        <v>-1318.69375360717</v>
      </c>
      <c r="BD1963" s="130">
        <v>-3.5691412202952001E-2</v>
      </c>
      <c r="BE1963" s="65">
        <v>20</v>
      </c>
    </row>
    <row r="1964" spans="1:57" x14ac:dyDescent="0.2">
      <c r="A1964" s="104">
        <v>43077</v>
      </c>
      <c r="B1964" s="58">
        <v>2651.5</v>
      </c>
      <c r="C1964" s="77">
        <v>5.5063063196516496E-3</v>
      </c>
      <c r="D1964" s="58">
        <v>0.01</v>
      </c>
      <c r="E1964" s="58">
        <v>0.74760000000000004</v>
      </c>
      <c r="F1964" s="77">
        <v>3.0860056353148001E-3</v>
      </c>
      <c r="G1964" s="58">
        <v>165.51483154296801</v>
      </c>
      <c r="H1964" s="58">
        <v>1037.05004882812</v>
      </c>
      <c r="I1964" s="58">
        <v>82.072273254394503</v>
      </c>
      <c r="J1964" s="58">
        <v>1162</v>
      </c>
      <c r="K1964" s="58">
        <v>50.100124359130803</v>
      </c>
      <c r="L1964" s="58">
        <v>41.763790130615199</v>
      </c>
      <c r="M1964" s="58">
        <v>9.5799999237060494</v>
      </c>
      <c r="N1964" s="77">
        <v>2.9518684977158899E-4</v>
      </c>
      <c r="O1964" s="58">
        <v>8.2040513851970491</v>
      </c>
      <c r="P1964" s="77">
        <v>4.9566865450769097E-2</v>
      </c>
      <c r="Q1964" s="58">
        <v>165.49040985107399</v>
      </c>
      <c r="R1964" s="77">
        <v>5.9363824879852204E-3</v>
      </c>
      <c r="S1964" s="58">
        <v>38.803119059557702</v>
      </c>
      <c r="T1964" s="77">
        <v>3.7416823906816797E-2</v>
      </c>
      <c r="U1964" s="58">
        <v>1033.9900512695301</v>
      </c>
      <c r="V1964" s="77">
        <v>2.02450418084743E-2</v>
      </c>
      <c r="W1964" s="58">
        <v>3.9924548804903801</v>
      </c>
      <c r="X1964" s="77">
        <v>4.8645598838418999E-2</v>
      </c>
      <c r="Y1964" s="58">
        <v>81.257980346679602</v>
      </c>
      <c r="Z1964" s="77">
        <v>1.9054836333016699E-3</v>
      </c>
      <c r="AA1964" s="58">
        <v>85.468938476188399</v>
      </c>
      <c r="AB1964" s="77">
        <v>7.3553303335790299E-2</v>
      </c>
      <c r="AC1964" s="58">
        <v>1160.89501953125</v>
      </c>
      <c r="AD1964" s="77">
        <v>-1.6634874797238901E-2</v>
      </c>
      <c r="AE1964" s="58">
        <v>3.3494792063460501</v>
      </c>
      <c r="AF1964" s="77">
        <v>6.6855706431706699E-2</v>
      </c>
      <c r="AG1964" s="58">
        <v>50.523878097534102</v>
      </c>
      <c r="AH1964" s="77">
        <v>6.2672220618862299E-3</v>
      </c>
      <c r="AI1964" s="58">
        <v>3.28264965850166</v>
      </c>
      <c r="AJ1964" s="77">
        <v>7.8600377222355897E-2</v>
      </c>
      <c r="AK1964" s="58">
        <v>41.633733749389599</v>
      </c>
      <c r="AL1964" s="69">
        <v>43077</v>
      </c>
      <c r="AM1964" s="105">
        <v>4</v>
      </c>
      <c r="AN1964" s="124">
        <v>71.617149028747207</v>
      </c>
      <c r="AO1964" s="125">
        <v>57.882642489658103</v>
      </c>
      <c r="AP1964" s="125">
        <v>49.792179955223098</v>
      </c>
      <c r="AQ1964" s="125">
        <v>39.990787624519697</v>
      </c>
      <c r="AR1964" s="125">
        <v>44.194664704173803</v>
      </c>
      <c r="AS1964" s="125">
        <v>58.06962944883</v>
      </c>
      <c r="AV1964" s="63">
        <v>17405.063389482399</v>
      </c>
      <c r="AW1964" s="63">
        <v>18542.0798977661</v>
      </c>
      <c r="AX1964" s="63">
        <v>18542.0798977661</v>
      </c>
      <c r="AY1964" s="63">
        <v>35947.143287248502</v>
      </c>
      <c r="AZ1964" s="77">
        <v>8.9464842619790801E-3</v>
      </c>
      <c r="BA1964" s="77">
        <v>2.5947143287248502</v>
      </c>
      <c r="BB1964" s="77">
        <v>1.34026780717762</v>
      </c>
      <c r="BC1964" s="58">
        <v>-999.94488367308804</v>
      </c>
      <c r="BD1964" s="130">
        <v>-2.7064240598534399E-2</v>
      </c>
      <c r="BE1964" s="65">
        <v>21</v>
      </c>
    </row>
    <row r="1965" spans="1:57" x14ac:dyDescent="0.2">
      <c r="A1965" s="104">
        <v>43080</v>
      </c>
      <c r="B1965" s="58">
        <v>2659.98999023437</v>
      </c>
      <c r="C1965" s="77">
        <v>3.2019574710069301E-3</v>
      </c>
      <c r="D1965" s="58">
        <v>0.01</v>
      </c>
      <c r="E1965" s="58">
        <v>0.74839999999999995</v>
      </c>
      <c r="F1965" s="77">
        <v>1.0700909577312501E-3</v>
      </c>
      <c r="G1965" s="58">
        <v>168.73973083496</v>
      </c>
      <c r="H1965" s="58">
        <v>1041.09997558593</v>
      </c>
      <c r="I1965" s="58">
        <v>83.115730285644503</v>
      </c>
      <c r="J1965" s="58">
        <v>1168.92004394531</v>
      </c>
      <c r="K1965" s="58">
        <v>50.285213470458899</v>
      </c>
      <c r="L1965" s="58">
        <v>42.062446594238203</v>
      </c>
      <c r="M1965" s="58">
        <v>9.3400001525878906</v>
      </c>
      <c r="N1965" s="77">
        <v>1.9484050232410701E-2</v>
      </c>
      <c r="O1965" s="58">
        <v>8.2744309326191097</v>
      </c>
      <c r="P1965" s="77">
        <v>4.9036648877388997E-2</v>
      </c>
      <c r="Q1965" s="58">
        <v>167.12728118896399</v>
      </c>
      <c r="R1965" s="77">
        <v>3.9052375171180201E-3</v>
      </c>
      <c r="S1965" s="58">
        <v>38.071970551609901</v>
      </c>
      <c r="T1965" s="77">
        <v>3.6568986115077702E-2</v>
      </c>
      <c r="U1965" s="58">
        <v>1039.0750122070301</v>
      </c>
      <c r="V1965" s="77">
        <v>1.27138799727852E-2</v>
      </c>
      <c r="W1965" s="58">
        <v>4.0127166891878199</v>
      </c>
      <c r="X1965" s="77">
        <v>4.8278667291946901E-2</v>
      </c>
      <c r="Y1965" s="58">
        <v>82.594001770019503</v>
      </c>
      <c r="Z1965" s="77">
        <v>5.9552873883927902E-3</v>
      </c>
      <c r="AA1965" s="58">
        <v>86.155791346161706</v>
      </c>
      <c r="AB1965" s="77">
        <v>7.3705461543264003E-2</v>
      </c>
      <c r="AC1965" s="58">
        <v>1165.4600219726501</v>
      </c>
      <c r="AD1965" s="77">
        <v>3.6943842694152598E-3</v>
      </c>
      <c r="AE1965" s="58">
        <v>3.2554272269126998</v>
      </c>
      <c r="AF1965" s="77">
        <v>6.47392543898649E-2</v>
      </c>
      <c r="AG1965" s="58">
        <v>50.192668914794901</v>
      </c>
      <c r="AH1965" s="77">
        <v>7.1510862086274704E-3</v>
      </c>
      <c r="AI1965" s="58">
        <v>3.2247133813120601</v>
      </c>
      <c r="AJ1965" s="77">
        <v>7.6664902838861099E-2</v>
      </c>
      <c r="AK1965" s="58">
        <v>41.913118362426701</v>
      </c>
      <c r="AL1965" s="69">
        <v>43080</v>
      </c>
      <c r="AM1965" s="105">
        <v>0</v>
      </c>
      <c r="AN1965" s="124">
        <v>73.769678070827993</v>
      </c>
      <c r="AO1965" s="125">
        <v>59.346042580323797</v>
      </c>
      <c r="AP1965" s="125">
        <v>58.385004802010897</v>
      </c>
      <c r="AQ1965" s="125">
        <v>40.858181266552997</v>
      </c>
      <c r="AR1965" s="125">
        <v>47.316655529561203</v>
      </c>
      <c r="AS1965" s="125">
        <v>61.969378609933102</v>
      </c>
      <c r="AV1965" s="63">
        <v>17405.063389482399</v>
      </c>
      <c r="AW1965" s="63">
        <v>18754.795695776302</v>
      </c>
      <c r="AX1965" s="63">
        <v>18754.795695776302</v>
      </c>
      <c r="AY1965" s="63">
        <v>36159.8590852587</v>
      </c>
      <c r="AZ1965" s="77">
        <v>5.9174604310130397E-3</v>
      </c>
      <c r="BA1965" s="77">
        <v>2.6159859085258699</v>
      </c>
      <c r="BB1965" s="77">
        <v>1.34776124516697</v>
      </c>
      <c r="BC1965" s="58">
        <v>-787.22908566283797</v>
      </c>
      <c r="BD1965" s="130">
        <v>-2.1306931740358599E-2</v>
      </c>
      <c r="BE1965" s="65">
        <v>22</v>
      </c>
    </row>
    <row r="1966" spans="1:57" x14ac:dyDescent="0.2">
      <c r="A1966" s="104">
        <v>43081</v>
      </c>
      <c r="B1966" s="58">
        <v>2664.11010742187</v>
      </c>
      <c r="C1966" s="77">
        <v>1.5489220646041E-3</v>
      </c>
      <c r="D1966" s="58">
        <v>0.01</v>
      </c>
      <c r="E1966" s="58">
        <v>0.75060000000000004</v>
      </c>
      <c r="F1966" s="77">
        <v>2.9396044895779699E-3</v>
      </c>
      <c r="G1966" s="58">
        <v>167.79179382324199</v>
      </c>
      <c r="H1966" s="58">
        <v>1040.47998046875</v>
      </c>
      <c r="I1966" s="58">
        <v>83.457038879394503</v>
      </c>
      <c r="J1966" s="58">
        <v>1165.07995605468</v>
      </c>
      <c r="K1966" s="58">
        <v>49.164951324462798</v>
      </c>
      <c r="L1966" s="58">
        <v>41.7445259094238</v>
      </c>
      <c r="M1966" s="58">
        <v>9.92000007629394</v>
      </c>
      <c r="N1966" s="77">
        <v>-5.6177463779759603E-3</v>
      </c>
      <c r="O1966" s="58">
        <v>8.3107532811155007</v>
      </c>
      <c r="P1966" s="77">
        <v>4.9530153362984698E-2</v>
      </c>
      <c r="Q1966" s="58">
        <v>168.26576232910099</v>
      </c>
      <c r="R1966" s="77">
        <v>-5.9551928895085204E-4</v>
      </c>
      <c r="S1966" s="58">
        <v>37.010752931408497</v>
      </c>
      <c r="T1966" s="77">
        <v>3.5570845788627903E-2</v>
      </c>
      <c r="U1966" s="58">
        <v>1040.7899780273401</v>
      </c>
      <c r="V1966" s="77">
        <v>4.1064259746863502E-3</v>
      </c>
      <c r="W1966" s="58">
        <v>4.0305979950433199</v>
      </c>
      <c r="X1966" s="77">
        <v>4.82954829114896E-2</v>
      </c>
      <c r="Y1966" s="58">
        <v>83.286384582519503</v>
      </c>
      <c r="Z1966" s="77">
        <v>-3.2851587330678901E-3</v>
      </c>
      <c r="AA1966" s="58">
        <v>86.446896080051303</v>
      </c>
      <c r="AB1966" s="77">
        <v>7.4198251914646698E-2</v>
      </c>
      <c r="AC1966" s="58">
        <v>1167</v>
      </c>
      <c r="AD1966" s="77">
        <v>-2.2278162280333299E-2</v>
      </c>
      <c r="AE1966" s="58">
        <v>3.2003994569624701</v>
      </c>
      <c r="AF1966" s="77">
        <v>6.5095141370963894E-2</v>
      </c>
      <c r="AG1966" s="58">
        <v>49.725082397460902</v>
      </c>
      <c r="AH1966" s="77">
        <v>-7.5583022519189998E-3</v>
      </c>
      <c r="AI1966" s="58">
        <v>3.15955849561225</v>
      </c>
      <c r="AJ1966" s="77">
        <v>7.56879716987989E-2</v>
      </c>
      <c r="AK1966" s="58">
        <v>41.903486251830998</v>
      </c>
      <c r="AL1966" s="69">
        <v>43081</v>
      </c>
      <c r="AM1966" s="105">
        <v>1</v>
      </c>
      <c r="AN1966" s="124">
        <v>74.769684396815194</v>
      </c>
      <c r="AO1966" s="125">
        <v>59.008025358888098</v>
      </c>
      <c r="AP1966" s="125">
        <v>55.3844573071298</v>
      </c>
      <c r="AQ1966" s="125">
        <v>37.340163729014797</v>
      </c>
      <c r="AR1966" s="125">
        <v>44.464946412061799</v>
      </c>
      <c r="AS1966" s="125">
        <v>63.175798928903603</v>
      </c>
      <c r="AV1966" s="63">
        <v>17405.063389482399</v>
      </c>
      <c r="AW1966" s="63">
        <v>18795.835599993799</v>
      </c>
      <c r="AX1966" s="63">
        <v>18795.835599993799</v>
      </c>
      <c r="AY1966" s="63">
        <v>36200.898989476198</v>
      </c>
      <c r="AZ1966" s="77">
        <v>1.1349575262658001E-3</v>
      </c>
      <c r="BA1966" s="77">
        <v>2.62008989894762</v>
      </c>
      <c r="BB1966" s="77">
        <v>1.35139774436203</v>
      </c>
      <c r="BC1966" s="58">
        <v>-746.18918144531199</v>
      </c>
      <c r="BD1966" s="130">
        <v>-2.01961566766331E-2</v>
      </c>
      <c r="BE1966" s="65">
        <v>23</v>
      </c>
    </row>
    <row r="1967" spans="1:57" x14ac:dyDescent="0.2">
      <c r="A1967" s="104">
        <v>43082</v>
      </c>
      <c r="B1967" s="58">
        <v>2662.85009765625</v>
      </c>
      <c r="C1967" s="77">
        <v>-4.7295709066785802E-4</v>
      </c>
      <c r="D1967" s="58">
        <v>0.01</v>
      </c>
      <c r="E1967" s="58">
        <v>0.74829999999999997</v>
      </c>
      <c r="F1967" s="77">
        <v>-3.0642152944312302E-3</v>
      </c>
      <c r="G1967" s="58">
        <v>168.34883117675699</v>
      </c>
      <c r="H1967" s="58">
        <v>1040.60998535156</v>
      </c>
      <c r="I1967" s="58">
        <v>83.232749938964801</v>
      </c>
      <c r="J1967" s="58">
        <v>1164.13000488281</v>
      </c>
      <c r="K1967" s="58">
        <v>49.447444915771399</v>
      </c>
      <c r="L1967" s="58">
        <v>41.754154205322202</v>
      </c>
      <c r="M1967" s="58">
        <v>10.1800003051757</v>
      </c>
      <c r="N1967" s="77">
        <v>3.3198128515297101E-3</v>
      </c>
      <c r="O1967" s="58">
        <v>8.3505689993793499</v>
      </c>
      <c r="P1967" s="77">
        <v>4.9602773841724297E-2</v>
      </c>
      <c r="Q1967" s="58">
        <v>168.0703125</v>
      </c>
      <c r="R1967" s="77">
        <v>1.24947029498612E-4</v>
      </c>
      <c r="S1967" s="58">
        <v>36.057380916305398</v>
      </c>
      <c r="T1967" s="77">
        <v>3.4650235365677101E-2</v>
      </c>
      <c r="U1967" s="58">
        <v>1040.5449829101501</v>
      </c>
      <c r="V1967" s="77">
        <v>-2.68747781422984E-3</v>
      </c>
      <c r="W1967" s="58">
        <v>4.0413570262007896</v>
      </c>
      <c r="X1967" s="77">
        <v>4.8554890102325603E-2</v>
      </c>
      <c r="Y1967" s="58">
        <v>83.344894409179602</v>
      </c>
      <c r="Z1967" s="77">
        <v>-8.1535277208943902E-4</v>
      </c>
      <c r="AA1967" s="58">
        <v>86.519815996857602</v>
      </c>
      <c r="AB1967" s="77">
        <v>7.4321438012902294E-2</v>
      </c>
      <c r="AC1967" s="58">
        <v>1164.60498046875</v>
      </c>
      <c r="AD1967" s="77">
        <v>5.7458328280302002E-3</v>
      </c>
      <c r="AE1967" s="58">
        <v>3.1453343961606302</v>
      </c>
      <c r="AF1967" s="77">
        <v>6.3609644573513896E-2</v>
      </c>
      <c r="AG1967" s="58">
        <v>49.306198120117102</v>
      </c>
      <c r="AH1967" s="77">
        <v>2.3064810747475099E-4</v>
      </c>
      <c r="AI1967" s="58">
        <v>3.0956620686704799</v>
      </c>
      <c r="AJ1967" s="77">
        <v>7.4140217364908098E-2</v>
      </c>
      <c r="AK1967" s="58">
        <v>41.749340057372997</v>
      </c>
      <c r="AL1967" s="69">
        <v>43082</v>
      </c>
      <c r="AM1967" s="105">
        <v>2</v>
      </c>
      <c r="AN1967" s="124">
        <v>73.842524395508093</v>
      </c>
      <c r="AO1967" s="125">
        <v>59.060680860890301</v>
      </c>
      <c r="AP1967" s="125">
        <v>56.789777258713997</v>
      </c>
      <c r="AQ1967" s="125">
        <v>38.7718366907987</v>
      </c>
      <c r="AR1967" s="125">
        <v>44.573894816059202</v>
      </c>
      <c r="AS1967" s="125">
        <v>61.788662006542197</v>
      </c>
      <c r="AV1967" s="63">
        <v>17405.063389482399</v>
      </c>
      <c r="AW1967" s="63">
        <v>18710.488883938498</v>
      </c>
      <c r="AX1967" s="63">
        <v>18710.488883938498</v>
      </c>
      <c r="AY1967" s="63">
        <v>36115.552273420901</v>
      </c>
      <c r="AZ1967" s="77">
        <v>-2.3575855417321502E-3</v>
      </c>
      <c r="BA1967" s="77">
        <v>2.6115552273420901</v>
      </c>
      <c r="BB1967" s="77">
        <v>1.35028563412586</v>
      </c>
      <c r="BC1967" s="58">
        <v>-831.53589750060905</v>
      </c>
      <c r="BD1967" s="130">
        <v>-2.2506128051385899E-2</v>
      </c>
      <c r="BE1967" s="65">
        <v>24</v>
      </c>
    </row>
    <row r="1968" spans="1:57" x14ac:dyDescent="0.2">
      <c r="A1968" s="104">
        <v>43083</v>
      </c>
      <c r="B1968" s="58">
        <v>2652.01000976562</v>
      </c>
      <c r="C1968" s="77">
        <v>-4.0708592271739797E-3</v>
      </c>
      <c r="D1968" s="58">
        <v>0.01</v>
      </c>
      <c r="E1968" s="58">
        <v>0.74490000000000001</v>
      </c>
      <c r="F1968" s="77">
        <v>-4.5436322330615299E-3</v>
      </c>
      <c r="G1968" s="58">
        <v>168.29997253417901</v>
      </c>
      <c r="H1968" s="58">
        <v>1049.15002441406</v>
      </c>
      <c r="I1968" s="58">
        <v>82.589126586914006</v>
      </c>
      <c r="J1968" s="58">
        <v>1174.26000976562</v>
      </c>
      <c r="K1968" s="58">
        <v>49.9832344055175</v>
      </c>
      <c r="L1968" s="58">
        <v>41.6770820617675</v>
      </c>
      <c r="M1968" s="58">
        <v>10.4899997711181</v>
      </c>
      <c r="N1968" s="77">
        <v>-2.9022264209743699E-4</v>
      </c>
      <c r="O1968" s="58">
        <v>8.3455611125852602</v>
      </c>
      <c r="P1968" s="77">
        <v>4.9587418149402103E-2</v>
      </c>
      <c r="Q1968" s="58">
        <v>168.32440185546801</v>
      </c>
      <c r="R1968" s="77">
        <v>8.2067625553436906E-3</v>
      </c>
      <c r="S1968" s="58">
        <v>35.494101151029398</v>
      </c>
      <c r="T1968" s="77">
        <v>3.3831292308125697E-2</v>
      </c>
      <c r="U1968" s="58">
        <v>1044.88000488281</v>
      </c>
      <c r="V1968" s="77">
        <v>-7.7328137364529497E-3</v>
      </c>
      <c r="W1968" s="58">
        <v>4.0216450167150803</v>
      </c>
      <c r="X1968" s="77">
        <v>4.86946064562487E-2</v>
      </c>
      <c r="Y1968" s="58">
        <v>82.910938262939396</v>
      </c>
      <c r="Z1968" s="77">
        <v>8.7017814508030204E-3</v>
      </c>
      <c r="AA1968" s="58">
        <v>86.730702133629705</v>
      </c>
      <c r="AB1968" s="77">
        <v>7.3859878912967997E-2</v>
      </c>
      <c r="AC1968" s="58">
        <v>1169.1950073242101</v>
      </c>
      <c r="AD1968" s="77">
        <v>1.08355343872417E-2</v>
      </c>
      <c r="AE1968" s="58">
        <v>3.0497838336908001</v>
      </c>
      <c r="AF1968" s="77">
        <v>6.1016136109714098E-2</v>
      </c>
      <c r="AG1968" s="58">
        <v>49.715339660644503</v>
      </c>
      <c r="AH1968" s="77">
        <v>-1.8458557003859699E-3</v>
      </c>
      <c r="AI1968" s="58">
        <v>3.0220761342970199</v>
      </c>
      <c r="AJ1968" s="77">
        <v>7.2511701510632298E-2</v>
      </c>
      <c r="AK1968" s="58">
        <v>41.715618133544901</v>
      </c>
      <c r="AL1968" s="69">
        <v>43083</v>
      </c>
      <c r="AM1968" s="105">
        <v>3</v>
      </c>
      <c r="AN1968" s="124">
        <v>66.233162994059199</v>
      </c>
      <c r="AO1968" s="125">
        <v>62.471012701939102</v>
      </c>
      <c r="AP1968" s="125">
        <v>56.6213118574085</v>
      </c>
      <c r="AQ1968" s="125">
        <v>41.501863263433599</v>
      </c>
      <c r="AR1968" s="125">
        <v>43.832612355128298</v>
      </c>
      <c r="AS1968" s="125">
        <v>57.862447649209201</v>
      </c>
      <c r="AV1968" s="63">
        <v>17405.063389482399</v>
      </c>
      <c r="AW1968" s="63">
        <v>18526.856799545199</v>
      </c>
      <c r="AX1968" s="63">
        <v>18526.856799545199</v>
      </c>
      <c r="AY1968" s="63">
        <v>35931.920189027602</v>
      </c>
      <c r="AZ1968" s="77">
        <v>-5.0845708519996402E-3</v>
      </c>
      <c r="BA1968" s="77">
        <v>2.59319201890276</v>
      </c>
      <c r="BB1968" s="77">
        <v>1.34071795216568</v>
      </c>
      <c r="BC1968" s="58">
        <v>-1015.16798189391</v>
      </c>
      <c r="BD1968" s="130">
        <v>-2.7476264900704098E-2</v>
      </c>
      <c r="BE1968" s="65">
        <v>25</v>
      </c>
    </row>
    <row r="1969" spans="1:57" x14ac:dyDescent="0.2">
      <c r="A1969" s="104">
        <v>43084</v>
      </c>
      <c r="B1969" s="58">
        <v>2675.81005859375</v>
      </c>
      <c r="C1969" s="77">
        <v>8.9743435132163506E-3</v>
      </c>
      <c r="D1969" s="58">
        <v>0.01</v>
      </c>
      <c r="E1969" s="58">
        <v>0.75090000000000001</v>
      </c>
      <c r="F1969" s="77">
        <v>8.0547724526782698E-3</v>
      </c>
      <c r="G1969" s="58">
        <v>170.01013183593699</v>
      </c>
      <c r="H1969" s="58">
        <v>1064.18994140625</v>
      </c>
      <c r="I1969" s="58">
        <v>84.695533752441406</v>
      </c>
      <c r="J1969" s="58">
        <v>1179.14001464843</v>
      </c>
      <c r="K1969" s="58">
        <v>51.181423187255803</v>
      </c>
      <c r="L1969" s="58">
        <v>42.929512023925703</v>
      </c>
      <c r="M1969" s="58">
        <v>9.42000007629394</v>
      </c>
      <c r="N1969" s="77">
        <v>1.0161376000287201E-2</v>
      </c>
      <c r="O1969" s="58">
        <v>8.3073566626836293</v>
      </c>
      <c r="P1969" s="77">
        <v>4.88638916573534E-2</v>
      </c>
      <c r="Q1969" s="58">
        <v>169.155052185058</v>
      </c>
      <c r="R1969" s="77">
        <v>1.4335334930376E-2</v>
      </c>
      <c r="S1969" s="58">
        <v>35.226653897167303</v>
      </c>
      <c r="T1969" s="77">
        <v>3.3101848200724197E-2</v>
      </c>
      <c r="U1969" s="58">
        <v>1056.6699829101501</v>
      </c>
      <c r="V1969" s="77">
        <v>2.5504654820518401E-2</v>
      </c>
      <c r="W1969" s="58">
        <v>4.0235767484037401</v>
      </c>
      <c r="X1969" s="77">
        <v>4.7506362734124098E-2</v>
      </c>
      <c r="Y1969" s="58">
        <v>83.642330169677706</v>
      </c>
      <c r="Z1969" s="77">
        <v>4.1558128883112302E-3</v>
      </c>
      <c r="AA1969" s="58">
        <v>86.733137661293597</v>
      </c>
      <c r="AB1969" s="77">
        <v>7.3556266926581404E-2</v>
      </c>
      <c r="AC1969" s="58">
        <v>1176.7000122070301</v>
      </c>
      <c r="AD1969" s="77">
        <v>2.3971813668905301E-2</v>
      </c>
      <c r="AE1969" s="58">
        <v>2.93192104678934</v>
      </c>
      <c r="AF1969" s="77">
        <v>5.7284867520436399E-2</v>
      </c>
      <c r="AG1969" s="58">
        <v>50.582328796386697</v>
      </c>
      <c r="AH1969" s="77">
        <v>3.0050807307048E-2</v>
      </c>
      <c r="AI1969" s="58">
        <v>2.9568788600931701</v>
      </c>
      <c r="AJ1969" s="77">
        <v>6.8877532510624007E-2</v>
      </c>
      <c r="AK1969" s="58">
        <v>42.303297042846602</v>
      </c>
      <c r="AL1969" s="69">
        <v>43084</v>
      </c>
      <c r="AM1969" s="105">
        <v>4</v>
      </c>
      <c r="AN1969" s="124">
        <v>72.848662387346394</v>
      </c>
      <c r="AO1969" s="125">
        <v>67.591234540737403</v>
      </c>
      <c r="AP1969" s="125">
        <v>60.984081154309798</v>
      </c>
      <c r="AQ1969" s="125">
        <v>47.174382380229297</v>
      </c>
      <c r="AR1969" s="125">
        <v>56.494263873395099</v>
      </c>
      <c r="AS1969" s="125">
        <v>65.572624595528595</v>
      </c>
      <c r="AV1969" s="63">
        <v>17405.063389482399</v>
      </c>
      <c r="AW1969" s="63">
        <v>19187.697331402502</v>
      </c>
      <c r="AX1969" s="63">
        <v>19187.697331402502</v>
      </c>
      <c r="AY1969" s="63">
        <v>36592.7607208849</v>
      </c>
      <c r="AZ1969" s="77">
        <v>1.8391461641370701E-2</v>
      </c>
      <c r="BA1969" s="77">
        <v>2.65927607208849</v>
      </c>
      <c r="BB1969" s="77">
        <v>1.36172435913597</v>
      </c>
      <c r="BC1969" s="58">
        <v>-354.32745003661603</v>
      </c>
      <c r="BD1969" s="130">
        <v>-9.5901319313028404E-3</v>
      </c>
      <c r="BE1969" s="65">
        <v>26</v>
      </c>
    </row>
    <row r="1970" spans="1:57" x14ac:dyDescent="0.2">
      <c r="A1970" s="104">
        <v>43087</v>
      </c>
      <c r="B1970" s="58">
        <v>2690.15991210937</v>
      </c>
      <c r="C1970" s="77">
        <v>5.3628072252507302E-3</v>
      </c>
      <c r="D1970" s="58">
        <v>0.01</v>
      </c>
      <c r="E1970" s="58">
        <v>0.74639999999999995</v>
      </c>
      <c r="F1970" s="77">
        <v>-5.9928086296444603E-3</v>
      </c>
      <c r="G1970" s="58">
        <v>172.404373168945</v>
      </c>
      <c r="H1970" s="58">
        <v>1077.14001464843</v>
      </c>
      <c r="I1970" s="58">
        <v>84.237190246582003</v>
      </c>
      <c r="J1970" s="58">
        <v>1190.57995605468</v>
      </c>
      <c r="K1970" s="58">
        <v>52.019187927246101</v>
      </c>
      <c r="L1970" s="58">
        <v>44.567306518554602</v>
      </c>
      <c r="M1970" s="58">
        <v>9.5299997329711896</v>
      </c>
      <c r="N1970" s="77">
        <v>1.4082933217876001E-2</v>
      </c>
      <c r="O1970" s="58">
        <v>8.2663414715535097</v>
      </c>
      <c r="P1970" s="77">
        <v>4.7947400170951698E-2</v>
      </c>
      <c r="Q1970" s="58">
        <v>171.20725250244101</v>
      </c>
      <c r="R1970" s="77">
        <v>1.216894911173E-2</v>
      </c>
      <c r="S1970" s="58">
        <v>35.079295566451101</v>
      </c>
      <c r="T1970" s="77">
        <v>3.2567071215807E-2</v>
      </c>
      <c r="U1970" s="58">
        <v>1070.6649780273401</v>
      </c>
      <c r="V1970" s="77">
        <v>-5.4116608698526704E-3</v>
      </c>
      <c r="W1970" s="58">
        <v>4.0082346059222598</v>
      </c>
      <c r="X1970" s="77">
        <v>4.7582719630002102E-2</v>
      </c>
      <c r="Y1970" s="58">
        <v>84.466361999511705</v>
      </c>
      <c r="Z1970" s="77">
        <v>9.7019363808639094E-3</v>
      </c>
      <c r="AA1970" s="58">
        <v>86.606651030844901</v>
      </c>
      <c r="AB1970" s="77">
        <v>7.2743246340077602E-2</v>
      </c>
      <c r="AC1970" s="58">
        <v>1184.85998535156</v>
      </c>
      <c r="AD1970" s="77">
        <v>1.6368531545618299E-2</v>
      </c>
      <c r="AE1970" s="58">
        <v>2.8246784705064698</v>
      </c>
      <c r="AF1970" s="77">
        <v>5.43007029340224E-2</v>
      </c>
      <c r="AG1970" s="58">
        <v>51.600305557250898</v>
      </c>
      <c r="AH1970" s="77">
        <v>3.8150782932638801E-2</v>
      </c>
      <c r="AI1970" s="58">
        <v>2.9102392533527599</v>
      </c>
      <c r="AJ1970" s="77">
        <v>6.5299868461674904E-2</v>
      </c>
      <c r="AK1970" s="58">
        <v>43.748409271240199</v>
      </c>
      <c r="AL1970" s="69">
        <v>43087</v>
      </c>
      <c r="AM1970" s="105">
        <v>0</v>
      </c>
      <c r="AN1970" s="124">
        <v>75.912828844753705</v>
      </c>
      <c r="AO1970" s="125">
        <v>71.230886680770098</v>
      </c>
      <c r="AP1970" s="125">
        <v>66.121305594505301</v>
      </c>
      <c r="AQ1970" s="125">
        <v>50.769010841808303</v>
      </c>
      <c r="AR1970" s="125">
        <v>66.977708021033294</v>
      </c>
      <c r="AS1970" s="125">
        <v>62.876637608858999</v>
      </c>
      <c r="AV1970" s="63">
        <v>17405.063389482399</v>
      </c>
      <c r="AW1970" s="63">
        <v>19315.66575</v>
      </c>
      <c r="AX1970" s="63">
        <v>19315.66575</v>
      </c>
      <c r="AY1970" s="63">
        <v>36720.729139482399</v>
      </c>
      <c r="AZ1970" s="77">
        <v>3.4970965862211002E-3</v>
      </c>
      <c r="BA1970" s="77">
        <v>2.67207291394823</v>
      </c>
      <c r="BB1970" s="77">
        <v>1.3743898315931899</v>
      </c>
      <c r="BC1970" s="58">
        <v>-226.35903143920501</v>
      </c>
      <c r="BD1970" s="130">
        <v>-6.1265729627201504E-3</v>
      </c>
      <c r="BE1970" s="65">
        <v>27</v>
      </c>
    </row>
    <row r="1971" spans="1:57" x14ac:dyDescent="0.2">
      <c r="A1971" s="104">
        <v>43088</v>
      </c>
      <c r="B1971" s="58">
        <v>2681.46997070312</v>
      </c>
      <c r="C1971" s="77">
        <v>-3.2302694598687E-3</v>
      </c>
      <c r="D1971" s="58">
        <v>0.01</v>
      </c>
      <c r="E1971" s="58">
        <v>0.74909999999999999</v>
      </c>
      <c r="F1971" s="77">
        <v>3.6173633440514902E-3</v>
      </c>
      <c r="G1971" s="58">
        <v>170.56715393066401</v>
      </c>
      <c r="H1971" s="58">
        <v>1070.68005371093</v>
      </c>
      <c r="I1971" s="58">
        <v>83.700843811035099</v>
      </c>
      <c r="J1971" s="58">
        <v>1187.38000488281</v>
      </c>
      <c r="K1971" s="58">
        <v>51.590564727783203</v>
      </c>
      <c r="L1971" s="58">
        <v>45.318771362304602</v>
      </c>
      <c r="M1971" s="58">
        <v>10.029999732971101</v>
      </c>
      <c r="N1971" s="77">
        <v>-1.0656453803993E-2</v>
      </c>
      <c r="O1971" s="58">
        <v>8.1278897360139304</v>
      </c>
      <c r="P1971" s="77">
        <v>4.7652139047345103E-2</v>
      </c>
      <c r="Q1971" s="58">
        <v>171.48576354980401</v>
      </c>
      <c r="R1971" s="77">
        <v>-5.9973270416552298E-3</v>
      </c>
      <c r="S1971" s="58">
        <v>34.233443351040698</v>
      </c>
      <c r="T1971" s="77">
        <v>3.1973551045794503E-2</v>
      </c>
      <c r="U1971" s="58">
        <v>1073.91003417968</v>
      </c>
      <c r="V1971" s="77">
        <v>-6.3670978813141696E-3</v>
      </c>
      <c r="W1971" s="58">
        <v>3.9364536444176501</v>
      </c>
      <c r="X1971" s="77">
        <v>4.7030035363856901E-2</v>
      </c>
      <c r="Y1971" s="58">
        <v>83.969017028808594</v>
      </c>
      <c r="Z1971" s="77">
        <v>-2.6877247139948102E-3</v>
      </c>
      <c r="AA1971" s="58">
        <v>85.826552605548201</v>
      </c>
      <c r="AB1971" s="77">
        <v>7.2282295686812395E-2</v>
      </c>
      <c r="AC1971" s="58">
        <v>1188.97998046875</v>
      </c>
      <c r="AD1971" s="77">
        <v>-8.2397133931112407E-3</v>
      </c>
      <c r="AE1971" s="58">
        <v>2.6511686253348699</v>
      </c>
      <c r="AF1971" s="77">
        <v>5.1388633548086197E-2</v>
      </c>
      <c r="AG1971" s="58">
        <v>51.804876327514599</v>
      </c>
      <c r="AH1971" s="77">
        <v>1.68613475314498E-2</v>
      </c>
      <c r="AI1971" s="58">
        <v>2.8708384309406401</v>
      </c>
      <c r="AJ1971" s="77">
        <v>6.3347666863902405E-2</v>
      </c>
      <c r="AK1971" s="58">
        <v>44.943038940429602</v>
      </c>
      <c r="AL1971" s="69">
        <v>43088</v>
      </c>
      <c r="AM1971" s="105">
        <v>1</v>
      </c>
      <c r="AN1971" s="124">
        <v>70.708699997647798</v>
      </c>
      <c r="AO1971" s="125">
        <v>67.177979320027802</v>
      </c>
      <c r="AP1971" s="125">
        <v>59.632733128366198</v>
      </c>
      <c r="AQ1971" s="125">
        <v>48.934326640293001</v>
      </c>
      <c r="AR1971" s="125">
        <v>70.491228851140605</v>
      </c>
      <c r="AS1971" s="125">
        <v>59.779323706825899</v>
      </c>
      <c r="AT1971" s="109" t="s">
        <v>619</v>
      </c>
      <c r="AV1971" s="63">
        <v>17405.063389482399</v>
      </c>
      <c r="AW1971" s="63">
        <v>19454.429493017498</v>
      </c>
      <c r="AX1971" s="63">
        <v>19454.429493017498</v>
      </c>
      <c r="AY1971" s="63">
        <v>36859.492882499901</v>
      </c>
      <c r="AZ1971" s="77">
        <v>3.7788939999119299E-3</v>
      </c>
      <c r="BA1971" s="77">
        <v>2.68594928824999</v>
      </c>
      <c r="BB1971" s="77">
        <v>1.3667199126343701</v>
      </c>
      <c r="BC1971" s="58">
        <v>-87.595288421623906</v>
      </c>
      <c r="BD1971" s="130">
        <v>-2.3708306326170499E-3</v>
      </c>
      <c r="BE1971" s="65">
        <v>28</v>
      </c>
    </row>
    <row r="1972" spans="1:57" x14ac:dyDescent="0.2">
      <c r="A1972" s="104">
        <v>43089</v>
      </c>
      <c r="B1972" s="58">
        <v>2679.25</v>
      </c>
      <c r="C1972" s="77">
        <v>-8.2789318074771802E-4</v>
      </c>
      <c r="D1972" s="58">
        <v>0.01</v>
      </c>
      <c r="E1972" s="58">
        <v>0.74590000000000001</v>
      </c>
      <c r="F1972" s="77">
        <v>-4.27179281804834E-3</v>
      </c>
      <c r="G1972" s="58">
        <v>170.38148498535099</v>
      </c>
      <c r="H1972" s="58">
        <v>1064.94995117187</v>
      </c>
      <c r="I1972" s="58">
        <v>83.398521423339801</v>
      </c>
      <c r="J1972" s="58">
        <v>1177.61999511718</v>
      </c>
      <c r="K1972" s="58">
        <v>51.912033081054602</v>
      </c>
      <c r="L1972" s="58">
        <v>45.819744110107401</v>
      </c>
      <c r="M1972" s="58">
        <v>9.7200002670287997</v>
      </c>
      <c r="N1972" s="77">
        <v>-1.0885386842297499E-3</v>
      </c>
      <c r="O1972" s="58">
        <v>8.03862284775151</v>
      </c>
      <c r="P1972" s="77">
        <v>4.71801431267172E-2</v>
      </c>
      <c r="Q1972" s="58">
        <v>170.47431945800699</v>
      </c>
      <c r="R1972" s="77">
        <v>-5.3518345832654904E-3</v>
      </c>
      <c r="S1972" s="58">
        <v>33.184788196884298</v>
      </c>
      <c r="T1972" s="77">
        <v>3.1160889918223501E-2</v>
      </c>
      <c r="U1972" s="58">
        <v>1067.8150024414001</v>
      </c>
      <c r="V1972" s="77">
        <v>-3.6119395448132E-3</v>
      </c>
      <c r="W1972" s="58">
        <v>3.8456805787618999</v>
      </c>
      <c r="X1972" s="77">
        <v>4.6112095432013799E-2</v>
      </c>
      <c r="Y1972" s="58">
        <v>83.5496826171875</v>
      </c>
      <c r="Z1972" s="77">
        <v>-8.2197861893322701E-3</v>
      </c>
      <c r="AA1972" s="58">
        <v>84.6115947815466</v>
      </c>
      <c r="AB1972" s="77">
        <v>7.1849658745924E-2</v>
      </c>
      <c r="AC1972" s="58">
        <v>1182.5</v>
      </c>
      <c r="AD1972" s="77">
        <v>6.2311462370630002E-3</v>
      </c>
      <c r="AE1972" s="58">
        <v>2.4364142599178402</v>
      </c>
      <c r="AF1972" s="77">
        <v>4.6933516476106101E-2</v>
      </c>
      <c r="AG1972" s="58">
        <v>51.751298904418903</v>
      </c>
      <c r="AH1972" s="77">
        <v>1.10544203371636E-2</v>
      </c>
      <c r="AI1972" s="58">
        <v>2.8439963353908002</v>
      </c>
      <c r="AJ1972" s="77">
        <v>6.2069232175468197E-2</v>
      </c>
      <c r="AK1972" s="58">
        <v>45.569257736205998</v>
      </c>
      <c r="AL1972" s="69">
        <v>43089</v>
      </c>
      <c r="AM1972" s="105">
        <v>2</v>
      </c>
      <c r="AN1972" s="124">
        <v>69.399800900943305</v>
      </c>
      <c r="AO1972" s="125">
        <v>63.714944783700602</v>
      </c>
      <c r="AP1972" s="125">
        <v>59.0025862965554</v>
      </c>
      <c r="AQ1972" s="125">
        <v>50.382578340973701</v>
      </c>
      <c r="AR1972" s="125">
        <v>72.585378400391903</v>
      </c>
      <c r="AS1972" s="125">
        <v>58.043680515170898</v>
      </c>
      <c r="AT1972" s="109" t="s">
        <v>620</v>
      </c>
      <c r="AV1972" s="63">
        <v>17405.063389482399</v>
      </c>
      <c r="AW1972" s="63">
        <v>19424.3073434906</v>
      </c>
      <c r="AX1972" s="63">
        <v>19424.3073434906</v>
      </c>
      <c r="AY1972" s="63">
        <v>36829.3707329729</v>
      </c>
      <c r="AZ1972" s="77">
        <v>-8.1721551685498496E-4</v>
      </c>
      <c r="BA1972" s="77">
        <v>2.6829370732972899</v>
      </c>
      <c r="BB1972" s="77">
        <v>1.3647605213579601</v>
      </c>
      <c r="BC1972" s="58">
        <v>-117.717437948609</v>
      </c>
      <c r="BD1972" s="130">
        <v>-3.1861086698912401E-3</v>
      </c>
      <c r="BE1972" s="65">
        <v>29</v>
      </c>
    </row>
    <row r="1973" spans="1:57" x14ac:dyDescent="0.2">
      <c r="A1973" s="104">
        <v>43090</v>
      </c>
      <c r="B1973" s="58">
        <v>2684.57006835937</v>
      </c>
      <c r="C1973" s="77">
        <v>1.9856558213586701E-3</v>
      </c>
      <c r="D1973" s="58">
        <v>0.01</v>
      </c>
      <c r="E1973" s="58">
        <v>0.74880000000000002</v>
      </c>
      <c r="F1973" s="77">
        <v>3.8879206327926399E-3</v>
      </c>
      <c r="G1973" s="58">
        <v>171.02645874023401</v>
      </c>
      <c r="H1973" s="58">
        <v>1063.63000488281</v>
      </c>
      <c r="I1973" s="58">
        <v>83.379020690917898</v>
      </c>
      <c r="J1973" s="58">
        <v>1174.76000976562</v>
      </c>
      <c r="K1973" s="58">
        <v>50.548229217529297</v>
      </c>
      <c r="L1973" s="58">
        <v>45.0490112304687</v>
      </c>
      <c r="M1973" s="58">
        <v>9.6199998855590803</v>
      </c>
      <c r="N1973" s="77">
        <v>3.7854685615532598E-3</v>
      </c>
      <c r="O1973" s="58">
        <v>7.9724220834518897</v>
      </c>
      <c r="P1973" s="77">
        <v>4.6615138629285999E-2</v>
      </c>
      <c r="Q1973" s="58">
        <v>170.703971862792</v>
      </c>
      <c r="R1973" s="77">
        <v>-1.2394444336188901E-3</v>
      </c>
      <c r="S1973" s="58">
        <v>32.700975869970399</v>
      </c>
      <c r="T1973" s="77">
        <v>3.0744691029634199E-2</v>
      </c>
      <c r="U1973" s="58">
        <v>1064.2899780273401</v>
      </c>
      <c r="V1973" s="77">
        <v>-2.3382587711462399E-4</v>
      </c>
      <c r="W1973" s="58">
        <v>3.76126287776742</v>
      </c>
      <c r="X1973" s="77">
        <v>4.5110422820990398E-2</v>
      </c>
      <c r="Y1973" s="58">
        <v>83.388771057128906</v>
      </c>
      <c r="Z1973" s="77">
        <v>-2.4286148022459801E-3</v>
      </c>
      <c r="AA1973" s="58">
        <v>83.496025597981003</v>
      </c>
      <c r="AB1973" s="77">
        <v>7.1074964166203805E-2</v>
      </c>
      <c r="AC1973" s="58">
        <v>1176.1900024414001</v>
      </c>
      <c r="AD1973" s="77">
        <v>-2.6271440022315601E-2</v>
      </c>
      <c r="AE1973" s="58">
        <v>2.35456526916707</v>
      </c>
      <c r="AF1973" s="77">
        <v>4.6580568807552798E-2</v>
      </c>
      <c r="AG1973" s="58">
        <v>51.2301311492919</v>
      </c>
      <c r="AH1973" s="77">
        <v>-1.6820977388842501E-2</v>
      </c>
      <c r="AI1973" s="58">
        <v>2.7911423597772802</v>
      </c>
      <c r="AJ1973" s="77">
        <v>6.19579050358713E-2</v>
      </c>
      <c r="AK1973" s="58">
        <v>45.434377670288001</v>
      </c>
      <c r="AL1973" s="69">
        <v>43090</v>
      </c>
      <c r="AM1973" s="105">
        <v>3</v>
      </c>
      <c r="AN1973" s="124">
        <v>70.795027569711493</v>
      </c>
      <c r="AO1973" s="125">
        <v>62.910435377383898</v>
      </c>
      <c r="AP1973" s="125">
        <v>60.561647838797498</v>
      </c>
      <c r="AQ1973" s="125">
        <v>44.603220614809899</v>
      </c>
      <c r="AR1973" s="125">
        <v>64.9487472383571</v>
      </c>
      <c r="AS1973" s="125">
        <v>57.926850437565697</v>
      </c>
      <c r="AT1973" s="109" t="s">
        <v>620</v>
      </c>
      <c r="AV1973" s="63">
        <v>17405.063389482399</v>
      </c>
      <c r="AW1973" s="63">
        <v>19354.130585156199</v>
      </c>
      <c r="AX1973" s="63">
        <v>19354.130585156199</v>
      </c>
      <c r="AY1973" s="63">
        <v>36759.193974638598</v>
      </c>
      <c r="AZ1973" s="77">
        <v>-1.9054563501276201E-3</v>
      </c>
      <c r="BA1973" s="77">
        <v>2.67591939746386</v>
      </c>
      <c r="BB1973" s="77">
        <v>1.3694561218533201</v>
      </c>
      <c r="BC1973" s="58">
        <v>-187.89419628295499</v>
      </c>
      <c r="BD1973" s="130">
        <v>-5.0854940290215797E-3</v>
      </c>
      <c r="BE1973" s="65">
        <v>30</v>
      </c>
    </row>
    <row r="1974" spans="1:57" x14ac:dyDescent="0.2">
      <c r="A1974" s="104">
        <v>43091</v>
      </c>
      <c r="B1974" s="58">
        <v>2683.34008789062</v>
      </c>
      <c r="C1974" s="77">
        <v>-4.5816664770526001E-4</v>
      </c>
      <c r="D1974" s="58">
        <v>0.01</v>
      </c>
      <c r="E1974" s="58">
        <v>0.747</v>
      </c>
      <c r="F1974" s="77">
        <v>-2.4038461538461401E-3</v>
      </c>
      <c r="G1974" s="58">
        <v>171.02645874023401</v>
      </c>
      <c r="H1974" s="58">
        <v>1060.11999511718</v>
      </c>
      <c r="I1974" s="58">
        <v>83.388778686523395</v>
      </c>
      <c r="J1974" s="58">
        <v>1168.35998535156</v>
      </c>
      <c r="K1974" s="58">
        <v>50.713836669921797</v>
      </c>
      <c r="L1974" s="58">
        <v>44.991214752197202</v>
      </c>
      <c r="M1974" s="58">
        <v>9.8999996185302699</v>
      </c>
      <c r="N1974" s="77">
        <v>0</v>
      </c>
      <c r="O1974" s="58">
        <v>7.8644174696240396</v>
      </c>
      <c r="P1974" s="77">
        <v>4.59836304134029E-2</v>
      </c>
      <c r="Q1974" s="58">
        <v>171.02645874023401</v>
      </c>
      <c r="R1974" s="77">
        <v>-3.3000289099697198E-3</v>
      </c>
      <c r="S1974" s="58">
        <v>32.177472516788697</v>
      </c>
      <c r="T1974" s="77">
        <v>3.0352670136395001E-2</v>
      </c>
      <c r="U1974" s="58">
        <v>1061.875</v>
      </c>
      <c r="V1974" s="77">
        <v>1.1703178478961099E-4</v>
      </c>
      <c r="W1974" s="58">
        <v>3.6652059766667402</v>
      </c>
      <c r="X1974" s="77">
        <v>4.3953227693201397E-2</v>
      </c>
      <c r="Y1974" s="58">
        <v>83.383899688720703</v>
      </c>
      <c r="Z1974" s="77">
        <v>-5.4479420144198897E-3</v>
      </c>
      <c r="AA1974" s="58">
        <v>82.248533098062495</v>
      </c>
      <c r="AB1974" s="77">
        <v>7.0396567949315397E-2</v>
      </c>
      <c r="AC1974" s="58">
        <v>1171.5599975585901</v>
      </c>
      <c r="AD1974" s="77">
        <v>3.27622658510762E-3</v>
      </c>
      <c r="AE1974" s="58">
        <v>2.32354324562144</v>
      </c>
      <c r="AF1974" s="77">
        <v>4.5816751367966001E-2</v>
      </c>
      <c r="AG1974" s="58">
        <v>50.631032943725501</v>
      </c>
      <c r="AH1974" s="77">
        <v>-1.28296885309631E-3</v>
      </c>
      <c r="AI1974" s="58">
        <v>2.73716915880255</v>
      </c>
      <c r="AJ1974" s="77">
        <v>6.0837858543680998E-2</v>
      </c>
      <c r="AK1974" s="58">
        <v>45.020112991333001</v>
      </c>
      <c r="AL1974" s="69">
        <v>43091</v>
      </c>
      <c r="AM1974" s="105">
        <v>4</v>
      </c>
      <c r="AN1974" s="124">
        <v>70.000358215761807</v>
      </c>
      <c r="AO1974" s="125">
        <v>60.714990705372799</v>
      </c>
      <c r="AP1974" s="125">
        <v>60.561647838797498</v>
      </c>
      <c r="AQ1974" s="125">
        <v>45.421930439045603</v>
      </c>
      <c r="AR1974" s="125">
        <v>64.401565908618693</v>
      </c>
      <c r="AS1974" s="125">
        <v>57.972436104980197</v>
      </c>
      <c r="AV1974" s="63">
        <v>17405.063389482399</v>
      </c>
      <c r="AW1974" s="63">
        <v>19298.181991607598</v>
      </c>
      <c r="AX1974" s="63">
        <v>19298.181991607598</v>
      </c>
      <c r="AY1974" s="63">
        <v>36703.245381089997</v>
      </c>
      <c r="AZ1974" s="77">
        <v>-1.52202993316952E-3</v>
      </c>
      <c r="BA1974" s="77">
        <v>2.6703245381089999</v>
      </c>
      <c r="BB1974" s="77">
        <v>1.3683705160850801</v>
      </c>
      <c r="BC1974" s="58">
        <v>-243.84278983154201</v>
      </c>
      <c r="BD1974" s="130">
        <v>-6.5997836880540197E-3</v>
      </c>
      <c r="BE1974" s="65">
        <v>31</v>
      </c>
    </row>
    <row r="1975" spans="1:57" x14ac:dyDescent="0.2">
      <c r="A1975" s="104">
        <v>43096</v>
      </c>
      <c r="B1975" s="58">
        <v>2682.6201171875</v>
      </c>
      <c r="C1975" s="77">
        <v>7.90940939190409E-4</v>
      </c>
      <c r="D1975" s="58">
        <v>0.01</v>
      </c>
      <c r="E1975" s="58">
        <v>0.74629999999999996</v>
      </c>
      <c r="F1975" s="77">
        <v>-9.3708165997330396E-4</v>
      </c>
      <c r="G1975" s="58">
        <v>166.71685791015599</v>
      </c>
      <c r="H1975" s="58">
        <v>1049.36999511718</v>
      </c>
      <c r="I1975" s="58">
        <v>83.583816528320298</v>
      </c>
      <c r="J1975" s="58">
        <v>1182.26000976562</v>
      </c>
      <c r="K1975" s="58">
        <v>50.343662261962798</v>
      </c>
      <c r="L1975" s="58">
        <v>44.422801971435497</v>
      </c>
      <c r="M1975" s="58">
        <v>10.4700002670288</v>
      </c>
      <c r="N1975" s="77">
        <v>-2.5198445093363098E-2</v>
      </c>
      <c r="O1975" s="58">
        <v>7.7055688334767201</v>
      </c>
      <c r="P1975" s="77">
        <v>4.6219494117561002E-2</v>
      </c>
      <c r="Q1975" s="58">
        <v>168.871658325195</v>
      </c>
      <c r="R1975" s="77">
        <v>-1.01403615152185E-2</v>
      </c>
      <c r="S1975" s="58">
        <v>31.635596324397699</v>
      </c>
      <c r="T1975" s="77">
        <v>3.0147227833462902E-2</v>
      </c>
      <c r="U1975" s="58">
        <v>1054.74499511718</v>
      </c>
      <c r="V1975" s="77">
        <v>2.3388979293012999E-3</v>
      </c>
      <c r="W1975" s="58">
        <v>3.5811001695302802</v>
      </c>
      <c r="X1975" s="77">
        <v>4.2844420346813399E-2</v>
      </c>
      <c r="Y1975" s="58">
        <v>83.486297607421804</v>
      </c>
      <c r="Z1975" s="77">
        <v>1.1897039087554699E-2</v>
      </c>
      <c r="AA1975" s="58">
        <v>81.196621685216897</v>
      </c>
      <c r="AB1975" s="77">
        <v>6.8679157727168302E-2</v>
      </c>
      <c r="AC1975" s="58">
        <v>1175.3099975585901</v>
      </c>
      <c r="AD1975" s="77">
        <v>-7.2992783087646399E-3</v>
      </c>
      <c r="AE1975" s="58">
        <v>2.3289267209203999</v>
      </c>
      <c r="AF1975" s="77">
        <v>4.6260574147384298E-2</v>
      </c>
      <c r="AG1975" s="58">
        <v>50.528749465942298</v>
      </c>
      <c r="AH1975" s="77">
        <v>-1.26338616081479E-2</v>
      </c>
      <c r="AI1975" s="58">
        <v>2.6719554548322799</v>
      </c>
      <c r="AJ1975" s="77">
        <v>6.0148287281616898E-2</v>
      </c>
      <c r="AK1975" s="58">
        <v>44.707008361816399</v>
      </c>
      <c r="AL1975" s="69">
        <v>43096</v>
      </c>
      <c r="AM1975" s="105">
        <v>2</v>
      </c>
      <c r="AN1975" s="124">
        <v>69.508519130009105</v>
      </c>
      <c r="AO1975" s="125">
        <v>54.447902813413798</v>
      </c>
      <c r="AP1975" s="125">
        <v>46.776807345074602</v>
      </c>
      <c r="AQ1975" s="125">
        <v>43.861514749240698</v>
      </c>
      <c r="AR1975" s="125">
        <v>59.125809521247398</v>
      </c>
      <c r="AS1975" s="125">
        <v>58.930265447172999</v>
      </c>
      <c r="AV1975" s="63">
        <v>17405.063389482399</v>
      </c>
      <c r="AW1975" s="63">
        <v>19200.512804013</v>
      </c>
      <c r="AX1975" s="63">
        <v>19200.512804013</v>
      </c>
      <c r="AY1975" s="63">
        <v>36605.576193495399</v>
      </c>
      <c r="AZ1975" s="77">
        <v>-2.66105044882281E-3</v>
      </c>
      <c r="BA1975" s="77">
        <v>2.6605576193495399</v>
      </c>
      <c r="BB1975" s="77">
        <v>1.3677350553049099</v>
      </c>
      <c r="BC1975" s="58">
        <v>-341.51197742614698</v>
      </c>
      <c r="BD1975" s="130">
        <v>-9.2432717795316501E-3</v>
      </c>
      <c r="BE1975" s="65">
        <v>32</v>
      </c>
    </row>
    <row r="1976" spans="1:57" x14ac:dyDescent="0.2">
      <c r="A1976" s="104">
        <v>43097</v>
      </c>
      <c r="B1976" s="58">
        <v>2687.5400390625</v>
      </c>
      <c r="C1976" s="77">
        <v>1.8339987251561E-3</v>
      </c>
      <c r="D1976" s="58">
        <v>0.01</v>
      </c>
      <c r="E1976" s="58">
        <v>0.74429999999999996</v>
      </c>
      <c r="F1976" s="77">
        <v>-2.6798874447273502E-3</v>
      </c>
      <c r="G1976" s="58">
        <v>167.18591308593699</v>
      </c>
      <c r="H1976" s="58">
        <v>1048.14001464843</v>
      </c>
      <c r="I1976" s="58">
        <v>83.593574523925696</v>
      </c>
      <c r="J1976" s="58">
        <v>1186.09997558593</v>
      </c>
      <c r="K1976" s="58">
        <v>50.382625579833899</v>
      </c>
      <c r="L1976" s="58">
        <v>44.528774261474602</v>
      </c>
      <c r="M1976" s="58">
        <v>10.1800003051757</v>
      </c>
      <c r="N1976" s="77">
        <v>2.81348378119039E-3</v>
      </c>
      <c r="O1976" s="58">
        <v>7.5279317365361997</v>
      </c>
      <c r="P1976" s="77">
        <v>4.5027308806015597E-2</v>
      </c>
      <c r="Q1976" s="58">
        <v>166.95138549804599</v>
      </c>
      <c r="R1976" s="77">
        <v>-1.1721132436349701E-3</v>
      </c>
      <c r="S1976" s="58">
        <v>30.7918246477137</v>
      </c>
      <c r="T1976" s="77">
        <v>2.9377587170967601E-2</v>
      </c>
      <c r="U1976" s="58">
        <v>1048.75500488281</v>
      </c>
      <c r="V1976" s="77">
        <v>1.1674503523262301E-4</v>
      </c>
      <c r="W1976" s="58">
        <v>3.4890316079346402</v>
      </c>
      <c r="X1976" s="77">
        <v>4.17380358215933E-2</v>
      </c>
      <c r="Y1976" s="58">
        <v>83.588695526123004</v>
      </c>
      <c r="Z1976" s="77">
        <v>3.2479875734558999E-3</v>
      </c>
      <c r="AA1976" s="58">
        <v>79.962793235577607</v>
      </c>
      <c r="AB1976" s="77">
        <v>6.7416571015504606E-2</v>
      </c>
      <c r="AC1976" s="58">
        <v>1184.1799926757801</v>
      </c>
      <c r="AD1976" s="77">
        <v>7.7394683104969799E-4</v>
      </c>
      <c r="AE1976" s="58">
        <v>2.3334260694037399</v>
      </c>
      <c r="AF1976" s="77">
        <v>4.6314102184021898E-2</v>
      </c>
      <c r="AG1976" s="58">
        <v>50.363143920898402</v>
      </c>
      <c r="AH1976" s="77">
        <v>2.3855381771551399E-3</v>
      </c>
      <c r="AI1976" s="58">
        <v>2.6298891553109001</v>
      </c>
      <c r="AJ1976" s="77">
        <v>5.9060443475674802E-2</v>
      </c>
      <c r="AK1976" s="58">
        <v>44.475788116455</v>
      </c>
      <c r="AL1976" s="69">
        <v>43097</v>
      </c>
      <c r="AM1976" s="105">
        <v>3</v>
      </c>
      <c r="AN1976" s="124">
        <v>71.007632647555994</v>
      </c>
      <c r="AO1976" s="125">
        <v>53.764091007659502</v>
      </c>
      <c r="AP1976" s="125">
        <v>48.159869561357397</v>
      </c>
      <c r="AQ1976" s="125">
        <v>44.079276563535302</v>
      </c>
      <c r="AR1976" s="125">
        <v>59.787211761175897</v>
      </c>
      <c r="AS1976" s="125">
        <v>58.980635136307598</v>
      </c>
      <c r="AV1976" s="63">
        <v>17405.063389482399</v>
      </c>
      <c r="AW1976" s="63">
        <v>19169.896900534</v>
      </c>
      <c r="AX1976" s="63">
        <v>19169.896900534</v>
      </c>
      <c r="AY1976" s="63">
        <v>36574.960290016403</v>
      </c>
      <c r="AZ1976" s="77">
        <v>-8.3637266948532996E-4</v>
      </c>
      <c r="BA1976" s="77">
        <v>2.6574960290016398</v>
      </c>
      <c r="BB1976" s="77">
        <v>1.37207747837784</v>
      </c>
      <c r="BC1976" s="58">
        <v>-372.12788090514999</v>
      </c>
      <c r="BD1976" s="130">
        <v>-1.0071913629123901E-2</v>
      </c>
      <c r="BE1976" s="65">
        <v>33</v>
      </c>
    </row>
    <row r="1977" spans="1:57" x14ac:dyDescent="0.2">
      <c r="A1977" s="104">
        <v>43098</v>
      </c>
      <c r="B1977" s="58">
        <v>2673.61010742187</v>
      </c>
      <c r="C1977" s="77">
        <v>-5.1831531579653502E-3</v>
      </c>
      <c r="D1977" s="58">
        <v>0.01</v>
      </c>
      <c r="E1977" s="58">
        <v>0.74019999999999997</v>
      </c>
      <c r="F1977" s="77">
        <v>-5.5085315061130704E-3</v>
      </c>
      <c r="G1977" s="58">
        <v>165.37802124023401</v>
      </c>
      <c r="H1977" s="58">
        <v>1046.40002441406</v>
      </c>
      <c r="I1977" s="58">
        <v>83.418029785156193</v>
      </c>
      <c r="J1977" s="58">
        <v>1169.46997070312</v>
      </c>
      <c r="K1977" s="58">
        <v>49.798145294189403</v>
      </c>
      <c r="L1977" s="58">
        <v>44.4709663391113</v>
      </c>
      <c r="M1977" s="58">
        <v>11.039999961853001</v>
      </c>
      <c r="N1977" s="77">
        <v>-1.08136613446243E-2</v>
      </c>
      <c r="O1977" s="58">
        <v>7.3427762919200896</v>
      </c>
      <c r="P1977" s="77">
        <v>4.4399952526059598E-2</v>
      </c>
      <c r="Q1977" s="58">
        <v>166.281967163085</v>
      </c>
      <c r="R1977" s="77">
        <v>-1.66007423632141E-3</v>
      </c>
      <c r="S1977" s="58">
        <v>29.975324983196899</v>
      </c>
      <c r="T1977" s="77">
        <v>2.8646143237603301E-2</v>
      </c>
      <c r="U1977" s="58">
        <v>1047.27001953125</v>
      </c>
      <c r="V1977" s="77">
        <v>-2.0999788532703998E-3</v>
      </c>
      <c r="W1977" s="58">
        <v>3.3676776020207702</v>
      </c>
      <c r="X1977" s="77">
        <v>4.0371099757381602E-2</v>
      </c>
      <c r="Y1977" s="58">
        <v>83.505802154541001</v>
      </c>
      <c r="Z1977" s="77">
        <v>-1.4020744646417499E-2</v>
      </c>
      <c r="AA1977" s="58">
        <v>78.193420849744996</v>
      </c>
      <c r="AB1977" s="77">
        <v>6.6862273344849094E-2</v>
      </c>
      <c r="AC1977" s="58">
        <v>1177.7849731445301</v>
      </c>
      <c r="AD1977" s="77">
        <v>-1.1600830225062E-2</v>
      </c>
      <c r="AE1977" s="58">
        <v>2.34565285357285</v>
      </c>
      <c r="AF1977" s="77">
        <v>4.7103217192439199E-2</v>
      </c>
      <c r="AG1977" s="58">
        <v>50.090385437011697</v>
      </c>
      <c r="AH1977" s="77">
        <v>-1.29821499293536E-3</v>
      </c>
      <c r="AI1977" s="58">
        <v>2.5902542977130798</v>
      </c>
      <c r="AJ1977" s="77">
        <v>5.8245963848889901E-2</v>
      </c>
      <c r="AK1977" s="58">
        <v>44.499870300292898</v>
      </c>
      <c r="AL1977" s="69">
        <v>43098</v>
      </c>
      <c r="AM1977" s="105">
        <v>4</v>
      </c>
      <c r="AN1977" s="124">
        <v>61.750584215916</v>
      </c>
      <c r="AO1977" s="125">
        <v>52.754721794847903</v>
      </c>
      <c r="AP1977" s="125">
        <v>43.470946687370997</v>
      </c>
      <c r="AQ1977" s="125">
        <v>41.479966704256697</v>
      </c>
      <c r="AR1977" s="125">
        <v>59.224228305672298</v>
      </c>
      <c r="AS1977" s="125">
        <v>57.611739786715802</v>
      </c>
      <c r="AV1977" s="63">
        <v>17405.063389482399</v>
      </c>
      <c r="AW1977" s="63">
        <v>19030.818016351299</v>
      </c>
      <c r="AX1977" s="63">
        <v>19030.818016351299</v>
      </c>
      <c r="AY1977" s="63">
        <v>36435.881405833701</v>
      </c>
      <c r="AZ1977" s="77">
        <v>-3.80257102345238E-3</v>
      </c>
      <c r="BA1977" s="77">
        <v>2.6435881405833701</v>
      </c>
      <c r="BB1977" s="77">
        <v>1.3597826375048501</v>
      </c>
      <c r="BC1977" s="58">
        <v>-511.20676508788802</v>
      </c>
      <c r="BD1977" s="130">
        <v>-1.38361854856595E-2</v>
      </c>
      <c r="BE1977" s="65">
        <v>34</v>
      </c>
    </row>
    <row r="1978" spans="1:57" x14ac:dyDescent="0.2">
      <c r="A1978" s="104">
        <v>43102</v>
      </c>
      <c r="B1978" s="58">
        <v>2695.81005859375</v>
      </c>
      <c r="C1978" s="77">
        <v>8.3033614775200795E-3</v>
      </c>
      <c r="D1978" s="58">
        <v>0.01</v>
      </c>
      <c r="E1978" s="58">
        <v>0.73640000000000005</v>
      </c>
      <c r="F1978" s="77">
        <v>-5.13374763577401E-3</v>
      </c>
      <c r="G1978" s="58">
        <v>168.33905029296801</v>
      </c>
      <c r="H1978" s="58">
        <v>1065</v>
      </c>
      <c r="I1978" s="58">
        <v>83.817863464355398</v>
      </c>
      <c r="J1978" s="58">
        <v>1189.01000976562</v>
      </c>
      <c r="K1978" s="58">
        <v>51.668495178222599</v>
      </c>
      <c r="L1978" s="58">
        <v>45.135719299316399</v>
      </c>
      <c r="M1978" s="58">
        <v>9.7700004577636701</v>
      </c>
      <c r="N1978" s="77">
        <v>1.7904610482871001E-2</v>
      </c>
      <c r="O1978" s="58">
        <v>7.13401751150466</v>
      </c>
      <c r="P1978" s="77">
        <v>4.2378862771822498E-2</v>
      </c>
      <c r="Q1978" s="58">
        <v>166.85853576660099</v>
      </c>
      <c r="R1978" s="77">
        <v>1.7775205611594701E-2</v>
      </c>
      <c r="S1978" s="58">
        <v>29.199192598954099</v>
      </c>
      <c r="T1978" s="77">
        <v>2.7417082252538999E-2</v>
      </c>
      <c r="U1978" s="58">
        <v>1055.7000122070301</v>
      </c>
      <c r="V1978" s="77">
        <v>4.7931326144838799E-3</v>
      </c>
      <c r="W1978" s="58">
        <v>3.2549613732541101</v>
      </c>
      <c r="X1978" s="77">
        <v>3.8833743055718899E-2</v>
      </c>
      <c r="Y1978" s="58">
        <v>83.617946624755803</v>
      </c>
      <c r="Z1978" s="77">
        <v>1.6708457294334698E-2</v>
      </c>
      <c r="AA1978" s="58">
        <v>76.796995811217897</v>
      </c>
      <c r="AB1978" s="77">
        <v>6.4589023793294995E-2</v>
      </c>
      <c r="AC1978" s="58">
        <v>1179.23999023437</v>
      </c>
      <c r="AD1978" s="77">
        <v>3.75586253862236E-2</v>
      </c>
      <c r="AE1978" s="58">
        <v>2.3247963442028499</v>
      </c>
      <c r="AF1978" s="77">
        <v>4.4994465896167797E-2</v>
      </c>
      <c r="AG1978" s="58">
        <v>50.733320236205998</v>
      </c>
      <c r="AH1978" s="77">
        <v>1.4948021482961101E-2</v>
      </c>
      <c r="AI1978" s="58">
        <v>2.55543126397844</v>
      </c>
      <c r="AJ1978" s="77">
        <v>5.6616606617746798E-2</v>
      </c>
      <c r="AK1978" s="58">
        <v>44.803342819213803</v>
      </c>
      <c r="AL1978" s="69">
        <v>43102</v>
      </c>
      <c r="AM1978" s="105">
        <v>1</v>
      </c>
      <c r="AN1978" s="124">
        <v>68.743990372764799</v>
      </c>
      <c r="AO1978" s="125">
        <v>61.1510161705313</v>
      </c>
      <c r="AP1978" s="125">
        <v>51.755848501739003</v>
      </c>
      <c r="AQ1978" s="125">
        <v>51.363714753909299</v>
      </c>
      <c r="AR1978" s="125">
        <v>63.482610685655501</v>
      </c>
      <c r="AS1978" s="125">
        <v>59.894901282223302</v>
      </c>
      <c r="AV1978" s="63">
        <v>17405.063389482399</v>
      </c>
      <c r="AW1978" s="63">
        <v>19106.341574926701</v>
      </c>
      <c r="AX1978" s="63">
        <v>19106.341574926701</v>
      </c>
      <c r="AY1978" s="63">
        <v>36511.404964409099</v>
      </c>
      <c r="AZ1978" s="77">
        <v>2.0727797890831498E-3</v>
      </c>
      <c r="BA1978" s="77">
        <v>2.65114049644091</v>
      </c>
      <c r="BB1978" s="77">
        <v>1.3793767657524301</v>
      </c>
      <c r="BC1978" s="58">
        <v>-435.68320651244699</v>
      </c>
      <c r="BD1978" s="130">
        <v>-1.17920850622091E-2</v>
      </c>
      <c r="BE1978" s="65">
        <v>35</v>
      </c>
    </row>
    <row r="1979" spans="1:57" x14ac:dyDescent="0.2">
      <c r="A1979" s="104">
        <v>43103</v>
      </c>
      <c r="B1979" s="58">
        <v>2713.06005859375</v>
      </c>
      <c r="C1979" s="77">
        <v>6.3988187687815598E-3</v>
      </c>
      <c r="D1979" s="58">
        <v>0.01</v>
      </c>
      <c r="E1979" s="58">
        <v>0.74</v>
      </c>
      <c r="F1979" s="77">
        <v>4.8886474741986997E-3</v>
      </c>
      <c r="G1979" s="58">
        <v>168.30973815917901</v>
      </c>
      <c r="H1979" s="58">
        <v>1082.47998046875</v>
      </c>
      <c r="I1979" s="58">
        <v>84.207939147949205</v>
      </c>
      <c r="J1979" s="58">
        <v>1204.19995117187</v>
      </c>
      <c r="K1979" s="58">
        <v>52.584182739257798</v>
      </c>
      <c r="L1979" s="58">
        <v>43.603897094726499</v>
      </c>
      <c r="M1979" s="58">
        <v>9.1499996185302699</v>
      </c>
      <c r="N1979" s="77">
        <v>-1.74125574179284E-4</v>
      </c>
      <c r="O1979" s="58">
        <v>6.96630319552201</v>
      </c>
      <c r="P1979" s="77">
        <v>4.1389780958090497E-2</v>
      </c>
      <c r="Q1979" s="58">
        <v>168.32439422607399</v>
      </c>
      <c r="R1979" s="77">
        <v>1.6413127200704199E-2</v>
      </c>
      <c r="S1979" s="58">
        <v>29.462009515382402</v>
      </c>
      <c r="T1979" s="77">
        <v>2.72171403138785E-2</v>
      </c>
      <c r="U1979" s="58">
        <v>1073.73999023437</v>
      </c>
      <c r="V1979" s="77">
        <v>4.6538490420915402E-3</v>
      </c>
      <c r="W1979" s="58">
        <v>3.1827477758074898</v>
      </c>
      <c r="X1979" s="77">
        <v>3.77962910387293E-2</v>
      </c>
      <c r="Y1979" s="58">
        <v>84.012901306152301</v>
      </c>
      <c r="Z1979" s="77">
        <v>1.27752847171103E-2</v>
      </c>
      <c r="AA1979" s="58">
        <v>75.954942764404294</v>
      </c>
      <c r="AB1979" s="77">
        <v>6.3075025613884395E-2</v>
      </c>
      <c r="AC1979" s="58">
        <v>1196.60498046875</v>
      </c>
      <c r="AD1979" s="77">
        <v>1.77223578483682E-2</v>
      </c>
      <c r="AE1979" s="58">
        <v>2.2948301441540799</v>
      </c>
      <c r="AF1979" s="77">
        <v>4.3641072744881299E-2</v>
      </c>
      <c r="AG1979" s="58">
        <v>52.126338958740199</v>
      </c>
      <c r="AH1979" s="77">
        <v>-3.3938136543955298E-2</v>
      </c>
      <c r="AI1979" s="58">
        <v>2.4978703723545701</v>
      </c>
      <c r="AJ1979" s="77">
        <v>5.7285484527406297E-2</v>
      </c>
      <c r="AK1979" s="58">
        <v>44.369808197021399</v>
      </c>
      <c r="AL1979" s="69">
        <v>43103</v>
      </c>
      <c r="AM1979" s="105">
        <v>2</v>
      </c>
      <c r="AN1979" s="124">
        <v>72.891531420384396</v>
      </c>
      <c r="AO1979" s="125">
        <v>67.073317192554896</v>
      </c>
      <c r="AP1979" s="125">
        <v>51.6751089185288</v>
      </c>
      <c r="AQ1979" s="125">
        <v>55.340566930232903</v>
      </c>
      <c r="AR1979" s="125">
        <v>50.4164619792381</v>
      </c>
      <c r="AS1979" s="125">
        <v>62.0429198222254</v>
      </c>
      <c r="AV1979" s="63">
        <v>17405.063389482399</v>
      </c>
      <c r="AW1979" s="63">
        <v>18969.429189453102</v>
      </c>
      <c r="AX1979" s="63">
        <v>18969.429189453102</v>
      </c>
      <c r="AY1979" s="63">
        <v>36374.492578935497</v>
      </c>
      <c r="AZ1979" s="77">
        <v>-3.7498525627017699E-3</v>
      </c>
      <c r="BA1979" s="77">
        <v>2.6374492578935498</v>
      </c>
      <c r="BB1979" s="77">
        <v>1.39460196645913</v>
      </c>
      <c r="BC1979" s="58">
        <v>-572.59559198607894</v>
      </c>
      <c r="BD1979" s="130">
        <v>-1.54977190445207E-2</v>
      </c>
      <c r="BE1979" s="65">
        <v>36</v>
      </c>
    </row>
    <row r="1980" spans="1:57" x14ac:dyDescent="0.2">
      <c r="A1980" s="104">
        <v>43104</v>
      </c>
      <c r="B1980" s="58">
        <v>2723.98999023437</v>
      </c>
      <c r="C1980" s="77">
        <v>4.0286360805039598E-3</v>
      </c>
      <c r="D1980" s="58">
        <v>0.01</v>
      </c>
      <c r="E1980" s="58">
        <v>0.7379</v>
      </c>
      <c r="F1980" s="77">
        <v>-2.83783783783786E-3</v>
      </c>
      <c r="G1980" s="58">
        <v>169.09152221679599</v>
      </c>
      <c r="H1980" s="58">
        <v>1086.40002441406</v>
      </c>
      <c r="I1980" s="58">
        <v>84.949089050292898</v>
      </c>
      <c r="J1980" s="58">
        <v>1209.58996582031</v>
      </c>
      <c r="K1980" s="58">
        <v>52.886177062988203</v>
      </c>
      <c r="L1980" s="58">
        <v>42.804271697997997</v>
      </c>
      <c r="M1980" s="58">
        <v>9.2200002670287997</v>
      </c>
      <c r="N1980" s="77">
        <v>4.6449128028338499E-3</v>
      </c>
      <c r="O1980" s="58">
        <v>6.7880666317117804</v>
      </c>
      <c r="P1980" s="77">
        <v>4.0144334516124397E-2</v>
      </c>
      <c r="Q1980" s="58">
        <v>168.700630187988</v>
      </c>
      <c r="R1980" s="77">
        <v>3.6213546818804E-3</v>
      </c>
      <c r="S1980" s="58">
        <v>29.991228244787099</v>
      </c>
      <c r="T1980" s="77">
        <v>2.7606063669744999E-2</v>
      </c>
      <c r="U1980" s="58">
        <v>1084.4400024414001</v>
      </c>
      <c r="V1980" s="77">
        <v>8.8014254931663097E-3</v>
      </c>
      <c r="W1980" s="58">
        <v>3.11625561926797</v>
      </c>
      <c r="X1980" s="77">
        <v>3.6683802664711801E-2</v>
      </c>
      <c r="Y1980" s="58">
        <v>84.578514099121094</v>
      </c>
      <c r="Z1980" s="77">
        <v>4.4760130102914301E-3</v>
      </c>
      <c r="AA1980" s="58">
        <v>75.283134476123294</v>
      </c>
      <c r="AB1980" s="77">
        <v>6.2238557365237597E-2</v>
      </c>
      <c r="AC1980" s="58">
        <v>1206.8949584960901</v>
      </c>
      <c r="AD1980" s="77">
        <v>5.7430639404996101E-3</v>
      </c>
      <c r="AE1980" s="58">
        <v>2.2804849122451301</v>
      </c>
      <c r="AF1980" s="77">
        <v>4.3120623173972999E-2</v>
      </c>
      <c r="AG1980" s="58">
        <v>52.735179901122997</v>
      </c>
      <c r="AH1980" s="77">
        <v>-1.8338392896198701E-2</v>
      </c>
      <c r="AI1980" s="58">
        <v>2.43340468672368</v>
      </c>
      <c r="AJ1980" s="77">
        <v>5.6849575759455998E-2</v>
      </c>
      <c r="AK1980" s="58">
        <v>43.204084396362298</v>
      </c>
      <c r="AL1980" s="69">
        <v>43104</v>
      </c>
      <c r="AM1980" s="105">
        <v>3</v>
      </c>
      <c r="AN1980" s="124">
        <v>75.142301373835906</v>
      </c>
      <c r="AO1980" s="125">
        <v>68.2425243479004</v>
      </c>
      <c r="AP1980" s="125">
        <v>53.747566803359597</v>
      </c>
      <c r="AQ1980" s="125">
        <v>56.600929869728503</v>
      </c>
      <c r="AR1980" s="125">
        <v>45.1879472785442</v>
      </c>
      <c r="AS1980" s="125">
        <v>65.791869702929702</v>
      </c>
      <c r="AV1980" s="63">
        <v>17405.063389482399</v>
      </c>
      <c r="AW1980" s="63">
        <v>18865.519651913401</v>
      </c>
      <c r="AX1980" s="63">
        <v>18865.519651913401</v>
      </c>
      <c r="AY1980" s="63">
        <v>36270.583041395803</v>
      </c>
      <c r="AZ1980" s="77">
        <v>-2.8566594383188002E-3</v>
      </c>
      <c r="BA1980" s="77">
        <v>2.6270583041395801</v>
      </c>
      <c r="BB1980" s="77">
        <v>1.4042489463396499</v>
      </c>
      <c r="BC1980" s="58">
        <v>-676.50512952575002</v>
      </c>
      <c r="BD1980" s="130">
        <v>-1.83101067774585E-2</v>
      </c>
      <c r="BE1980" s="65">
        <v>37</v>
      </c>
    </row>
    <row r="1981" spans="1:57" x14ac:dyDescent="0.2">
      <c r="A1981" s="104">
        <v>43105</v>
      </c>
      <c r="B1981" s="58">
        <v>2743.14990234375</v>
      </c>
      <c r="C1981" s="77">
        <v>7.0337674433695804E-3</v>
      </c>
      <c r="D1981" s="58">
        <v>0.01</v>
      </c>
      <c r="E1981" s="58">
        <v>0.73729999999999996</v>
      </c>
      <c r="F1981" s="77">
        <v>-8.1311830871400005E-4</v>
      </c>
      <c r="G1981" s="58">
        <v>171.016677856445</v>
      </c>
      <c r="H1981" s="58">
        <v>1102.22998046875</v>
      </c>
      <c r="I1981" s="58">
        <v>86.002296447753906</v>
      </c>
      <c r="J1981" s="58">
        <v>1229.14001464843</v>
      </c>
      <c r="K1981" s="58">
        <v>53.188152313232401</v>
      </c>
      <c r="L1981" s="58">
        <v>43.102928161621001</v>
      </c>
      <c r="M1981" s="58">
        <v>9.2200002670287997</v>
      </c>
      <c r="N1981" s="77">
        <v>1.13852877684792E-2</v>
      </c>
      <c r="O1981" s="58">
        <v>6.63571132851561</v>
      </c>
      <c r="P1981" s="77">
        <v>3.8801545040453599E-2</v>
      </c>
      <c r="Q1981" s="58">
        <v>170.05410003662101</v>
      </c>
      <c r="R1981" s="77">
        <v>1.45710196050716E-2</v>
      </c>
      <c r="S1981" s="58">
        <v>30.9431449293659</v>
      </c>
      <c r="T1981" s="77">
        <v>2.8073220178793001E-2</v>
      </c>
      <c r="U1981" s="58">
        <v>1094.3150024414001</v>
      </c>
      <c r="V1981" s="77">
        <v>1.23981011360509E-2</v>
      </c>
      <c r="W1981" s="58">
        <v>3.0750365322831201</v>
      </c>
      <c r="X1981" s="77">
        <v>3.5755283978389903E-2</v>
      </c>
      <c r="Y1981" s="58">
        <v>85.475692749023395</v>
      </c>
      <c r="Z1981" s="77">
        <v>1.61625421676399E-2</v>
      </c>
      <c r="AA1981" s="58">
        <v>74.908956003745502</v>
      </c>
      <c r="AB1981" s="77">
        <v>6.0944200913653601E-2</v>
      </c>
      <c r="AC1981" s="58">
        <v>1219.36499023437</v>
      </c>
      <c r="AD1981" s="77">
        <v>5.7099088460199603E-3</v>
      </c>
      <c r="AE1981" s="58">
        <v>2.2696797039891701</v>
      </c>
      <c r="AF1981" s="77">
        <v>4.2672655568531698E-2</v>
      </c>
      <c r="AG1981" s="58">
        <v>53.037164688110302</v>
      </c>
      <c r="AH1981" s="77">
        <v>6.9772583851022097E-3</v>
      </c>
      <c r="AI1981" s="58">
        <v>2.3723731254846001</v>
      </c>
      <c r="AJ1981" s="77">
        <v>5.5039720656309597E-2</v>
      </c>
      <c r="AK1981" s="58">
        <v>42.953599929809499</v>
      </c>
      <c r="AL1981" s="69">
        <v>43105</v>
      </c>
      <c r="AM1981" s="105">
        <v>4</v>
      </c>
      <c r="AN1981" s="124">
        <v>78.510603867475993</v>
      </c>
      <c r="AO1981" s="125">
        <v>72.490649291269904</v>
      </c>
      <c r="AP1981" s="125">
        <v>58.470728972396699</v>
      </c>
      <c r="AQ1981" s="125">
        <v>57.880954117240996</v>
      </c>
      <c r="AR1981" s="125">
        <v>47.382791949027897</v>
      </c>
      <c r="AS1981" s="125">
        <v>70.283527133828102</v>
      </c>
      <c r="AV1981" s="63">
        <v>17405.063389482399</v>
      </c>
      <c r="AW1981" s="63">
        <v>19041.458453607102</v>
      </c>
      <c r="AX1981" s="63">
        <v>19041.458453607102</v>
      </c>
      <c r="AY1981" s="63">
        <v>36446.521843089497</v>
      </c>
      <c r="AZ1981" s="77">
        <v>4.8507299012239199E-3</v>
      </c>
      <c r="BA1981" s="77">
        <v>2.6446521843089501</v>
      </c>
      <c r="BB1981" s="77">
        <v>1.42115987430417</v>
      </c>
      <c r="BC1981" s="58">
        <v>-500.56632783202798</v>
      </c>
      <c r="BD1981" s="130">
        <v>-1.3548194258674699E-2</v>
      </c>
      <c r="BE1981" s="65">
        <v>38</v>
      </c>
    </row>
    <row r="1982" spans="1:57" x14ac:dyDescent="0.2">
      <c r="A1982" s="104">
        <v>43108</v>
      </c>
      <c r="B1982" s="58">
        <v>2747.7099609375</v>
      </c>
      <c r="C1982" s="77">
        <v>1.6623439316436599E-3</v>
      </c>
      <c r="D1982" s="58">
        <v>0.01</v>
      </c>
      <c r="E1982" s="58">
        <v>0.73629999999999995</v>
      </c>
      <c r="F1982" s="77">
        <v>-1.35630001356301E-3</v>
      </c>
      <c r="G1982" s="58">
        <v>170.38148498535099</v>
      </c>
      <c r="H1982" s="58">
        <v>1106.93994140625</v>
      </c>
      <c r="I1982" s="58">
        <v>86.090065002441406</v>
      </c>
      <c r="J1982" s="58">
        <v>1246.86999511718</v>
      </c>
      <c r="K1982" s="58">
        <v>54.474021911621001</v>
      </c>
      <c r="L1982" s="58">
        <v>43.102928161621001</v>
      </c>
      <c r="M1982" s="58">
        <v>9.5200004577636701</v>
      </c>
      <c r="N1982" s="77">
        <v>-3.7142159411314101E-3</v>
      </c>
      <c r="O1982" s="58">
        <v>6.45607615577073</v>
      </c>
      <c r="P1982" s="77">
        <v>3.7891888055358702E-2</v>
      </c>
      <c r="Q1982" s="58">
        <v>170.69908142089801</v>
      </c>
      <c r="R1982" s="77">
        <v>4.2731199667578297E-3</v>
      </c>
      <c r="S1982" s="58">
        <v>31.789267230022599</v>
      </c>
      <c r="T1982" s="77">
        <v>2.8718149956390299E-2</v>
      </c>
      <c r="U1982" s="58">
        <v>1104.5849609375</v>
      </c>
      <c r="V1982" s="77">
        <v>1.02053733810247E-3</v>
      </c>
      <c r="W1982" s="58">
        <v>3.0223824315150498</v>
      </c>
      <c r="X1982" s="77">
        <v>3.5107215117439299E-2</v>
      </c>
      <c r="Y1982" s="58">
        <v>86.046180725097599</v>
      </c>
      <c r="Z1982" s="77">
        <v>1.4424703660649499E-2</v>
      </c>
      <c r="AA1982" s="58">
        <v>74.665324388654994</v>
      </c>
      <c r="AB1982" s="77">
        <v>5.9882204785622097E-2</v>
      </c>
      <c r="AC1982" s="58">
        <v>1238.00500488281</v>
      </c>
      <c r="AD1982" s="77">
        <v>2.4175865159142999E-2</v>
      </c>
      <c r="AE1982" s="58">
        <v>2.2648421665693501</v>
      </c>
      <c r="AF1982" s="77">
        <v>4.1576554972273597E-2</v>
      </c>
      <c r="AG1982" s="58">
        <v>53.831087112426701</v>
      </c>
      <c r="AH1982" s="77">
        <v>0</v>
      </c>
      <c r="AI1982" s="58">
        <v>2.3001792517524602</v>
      </c>
      <c r="AJ1982" s="77">
        <v>5.3364802575072999E-2</v>
      </c>
      <c r="AK1982" s="58">
        <v>43.102928161621001</v>
      </c>
      <c r="AL1982" s="69">
        <v>43108</v>
      </c>
      <c r="AM1982" s="105">
        <v>0</v>
      </c>
      <c r="AN1982" s="124">
        <v>79.231891854330399</v>
      </c>
      <c r="AO1982" s="125">
        <v>73.6212962967316</v>
      </c>
      <c r="AP1982" s="125">
        <v>56.423425721492301</v>
      </c>
      <c r="AQ1982" s="125">
        <v>62.898990043028199</v>
      </c>
      <c r="AR1982" s="125">
        <v>47.382791949027897</v>
      </c>
      <c r="AS1982" s="125">
        <v>70.629623099918803</v>
      </c>
      <c r="AT1982" s="109" t="s">
        <v>619</v>
      </c>
      <c r="AV1982" s="63">
        <v>17405.063389482399</v>
      </c>
      <c r="AW1982" s="63">
        <v>19027.0063449279</v>
      </c>
      <c r="AX1982" s="63">
        <v>19027.0063449279</v>
      </c>
      <c r="AY1982" s="63">
        <v>36432.069734410303</v>
      </c>
      <c r="AZ1982" s="77">
        <v>-3.9652915966636998E-4</v>
      </c>
      <c r="BA1982" s="77">
        <v>2.6432069734410302</v>
      </c>
      <c r="BB1982" s="77">
        <v>1.42518467472876</v>
      </c>
      <c r="BC1982" s="58">
        <v>-515.01843651122897</v>
      </c>
      <c r="BD1982" s="130">
        <v>-1.3939351164256601E-2</v>
      </c>
      <c r="BE1982" s="65">
        <v>39</v>
      </c>
    </row>
    <row r="1983" spans="1:57" x14ac:dyDescent="0.2">
      <c r="A1983" s="104">
        <v>43109</v>
      </c>
      <c r="B1983" s="58">
        <v>2751.2900390625</v>
      </c>
      <c r="C1983" s="77">
        <v>1.3029315960912901E-3</v>
      </c>
      <c r="D1983" s="58">
        <v>0.01</v>
      </c>
      <c r="E1983" s="58">
        <v>0.73939999999999995</v>
      </c>
      <c r="F1983" s="77">
        <v>4.2102403911448098E-3</v>
      </c>
      <c r="G1983" s="58">
        <v>170.36195373535099</v>
      </c>
      <c r="H1983" s="58">
        <v>1106.26000976562</v>
      </c>
      <c r="I1983" s="58">
        <v>86.031555175781193</v>
      </c>
      <c r="J1983" s="58">
        <v>1252.69995117187</v>
      </c>
      <c r="K1983" s="58">
        <v>53.441429138183601</v>
      </c>
      <c r="L1983" s="58">
        <v>42.023902893066399</v>
      </c>
      <c r="M1983" s="58">
        <v>10.079999923706</v>
      </c>
      <c r="N1983" s="77">
        <v>-1.1463246726417499E-4</v>
      </c>
      <c r="O1983" s="58">
        <v>6.2780041368580699</v>
      </c>
      <c r="P1983" s="77">
        <v>3.6850975227782502E-2</v>
      </c>
      <c r="Q1983" s="58">
        <v>170.37171936035099</v>
      </c>
      <c r="R1983" s="77">
        <v>-6.1424438236568004E-4</v>
      </c>
      <c r="S1983" s="58">
        <v>32.865691997415198</v>
      </c>
      <c r="T1983" s="77">
        <v>2.97088312939905E-2</v>
      </c>
      <c r="U1983" s="58">
        <v>1106.59997558593</v>
      </c>
      <c r="V1983" s="77">
        <v>-6.7963506193768897E-4</v>
      </c>
      <c r="W1983" s="58">
        <v>2.95836434619889</v>
      </c>
      <c r="X1983" s="77">
        <v>3.4386968132266202E-2</v>
      </c>
      <c r="Y1983" s="58">
        <v>86.0608100891113</v>
      </c>
      <c r="Z1983" s="77">
        <v>4.6756727465717598E-3</v>
      </c>
      <c r="AA1983" s="58">
        <v>74.569539020560796</v>
      </c>
      <c r="AB1983" s="77">
        <v>5.9527055102702398E-2</v>
      </c>
      <c r="AC1983" s="58">
        <v>1249.7849731445301</v>
      </c>
      <c r="AD1983" s="77">
        <v>-1.89556918546013E-2</v>
      </c>
      <c r="AE1983" s="58">
        <v>2.25930282152915</v>
      </c>
      <c r="AF1983" s="77">
        <v>4.2276242569922198E-2</v>
      </c>
      <c r="AG1983" s="58">
        <v>53.957725524902301</v>
      </c>
      <c r="AH1983" s="77">
        <v>-2.5033688303233399E-2</v>
      </c>
      <c r="AI1983" s="58">
        <v>2.2103224574217899</v>
      </c>
      <c r="AJ1983" s="77">
        <v>5.2596791474750798E-2</v>
      </c>
      <c r="AK1983" s="58">
        <v>42.5634155273437</v>
      </c>
      <c r="AL1983" s="69">
        <v>43109</v>
      </c>
      <c r="AM1983" s="105">
        <v>1</v>
      </c>
      <c r="AN1983" s="124">
        <v>79.804998111004096</v>
      </c>
      <c r="AO1983" s="125">
        <v>73.153866266416799</v>
      </c>
      <c r="AP1983" s="125">
        <v>56.358081231375301</v>
      </c>
      <c r="AQ1983" s="125">
        <v>57.023722567497799</v>
      </c>
      <c r="AR1983" s="125">
        <v>40.574878640839103</v>
      </c>
      <c r="AS1983" s="125">
        <v>70.043964474114006</v>
      </c>
      <c r="AT1983" s="109" t="s">
        <v>619</v>
      </c>
      <c r="AV1983" s="63">
        <v>17405.063389482399</v>
      </c>
      <c r="AW1983" s="63">
        <v>18901.638316052198</v>
      </c>
      <c r="AX1983" s="63">
        <v>18901.638316052198</v>
      </c>
      <c r="AY1983" s="63">
        <v>36306.7017055346</v>
      </c>
      <c r="AZ1983" s="77">
        <v>-3.44114484270763E-3</v>
      </c>
      <c r="BA1983" s="77">
        <v>2.6306701705534601</v>
      </c>
      <c r="BB1983" s="77">
        <v>1.4283445244678199</v>
      </c>
      <c r="BC1983" s="58">
        <v>-640.38646538696003</v>
      </c>
      <c r="BD1983" s="130">
        <v>-1.7332528680594698E-2</v>
      </c>
      <c r="BE1983" s="65">
        <v>40</v>
      </c>
    </row>
    <row r="1984" spans="1:57" x14ac:dyDescent="0.2">
      <c r="A1984" s="104">
        <v>43110</v>
      </c>
      <c r="B1984" s="58">
        <v>2748.22998046875</v>
      </c>
      <c r="C1984" s="77">
        <v>-1.11222682825284E-3</v>
      </c>
      <c r="D1984" s="58">
        <v>0.01</v>
      </c>
      <c r="E1984" s="58">
        <v>0.7389</v>
      </c>
      <c r="F1984" s="77">
        <v>-6.7622396537725296E-4</v>
      </c>
      <c r="G1984" s="58">
        <v>170.32284545898401</v>
      </c>
      <c r="H1984" s="58">
        <v>1102.60998535156</v>
      </c>
      <c r="I1984" s="58">
        <v>85.641471862792898</v>
      </c>
      <c r="J1984" s="58">
        <v>1254.32995605468</v>
      </c>
      <c r="K1984" s="58">
        <v>51.9217720031738</v>
      </c>
      <c r="L1984" s="58">
        <v>40.944892883300703</v>
      </c>
      <c r="M1984" s="58">
        <v>9.8199996948242205</v>
      </c>
      <c r="N1984" s="77">
        <v>-2.2955991939343999E-4</v>
      </c>
      <c r="O1984" s="58">
        <v>6.0592429196090398</v>
      </c>
      <c r="P1984" s="77">
        <v>3.5575045163675198E-2</v>
      </c>
      <c r="Q1984" s="58">
        <v>170.342399597167</v>
      </c>
      <c r="R1984" s="77">
        <v>-3.2994272430004702E-3</v>
      </c>
      <c r="S1984" s="58">
        <v>33.631008071483897</v>
      </c>
      <c r="T1984" s="77">
        <v>3.0501272905451501E-2</v>
      </c>
      <c r="U1984" s="58">
        <v>1104.4349975585901</v>
      </c>
      <c r="V1984" s="77">
        <v>-4.5341887891164803E-3</v>
      </c>
      <c r="W1984" s="58">
        <v>2.8960656056643699</v>
      </c>
      <c r="X1984" s="77">
        <v>3.3816158721608397E-2</v>
      </c>
      <c r="Y1984" s="58">
        <v>85.836513519287095</v>
      </c>
      <c r="Z1984" s="77">
        <v>1.3011933793784999E-3</v>
      </c>
      <c r="AA1984" s="58">
        <v>74.447593566504693</v>
      </c>
      <c r="AB1984" s="77">
        <v>5.93524799492701E-2</v>
      </c>
      <c r="AC1984" s="58">
        <v>1253.5149536132801</v>
      </c>
      <c r="AD1984" s="77">
        <v>-2.8435937427503898E-2</v>
      </c>
      <c r="AE1984" s="58">
        <v>2.25860908851738</v>
      </c>
      <c r="AF1984" s="77">
        <v>4.3500231239783499E-2</v>
      </c>
      <c r="AG1984" s="58">
        <v>52.681600570678697</v>
      </c>
      <c r="AH1984" s="77">
        <v>-2.5676101824984199E-2</v>
      </c>
      <c r="AI1984" s="58">
        <v>2.1199596165699401</v>
      </c>
      <c r="AJ1984" s="77">
        <v>5.1775922887676303E-2</v>
      </c>
      <c r="AK1984" s="58">
        <v>41.484397888183501</v>
      </c>
      <c r="AL1984" s="69">
        <v>43110</v>
      </c>
      <c r="AM1984" s="105">
        <v>2</v>
      </c>
      <c r="AN1984" s="124">
        <v>77.828045500317501</v>
      </c>
      <c r="AO1984" s="125">
        <v>70.5638032425002</v>
      </c>
      <c r="AP1984" s="125">
        <v>56.217688111703097</v>
      </c>
      <c r="AQ1984" s="125">
        <v>49.670411411678401</v>
      </c>
      <c r="AR1984" s="125">
        <v>35.138007470143698</v>
      </c>
      <c r="AS1984" s="125">
        <v>66.108224541334906</v>
      </c>
      <c r="AT1984" s="109" t="s">
        <v>619</v>
      </c>
      <c r="AV1984" s="63">
        <v>17405.063389482399</v>
      </c>
      <c r="AW1984" s="63">
        <v>18640.402081622298</v>
      </c>
      <c r="AX1984" s="63">
        <v>18640.402081622298</v>
      </c>
      <c r="AY1984" s="63">
        <v>36045.465471104697</v>
      </c>
      <c r="AZ1984" s="77">
        <v>-7.1952620909684298E-3</v>
      </c>
      <c r="BA1984" s="77">
        <v>2.6045465471104698</v>
      </c>
      <c r="BB1984" s="77">
        <v>1.42564365453947</v>
      </c>
      <c r="BC1984" s="58">
        <v>-901.62269981689303</v>
      </c>
      <c r="BD1984" s="130">
        <v>-2.4403078685007001E-2</v>
      </c>
      <c r="BE1984" s="65">
        <v>41</v>
      </c>
    </row>
    <row r="1985" spans="1:57" x14ac:dyDescent="0.2">
      <c r="A1985" s="104">
        <v>43111</v>
      </c>
      <c r="B1985" s="58">
        <v>2767.56005859375</v>
      </c>
      <c r="C1985" s="77">
        <v>7.0336464787794598E-3</v>
      </c>
      <c r="D1985" s="58">
        <v>0.01</v>
      </c>
      <c r="E1985" s="58">
        <v>0.73880000000000001</v>
      </c>
      <c r="F1985" s="77">
        <v>-1.35336310732148E-4</v>
      </c>
      <c r="G1985" s="58">
        <v>171.29032897949199</v>
      </c>
      <c r="H1985" s="58">
        <v>1105.52001953125</v>
      </c>
      <c r="I1985" s="58">
        <v>85.89501953125</v>
      </c>
      <c r="J1985" s="58">
        <v>1276.68005371093</v>
      </c>
      <c r="K1985" s="58">
        <v>51.824356079101499</v>
      </c>
      <c r="L1985" s="58">
        <v>41.821598052978501</v>
      </c>
      <c r="M1985" s="58">
        <v>9.8800001144409109</v>
      </c>
      <c r="N1985" s="77">
        <v>5.6802921410845598E-3</v>
      </c>
      <c r="O1985" s="58">
        <v>5.86740015001019</v>
      </c>
      <c r="P1985" s="77">
        <v>3.4254123889928802E-2</v>
      </c>
      <c r="Q1985" s="58">
        <v>170.806587219238</v>
      </c>
      <c r="R1985" s="77">
        <v>2.6392234954772898E-3</v>
      </c>
      <c r="S1985" s="58">
        <v>34.412277518965297</v>
      </c>
      <c r="T1985" s="77">
        <v>3.11276837244037E-2</v>
      </c>
      <c r="U1985" s="58">
        <v>1104.0650024414001</v>
      </c>
      <c r="V1985" s="77">
        <v>2.9605711221689598E-3</v>
      </c>
      <c r="W1985" s="58">
        <v>2.8411462315410301</v>
      </c>
      <c r="X1985" s="77">
        <v>3.3076961237634699E-2</v>
      </c>
      <c r="Y1985" s="58">
        <v>85.768245697021399</v>
      </c>
      <c r="Z1985" s="77">
        <v>1.7818355966359101E-2</v>
      </c>
      <c r="AA1985" s="58">
        <v>74.800225427886403</v>
      </c>
      <c r="AB1985" s="77">
        <v>5.8589640537160398E-2</v>
      </c>
      <c r="AC1985" s="58">
        <v>1265.50500488281</v>
      </c>
      <c r="AD1985" s="77">
        <v>-1.8762056900968301E-3</v>
      </c>
      <c r="AE1985" s="58">
        <v>2.2629382892366499</v>
      </c>
      <c r="AF1985" s="77">
        <v>4.3665536061512099E-2</v>
      </c>
      <c r="AG1985" s="58">
        <v>51.873064041137603</v>
      </c>
      <c r="AH1985" s="77">
        <v>2.1411832048907301E-2</v>
      </c>
      <c r="AI1985" s="58">
        <v>2.0332207581761299</v>
      </c>
      <c r="AJ1985" s="77">
        <v>4.8616524782254797E-2</v>
      </c>
      <c r="AK1985" s="58">
        <v>41.383245468139599</v>
      </c>
      <c r="AL1985" s="69">
        <v>43111</v>
      </c>
      <c r="AM1985" s="105">
        <v>3</v>
      </c>
      <c r="AN1985" s="124">
        <v>81.025630331924901</v>
      </c>
      <c r="AO1985" s="125">
        <v>71.4322362029055</v>
      </c>
      <c r="AP1985" s="125">
        <v>58.942530513240797</v>
      </c>
      <c r="AQ1985" s="125">
        <v>49.232138025391102</v>
      </c>
      <c r="AR1985" s="125">
        <v>41.944844919528201</v>
      </c>
      <c r="AS1985" s="125">
        <v>67.3907995029966</v>
      </c>
      <c r="AT1985" s="109" t="s">
        <v>619</v>
      </c>
      <c r="AV1985" s="63">
        <v>25004.5361779181</v>
      </c>
      <c r="AW1985" s="63">
        <v>11168.826315625</v>
      </c>
      <c r="AX1985" s="63">
        <v>11168.826315625</v>
      </c>
      <c r="AY1985" s="63">
        <v>36173.3624935431</v>
      </c>
      <c r="AZ1985" s="77">
        <v>3.5482139228011299E-3</v>
      </c>
      <c r="BA1985" s="77">
        <v>2.61733624935431</v>
      </c>
      <c r="BB1985" s="77">
        <v>1.44270477448899</v>
      </c>
      <c r="BC1985" s="58">
        <v>-773.72567737847498</v>
      </c>
      <c r="BD1985" s="130">
        <v>-2.09414521057553E-2</v>
      </c>
      <c r="BE1985" s="65">
        <v>42</v>
      </c>
    </row>
    <row r="1986" spans="1:57" x14ac:dyDescent="0.2">
      <c r="A1986" s="104">
        <v>43112</v>
      </c>
      <c r="B1986" s="58">
        <v>2786.23999023437</v>
      </c>
      <c r="C1986" s="77">
        <v>6.7496029878810699E-3</v>
      </c>
      <c r="D1986" s="58">
        <v>0.01</v>
      </c>
      <c r="E1986" s="58">
        <v>0.73050000000000004</v>
      </c>
      <c r="F1986" s="77">
        <v>-1.12344342176502E-2</v>
      </c>
      <c r="G1986" s="58">
        <v>173.05911254882801</v>
      </c>
      <c r="H1986" s="58">
        <v>1122.26000976562</v>
      </c>
      <c r="I1986" s="58">
        <v>87.377326965332003</v>
      </c>
      <c r="J1986" s="58">
        <v>1305.19995117187</v>
      </c>
      <c r="K1986" s="58">
        <v>52.067893981933601</v>
      </c>
      <c r="L1986" s="58">
        <v>41.657814025878899</v>
      </c>
      <c r="M1986" s="58">
        <v>10.1599998474121</v>
      </c>
      <c r="N1986" s="77">
        <v>1.03262313749639E-2</v>
      </c>
      <c r="O1986" s="58">
        <v>5.7829277285307601</v>
      </c>
      <c r="P1986" s="77">
        <v>3.3415909993755002E-2</v>
      </c>
      <c r="Q1986" s="58">
        <v>172.17472076416001</v>
      </c>
      <c r="R1986" s="77">
        <v>1.51421864268661E-2</v>
      </c>
      <c r="S1986" s="58">
        <v>35.735240464884903</v>
      </c>
      <c r="T1986" s="77">
        <v>3.1842211389451501E-2</v>
      </c>
      <c r="U1986" s="58">
        <v>1113.89001464843</v>
      </c>
      <c r="V1986" s="77">
        <v>1.7257198871032799E-2</v>
      </c>
      <c r="W1986" s="58">
        <v>2.8239401615977102</v>
      </c>
      <c r="X1986" s="77">
        <v>3.2318912235872597E-2</v>
      </c>
      <c r="Y1986" s="58">
        <v>86.636173248291001</v>
      </c>
      <c r="Z1986" s="77">
        <v>2.2339111023187402E-2</v>
      </c>
      <c r="AA1986" s="58">
        <v>75.933389942369402</v>
      </c>
      <c r="AB1986" s="77">
        <v>5.8177591773729803E-2</v>
      </c>
      <c r="AC1986" s="58">
        <v>1290.9400024414001</v>
      </c>
      <c r="AD1986" s="77">
        <v>4.6992943329642297E-3</v>
      </c>
      <c r="AE1986" s="58">
        <v>2.2655611183855</v>
      </c>
      <c r="AF1986" s="77">
        <v>4.3511671879250702E-2</v>
      </c>
      <c r="AG1986" s="58">
        <v>51.9461250305175</v>
      </c>
      <c r="AH1986" s="77">
        <v>-3.91625463216727E-3</v>
      </c>
      <c r="AI1986" s="58">
        <v>1.9455269527297701</v>
      </c>
      <c r="AJ1986" s="77">
        <v>4.6702569451223801E-2</v>
      </c>
      <c r="AK1986" s="58">
        <v>41.739706039428697</v>
      </c>
      <c r="AL1986" s="69">
        <v>43112</v>
      </c>
      <c r="AM1986" s="105">
        <v>4</v>
      </c>
      <c r="AN1986" s="124">
        <v>83.501803062503299</v>
      </c>
      <c r="AO1986" s="125">
        <v>75.846656264095103</v>
      </c>
      <c r="AP1986" s="125">
        <v>63.424315002445297</v>
      </c>
      <c r="AQ1986" s="125">
        <v>50.410181059300598</v>
      </c>
      <c r="AR1986" s="125">
        <v>41.077558829169199</v>
      </c>
      <c r="AS1986" s="125">
        <v>73.665311703094304</v>
      </c>
      <c r="AT1986" s="109" t="s">
        <v>619</v>
      </c>
      <c r="AV1986" s="63">
        <v>14425.7491538092</v>
      </c>
      <c r="AW1986" s="63">
        <v>21891.470356017999</v>
      </c>
      <c r="AX1986" s="63">
        <v>21891.470356017999</v>
      </c>
      <c r="AY1986" s="63">
        <v>36317.2195098273</v>
      </c>
      <c r="AZ1986" s="77">
        <v>3.9768770821309004E-3</v>
      </c>
      <c r="BA1986" s="77">
        <v>2.6317219509827301</v>
      </c>
      <c r="BB1986" s="77">
        <v>1.45919206193339</v>
      </c>
      <c r="BC1986" s="58">
        <v>-629.868661094289</v>
      </c>
      <c r="BD1986" s="130">
        <v>-1.70478566045703E-2</v>
      </c>
      <c r="BE1986" s="65">
        <v>43</v>
      </c>
    </row>
    <row r="1987" spans="1:57" x14ac:dyDescent="0.2">
      <c r="A1987" s="104">
        <v>43116</v>
      </c>
      <c r="B1987" s="58">
        <v>2776.419921875</v>
      </c>
      <c r="C1987" s="77">
        <v>-3.5244876226720998E-3</v>
      </c>
      <c r="D1987" s="58">
        <v>0.01</v>
      </c>
      <c r="E1987" s="58">
        <v>0.72599999999999998</v>
      </c>
      <c r="F1987" s="77">
        <v>-6.1601642710472602E-3</v>
      </c>
      <c r="G1987" s="58">
        <v>172.17961120605401</v>
      </c>
      <c r="H1987" s="58">
        <v>1121.76000976562</v>
      </c>
      <c r="I1987" s="58">
        <v>86.158332824707003</v>
      </c>
      <c r="J1987" s="58">
        <v>1304.85998535156</v>
      </c>
      <c r="K1987" s="58">
        <v>53.090740203857401</v>
      </c>
      <c r="L1987" s="58">
        <v>41.561470031738203</v>
      </c>
      <c r="M1987" s="58">
        <v>11.6599998474121</v>
      </c>
      <c r="N1987" s="77">
        <v>-5.0820862872811203E-3</v>
      </c>
      <c r="O1987" s="58">
        <v>5.6840435838930299</v>
      </c>
      <c r="P1987" s="77">
        <v>3.3012291897271701E-2</v>
      </c>
      <c r="Q1987" s="58">
        <v>172.61936187744101</v>
      </c>
      <c r="R1987" s="77">
        <v>-4.4552955255383598E-4</v>
      </c>
      <c r="S1987" s="58">
        <v>36.866127812290301</v>
      </c>
      <c r="T1987" s="77">
        <v>3.2864540981446498E-2</v>
      </c>
      <c r="U1987" s="58">
        <v>1122.01000976562</v>
      </c>
      <c r="V1987" s="77">
        <v>-1.39509204843111E-2</v>
      </c>
      <c r="W1987" s="58">
        <v>2.7533426062648898</v>
      </c>
      <c r="X1987" s="77">
        <v>3.1956776738782701E-2</v>
      </c>
      <c r="Y1987" s="58">
        <v>86.767829895019503</v>
      </c>
      <c r="Z1987" s="77">
        <v>-2.6047029806219797E-4</v>
      </c>
      <c r="AA1987" s="58">
        <v>76.795217661522898</v>
      </c>
      <c r="AB1987" s="77">
        <v>5.8853224501962398E-2</v>
      </c>
      <c r="AC1987" s="58">
        <v>1305.0299682617101</v>
      </c>
      <c r="AD1987" s="77">
        <v>1.9644470780376198E-2</v>
      </c>
      <c r="AE1987" s="58">
        <v>2.2642659517283201</v>
      </c>
      <c r="AF1987" s="77">
        <v>4.2648980651503597E-2</v>
      </c>
      <c r="AG1987" s="58">
        <v>52.579317092895501</v>
      </c>
      <c r="AH1987" s="77">
        <v>-2.3127472334667498E-3</v>
      </c>
      <c r="AI1987" s="58">
        <v>1.8540613304643401</v>
      </c>
      <c r="AJ1987" s="77">
        <v>4.4610099908604997E-2</v>
      </c>
      <c r="AK1987" s="58">
        <v>41.609642028808501</v>
      </c>
      <c r="AL1987" s="69">
        <v>43116</v>
      </c>
      <c r="AM1987" s="105">
        <v>1</v>
      </c>
      <c r="AN1987" s="124">
        <v>77.7569773104468</v>
      </c>
      <c r="AO1987" s="125">
        <v>75.471527782325097</v>
      </c>
      <c r="AP1987" s="125">
        <v>59.9217227996063</v>
      </c>
      <c r="AQ1987" s="125">
        <v>55.120484721780599</v>
      </c>
      <c r="AR1987" s="125">
        <v>40.546460999103097</v>
      </c>
      <c r="AS1987" s="125">
        <v>62.939901931240598</v>
      </c>
      <c r="AT1987" s="109" t="s">
        <v>619</v>
      </c>
      <c r="AV1987" s="63">
        <v>14425.7491538092</v>
      </c>
      <c r="AW1987" s="63">
        <v>21596.1381071777</v>
      </c>
      <c r="AX1987" s="63">
        <v>21596.1381071777</v>
      </c>
      <c r="AY1987" s="63">
        <v>36021.887260986899</v>
      </c>
      <c r="AZ1987" s="77">
        <v>-8.1320170659106E-3</v>
      </c>
      <c r="BA1987" s="77">
        <v>2.60218872609869</v>
      </c>
      <c r="BB1987" s="77">
        <v>1.4505246699493399</v>
      </c>
      <c r="BC1987" s="58">
        <v>-925.20090993462497</v>
      </c>
      <c r="BD1987" s="130">
        <v>-2.5041240209635302E-2</v>
      </c>
      <c r="BE1987" s="65">
        <v>44</v>
      </c>
    </row>
    <row r="1988" spans="1:57" x14ac:dyDescent="0.2">
      <c r="A1988" s="104">
        <v>43117</v>
      </c>
      <c r="B1988" s="58">
        <v>2802.56005859375</v>
      </c>
      <c r="C1988" s="77">
        <v>9.4150515607511701E-3</v>
      </c>
      <c r="D1988" s="58">
        <v>0.01</v>
      </c>
      <c r="E1988" s="58">
        <v>0.72289999999999999</v>
      </c>
      <c r="F1988" s="77">
        <v>-4.2699724517906096E-3</v>
      </c>
      <c r="G1988" s="58">
        <v>175.02336120605401</v>
      </c>
      <c r="H1988" s="58">
        <v>1131.97998046875</v>
      </c>
      <c r="I1988" s="58">
        <v>87.9039306640625</v>
      </c>
      <c r="J1988" s="58">
        <v>1295</v>
      </c>
      <c r="K1988" s="58">
        <v>55.857307434082003</v>
      </c>
      <c r="L1988" s="58">
        <v>42.765735626220703</v>
      </c>
      <c r="M1988" s="58">
        <v>11.9099998474121</v>
      </c>
      <c r="N1988" s="77">
        <v>1.6516183188477199E-2</v>
      </c>
      <c r="O1988" s="58">
        <v>5.6069702086308597</v>
      </c>
      <c r="P1988" s="77">
        <v>3.2035553254115501E-2</v>
      </c>
      <c r="Q1988" s="58">
        <v>173.60148620605401</v>
      </c>
      <c r="R1988" s="77">
        <v>9.1106570158980792E-3</v>
      </c>
      <c r="S1988" s="58">
        <v>38.2402831163147</v>
      </c>
      <c r="T1988" s="77">
        <v>3.3781766264523103E-2</v>
      </c>
      <c r="U1988" s="58">
        <v>1126.86999511718</v>
      </c>
      <c r="V1988" s="77">
        <v>2.02603483856513E-2</v>
      </c>
      <c r="W1988" s="58">
        <v>2.7235958977739099</v>
      </c>
      <c r="X1988" s="77">
        <v>3.09837782815711E-2</v>
      </c>
      <c r="Y1988" s="58">
        <v>87.031131744384695</v>
      </c>
      <c r="Z1988" s="77">
        <v>-7.5563550589727796E-3</v>
      </c>
      <c r="AA1988" s="58">
        <v>76.610004667324105</v>
      </c>
      <c r="AB1988" s="77">
        <v>5.9158304762412399E-2</v>
      </c>
      <c r="AC1988" s="58">
        <v>1299.9299926757801</v>
      </c>
      <c r="AD1988" s="77">
        <v>5.2110164966650802E-2</v>
      </c>
      <c r="AE1988" s="58">
        <v>2.29164881147606</v>
      </c>
      <c r="AF1988" s="77">
        <v>4.10268399381849E-2</v>
      </c>
      <c r="AG1988" s="58">
        <v>54.474023818969698</v>
      </c>
      <c r="AH1988" s="77">
        <v>2.89755293439522E-2</v>
      </c>
      <c r="AI1988" s="58">
        <v>1.76679850060139</v>
      </c>
      <c r="AJ1988" s="77">
        <v>4.1313413056739898E-2</v>
      </c>
      <c r="AK1988" s="58">
        <v>42.1636028289794</v>
      </c>
      <c r="AL1988" s="69">
        <v>43117</v>
      </c>
      <c r="AM1988" s="105">
        <v>2</v>
      </c>
      <c r="AN1988" s="124">
        <v>81.421163595411898</v>
      </c>
      <c r="AO1988" s="125">
        <v>77.879757011033703</v>
      </c>
      <c r="AP1988" s="125">
        <v>66.385670507359805</v>
      </c>
      <c r="AQ1988" s="125">
        <v>64.846597772608803</v>
      </c>
      <c r="AR1988" s="125">
        <v>49.359923639265503</v>
      </c>
      <c r="AS1988" s="125">
        <v>69.735294821376996</v>
      </c>
      <c r="AT1988" s="109" t="s">
        <v>619</v>
      </c>
      <c r="AV1988" s="63">
        <v>14425.7491538092</v>
      </c>
      <c r="AW1988" s="63">
        <v>21822.060522412099</v>
      </c>
      <c r="AX1988" s="63">
        <v>21822.060522412099</v>
      </c>
      <c r="AY1988" s="63">
        <v>36247.809676221303</v>
      </c>
      <c r="AZ1988" s="77">
        <v>6.2718095139633299E-3</v>
      </c>
      <c r="BA1988" s="77">
        <v>2.6247809676221299</v>
      </c>
      <c r="BB1988" s="77">
        <v>1.4735964860677999</v>
      </c>
      <c r="BC1988" s="58">
        <v>-699.27849470025103</v>
      </c>
      <c r="BD1988" s="130">
        <v>-1.89264845842602E-2</v>
      </c>
      <c r="BE1988" s="65">
        <v>45</v>
      </c>
    </row>
    <row r="1989" spans="1:57" x14ac:dyDescent="0.2">
      <c r="A1989" s="104">
        <v>43118</v>
      </c>
      <c r="B1989" s="58">
        <v>2798.03002929687</v>
      </c>
      <c r="C1989" s="77">
        <v>-1.61638973016264E-3</v>
      </c>
      <c r="D1989" s="58">
        <v>0.01</v>
      </c>
      <c r="E1989" s="58">
        <v>0.72040000000000004</v>
      </c>
      <c r="F1989" s="77">
        <v>-3.4582929865817299E-3</v>
      </c>
      <c r="G1989" s="58">
        <v>175.17971801757801</v>
      </c>
      <c r="H1989" s="58">
        <v>1129.7900390625</v>
      </c>
      <c r="I1989" s="58">
        <v>87.864921569824205</v>
      </c>
      <c r="J1989" s="58">
        <v>1293.31994628906</v>
      </c>
      <c r="K1989" s="58">
        <v>55.915752410888601</v>
      </c>
      <c r="L1989" s="58">
        <v>42.852443695068303</v>
      </c>
      <c r="M1989" s="58">
        <v>12.2200002670288</v>
      </c>
      <c r="N1989" s="77">
        <v>8.9334823903519601E-4</v>
      </c>
      <c r="O1989" s="58">
        <v>5.35941350452004</v>
      </c>
      <c r="P1989" s="77">
        <v>3.0593801412457201E-2</v>
      </c>
      <c r="Q1989" s="58">
        <v>175.10153961181601</v>
      </c>
      <c r="R1989" s="77">
        <v>-1.93461142779494E-3</v>
      </c>
      <c r="S1989" s="58">
        <v>39.146305453925002</v>
      </c>
      <c r="T1989" s="77">
        <v>3.4649186220838499E-2</v>
      </c>
      <c r="U1989" s="58">
        <v>1130.88500976562</v>
      </c>
      <c r="V1989" s="77">
        <v>-4.4376962376524399E-4</v>
      </c>
      <c r="W1989" s="58">
        <v>2.6880429959869501</v>
      </c>
      <c r="X1989" s="77">
        <v>3.05929026961098E-2</v>
      </c>
      <c r="Y1989" s="58">
        <v>87.884426116943303</v>
      </c>
      <c r="Z1989" s="77">
        <v>-1.2973387729247E-3</v>
      </c>
      <c r="AA1989" s="58">
        <v>75.661819809152206</v>
      </c>
      <c r="AB1989" s="77">
        <v>5.8502012611998701E-2</v>
      </c>
      <c r="AC1989" s="58">
        <v>1294.1599731445301</v>
      </c>
      <c r="AD1989" s="77">
        <v>1.04632642516122E-3</v>
      </c>
      <c r="AE1989" s="58">
        <v>2.3194498223684299</v>
      </c>
      <c r="AF1989" s="77">
        <v>4.1481151953823202E-2</v>
      </c>
      <c r="AG1989" s="58">
        <v>55.886529922485302</v>
      </c>
      <c r="AH1989" s="77">
        <v>2.0275126237860801E-3</v>
      </c>
      <c r="AI1989" s="58">
        <v>1.6648384572648001</v>
      </c>
      <c r="AJ1989" s="77">
        <v>3.8850490513716002E-2</v>
      </c>
      <c r="AK1989" s="58">
        <v>42.809089660644503</v>
      </c>
      <c r="AL1989" s="69">
        <v>43118</v>
      </c>
      <c r="AM1989" s="105">
        <v>3</v>
      </c>
      <c r="AN1989" s="124">
        <v>78.992608097636804</v>
      </c>
      <c r="AO1989" s="125">
        <v>76.154357733182394</v>
      </c>
      <c r="AP1989" s="125">
        <v>66.7036473750602</v>
      </c>
      <c r="AQ1989" s="125">
        <v>65.019067621188398</v>
      </c>
      <c r="AR1989" s="125">
        <v>49.935392188383901</v>
      </c>
      <c r="AS1989" s="125">
        <v>69.428918806027497</v>
      </c>
      <c r="AT1989" s="109" t="s">
        <v>619</v>
      </c>
      <c r="AV1989" s="63">
        <v>14425.7491538092</v>
      </c>
      <c r="AW1989" s="63">
        <v>21721.138225634699</v>
      </c>
      <c r="AX1989" s="63">
        <v>21721.138225634699</v>
      </c>
      <c r="AY1989" s="63">
        <v>36146.887379444001</v>
      </c>
      <c r="AZ1989" s="77">
        <v>-2.7842315902345499E-3</v>
      </c>
      <c r="BA1989" s="77">
        <v>2.6146887379443999</v>
      </c>
      <c r="BB1989" s="77">
        <v>1.4695981901111601</v>
      </c>
      <c r="BC1989" s="58">
        <v>-800.200791477596</v>
      </c>
      <c r="BD1989" s="130">
        <v>-2.1658020458223199E-2</v>
      </c>
      <c r="BE1989" s="65">
        <v>46</v>
      </c>
    </row>
    <row r="1990" spans="1:57" x14ac:dyDescent="0.2">
      <c r="A1990" s="104">
        <v>43119</v>
      </c>
      <c r="B1990" s="58">
        <v>2810.30004882812</v>
      </c>
      <c r="C1990" s="77">
        <v>4.3852351128388298E-3</v>
      </c>
      <c r="D1990" s="58">
        <v>0.01</v>
      </c>
      <c r="E1990" s="58">
        <v>0.72230000000000005</v>
      </c>
      <c r="F1990" s="77">
        <v>2.6374236535258101E-3</v>
      </c>
      <c r="G1990" s="58">
        <v>174.39794921875</v>
      </c>
      <c r="H1990" s="58">
        <v>1137.51000976562</v>
      </c>
      <c r="I1990" s="58">
        <v>87.767395019531193</v>
      </c>
      <c r="J1990" s="58">
        <v>1294.57995605468</v>
      </c>
      <c r="K1990" s="58">
        <v>55.915752410888601</v>
      </c>
      <c r="L1990" s="58">
        <v>43.179996490478501</v>
      </c>
      <c r="M1990" s="58">
        <v>11.270000457763601</v>
      </c>
      <c r="N1990" s="77">
        <v>-4.4626672977614501E-3</v>
      </c>
      <c r="O1990" s="58">
        <v>5.064412016156</v>
      </c>
      <c r="P1990" s="77">
        <v>2.9039401201923699E-2</v>
      </c>
      <c r="Q1990" s="58">
        <v>174.78883361816401</v>
      </c>
      <c r="R1990" s="77">
        <v>6.8331021129652801E-3</v>
      </c>
      <c r="S1990" s="58">
        <v>40.262407265181899</v>
      </c>
      <c r="T1990" s="77">
        <v>3.5395211399922202E-2</v>
      </c>
      <c r="U1990" s="58">
        <v>1133.65002441406</v>
      </c>
      <c r="V1990" s="77">
        <v>-1.10996002216268E-3</v>
      </c>
      <c r="W1990" s="58">
        <v>2.66865826054079</v>
      </c>
      <c r="X1990" s="77">
        <v>3.0406032444587401E-2</v>
      </c>
      <c r="Y1990" s="58">
        <v>87.816158294677706</v>
      </c>
      <c r="Z1990" s="77">
        <v>9.7424443908122795E-4</v>
      </c>
      <c r="AA1990" s="58">
        <v>74.233827789870602</v>
      </c>
      <c r="AB1990" s="77">
        <v>5.7342018500041399E-2</v>
      </c>
      <c r="AC1990" s="58">
        <v>1293.94995117187</v>
      </c>
      <c r="AD1990" s="77">
        <v>0</v>
      </c>
      <c r="AE1990" s="58">
        <v>2.3407057192702498</v>
      </c>
      <c r="AF1990" s="77">
        <v>4.1861293434271002E-2</v>
      </c>
      <c r="AG1990" s="58">
        <v>55.915752410888601</v>
      </c>
      <c r="AH1990" s="77">
        <v>7.6437366732451297E-3</v>
      </c>
      <c r="AI1990" s="58">
        <v>1.5683682868806901</v>
      </c>
      <c r="AJ1990" s="77">
        <v>3.6321639980367602E-2</v>
      </c>
      <c r="AK1990" s="58">
        <v>43.016220092773402</v>
      </c>
      <c r="AL1990" s="69">
        <v>43119</v>
      </c>
      <c r="AM1990" s="105">
        <v>4</v>
      </c>
      <c r="AN1990" s="124">
        <v>80.674045156398094</v>
      </c>
      <c r="AO1990" s="125">
        <v>78.004349025837101</v>
      </c>
      <c r="AP1990" s="125">
        <v>63.470757105820397</v>
      </c>
      <c r="AQ1990" s="125">
        <v>65.019067621188398</v>
      </c>
      <c r="AR1990" s="125">
        <v>52.147656107514003</v>
      </c>
      <c r="AS1990" s="125">
        <v>68.617253223266601</v>
      </c>
      <c r="AT1990" s="109" t="s">
        <v>619</v>
      </c>
      <c r="AV1990" s="63">
        <v>14425.7491538092</v>
      </c>
      <c r="AW1990" s="63">
        <v>21838.517779077101</v>
      </c>
      <c r="AX1990" s="63">
        <v>21838.517779077101</v>
      </c>
      <c r="AY1990" s="63">
        <v>36264.266932886298</v>
      </c>
      <c r="AZ1990" s="77">
        <v>3.2472935279383901E-3</v>
      </c>
      <c r="BA1990" s="77">
        <v>2.62642669328863</v>
      </c>
      <c r="BB1990" s="77">
        <v>1.4804279588090301</v>
      </c>
      <c r="BC1990" s="58">
        <v>-682.82123803521199</v>
      </c>
      <c r="BD1990" s="130">
        <v>-1.8481056879946799E-2</v>
      </c>
      <c r="BE1990" s="65">
        <v>47</v>
      </c>
    </row>
    <row r="1991" spans="1:57" x14ac:dyDescent="0.2">
      <c r="A1991" s="104">
        <v>43122</v>
      </c>
      <c r="B1991" s="58">
        <v>2832.96997070312</v>
      </c>
      <c r="C1991" s="77">
        <v>8.0667264993476897E-3</v>
      </c>
      <c r="D1991" s="58">
        <v>0.01</v>
      </c>
      <c r="E1991" s="58">
        <v>0.71589999999999998</v>
      </c>
      <c r="F1991" s="77">
        <v>-8.8605842447737598E-3</v>
      </c>
      <c r="G1991" s="58">
        <v>172.97117614746</v>
      </c>
      <c r="H1991" s="58">
        <v>1155.81005859375</v>
      </c>
      <c r="I1991" s="58">
        <v>89.337455749511705</v>
      </c>
      <c r="J1991" s="58">
        <v>1327.31005859375</v>
      </c>
      <c r="K1991" s="58">
        <v>55.9742012023925</v>
      </c>
      <c r="L1991" s="58">
        <v>44.075969696044901</v>
      </c>
      <c r="M1991" s="58">
        <v>11.029999732971101</v>
      </c>
      <c r="N1991" s="77">
        <v>-8.1811344553107592E-3</v>
      </c>
      <c r="O1991" s="58">
        <v>4.6874022422369697</v>
      </c>
      <c r="P1991" s="77">
        <v>2.7099325717950099E-2</v>
      </c>
      <c r="Q1991" s="58">
        <v>173.68456268310501</v>
      </c>
      <c r="R1991" s="77">
        <v>1.6087813444292699E-2</v>
      </c>
      <c r="S1991" s="58">
        <v>41.350360914533098</v>
      </c>
      <c r="T1991" s="77">
        <v>3.5776086742871298E-2</v>
      </c>
      <c r="U1991" s="58">
        <v>1146.66003417968</v>
      </c>
      <c r="V1991" s="77">
        <v>1.7888883789145899E-2</v>
      </c>
      <c r="W1991" s="58">
        <v>2.6948335943500501</v>
      </c>
      <c r="X1991" s="77">
        <v>3.0164655706179301E-2</v>
      </c>
      <c r="Y1991" s="58">
        <v>88.552425384521399</v>
      </c>
      <c r="Z1991" s="77">
        <v>2.5282411013692399E-2</v>
      </c>
      <c r="AA1991" s="58">
        <v>72.751366841449794</v>
      </c>
      <c r="AB1991" s="77">
        <v>5.48111320112558E-2</v>
      </c>
      <c r="AC1991" s="58">
        <v>1310.9450073242101</v>
      </c>
      <c r="AD1991" s="77">
        <v>1.0453009927220401E-3</v>
      </c>
      <c r="AE1991" s="58">
        <v>2.35969027338979</v>
      </c>
      <c r="AF1991" s="77">
        <v>4.2156747621240297E-2</v>
      </c>
      <c r="AG1991" s="58">
        <v>55.944976806640597</v>
      </c>
      <c r="AH1991" s="77">
        <v>2.0749728540713601E-2</v>
      </c>
      <c r="AI1991" s="58">
        <v>1.4854396115639099</v>
      </c>
      <c r="AJ1991" s="77">
        <v>3.3701802179458402E-2</v>
      </c>
      <c r="AK1991" s="58">
        <v>43.627983093261697</v>
      </c>
      <c r="AL1991" s="69">
        <v>43122</v>
      </c>
      <c r="AM1991" s="105">
        <v>0</v>
      </c>
      <c r="AN1991" s="124">
        <v>83.329012883003998</v>
      </c>
      <c r="AO1991" s="125">
        <v>81.640506164965799</v>
      </c>
      <c r="AP1991" s="125">
        <v>57.950493987407498</v>
      </c>
      <c r="AQ1991" s="125">
        <v>65.2169971556158</v>
      </c>
      <c r="AR1991" s="125">
        <v>57.659091104340597</v>
      </c>
      <c r="AS1991" s="125">
        <v>73.906029212994298</v>
      </c>
      <c r="AT1991" s="109" t="s">
        <v>619</v>
      </c>
      <c r="AV1991" s="63">
        <v>14425.7491538092</v>
      </c>
      <c r="AW1991" s="63">
        <v>22013.153956823699</v>
      </c>
      <c r="AX1991" s="63">
        <v>22013.153956823699</v>
      </c>
      <c r="AY1991" s="63">
        <v>36438.903110632898</v>
      </c>
      <c r="AZ1991" s="77">
        <v>4.8156544311173102E-3</v>
      </c>
      <c r="BA1991" s="77">
        <v>2.6438903110632901</v>
      </c>
      <c r="BB1991" s="77">
        <v>1.5004368927540801</v>
      </c>
      <c r="BC1991" s="58">
        <v>-508.185060288633</v>
      </c>
      <c r="BD1991" s="130">
        <v>-1.3754400832285E-2</v>
      </c>
      <c r="BE1991" s="65">
        <v>48</v>
      </c>
    </row>
    <row r="1992" spans="1:57" x14ac:dyDescent="0.2">
      <c r="A1992" s="104">
        <v>43123</v>
      </c>
      <c r="B1992" s="58">
        <v>2839.1298828125</v>
      </c>
      <c r="C1992" s="77">
        <v>2.1743654797181599E-3</v>
      </c>
      <c r="D1992" s="58">
        <v>0.01</v>
      </c>
      <c r="E1992" s="58">
        <v>0.71330000000000005</v>
      </c>
      <c r="F1992" s="77">
        <v>-3.63179214974151E-3</v>
      </c>
      <c r="G1992" s="58">
        <v>173.01025390625</v>
      </c>
      <c r="H1992" s="58">
        <v>1169.96997070312</v>
      </c>
      <c r="I1992" s="58">
        <v>89.620254516601506</v>
      </c>
      <c r="J1992" s="58">
        <v>1362.5400390625</v>
      </c>
      <c r="K1992" s="58">
        <v>56.295669555663999</v>
      </c>
      <c r="L1992" s="58">
        <v>44.374629974365199</v>
      </c>
      <c r="M1992" s="58">
        <v>11.1000003814697</v>
      </c>
      <c r="N1992" s="77">
        <v>2.25920639839616E-4</v>
      </c>
      <c r="O1992" s="58">
        <v>4.3054297356667197</v>
      </c>
      <c r="P1992" s="77">
        <v>2.4885402098766499E-2</v>
      </c>
      <c r="Q1992" s="58">
        <v>172.99071502685501</v>
      </c>
      <c r="R1992" s="77">
        <v>1.2251071881657701E-2</v>
      </c>
      <c r="S1992" s="58">
        <v>42.866074501672998</v>
      </c>
      <c r="T1992" s="77">
        <v>3.6638610883244702E-2</v>
      </c>
      <c r="U1992" s="58">
        <v>1162.89001464843</v>
      </c>
      <c r="V1992" s="77">
        <v>3.1655117634283802E-3</v>
      </c>
      <c r="W1992" s="58">
        <v>2.7163434096832701</v>
      </c>
      <c r="X1992" s="77">
        <v>3.0309481091465602E-2</v>
      </c>
      <c r="Y1992" s="58">
        <v>89.478855133056598</v>
      </c>
      <c r="Z1992" s="77">
        <v>2.6542389429396102E-2</v>
      </c>
      <c r="AA1992" s="58">
        <v>72.605193621302305</v>
      </c>
      <c r="AB1992" s="77">
        <v>5.3286649595455898E-2</v>
      </c>
      <c r="AC1992" s="58">
        <v>1344.92504882812</v>
      </c>
      <c r="AD1992" s="77">
        <v>5.7431521373412196E-3</v>
      </c>
      <c r="AE1992" s="58">
        <v>2.3850790771311701</v>
      </c>
      <c r="AF1992" s="77">
        <v>4.2367007905872001E-2</v>
      </c>
      <c r="AG1992" s="58">
        <v>56.134935379028299</v>
      </c>
      <c r="AH1992" s="77">
        <v>6.7760342059384098E-3</v>
      </c>
      <c r="AI1992" s="58">
        <v>1.4018970273006099</v>
      </c>
      <c r="AJ1992" s="77">
        <v>3.15923091214615E-2</v>
      </c>
      <c r="AK1992" s="58">
        <v>44.225299835205</v>
      </c>
      <c r="AL1992" s="69">
        <v>43123</v>
      </c>
      <c r="AM1992" s="105">
        <v>1</v>
      </c>
      <c r="AN1992" s="124">
        <v>83.973288763805598</v>
      </c>
      <c r="AO1992" s="125">
        <v>83.863364588637793</v>
      </c>
      <c r="AP1992" s="125">
        <v>58.058089395529798</v>
      </c>
      <c r="AQ1992" s="125">
        <v>66.344914545812699</v>
      </c>
      <c r="AR1992" s="125">
        <v>59.340192539683997</v>
      </c>
      <c r="AS1992" s="125">
        <v>74.732029733516995</v>
      </c>
      <c r="AT1992" s="109" t="s">
        <v>619</v>
      </c>
      <c r="AV1992" s="63">
        <v>14425.7491538092</v>
      </c>
      <c r="AW1992" s="63">
        <v>22100.012989550702</v>
      </c>
      <c r="AX1992" s="63">
        <v>22100.012989550702</v>
      </c>
      <c r="AY1992" s="63">
        <v>36525.76214336</v>
      </c>
      <c r="AZ1992" s="77">
        <v>2.38368955463186E-3</v>
      </c>
      <c r="BA1992" s="77">
        <v>2.6525762143359999</v>
      </c>
      <c r="BB1992" s="77">
        <v>1.5058737564178999</v>
      </c>
      <c r="BC1992" s="58">
        <v>-421.32602756157502</v>
      </c>
      <c r="BD1992" s="130">
        <v>-1.14034974992473E-2</v>
      </c>
      <c r="BE1992" s="65">
        <v>49</v>
      </c>
    </row>
    <row r="1993" spans="1:57" x14ac:dyDescent="0.2">
      <c r="A1993" s="104">
        <v>43124</v>
      </c>
      <c r="B1993" s="58">
        <v>2837.5400390625</v>
      </c>
      <c r="C1993" s="77">
        <v>-5.5997570228283301E-4</v>
      </c>
      <c r="D1993" s="58">
        <v>0.01</v>
      </c>
      <c r="E1993" s="58">
        <v>0.70309999999999995</v>
      </c>
      <c r="F1993" s="77">
        <v>-1.4299733632412799E-2</v>
      </c>
      <c r="G1993" s="58">
        <v>170.25444030761699</v>
      </c>
      <c r="H1993" s="58">
        <v>1164.23999023437</v>
      </c>
      <c r="I1993" s="58">
        <v>89.542251586914006</v>
      </c>
      <c r="J1993" s="58">
        <v>1357.51000976562</v>
      </c>
      <c r="K1993" s="58">
        <v>55.409202575683601</v>
      </c>
      <c r="L1993" s="58">
        <v>43.844753265380803</v>
      </c>
      <c r="M1993" s="58">
        <v>11.4700002670288</v>
      </c>
      <c r="N1993" s="77">
        <v>-1.5928614266563199E-2</v>
      </c>
      <c r="O1993" s="58">
        <v>3.7713893315027698</v>
      </c>
      <c r="P1993" s="77">
        <v>2.2151488822779501E-2</v>
      </c>
      <c r="Q1993" s="58">
        <v>171.632347106933</v>
      </c>
      <c r="R1993" s="77">
        <v>-4.8975449047691201E-3</v>
      </c>
      <c r="S1993" s="58">
        <v>43.921876542435101</v>
      </c>
      <c r="T1993" s="77">
        <v>3.7725792715291598E-2</v>
      </c>
      <c r="U1993" s="58">
        <v>1167.10498046875</v>
      </c>
      <c r="V1993" s="77">
        <v>-8.70371659935975E-4</v>
      </c>
      <c r="W1993" s="58">
        <v>2.7073975940945298</v>
      </c>
      <c r="X1993" s="77">
        <v>3.02359785030266E-2</v>
      </c>
      <c r="Y1993" s="58">
        <v>89.581253051757798</v>
      </c>
      <c r="Z1993" s="77">
        <v>-3.6916561368250901E-3</v>
      </c>
      <c r="AA1993" s="58">
        <v>71.514392175993095</v>
      </c>
      <c r="AB1993" s="77">
        <v>5.2680563429760699E-2</v>
      </c>
      <c r="AC1993" s="58">
        <v>1360.02502441406</v>
      </c>
      <c r="AD1993" s="77">
        <v>-1.5746628239387699E-2</v>
      </c>
      <c r="AE1993" s="58">
        <v>2.4015744483267301</v>
      </c>
      <c r="AF1993" s="77">
        <v>4.3342519594040702E-2</v>
      </c>
      <c r="AG1993" s="58">
        <v>55.8524360656738</v>
      </c>
      <c r="AH1993" s="77">
        <v>-1.1940983153898301E-2</v>
      </c>
      <c r="AI1993" s="58">
        <v>1.2929053732845099</v>
      </c>
      <c r="AJ1993" s="77">
        <v>2.9488257476530701E-2</v>
      </c>
      <c r="AK1993" s="58">
        <v>44.109691619872997</v>
      </c>
      <c r="AL1993" s="69">
        <v>43124</v>
      </c>
      <c r="AM1993" s="105">
        <v>2</v>
      </c>
      <c r="AN1993" s="124">
        <v>83.080854728298306</v>
      </c>
      <c r="AO1993" s="125">
        <v>79.660261019653007</v>
      </c>
      <c r="AP1993" s="125">
        <v>48.611469095134197</v>
      </c>
      <c r="AQ1993" s="125">
        <v>60.517202491851599</v>
      </c>
      <c r="AR1993" s="125">
        <v>55.156027824737798</v>
      </c>
      <c r="AS1993" s="125">
        <v>74.035883466760893</v>
      </c>
      <c r="AT1993" s="109" t="s">
        <v>619</v>
      </c>
      <c r="AV1993" s="63">
        <v>25106.334954700302</v>
      </c>
      <c r="AW1993" s="63">
        <v>11080.459647973599</v>
      </c>
      <c r="AX1993" s="63">
        <v>11080.459647973599</v>
      </c>
      <c r="AY1993" s="63">
        <v>36186.794602673901</v>
      </c>
      <c r="AZ1993" s="77">
        <v>-9.2802318362482598E-3</v>
      </c>
      <c r="BA1993" s="77">
        <v>2.6186794602673902</v>
      </c>
      <c r="BB1993" s="77">
        <v>1.50447052800132</v>
      </c>
      <c r="BC1993" s="58">
        <v>-760.29356824761601</v>
      </c>
      <c r="BD1993" s="130">
        <v>-2.0577902234958399E-2</v>
      </c>
      <c r="BE1993" s="65">
        <v>50</v>
      </c>
    </row>
    <row r="1994" spans="1:57" x14ac:dyDescent="0.2">
      <c r="A1994" s="104">
        <v>43125</v>
      </c>
      <c r="B1994" s="58">
        <v>2839.25</v>
      </c>
      <c r="C1994" s="77">
        <v>6.0262090189389095E-4</v>
      </c>
      <c r="D1994" s="58">
        <v>0.01</v>
      </c>
      <c r="E1994" s="58">
        <v>0.69920000000000004</v>
      </c>
      <c r="F1994" s="77">
        <v>-5.5468638884936796E-3</v>
      </c>
      <c r="G1994" s="58">
        <v>167.21520996093699</v>
      </c>
      <c r="H1994" s="58">
        <v>1170.36999511718</v>
      </c>
      <c r="I1994" s="58">
        <v>90.039604187011705</v>
      </c>
      <c r="J1994" s="58">
        <v>1377.94995117187</v>
      </c>
      <c r="K1994" s="58">
        <v>54.318157196044901</v>
      </c>
      <c r="L1994" s="58">
        <v>43.642436981201101</v>
      </c>
      <c r="M1994" s="58">
        <v>11.579999923706</v>
      </c>
      <c r="N1994" s="77">
        <v>-1.78511076785332E-2</v>
      </c>
      <c r="O1994" s="58">
        <v>3.2032269347633502</v>
      </c>
      <c r="P1994" s="77">
        <v>1.9156313205668601E-2</v>
      </c>
      <c r="Q1994" s="58">
        <v>168.734825134277</v>
      </c>
      <c r="R1994" s="77">
        <v>5.2652416462506402E-3</v>
      </c>
      <c r="S1994" s="58">
        <v>44.948006843370997</v>
      </c>
      <c r="T1994" s="77">
        <v>3.8404954869737898E-2</v>
      </c>
      <c r="U1994" s="58">
        <v>1167.3049926757801</v>
      </c>
      <c r="V1994" s="77">
        <v>5.5543901485981496E-3</v>
      </c>
      <c r="W1994" s="58">
        <v>2.7056779993712001</v>
      </c>
      <c r="X1994" s="77">
        <v>3.0049865543072901E-2</v>
      </c>
      <c r="Y1994" s="58">
        <v>89.790927886962805</v>
      </c>
      <c r="Z1994" s="77">
        <v>1.5056936051454301E-2</v>
      </c>
      <c r="AA1994" s="58">
        <v>70.676937139955598</v>
      </c>
      <c r="AB1994" s="77">
        <v>5.1291367353254402E-2</v>
      </c>
      <c r="AC1994" s="58">
        <v>1367.72998046875</v>
      </c>
      <c r="AD1994" s="77">
        <v>-1.9690689071881401E-2</v>
      </c>
      <c r="AE1994" s="58">
        <v>2.4009688502116902</v>
      </c>
      <c r="AF1994" s="77">
        <v>4.4201957027852103E-2</v>
      </c>
      <c r="AG1994" s="58">
        <v>54.863679885864201</v>
      </c>
      <c r="AH1994" s="77">
        <v>-4.6143784401093601E-3</v>
      </c>
      <c r="AI1994" s="58">
        <v>1.19884971640921</v>
      </c>
      <c r="AJ1994" s="77">
        <v>2.7469816062875199E-2</v>
      </c>
      <c r="AK1994" s="58">
        <v>43.743595123291001</v>
      </c>
      <c r="AL1994" s="69">
        <v>43125</v>
      </c>
      <c r="AM1994" s="105">
        <v>3</v>
      </c>
      <c r="AN1994" s="124">
        <v>83.286593605255504</v>
      </c>
      <c r="AO1994" s="125">
        <v>80.770600769395998</v>
      </c>
      <c r="AP1994" s="125">
        <v>40.7388240617287</v>
      </c>
      <c r="AQ1994" s="125">
        <v>54.206122002122498</v>
      </c>
      <c r="AR1994" s="125">
        <v>53.601920995103903</v>
      </c>
      <c r="AS1994" s="125">
        <v>75.596796556699204</v>
      </c>
      <c r="AT1994" s="109" t="s">
        <v>619</v>
      </c>
      <c r="AV1994" s="63">
        <v>14495.3002932745</v>
      </c>
      <c r="AW1994" s="63">
        <v>21718.3967671875</v>
      </c>
      <c r="AX1994" s="63">
        <v>21718.3967671875</v>
      </c>
      <c r="AY1994" s="63">
        <v>36213.697060462</v>
      </c>
      <c r="AZ1994" s="77">
        <v>7.4343301426593701E-4</v>
      </c>
      <c r="BA1994" s="77">
        <v>2.6213697060461998</v>
      </c>
      <c r="BB1994" s="77">
        <v>1.5059797742896699</v>
      </c>
      <c r="BC1994" s="58">
        <v>-733.39111045953098</v>
      </c>
      <c r="BD1994" s="130">
        <v>-1.9849767512578401E-2</v>
      </c>
      <c r="BE1994" s="65">
        <v>51</v>
      </c>
    </row>
    <row r="1995" spans="1:57" x14ac:dyDescent="0.2">
      <c r="A1995" s="104">
        <v>43126</v>
      </c>
      <c r="B1995" s="58">
        <v>2872.8701171875</v>
      </c>
      <c r="C1995" s="77">
        <v>1.1841196508761E-2</v>
      </c>
      <c r="D1995" s="58">
        <v>0.01</v>
      </c>
      <c r="E1995" s="58">
        <v>0.70520000000000005</v>
      </c>
      <c r="F1995" s="77">
        <v>8.5812356979404394E-3</v>
      </c>
      <c r="G1995" s="58">
        <v>167.60614013671801</v>
      </c>
      <c r="H1995" s="58">
        <v>1175.83996582031</v>
      </c>
      <c r="I1995" s="58">
        <v>91.7266845703125</v>
      </c>
      <c r="J1995" s="58">
        <v>1402.05004882812</v>
      </c>
      <c r="K1995" s="58">
        <v>55.642993927001903</v>
      </c>
      <c r="L1995" s="58">
        <v>48.247539520263601</v>
      </c>
      <c r="M1995" s="58">
        <v>11.079999923706</v>
      </c>
      <c r="N1995" s="77">
        <v>2.33788646303501E-3</v>
      </c>
      <c r="O1995" s="58">
        <v>2.9278752227769398</v>
      </c>
      <c r="P1995" s="77">
        <v>1.7468782589877802E-2</v>
      </c>
      <c r="Q1995" s="58">
        <v>167.41067504882801</v>
      </c>
      <c r="R1995" s="77">
        <v>4.6737106435963396E-3</v>
      </c>
      <c r="S1995" s="58">
        <v>47.0669851463173</v>
      </c>
      <c r="T1995" s="77">
        <v>4.0028393756357403E-2</v>
      </c>
      <c r="U1995" s="58">
        <v>1173.10498046875</v>
      </c>
      <c r="V1995" s="77">
        <v>1.8737092399881299E-2</v>
      </c>
      <c r="W1995" s="58">
        <v>2.8990650939702398</v>
      </c>
      <c r="X1995" s="77">
        <v>3.1605471270990802E-2</v>
      </c>
      <c r="Y1995" s="58">
        <v>90.883144378662095</v>
      </c>
      <c r="Z1995" s="77">
        <v>1.7489820755647902E-2</v>
      </c>
      <c r="AA1995" s="58">
        <v>75.003934571410198</v>
      </c>
      <c r="AB1995" s="77">
        <v>5.3495903826044397E-2</v>
      </c>
      <c r="AC1995" s="58">
        <v>1390</v>
      </c>
      <c r="AD1995" s="77">
        <v>2.43903107054135E-2</v>
      </c>
      <c r="AE1995" s="58">
        <v>2.40893571457547</v>
      </c>
      <c r="AF1995" s="77">
        <v>4.3292704877378699E-2</v>
      </c>
      <c r="AG1995" s="58">
        <v>54.980575561523402</v>
      </c>
      <c r="AH1995" s="77">
        <v>0.105518913644674</v>
      </c>
      <c r="AI1995" s="58">
        <v>1.34892219625855</v>
      </c>
      <c r="AJ1995" s="77">
        <v>2.7958362429902101E-2</v>
      </c>
      <c r="AK1995" s="58">
        <v>45.944988250732401</v>
      </c>
      <c r="AL1995" s="69">
        <v>43126</v>
      </c>
      <c r="AM1995" s="105">
        <v>4</v>
      </c>
      <c r="AN1995" s="124">
        <v>86.708760251786799</v>
      </c>
      <c r="AO1995" s="125">
        <v>81.7290738874282</v>
      </c>
      <c r="AP1995" s="125">
        <v>42.039105211346801</v>
      </c>
      <c r="AQ1995" s="125">
        <v>59.701727326755801</v>
      </c>
      <c r="AR1995" s="125">
        <v>72.556664970090907</v>
      </c>
      <c r="AS1995" s="125">
        <v>79.991053621606497</v>
      </c>
      <c r="AT1995" s="109" t="s">
        <v>619</v>
      </c>
      <c r="AV1995" s="63">
        <v>14495.3002932745</v>
      </c>
      <c r="AW1995" s="63">
        <v>22164.3062714355</v>
      </c>
      <c r="AX1995" s="63">
        <v>22164.3062714355</v>
      </c>
      <c r="AY1995" s="63">
        <v>36659.606564710099</v>
      </c>
      <c r="AZ1995" s="77">
        <v>1.23132831067638E-2</v>
      </c>
      <c r="BA1995" s="77">
        <v>2.6659606564710101</v>
      </c>
      <c r="BB1995" s="77">
        <v>1.53565357324401</v>
      </c>
      <c r="BC1995" s="58">
        <v>-287.48160621148401</v>
      </c>
      <c r="BD1995" s="130">
        <v>-7.7809002128005301E-3</v>
      </c>
      <c r="BE1995" s="65">
        <v>52</v>
      </c>
    </row>
    <row r="1996" spans="1:57" x14ac:dyDescent="0.2">
      <c r="A1996" s="104">
        <v>43129</v>
      </c>
      <c r="B1996" s="58">
        <v>2853.53002929687</v>
      </c>
      <c r="C1996" s="77">
        <v>-6.73197433288719E-3</v>
      </c>
      <c r="D1996" s="58">
        <v>0.01</v>
      </c>
      <c r="E1996" s="58">
        <v>0.71109999999999995</v>
      </c>
      <c r="F1996" s="77">
        <v>8.3664208735110199E-3</v>
      </c>
      <c r="G1996" s="58">
        <v>164.13693237304599</v>
      </c>
      <c r="H1996" s="58">
        <v>1175.57995605468</v>
      </c>
      <c r="I1996" s="58">
        <v>91.590156555175696</v>
      </c>
      <c r="J1996" s="58">
        <v>1417.68005371093</v>
      </c>
      <c r="K1996" s="58">
        <v>53.899280548095703</v>
      </c>
      <c r="L1996" s="58">
        <v>48.151195526122997</v>
      </c>
      <c r="M1996" s="58">
        <v>13.8400001525878</v>
      </c>
      <c r="N1996" s="77">
        <v>-2.0698572026311202E-2</v>
      </c>
      <c r="O1996" s="58">
        <v>2.86832721184199</v>
      </c>
      <c r="P1996" s="77">
        <v>1.7475209085319798E-2</v>
      </c>
      <c r="Q1996" s="58">
        <v>165.87153625488199</v>
      </c>
      <c r="R1996" s="77">
        <v>-2.21126831187135E-4</v>
      </c>
      <c r="S1996" s="58">
        <v>48.908506176143497</v>
      </c>
      <c r="T1996" s="77">
        <v>4.16037258242163E-2</v>
      </c>
      <c r="U1996" s="58">
        <v>1175.7099609375</v>
      </c>
      <c r="V1996" s="77">
        <v>-1.4884219982034201E-3</v>
      </c>
      <c r="W1996" s="58">
        <v>3.0654033807710701</v>
      </c>
      <c r="X1996" s="77">
        <v>3.3468698996320698E-2</v>
      </c>
      <c r="Y1996" s="58">
        <v>91.658420562744098</v>
      </c>
      <c r="Z1996" s="77">
        <v>1.11479650072952E-2</v>
      </c>
      <c r="AA1996" s="58">
        <v>79.674484873497207</v>
      </c>
      <c r="AB1996" s="77">
        <v>5.6200610754831598E-2</v>
      </c>
      <c r="AC1996" s="58">
        <v>1409.8650512695301</v>
      </c>
      <c r="AD1996" s="77">
        <v>-3.1337518991049002E-2</v>
      </c>
      <c r="AE1996" s="58">
        <v>2.4058476957419499</v>
      </c>
      <c r="AF1996" s="77">
        <v>4.4635989038761897E-2</v>
      </c>
      <c r="AG1996" s="58">
        <v>54.7711372375488</v>
      </c>
      <c r="AH1996" s="77">
        <v>-1.9968685470511602E-3</v>
      </c>
      <c r="AI1996" s="58">
        <v>1.4721577204393901</v>
      </c>
      <c r="AJ1996" s="77">
        <v>3.05736483664402E-2</v>
      </c>
      <c r="AK1996" s="58">
        <v>48.199367523193303</v>
      </c>
      <c r="AL1996" s="69">
        <v>43129</v>
      </c>
      <c r="AM1996" s="105">
        <v>0</v>
      </c>
      <c r="AN1996" s="124">
        <v>76.948124148136799</v>
      </c>
      <c r="AO1996" s="125">
        <v>81.521069052503293</v>
      </c>
      <c r="AP1996" s="125">
        <v>34.751895090872303</v>
      </c>
      <c r="AQ1996" s="125">
        <v>51.022735583366398</v>
      </c>
      <c r="AR1996" s="125">
        <v>71.894926788138307</v>
      </c>
      <c r="AS1996" s="125">
        <v>78.755139741396206</v>
      </c>
      <c r="AT1996" s="109" t="s">
        <v>619</v>
      </c>
      <c r="AV1996" s="63">
        <v>14495.3002932745</v>
      </c>
      <c r="AW1996" s="63">
        <v>22330.251605200101</v>
      </c>
      <c r="AX1996" s="63">
        <v>22330.251605200101</v>
      </c>
      <c r="AY1996" s="63">
        <v>36825.551898474703</v>
      </c>
      <c r="AZ1996" s="77">
        <v>4.5266534290739902E-3</v>
      </c>
      <c r="BA1996" s="77">
        <v>2.68255518984747</v>
      </c>
      <c r="BB1996" s="77">
        <v>1.51858361847184</v>
      </c>
      <c r="BC1996" s="58">
        <v>-121.536272446835</v>
      </c>
      <c r="BD1996" s="130">
        <v>-3.2894682223560999E-3</v>
      </c>
      <c r="BE1996" s="65">
        <v>53</v>
      </c>
    </row>
    <row r="1997" spans="1:57" x14ac:dyDescent="0.2">
      <c r="A1997" s="104">
        <v>43130</v>
      </c>
      <c r="B1997" s="58">
        <v>2822.42993164062</v>
      </c>
      <c r="C1997" s="77">
        <v>-1.08988156202839E-2</v>
      </c>
      <c r="D1997" s="58">
        <v>0.01</v>
      </c>
      <c r="E1997" s="58">
        <v>0.70860000000000001</v>
      </c>
      <c r="F1997" s="77">
        <v>-3.5156799324989E-3</v>
      </c>
      <c r="G1997" s="58">
        <v>163.16946411132801</v>
      </c>
      <c r="H1997" s="58">
        <v>1163.68994140625</v>
      </c>
      <c r="I1997" s="58">
        <v>90.439422607421804</v>
      </c>
      <c r="J1997" s="58">
        <v>1437.81994628906</v>
      </c>
      <c r="K1997" s="58">
        <v>51.999706268310497</v>
      </c>
      <c r="L1997" s="58">
        <v>47.004741668701101</v>
      </c>
      <c r="M1997" s="58">
        <v>14.789999961853001</v>
      </c>
      <c r="N1997" s="77">
        <v>-5.89427527206309E-3</v>
      </c>
      <c r="O1997" s="58">
        <v>2.9105419960481602</v>
      </c>
      <c r="P1997" s="77">
        <v>1.7837540938801699E-2</v>
      </c>
      <c r="Q1997" s="58">
        <v>163.65319824218699</v>
      </c>
      <c r="R1997" s="77">
        <v>-1.0114169255097699E-2</v>
      </c>
      <c r="S1997" s="58">
        <v>50.125335972682002</v>
      </c>
      <c r="T1997" s="77">
        <v>4.3074477306307597E-2</v>
      </c>
      <c r="U1997" s="58">
        <v>1169.6349487304601</v>
      </c>
      <c r="V1997" s="77">
        <v>-1.2563947819662E-2</v>
      </c>
      <c r="W1997" s="58">
        <v>3.1600298612948601</v>
      </c>
      <c r="X1997" s="77">
        <v>3.4940845155678101E-2</v>
      </c>
      <c r="Y1997" s="58">
        <v>91.0147895812988</v>
      </c>
      <c r="Z1997" s="77">
        <v>1.4206232587816E-2</v>
      </c>
      <c r="AA1997" s="58">
        <v>84.575705573524701</v>
      </c>
      <c r="AB1997" s="77">
        <v>5.8822181311234498E-2</v>
      </c>
      <c r="AC1997" s="58">
        <v>1427.75</v>
      </c>
      <c r="AD1997" s="77">
        <v>-3.5243035908245797E-2</v>
      </c>
      <c r="AE1997" s="58">
        <v>2.4000874106894101</v>
      </c>
      <c r="AF1997" s="77">
        <v>4.61557878482107E-2</v>
      </c>
      <c r="AG1997" s="58">
        <v>52.949493408203097</v>
      </c>
      <c r="AH1997" s="77">
        <v>-2.38094577900958E-2</v>
      </c>
      <c r="AI1997" s="58">
        <v>1.5379814541765899</v>
      </c>
      <c r="AJ1997" s="77">
        <v>3.2719708684213103E-2</v>
      </c>
      <c r="AK1997" s="58">
        <v>47.577968597412102</v>
      </c>
      <c r="AL1997" s="69">
        <v>43130</v>
      </c>
      <c r="AM1997" s="105">
        <v>1</v>
      </c>
      <c r="AN1997" s="124">
        <v>64.394916275768196</v>
      </c>
      <c r="AO1997" s="125">
        <v>72.441565692857395</v>
      </c>
      <c r="AP1997" s="125">
        <v>33.0322565430222</v>
      </c>
      <c r="AQ1997" s="125">
        <v>43.5887362073425</v>
      </c>
      <c r="AR1997" s="125">
        <v>64.371446829220901</v>
      </c>
      <c r="AS1997" s="125">
        <v>69.068666247171507</v>
      </c>
      <c r="AT1997" s="109" t="s">
        <v>619</v>
      </c>
      <c r="AV1997" s="63">
        <v>14495.3002932745</v>
      </c>
      <c r="AW1997" s="63">
        <v>21998.704977539001</v>
      </c>
      <c r="AX1997" s="63">
        <v>21998.704977539001</v>
      </c>
      <c r="AY1997" s="63">
        <v>36494.005270813599</v>
      </c>
      <c r="AZ1997" s="77">
        <v>-9.0031679246840302E-3</v>
      </c>
      <c r="BA1997" s="77">
        <v>2.6494005270813599</v>
      </c>
      <c r="BB1997" s="77">
        <v>1.4911340399898501</v>
      </c>
      <c r="BC1997" s="58">
        <v>-453.08290010796901</v>
      </c>
      <c r="BD1997" s="130">
        <v>-1.22630205122513E-2</v>
      </c>
      <c r="BE1997" s="65">
        <v>54</v>
      </c>
    </row>
    <row r="1998" spans="1:57" x14ac:dyDescent="0.2">
      <c r="A1998" s="104">
        <v>43131</v>
      </c>
      <c r="B1998" s="58">
        <v>2823.81005859375</v>
      </c>
      <c r="C1998" s="77">
        <v>4.8898537308339398E-4</v>
      </c>
      <c r="D1998" s="58">
        <v>0.01</v>
      </c>
      <c r="E1998" s="58">
        <v>0.70320000000000005</v>
      </c>
      <c r="F1998" s="77">
        <v>-7.6206604572395201E-3</v>
      </c>
      <c r="G1998" s="58">
        <v>163.61898803710901</v>
      </c>
      <c r="H1998" s="58">
        <v>1169.93994140625</v>
      </c>
      <c r="I1998" s="58">
        <v>92.653114318847599</v>
      </c>
      <c r="J1998" s="58">
        <v>1450.89001464843</v>
      </c>
      <c r="K1998" s="58">
        <v>52.2432441711425</v>
      </c>
      <c r="L1998" s="58">
        <v>46.378520965576101</v>
      </c>
      <c r="M1998" s="58">
        <v>13.539999961853001</v>
      </c>
      <c r="N1998" s="77">
        <v>2.7549512908526799E-3</v>
      </c>
      <c r="O1998" s="58">
        <v>2.8724278436136998</v>
      </c>
      <c r="P1998" s="77">
        <v>1.75555898375452E-2</v>
      </c>
      <c r="Q1998" s="58">
        <v>163.39422607421801</v>
      </c>
      <c r="R1998" s="77">
        <v>5.3708464579897896E-3</v>
      </c>
      <c r="S1998" s="58">
        <v>51.536546181279299</v>
      </c>
      <c r="T1998" s="77">
        <v>4.40505912802098E-2</v>
      </c>
      <c r="U1998" s="58">
        <v>1166.81494140625</v>
      </c>
      <c r="V1998" s="77">
        <v>2.44770659476116E-2</v>
      </c>
      <c r="W1998" s="58">
        <v>3.3292475440927198</v>
      </c>
      <c r="X1998" s="77">
        <v>3.5932386823348102E-2</v>
      </c>
      <c r="Y1998" s="58">
        <v>91.546268463134695</v>
      </c>
      <c r="Z1998" s="77">
        <v>9.0901982498630095E-3</v>
      </c>
      <c r="AA1998" s="58">
        <v>89.411518318459599</v>
      </c>
      <c r="AB1998" s="77">
        <v>6.1625290280962301E-2</v>
      </c>
      <c r="AC1998" s="58">
        <v>1444.35498046875</v>
      </c>
      <c r="AD1998" s="77">
        <v>4.6834476636350396E-3</v>
      </c>
      <c r="AE1998" s="58">
        <v>2.3987819324203401</v>
      </c>
      <c r="AF1998" s="77">
        <v>4.59156388635098E-2</v>
      </c>
      <c r="AG1998" s="58">
        <v>52.121475219726499</v>
      </c>
      <c r="AH1998" s="77">
        <v>-1.3322500685967501E-2</v>
      </c>
      <c r="AI1998" s="58">
        <v>1.5725199885279699</v>
      </c>
      <c r="AJ1998" s="77">
        <v>3.3906212526595002E-2</v>
      </c>
      <c r="AK1998" s="58">
        <v>46.691631317138601</v>
      </c>
      <c r="AL1998" s="69">
        <v>43131</v>
      </c>
      <c r="AM1998" s="105">
        <v>2</v>
      </c>
      <c r="AN1998" s="124">
        <v>64.670363135293996</v>
      </c>
      <c r="AO1998" s="125">
        <v>74.076032150987501</v>
      </c>
      <c r="AP1998" s="125">
        <v>34.650346771572899</v>
      </c>
      <c r="AQ1998" s="125">
        <v>44.701158738437996</v>
      </c>
      <c r="AR1998" s="125">
        <v>60.638721095631197</v>
      </c>
      <c r="AS1998" s="125">
        <v>75.349754941601105</v>
      </c>
      <c r="AT1998" s="109" t="s">
        <v>619</v>
      </c>
      <c r="AV1998" s="63">
        <v>14495.3002932745</v>
      </c>
      <c r="AW1998" s="63">
        <v>22162.168886425701</v>
      </c>
      <c r="AX1998" s="63">
        <v>22162.168886425701</v>
      </c>
      <c r="AY1998" s="63">
        <v>36657.469179700303</v>
      </c>
      <c r="AZ1998" s="77">
        <v>4.4791989170192004E-3</v>
      </c>
      <c r="BA1998" s="77">
        <v>2.6657469179700302</v>
      </c>
      <c r="BB1998" s="77">
        <v>1.4923521680978</v>
      </c>
      <c r="BC1998" s="58">
        <v>-289.61899122124998</v>
      </c>
      <c r="BD1998" s="130">
        <v>-7.8387501034300304E-3</v>
      </c>
      <c r="BE1998" s="65">
        <v>55</v>
      </c>
    </row>
    <row r="1999" spans="1:57" x14ac:dyDescent="0.2">
      <c r="A1999" s="104">
        <v>43132</v>
      </c>
      <c r="B1999" s="58">
        <v>2821.97998046875</v>
      </c>
      <c r="C1999" s="77">
        <v>-6.4808825205164801E-4</v>
      </c>
      <c r="D1999" s="58">
        <v>0.01</v>
      </c>
      <c r="E1999" s="58">
        <v>0.70240000000000002</v>
      </c>
      <c r="F1999" s="77">
        <v>-1.1376564277588699E-3</v>
      </c>
      <c r="G1999" s="58">
        <v>163.961013793945</v>
      </c>
      <c r="H1999" s="58">
        <v>1167.69995117187</v>
      </c>
      <c r="I1999" s="58">
        <v>91.921714782714801</v>
      </c>
      <c r="J1999" s="58">
        <v>1390</v>
      </c>
      <c r="K1999" s="58">
        <v>51.902286529541001</v>
      </c>
      <c r="L1999" s="58">
        <v>45.906452178955</v>
      </c>
      <c r="M1999" s="58">
        <v>13.4700002670288</v>
      </c>
      <c r="N1999" s="77">
        <v>2.0903793681841202E-3</v>
      </c>
      <c r="O1999" s="58">
        <v>2.8644219458307898</v>
      </c>
      <c r="P1999" s="77">
        <v>1.74701404898032E-2</v>
      </c>
      <c r="Q1999" s="58">
        <v>163.790000915527</v>
      </c>
      <c r="R1999" s="77">
        <v>-1.9146198493595801E-3</v>
      </c>
      <c r="S1999" s="58">
        <v>52.730161771038901</v>
      </c>
      <c r="T1999" s="77">
        <v>4.5157286953827598E-2</v>
      </c>
      <c r="U1999" s="58">
        <v>1168.81994628906</v>
      </c>
      <c r="V1999" s="77">
        <v>-7.8939552276229199E-3</v>
      </c>
      <c r="W1999" s="58">
        <v>3.4628886830799002</v>
      </c>
      <c r="X1999" s="77">
        <v>3.7672150604082001E-2</v>
      </c>
      <c r="Y1999" s="58">
        <v>92.287414550781193</v>
      </c>
      <c r="Z1999" s="77">
        <v>-4.1967353854311003E-2</v>
      </c>
      <c r="AA1999" s="58">
        <v>91.130444571533502</v>
      </c>
      <c r="AB1999" s="77">
        <v>6.5561470914772296E-2</v>
      </c>
      <c r="AC1999" s="58">
        <v>1420.4450073242101</v>
      </c>
      <c r="AD1999" s="77">
        <v>-6.5263489473321697E-3</v>
      </c>
      <c r="AE1999" s="58">
        <v>2.3941706762096802</v>
      </c>
      <c r="AF1999" s="77">
        <v>4.6128423934598803E-2</v>
      </c>
      <c r="AG1999" s="58">
        <v>52.072765350341797</v>
      </c>
      <c r="AH1999" s="77">
        <v>-1.0178608045122399E-2</v>
      </c>
      <c r="AI1999" s="58">
        <v>1.5884181660396799</v>
      </c>
      <c r="AJ1999" s="77">
        <v>3.4601196360102698E-2</v>
      </c>
      <c r="AK1999" s="58">
        <v>46.142486572265597</v>
      </c>
      <c r="AL1999" s="69">
        <v>43132</v>
      </c>
      <c r="AM1999" s="105">
        <v>3</v>
      </c>
      <c r="AN1999" s="124">
        <v>63.963728595714798</v>
      </c>
      <c r="AO1999" s="125">
        <v>72.418276756885305</v>
      </c>
      <c r="AP1999" s="125">
        <v>35.919040405504703</v>
      </c>
      <c r="AQ1999" s="125">
        <v>43.410483090998802</v>
      </c>
      <c r="AR1999" s="125">
        <v>57.912460450184803</v>
      </c>
      <c r="AS1999" s="125">
        <v>70.272337136914601</v>
      </c>
      <c r="AT1999" s="109" t="s">
        <v>617</v>
      </c>
      <c r="AV1999" s="63">
        <v>14495.3002932745</v>
      </c>
      <c r="AW1999" s="63">
        <v>22026.084787695301</v>
      </c>
      <c r="AX1999" s="63">
        <v>22026.084787695301</v>
      </c>
      <c r="AY1999" s="63">
        <v>36521.385080969798</v>
      </c>
      <c r="AZ1999" s="77">
        <v>-3.7123157101589502E-3</v>
      </c>
      <c r="BA1999" s="77">
        <v>2.6521385080969799</v>
      </c>
      <c r="BB1999" s="77">
        <v>1.4907369039376801</v>
      </c>
      <c r="BC1999" s="58">
        <v>-425.70308995171899</v>
      </c>
      <c r="BD1999" s="130">
        <v>-1.1521965898431999E-2</v>
      </c>
      <c r="BE1999" s="65">
        <v>56</v>
      </c>
    </row>
    <row r="2000" spans="1:57" x14ac:dyDescent="0.2">
      <c r="A2000" s="104">
        <v>43133</v>
      </c>
      <c r="B2000" s="58">
        <v>2762.1298828125</v>
      </c>
      <c r="C2000" s="77">
        <v>-2.1208547923968001E-2</v>
      </c>
      <c r="D2000" s="58">
        <v>0.01</v>
      </c>
      <c r="E2000" s="58">
        <v>0.70799999999999996</v>
      </c>
      <c r="F2000" s="77">
        <v>7.9726651480635999E-3</v>
      </c>
      <c r="G2000" s="58">
        <v>156.84674072265599</v>
      </c>
      <c r="H2000" s="58">
        <v>1111.90002441406</v>
      </c>
      <c r="I2000" s="58">
        <v>89.503234863281193</v>
      </c>
      <c r="J2000" s="58">
        <v>1429.94995117187</v>
      </c>
      <c r="K2000" s="58">
        <v>49.369518280029297</v>
      </c>
      <c r="L2000" s="58">
        <v>44.461338043212798</v>
      </c>
      <c r="M2000" s="58">
        <v>17.309999465942301</v>
      </c>
      <c r="N2000" s="77">
        <v>-4.3390028560263597E-2</v>
      </c>
      <c r="O2000" s="58">
        <v>3.2599018462862102</v>
      </c>
      <c r="P2000" s="77">
        <v>2.07839948172753E-2</v>
      </c>
      <c r="Q2000" s="58">
        <v>160.40387725830001</v>
      </c>
      <c r="R2000" s="77">
        <v>-4.7786185742161903E-2</v>
      </c>
      <c r="S2000" s="58">
        <v>52.718341143040902</v>
      </c>
      <c r="T2000" s="77">
        <v>4.7412842868514098E-2</v>
      </c>
      <c r="U2000" s="58">
        <v>1139.7999877929601</v>
      </c>
      <c r="V2000" s="77">
        <v>-2.63102132629967E-2</v>
      </c>
      <c r="W2000" s="58">
        <v>3.5112449627646201</v>
      </c>
      <c r="X2000" s="77">
        <v>3.9230369361824197E-2</v>
      </c>
      <c r="Y2000" s="58">
        <v>90.712474822998004</v>
      </c>
      <c r="Z2000" s="77">
        <v>2.87409720660971E-2</v>
      </c>
      <c r="AA2000" s="58">
        <v>94.302108016938504</v>
      </c>
      <c r="AB2000" s="77">
        <v>6.5947838202068398E-2</v>
      </c>
      <c r="AC2000" s="58">
        <v>1409.97497558593</v>
      </c>
      <c r="AD2000" s="77">
        <v>-4.8798779762239501E-2</v>
      </c>
      <c r="AE2000" s="58">
        <v>2.4267211317755599</v>
      </c>
      <c r="AF2000" s="77">
        <v>4.9154239626380998E-2</v>
      </c>
      <c r="AG2000" s="58">
        <v>50.635902404785099</v>
      </c>
      <c r="AH2000" s="77">
        <v>-3.1479543008655103E-2</v>
      </c>
      <c r="AI2000" s="58">
        <v>1.5890714289949801</v>
      </c>
      <c r="AJ2000" s="77">
        <v>3.5740521966534898E-2</v>
      </c>
      <c r="AK2000" s="58">
        <v>45.183895111083899</v>
      </c>
      <c r="AL2000" s="69">
        <v>43133</v>
      </c>
      <c r="AM2000" s="105">
        <v>4</v>
      </c>
      <c r="AN2000" s="124">
        <v>46.188850443117801</v>
      </c>
      <c r="AO2000" s="125">
        <v>45.251117278281399</v>
      </c>
      <c r="AP2000" s="125">
        <v>25.032775825825901</v>
      </c>
      <c r="AQ2000" s="125">
        <v>35.264922525570597</v>
      </c>
      <c r="AR2000" s="125">
        <v>50.436847288768199</v>
      </c>
      <c r="AS2000" s="125">
        <v>56.673201817084497</v>
      </c>
      <c r="AT2000" s="109" t="s">
        <v>619</v>
      </c>
      <c r="AV2000" s="63">
        <v>25126.743323022802</v>
      </c>
      <c r="AW2000" s="63">
        <v>11152.819089843701</v>
      </c>
      <c r="AX2000" s="63">
        <v>11152.819089843701</v>
      </c>
      <c r="AY2000" s="63">
        <v>36279.562412866602</v>
      </c>
      <c r="AZ2000" s="77">
        <v>-6.6213991492146598E-3</v>
      </c>
      <c r="BA2000" s="77">
        <v>2.6279562412866602</v>
      </c>
      <c r="BB2000" s="77">
        <v>1.4379119909445199</v>
      </c>
      <c r="BC2000" s="58">
        <v>-667.52575805499498</v>
      </c>
      <c r="BD2000" s="130">
        <v>-1.8067073512449499E-2</v>
      </c>
      <c r="BE2000" s="65">
        <v>57</v>
      </c>
    </row>
    <row r="2001" spans="1:57" x14ac:dyDescent="0.2">
      <c r="A2001" s="104">
        <v>43136</v>
      </c>
      <c r="B2001" s="58">
        <v>2648.93994140625</v>
      </c>
      <c r="C2001" s="77">
        <v>-4.09792248042282E-2</v>
      </c>
      <c r="D2001" s="58">
        <v>0.01</v>
      </c>
      <c r="E2001" s="58">
        <v>0.71350000000000002</v>
      </c>
      <c r="F2001" s="77">
        <v>7.7683615819210596E-3</v>
      </c>
      <c r="G2001" s="58">
        <v>152.92800903320301</v>
      </c>
      <c r="H2001" s="58">
        <v>1055.80004882812</v>
      </c>
      <c r="I2001" s="58">
        <v>85.817008972167898</v>
      </c>
      <c r="J2001" s="58">
        <v>1390</v>
      </c>
      <c r="K2001" s="58">
        <v>47.060802459716797</v>
      </c>
      <c r="L2001" s="58">
        <v>42.890983581542898</v>
      </c>
      <c r="M2001" s="58">
        <v>37.319999694824197</v>
      </c>
      <c r="N2001" s="77">
        <v>-2.4984463632447398E-2</v>
      </c>
      <c r="O2001" s="58">
        <v>3.8431923030823101</v>
      </c>
      <c r="P2001" s="77">
        <v>2.5130728683245201E-2</v>
      </c>
      <c r="Q2001" s="58">
        <v>154.88737487792901</v>
      </c>
      <c r="R2001" s="77">
        <v>-5.0454154469058703E-2</v>
      </c>
      <c r="S2001" s="58">
        <v>52.402919088437898</v>
      </c>
      <c r="T2001" s="77">
        <v>4.9633374374818497E-2</v>
      </c>
      <c r="U2001" s="58">
        <v>1083.8500366210901</v>
      </c>
      <c r="V2001" s="77">
        <v>-4.11853928714878E-2</v>
      </c>
      <c r="W2001" s="58">
        <v>3.5016512801357802</v>
      </c>
      <c r="X2001" s="77">
        <v>4.0803697566195E-2</v>
      </c>
      <c r="Y2001" s="58">
        <v>87.660121917724595</v>
      </c>
      <c r="Z2001" s="77">
        <v>-2.7938006598856899E-2</v>
      </c>
      <c r="AA2001" s="58">
        <v>95.941364461491602</v>
      </c>
      <c r="AB2001" s="77">
        <v>6.9022564360785299E-2</v>
      </c>
      <c r="AC2001" s="58">
        <v>1409.97497558593</v>
      </c>
      <c r="AD2001" s="77">
        <v>-4.6763993264370397E-2</v>
      </c>
      <c r="AE2001" s="58">
        <v>2.5308688927989902</v>
      </c>
      <c r="AF2001" s="77">
        <v>5.3778702455517399E-2</v>
      </c>
      <c r="AG2001" s="58">
        <v>48.215160369872997</v>
      </c>
      <c r="AH2001" s="77">
        <v>-3.5319550215597698E-2</v>
      </c>
      <c r="AI2001" s="58">
        <v>1.58228383667649</v>
      </c>
      <c r="AJ2001" s="77">
        <v>3.6890826568905903E-2</v>
      </c>
      <c r="AK2001" s="58">
        <v>43.676160812377901</v>
      </c>
      <c r="AL2001" s="69">
        <v>43136</v>
      </c>
      <c r="AM2001" s="105">
        <v>0</v>
      </c>
      <c r="AN2001" s="124">
        <v>29.495186608349002</v>
      </c>
      <c r="AO2001" s="125">
        <v>32.180361692463698</v>
      </c>
      <c r="AP2001" s="125">
        <v>21.218079931770099</v>
      </c>
      <c r="AQ2001" s="125">
        <v>29.779570572631499</v>
      </c>
      <c r="AR2001" s="125">
        <v>43.817666065877901</v>
      </c>
      <c r="AS2001" s="125">
        <v>43.0107640229241</v>
      </c>
      <c r="AU2001" s="109" t="s">
        <v>618</v>
      </c>
      <c r="AV2001" s="63">
        <v>47354.295882771003</v>
      </c>
      <c r="AW2001" s="63">
        <v>-10802.2993100738</v>
      </c>
      <c r="AX2001" s="63">
        <v>10802.2993100738</v>
      </c>
      <c r="AY2001" s="63">
        <v>36551.9965726972</v>
      </c>
      <c r="AZ2001" s="77">
        <v>7.5093011522651097E-3</v>
      </c>
      <c r="BA2001" s="77">
        <v>2.6551996572697201</v>
      </c>
      <c r="BB2001" s="77">
        <v>1.3380082474146799</v>
      </c>
      <c r="BC2001" s="58">
        <v>-395.09159822438198</v>
      </c>
      <c r="BD2001" s="130">
        <v>-1.0693443456129499E-2</v>
      </c>
      <c r="BE2001" s="65">
        <v>58</v>
      </c>
    </row>
    <row r="2002" spans="1:57" x14ac:dyDescent="0.2">
      <c r="A2002" s="104">
        <v>43137</v>
      </c>
      <c r="B2002" s="58">
        <v>2695.13989257812</v>
      </c>
      <c r="C2002" s="77">
        <v>1.7440920592313801E-2</v>
      </c>
      <c r="D2002" s="58">
        <v>0.01</v>
      </c>
      <c r="E2002" s="58">
        <v>0.71899999999999997</v>
      </c>
      <c r="F2002" s="77">
        <v>7.7084793272601503E-3</v>
      </c>
      <c r="G2002" s="58">
        <v>159.31913757324199</v>
      </c>
      <c r="H2002" s="58">
        <v>1080.59997558593</v>
      </c>
      <c r="I2002" s="58">
        <v>89.064407348632798</v>
      </c>
      <c r="J2002" s="58">
        <v>1442.83996582031</v>
      </c>
      <c r="K2002" s="58">
        <v>48.950634002685497</v>
      </c>
      <c r="L2002" s="58">
        <v>43.5602416992187</v>
      </c>
      <c r="M2002" s="58">
        <v>29.9799995422363</v>
      </c>
      <c r="N2002" s="77">
        <v>4.1791746197725299E-2</v>
      </c>
      <c r="O2002" s="58">
        <v>4.0125242466408597</v>
      </c>
      <c r="P2002" s="77">
        <v>2.5185450459749199E-2</v>
      </c>
      <c r="Q2002" s="58">
        <v>156.123573303222</v>
      </c>
      <c r="R2002" s="77">
        <v>2.3489226757793E-2</v>
      </c>
      <c r="S2002" s="58">
        <v>52.138638499004401</v>
      </c>
      <c r="T2002" s="77">
        <v>4.8249712823409098E-2</v>
      </c>
      <c r="U2002" s="58">
        <v>1068.2000122070301</v>
      </c>
      <c r="V2002" s="77">
        <v>3.78409643421391E-2</v>
      </c>
      <c r="W2002" s="58">
        <v>3.5339468630933002</v>
      </c>
      <c r="X2002" s="77">
        <v>3.9678553625356203E-2</v>
      </c>
      <c r="Y2002" s="58">
        <v>87.440708160400305</v>
      </c>
      <c r="Z2002" s="77">
        <v>3.8014363899505403E-2</v>
      </c>
      <c r="AA2002" s="58">
        <v>99.103899819151096</v>
      </c>
      <c r="AB2002" s="77">
        <v>6.8686688868371107E-2</v>
      </c>
      <c r="AC2002" s="58">
        <v>1416.4199829101501</v>
      </c>
      <c r="AD2002" s="77">
        <v>4.0157231585381703E-2</v>
      </c>
      <c r="AE2002" s="58">
        <v>2.5644506527719901</v>
      </c>
      <c r="AF2002" s="77">
        <v>5.2388507422218497E-2</v>
      </c>
      <c r="AG2002" s="58">
        <v>48.005718231201101</v>
      </c>
      <c r="AH2002" s="77">
        <v>1.56037017990835E-2</v>
      </c>
      <c r="AI2002" s="58">
        <v>1.5708444726999</v>
      </c>
      <c r="AJ2002" s="77">
        <v>3.6061426921055698E-2</v>
      </c>
      <c r="AK2002" s="58">
        <v>43.225612640380803</v>
      </c>
      <c r="AL2002" s="69">
        <v>43137</v>
      </c>
      <c r="AM2002" s="105">
        <v>1</v>
      </c>
      <c r="AN2002" s="124">
        <v>39.160549372075998</v>
      </c>
      <c r="AO2002" s="125">
        <v>40.379021988962599</v>
      </c>
      <c r="AP2002" s="125">
        <v>37.852004994860501</v>
      </c>
      <c r="AQ2002" s="125">
        <v>38.2470915098883</v>
      </c>
      <c r="AR2002" s="125">
        <v>47.009463314221499</v>
      </c>
      <c r="AS2002" s="125">
        <v>53.6187155632878</v>
      </c>
      <c r="AU2002" s="109" t="s">
        <v>618</v>
      </c>
      <c r="AV2002" s="63">
        <v>47354.295882771003</v>
      </c>
      <c r="AW2002" s="63">
        <v>-11340.4955316009</v>
      </c>
      <c r="AX2002" s="63">
        <v>11340.4955316009</v>
      </c>
      <c r="AY2002" s="63">
        <v>36013.800351170103</v>
      </c>
      <c r="AZ2002" s="77">
        <v>-1.47241265044631E-2</v>
      </c>
      <c r="BA2002" s="77">
        <v>2.60138003511701</v>
      </c>
      <c r="BB2002" s="77">
        <v>1.3787852636020099</v>
      </c>
      <c r="BC2002" s="58">
        <v>-933.28781975148001</v>
      </c>
      <c r="BD2002" s="130">
        <v>-2.5260118346376301E-2</v>
      </c>
      <c r="BE2002" s="65">
        <v>59</v>
      </c>
    </row>
    <row r="2003" spans="1:57" x14ac:dyDescent="0.2">
      <c r="A2003" s="104">
        <v>43138</v>
      </c>
      <c r="B2003" s="58">
        <v>2681.65991210937</v>
      </c>
      <c r="C2003" s="77">
        <v>-5.00158841693942E-3</v>
      </c>
      <c r="D2003" s="58">
        <v>0.01</v>
      </c>
      <c r="E2003" s="58">
        <v>0.72030000000000005</v>
      </c>
      <c r="F2003" s="77">
        <v>1.80806675938804E-3</v>
      </c>
      <c r="G2003" s="58">
        <v>155.90856933593699</v>
      </c>
      <c r="H2003" s="58">
        <v>1048.57995605468</v>
      </c>
      <c r="I2003" s="58">
        <v>87.387077331542898</v>
      </c>
      <c r="J2003" s="58">
        <v>1416.78002929687</v>
      </c>
      <c r="K2003" s="58">
        <v>47.430973052978501</v>
      </c>
      <c r="L2003" s="58">
        <v>43.841526031494098</v>
      </c>
      <c r="M2003" s="58">
        <v>27.7299995422363</v>
      </c>
      <c r="N2003" s="77">
        <v>-2.1407147247058E-2</v>
      </c>
      <c r="O2003" s="58">
        <v>4.2936988963828702</v>
      </c>
      <c r="P2003" s="77">
        <v>2.75398518161705E-2</v>
      </c>
      <c r="Q2003" s="58">
        <v>157.61385345458899</v>
      </c>
      <c r="R2003" s="77">
        <v>-2.9631704844234899E-2</v>
      </c>
      <c r="S2003" s="58">
        <v>52.052126864773001</v>
      </c>
      <c r="T2003" s="77">
        <v>4.9640589221846901E-2</v>
      </c>
      <c r="U2003" s="58">
        <v>1064.58996582031</v>
      </c>
      <c r="V2003" s="77">
        <v>-1.8832775819459701E-2</v>
      </c>
      <c r="W2003" s="58">
        <v>3.5369029436863202</v>
      </c>
      <c r="X2003" s="77">
        <v>4.0473981413378303E-2</v>
      </c>
      <c r="Y2003" s="58">
        <v>88.225742340087805</v>
      </c>
      <c r="Z2003" s="77">
        <v>-1.8061557165573301E-2</v>
      </c>
      <c r="AA2003" s="58">
        <v>101.204346803966</v>
      </c>
      <c r="AB2003" s="77">
        <v>7.1432646360912094E-2</v>
      </c>
      <c r="AC2003" s="58">
        <v>1429.8099975585901</v>
      </c>
      <c r="AD2003" s="77">
        <v>-3.10447654186389E-2</v>
      </c>
      <c r="AE2003" s="58">
        <v>2.6301857182438</v>
      </c>
      <c r="AF2003" s="77">
        <v>5.5452915024660897E-2</v>
      </c>
      <c r="AG2003" s="58">
        <v>48.190803527832003</v>
      </c>
      <c r="AH2003" s="77">
        <v>6.4573639011842304E-3</v>
      </c>
      <c r="AI2003" s="58">
        <v>1.56051637160015</v>
      </c>
      <c r="AJ2003" s="77">
        <v>3.5594481142812703E-2</v>
      </c>
      <c r="AK2003" s="58">
        <v>43.700883865356403</v>
      </c>
      <c r="AL2003" s="69">
        <v>43138</v>
      </c>
      <c r="AM2003" s="105">
        <v>2</v>
      </c>
      <c r="AN2003" s="124">
        <v>37.543345433233199</v>
      </c>
      <c r="AO2003" s="125">
        <v>34.5684005041483</v>
      </c>
      <c r="AP2003" s="125">
        <v>33.756062623927001</v>
      </c>
      <c r="AQ2003" s="125">
        <v>34.630798611427601</v>
      </c>
      <c r="AR2003" s="125">
        <v>48.337909819086804</v>
      </c>
      <c r="AS2003" s="125">
        <v>48.587941369923797</v>
      </c>
      <c r="AV2003" s="63">
        <v>47354.295882771003</v>
      </c>
      <c r="AW2003" s="63">
        <v>-11117.7933067749</v>
      </c>
      <c r="AX2003" s="63">
        <v>11117.7933067749</v>
      </c>
      <c r="AY2003" s="63">
        <v>36236.502575996099</v>
      </c>
      <c r="AZ2003" s="77">
        <v>6.1838023939289003E-3</v>
      </c>
      <c r="BA2003" s="77">
        <v>2.6236502575996101</v>
      </c>
      <c r="BB2003" s="77">
        <v>1.3668875587811899</v>
      </c>
      <c r="BC2003" s="58">
        <v>-710.58559492543202</v>
      </c>
      <c r="BD2003" s="130">
        <v>-1.9232519532748502E-2</v>
      </c>
      <c r="BE2003" s="65">
        <v>60</v>
      </c>
    </row>
    <row r="2004" spans="1:57" x14ac:dyDescent="0.2">
      <c r="A2004" s="104">
        <v>43139</v>
      </c>
      <c r="B2004" s="58">
        <v>2581</v>
      </c>
      <c r="C2004" s="77">
        <v>-3.7536419758087997E-2</v>
      </c>
      <c r="D2004" s="58">
        <v>0.01</v>
      </c>
      <c r="E2004" s="58">
        <v>0.71409999999999996</v>
      </c>
      <c r="F2004" s="77">
        <v>-8.6075246425102395E-3</v>
      </c>
      <c r="G2004" s="58">
        <v>151.61851501464801</v>
      </c>
      <c r="H2004" s="58">
        <v>1001.52001953125</v>
      </c>
      <c r="I2004" s="58">
        <v>82.901184082031193</v>
      </c>
      <c r="J2004" s="58">
        <v>1350.5</v>
      </c>
      <c r="K2004" s="58">
        <v>44.566997528076101</v>
      </c>
      <c r="L2004" s="58">
        <v>41.465160369872997</v>
      </c>
      <c r="M2004" s="58">
        <v>33.459999084472599</v>
      </c>
      <c r="N2004" s="77">
        <v>-2.75164754545674E-2</v>
      </c>
      <c r="O2004" s="58">
        <v>4.7650936340994097</v>
      </c>
      <c r="P2004" s="77">
        <v>3.1428177710611599E-2</v>
      </c>
      <c r="Q2004" s="58">
        <v>153.763542175292</v>
      </c>
      <c r="R2004" s="77">
        <v>-4.4879683472590901E-2</v>
      </c>
      <c r="S2004" s="58">
        <v>52.611835995991299</v>
      </c>
      <c r="T2004" s="77">
        <v>5.2531986350722801E-2</v>
      </c>
      <c r="U2004" s="58">
        <v>1025.0499877929601</v>
      </c>
      <c r="V2004" s="77">
        <v>-5.1333599732285601E-2</v>
      </c>
      <c r="W2004" s="58">
        <v>3.5217715623872001</v>
      </c>
      <c r="X2004" s="77">
        <v>4.2481559236866598E-2</v>
      </c>
      <c r="Y2004" s="58">
        <v>85.144130706787095</v>
      </c>
      <c r="Z2004" s="77">
        <v>-4.6782159492866897E-2</v>
      </c>
      <c r="AA2004" s="58">
        <v>101.370786112367</v>
      </c>
      <c r="AB2004" s="77">
        <v>7.50616705756144E-2</v>
      </c>
      <c r="AC2004" s="58">
        <v>1383.64001464843</v>
      </c>
      <c r="AD2004" s="77">
        <v>-6.0381968586294903E-2</v>
      </c>
      <c r="AE2004" s="58">
        <v>2.8204536279908901</v>
      </c>
      <c r="AF2004" s="77">
        <v>6.3285699832349607E-2</v>
      </c>
      <c r="AG2004" s="58">
        <v>45.998985290527301</v>
      </c>
      <c r="AH2004" s="77">
        <v>-5.4203534336692498E-2</v>
      </c>
      <c r="AI2004" s="58">
        <v>1.57799532044343</v>
      </c>
      <c r="AJ2004" s="77">
        <v>3.8055931928577501E-2</v>
      </c>
      <c r="AK2004" s="58">
        <v>42.653343200683501</v>
      </c>
      <c r="AL2004" s="69">
        <v>43139</v>
      </c>
      <c r="AM2004" s="105">
        <v>3</v>
      </c>
      <c r="AN2004" s="124">
        <v>28.1835933435739</v>
      </c>
      <c r="AO2004" s="125">
        <v>28.155620749652801</v>
      </c>
      <c r="AP2004" s="125">
        <v>29.440556862667201</v>
      </c>
      <c r="AQ2004" s="125">
        <v>29.055147936674899</v>
      </c>
      <c r="AR2004" s="125">
        <v>39.360370102451803</v>
      </c>
      <c r="AS2004" s="125">
        <v>38.2512949807533</v>
      </c>
      <c r="AV2004" s="63">
        <v>47354.295882771003</v>
      </c>
      <c r="AW2004" s="63">
        <v>-10718.807375623999</v>
      </c>
      <c r="AX2004" s="63">
        <v>10718.807375623999</v>
      </c>
      <c r="AY2004" s="63">
        <v>36635.488507146903</v>
      </c>
      <c r="AZ2004" s="77">
        <v>1.1010608165455699E-2</v>
      </c>
      <c r="BA2004" s="77">
        <v>2.6635488507146898</v>
      </c>
      <c r="BB2004" s="77">
        <v>1.27804307385459</v>
      </c>
      <c r="BC2004" s="58">
        <v>-311.59966377461302</v>
      </c>
      <c r="BD2004" s="130">
        <v>-8.43367310390245E-3</v>
      </c>
      <c r="BE2004" s="65">
        <v>61</v>
      </c>
    </row>
    <row r="2005" spans="1:57" x14ac:dyDescent="0.2">
      <c r="A2005" s="104">
        <v>43140</v>
      </c>
      <c r="B2005" s="58">
        <v>2619.55004882812</v>
      </c>
      <c r="C2005" s="77">
        <v>1.49360902084947E-2</v>
      </c>
      <c r="D2005" s="58">
        <v>0.01</v>
      </c>
      <c r="E2005" s="58">
        <v>0.72430000000000005</v>
      </c>
      <c r="F2005" s="77">
        <v>1.42837137655791E-2</v>
      </c>
      <c r="G2005" s="58">
        <v>153.47302246093699</v>
      </c>
      <c r="H2005" s="58">
        <v>1037.78002929687</v>
      </c>
      <c r="I2005" s="58">
        <v>85.9925537109375</v>
      </c>
      <c r="J2005" s="58">
        <v>1339.59997558593</v>
      </c>
      <c r="K2005" s="58">
        <v>46.8367500305175</v>
      </c>
      <c r="L2005" s="58">
        <v>42.629093170166001</v>
      </c>
      <c r="M2005" s="58">
        <v>29.059999465942301</v>
      </c>
      <c r="N2005" s="77">
        <v>1.2231404892139201E-2</v>
      </c>
      <c r="O2005" s="58">
        <v>5.0886931926560699</v>
      </c>
      <c r="P2005" s="77">
        <v>3.31569230282883E-2</v>
      </c>
      <c r="Q2005" s="58">
        <v>152.545768737792</v>
      </c>
      <c r="R2005" s="77">
        <v>3.6204977492707499E-2</v>
      </c>
      <c r="S2005" s="58">
        <v>52.482149639847201</v>
      </c>
      <c r="T2005" s="77">
        <v>5.0571554817262498E-2</v>
      </c>
      <c r="U2005" s="58">
        <v>1019.65002441406</v>
      </c>
      <c r="V2005" s="77">
        <v>3.7289812722666599E-2</v>
      </c>
      <c r="W2005" s="58">
        <v>3.49903335487065</v>
      </c>
      <c r="X2005" s="77">
        <v>4.0689957489023897E-2</v>
      </c>
      <c r="Y2005" s="58">
        <v>84.446868896484304</v>
      </c>
      <c r="Z2005" s="77">
        <v>-8.0711028612088197E-3</v>
      </c>
      <c r="AA2005" s="58">
        <v>101.13849392829199</v>
      </c>
      <c r="AB2005" s="77">
        <v>7.5499026404546699E-2</v>
      </c>
      <c r="AC2005" s="58">
        <v>1345.0499877929601</v>
      </c>
      <c r="AD2005" s="77">
        <v>5.0928997427109803E-2</v>
      </c>
      <c r="AE2005" s="58">
        <v>2.89385123898946</v>
      </c>
      <c r="AF2005" s="77">
        <v>6.1785910361071401E-2</v>
      </c>
      <c r="AG2005" s="58">
        <v>45.701873779296797</v>
      </c>
      <c r="AH2005" s="77">
        <v>2.8070138639537001E-2</v>
      </c>
      <c r="AI2005" s="58">
        <v>1.5813444201348501</v>
      </c>
      <c r="AJ2005" s="77">
        <v>3.7095427149305499E-2</v>
      </c>
      <c r="AK2005" s="58">
        <v>42.047126770019503</v>
      </c>
      <c r="AL2005" s="69">
        <v>43140</v>
      </c>
      <c r="AM2005" s="105">
        <v>4</v>
      </c>
      <c r="AN2005" s="124">
        <v>34.879399077209101</v>
      </c>
      <c r="AO2005" s="125">
        <v>37.739491839071299</v>
      </c>
      <c r="AP2005" s="125">
        <v>33.404050847102397</v>
      </c>
      <c r="AQ2005" s="125">
        <v>37.626113325588399</v>
      </c>
      <c r="AR2005" s="125">
        <v>44.770865450569097</v>
      </c>
      <c r="AS2005" s="125">
        <v>46.6710738260076</v>
      </c>
      <c r="AU2005" s="109" t="s">
        <v>619</v>
      </c>
      <c r="AV2005" s="63">
        <v>56954.494247651397</v>
      </c>
      <c r="AW2005" s="63">
        <v>-20776.523484533602</v>
      </c>
      <c r="AX2005" s="63">
        <v>20776.523484533602</v>
      </c>
      <c r="AY2005" s="63">
        <v>36177.970763117701</v>
      </c>
      <c r="AZ2005" s="77">
        <v>-1.2488375689053101E-2</v>
      </c>
      <c r="BA2005" s="77">
        <v>2.6177970763117702</v>
      </c>
      <c r="BB2005" s="77">
        <v>1.3120681307045201</v>
      </c>
      <c r="BC2005" s="58">
        <v>-769.11740780385298</v>
      </c>
      <c r="BD2005" s="130">
        <v>-2.08167259147953E-2</v>
      </c>
      <c r="BE2005" s="65">
        <v>62</v>
      </c>
    </row>
    <row r="2006" spans="1:57" x14ac:dyDescent="0.2">
      <c r="A2006" s="104">
        <v>43143</v>
      </c>
      <c r="B2006" s="58">
        <v>2656</v>
      </c>
      <c r="C2006" s="77">
        <v>1.3914584754042499E-2</v>
      </c>
      <c r="D2006" s="58">
        <v>0.01</v>
      </c>
      <c r="E2006" s="58">
        <v>0.72419999999999995</v>
      </c>
      <c r="F2006" s="77">
        <v>-1.38064337981691E-4</v>
      </c>
      <c r="G2006" s="58">
        <v>159.65473937988199</v>
      </c>
      <c r="H2006" s="58">
        <v>1051.93994140625</v>
      </c>
      <c r="I2006" s="58">
        <v>86.918975830078097</v>
      </c>
      <c r="J2006" s="58">
        <v>1386.22998046875</v>
      </c>
      <c r="K2006" s="58">
        <v>48.2200317382812</v>
      </c>
      <c r="L2006" s="58">
        <v>43.482650756835902</v>
      </c>
      <c r="M2006" s="58">
        <v>25.610000610351499</v>
      </c>
      <c r="N2006" s="77">
        <v>4.0278850444342498E-2</v>
      </c>
      <c r="O2006" s="58">
        <v>5.1736465443891104</v>
      </c>
      <c r="P2006" s="77">
        <v>3.2405217436601901E-2</v>
      </c>
      <c r="Q2006" s="58">
        <v>156.56388092041001</v>
      </c>
      <c r="R2006" s="77">
        <v>1.36444253210081E-2</v>
      </c>
      <c r="S2006" s="58">
        <v>52.178592011299898</v>
      </c>
      <c r="T2006" s="77">
        <v>4.9602253852578999E-2</v>
      </c>
      <c r="U2006" s="58">
        <v>1044.85998535156</v>
      </c>
      <c r="V2006" s="77">
        <v>1.0773283024653101E-2</v>
      </c>
      <c r="W2006" s="58">
        <v>3.4827246634462199</v>
      </c>
      <c r="X2006" s="77">
        <v>4.0068634382608902E-2</v>
      </c>
      <c r="Y2006" s="58">
        <v>86.455764770507798</v>
      </c>
      <c r="Z2006" s="77">
        <v>3.4808902457927199E-2</v>
      </c>
      <c r="AA2006" s="58">
        <v>101.774937798425</v>
      </c>
      <c r="AB2006" s="77">
        <v>7.3418508640255301E-2</v>
      </c>
      <c r="AC2006" s="58">
        <v>1362.9149780273401</v>
      </c>
      <c r="AD2006" s="77">
        <v>2.9534109579814199E-2</v>
      </c>
      <c r="AE2006" s="58">
        <v>2.9110912668777398</v>
      </c>
      <c r="AF2006" s="77">
        <v>6.0370994417381703E-2</v>
      </c>
      <c r="AG2006" s="58">
        <v>47.5283908843994</v>
      </c>
      <c r="AH2006" s="77">
        <v>2.00228886704838E-2</v>
      </c>
      <c r="AI2006" s="58">
        <v>1.5795562121176701</v>
      </c>
      <c r="AJ2006" s="77">
        <v>3.6326125124038197E-2</v>
      </c>
      <c r="AK2006" s="58">
        <v>43.055871963500898</v>
      </c>
      <c r="AL2006" s="69">
        <v>43143</v>
      </c>
      <c r="AM2006" s="105">
        <v>0</v>
      </c>
      <c r="AN2006" s="124">
        <v>40.525714178943304</v>
      </c>
      <c r="AO2006" s="125">
        <v>41.046787109176101</v>
      </c>
      <c r="AP2006" s="125">
        <v>44.579365664776397</v>
      </c>
      <c r="AQ2006" s="125">
        <v>42.208479481547499</v>
      </c>
      <c r="AR2006" s="125">
        <v>48.406381585625802</v>
      </c>
      <c r="AS2006" s="125">
        <v>48.918964502592999</v>
      </c>
      <c r="AV2006" s="63">
        <v>56954.494247651397</v>
      </c>
      <c r="AW2006" s="63">
        <v>-21350.168035995401</v>
      </c>
      <c r="AX2006" s="63">
        <v>21350.168035995401</v>
      </c>
      <c r="AY2006" s="63">
        <v>35604.326211655898</v>
      </c>
      <c r="AZ2006" s="77">
        <v>-1.5856183731747499E-2</v>
      </c>
      <c r="BA2006" s="77">
        <v>2.5604326211655901</v>
      </c>
      <c r="BB2006" s="77">
        <v>1.34423959866632</v>
      </c>
      <c r="BC2006" s="58">
        <v>-1342.7619592656399</v>
      </c>
      <c r="BD2006" s="130">
        <v>-3.6342835815744497E-2</v>
      </c>
      <c r="BE2006" s="65">
        <v>63</v>
      </c>
    </row>
    <row r="2007" spans="1:57" x14ac:dyDescent="0.2">
      <c r="A2007" s="104">
        <v>43144</v>
      </c>
      <c r="B2007" s="58">
        <v>2662.93994140625</v>
      </c>
      <c r="C2007" s="77">
        <v>2.6129297463290901E-3</v>
      </c>
      <c r="D2007" s="58">
        <v>0.01</v>
      </c>
      <c r="E2007" s="58">
        <v>0.72040000000000004</v>
      </c>
      <c r="F2007" s="77">
        <v>-5.2471692902511498E-3</v>
      </c>
      <c r="G2007" s="58">
        <v>161.25410461425699</v>
      </c>
      <c r="H2007" s="58">
        <v>1052.09997558593</v>
      </c>
      <c r="I2007" s="58">
        <v>87.601608276367102</v>
      </c>
      <c r="J2007" s="58">
        <v>1414.51000976562</v>
      </c>
      <c r="K2007" s="58">
        <v>48.2687377929687</v>
      </c>
      <c r="L2007" s="58">
        <v>43.123767852783203</v>
      </c>
      <c r="M2007" s="58">
        <v>24.9699993133544</v>
      </c>
      <c r="N2007" s="77">
        <v>1.00176495892769E-2</v>
      </c>
      <c r="O2007" s="58">
        <v>5.2307059766086201</v>
      </c>
      <c r="P2007" s="77">
        <v>3.24376609768861E-2</v>
      </c>
      <c r="Q2007" s="58">
        <v>160.45442199707</v>
      </c>
      <c r="R2007" s="77">
        <v>1.5213243017830799E-4</v>
      </c>
      <c r="S2007" s="58">
        <v>51.872342289205697</v>
      </c>
      <c r="T2007" s="77">
        <v>4.9303624648709701E-2</v>
      </c>
      <c r="U2007" s="58">
        <v>1052.0199584960901</v>
      </c>
      <c r="V2007" s="77">
        <v>7.8536641713722304E-3</v>
      </c>
      <c r="W2007" s="58">
        <v>3.4736069420813802</v>
      </c>
      <c r="X2007" s="77">
        <v>3.9652319294444703E-2</v>
      </c>
      <c r="Y2007" s="58">
        <v>87.260292053222599</v>
      </c>
      <c r="Z2007" s="77">
        <v>2.04006764356028E-2</v>
      </c>
      <c r="AA2007" s="58">
        <v>103.077069936003</v>
      </c>
      <c r="AB2007" s="77">
        <v>7.2871219874281606E-2</v>
      </c>
      <c r="AC2007" s="58">
        <v>1400.36999511718</v>
      </c>
      <c r="AD2007" s="77">
        <v>1.01007927476803E-3</v>
      </c>
      <c r="AE2007" s="58">
        <v>2.9327052451123201</v>
      </c>
      <c r="AF2007" s="77">
        <v>6.0757860661098999E-2</v>
      </c>
      <c r="AG2007" s="58">
        <v>48.244384765625</v>
      </c>
      <c r="AH2007" s="77">
        <v>-8.2534734613969301E-3</v>
      </c>
      <c r="AI2007" s="58">
        <v>1.5776435298451099</v>
      </c>
      <c r="AJ2007" s="77">
        <v>3.6584083636450999E-2</v>
      </c>
      <c r="AK2007" s="58">
        <v>43.303209304809499</v>
      </c>
      <c r="AL2007" s="69">
        <v>43144</v>
      </c>
      <c r="AM2007" s="105">
        <v>1</v>
      </c>
      <c r="AN2007" s="124">
        <v>41.564596356889197</v>
      </c>
      <c r="AO2007" s="125">
        <v>41.084878248430201</v>
      </c>
      <c r="AP2007" s="125">
        <v>47.054856400294902</v>
      </c>
      <c r="AQ2007" s="125">
        <v>42.369025650063001</v>
      </c>
      <c r="AR2007" s="125">
        <v>47.005344266891399</v>
      </c>
      <c r="AS2007" s="125">
        <v>50.572242732494402</v>
      </c>
      <c r="AV2007" s="63">
        <v>56954.494247651397</v>
      </c>
      <c r="AW2007" s="63">
        <v>-21353.704930804401</v>
      </c>
      <c r="AX2007" s="63">
        <v>21353.704930804401</v>
      </c>
      <c r="AY2007" s="63">
        <v>35600.789316846996</v>
      </c>
      <c r="AZ2007" s="77">
        <v>-9.9338905837908999E-5</v>
      </c>
      <c r="BA2007" s="77">
        <v>2.5600789316846999</v>
      </c>
      <c r="BB2007" s="77">
        <v>1.3503649320461999</v>
      </c>
      <c r="BC2007" s="58">
        <v>-1346.2988540746001</v>
      </c>
      <c r="BD2007" s="130">
        <v>-3.6438564464037398E-2</v>
      </c>
      <c r="BE2007" s="65">
        <v>64</v>
      </c>
    </row>
    <row r="2008" spans="1:57" x14ac:dyDescent="0.2">
      <c r="A2008" s="104">
        <v>43145</v>
      </c>
      <c r="B2008" s="58">
        <v>2698.6298828125</v>
      </c>
      <c r="C2008" s="77">
        <v>1.34024582572458E-2</v>
      </c>
      <c r="D2008" s="58">
        <v>0.01</v>
      </c>
      <c r="E2008" s="58">
        <v>0.71630000000000005</v>
      </c>
      <c r="F2008" s="77">
        <v>-5.6912826207662299E-3</v>
      </c>
      <c r="G2008" s="58">
        <v>164.22720336914</v>
      </c>
      <c r="H2008" s="58">
        <v>1069.69995117187</v>
      </c>
      <c r="I2008" s="58">
        <v>88.973297119140597</v>
      </c>
      <c r="J2008" s="58">
        <v>1451.05004882812</v>
      </c>
      <c r="K2008" s="58">
        <v>50.616420745849602</v>
      </c>
      <c r="L2008" s="58">
        <v>44.016117095947202</v>
      </c>
      <c r="M2008" s="58">
        <v>19.2600002288818</v>
      </c>
      <c r="N2008" s="77">
        <v>1.8437352413415299E-2</v>
      </c>
      <c r="O2008" s="58">
        <v>5.2384739228845199</v>
      </c>
      <c r="P2008" s="77">
        <v>3.1897723491703001E-2</v>
      </c>
      <c r="Q2008" s="58">
        <v>162.74065399169899</v>
      </c>
      <c r="R2008" s="77">
        <v>1.6728425049278701E-2</v>
      </c>
      <c r="S2008" s="58">
        <v>51.3856490008855</v>
      </c>
      <c r="T2008" s="77">
        <v>4.8037441662581802E-2</v>
      </c>
      <c r="U2008" s="58">
        <v>1060.8999633789001</v>
      </c>
      <c r="V2008" s="77">
        <v>1.5658260958474699E-2</v>
      </c>
      <c r="W2008" s="58">
        <v>3.4713259082863601</v>
      </c>
      <c r="X2008" s="77">
        <v>3.9015367764083798E-2</v>
      </c>
      <c r="Y2008" s="58">
        <v>88.287452697753906</v>
      </c>
      <c r="Z2008" s="77">
        <v>2.58322944413482E-2</v>
      </c>
      <c r="AA2008" s="58">
        <v>105.00666574457399</v>
      </c>
      <c r="AB2008" s="77">
        <v>7.23659847772848E-2</v>
      </c>
      <c r="AC2008" s="58">
        <v>1432.78002929687</v>
      </c>
      <c r="AD2008" s="77">
        <v>4.8637753134345298E-2</v>
      </c>
      <c r="AE2008" s="58">
        <v>2.9247823748800399</v>
      </c>
      <c r="AF2008" s="77">
        <v>5.77832713530987E-2</v>
      </c>
      <c r="AG2008" s="58">
        <v>49.442579269409102</v>
      </c>
      <c r="AH2008" s="77">
        <v>2.0692747586676202E-2</v>
      </c>
      <c r="AI2008" s="58">
        <v>1.57865461361131</v>
      </c>
      <c r="AJ2008" s="77">
        <v>3.5865376543099597E-2</v>
      </c>
      <c r="AK2008" s="58">
        <v>43.569942474365199</v>
      </c>
      <c r="AL2008" s="69">
        <v>43145</v>
      </c>
      <c r="AM2008" s="105">
        <v>2</v>
      </c>
      <c r="AN2008" s="124">
        <v>46.719061866282502</v>
      </c>
      <c r="AO2008" s="125">
        <v>45.272846171068799</v>
      </c>
      <c r="AP2008" s="125">
        <v>51.400627447780003</v>
      </c>
      <c r="AQ2008" s="125">
        <v>49.632251371035998</v>
      </c>
      <c r="AR2008" s="125">
        <v>50.817123838477599</v>
      </c>
      <c r="AS2008" s="125">
        <v>53.807515755419601</v>
      </c>
      <c r="AV2008" s="63">
        <v>56954.494247651397</v>
      </c>
      <c r="AW2008" s="63">
        <v>-21606.897606875598</v>
      </c>
      <c r="AX2008" s="63">
        <v>21606.897606875598</v>
      </c>
      <c r="AY2008" s="63">
        <v>35347.596640775802</v>
      </c>
      <c r="AZ2008" s="77">
        <v>-7.1119961363145202E-3</v>
      </c>
      <c r="BA2008" s="77">
        <v>2.5347596640775798</v>
      </c>
      <c r="BB2008" s="77">
        <v>1.38186559993725</v>
      </c>
      <c r="BC2008" s="58">
        <v>-1599.49153014576</v>
      </c>
      <c r="BD2008" s="130">
        <v>-4.3291409670670897E-2</v>
      </c>
      <c r="BE2008" s="65">
        <v>65</v>
      </c>
    </row>
    <row r="2009" spans="1:57" x14ac:dyDescent="0.2">
      <c r="A2009" s="104">
        <v>43146</v>
      </c>
      <c r="B2009" s="58">
        <v>2731.19995117187</v>
      </c>
      <c r="C2009" s="77">
        <v>1.20691127622993E-2</v>
      </c>
      <c r="D2009" s="58">
        <v>0.01</v>
      </c>
      <c r="E2009" s="58">
        <v>0.71140000000000003</v>
      </c>
      <c r="F2009" s="77">
        <v>-6.8407092000558603E-3</v>
      </c>
      <c r="G2009" s="58">
        <v>169.74168395996</v>
      </c>
      <c r="H2009" s="58">
        <v>1089.52001953125</v>
      </c>
      <c r="I2009" s="58">
        <v>90.785896301269503</v>
      </c>
      <c r="J2009" s="58">
        <v>1461.76000976562</v>
      </c>
      <c r="K2009" s="58">
        <v>52.593936920166001</v>
      </c>
      <c r="L2009" s="58">
        <v>44.539886474609297</v>
      </c>
      <c r="M2009" s="58">
        <v>19.129999160766602</v>
      </c>
      <c r="N2009" s="77">
        <v>3.3578362644495402E-2</v>
      </c>
      <c r="O2009" s="58">
        <v>5.2494791205610296</v>
      </c>
      <c r="P2009" s="77">
        <v>3.09262816185992E-2</v>
      </c>
      <c r="Q2009" s="58">
        <v>166.98444366455001</v>
      </c>
      <c r="R2009" s="77">
        <v>1.8528624160131901E-2</v>
      </c>
      <c r="S2009" s="58">
        <v>51.092117555748203</v>
      </c>
      <c r="T2009" s="77">
        <v>4.6894152140251499E-2</v>
      </c>
      <c r="U2009" s="58">
        <v>1079.60998535156</v>
      </c>
      <c r="V2009" s="77">
        <v>2.0372395323303701E-2</v>
      </c>
      <c r="W2009" s="58">
        <v>3.5091901403824699</v>
      </c>
      <c r="X2009" s="77">
        <v>3.8653472437363598E-2</v>
      </c>
      <c r="Y2009" s="58">
        <v>89.879596710205007</v>
      </c>
      <c r="Z2009" s="77">
        <v>7.3808349657886697E-3</v>
      </c>
      <c r="AA2009" s="58">
        <v>107.171718478239</v>
      </c>
      <c r="AB2009" s="77">
        <v>7.3316904117128698E-2</v>
      </c>
      <c r="AC2009" s="58">
        <v>1456.40502929687</v>
      </c>
      <c r="AD2009" s="77">
        <v>3.9068668727994998E-2</v>
      </c>
      <c r="AE2009" s="58">
        <v>2.8727675654394398</v>
      </c>
      <c r="AF2009" s="77">
        <v>5.4621649065748998E-2</v>
      </c>
      <c r="AG2009" s="58">
        <v>51.605178833007798</v>
      </c>
      <c r="AH2009" s="77">
        <v>1.18994907597227E-2</v>
      </c>
      <c r="AI2009" s="58">
        <v>1.5833139311633599</v>
      </c>
      <c r="AJ2009" s="77">
        <v>3.55482255677943E-2</v>
      </c>
      <c r="AK2009" s="58">
        <v>44.278001785278299</v>
      </c>
      <c r="AL2009" s="69">
        <v>43146</v>
      </c>
      <c r="AM2009" s="105">
        <v>3</v>
      </c>
      <c r="AN2009" s="124">
        <v>50.969479564422997</v>
      </c>
      <c r="AO2009" s="125">
        <v>49.6163845356132</v>
      </c>
      <c r="AP2009" s="125">
        <v>58.2462934619004</v>
      </c>
      <c r="AQ2009" s="125">
        <v>54.799742813416501</v>
      </c>
      <c r="AR2009" s="125">
        <v>52.956019937905197</v>
      </c>
      <c r="AS2009" s="125">
        <v>57.743591691787401</v>
      </c>
      <c r="AV2009" s="63">
        <v>45487.630079606599</v>
      </c>
      <c r="AW2009" s="63">
        <v>-10076.0990446289</v>
      </c>
      <c r="AX2009" s="63">
        <v>10076.0990446289</v>
      </c>
      <c r="AY2009" s="63">
        <v>35411.531034977597</v>
      </c>
      <c r="AZ2009" s="77">
        <v>1.8087338398589099E-3</v>
      </c>
      <c r="BA2009" s="77">
        <v>2.5411531034977601</v>
      </c>
      <c r="BB2009" s="77">
        <v>1.41061260444753</v>
      </c>
      <c r="BC2009" s="58">
        <v>-1535.55713594391</v>
      </c>
      <c r="BD2009" s="130">
        <v>-4.15609784684585E-2</v>
      </c>
      <c r="BE2009" s="65">
        <v>66</v>
      </c>
    </row>
    <row r="2010" spans="1:57" x14ac:dyDescent="0.2">
      <c r="A2010" s="104">
        <v>43147</v>
      </c>
      <c r="B2010" s="58">
        <v>2732.21997070312</v>
      </c>
      <c r="C2010" s="77">
        <v>3.7346937224880201E-4</v>
      </c>
      <c r="D2010" s="58">
        <v>0.01</v>
      </c>
      <c r="E2010" s="58">
        <v>0.71230000000000004</v>
      </c>
      <c r="F2010" s="77">
        <v>1.26511104863658E-3</v>
      </c>
      <c r="G2010" s="58">
        <v>169.19219970703099</v>
      </c>
      <c r="H2010" s="58">
        <v>1094.80004882812</v>
      </c>
      <c r="I2010" s="58">
        <v>90.139228820800696</v>
      </c>
      <c r="J2010" s="58">
        <v>1448.68994140625</v>
      </c>
      <c r="K2010" s="58">
        <v>53.607036590576101</v>
      </c>
      <c r="L2010" s="58">
        <v>44.190708160400298</v>
      </c>
      <c r="M2010" s="58">
        <v>19.459999084472599</v>
      </c>
      <c r="N2010" s="77">
        <v>-3.2371792249881099E-3</v>
      </c>
      <c r="O2010" s="58">
        <v>5.2547300551913496</v>
      </c>
      <c r="P2010" s="77">
        <v>3.10577559975596E-2</v>
      </c>
      <c r="Q2010" s="58">
        <v>169.46694183349601</v>
      </c>
      <c r="R2010" s="77">
        <v>4.84619759364002E-3</v>
      </c>
      <c r="S2010" s="58">
        <v>50.5686964390977</v>
      </c>
      <c r="T2010" s="77">
        <v>4.6189892385578898E-2</v>
      </c>
      <c r="U2010" s="58">
        <v>1092.16003417968</v>
      </c>
      <c r="V2010" s="77">
        <v>-7.1229949454130097E-3</v>
      </c>
      <c r="W2010" s="58">
        <v>3.50600703520215</v>
      </c>
      <c r="X2010" s="77">
        <v>3.8895462952896802E-2</v>
      </c>
      <c r="Y2010" s="58">
        <v>90.462562561035099</v>
      </c>
      <c r="Z2010" s="77">
        <v>-8.9413229750830991E-3</v>
      </c>
      <c r="AA2010" s="58">
        <v>108.48291346435801</v>
      </c>
      <c r="AB2010" s="77">
        <v>7.4883458746910103E-2</v>
      </c>
      <c r="AC2010" s="58">
        <v>1455.22497558593</v>
      </c>
      <c r="AD2010" s="77">
        <v>1.9262670371072699E-2</v>
      </c>
      <c r="AE2010" s="58">
        <v>2.8544771032838998</v>
      </c>
      <c r="AF2010" s="77">
        <v>5.3248179433699597E-2</v>
      </c>
      <c r="AG2010" s="58">
        <v>53.100486755371001</v>
      </c>
      <c r="AH2010" s="77">
        <v>-7.8396767896576902E-3</v>
      </c>
      <c r="AI2010" s="58">
        <v>1.58452994953726</v>
      </c>
      <c r="AJ2010" s="77">
        <v>3.5856631755839898E-2</v>
      </c>
      <c r="AK2010" s="58">
        <v>44.365297317504798</v>
      </c>
      <c r="AL2010" s="69">
        <v>43147</v>
      </c>
      <c r="AM2010" s="105">
        <v>4</v>
      </c>
      <c r="AN2010" s="124">
        <v>51.101042588868197</v>
      </c>
      <c r="AO2010" s="125">
        <v>50.7380624181435</v>
      </c>
      <c r="AP2010" s="125">
        <v>57.3789856993576</v>
      </c>
      <c r="AQ2010" s="125">
        <v>57.221178066206001</v>
      </c>
      <c r="AR2010" s="125">
        <v>51.352661698808198</v>
      </c>
      <c r="AS2010" s="125">
        <v>55.913092310748098</v>
      </c>
      <c r="AV2010" s="63">
        <v>45487.630079606599</v>
      </c>
      <c r="AW2010" s="63">
        <v>-10137.738972143499</v>
      </c>
      <c r="AX2010" s="63">
        <v>10137.738972143499</v>
      </c>
      <c r="AY2010" s="63">
        <v>35349.891107463001</v>
      </c>
      <c r="AZ2010" s="77">
        <v>-1.7406738910487E-3</v>
      </c>
      <c r="BA2010" s="77">
        <v>2.5349891107463001</v>
      </c>
      <c r="BB2010" s="77">
        <v>1.4115128944236499</v>
      </c>
      <c r="BC2010" s="58">
        <v>-1597.19706345855</v>
      </c>
      <c r="BD2010" s="130">
        <v>-4.3229308249400702E-2</v>
      </c>
      <c r="BE2010" s="65">
        <v>67</v>
      </c>
    </row>
    <row r="2011" spans="1:57" x14ac:dyDescent="0.2">
      <c r="A2011" s="104">
        <v>43151</v>
      </c>
      <c r="B2011" s="58">
        <v>2716.26000976562</v>
      </c>
      <c r="C2011" s="77">
        <v>-5.8413894593534101E-3</v>
      </c>
      <c r="D2011" s="58">
        <v>0.01</v>
      </c>
      <c r="E2011" s="58">
        <v>0.71399999999999997</v>
      </c>
      <c r="F2011" s="77">
        <v>2.3866348448686701E-3</v>
      </c>
      <c r="G2011" s="58">
        <v>168.62309265136699</v>
      </c>
      <c r="H2011" s="58">
        <v>1102.4599609375</v>
      </c>
      <c r="I2011" s="58">
        <v>90.844673156738196</v>
      </c>
      <c r="J2011" s="58">
        <v>1468.34997558593</v>
      </c>
      <c r="K2011" s="58">
        <v>55.29536819458</v>
      </c>
      <c r="L2011" s="58">
        <v>44.927864074707003</v>
      </c>
      <c r="M2011" s="58">
        <v>20.600000381469702</v>
      </c>
      <c r="N2011" s="77">
        <v>-3.3636719461624899E-3</v>
      </c>
      <c r="O2011" s="58">
        <v>5.2559074431157402</v>
      </c>
      <c r="P2011" s="77">
        <v>3.1169559047184998E-2</v>
      </c>
      <c r="Q2011" s="58">
        <v>168.90764617919899</v>
      </c>
      <c r="R2011" s="77">
        <v>6.9966311360454203E-3</v>
      </c>
      <c r="S2011" s="58">
        <v>50.042061586736899</v>
      </c>
      <c r="T2011" s="77">
        <v>4.5391273479158903E-2</v>
      </c>
      <c r="U2011" s="58">
        <v>1098.63000488281</v>
      </c>
      <c r="V2011" s="77">
        <v>7.8261634270240191E-3</v>
      </c>
      <c r="W2011" s="58">
        <v>3.5150568512803799</v>
      </c>
      <c r="X2011" s="77">
        <v>3.86930430716141E-2</v>
      </c>
      <c r="Y2011" s="58">
        <v>90.491950988769503</v>
      </c>
      <c r="Z2011" s="77">
        <v>1.35709054213515E-2</v>
      </c>
      <c r="AA2011" s="58">
        <v>110.00608150773</v>
      </c>
      <c r="AB2011" s="77">
        <v>7.4918162111749204E-2</v>
      </c>
      <c r="AC2011" s="58">
        <v>1458.5199584960901</v>
      </c>
      <c r="AD2011" s="77">
        <v>3.1494589355843997E-2</v>
      </c>
      <c r="AE2011" s="58">
        <v>2.8380280740930801</v>
      </c>
      <c r="AF2011" s="77">
        <v>5.1324878859767803E-2</v>
      </c>
      <c r="AG2011" s="58">
        <v>54.451202392578097</v>
      </c>
      <c r="AH2011" s="77">
        <v>1.6681242392200701E-2</v>
      </c>
      <c r="AI2011" s="58">
        <v>1.59348909559811</v>
      </c>
      <c r="AJ2011" s="77">
        <v>3.54677242823834E-2</v>
      </c>
      <c r="AK2011" s="58">
        <v>44.559286117553697</v>
      </c>
      <c r="AL2011" s="69">
        <v>43151</v>
      </c>
      <c r="AM2011" s="105">
        <v>1</v>
      </c>
      <c r="AN2011" s="124">
        <v>48.890495336528197</v>
      </c>
      <c r="AO2011" s="125">
        <v>52.393884652212499</v>
      </c>
      <c r="AP2011" s="125">
        <v>56.441580180924298</v>
      </c>
      <c r="AQ2011" s="125">
        <v>60.973355969235001</v>
      </c>
      <c r="AR2011" s="125">
        <v>54.485660638505202</v>
      </c>
      <c r="AS2011" s="125">
        <v>57.4960225565329</v>
      </c>
      <c r="AV2011" s="63">
        <v>45487.630079606599</v>
      </c>
      <c r="AW2011" s="63">
        <v>-10233.0333574218</v>
      </c>
      <c r="AX2011" s="63">
        <v>10233.0333574218</v>
      </c>
      <c r="AY2011" s="63">
        <v>35254.596722184702</v>
      </c>
      <c r="AZ2011" s="77">
        <v>-2.6957476329595399E-3</v>
      </c>
      <c r="BA2011" s="77">
        <v>2.5254596722184699</v>
      </c>
      <c r="BB2011" s="77">
        <v>1.3974263084210701</v>
      </c>
      <c r="BC2011" s="58">
        <v>-1692.4914487368801</v>
      </c>
      <c r="BD2011" s="130">
        <v>-4.5808520576972503E-2</v>
      </c>
      <c r="BE2011" s="65">
        <v>68</v>
      </c>
    </row>
    <row r="2012" spans="1:57" x14ac:dyDescent="0.2">
      <c r="A2012" s="104">
        <v>43152</v>
      </c>
      <c r="B2012" s="58">
        <v>2701.330078125</v>
      </c>
      <c r="C2012" s="77">
        <v>-5.4965031281792804E-3</v>
      </c>
      <c r="D2012" s="58">
        <v>0.01</v>
      </c>
      <c r="E2012" s="58">
        <v>0.71540000000000004</v>
      </c>
      <c r="F2012" s="77">
        <v>1.9607843137254802E-3</v>
      </c>
      <c r="G2012" s="58">
        <v>167.85774230957</v>
      </c>
      <c r="H2012" s="58">
        <v>1111.33996582031</v>
      </c>
      <c r="I2012" s="58">
        <v>89.639549255371094</v>
      </c>
      <c r="J2012" s="58">
        <v>1482.92004394531</v>
      </c>
      <c r="K2012" s="58">
        <v>54.7781372070312</v>
      </c>
      <c r="L2012" s="58">
        <v>44.559280395507798</v>
      </c>
      <c r="M2012" s="58">
        <v>20.020000457763601</v>
      </c>
      <c r="N2012" s="77">
        <v>-4.5388228252891596E-3</v>
      </c>
      <c r="O2012" s="58">
        <v>5.2502948213336902</v>
      </c>
      <c r="P2012" s="77">
        <v>3.1278240426056002E-2</v>
      </c>
      <c r="Q2012" s="58">
        <v>168.24041748046801</v>
      </c>
      <c r="R2012" s="77">
        <v>8.0547187176402898E-3</v>
      </c>
      <c r="S2012" s="58">
        <v>49.848127654846301</v>
      </c>
      <c r="T2012" s="77">
        <v>4.4854076329426298E-2</v>
      </c>
      <c r="U2012" s="58">
        <v>1106.8999633789001</v>
      </c>
      <c r="V2012" s="77">
        <v>-1.32657629720119E-2</v>
      </c>
      <c r="W2012" s="58">
        <v>3.5152722703341599</v>
      </c>
      <c r="X2012" s="77">
        <v>3.9215639743118501E-2</v>
      </c>
      <c r="Y2012" s="58">
        <v>90.242111206054602</v>
      </c>
      <c r="Z2012" s="77">
        <v>9.9227490731974496E-3</v>
      </c>
      <c r="AA2012" s="58">
        <v>111.939779575521</v>
      </c>
      <c r="AB2012" s="77">
        <v>7.54860520178183E-2</v>
      </c>
      <c r="AC2012" s="58">
        <v>1475.63500976562</v>
      </c>
      <c r="AD2012" s="77">
        <v>-9.35396588243575E-3</v>
      </c>
      <c r="AE2012" s="58">
        <v>2.7788630419080298</v>
      </c>
      <c r="AF2012" s="77">
        <v>5.0729418406570699E-2</v>
      </c>
      <c r="AG2012" s="58">
        <v>55.0367527008056</v>
      </c>
      <c r="AH2012" s="77">
        <v>-8.2038994461506292E-3</v>
      </c>
      <c r="AI2012" s="58">
        <v>1.59853475283668</v>
      </c>
      <c r="AJ2012" s="77">
        <v>3.5874339501179103E-2</v>
      </c>
      <c r="AK2012" s="58">
        <v>44.743572235107401</v>
      </c>
      <c r="AL2012" s="69">
        <v>43152</v>
      </c>
      <c r="AM2012" s="105">
        <v>2</v>
      </c>
      <c r="AN2012" s="124">
        <v>46.848852909808798</v>
      </c>
      <c r="AO2012" s="125">
        <v>54.311168327240999</v>
      </c>
      <c r="AP2012" s="125">
        <v>55.1370059014221</v>
      </c>
      <c r="AQ2012" s="125">
        <v>59.2585419266074</v>
      </c>
      <c r="AR2012" s="125">
        <v>52.659498585099797</v>
      </c>
      <c r="AS2012" s="125">
        <v>53.933448030845497</v>
      </c>
      <c r="AV2012" s="63">
        <v>35227.566088551801</v>
      </c>
      <c r="AW2012" s="63">
        <v>0</v>
      </c>
      <c r="AX2012" s="63">
        <v>0</v>
      </c>
      <c r="AY2012" s="63">
        <v>35227.566088551801</v>
      </c>
      <c r="AZ2012" s="77">
        <v>-7.6672650224429695E-4</v>
      </c>
      <c r="BA2012" s="77">
        <v>2.5227566088551798</v>
      </c>
      <c r="BB2012" s="77">
        <v>1.3842488472172501</v>
      </c>
      <c r="BC2012" s="58">
        <v>-1719.52208236971</v>
      </c>
      <c r="BD2012" s="130">
        <v>-4.6540124472461898E-2</v>
      </c>
      <c r="BE2012" s="65">
        <v>69</v>
      </c>
    </row>
    <row r="2013" spans="1:57" x14ac:dyDescent="0.2">
      <c r="A2013" s="104">
        <v>43153</v>
      </c>
      <c r="B2013" s="58">
        <v>2703.9599609375</v>
      </c>
      <c r="C2013" s="77">
        <v>9.7355107907626205E-4</v>
      </c>
      <c r="D2013" s="58">
        <v>0.01</v>
      </c>
      <c r="E2013" s="58">
        <v>0.71750000000000003</v>
      </c>
      <c r="F2013" s="77">
        <v>2.9354207436398301E-3</v>
      </c>
      <c r="G2013" s="58">
        <v>169.26089477539</v>
      </c>
      <c r="H2013" s="58">
        <v>1106.63000488281</v>
      </c>
      <c r="I2013" s="58">
        <v>89.874702453613196</v>
      </c>
      <c r="J2013" s="58">
        <v>1485.33996582031</v>
      </c>
      <c r="K2013" s="58">
        <v>54.719577789306598</v>
      </c>
      <c r="L2013" s="58">
        <v>44.423496246337798</v>
      </c>
      <c r="M2013" s="58">
        <v>18.7199993133544</v>
      </c>
      <c r="N2013" s="77">
        <v>8.3591763270147706E-3</v>
      </c>
      <c r="O2013" s="58">
        <v>5.23412498466271</v>
      </c>
      <c r="P2013" s="77">
        <v>3.0923415545028199E-2</v>
      </c>
      <c r="Q2013" s="58">
        <v>168.55931854248001</v>
      </c>
      <c r="R2013" s="77">
        <v>-4.2380919271839401E-3</v>
      </c>
      <c r="S2013" s="58">
        <v>49.600360023643603</v>
      </c>
      <c r="T2013" s="77">
        <v>4.4821087269268603E-2</v>
      </c>
      <c r="U2013" s="58">
        <v>1108.98498535156</v>
      </c>
      <c r="V2013" s="77">
        <v>2.62331973102925E-3</v>
      </c>
      <c r="W2013" s="58">
        <v>3.5018644674222199</v>
      </c>
      <c r="X2013" s="77">
        <v>3.8963850469820697E-2</v>
      </c>
      <c r="Y2013" s="58">
        <v>89.757125854492102</v>
      </c>
      <c r="Z2013" s="77">
        <v>1.6318626785580799E-3</v>
      </c>
      <c r="AA2013" s="58">
        <v>113.95545808961499</v>
      </c>
      <c r="AB2013" s="77">
        <v>7.6720118432066303E-2</v>
      </c>
      <c r="AC2013" s="58">
        <v>1484.13000488281</v>
      </c>
      <c r="AD2013" s="77">
        <v>-1.06902900884142E-3</v>
      </c>
      <c r="AE2013" s="58">
        <v>2.7465627023052801</v>
      </c>
      <c r="AF2013" s="77">
        <v>5.0193419124699802E-2</v>
      </c>
      <c r="AG2013" s="58">
        <v>54.748857498168903</v>
      </c>
      <c r="AH2013" s="77">
        <v>-3.0472697935133202E-3</v>
      </c>
      <c r="AI2013" s="58">
        <v>1.60071393079303</v>
      </c>
      <c r="AJ2013" s="77">
        <v>3.6033047059527402E-2</v>
      </c>
      <c r="AK2013" s="58">
        <v>44.491388320922802</v>
      </c>
      <c r="AL2013" s="69">
        <v>43153</v>
      </c>
      <c r="AM2013" s="105">
        <v>3</v>
      </c>
      <c r="AN2013" s="124">
        <v>47.266591263694202</v>
      </c>
      <c r="AO2013" s="125">
        <v>53.0898636401879</v>
      </c>
      <c r="AP2013" s="125">
        <v>57.094980348719602</v>
      </c>
      <c r="AQ2013" s="125">
        <v>59.056035821528198</v>
      </c>
      <c r="AR2013" s="125">
        <v>51.968472089858103</v>
      </c>
      <c r="AS2013" s="125">
        <v>54.525551317363004</v>
      </c>
      <c r="AV2013" s="63">
        <v>35227.566088551801</v>
      </c>
      <c r="AW2013" s="63">
        <v>0</v>
      </c>
      <c r="AX2013" s="63">
        <v>0</v>
      </c>
      <c r="AY2013" s="63">
        <v>35227.566088551801</v>
      </c>
      <c r="AZ2013" s="77">
        <v>0</v>
      </c>
      <c r="BA2013" s="77">
        <v>2.5227566088551798</v>
      </c>
      <c r="BB2013" s="77">
        <v>1.3865700352552499</v>
      </c>
      <c r="BC2013" s="58">
        <v>-1719.52208236971</v>
      </c>
      <c r="BD2013" s="130">
        <v>-4.6540124472461898E-2</v>
      </c>
      <c r="BE2013" s="65">
        <v>70</v>
      </c>
    </row>
    <row r="2014" spans="1:57" x14ac:dyDescent="0.2">
      <c r="A2014" s="104">
        <v>43154</v>
      </c>
      <c r="B2014" s="58">
        <v>2747.30004882812</v>
      </c>
      <c r="C2014" s="77">
        <v>1.6028376350513102E-2</v>
      </c>
      <c r="D2014" s="58">
        <v>0.01</v>
      </c>
      <c r="E2014" s="58">
        <v>0.71579999999999999</v>
      </c>
      <c r="F2014" s="77">
        <v>-2.36933797909411E-3</v>
      </c>
      <c r="G2014" s="58">
        <v>172.20455932617099</v>
      </c>
      <c r="H2014" s="58">
        <v>1126.7900390625</v>
      </c>
      <c r="I2014" s="58">
        <v>92.157569885253906</v>
      </c>
      <c r="J2014" s="58">
        <v>1500</v>
      </c>
      <c r="K2014" s="58">
        <v>55.636936187744098</v>
      </c>
      <c r="L2014" s="58">
        <v>46.295482635497997</v>
      </c>
      <c r="M2014" s="58">
        <v>16.4899997711181</v>
      </c>
      <c r="N2014" s="77">
        <v>1.7391285534012299E-2</v>
      </c>
      <c r="O2014" s="58">
        <v>5.2514160522479001</v>
      </c>
      <c r="P2014" s="77">
        <v>3.04952207583611E-2</v>
      </c>
      <c r="Q2014" s="58">
        <v>170.73272705078099</v>
      </c>
      <c r="R2014" s="77">
        <v>1.8217501866689901E-2</v>
      </c>
      <c r="S2014" s="58">
        <v>49.624277131266801</v>
      </c>
      <c r="T2014" s="77">
        <v>4.4040393871918403E-2</v>
      </c>
      <c r="U2014" s="58">
        <v>1116.7100219726501</v>
      </c>
      <c r="V2014" s="77">
        <v>2.5400556211230399E-2</v>
      </c>
      <c r="W2014" s="58">
        <v>3.5406603635139899</v>
      </c>
      <c r="X2014" s="77">
        <v>3.8419636801648498E-2</v>
      </c>
      <c r="Y2014" s="58">
        <v>91.016136169433594</v>
      </c>
      <c r="Z2014" s="77">
        <v>9.86981735968517E-3</v>
      </c>
      <c r="AA2014" s="58">
        <v>116.61887207965199</v>
      </c>
      <c r="AB2014" s="77">
        <v>7.7745914719768106E-2</v>
      </c>
      <c r="AC2014" s="58">
        <v>1492.6699829101501</v>
      </c>
      <c r="AD2014" s="77">
        <v>1.6764719968595399E-2</v>
      </c>
      <c r="AE2014" s="58">
        <v>2.7265127072251101</v>
      </c>
      <c r="AF2014" s="77">
        <v>4.9005443039218201E-2</v>
      </c>
      <c r="AG2014" s="58">
        <v>55.178256988525298</v>
      </c>
      <c r="AH2014" s="77">
        <v>4.2139555580668002E-2</v>
      </c>
      <c r="AI2014" s="58">
        <v>1.63710508809422</v>
      </c>
      <c r="AJ2014" s="77">
        <v>3.5362091394181401E-2</v>
      </c>
      <c r="AK2014" s="58">
        <v>45.359489440917898</v>
      </c>
      <c r="AL2014" s="69">
        <v>43154</v>
      </c>
      <c r="AM2014" s="105">
        <v>4</v>
      </c>
      <c r="AN2014" s="124">
        <v>53.7217471975151</v>
      </c>
      <c r="AO2014" s="125">
        <v>57.4956818567901</v>
      </c>
      <c r="AP2014" s="125">
        <v>60.945811858441203</v>
      </c>
      <c r="AQ2014" s="125">
        <v>61.287866490379798</v>
      </c>
      <c r="AR2014" s="125">
        <v>59.800540745486003</v>
      </c>
      <c r="AS2014" s="125">
        <v>59.912416735229101</v>
      </c>
      <c r="AV2014" s="63">
        <v>35227.566088551801</v>
      </c>
      <c r="AW2014" s="63">
        <v>0</v>
      </c>
      <c r="AX2014" s="63">
        <v>0</v>
      </c>
      <c r="AY2014" s="63">
        <v>35227.566088551801</v>
      </c>
      <c r="AZ2014" s="77">
        <v>0</v>
      </c>
      <c r="BA2014" s="77">
        <v>2.5227566088551798</v>
      </c>
      <c r="BB2014" s="77">
        <v>1.4248228779671801</v>
      </c>
      <c r="BC2014" s="58">
        <v>-1719.52208236971</v>
      </c>
      <c r="BD2014" s="130">
        <v>-4.6540124472461898E-2</v>
      </c>
      <c r="BE2014" s="65">
        <v>71</v>
      </c>
    </row>
    <row r="2015" spans="1:57" x14ac:dyDescent="0.2">
      <c r="A2015" s="104">
        <v>43157</v>
      </c>
      <c r="B2015" s="58">
        <v>2779.60009765625</v>
      </c>
      <c r="C2015" s="77">
        <v>1.1757015343810901E-2</v>
      </c>
      <c r="D2015" s="58">
        <v>0.01</v>
      </c>
      <c r="E2015" s="58">
        <v>0.71730000000000005</v>
      </c>
      <c r="F2015" s="77">
        <v>2.0955574182732698E-3</v>
      </c>
      <c r="G2015" s="58">
        <v>175.60940551757801</v>
      </c>
      <c r="H2015" s="58">
        <v>1143.75</v>
      </c>
      <c r="I2015" s="58">
        <v>93.490051269531193</v>
      </c>
      <c r="J2015" s="58">
        <v>1521.94995117187</v>
      </c>
      <c r="K2015" s="58">
        <v>57.393589019775298</v>
      </c>
      <c r="L2015" s="58">
        <v>47.634010314941399</v>
      </c>
      <c r="M2015" s="58">
        <v>15.800000190734799</v>
      </c>
      <c r="N2015" s="77">
        <v>1.9772102461916401E-2</v>
      </c>
      <c r="O2015" s="58">
        <v>5.3497686653840004</v>
      </c>
      <c r="P2015" s="77">
        <v>3.0464021272758601E-2</v>
      </c>
      <c r="Q2015" s="58">
        <v>173.906982421875</v>
      </c>
      <c r="R2015" s="77">
        <v>1.5051571587916E-2</v>
      </c>
      <c r="S2015" s="58">
        <v>50.069637031525303</v>
      </c>
      <c r="T2015" s="77">
        <v>4.3776731830841797E-2</v>
      </c>
      <c r="U2015" s="58">
        <v>1135.27001953125</v>
      </c>
      <c r="V2015" s="77">
        <v>1.44587296077405E-2</v>
      </c>
      <c r="W2015" s="58">
        <v>3.6242508127627202</v>
      </c>
      <c r="X2015" s="77">
        <v>3.87661656352506E-2</v>
      </c>
      <c r="Y2015" s="58">
        <v>92.823810577392507</v>
      </c>
      <c r="Z2015" s="77">
        <v>1.4633300781250001E-2</v>
      </c>
      <c r="AA2015" s="58">
        <v>119.81014878277701</v>
      </c>
      <c r="AB2015" s="77">
        <v>7.8721477464174197E-2</v>
      </c>
      <c r="AC2015" s="58">
        <v>1510.97497558593</v>
      </c>
      <c r="AD2015" s="77">
        <v>3.1573500490816198E-2</v>
      </c>
      <c r="AE2015" s="58">
        <v>2.7806875115921699</v>
      </c>
      <c r="AF2015" s="77">
        <v>4.8449444599710699E-2</v>
      </c>
      <c r="AG2015" s="58">
        <v>56.515262603759702</v>
      </c>
      <c r="AH2015" s="77">
        <v>2.8912706018902501E-2</v>
      </c>
      <c r="AI2015" s="58">
        <v>1.7129046797507499</v>
      </c>
      <c r="AJ2015" s="77">
        <v>3.5959699139869898E-2</v>
      </c>
      <c r="AK2015" s="58">
        <v>46.964746475219698</v>
      </c>
      <c r="AL2015" s="69">
        <v>43157</v>
      </c>
      <c r="AM2015" s="105">
        <v>0</v>
      </c>
      <c r="AN2015" s="124">
        <v>57.861705100260899</v>
      </c>
      <c r="AO2015" s="125">
        <v>60.828759786773801</v>
      </c>
      <c r="AP2015" s="125">
        <v>64.8729969760643</v>
      </c>
      <c r="AQ2015" s="125">
        <v>65.199745021006706</v>
      </c>
      <c r="AR2015" s="125">
        <v>64.285000081625796</v>
      </c>
      <c r="AS2015" s="125">
        <v>62.690547598670399</v>
      </c>
      <c r="AV2015" s="63">
        <v>35227.566088551801</v>
      </c>
      <c r="AW2015" s="63">
        <v>0</v>
      </c>
      <c r="AX2015" s="63">
        <v>0</v>
      </c>
      <c r="AY2015" s="63">
        <v>35227.566088551801</v>
      </c>
      <c r="AZ2015" s="77">
        <v>0</v>
      </c>
      <c r="BA2015" s="77">
        <v>2.5227566088551798</v>
      </c>
      <c r="BB2015" s="77">
        <v>1.4533315577494601</v>
      </c>
      <c r="BC2015" s="58">
        <v>-1719.52208236971</v>
      </c>
      <c r="BD2015" s="130">
        <v>-4.6540124472461898E-2</v>
      </c>
      <c r="BE2015" s="65">
        <v>72</v>
      </c>
    </row>
    <row r="2016" spans="1:57" x14ac:dyDescent="0.2">
      <c r="A2016" s="104">
        <v>43158</v>
      </c>
      <c r="B2016" s="58">
        <v>2744.28002929687</v>
      </c>
      <c r="C2016" s="77">
        <v>-1.27068884438292E-2</v>
      </c>
      <c r="D2016" s="58">
        <v>0.01</v>
      </c>
      <c r="E2016" s="58">
        <v>0.72040000000000004</v>
      </c>
      <c r="F2016" s="77">
        <v>4.3217621636693002E-3</v>
      </c>
      <c r="G2016" s="58">
        <v>175.04029846191401</v>
      </c>
      <c r="H2016" s="58">
        <v>1118.2900390625</v>
      </c>
      <c r="I2016" s="58">
        <v>92.294731140136705</v>
      </c>
      <c r="J2016" s="58">
        <v>1511.97998046875</v>
      </c>
      <c r="K2016" s="58">
        <v>56.251766204833899</v>
      </c>
      <c r="L2016" s="58">
        <v>48.409965515136697</v>
      </c>
      <c r="M2016" s="58">
        <v>18.590000152587798</v>
      </c>
      <c r="N2016" s="77">
        <v>-3.2407549811282999E-3</v>
      </c>
      <c r="O2016" s="58">
        <v>5.4376608028149702</v>
      </c>
      <c r="P2016" s="77">
        <v>3.10651938473363E-2</v>
      </c>
      <c r="Q2016" s="58">
        <v>175.32485198974601</v>
      </c>
      <c r="R2016" s="77">
        <v>-2.22600751366119E-2</v>
      </c>
      <c r="S2016" s="58">
        <v>50.0014774836702</v>
      </c>
      <c r="T2016" s="77">
        <v>4.4712441081553499E-2</v>
      </c>
      <c r="U2016" s="58">
        <v>1131.02001953125</v>
      </c>
      <c r="V2016" s="77">
        <v>-1.27855329327868E-2</v>
      </c>
      <c r="W2016" s="58">
        <v>3.6785177950639101</v>
      </c>
      <c r="X2016" s="77">
        <v>3.9856205761936603E-2</v>
      </c>
      <c r="Y2016" s="58">
        <v>92.892391204833899</v>
      </c>
      <c r="Z2016" s="77">
        <v>-6.5507874916965704E-3</v>
      </c>
      <c r="AA2016" s="58">
        <v>122.34081805272901</v>
      </c>
      <c r="AB2016" s="77">
        <v>8.0914310793189601E-2</v>
      </c>
      <c r="AC2016" s="58">
        <v>1516.96496582031</v>
      </c>
      <c r="AD2016" s="77">
        <v>-1.98946055551254E-2</v>
      </c>
      <c r="AE2016" s="58">
        <v>2.7909412096385902</v>
      </c>
      <c r="AF2016" s="77">
        <v>4.96151747391489E-2</v>
      </c>
      <c r="AG2016" s="58">
        <v>56.822677612304602</v>
      </c>
      <c r="AH2016" s="77">
        <v>1.6289940634117001E-2</v>
      </c>
      <c r="AI2016" s="58">
        <v>1.81454298859407</v>
      </c>
      <c r="AJ2016" s="77">
        <v>3.7482839933581598E-2</v>
      </c>
      <c r="AK2016" s="58">
        <v>48.021987915038999</v>
      </c>
      <c r="AL2016" s="69">
        <v>43158</v>
      </c>
      <c r="AM2016" s="105">
        <v>1</v>
      </c>
      <c r="AN2016" s="124">
        <v>52.3470974764044</v>
      </c>
      <c r="AO2016" s="125">
        <v>53.984883484250801</v>
      </c>
      <c r="AP2016" s="125">
        <v>63.719628311176898</v>
      </c>
      <c r="AQ2016" s="125">
        <v>60.892500548621499</v>
      </c>
      <c r="AR2016" s="125">
        <v>66.610387072598996</v>
      </c>
      <c r="AS2016" s="125">
        <v>58.756781026435803</v>
      </c>
      <c r="AV2016" s="63">
        <v>35227.566088551801</v>
      </c>
      <c r="AW2016" s="63">
        <v>0</v>
      </c>
      <c r="AX2016" s="63">
        <v>0</v>
      </c>
      <c r="AY2016" s="63">
        <v>35227.566088551801</v>
      </c>
      <c r="AZ2016" s="77">
        <v>0</v>
      </c>
      <c r="BA2016" s="77">
        <v>2.5227566088551798</v>
      </c>
      <c r="BB2016" s="77">
        <v>1.42215734732941</v>
      </c>
      <c r="BC2016" s="58">
        <v>-1719.52208236971</v>
      </c>
      <c r="BD2016" s="130">
        <v>-4.6540124472461898E-2</v>
      </c>
      <c r="BE2016" s="65">
        <v>73</v>
      </c>
    </row>
    <row r="2017" spans="1:57" x14ac:dyDescent="0.2">
      <c r="A2017" s="104">
        <v>43159</v>
      </c>
      <c r="B2017" s="58">
        <v>2713.830078125</v>
      </c>
      <c r="C2017" s="77">
        <v>-1.1095788639207E-2</v>
      </c>
      <c r="D2017" s="58">
        <v>0.01</v>
      </c>
      <c r="E2017" s="58">
        <v>0.72570000000000001</v>
      </c>
      <c r="F2017" s="77">
        <v>7.3570238756246404E-3</v>
      </c>
      <c r="G2017" s="58">
        <v>174.77536010742099</v>
      </c>
      <c r="H2017" s="58">
        <v>1104.72998046875</v>
      </c>
      <c r="I2017" s="58">
        <v>91.873435974121094</v>
      </c>
      <c r="J2017" s="58">
        <v>1512.44995117187</v>
      </c>
      <c r="K2017" s="58">
        <v>56.202968597412102</v>
      </c>
      <c r="L2017" s="58">
        <v>47.808601379394503</v>
      </c>
      <c r="M2017" s="58">
        <v>19.850000381469702</v>
      </c>
      <c r="N2017" s="77">
        <v>-1.5135849105617401E-3</v>
      </c>
      <c r="O2017" s="58">
        <v>5.5147374605879298</v>
      </c>
      <c r="P2017" s="77">
        <v>3.15532890746065E-2</v>
      </c>
      <c r="Q2017" s="58">
        <v>174.907829284667</v>
      </c>
      <c r="R2017" s="77">
        <v>-1.21257081079948E-2</v>
      </c>
      <c r="S2017" s="58">
        <v>49.327416045120202</v>
      </c>
      <c r="T2017" s="77">
        <v>4.4651106530294402E-2</v>
      </c>
      <c r="U2017" s="58">
        <v>1111.51000976562</v>
      </c>
      <c r="V2017" s="77">
        <v>-4.5646719028408196E-3</v>
      </c>
      <c r="W2017" s="58">
        <v>3.6833387951294001</v>
      </c>
      <c r="X2017" s="77">
        <v>4.0091444889107299E-2</v>
      </c>
      <c r="Y2017" s="58">
        <v>92.084083557128906</v>
      </c>
      <c r="Z2017" s="77">
        <v>3.1083130014675198E-4</v>
      </c>
      <c r="AA2017" s="58">
        <v>124.044959465804</v>
      </c>
      <c r="AB2017" s="77">
        <v>8.2015910258512598E-2</v>
      </c>
      <c r="AC2017" s="58">
        <v>1512.21496582031</v>
      </c>
      <c r="AD2017" s="77">
        <v>-8.6748578247619601E-4</v>
      </c>
      <c r="AE2017" s="58">
        <v>2.84560541601157</v>
      </c>
      <c r="AF2017" s="77">
        <v>5.0630873902674997E-2</v>
      </c>
      <c r="AG2017" s="58">
        <v>56.227367401122997</v>
      </c>
      <c r="AH2017" s="77">
        <v>-1.242232109325E-2</v>
      </c>
      <c r="AI2017" s="58">
        <v>1.87595583314017</v>
      </c>
      <c r="AJ2017" s="77">
        <v>3.9238877085174602E-2</v>
      </c>
      <c r="AK2017" s="58">
        <v>48.109283447265597</v>
      </c>
      <c r="AL2017" s="69">
        <v>43159</v>
      </c>
      <c r="AM2017" s="105">
        <v>2</v>
      </c>
      <c r="AN2017" s="124">
        <v>48.091671775169203</v>
      </c>
      <c r="AO2017" s="125">
        <v>50.712269705677002</v>
      </c>
      <c r="AP2017" s="125">
        <v>63.156692197654202</v>
      </c>
      <c r="AQ2017" s="125">
        <v>60.707921041781802</v>
      </c>
      <c r="AR2017" s="125">
        <v>63.177252108437102</v>
      </c>
      <c r="AS2017" s="125">
        <v>57.389905529695099</v>
      </c>
      <c r="AV2017" s="63">
        <v>35227.566088551801</v>
      </c>
      <c r="AW2017" s="63">
        <v>0</v>
      </c>
      <c r="AX2017" s="63">
        <v>0</v>
      </c>
      <c r="AY2017" s="63">
        <v>35227.566088551801</v>
      </c>
      <c r="AZ2017" s="77">
        <v>0</v>
      </c>
      <c r="BA2017" s="77">
        <v>2.5227566088551798</v>
      </c>
      <c r="BB2017" s="77">
        <v>1.39528160135254</v>
      </c>
      <c r="BC2017" s="58">
        <v>-1719.52208236971</v>
      </c>
      <c r="BD2017" s="130">
        <v>-4.6540124472461898E-2</v>
      </c>
      <c r="BE2017" s="65">
        <v>74</v>
      </c>
    </row>
    <row r="2018" spans="1:57" x14ac:dyDescent="0.2">
      <c r="A2018" s="104">
        <v>43160</v>
      </c>
      <c r="B2018" s="58">
        <v>2677.669921875</v>
      </c>
      <c r="C2018" s="77">
        <v>-1.3324399541987201E-2</v>
      </c>
      <c r="D2018" s="58">
        <v>0.01</v>
      </c>
      <c r="E2018" s="58">
        <v>0.72860000000000003</v>
      </c>
      <c r="F2018" s="77">
        <v>3.9961416563318803E-3</v>
      </c>
      <c r="G2018" s="58">
        <v>171.71392822265599</v>
      </c>
      <c r="H2018" s="58">
        <v>1069.52001953125</v>
      </c>
      <c r="I2018" s="58">
        <v>90.972030639648395</v>
      </c>
      <c r="J2018" s="58">
        <v>1493.44995117187</v>
      </c>
      <c r="K2018" s="58">
        <v>55.695491790771399</v>
      </c>
      <c r="L2018" s="58">
        <v>46.4021797180175</v>
      </c>
      <c r="M2018" s="58">
        <v>22.4699993133544</v>
      </c>
      <c r="N2018" s="77">
        <v>-1.7516381501854601E-2</v>
      </c>
      <c r="O2018" s="58">
        <v>5.54067292400517</v>
      </c>
      <c r="P2018" s="77">
        <v>3.22668812096637E-2</v>
      </c>
      <c r="Q2018" s="58">
        <v>173.24464416503901</v>
      </c>
      <c r="R2018" s="77">
        <v>-3.1872006336389903E-2</v>
      </c>
      <c r="S2018" s="58">
        <v>48.618103009220903</v>
      </c>
      <c r="T2018" s="77">
        <v>4.5457870934037498E-2</v>
      </c>
      <c r="U2018" s="58">
        <v>1087.125</v>
      </c>
      <c r="V2018" s="77">
        <v>-9.8113815480522695E-3</v>
      </c>
      <c r="W2018" s="58">
        <v>3.67885027874719</v>
      </c>
      <c r="X2018" s="77">
        <v>4.0439355402756401E-2</v>
      </c>
      <c r="Y2018" s="58">
        <v>91.422733306884695</v>
      </c>
      <c r="Z2018" s="77">
        <v>-1.25623991625497E-2</v>
      </c>
      <c r="AA2018" s="58">
        <v>125.24838487395</v>
      </c>
      <c r="AB2018" s="77">
        <v>8.3865137077858296E-2</v>
      </c>
      <c r="AC2018" s="58">
        <v>1502.94995117187</v>
      </c>
      <c r="AD2018" s="77">
        <v>-9.02935946810445E-3</v>
      </c>
      <c r="AE2018" s="58">
        <v>2.88502908549673</v>
      </c>
      <c r="AF2018" s="77">
        <v>5.1800046875154299E-2</v>
      </c>
      <c r="AG2018" s="58">
        <v>55.949230194091797</v>
      </c>
      <c r="AH2018" s="77">
        <v>-2.94177537262807E-2</v>
      </c>
      <c r="AI2018" s="58">
        <v>1.90114478344164</v>
      </c>
      <c r="AJ2018" s="77">
        <v>4.0971023236295201E-2</v>
      </c>
      <c r="AK2018" s="58">
        <v>47.105390548705998</v>
      </c>
      <c r="AL2018" s="69">
        <v>43160</v>
      </c>
      <c r="AM2018" s="105">
        <v>3</v>
      </c>
      <c r="AN2018" s="124">
        <v>43.562757030734801</v>
      </c>
      <c r="AO2018" s="125">
        <v>43.3617499759062</v>
      </c>
      <c r="AP2018" s="125">
        <v>56.901066786914598</v>
      </c>
      <c r="AQ2018" s="125">
        <v>58.714640480443798</v>
      </c>
      <c r="AR2018" s="125">
        <v>55.9184234666482</v>
      </c>
      <c r="AS2018" s="125">
        <v>54.470141219858597</v>
      </c>
      <c r="AV2018" s="63">
        <v>35227.566088551801</v>
      </c>
      <c r="AW2018" s="63">
        <v>0</v>
      </c>
      <c r="AX2018" s="63">
        <v>0</v>
      </c>
      <c r="AY2018" s="63">
        <v>35227.566088551801</v>
      </c>
      <c r="AZ2018" s="77">
        <v>0</v>
      </c>
      <c r="BA2018" s="77">
        <v>2.5227566088551798</v>
      </c>
      <c r="BB2018" s="77">
        <v>1.3633659122805499</v>
      </c>
      <c r="BC2018" s="58">
        <v>-1719.52208236971</v>
      </c>
      <c r="BD2018" s="130">
        <v>-4.6540124472461898E-2</v>
      </c>
      <c r="BE2018" s="65">
        <v>75</v>
      </c>
    </row>
    <row r="2019" spans="1:57" x14ac:dyDescent="0.2">
      <c r="A2019" s="104">
        <v>43161</v>
      </c>
      <c r="B2019" s="58">
        <v>2691.25</v>
      </c>
      <c r="C2019" s="77">
        <v>5.0716027446320302E-3</v>
      </c>
      <c r="D2019" s="58">
        <v>0.01</v>
      </c>
      <c r="E2019" s="58">
        <v>0.72629999999999995</v>
      </c>
      <c r="F2019" s="77">
        <v>-3.1567389514137699E-3</v>
      </c>
      <c r="G2019" s="58">
        <v>172.90122985839801</v>
      </c>
      <c r="H2019" s="58">
        <v>1078.92004394531</v>
      </c>
      <c r="I2019" s="58">
        <v>91.167999267578097</v>
      </c>
      <c r="J2019" s="58">
        <v>1500.25</v>
      </c>
      <c r="K2019" s="58">
        <v>56.632366180419901</v>
      </c>
      <c r="L2019" s="58">
        <v>47.507919311523402</v>
      </c>
      <c r="M2019" s="58">
        <v>19.590000152587798</v>
      </c>
      <c r="N2019" s="77">
        <v>6.9144165999315199E-3</v>
      </c>
      <c r="O2019" s="58">
        <v>5.58205672225324</v>
      </c>
      <c r="P2019" s="77">
        <v>3.2284655967021202E-2</v>
      </c>
      <c r="Q2019" s="58">
        <v>172.307579040527</v>
      </c>
      <c r="R2019" s="77">
        <v>8.7890121198312895E-3</v>
      </c>
      <c r="S2019" s="58">
        <v>47.539739413080703</v>
      </c>
      <c r="T2019" s="77">
        <v>4.4062337779212098E-2</v>
      </c>
      <c r="U2019" s="58">
        <v>1074.2200317382801</v>
      </c>
      <c r="V2019" s="77">
        <v>2.1541635000534801E-3</v>
      </c>
      <c r="W2019" s="58">
        <v>3.6740025218488599</v>
      </c>
      <c r="X2019" s="77">
        <v>4.0299255784539703E-2</v>
      </c>
      <c r="Y2019" s="58">
        <v>91.070014953613196</v>
      </c>
      <c r="Z2019" s="77">
        <v>4.55324855231276E-3</v>
      </c>
      <c r="AA2019" s="58">
        <v>126.10010941161499</v>
      </c>
      <c r="AB2019" s="77">
        <v>8.4052730819273599E-2</v>
      </c>
      <c r="AC2019" s="58">
        <v>1496.84997558593</v>
      </c>
      <c r="AD2019" s="77">
        <v>1.6821368472118702E-2</v>
      </c>
      <c r="AE2019" s="58">
        <v>2.9385745532846101</v>
      </c>
      <c r="AF2019" s="77">
        <v>5.1888606312561203E-2</v>
      </c>
      <c r="AG2019" s="58">
        <v>56.163928985595703</v>
      </c>
      <c r="AH2019" s="77">
        <v>2.3829475257958799E-2</v>
      </c>
      <c r="AI2019" s="58">
        <v>1.9517254660441601</v>
      </c>
      <c r="AJ2019" s="77">
        <v>4.10821078743972E-2</v>
      </c>
      <c r="AK2019" s="58">
        <v>46.955049514770501</v>
      </c>
      <c r="AL2019" s="69">
        <v>43161</v>
      </c>
      <c r="AM2019" s="105">
        <v>4</v>
      </c>
      <c r="AN2019" s="124">
        <v>45.6334361736874</v>
      </c>
      <c r="AO2019" s="125">
        <v>45.627602320707403</v>
      </c>
      <c r="AP2019" s="125">
        <v>58.613187900305697</v>
      </c>
      <c r="AQ2019" s="125">
        <v>61.2445539258715</v>
      </c>
      <c r="AR2019" s="125">
        <v>59.826536241804497</v>
      </c>
      <c r="AS2019" s="125">
        <v>55.0060824946111</v>
      </c>
      <c r="AV2019" s="63">
        <v>35227.566088551801</v>
      </c>
      <c r="AW2019" s="63">
        <v>0</v>
      </c>
      <c r="AX2019" s="63">
        <v>0</v>
      </c>
      <c r="AY2019" s="63">
        <v>35227.566088551801</v>
      </c>
      <c r="AZ2019" s="77">
        <v>0</v>
      </c>
      <c r="BA2019" s="77">
        <v>2.5227566088551798</v>
      </c>
      <c r="BB2019" s="77">
        <v>1.3753519653278401</v>
      </c>
      <c r="BC2019" s="58">
        <v>-1719.52208236971</v>
      </c>
      <c r="BD2019" s="130">
        <v>-4.6540124472461898E-2</v>
      </c>
      <c r="BE2019" s="65">
        <v>76</v>
      </c>
    </row>
    <row r="2020" spans="1:57" x14ac:dyDescent="0.2">
      <c r="A2020" s="104">
        <v>43164</v>
      </c>
      <c r="B2020" s="58">
        <v>2720.93994140625</v>
      </c>
      <c r="C2020" s="77">
        <v>1.1032026532744999E-2</v>
      </c>
      <c r="D2020" s="58">
        <v>0.01</v>
      </c>
      <c r="E2020" s="58">
        <v>0.72209999999999996</v>
      </c>
      <c r="F2020" s="77">
        <v>-5.78273440726972E-3</v>
      </c>
      <c r="G2020" s="58">
        <v>173.49977111816401</v>
      </c>
      <c r="H2020" s="58">
        <v>1090.93005371093</v>
      </c>
      <c r="I2020" s="58">
        <v>91.746063232421804</v>
      </c>
      <c r="J2020" s="58">
        <v>1523.60998535156</v>
      </c>
      <c r="K2020" s="58">
        <v>56.242012023925703</v>
      </c>
      <c r="L2020" s="58">
        <v>48.254776000976499</v>
      </c>
      <c r="M2020" s="58">
        <v>18.7299995422363</v>
      </c>
      <c r="N2020" s="77">
        <v>3.4617524713722501E-3</v>
      </c>
      <c r="O2020" s="58">
        <v>5.6264709865997897</v>
      </c>
      <c r="P2020" s="77">
        <v>3.2429270369283697E-2</v>
      </c>
      <c r="Q2020" s="58">
        <v>173.20050048828099</v>
      </c>
      <c r="R2020" s="77">
        <v>1.11315104701439E-2</v>
      </c>
      <c r="S2020" s="58">
        <v>46.016378287115899</v>
      </c>
      <c r="T2020" s="77">
        <v>4.2180869553080202E-2</v>
      </c>
      <c r="U2020" s="58">
        <v>1084.92504882812</v>
      </c>
      <c r="V2020" s="77">
        <v>6.3406455059644698E-3</v>
      </c>
      <c r="W2020" s="58">
        <v>3.5816642580410001</v>
      </c>
      <c r="X2020" s="77">
        <v>3.90388876846684E-2</v>
      </c>
      <c r="Y2020" s="58">
        <v>91.45703125</v>
      </c>
      <c r="Z2020" s="77">
        <v>1.55707284463006E-2</v>
      </c>
      <c r="AA2020" s="58">
        <v>126.628349055833</v>
      </c>
      <c r="AB2020" s="77">
        <v>8.3110737178986802E-2</v>
      </c>
      <c r="AC2020" s="58">
        <v>1511.9299926757801</v>
      </c>
      <c r="AD2020" s="77">
        <v>-6.8927749769548399E-3</v>
      </c>
      <c r="AE2020" s="58">
        <v>2.94590940671109</v>
      </c>
      <c r="AF2020" s="77">
        <v>5.2379161070160198E-2</v>
      </c>
      <c r="AG2020" s="58">
        <v>56.437189102172802</v>
      </c>
      <c r="AH2020" s="77">
        <v>1.5720677737026598E-2</v>
      </c>
      <c r="AI2020" s="58">
        <v>2.02020786727293</v>
      </c>
      <c r="AJ2020" s="77">
        <v>4.1865449074554702E-2</v>
      </c>
      <c r="AK2020" s="58">
        <v>47.88134765625</v>
      </c>
      <c r="AL2020" s="69">
        <v>43164</v>
      </c>
      <c r="AM2020" s="105">
        <v>0</v>
      </c>
      <c r="AN2020" s="124">
        <v>49.956452386053698</v>
      </c>
      <c r="AO2020" s="125">
        <v>48.4643988558188</v>
      </c>
      <c r="AP2020" s="125">
        <v>59.486925205304701</v>
      </c>
      <c r="AQ2020" s="125">
        <v>59.6056292516353</v>
      </c>
      <c r="AR2020" s="125">
        <v>62.260295214992802</v>
      </c>
      <c r="AS2020" s="125">
        <v>56.6279122287294</v>
      </c>
      <c r="AV2020" s="63">
        <v>35227.566088551801</v>
      </c>
      <c r="AW2020" s="63">
        <v>0</v>
      </c>
      <c r="AX2020" s="63">
        <v>0</v>
      </c>
      <c r="AY2020" s="63">
        <v>35227.566088551801</v>
      </c>
      <c r="AZ2020" s="77">
        <v>0</v>
      </c>
      <c r="BA2020" s="77">
        <v>2.5227566088551798</v>
      </c>
      <c r="BB2020" s="77">
        <v>1.4015569112339501</v>
      </c>
      <c r="BC2020" s="58">
        <v>-1719.52208236971</v>
      </c>
      <c r="BD2020" s="130">
        <v>-4.6540124472461898E-2</v>
      </c>
      <c r="BE2020" s="65">
        <v>77</v>
      </c>
    </row>
    <row r="2021" spans="1:57" x14ac:dyDescent="0.2">
      <c r="A2021" s="104">
        <v>43165</v>
      </c>
      <c r="B2021" s="58">
        <v>2728.1201171875</v>
      </c>
      <c r="C2021" s="77">
        <v>2.6388586061694098E-3</v>
      </c>
      <c r="D2021" s="58">
        <v>0.01</v>
      </c>
      <c r="E2021" s="58">
        <v>0.72030000000000005</v>
      </c>
      <c r="F2021" s="77">
        <v>-2.49272953884494E-3</v>
      </c>
      <c r="G2021" s="58">
        <v>173.35260009765599</v>
      </c>
      <c r="H2021" s="58">
        <v>1095.06005859375</v>
      </c>
      <c r="I2021" s="58">
        <v>91.432533264160099</v>
      </c>
      <c r="J2021" s="58">
        <v>1537.64001464843</v>
      </c>
      <c r="K2021" s="58">
        <v>58.545169830322202</v>
      </c>
      <c r="L2021" s="58">
        <v>49.185920715332003</v>
      </c>
      <c r="M2021" s="58">
        <v>18.360000610351499</v>
      </c>
      <c r="N2021" s="77">
        <v>-8.4824907583069798E-4</v>
      </c>
      <c r="O2021" s="58">
        <v>5.6642956309252703</v>
      </c>
      <c r="P2021" s="77">
        <v>3.26749966699914E-2</v>
      </c>
      <c r="Q2021" s="58">
        <v>173.42618560791001</v>
      </c>
      <c r="R2021" s="77">
        <v>3.7857650623553899E-3</v>
      </c>
      <c r="S2021" s="58">
        <v>44.610865455663898</v>
      </c>
      <c r="T2021" s="77">
        <v>4.0738281983320697E-2</v>
      </c>
      <c r="U2021" s="58">
        <v>1092.9950561523401</v>
      </c>
      <c r="V2021" s="77">
        <v>-3.4173669933656998E-3</v>
      </c>
      <c r="W2021" s="58">
        <v>3.48653012127465</v>
      </c>
      <c r="X2021" s="77">
        <v>3.8132270831888998E-2</v>
      </c>
      <c r="Y2021" s="58">
        <v>91.589298248291001</v>
      </c>
      <c r="Z2021" s="77">
        <v>9.2084125411120397E-3</v>
      </c>
      <c r="AA2021" s="58">
        <v>127.388630063162</v>
      </c>
      <c r="AB2021" s="77">
        <v>8.2846848969580306E-2</v>
      </c>
      <c r="AC2021" s="58">
        <v>1530.625</v>
      </c>
      <c r="AD2021" s="77">
        <v>4.0950843035570901E-2</v>
      </c>
      <c r="AE2021" s="58">
        <v>3.01916096062507</v>
      </c>
      <c r="AF2021" s="77">
        <v>5.1569770305139102E-2</v>
      </c>
      <c r="AG2021" s="58">
        <v>57.393590927124002</v>
      </c>
      <c r="AH2021" s="77">
        <v>1.9296426002197699E-2</v>
      </c>
      <c r="AI2021" s="58">
        <v>2.1011575358461401</v>
      </c>
      <c r="AJ2021" s="77">
        <v>4.2718678542316597E-2</v>
      </c>
      <c r="AK2021" s="58">
        <v>48.720348358154297</v>
      </c>
      <c r="AL2021" s="69">
        <v>43165</v>
      </c>
      <c r="AM2021" s="105">
        <v>1</v>
      </c>
      <c r="AN2021" s="124">
        <v>50.97179220164</v>
      </c>
      <c r="AO2021" s="125">
        <v>49.441271028686899</v>
      </c>
      <c r="AP2021" s="125">
        <v>59.1562266792915</v>
      </c>
      <c r="AQ2021" s="125">
        <v>65.475961488256601</v>
      </c>
      <c r="AR2021" s="125">
        <v>65.099124033309295</v>
      </c>
      <c r="AS2021" s="125">
        <v>55.460239766921603</v>
      </c>
      <c r="AV2021" s="63">
        <v>35227.566088551801</v>
      </c>
      <c r="AW2021" s="63">
        <v>0</v>
      </c>
      <c r="AX2021" s="63">
        <v>0</v>
      </c>
      <c r="AY2021" s="63">
        <v>35227.566088551801</v>
      </c>
      <c r="AZ2021" s="77">
        <v>0</v>
      </c>
      <c r="BA2021" s="77">
        <v>2.5227566088551798</v>
      </c>
      <c r="BB2021" s="77">
        <v>1.40789428035736</v>
      </c>
      <c r="BC2021" s="58">
        <v>-1719.52208236971</v>
      </c>
      <c r="BD2021" s="130">
        <v>-4.6540124472461898E-2</v>
      </c>
      <c r="BE2021" s="65">
        <v>78</v>
      </c>
    </row>
    <row r="2022" spans="1:57" x14ac:dyDescent="0.2">
      <c r="A2022" s="104">
        <v>43166</v>
      </c>
      <c r="B2022" s="58">
        <v>2726.80004882812</v>
      </c>
      <c r="C2022" s="77">
        <v>-4.8387472056610198E-4</v>
      </c>
      <c r="D2022" s="58">
        <v>0.01</v>
      </c>
      <c r="E2022" s="58">
        <v>0.71960000000000002</v>
      </c>
      <c r="F2022" s="77">
        <v>-9.7181729834794296E-4</v>
      </c>
      <c r="G2022" s="58">
        <v>171.743392944335</v>
      </c>
      <c r="H2022" s="58">
        <v>1109.64001464843</v>
      </c>
      <c r="I2022" s="58">
        <v>91.961616516113196</v>
      </c>
      <c r="J2022" s="58">
        <v>1545</v>
      </c>
      <c r="K2022" s="58">
        <v>57.988895416259702</v>
      </c>
      <c r="L2022" s="58">
        <v>49.777591705322202</v>
      </c>
      <c r="M2022" s="58">
        <v>17.7600002288818</v>
      </c>
      <c r="N2022" s="77">
        <v>-9.2828555926693906E-3</v>
      </c>
      <c r="O2022" s="58">
        <v>5.672815628555</v>
      </c>
      <c r="P2022" s="77">
        <v>3.3030764859720799E-2</v>
      </c>
      <c r="Q2022" s="58">
        <v>172.54799652099601</v>
      </c>
      <c r="R2022" s="77">
        <v>1.3314298097413E-2</v>
      </c>
      <c r="S2022" s="58">
        <v>43.579632457641402</v>
      </c>
      <c r="T2022" s="77">
        <v>3.9273667029255901E-2</v>
      </c>
      <c r="U2022" s="58">
        <v>1102.3500366210901</v>
      </c>
      <c r="V2022" s="77">
        <v>5.7865973200648098E-3</v>
      </c>
      <c r="W2022" s="58">
        <v>3.4304027018507899</v>
      </c>
      <c r="X2022" s="77">
        <v>3.7302548952580901E-2</v>
      </c>
      <c r="Y2022" s="58">
        <v>91.697074890136705</v>
      </c>
      <c r="Z2022" s="77">
        <v>4.7865464487442102E-3</v>
      </c>
      <c r="AA2022" s="58">
        <v>128.267531961233</v>
      </c>
      <c r="AB2022" s="77">
        <v>8.3021056285587994E-2</v>
      </c>
      <c r="AC2022" s="58">
        <v>1541.3200073242101</v>
      </c>
      <c r="AD2022" s="77">
        <v>-9.5016278144670601E-3</v>
      </c>
      <c r="AE2022" s="58">
        <v>3.0811802405370199</v>
      </c>
      <c r="AF2022" s="77">
        <v>5.31339701923874E-2</v>
      </c>
      <c r="AG2022" s="58">
        <v>58.267032623291001</v>
      </c>
      <c r="AH2022" s="77">
        <v>1.2029275479350499E-2</v>
      </c>
      <c r="AI2022" s="58">
        <v>2.1957993695270699</v>
      </c>
      <c r="AJ2022" s="77">
        <v>4.4112205799869998E-2</v>
      </c>
      <c r="AK2022" s="58">
        <v>49.481756210327099</v>
      </c>
      <c r="AL2022" s="69">
        <v>43166</v>
      </c>
      <c r="AM2022" s="105">
        <v>2</v>
      </c>
      <c r="AN2022" s="124">
        <v>50.767854198112801</v>
      </c>
      <c r="AO2022" s="125">
        <v>52.839839323085101</v>
      </c>
      <c r="AP2022" s="125">
        <v>55.521700249588903</v>
      </c>
      <c r="AQ2022" s="125">
        <v>63.091116690955502</v>
      </c>
      <c r="AR2022" s="125">
        <v>66.807668338289105</v>
      </c>
      <c r="AS2022" s="125">
        <v>57.068999318575798</v>
      </c>
      <c r="AV2022" s="63">
        <v>35227.566088551801</v>
      </c>
      <c r="AW2022" s="63">
        <v>0</v>
      </c>
      <c r="AX2022" s="63">
        <v>0</v>
      </c>
      <c r="AY2022" s="63">
        <v>35227.566088551801</v>
      </c>
      <c r="AZ2022" s="77">
        <v>0</v>
      </c>
      <c r="BA2022" s="77">
        <v>2.5227566088551798</v>
      </c>
      <c r="BB2022" s="77">
        <v>1.4067291611852999</v>
      </c>
      <c r="BC2022" s="58">
        <v>-1719.52208236971</v>
      </c>
      <c r="BD2022" s="130">
        <v>-4.6540124472461898E-2</v>
      </c>
      <c r="BE2022" s="65">
        <v>79</v>
      </c>
    </row>
    <row r="2023" spans="1:57" x14ac:dyDescent="0.2">
      <c r="A2023" s="104">
        <v>43167</v>
      </c>
      <c r="B2023" s="58">
        <v>2738.96997070312</v>
      </c>
      <c r="C2023" s="77">
        <v>4.4630782078172102E-3</v>
      </c>
      <c r="D2023" s="58">
        <v>0.01</v>
      </c>
      <c r="E2023" s="58">
        <v>0.72309999999999997</v>
      </c>
      <c r="F2023" s="77">
        <v>4.8638132295719602E-3</v>
      </c>
      <c r="G2023" s="58">
        <v>173.61750793457</v>
      </c>
      <c r="H2023" s="58">
        <v>1126</v>
      </c>
      <c r="I2023" s="58">
        <v>92.520080566406193</v>
      </c>
      <c r="J2023" s="58">
        <v>1551.85998535156</v>
      </c>
      <c r="K2023" s="58">
        <v>57.940101623535099</v>
      </c>
      <c r="L2023" s="58">
        <v>49.215023040771399</v>
      </c>
      <c r="M2023" s="58">
        <v>16.540000915527301</v>
      </c>
      <c r="N2023" s="77">
        <v>1.09122974578812E-2</v>
      </c>
      <c r="O2023" s="58">
        <v>5.7067816775127103</v>
      </c>
      <c r="P2023" s="77">
        <v>3.2869851349688603E-2</v>
      </c>
      <c r="Q2023" s="58">
        <v>172.68045043945301</v>
      </c>
      <c r="R2023" s="77">
        <v>1.47435070253352E-2</v>
      </c>
      <c r="S2023" s="58">
        <v>42.965368578351303</v>
      </c>
      <c r="T2023" s="77">
        <v>3.8157520939921197E-2</v>
      </c>
      <c r="U2023" s="58">
        <v>1117.8200073242101</v>
      </c>
      <c r="V2023" s="77">
        <v>6.0727950578718303E-3</v>
      </c>
      <c r="W2023" s="58">
        <v>3.3655996119008602</v>
      </c>
      <c r="X2023" s="77">
        <v>3.6376963695845498E-2</v>
      </c>
      <c r="Y2023" s="58">
        <v>92.240848541259695</v>
      </c>
      <c r="Z2023" s="77">
        <v>4.4401199686487898E-3</v>
      </c>
      <c r="AA2023" s="58">
        <v>129.170588312082</v>
      </c>
      <c r="AB2023" s="77">
        <v>8.3235981036536497E-2</v>
      </c>
      <c r="AC2023" s="58">
        <v>1548.4299926757801</v>
      </c>
      <c r="AD2023" s="77">
        <v>-8.41433387795409E-4</v>
      </c>
      <c r="AE2023" s="58">
        <v>3.1504661878481701</v>
      </c>
      <c r="AF2023" s="77">
        <v>5.4374536798679998E-2</v>
      </c>
      <c r="AG2023" s="58">
        <v>57.964498519897397</v>
      </c>
      <c r="AH2023" s="77">
        <v>-1.1301644882321899E-2</v>
      </c>
      <c r="AI2023" s="58">
        <v>2.2502129567679701</v>
      </c>
      <c r="AJ2023" s="77">
        <v>4.5722074637734499E-2</v>
      </c>
      <c r="AK2023" s="58">
        <v>49.496307373046797</v>
      </c>
      <c r="AL2023" s="69">
        <v>43167</v>
      </c>
      <c r="AM2023" s="105">
        <v>3</v>
      </c>
      <c r="AN2023" s="124">
        <v>52.648795914766097</v>
      </c>
      <c r="AO2023" s="125">
        <v>56.382820247238399</v>
      </c>
      <c r="AP2023" s="125">
        <v>58.703885929585702</v>
      </c>
      <c r="AQ2023" s="125">
        <v>62.874787591354597</v>
      </c>
      <c r="AR2023" s="125">
        <v>63.618668910608399</v>
      </c>
      <c r="AS2023" s="125">
        <v>58.762148349928303</v>
      </c>
      <c r="AV2023" s="63">
        <v>35227.566088551801</v>
      </c>
      <c r="AW2023" s="63">
        <v>0</v>
      </c>
      <c r="AX2023" s="63">
        <v>0</v>
      </c>
      <c r="AY2023" s="63">
        <v>35227.566088551801</v>
      </c>
      <c r="AZ2023" s="77">
        <v>0</v>
      </c>
      <c r="BA2023" s="77">
        <v>2.5227566088551798</v>
      </c>
      <c r="BB2023" s="77">
        <v>1.4174705816567099</v>
      </c>
      <c r="BC2023" s="58">
        <v>-1719.52208236971</v>
      </c>
      <c r="BD2023" s="130">
        <v>-4.6540124472461898E-2</v>
      </c>
      <c r="BE2023" s="65">
        <v>80</v>
      </c>
    </row>
    <row r="2024" spans="1:57" x14ac:dyDescent="0.2">
      <c r="A2024" s="104">
        <v>43168</v>
      </c>
      <c r="B2024" s="58">
        <v>2786.57006835937</v>
      </c>
      <c r="C2024" s="77">
        <v>1.7378831518926899E-2</v>
      </c>
      <c r="D2024" s="58">
        <v>0.01</v>
      </c>
      <c r="E2024" s="58">
        <v>0.72109999999999996</v>
      </c>
      <c r="F2024" s="77">
        <v>-2.7658691743880299E-3</v>
      </c>
      <c r="G2024" s="58">
        <v>176.60041809082</v>
      </c>
      <c r="H2024" s="58">
        <v>1160.0400390625</v>
      </c>
      <c r="I2024" s="58">
        <v>94.587409973144503</v>
      </c>
      <c r="J2024" s="58">
        <v>1578.89001464843</v>
      </c>
      <c r="K2024" s="58">
        <v>60.126148223876903</v>
      </c>
      <c r="L2024" s="58">
        <v>50.621444702148402</v>
      </c>
      <c r="M2024" s="58">
        <v>14.640000343322701</v>
      </c>
      <c r="N2024" s="77">
        <v>1.7180929456573901E-2</v>
      </c>
      <c r="O2024" s="58">
        <v>5.7967577294933301</v>
      </c>
      <c r="P2024" s="77">
        <v>3.2824144994448599E-2</v>
      </c>
      <c r="Q2024" s="58">
        <v>175.108963012695</v>
      </c>
      <c r="R2024" s="77">
        <v>3.0230940552841801E-2</v>
      </c>
      <c r="S2024" s="58">
        <v>43.051011941963402</v>
      </c>
      <c r="T2024" s="77">
        <v>3.7111660367133197E-2</v>
      </c>
      <c r="U2024" s="58">
        <v>1143.02001953125</v>
      </c>
      <c r="V2024" s="77">
        <v>2.2344656360890801E-2</v>
      </c>
      <c r="W2024" s="58">
        <v>3.4011615863146201</v>
      </c>
      <c r="X2024" s="77">
        <v>3.5957867831250302E-2</v>
      </c>
      <c r="Y2024" s="58">
        <v>93.553745269775305</v>
      </c>
      <c r="Z2024" s="77">
        <v>1.7417827350417501E-2</v>
      </c>
      <c r="AA2024" s="58">
        <v>130.55106077118501</v>
      </c>
      <c r="AB2024" s="77">
        <v>8.2685341955408401E-2</v>
      </c>
      <c r="AC2024" s="58">
        <v>1565.375</v>
      </c>
      <c r="AD2024" s="77">
        <v>3.7729422957273898E-2</v>
      </c>
      <c r="AE2024" s="58">
        <v>3.27471796228923</v>
      </c>
      <c r="AF2024" s="77">
        <v>5.4464123497416903E-2</v>
      </c>
      <c r="AG2024" s="58">
        <v>59.033124923705998</v>
      </c>
      <c r="AH2024" s="77">
        <v>2.8577080218205202E-2</v>
      </c>
      <c r="AI2024" s="58">
        <v>2.3558612755772699</v>
      </c>
      <c r="AJ2024" s="77">
        <v>4.6538799701172598E-2</v>
      </c>
      <c r="AK2024" s="58">
        <v>49.918233871459897</v>
      </c>
      <c r="AL2024" s="69">
        <v>43168</v>
      </c>
      <c r="AM2024" s="105">
        <v>4</v>
      </c>
      <c r="AN2024" s="124">
        <v>59.212622424564003</v>
      </c>
      <c r="AO2024" s="125">
        <v>62.6673672498831</v>
      </c>
      <c r="AP2024" s="125">
        <v>63.214934426297702</v>
      </c>
      <c r="AQ2024" s="125">
        <v>68.144747405359894</v>
      </c>
      <c r="AR2024" s="125">
        <v>67.761757134712894</v>
      </c>
      <c r="AS2024" s="125">
        <v>64.364899203007695</v>
      </c>
      <c r="AV2024" s="63">
        <v>35227.566088551801</v>
      </c>
      <c r="AW2024" s="63">
        <v>0</v>
      </c>
      <c r="AX2024" s="63">
        <v>0</v>
      </c>
      <c r="AY2024" s="63">
        <v>35227.566088551801</v>
      </c>
      <c r="AZ2024" s="77">
        <v>0</v>
      </c>
      <c r="BA2024" s="77">
        <v>2.5227566088551798</v>
      </c>
      <c r="BB2024" s="77">
        <v>1.4594833955972799</v>
      </c>
      <c r="BC2024" s="58">
        <v>-1719.52208236971</v>
      </c>
      <c r="BD2024" s="130">
        <v>-4.6540124472461898E-2</v>
      </c>
      <c r="BE2024" s="65">
        <v>81</v>
      </c>
    </row>
    <row r="2025" spans="1:57" x14ac:dyDescent="0.2">
      <c r="A2025" s="104">
        <v>43171</v>
      </c>
      <c r="B2025" s="58">
        <v>2783.02001953125</v>
      </c>
      <c r="C2025" s="77">
        <v>-1.27398512904253E-3</v>
      </c>
      <c r="D2025" s="58">
        <v>0.01</v>
      </c>
      <c r="E2025" s="58">
        <v>0.71950000000000003</v>
      </c>
      <c r="F2025" s="77">
        <v>-2.2188323394812799E-3</v>
      </c>
      <c r="G2025" s="58">
        <v>178.30775451660099</v>
      </c>
      <c r="H2025" s="58">
        <v>1164.5</v>
      </c>
      <c r="I2025" s="58">
        <v>94.812751770019503</v>
      </c>
      <c r="J2025" s="58">
        <v>1598.39001464843</v>
      </c>
      <c r="K2025" s="58">
        <v>59.501567840576101</v>
      </c>
      <c r="L2025" s="58">
        <v>49.971580505371001</v>
      </c>
      <c r="M2025" s="58">
        <v>15.779999732971101</v>
      </c>
      <c r="N2025" s="77">
        <v>9.6677937925562195E-3</v>
      </c>
      <c r="O2025" s="58">
        <v>5.9363109574564001</v>
      </c>
      <c r="P2025" s="77">
        <v>3.32925002255227E-2</v>
      </c>
      <c r="Q2025" s="58">
        <v>177.45408630371</v>
      </c>
      <c r="R2025" s="77">
        <v>3.84466120764614E-3</v>
      </c>
      <c r="S2025" s="58">
        <v>43.243389319374302</v>
      </c>
      <c r="T2025" s="77">
        <v>3.71347267663154E-2</v>
      </c>
      <c r="U2025" s="58">
        <v>1162.27001953125</v>
      </c>
      <c r="V2025" s="77">
        <v>2.3823656545727198E-3</v>
      </c>
      <c r="W2025" s="58">
        <v>3.4589523351268698</v>
      </c>
      <c r="X2025" s="77">
        <v>3.6481931708057601E-2</v>
      </c>
      <c r="Y2025" s="58">
        <v>94.700080871582003</v>
      </c>
      <c r="Z2025" s="77">
        <v>1.23504486183871E-2</v>
      </c>
      <c r="AA2025" s="58">
        <v>132.29729026582299</v>
      </c>
      <c r="AB2025" s="77">
        <v>8.2769092057248306E-2</v>
      </c>
      <c r="AC2025" s="58">
        <v>1588.64001464843</v>
      </c>
      <c r="AD2025" s="77">
        <v>-1.03878329437498E-2</v>
      </c>
      <c r="AE2025" s="58">
        <v>3.36732784892004</v>
      </c>
      <c r="AF2025" s="77">
        <v>5.65922541392892E-2</v>
      </c>
      <c r="AG2025" s="58">
        <v>59.813858032226499</v>
      </c>
      <c r="AH2025" s="77">
        <v>-1.2837725209169299E-2</v>
      </c>
      <c r="AI2025" s="58">
        <v>2.4290029077136399</v>
      </c>
      <c r="AJ2025" s="77">
        <v>4.86076862718514E-2</v>
      </c>
      <c r="AK2025" s="58">
        <v>50.296512603759702</v>
      </c>
      <c r="AL2025" s="69">
        <v>43171</v>
      </c>
      <c r="AM2025" s="105">
        <v>0</v>
      </c>
      <c r="AN2025" s="124">
        <v>58.560629371735601</v>
      </c>
      <c r="AO2025" s="125">
        <v>63.4112251065092</v>
      </c>
      <c r="AP2025" s="125">
        <v>65.535550378229104</v>
      </c>
      <c r="AQ2025" s="125">
        <v>65.292952608769397</v>
      </c>
      <c r="AR2025" s="125">
        <v>64.127769233820203</v>
      </c>
      <c r="AS2025" s="125">
        <v>64.924306718000096</v>
      </c>
      <c r="AV2025" s="63">
        <v>35227.566088551801</v>
      </c>
      <c r="AW2025" s="63">
        <v>0</v>
      </c>
      <c r="AX2025" s="63">
        <v>0</v>
      </c>
      <c r="AY2025" s="63">
        <v>35227.566088551801</v>
      </c>
      <c r="AZ2025" s="77">
        <v>0</v>
      </c>
      <c r="BA2025" s="77">
        <v>2.5227566088551798</v>
      </c>
      <c r="BB2025" s="77">
        <v>1.4563500503261599</v>
      </c>
      <c r="BC2025" s="58">
        <v>-1719.52208236971</v>
      </c>
      <c r="BD2025" s="130">
        <v>-4.6540124472461898E-2</v>
      </c>
      <c r="BE2025" s="65">
        <v>82</v>
      </c>
    </row>
    <row r="2026" spans="1:57" x14ac:dyDescent="0.2">
      <c r="A2026" s="104">
        <v>43172</v>
      </c>
      <c r="B2026" s="58">
        <v>2765.31005859375</v>
      </c>
      <c r="C2026" s="77">
        <v>-6.36357655108887E-3</v>
      </c>
      <c r="D2026" s="58">
        <v>0.01</v>
      </c>
      <c r="E2026" s="58">
        <v>0.71489999999999998</v>
      </c>
      <c r="F2026" s="77">
        <v>-6.3933287004864702E-3</v>
      </c>
      <c r="G2026" s="58">
        <v>176.59063720703099</v>
      </c>
      <c r="H2026" s="58">
        <v>1138.17004394531</v>
      </c>
      <c r="I2026" s="58">
        <v>92.500495910644503</v>
      </c>
      <c r="J2026" s="58">
        <v>1588.18005371093</v>
      </c>
      <c r="K2026" s="58">
        <v>58.252391815185497</v>
      </c>
      <c r="L2026" s="58">
        <v>50.223766326904297</v>
      </c>
      <c r="M2026" s="58">
        <v>16.350000381469702</v>
      </c>
      <c r="N2026" s="77">
        <v>-9.6300764609227301E-3</v>
      </c>
      <c r="O2026" s="58">
        <v>6.0251510766202196</v>
      </c>
      <c r="P2026" s="77">
        <v>3.4119312166909797E-2</v>
      </c>
      <c r="Q2026" s="58">
        <v>177.44919586181601</v>
      </c>
      <c r="R2026" s="77">
        <v>-2.2610524735669799E-2</v>
      </c>
      <c r="S2026" s="58">
        <v>42.806647408462602</v>
      </c>
      <c r="T2026" s="77">
        <v>3.7610063308360399E-2</v>
      </c>
      <c r="U2026" s="58">
        <v>1151.3350219726501</v>
      </c>
      <c r="V2026" s="77">
        <v>-2.4387604158812599E-2</v>
      </c>
      <c r="W2026" s="58">
        <v>3.4519233599071799</v>
      </c>
      <c r="X2026" s="77">
        <v>3.7317890308844803E-2</v>
      </c>
      <c r="Y2026" s="58">
        <v>93.656623840332003</v>
      </c>
      <c r="Z2026" s="77">
        <v>-6.3876531033920598E-3</v>
      </c>
      <c r="AA2026" s="58">
        <v>133.23702278885801</v>
      </c>
      <c r="AB2026" s="77">
        <v>8.3892895190023895E-2</v>
      </c>
      <c r="AC2026" s="58">
        <v>1593.28503417968</v>
      </c>
      <c r="AD2026" s="77">
        <v>-2.0994001851137201E-2</v>
      </c>
      <c r="AE2026" s="58">
        <v>3.3960967960596702</v>
      </c>
      <c r="AF2026" s="77">
        <v>5.8299697063672502E-2</v>
      </c>
      <c r="AG2026" s="58">
        <v>58.876979827880803</v>
      </c>
      <c r="AH2026" s="77">
        <v>5.04658485848974E-3</v>
      </c>
      <c r="AI2026" s="58">
        <v>2.4953061927184899</v>
      </c>
      <c r="AJ2026" s="77">
        <v>4.9683772747679898E-2</v>
      </c>
      <c r="AK2026" s="58">
        <v>50.097673416137603</v>
      </c>
      <c r="AL2026" s="69">
        <v>43172</v>
      </c>
      <c r="AM2026" s="105">
        <v>1</v>
      </c>
      <c r="AN2026" s="124">
        <v>55.289915456887798</v>
      </c>
      <c r="AO2026" s="125">
        <v>56.2815294758609</v>
      </c>
      <c r="AP2026" s="125">
        <v>61.3440480330935</v>
      </c>
      <c r="AQ2026" s="125">
        <v>59.894231794748997</v>
      </c>
      <c r="AR2026" s="125">
        <v>64.914115777403097</v>
      </c>
      <c r="AS2026" s="125">
        <v>55.326682277723798</v>
      </c>
      <c r="AV2026" s="63">
        <v>35227.566088551801</v>
      </c>
      <c r="AW2026" s="63">
        <v>0</v>
      </c>
      <c r="AX2026" s="63">
        <v>0</v>
      </c>
      <c r="AY2026" s="63">
        <v>35227.566088551801</v>
      </c>
      <c r="AZ2026" s="77">
        <v>0</v>
      </c>
      <c r="BA2026" s="77">
        <v>2.5227566088551798</v>
      </c>
      <c r="BB2026" s="77">
        <v>1.4407188787446401</v>
      </c>
      <c r="BC2026" s="58">
        <v>-1719.52208236971</v>
      </c>
      <c r="BD2026" s="130">
        <v>-4.6540124472461898E-2</v>
      </c>
      <c r="BE2026" s="65">
        <v>83</v>
      </c>
    </row>
    <row r="2027" spans="1:57" x14ac:dyDescent="0.2">
      <c r="A2027" s="104">
        <v>43173</v>
      </c>
      <c r="B2027" s="58">
        <v>2749.47998046875</v>
      </c>
      <c r="C2027" s="77">
        <v>-5.7245219485623196E-3</v>
      </c>
      <c r="D2027" s="58">
        <v>0.01</v>
      </c>
      <c r="E2027" s="58">
        <v>0.71709999999999996</v>
      </c>
      <c r="F2027" s="77">
        <v>3.0773534760106802E-3</v>
      </c>
      <c r="G2027" s="58">
        <v>175.08934020996</v>
      </c>
      <c r="H2027" s="58">
        <v>1149.48999023437</v>
      </c>
      <c r="I2027" s="58">
        <v>91.951812744140597</v>
      </c>
      <c r="J2027" s="58">
        <v>1591</v>
      </c>
      <c r="K2027" s="58">
        <v>58.779388427734297</v>
      </c>
      <c r="L2027" s="58">
        <v>50.301364898681598</v>
      </c>
      <c r="M2027" s="58">
        <v>17.2299995422363</v>
      </c>
      <c r="N2027" s="77">
        <v>-8.5015662257915594E-3</v>
      </c>
      <c r="O2027" s="58">
        <v>6.0810399519096103</v>
      </c>
      <c r="P2027" s="77">
        <v>3.4731068976657502E-2</v>
      </c>
      <c r="Q2027" s="58">
        <v>175.83998870849601</v>
      </c>
      <c r="R2027" s="77">
        <v>9.9457425973217203E-3</v>
      </c>
      <c r="S2027" s="58">
        <v>42.488811762783399</v>
      </c>
      <c r="T2027" s="77">
        <v>3.6963185520319498E-2</v>
      </c>
      <c r="U2027" s="58">
        <v>1143.8300170898401</v>
      </c>
      <c r="V2027" s="77">
        <v>-5.9316781072603596E-3</v>
      </c>
      <c r="W2027" s="58">
        <v>3.4221281817643598</v>
      </c>
      <c r="X2027" s="77">
        <v>3.72165385285722E-2</v>
      </c>
      <c r="Y2027" s="58">
        <v>92.226154327392507</v>
      </c>
      <c r="Z2027" s="77">
        <v>1.7755834941217601E-3</v>
      </c>
      <c r="AA2027" s="58">
        <v>133.84653520379101</v>
      </c>
      <c r="AB2027" s="77">
        <v>8.4127300568064806E-2</v>
      </c>
      <c r="AC2027" s="58">
        <v>1589.5900268554601</v>
      </c>
      <c r="AD2027" s="77">
        <v>9.0467806750460494E-3</v>
      </c>
      <c r="AE2027" s="58">
        <v>3.4369703253093902</v>
      </c>
      <c r="AF2027" s="77">
        <v>5.8472373007673203E-2</v>
      </c>
      <c r="AG2027" s="58">
        <v>58.515890121459897</v>
      </c>
      <c r="AH2027" s="77">
        <v>1.54505680183869E-3</v>
      </c>
      <c r="AI2027" s="58">
        <v>2.55483750677142</v>
      </c>
      <c r="AJ2027" s="77">
        <v>5.0790619934815699E-2</v>
      </c>
      <c r="AK2027" s="58">
        <v>50.262565612792898</v>
      </c>
      <c r="AL2027" s="69">
        <v>43173</v>
      </c>
      <c r="AM2027" s="105">
        <v>2</v>
      </c>
      <c r="AN2027" s="124">
        <v>52.469001985248099</v>
      </c>
      <c r="AO2027" s="125">
        <v>58.444791977604297</v>
      </c>
      <c r="AP2027" s="125">
        <v>57.859709495748298</v>
      </c>
      <c r="AQ2027" s="125">
        <v>61.346291889152099</v>
      </c>
      <c r="AR2027" s="125">
        <v>65.167140218648598</v>
      </c>
      <c r="AS2027" s="125">
        <v>53.312691531281097</v>
      </c>
      <c r="AV2027" s="63">
        <v>35227.566088551801</v>
      </c>
      <c r="AW2027" s="63">
        <v>0</v>
      </c>
      <c r="AX2027" s="63">
        <v>0</v>
      </c>
      <c r="AY2027" s="63">
        <v>35227.566088551801</v>
      </c>
      <c r="AZ2027" s="77">
        <v>0</v>
      </c>
      <c r="BA2027" s="77">
        <v>2.5227566088551798</v>
      </c>
      <c r="BB2027" s="77">
        <v>1.426746929953</v>
      </c>
      <c r="BC2027" s="58">
        <v>-1719.52208236971</v>
      </c>
      <c r="BD2027" s="130">
        <v>-4.6540124472461898E-2</v>
      </c>
      <c r="BE2027" s="65">
        <v>84</v>
      </c>
    </row>
    <row r="2028" spans="1:57" x14ac:dyDescent="0.2">
      <c r="A2028" s="104">
        <v>43174</v>
      </c>
      <c r="B2028" s="58">
        <v>2747.330078125</v>
      </c>
      <c r="C2028" s="77">
        <v>-7.8193053196318196E-4</v>
      </c>
      <c r="D2028" s="58">
        <v>0.01</v>
      </c>
      <c r="E2028" s="58">
        <v>0.71699999999999997</v>
      </c>
      <c r="F2028" s="77">
        <v>-1.39450564774601E-4</v>
      </c>
      <c r="G2028" s="58">
        <v>175.29539489746</v>
      </c>
      <c r="H2028" s="58">
        <v>1149.57995605468</v>
      </c>
      <c r="I2028" s="58">
        <v>92.275146484375</v>
      </c>
      <c r="J2028" s="58">
        <v>1582.31994628906</v>
      </c>
      <c r="K2028" s="58">
        <v>58.828182220458899</v>
      </c>
      <c r="L2028" s="58">
        <v>49.350814819335902</v>
      </c>
      <c r="M2028" s="58">
        <v>16.590000152587798</v>
      </c>
      <c r="N2028" s="77">
        <v>1.1768545546684201E-3</v>
      </c>
      <c r="O2028" s="58">
        <v>6.1378115467232801</v>
      </c>
      <c r="P2028" s="77">
        <v>3.5014106048328303E-2</v>
      </c>
      <c r="Q2028" s="58">
        <v>175.19236755371</v>
      </c>
      <c r="R2028" s="77">
        <v>7.8265857968995407E-5</v>
      </c>
      <c r="S2028" s="58">
        <v>42.297104474371302</v>
      </c>
      <c r="T2028" s="77">
        <v>3.6793529890285601E-2</v>
      </c>
      <c r="U2028" s="58">
        <v>1149.5349731445301</v>
      </c>
      <c r="V2028" s="77">
        <v>3.5163389452044199E-3</v>
      </c>
      <c r="W2028" s="58">
        <v>3.37349853372065</v>
      </c>
      <c r="X2028" s="77">
        <v>3.6559124122245497E-2</v>
      </c>
      <c r="Y2028" s="58">
        <v>92.113479614257798</v>
      </c>
      <c r="Z2028" s="77">
        <v>-5.4557220056175E-3</v>
      </c>
      <c r="AA2028" s="58">
        <v>134.10554518413301</v>
      </c>
      <c r="AB2028" s="77">
        <v>8.4752483528153996E-2</v>
      </c>
      <c r="AC2028" s="58">
        <v>1586.6599731445301</v>
      </c>
      <c r="AD2028" s="77">
        <v>8.30117393694651E-4</v>
      </c>
      <c r="AE2028" s="58">
        <v>3.4813363320423401</v>
      </c>
      <c r="AF2028" s="77">
        <v>5.91780367952899E-2</v>
      </c>
      <c r="AG2028" s="58">
        <v>58.803785324096602</v>
      </c>
      <c r="AH2028" s="77">
        <v>-1.8897103115597801E-2</v>
      </c>
      <c r="AI2028" s="58">
        <v>2.5745473512052</v>
      </c>
      <c r="AJ2028" s="77">
        <v>5.21682845689607E-2</v>
      </c>
      <c r="AK2028" s="58">
        <v>49.826089859008697</v>
      </c>
      <c r="AL2028" s="69">
        <v>43174</v>
      </c>
      <c r="AM2028" s="105">
        <v>3</v>
      </c>
      <c r="AN2028" s="124">
        <v>52.080370251203398</v>
      </c>
      <c r="AO2028" s="125">
        <v>58.462383510952698</v>
      </c>
      <c r="AP2028" s="125">
        <v>58.210554332435201</v>
      </c>
      <c r="AQ2028" s="125">
        <v>61.485333671814097</v>
      </c>
      <c r="AR2028" s="125">
        <v>59.506085077092898</v>
      </c>
      <c r="AS2028" s="125">
        <v>54.3668771947086</v>
      </c>
      <c r="AV2028" s="63">
        <v>35227.566088551801</v>
      </c>
      <c r="AW2028" s="63">
        <v>0</v>
      </c>
      <c r="AX2028" s="63">
        <v>0</v>
      </c>
      <c r="AY2028" s="63">
        <v>35227.566088551801</v>
      </c>
      <c r="AZ2028" s="77">
        <v>0</v>
      </c>
      <c r="BA2028" s="77">
        <v>2.5227566088551798</v>
      </c>
      <c r="BB2028" s="77">
        <v>1.42484938243512</v>
      </c>
      <c r="BC2028" s="58">
        <v>-1719.52208236971</v>
      </c>
      <c r="BD2028" s="130">
        <v>-4.6540124472461898E-2</v>
      </c>
      <c r="BE2028" s="65">
        <v>85</v>
      </c>
    </row>
    <row r="2029" spans="1:57" x14ac:dyDescent="0.2">
      <c r="A2029" s="104">
        <v>43175</v>
      </c>
      <c r="B2029" s="58">
        <v>2752.01000976562</v>
      </c>
      <c r="C2029" s="77">
        <v>1.7034471678114499E-3</v>
      </c>
      <c r="D2029" s="58">
        <v>0.01</v>
      </c>
      <c r="E2029" s="58">
        <v>0.71850000000000003</v>
      </c>
      <c r="F2029" s="77">
        <v>2.0920502092049899E-3</v>
      </c>
      <c r="G2029" s="58">
        <v>174.67724609375</v>
      </c>
      <c r="H2029" s="58">
        <v>1135.72998046875</v>
      </c>
      <c r="I2029" s="58">
        <v>92.6866455078125</v>
      </c>
      <c r="J2029" s="58">
        <v>1571.68005371093</v>
      </c>
      <c r="K2029" s="58">
        <v>58.008411407470703</v>
      </c>
      <c r="L2029" s="58">
        <v>49.6320991516113</v>
      </c>
      <c r="M2029" s="58">
        <v>15.800000190734799</v>
      </c>
      <c r="N2029" s="77">
        <v>-3.5263265419637202E-3</v>
      </c>
      <c r="O2029" s="58">
        <v>6.1811438712926599</v>
      </c>
      <c r="P2029" s="77">
        <v>3.53860849625212E-2</v>
      </c>
      <c r="Q2029" s="58">
        <v>174.98632049560501</v>
      </c>
      <c r="R2029" s="77">
        <v>-1.2047857578754199E-2</v>
      </c>
      <c r="S2029" s="58">
        <v>42.135901053677898</v>
      </c>
      <c r="T2029" s="77">
        <v>3.7100280681405598E-2</v>
      </c>
      <c r="U2029" s="58">
        <v>1142.6549682617101</v>
      </c>
      <c r="V2029" s="77">
        <v>4.4594784090337099E-3</v>
      </c>
      <c r="W2029" s="58">
        <v>3.3777179101964099</v>
      </c>
      <c r="X2029" s="77">
        <v>3.6442336344038997E-2</v>
      </c>
      <c r="Y2029" s="58">
        <v>92.480895996093693</v>
      </c>
      <c r="Z2029" s="77">
        <v>-6.7242358936814199E-3</v>
      </c>
      <c r="AA2029" s="58">
        <v>133.88040170664701</v>
      </c>
      <c r="AB2029" s="77">
        <v>8.51829870784062E-2</v>
      </c>
      <c r="AC2029" s="58">
        <v>1577</v>
      </c>
      <c r="AD2029" s="77">
        <v>-1.3935001593558901E-2</v>
      </c>
      <c r="AE2029" s="58">
        <v>3.51712618665757</v>
      </c>
      <c r="AF2029" s="77">
        <v>6.0631313654705803E-2</v>
      </c>
      <c r="AG2029" s="58">
        <v>58.418296813964801</v>
      </c>
      <c r="AH2029" s="77">
        <v>5.6996897276189104E-3</v>
      </c>
      <c r="AI2029" s="58">
        <v>2.6198499460479101</v>
      </c>
      <c r="AJ2029" s="77">
        <v>5.2785394751188201E-2</v>
      </c>
      <c r="AK2029" s="58">
        <v>49.491456985473597</v>
      </c>
      <c r="AL2029" s="69">
        <v>43175</v>
      </c>
      <c r="AM2029" s="105">
        <v>4</v>
      </c>
      <c r="AN2029" s="124">
        <v>52.898228721159001</v>
      </c>
      <c r="AO2029" s="125">
        <v>54.628378368800199</v>
      </c>
      <c r="AP2029" s="125">
        <v>56.685843808548697</v>
      </c>
      <c r="AQ2029" s="125">
        <v>57.728215498083202</v>
      </c>
      <c r="AR2029" s="125">
        <v>60.596907981497203</v>
      </c>
      <c r="AS2029" s="125">
        <v>55.736700401521198</v>
      </c>
      <c r="AV2029" s="63">
        <v>35227.566088551801</v>
      </c>
      <c r="AW2029" s="63">
        <v>0</v>
      </c>
      <c r="AX2029" s="63">
        <v>0</v>
      </c>
      <c r="AY2029" s="63">
        <v>35227.566088551801</v>
      </c>
      <c r="AZ2029" s="77">
        <v>0</v>
      </c>
      <c r="BA2029" s="77">
        <v>2.5227566088551798</v>
      </c>
      <c r="BB2029" s="77">
        <v>1.4289799852480001</v>
      </c>
      <c r="BC2029" s="58">
        <v>-1719.52208236971</v>
      </c>
      <c r="BD2029" s="130">
        <v>-4.6540124472461898E-2</v>
      </c>
      <c r="BE2029" s="65">
        <v>86</v>
      </c>
    </row>
    <row r="2030" spans="1:57" x14ac:dyDescent="0.2">
      <c r="A2030" s="104">
        <v>43178</v>
      </c>
      <c r="B2030" s="58">
        <v>2712.919921875</v>
      </c>
      <c r="C2030" s="77">
        <v>-1.4204195388793001E-2</v>
      </c>
      <c r="D2030" s="58">
        <v>0.01</v>
      </c>
      <c r="E2030" s="58">
        <v>0.71279999999999999</v>
      </c>
      <c r="F2030" s="77">
        <v>-7.9331941544885601E-3</v>
      </c>
      <c r="G2030" s="58">
        <v>172.00831604003901</v>
      </c>
      <c r="H2030" s="58">
        <v>1099.81994628906</v>
      </c>
      <c r="I2030" s="58">
        <v>91.011222839355398</v>
      </c>
      <c r="J2030" s="58">
        <v>1544.93005371093</v>
      </c>
      <c r="K2030" s="58">
        <v>57.091053009033203</v>
      </c>
      <c r="L2030" s="58">
        <v>49.302314758300703</v>
      </c>
      <c r="M2030" s="58">
        <v>19.020000457763601</v>
      </c>
      <c r="N2030" s="77">
        <v>-1.52792084452632E-2</v>
      </c>
      <c r="O2030" s="58">
        <v>6.1776663596210604</v>
      </c>
      <c r="P2030" s="77">
        <v>3.5914928428129302E-2</v>
      </c>
      <c r="Q2030" s="58">
        <v>173.34278106689399</v>
      </c>
      <c r="R2030" s="77">
        <v>-3.1618461075463102E-2</v>
      </c>
      <c r="S2030" s="58">
        <v>41.972486130499497</v>
      </c>
      <c r="T2030" s="77">
        <v>3.81630522997152E-2</v>
      </c>
      <c r="U2030" s="58">
        <v>1117.7749633789001</v>
      </c>
      <c r="V2030" s="77">
        <v>-1.8076203527246999E-2</v>
      </c>
      <c r="W2030" s="58">
        <v>3.3406414201337098</v>
      </c>
      <c r="X2030" s="77">
        <v>3.6705818424506799E-2</v>
      </c>
      <c r="Y2030" s="58">
        <v>91.848934173583899</v>
      </c>
      <c r="Z2030" s="77">
        <v>-1.70200034904304E-2</v>
      </c>
      <c r="AA2030" s="58">
        <v>133.05180409069499</v>
      </c>
      <c r="AB2030" s="77">
        <v>8.6121571504874095E-2</v>
      </c>
      <c r="AC2030" s="58">
        <v>1558.30505371093</v>
      </c>
      <c r="AD2030" s="77">
        <v>-1.58142306637854E-2</v>
      </c>
      <c r="AE2030" s="58">
        <v>3.5401083596761902</v>
      </c>
      <c r="AF2030" s="77">
        <v>6.2008111132861102E-2</v>
      </c>
      <c r="AG2030" s="58">
        <v>57.549732208251903</v>
      </c>
      <c r="AH2030" s="77">
        <v>-6.64457878968915E-3</v>
      </c>
      <c r="AI2030" s="58">
        <v>2.6682445603038301</v>
      </c>
      <c r="AJ2030" s="77">
        <v>5.4120066641588999E-2</v>
      </c>
      <c r="AK2030" s="58">
        <v>49.467206954955998</v>
      </c>
      <c r="AL2030" s="69">
        <v>43178</v>
      </c>
      <c r="AM2030" s="105">
        <v>0</v>
      </c>
      <c r="AN2030" s="124">
        <v>45.857931643361702</v>
      </c>
      <c r="AO2030" s="125">
        <v>46.173284453979797</v>
      </c>
      <c r="AP2030" s="125">
        <v>50.531563903169904</v>
      </c>
      <c r="AQ2030" s="125">
        <v>53.768682309815397</v>
      </c>
      <c r="AR2030" s="125">
        <v>58.603672740199301</v>
      </c>
      <c r="AS2030" s="125">
        <v>49.253866161011203</v>
      </c>
      <c r="AV2030" s="63">
        <v>35227.566088551801</v>
      </c>
      <c r="AW2030" s="63">
        <v>0</v>
      </c>
      <c r="AX2030" s="63">
        <v>0</v>
      </c>
      <c r="AY2030" s="63">
        <v>35227.566088551801</v>
      </c>
      <c r="AZ2030" s="77">
        <v>0</v>
      </c>
      <c r="BA2030" s="77">
        <v>2.5227566088551798</v>
      </c>
      <c r="BB2030" s="77">
        <v>1.39447827894207</v>
      </c>
      <c r="BC2030" s="58">
        <v>-1719.52208236971</v>
      </c>
      <c r="BD2030" s="130">
        <v>-4.6540124472461898E-2</v>
      </c>
      <c r="BE2030" s="65">
        <v>87</v>
      </c>
    </row>
    <row r="2031" spans="1:57" x14ac:dyDescent="0.2">
      <c r="A2031" s="104">
        <v>43179</v>
      </c>
      <c r="B2031" s="58">
        <v>2716.93994140625</v>
      </c>
      <c r="C2031" s="77">
        <v>1.48180545206488E-3</v>
      </c>
      <c r="D2031" s="58">
        <v>0.01</v>
      </c>
      <c r="E2031" s="58">
        <v>0.7137</v>
      </c>
      <c r="F2031" s="77">
        <v>1.2626262626262901E-3</v>
      </c>
      <c r="G2031" s="58">
        <v>171.949447631835</v>
      </c>
      <c r="H2031" s="58">
        <v>1097.7099609375</v>
      </c>
      <c r="I2031" s="58">
        <v>91.246376037597599</v>
      </c>
      <c r="J2031" s="58">
        <v>1586.51000976562</v>
      </c>
      <c r="K2031" s="58">
        <v>57.803470611572202</v>
      </c>
      <c r="L2031" s="58">
        <v>50.000675201416001</v>
      </c>
      <c r="M2031" s="58">
        <v>18.2000007629394</v>
      </c>
      <c r="N2031" s="77">
        <v>-3.4224164016249898E-4</v>
      </c>
      <c r="O2031" s="58">
        <v>6.1861742987565203</v>
      </c>
      <c r="P2031" s="77">
        <v>3.59767035251072E-2</v>
      </c>
      <c r="Q2031" s="58">
        <v>171.97888183593699</v>
      </c>
      <c r="R2031" s="77">
        <v>-1.91848252860082E-3</v>
      </c>
      <c r="S2031" s="58">
        <v>41.725329157404403</v>
      </c>
      <c r="T2031" s="77">
        <v>3.8011251279681302E-2</v>
      </c>
      <c r="U2031" s="58">
        <v>1098.7649536132801</v>
      </c>
      <c r="V2031" s="77">
        <v>2.58378242711065E-3</v>
      </c>
      <c r="W2031" s="58">
        <v>3.2883705003119101</v>
      </c>
      <c r="X2031" s="77">
        <v>3.6038368241133802E-2</v>
      </c>
      <c r="Y2031" s="58">
        <v>91.128799438476506</v>
      </c>
      <c r="Z2031" s="77">
        <v>2.6913811375998499E-2</v>
      </c>
      <c r="AA2031" s="58">
        <v>132.771743908518</v>
      </c>
      <c r="AB2031" s="77">
        <v>8.3687933319836094E-2</v>
      </c>
      <c r="AC2031" s="58">
        <v>1565.7200317382801</v>
      </c>
      <c r="AD2031" s="77">
        <v>1.24786208169314E-2</v>
      </c>
      <c r="AE2031" s="58">
        <v>3.5694713413591499</v>
      </c>
      <c r="AF2031" s="77">
        <v>6.1751851637858998E-2</v>
      </c>
      <c r="AG2031" s="58">
        <v>57.447261810302699</v>
      </c>
      <c r="AH2031" s="77">
        <v>1.416486115386E-2</v>
      </c>
      <c r="AI2031" s="58">
        <v>2.7340756208829902</v>
      </c>
      <c r="AJ2031" s="77">
        <v>5.4680774006938999E-2</v>
      </c>
      <c r="AK2031" s="58">
        <v>49.651494979858398</v>
      </c>
      <c r="AL2031" s="69">
        <v>43179</v>
      </c>
      <c r="AM2031" s="105">
        <v>1</v>
      </c>
      <c r="AN2031" s="124">
        <v>46.6443907367252</v>
      </c>
      <c r="AO2031" s="125">
        <v>45.725461316904898</v>
      </c>
      <c r="AP2031" s="125">
        <v>50.401583883810098</v>
      </c>
      <c r="AQ2031" s="125">
        <v>56.276800909441803</v>
      </c>
      <c r="AR2031" s="125">
        <v>61.492289995407702</v>
      </c>
      <c r="AS2031" s="125">
        <v>50.130602424662897</v>
      </c>
      <c r="AV2031" s="63">
        <v>35227.566088551801</v>
      </c>
      <c r="AW2031" s="63">
        <v>0</v>
      </c>
      <c r="AX2031" s="63">
        <v>0</v>
      </c>
      <c r="AY2031" s="63">
        <v>35227.566088551801</v>
      </c>
      <c r="AZ2031" s="77">
        <v>0</v>
      </c>
      <c r="BA2031" s="77">
        <v>2.5227566088551798</v>
      </c>
      <c r="BB2031" s="77">
        <v>1.39802642991065</v>
      </c>
      <c r="BC2031" s="58">
        <v>-1719.52208236971</v>
      </c>
      <c r="BD2031" s="130">
        <v>-4.6540124472461898E-2</v>
      </c>
      <c r="BE2031" s="65">
        <v>88</v>
      </c>
    </row>
    <row r="2032" spans="1:57" x14ac:dyDescent="0.2">
      <c r="A2032" s="104">
        <v>43180</v>
      </c>
      <c r="B2032" s="58">
        <v>2711.92993164062</v>
      </c>
      <c r="C2032" s="77">
        <v>-1.8439898833508799E-3</v>
      </c>
      <c r="D2032" s="58">
        <v>0.01</v>
      </c>
      <c r="E2032" s="58">
        <v>0.71109999999999995</v>
      </c>
      <c r="F2032" s="77">
        <v>-3.6429872495446999E-3</v>
      </c>
      <c r="G2032" s="58">
        <v>168.05398559570301</v>
      </c>
      <c r="H2032" s="58">
        <v>1090.88000488281</v>
      </c>
      <c r="I2032" s="58">
        <v>90.609519958496094</v>
      </c>
      <c r="J2032" s="58">
        <v>1581.85998535156</v>
      </c>
      <c r="K2032" s="58">
        <v>59.316139221191399</v>
      </c>
      <c r="L2032" s="58">
        <v>50.0103759765625</v>
      </c>
      <c r="M2032" s="58">
        <v>17.860000610351499</v>
      </c>
      <c r="N2032" s="77">
        <v>-2.26546935147675E-2</v>
      </c>
      <c r="O2032" s="58">
        <v>6.1848208017354596</v>
      </c>
      <c r="P2032" s="77">
        <v>3.6802583287816902E-2</v>
      </c>
      <c r="Q2032" s="58">
        <v>170.00171661376899</v>
      </c>
      <c r="R2032" s="77">
        <v>-6.2220042613575499E-3</v>
      </c>
      <c r="S2032" s="58">
        <v>41.415581095834902</v>
      </c>
      <c r="T2032" s="77">
        <v>3.7965294909116903E-2</v>
      </c>
      <c r="U2032" s="58">
        <v>1094.2949829101501</v>
      </c>
      <c r="V2032" s="77">
        <v>-6.9795218917970596E-3</v>
      </c>
      <c r="W2032" s="58">
        <v>3.2151815771469101</v>
      </c>
      <c r="X2032" s="77">
        <v>3.54839268392508E-2</v>
      </c>
      <c r="Y2032" s="58">
        <v>90.927947998046804</v>
      </c>
      <c r="Z2032" s="77">
        <v>-2.9309770410773598E-3</v>
      </c>
      <c r="AA2032" s="58">
        <v>131.76671451347099</v>
      </c>
      <c r="AB2032" s="77">
        <v>8.3298595156123895E-2</v>
      </c>
      <c r="AC2032" s="58">
        <v>1584.1849975585901</v>
      </c>
      <c r="AD2032" s="77">
        <v>2.6169165858292098E-2</v>
      </c>
      <c r="AE2032" s="58">
        <v>3.6320243085645001</v>
      </c>
      <c r="AF2032" s="77">
        <v>6.1231637059529297E-2</v>
      </c>
      <c r="AG2032" s="58">
        <v>58.5598049163818</v>
      </c>
      <c r="AH2032" s="77">
        <v>1.9401288297404799E-4</v>
      </c>
      <c r="AI2032" s="58">
        <v>2.7962942112736</v>
      </c>
      <c r="AJ2032" s="77">
        <v>5.5914280920105301E-2</v>
      </c>
      <c r="AK2032" s="58">
        <v>50.005525588989201</v>
      </c>
      <c r="AL2032" s="69">
        <v>43180</v>
      </c>
      <c r="AM2032" s="105">
        <v>2</v>
      </c>
      <c r="AN2032" s="124">
        <v>45.752420298338301</v>
      </c>
      <c r="AO2032" s="125">
        <v>44.230064390695702</v>
      </c>
      <c r="AP2032" s="125">
        <v>42.593893765594402</v>
      </c>
      <c r="AQ2032" s="125">
        <v>61.102174639413597</v>
      </c>
      <c r="AR2032" s="125">
        <v>61.532444499648598</v>
      </c>
      <c r="AS2032" s="125">
        <v>47.725721357533402</v>
      </c>
      <c r="AV2032" s="63">
        <v>35227.566088551801</v>
      </c>
      <c r="AW2032" s="63">
        <v>0</v>
      </c>
      <c r="AX2032" s="63">
        <v>0</v>
      </c>
      <c r="AY2032" s="63">
        <v>35227.566088551801</v>
      </c>
      <c r="AZ2032" s="77">
        <v>0</v>
      </c>
      <c r="BA2032" s="77">
        <v>2.5227566088551798</v>
      </c>
      <c r="BB2032" s="77">
        <v>1.39360449343389</v>
      </c>
      <c r="BC2032" s="58">
        <v>-1719.52208236971</v>
      </c>
      <c r="BD2032" s="130">
        <v>-4.6540124472461898E-2</v>
      </c>
      <c r="BE2032" s="65">
        <v>89</v>
      </c>
    </row>
    <row r="2033" spans="1:57" x14ac:dyDescent="0.2">
      <c r="A2033" s="104">
        <v>43181</v>
      </c>
      <c r="B2033" s="58">
        <v>2643.68994140625</v>
      </c>
      <c r="C2033" s="77">
        <v>-2.5162888405856398E-2</v>
      </c>
      <c r="D2033" s="58">
        <v>0.01</v>
      </c>
      <c r="E2033" s="58">
        <v>0.70930000000000004</v>
      </c>
      <c r="F2033" s="77">
        <v>-2.5312895513991398E-3</v>
      </c>
      <c r="G2033" s="58">
        <v>165.67941284179599</v>
      </c>
      <c r="H2033" s="58">
        <v>1049.07995605468</v>
      </c>
      <c r="I2033" s="58">
        <v>87.973930358886705</v>
      </c>
      <c r="J2033" s="58">
        <v>1544.92004394531</v>
      </c>
      <c r="K2033" s="58">
        <v>57.539970397949197</v>
      </c>
      <c r="L2033" s="58">
        <v>49.302314758300703</v>
      </c>
      <c r="M2033" s="58">
        <v>23.340000152587798</v>
      </c>
      <c r="N2033" s="77">
        <v>-1.41298211136681E-2</v>
      </c>
      <c r="O2033" s="58">
        <v>6.1934400229639497</v>
      </c>
      <c r="P2033" s="77">
        <v>3.7382073709290101E-2</v>
      </c>
      <c r="Q2033" s="58">
        <v>166.86669921875</v>
      </c>
      <c r="R2033" s="77">
        <v>-3.8317733060489002E-2</v>
      </c>
      <c r="S2033" s="58">
        <v>41.717880427773501</v>
      </c>
      <c r="T2033" s="77">
        <v>3.9766159087304798E-2</v>
      </c>
      <c r="U2033" s="58">
        <v>1069.97998046875</v>
      </c>
      <c r="V2033" s="77">
        <v>-2.9087336527294401E-2</v>
      </c>
      <c r="W2033" s="58">
        <v>3.13240913354718</v>
      </c>
      <c r="X2033" s="77">
        <v>3.5606106499603003E-2</v>
      </c>
      <c r="Y2033" s="58">
        <v>89.291725158691406</v>
      </c>
      <c r="Z2033" s="77">
        <v>-2.3352219379922001E-2</v>
      </c>
      <c r="AA2033" s="58">
        <v>129.569813991328</v>
      </c>
      <c r="AB2033" s="77">
        <v>8.3868297585447393E-2</v>
      </c>
      <c r="AC2033" s="58">
        <v>1563.39001464843</v>
      </c>
      <c r="AD2033" s="77">
        <v>-2.9944107060285999E-2</v>
      </c>
      <c r="AE2033" s="58">
        <v>3.6354441722892199</v>
      </c>
      <c r="AF2033" s="77">
        <v>6.31811964300001E-2</v>
      </c>
      <c r="AG2033" s="58">
        <v>58.428054809570298</v>
      </c>
      <c r="AH2033" s="77">
        <v>-1.41582862443097E-2</v>
      </c>
      <c r="AI2033" s="58">
        <v>2.8375601508536201</v>
      </c>
      <c r="AJ2033" s="77">
        <v>5.7554298713244099E-2</v>
      </c>
      <c r="AK2033" s="58">
        <v>49.656345367431598</v>
      </c>
      <c r="AL2033" s="69">
        <v>43181</v>
      </c>
      <c r="AM2033" s="105">
        <v>3</v>
      </c>
      <c r="AN2033" s="124">
        <v>35.7300629258866</v>
      </c>
      <c r="AO2033" s="125">
        <v>36.386964027243202</v>
      </c>
      <c r="AP2033" s="125">
        <v>38.662229168135603</v>
      </c>
      <c r="AQ2033" s="125">
        <v>53.619347976248399</v>
      </c>
      <c r="AR2033" s="125">
        <v>56.870940716606697</v>
      </c>
      <c r="AS2033" s="125">
        <v>39.319196782938597</v>
      </c>
      <c r="AV2033" s="63">
        <v>35227.566088551801</v>
      </c>
      <c r="AW2033" s="63">
        <v>0</v>
      </c>
      <c r="AX2033" s="63">
        <v>0</v>
      </c>
      <c r="AY2033" s="63">
        <v>35227.566088551801</v>
      </c>
      <c r="AZ2033" s="77">
        <v>0</v>
      </c>
      <c r="BA2033" s="77">
        <v>2.5227566088551798</v>
      </c>
      <c r="BB2033" s="77">
        <v>1.33337449067786</v>
      </c>
      <c r="BC2033" s="58">
        <v>-1719.52208236971</v>
      </c>
      <c r="BD2033" s="130">
        <v>-4.6540124472461898E-2</v>
      </c>
      <c r="BE2033" s="65">
        <v>90</v>
      </c>
    </row>
    <row r="2034" spans="1:57" x14ac:dyDescent="0.2">
      <c r="A2034" s="104">
        <v>43182</v>
      </c>
      <c r="B2034" s="58">
        <v>2588.26000976562</v>
      </c>
      <c r="C2034" s="77">
        <v>-2.0966880711866E-2</v>
      </c>
      <c r="D2034" s="58">
        <v>0.01</v>
      </c>
      <c r="E2034" s="58">
        <v>0.70669999999999999</v>
      </c>
      <c r="F2034" s="77">
        <v>-3.6655857888059301E-3</v>
      </c>
      <c r="G2034" s="58">
        <v>161.84286499023401</v>
      </c>
      <c r="H2034" s="58">
        <v>1021.57000732421</v>
      </c>
      <c r="I2034" s="58">
        <v>85.416717529296804</v>
      </c>
      <c r="J2034" s="58">
        <v>1495.56005859375</v>
      </c>
      <c r="K2034" s="58">
        <v>54.046199798583899</v>
      </c>
      <c r="L2034" s="58">
        <v>47.876499176025298</v>
      </c>
      <c r="M2034" s="58">
        <v>24.870000839233398</v>
      </c>
      <c r="N2034" s="77">
        <v>-2.3156454901405998E-2</v>
      </c>
      <c r="O2034" s="58">
        <v>6.2531128667653801</v>
      </c>
      <c r="P2034" s="77">
        <v>3.8636938780975502E-2</v>
      </c>
      <c r="Q2034" s="58">
        <v>163.761138916015</v>
      </c>
      <c r="R2034" s="77">
        <v>-2.6222928549627999E-2</v>
      </c>
      <c r="S2034" s="58">
        <v>42.739394831977201</v>
      </c>
      <c r="T2034" s="77">
        <v>4.1836971059794302E-2</v>
      </c>
      <c r="U2034" s="58">
        <v>1035.3249816894499</v>
      </c>
      <c r="V2034" s="77">
        <v>-2.9067847931287999E-2</v>
      </c>
      <c r="W2034" s="58">
        <v>3.0803810336911002</v>
      </c>
      <c r="X2034" s="77">
        <v>3.6062975993365297E-2</v>
      </c>
      <c r="Y2034" s="58">
        <v>86.695323944091797</v>
      </c>
      <c r="Z2034" s="77">
        <v>-3.1949864036659302E-2</v>
      </c>
      <c r="AA2034" s="58">
        <v>126.123551419046</v>
      </c>
      <c r="AB2034" s="77">
        <v>8.4331986999999206E-2</v>
      </c>
      <c r="AC2034" s="58">
        <v>1520.2400512695301</v>
      </c>
      <c r="AD2034" s="77">
        <v>-6.07190197562174E-2</v>
      </c>
      <c r="AE2034" s="58">
        <v>3.6097928395076502</v>
      </c>
      <c r="AF2034" s="77">
        <v>6.6790872493540904E-2</v>
      </c>
      <c r="AG2034" s="58">
        <v>55.793085098266602</v>
      </c>
      <c r="AH2034" s="77">
        <v>-2.89198507061037E-2</v>
      </c>
      <c r="AI2034" s="58">
        <v>2.8515059456954499</v>
      </c>
      <c r="AJ2034" s="77">
        <v>5.9559616821845102E-2</v>
      </c>
      <c r="AK2034" s="58">
        <v>48.589406967163001</v>
      </c>
      <c r="AL2034" s="69">
        <v>43182</v>
      </c>
      <c r="AM2034" s="105">
        <v>4</v>
      </c>
      <c r="AN2034" s="124">
        <v>29.984387782219901</v>
      </c>
      <c r="AO2034" s="125">
        <v>32.324415541381398</v>
      </c>
      <c r="AP2034" s="125">
        <v>33.312029040925601</v>
      </c>
      <c r="AQ2034" s="125">
        <v>42.574628060654099</v>
      </c>
      <c r="AR2034" s="125">
        <v>48.846217794956097</v>
      </c>
      <c r="AS2034" s="125">
        <v>33.207355709694099</v>
      </c>
      <c r="AV2034" s="63">
        <v>35227.566088551801</v>
      </c>
      <c r="AW2034" s="63">
        <v>0</v>
      </c>
      <c r="AX2034" s="63">
        <v>0</v>
      </c>
      <c r="AY2034" s="63">
        <v>35227.566088551801</v>
      </c>
      <c r="AZ2034" s="77">
        <v>0</v>
      </c>
      <c r="BA2034" s="77">
        <v>2.5227566088551798</v>
      </c>
      <c r="BB2034" s="77">
        <v>1.2844509060756999</v>
      </c>
      <c r="BC2034" s="58">
        <v>-1719.52208236971</v>
      </c>
      <c r="BD2034" s="130">
        <v>-4.6540124472461898E-2</v>
      </c>
      <c r="BE2034" s="65">
        <v>91</v>
      </c>
    </row>
    <row r="2035" spans="1:57" x14ac:dyDescent="0.2">
      <c r="A2035" s="104">
        <v>43185</v>
      </c>
      <c r="B2035" s="58">
        <v>2658.55004882812</v>
      </c>
      <c r="C2035" s="77">
        <v>2.7157255761512501E-2</v>
      </c>
      <c r="D2035" s="58">
        <v>0.01</v>
      </c>
      <c r="E2035" s="58">
        <v>0.70309999999999995</v>
      </c>
      <c r="F2035" s="77">
        <v>-5.0940993349370897E-3</v>
      </c>
      <c r="G2035" s="58">
        <v>169.52583312988199</v>
      </c>
      <c r="H2035" s="58">
        <v>1053.2099609375</v>
      </c>
      <c r="I2035" s="58">
        <v>91.883224487304602</v>
      </c>
      <c r="J2035" s="58">
        <v>1555.85998535156</v>
      </c>
      <c r="K2035" s="58">
        <v>57.061775207519503</v>
      </c>
      <c r="L2035" s="58">
        <v>50.902725219726499</v>
      </c>
      <c r="M2035" s="58">
        <v>21.030000686645501</v>
      </c>
      <c r="N2035" s="77">
        <v>4.7471775416926897E-2</v>
      </c>
      <c r="O2035" s="58">
        <v>6.2481924307860996</v>
      </c>
      <c r="P2035" s="77">
        <v>3.68568749401103E-2</v>
      </c>
      <c r="Q2035" s="58">
        <v>165.684349060058</v>
      </c>
      <c r="R2035" s="77">
        <v>3.0971889725066499E-2</v>
      </c>
      <c r="S2035" s="58">
        <v>42.6551208914235</v>
      </c>
      <c r="T2035" s="77">
        <v>4.0500111538495698E-2</v>
      </c>
      <c r="U2035" s="58">
        <v>1037.3899841308501</v>
      </c>
      <c r="V2035" s="77">
        <v>7.57054022333494E-2</v>
      </c>
      <c r="W2035" s="58">
        <v>3.01309337990044</v>
      </c>
      <c r="X2035" s="77">
        <v>3.2792638664055102E-2</v>
      </c>
      <c r="Y2035" s="58">
        <v>88.649971008300696</v>
      </c>
      <c r="Z2035" s="77">
        <v>4.0319294709241803E-2</v>
      </c>
      <c r="AA2035" s="58">
        <v>123.680607310939</v>
      </c>
      <c r="AB2035" s="77">
        <v>7.9493404596425093E-2</v>
      </c>
      <c r="AC2035" s="58">
        <v>1525.7100219726501</v>
      </c>
      <c r="AD2035" s="77">
        <v>5.5796252468699202E-2</v>
      </c>
      <c r="AE2035" s="58">
        <v>3.59695364151476</v>
      </c>
      <c r="AF2035" s="77">
        <v>6.3036132830314701E-2</v>
      </c>
      <c r="AG2035" s="58">
        <v>55.553987503051701</v>
      </c>
      <c r="AH2035" s="77">
        <v>6.3209008506966702E-2</v>
      </c>
      <c r="AI2035" s="58">
        <v>2.9261007553684801</v>
      </c>
      <c r="AJ2035" s="77">
        <v>5.7484166962332203E-2</v>
      </c>
      <c r="AK2035" s="58">
        <v>49.389612197875898</v>
      </c>
      <c r="AL2035" s="69">
        <v>43185</v>
      </c>
      <c r="AM2035" s="105">
        <v>0</v>
      </c>
      <c r="AN2035" s="124">
        <v>42.591547427939702</v>
      </c>
      <c r="AO2035" s="125">
        <v>40.546150221959699</v>
      </c>
      <c r="AP2035" s="125">
        <v>48.639907011707301</v>
      </c>
      <c r="AQ2035" s="125">
        <v>51.802796436485799</v>
      </c>
      <c r="AR2035" s="125">
        <v>61.321099700079898</v>
      </c>
      <c r="AS2035" s="125">
        <v>53.072200088848902</v>
      </c>
      <c r="AV2035" s="63">
        <v>35227.566088551801</v>
      </c>
      <c r="AW2035" s="63">
        <v>0</v>
      </c>
      <c r="AX2035" s="63">
        <v>0</v>
      </c>
      <c r="AY2035" s="63">
        <v>35227.566088551801</v>
      </c>
      <c r="AZ2035" s="77">
        <v>0</v>
      </c>
      <c r="BA2035" s="77">
        <v>2.5227566088551798</v>
      </c>
      <c r="BB2035" s="77">
        <v>1.3464903236066199</v>
      </c>
      <c r="BC2035" s="58">
        <v>-1719.52208236971</v>
      </c>
      <c r="BD2035" s="130">
        <v>-4.6540124472461898E-2</v>
      </c>
      <c r="BE2035" s="65">
        <v>92</v>
      </c>
    </row>
    <row r="2036" spans="1:57" x14ac:dyDescent="0.2">
      <c r="A2036" s="104">
        <v>43186</v>
      </c>
      <c r="B2036" s="58">
        <v>2612.6201171875</v>
      </c>
      <c r="C2036" s="77">
        <v>-1.7276308813847799E-2</v>
      </c>
      <c r="D2036" s="58">
        <v>0.01</v>
      </c>
      <c r="E2036" s="58">
        <v>0.70699999999999996</v>
      </c>
      <c r="F2036" s="77">
        <v>5.5468638884938999E-3</v>
      </c>
      <c r="G2036" s="58">
        <v>165.17900085449199</v>
      </c>
      <c r="H2036" s="58">
        <v>1005.09997558593</v>
      </c>
      <c r="I2036" s="58">
        <v>87.660408020019503</v>
      </c>
      <c r="J2036" s="58">
        <v>1497.05004882812</v>
      </c>
      <c r="K2036" s="58">
        <v>54.1047554016113</v>
      </c>
      <c r="L2036" s="58">
        <v>49.651493072509702</v>
      </c>
      <c r="M2036" s="58">
        <v>22.5</v>
      </c>
      <c r="N2036" s="77">
        <v>-2.5641120265489401E-2</v>
      </c>
      <c r="O2036" s="58">
        <v>6.2622851875060297</v>
      </c>
      <c r="P2036" s="77">
        <v>3.7912114464371503E-2</v>
      </c>
      <c r="Q2036" s="58">
        <v>167.35241699218699</v>
      </c>
      <c r="R2036" s="77">
        <v>-4.5679386955985501E-2</v>
      </c>
      <c r="S2036" s="58">
        <v>43.995883670084702</v>
      </c>
      <c r="T2036" s="77">
        <v>4.3772644253062203E-2</v>
      </c>
      <c r="U2036" s="58">
        <v>1029.1549682617101</v>
      </c>
      <c r="V2036" s="77">
        <v>-4.5958514090552002E-2</v>
      </c>
      <c r="W2036" s="58">
        <v>2.9280040694848699</v>
      </c>
      <c r="X2036" s="77">
        <v>3.3401670555950301E-2</v>
      </c>
      <c r="Y2036" s="58">
        <v>89.771816253662095</v>
      </c>
      <c r="Z2036" s="77">
        <v>-3.77989903186235E-2</v>
      </c>
      <c r="AA2036" s="58">
        <v>120.16293100762999</v>
      </c>
      <c r="AB2036" s="77">
        <v>8.0266475460651701E-2</v>
      </c>
      <c r="AC2036" s="58">
        <v>1526.4550170898401</v>
      </c>
      <c r="AD2036" s="77">
        <v>-5.18213777113357E-2</v>
      </c>
      <c r="AE2036" s="58">
        <v>3.5625470939002599</v>
      </c>
      <c r="AF2036" s="77">
        <v>6.5845359940286494E-2</v>
      </c>
      <c r="AG2036" s="58">
        <v>55.583265304565401</v>
      </c>
      <c r="AH2036" s="77">
        <v>-2.4580847917586399E-2</v>
      </c>
      <c r="AI2036" s="58">
        <v>2.9642114147480201</v>
      </c>
      <c r="AJ2036" s="77">
        <v>5.9700347991935902E-2</v>
      </c>
      <c r="AK2036" s="58">
        <v>50.2771091461181</v>
      </c>
      <c r="AL2036" s="69">
        <v>43186</v>
      </c>
      <c r="AM2036" s="105">
        <v>1</v>
      </c>
      <c r="AN2036" s="124">
        <v>37.801712620702901</v>
      </c>
      <c r="AO2036" s="125">
        <v>33.818416668207</v>
      </c>
      <c r="AP2036" s="125">
        <v>42.664955785188802</v>
      </c>
      <c r="AQ2036" s="125">
        <v>44.287271183832601</v>
      </c>
      <c r="AR2036" s="125">
        <v>55.314622178774698</v>
      </c>
      <c r="AS2036" s="125">
        <v>43.891879481354401</v>
      </c>
      <c r="AV2036" s="63">
        <v>35227.566088551801</v>
      </c>
      <c r="AW2036" s="63">
        <v>0</v>
      </c>
      <c r="AX2036" s="63">
        <v>0</v>
      </c>
      <c r="AY2036" s="63">
        <v>35227.566088551801</v>
      </c>
      <c r="AZ2036" s="77">
        <v>0</v>
      </c>
      <c r="BA2036" s="77">
        <v>2.5227566088551798</v>
      </c>
      <c r="BB2036" s="77">
        <v>1.3059516321472899</v>
      </c>
      <c r="BC2036" s="58">
        <v>-1719.52208236971</v>
      </c>
      <c r="BD2036" s="130">
        <v>-4.6540124472461898E-2</v>
      </c>
      <c r="BE2036" s="65">
        <v>93</v>
      </c>
    </row>
    <row r="2037" spans="1:57" x14ac:dyDescent="0.2">
      <c r="A2037" s="104">
        <v>43187</v>
      </c>
      <c r="B2037" s="58">
        <v>2605</v>
      </c>
      <c r="C2037" s="77">
        <v>-2.9166571662562202E-3</v>
      </c>
      <c r="D2037" s="58">
        <v>0.01</v>
      </c>
      <c r="E2037" s="58">
        <v>0.70930000000000004</v>
      </c>
      <c r="F2037" s="77">
        <v>3.25318246110328E-3</v>
      </c>
      <c r="G2037" s="58">
        <v>163.35392761230401</v>
      </c>
      <c r="H2037" s="58">
        <v>1004.55999755859</v>
      </c>
      <c r="I2037" s="58">
        <v>87.582015991210895</v>
      </c>
      <c r="J2037" s="58">
        <v>1431.42004394531</v>
      </c>
      <c r="K2037" s="58">
        <v>52.7579956054687</v>
      </c>
      <c r="L2037" s="58">
        <v>48.109283447265597</v>
      </c>
      <c r="M2037" s="58">
        <v>22.870000839233398</v>
      </c>
      <c r="N2037" s="77">
        <v>-1.10490633358124E-2</v>
      </c>
      <c r="O2037" s="58">
        <v>6.2862041306604697</v>
      </c>
      <c r="P2037" s="77">
        <v>3.8482111954968097E-2</v>
      </c>
      <c r="Q2037" s="58">
        <v>164.26646423339801</v>
      </c>
      <c r="R2037" s="77">
        <v>-5.37238126017358E-4</v>
      </c>
      <c r="S2037" s="58">
        <v>45.267986989802701</v>
      </c>
      <c r="T2037" s="77">
        <v>4.50625020902869E-2</v>
      </c>
      <c r="U2037" s="58">
        <v>1004.8299865722601</v>
      </c>
      <c r="V2037" s="77">
        <v>-8.9426949496618203E-4</v>
      </c>
      <c r="W2037" s="58">
        <v>2.8333732502931599</v>
      </c>
      <c r="X2037" s="77">
        <v>3.2351085074103503E-2</v>
      </c>
      <c r="Y2037" s="58">
        <v>87.621212005615206</v>
      </c>
      <c r="Z2037" s="77">
        <v>-4.3839552948939098E-2</v>
      </c>
      <c r="AA2037" s="58">
        <v>115.364298313521</v>
      </c>
      <c r="AB2037" s="77">
        <v>8.0594301303446997E-2</v>
      </c>
      <c r="AC2037" s="58">
        <v>1464.2350463867101</v>
      </c>
      <c r="AD2037" s="77">
        <v>-2.4891708430169999E-2</v>
      </c>
      <c r="AE2037" s="58">
        <v>3.5204239877667298</v>
      </c>
      <c r="AF2037" s="77">
        <v>6.6727781208613904E-2</v>
      </c>
      <c r="AG2037" s="58">
        <v>53.431375503540004</v>
      </c>
      <c r="AH2037" s="77">
        <v>-3.10606898163555E-2</v>
      </c>
      <c r="AI2037" s="58">
        <v>2.9729300467611899</v>
      </c>
      <c r="AJ2037" s="77">
        <v>6.1795350787544598E-2</v>
      </c>
      <c r="AK2037" s="58">
        <v>48.880388259887603</v>
      </c>
      <c r="AL2037" s="69">
        <v>43187</v>
      </c>
      <c r="AM2037" s="105">
        <v>2</v>
      </c>
      <c r="AN2037" s="124">
        <v>37.057119013051903</v>
      </c>
      <c r="AO2037" s="125">
        <v>33.750726152000603</v>
      </c>
      <c r="AP2037" s="125">
        <v>40.419891064340497</v>
      </c>
      <c r="AQ2037" s="125">
        <v>41.3452085522026</v>
      </c>
      <c r="AR2037" s="125">
        <v>48.950256928012301</v>
      </c>
      <c r="AS2037" s="125">
        <v>43.740617408679299</v>
      </c>
      <c r="AV2037" s="63">
        <v>35227.566088551801</v>
      </c>
      <c r="AW2037" s="63">
        <v>0</v>
      </c>
      <c r="AX2037" s="63">
        <v>0</v>
      </c>
      <c r="AY2037" s="63">
        <v>35227.566088551801</v>
      </c>
      <c r="AZ2037" s="77">
        <v>0</v>
      </c>
      <c r="BA2037" s="77">
        <v>2.5227566088551798</v>
      </c>
      <c r="BB2037" s="77">
        <v>1.29922596179434</v>
      </c>
      <c r="BC2037" s="58">
        <v>-1719.52208236971</v>
      </c>
      <c r="BD2037" s="130">
        <v>-4.6540124472461898E-2</v>
      </c>
      <c r="BE2037" s="65">
        <v>94</v>
      </c>
    </row>
    <row r="2038" spans="1:57" x14ac:dyDescent="0.2">
      <c r="A2038" s="104">
        <v>43188</v>
      </c>
      <c r="B2038" s="58">
        <v>2640.8701171875</v>
      </c>
      <c r="C2038" s="77">
        <v>1.3769718690019099E-2</v>
      </c>
      <c r="D2038" s="58">
        <v>0.01</v>
      </c>
      <c r="E2038" s="58">
        <v>0.71260000000000001</v>
      </c>
      <c r="F2038" s="77">
        <v>4.65247427040749E-3</v>
      </c>
      <c r="G2038" s="58">
        <v>164.62950134277301</v>
      </c>
      <c r="H2038" s="58">
        <v>1031.7900390625</v>
      </c>
      <c r="I2038" s="58">
        <v>89.423995971679602</v>
      </c>
      <c r="J2038" s="58">
        <v>1447.33996582031</v>
      </c>
      <c r="K2038" s="58">
        <v>54.270656585693303</v>
      </c>
      <c r="L2038" s="58">
        <v>50.514751434326101</v>
      </c>
      <c r="M2038" s="58">
        <v>19.9699993133544</v>
      </c>
      <c r="N2038" s="77">
        <v>7.8086505118881702E-3</v>
      </c>
      <c r="O2038" s="58">
        <v>6.3082533836241899</v>
      </c>
      <c r="P2038" s="77">
        <v>3.8317879433345498E-2</v>
      </c>
      <c r="Q2038" s="58">
        <v>163.99171447753901</v>
      </c>
      <c r="R2038" s="77">
        <v>2.7106436220916699E-2</v>
      </c>
      <c r="S2038" s="58">
        <v>45.9654306099522</v>
      </c>
      <c r="T2038" s="77">
        <v>4.4549209499751601E-2</v>
      </c>
      <c r="U2038" s="58">
        <v>1018.1750183105401</v>
      </c>
      <c r="V2038" s="77">
        <v>2.1031486425861601E-2</v>
      </c>
      <c r="W2038" s="58">
        <v>2.7370637921912402</v>
      </c>
      <c r="X2038" s="77">
        <v>3.0607710631250101E-2</v>
      </c>
      <c r="Y2038" s="58">
        <v>88.503005981445298</v>
      </c>
      <c r="Z2038" s="77">
        <v>1.11217681646549E-2</v>
      </c>
      <c r="AA2038" s="58">
        <v>110.957763618874</v>
      </c>
      <c r="AB2038" s="77">
        <v>7.6663234788784701E-2</v>
      </c>
      <c r="AC2038" s="58">
        <v>1439.38000488281</v>
      </c>
      <c r="AD2038" s="77">
        <v>2.8671691614982699E-2</v>
      </c>
      <c r="AE2038" s="58">
        <v>3.5037410141437801</v>
      </c>
      <c r="AF2038" s="77">
        <v>6.45605053370117E-2</v>
      </c>
      <c r="AG2038" s="58">
        <v>53.514326095580998</v>
      </c>
      <c r="AH2038" s="77">
        <v>5.00000792923318E-2</v>
      </c>
      <c r="AI2038" s="58">
        <v>3.0300252360424298</v>
      </c>
      <c r="AJ2038" s="77">
        <v>5.9982978239173201E-2</v>
      </c>
      <c r="AK2038" s="58">
        <v>49.312017440795898</v>
      </c>
      <c r="AL2038" s="69">
        <v>43188</v>
      </c>
      <c r="AM2038" s="105">
        <v>3</v>
      </c>
      <c r="AN2038" s="124">
        <v>42.771581670246597</v>
      </c>
      <c r="AO2038" s="125">
        <v>40.246013093929797</v>
      </c>
      <c r="AP2038" s="125">
        <v>42.689754789065098</v>
      </c>
      <c r="AQ2038" s="125">
        <v>45.707818906436898</v>
      </c>
      <c r="AR2038" s="125">
        <v>57.218480425262399</v>
      </c>
      <c r="AS2038" s="125">
        <v>48.253218049788003</v>
      </c>
      <c r="AV2038" s="63">
        <v>35227.566088551801</v>
      </c>
      <c r="AW2038" s="63">
        <v>0</v>
      </c>
      <c r="AX2038" s="63">
        <v>0</v>
      </c>
      <c r="AY2038" s="63">
        <v>35227.566088551801</v>
      </c>
      <c r="AZ2038" s="77">
        <v>0</v>
      </c>
      <c r="BA2038" s="77">
        <v>2.5227566088551798</v>
      </c>
      <c r="BB2038" s="77">
        <v>1.33088565649304</v>
      </c>
      <c r="BC2038" s="58">
        <v>-1719.52208236971</v>
      </c>
      <c r="BD2038" s="130">
        <v>-4.6540124472461898E-2</v>
      </c>
      <c r="BE2038" s="65">
        <v>95</v>
      </c>
    </row>
    <row r="2039" spans="1:57" x14ac:dyDescent="0.2">
      <c r="A2039" s="104">
        <v>43193</v>
      </c>
      <c r="B2039" s="58">
        <v>2614.44995117187</v>
      </c>
      <c r="C2039" s="77">
        <v>1.26148658487921E-2</v>
      </c>
      <c r="D2039" s="58">
        <v>0.01</v>
      </c>
      <c r="E2039" s="58">
        <v>0.71240000000000003</v>
      </c>
      <c r="F2039" s="77">
        <v>-2.8066236317703097E-4</v>
      </c>
      <c r="G2039" s="58">
        <v>165.22807312011699</v>
      </c>
      <c r="H2039" s="58">
        <v>1013.40997314453</v>
      </c>
      <c r="I2039" s="58">
        <v>87.895538330078097</v>
      </c>
      <c r="J2039" s="58">
        <v>1392.05004882812</v>
      </c>
      <c r="K2039" s="58">
        <v>52.679912567138601</v>
      </c>
      <c r="L2039" s="58">
        <v>48.254776000976499</v>
      </c>
      <c r="M2039" s="58">
        <v>21.100000381469702</v>
      </c>
      <c r="N2039" s="77">
        <v>3.6358718969662302E-3</v>
      </c>
      <c r="O2039" s="58">
        <v>6.3236943473156302</v>
      </c>
      <c r="P2039" s="77">
        <v>3.82725176654359E-2</v>
      </c>
      <c r="Q2039" s="58">
        <v>164.928787231445</v>
      </c>
      <c r="R2039" s="77">
        <v>-1.7813765613272602E-2</v>
      </c>
      <c r="S2039" s="58">
        <v>47.373165298612697</v>
      </c>
      <c r="T2039" s="77">
        <v>4.6746298688592501E-2</v>
      </c>
      <c r="U2039" s="58">
        <v>1022.6000061035101</v>
      </c>
      <c r="V2039" s="77">
        <v>-1.7092253874291401E-2</v>
      </c>
      <c r="W2039" s="58">
        <v>2.65665143145472</v>
      </c>
      <c r="X2039" s="77">
        <v>3.0225099953061E-2</v>
      </c>
      <c r="Y2039" s="58">
        <v>88.659767150878906</v>
      </c>
      <c r="Z2039" s="77">
        <v>-3.8201057317484202E-2</v>
      </c>
      <c r="AA2039" s="58">
        <v>106.93488455686099</v>
      </c>
      <c r="AB2039" s="77">
        <v>7.68182757846117E-2</v>
      </c>
      <c r="AC2039" s="58">
        <v>1419.6950073242101</v>
      </c>
      <c r="AD2039" s="77">
        <v>-2.9311309621671899E-2</v>
      </c>
      <c r="AE2039" s="58">
        <v>3.50295900625812</v>
      </c>
      <c r="AF2039" s="77">
        <v>6.6495156038722095E-2</v>
      </c>
      <c r="AG2039" s="58">
        <v>53.475284576416001</v>
      </c>
      <c r="AH2039" s="77">
        <v>-4.4738920200127798E-2</v>
      </c>
      <c r="AI2039" s="58">
        <v>3.02742755175941</v>
      </c>
      <c r="AJ2039" s="77">
        <v>6.2738402343804095E-2</v>
      </c>
      <c r="AK2039" s="58">
        <v>49.384763717651303</v>
      </c>
      <c r="AL2039" s="69">
        <v>43193</v>
      </c>
      <c r="AM2039" s="105">
        <v>1</v>
      </c>
      <c r="AN2039" s="124">
        <v>39.898346897086597</v>
      </c>
      <c r="AO2039" s="125">
        <v>37.568540769021098</v>
      </c>
      <c r="AP2039" s="125">
        <v>43.772295402401298</v>
      </c>
      <c r="AQ2039" s="125">
        <v>42.156792747448698</v>
      </c>
      <c r="AR2039" s="125">
        <v>49.162133037435801</v>
      </c>
      <c r="AS2039" s="125">
        <v>45.025860060987398</v>
      </c>
      <c r="AV2039" s="63">
        <v>35227.566088551801</v>
      </c>
      <c r="AW2039" s="63">
        <v>0</v>
      </c>
      <c r="AX2039" s="63">
        <v>0</v>
      </c>
      <c r="AY2039" s="63">
        <v>35227.566088551801</v>
      </c>
      <c r="AZ2039" s="77">
        <v>0</v>
      </c>
      <c r="BA2039" s="77">
        <v>2.5227566088551798</v>
      </c>
      <c r="BB2039" s="77">
        <v>1.3075666808239299</v>
      </c>
      <c r="BC2039" s="58">
        <v>-1719.52208236971</v>
      </c>
      <c r="BD2039" s="130">
        <v>-4.6540124472461898E-2</v>
      </c>
      <c r="BE2039" s="65">
        <v>96</v>
      </c>
    </row>
    <row r="2040" spans="1:57" x14ac:dyDescent="0.2">
      <c r="A2040" s="104">
        <v>43194</v>
      </c>
      <c r="B2040" s="58">
        <v>2644.68994140625</v>
      </c>
      <c r="C2040" s="77">
        <v>1.15664827398285E-2</v>
      </c>
      <c r="D2040" s="58">
        <v>0.01</v>
      </c>
      <c r="E2040" s="58">
        <v>0.71</v>
      </c>
      <c r="F2040" s="77">
        <v>-3.3688938798428401E-3</v>
      </c>
      <c r="G2040" s="58">
        <v>168.387603759765</v>
      </c>
      <c r="H2040" s="58">
        <v>1025.14001464843</v>
      </c>
      <c r="I2040" s="58">
        <v>90.462547302246094</v>
      </c>
      <c r="J2040" s="58">
        <v>1410.56994628906</v>
      </c>
      <c r="K2040" s="58">
        <v>54.2218627929687</v>
      </c>
      <c r="L2040" s="58">
        <v>48.487564086913999</v>
      </c>
      <c r="M2040" s="58">
        <v>20.059999465942301</v>
      </c>
      <c r="N2040" s="77">
        <v>1.9122238612269801E-2</v>
      </c>
      <c r="O2040" s="58">
        <v>6.3234395550258702</v>
      </c>
      <c r="P2040" s="77">
        <v>3.7552880460531797E-2</v>
      </c>
      <c r="Q2040" s="58">
        <v>166.80783843994101</v>
      </c>
      <c r="R2040" s="77">
        <v>1.15748234325236E-2</v>
      </c>
      <c r="S2040" s="58">
        <v>48.3968016399417</v>
      </c>
      <c r="T2040" s="77">
        <v>4.7209942981826701E-2</v>
      </c>
      <c r="U2040" s="58">
        <v>1019.2749938964801</v>
      </c>
      <c r="V2040" s="77">
        <v>2.92052249856866E-2</v>
      </c>
      <c r="W2040" s="58">
        <v>2.5892347820571899</v>
      </c>
      <c r="X2040" s="77">
        <v>2.86221741402688E-2</v>
      </c>
      <c r="Y2040" s="58">
        <v>89.179042816162095</v>
      </c>
      <c r="Z2040" s="77">
        <v>1.33040456961501E-2</v>
      </c>
      <c r="AA2040" s="58">
        <v>102.74540708884</v>
      </c>
      <c r="AB2040" s="77">
        <v>7.2839640004484604E-2</v>
      </c>
      <c r="AC2040" s="58">
        <v>1401.3099975585901</v>
      </c>
      <c r="AD2040" s="77">
        <v>2.92701743546919E-2</v>
      </c>
      <c r="AE2040" s="58">
        <v>3.4979244641948601</v>
      </c>
      <c r="AF2040" s="77">
        <v>6.4511329637469694E-2</v>
      </c>
      <c r="AG2040" s="58">
        <v>53.450887680053697</v>
      </c>
      <c r="AH2040" s="77">
        <v>4.82414602717851E-3</v>
      </c>
      <c r="AI2040" s="58">
        <v>3.0124568933810099</v>
      </c>
      <c r="AJ2040" s="77">
        <v>6.2128443655803701E-2</v>
      </c>
      <c r="AK2040" s="58">
        <v>48.371170043945298</v>
      </c>
      <c r="AL2040" s="69">
        <v>43194</v>
      </c>
      <c r="AM2040" s="105">
        <v>2</v>
      </c>
      <c r="AN2040" s="124">
        <v>44.494383919722097</v>
      </c>
      <c r="AO2040" s="125">
        <v>40.2983099082442</v>
      </c>
      <c r="AP2040" s="125">
        <v>49.224330116414201</v>
      </c>
      <c r="AQ2040" s="125">
        <v>46.495944277560099</v>
      </c>
      <c r="AR2040" s="125">
        <v>49.943941254904999</v>
      </c>
      <c r="AS2040" s="125">
        <v>50.958442429522599</v>
      </c>
      <c r="AV2040" s="63">
        <v>35227.566088551801</v>
      </c>
      <c r="AW2040" s="63">
        <v>0</v>
      </c>
      <c r="AX2040" s="63">
        <v>0</v>
      </c>
      <c r="AY2040" s="63">
        <v>35227.566088551801</v>
      </c>
      <c r="AZ2040" s="77">
        <v>0</v>
      </c>
      <c r="BA2040" s="77">
        <v>2.5227566088551798</v>
      </c>
      <c r="BB2040" s="77">
        <v>1.3342571110086801</v>
      </c>
      <c r="BC2040" s="58">
        <v>-1719.52208236971</v>
      </c>
      <c r="BD2040" s="130">
        <v>-4.6540124472461898E-2</v>
      </c>
      <c r="BE2040" s="65">
        <v>97</v>
      </c>
    </row>
    <row r="2041" spans="1:57" x14ac:dyDescent="0.2">
      <c r="A2041" s="104">
        <v>43195</v>
      </c>
      <c r="B2041" s="58">
        <v>2662.84008789062</v>
      </c>
      <c r="C2041" s="77">
        <v>6.8628636575538398E-3</v>
      </c>
      <c r="D2041" s="58">
        <v>0.01</v>
      </c>
      <c r="E2041" s="58">
        <v>0.71430000000000005</v>
      </c>
      <c r="F2041" s="77">
        <v>6.05633802816907E-3</v>
      </c>
      <c r="G2041" s="58">
        <v>169.555252075195</v>
      </c>
      <c r="H2041" s="58">
        <v>1027.81005859375</v>
      </c>
      <c r="I2041" s="58">
        <v>90.511543273925696</v>
      </c>
      <c r="J2041" s="58">
        <v>1451.75</v>
      </c>
      <c r="K2041" s="58">
        <v>52.982452392578097</v>
      </c>
      <c r="L2041" s="58">
        <v>48.8658447265625</v>
      </c>
      <c r="M2041" s="58">
        <v>18.940000534057599</v>
      </c>
      <c r="N2041" s="77">
        <v>6.9342890412262799E-3</v>
      </c>
      <c r="O2041" s="58">
        <v>6.3167788663569997</v>
      </c>
      <c r="P2041" s="77">
        <v>3.72549879112892E-2</v>
      </c>
      <c r="Q2041" s="58">
        <v>168.97142791748001</v>
      </c>
      <c r="R2041" s="77">
        <v>2.6045651395512001E-3</v>
      </c>
      <c r="S2041" s="58">
        <v>49.347302523636102</v>
      </c>
      <c r="T2041" s="77">
        <v>4.8012083663739401E-2</v>
      </c>
      <c r="U2041" s="58">
        <v>1026.4750366210901</v>
      </c>
      <c r="V2041" s="77">
        <v>5.4161609573055703E-4</v>
      </c>
      <c r="W2041" s="58">
        <v>2.54683409222232</v>
      </c>
      <c r="X2041" s="77">
        <v>2.81382241435718E-2</v>
      </c>
      <c r="Y2041" s="58">
        <v>90.487045288085895</v>
      </c>
      <c r="Z2041" s="77">
        <v>2.9193911169930999E-2</v>
      </c>
      <c r="AA2041" s="58">
        <v>98.924856457910295</v>
      </c>
      <c r="AB2041" s="77">
        <v>6.8141798834448306E-2</v>
      </c>
      <c r="AC2041" s="58">
        <v>1431.1599731445301</v>
      </c>
      <c r="AD2041" s="77">
        <v>-2.2858130218118201E-2</v>
      </c>
      <c r="AE2041" s="58">
        <v>3.49917669798316</v>
      </c>
      <c r="AF2041" s="77">
        <v>6.6044068176680598E-2</v>
      </c>
      <c r="AG2041" s="58">
        <v>53.602157592773402</v>
      </c>
      <c r="AH2041" s="77">
        <v>7.8016012305828202E-3</v>
      </c>
      <c r="AI2041" s="58">
        <v>3.0051116087096399</v>
      </c>
      <c r="AJ2041" s="77">
        <v>6.1497179175460499E-2</v>
      </c>
      <c r="AK2041" s="58">
        <v>48.676704406738203</v>
      </c>
      <c r="AL2041" s="69">
        <v>43195</v>
      </c>
      <c r="AM2041" s="105">
        <v>3</v>
      </c>
      <c r="AN2041" s="124">
        <v>47.108736823662198</v>
      </c>
      <c r="AO2041" s="125">
        <v>40.931424719329698</v>
      </c>
      <c r="AP2041" s="125">
        <v>51.110990229617997</v>
      </c>
      <c r="AQ2041" s="125">
        <v>43.660809561002502</v>
      </c>
      <c r="AR2041" s="125">
        <v>51.255761265828397</v>
      </c>
      <c r="AS2041" s="125">
        <v>51.0669862164969</v>
      </c>
      <c r="AV2041" s="63">
        <v>35227.566088551801</v>
      </c>
      <c r="AW2041" s="63">
        <v>0</v>
      </c>
      <c r="AX2041" s="63">
        <v>0</v>
      </c>
      <c r="AY2041" s="63">
        <v>35227.566088551801</v>
      </c>
      <c r="AZ2041" s="77">
        <v>0</v>
      </c>
      <c r="BA2041" s="77">
        <v>2.5227566088551798</v>
      </c>
      <c r="BB2041" s="77">
        <v>1.3502767993032101</v>
      </c>
      <c r="BC2041" s="58">
        <v>-1719.52208236971</v>
      </c>
      <c r="BD2041" s="130">
        <v>-4.6540124472461898E-2</v>
      </c>
      <c r="BE2041" s="65">
        <v>98</v>
      </c>
    </row>
    <row r="2042" spans="1:57" x14ac:dyDescent="0.2">
      <c r="A2042" s="104">
        <v>43196</v>
      </c>
      <c r="B2042" s="58">
        <v>2604.46997070312</v>
      </c>
      <c r="C2042" s="77">
        <v>-2.1920248779842399E-2</v>
      </c>
      <c r="D2042" s="58">
        <v>0.01</v>
      </c>
      <c r="E2042" s="58">
        <v>0.71009999999999995</v>
      </c>
      <c r="F2042" s="77">
        <v>-5.87988240235204E-3</v>
      </c>
      <c r="G2042" s="58">
        <v>165.21826171875</v>
      </c>
      <c r="H2042" s="58">
        <v>1007.03997802734</v>
      </c>
      <c r="I2042" s="58">
        <v>88.405036926269503</v>
      </c>
      <c r="J2042" s="58">
        <v>1405.22998046875</v>
      </c>
      <c r="K2042" s="58">
        <v>51.079414367675703</v>
      </c>
      <c r="L2042" s="58">
        <v>47.323631286621001</v>
      </c>
      <c r="M2042" s="58">
        <v>21.4899997711181</v>
      </c>
      <c r="N2042" s="77">
        <v>-2.5578625865991501E-2</v>
      </c>
      <c r="O2042" s="58">
        <v>6.3269034506558102</v>
      </c>
      <c r="P2042" s="77">
        <v>3.8294213877071603E-2</v>
      </c>
      <c r="Q2042" s="58">
        <v>167.386756896972</v>
      </c>
      <c r="R2042" s="77">
        <v>-2.0208092334515398E-2</v>
      </c>
      <c r="S2042" s="58">
        <v>50.814814410316401</v>
      </c>
      <c r="T2042" s="77">
        <v>5.0459580075317097E-2</v>
      </c>
      <c r="U2042" s="58">
        <v>1017.4250183105401</v>
      </c>
      <c r="V2042" s="77">
        <v>-2.3273344718927998E-2</v>
      </c>
      <c r="W2042" s="58">
        <v>2.5081649535560402</v>
      </c>
      <c r="X2042" s="77">
        <v>2.83712901522554E-2</v>
      </c>
      <c r="Y2042" s="58">
        <v>89.458290100097599</v>
      </c>
      <c r="Z2042" s="77">
        <v>-3.2044098178921898E-2</v>
      </c>
      <c r="AA2042" s="58">
        <v>95.6226917614662</v>
      </c>
      <c r="AB2042" s="77">
        <v>6.8047716808296896E-2</v>
      </c>
      <c r="AC2042" s="58">
        <v>1428.48999023437</v>
      </c>
      <c r="AD2042" s="77">
        <v>-3.5918269898146997E-2</v>
      </c>
      <c r="AE2042" s="58">
        <v>3.5243284847152201</v>
      </c>
      <c r="AF2042" s="77">
        <v>6.8997041730875799E-2</v>
      </c>
      <c r="AG2042" s="58">
        <v>52.030933380126903</v>
      </c>
      <c r="AH2042" s="77">
        <v>-3.1560151033326697E-2</v>
      </c>
      <c r="AI2042" s="58">
        <v>2.9792774923987499</v>
      </c>
      <c r="AJ2042" s="77">
        <v>6.2955386376721795E-2</v>
      </c>
      <c r="AK2042" s="58">
        <v>48.094738006591797</v>
      </c>
      <c r="AL2042" s="69">
        <v>43196</v>
      </c>
      <c r="AM2042" s="105">
        <v>4</v>
      </c>
      <c r="AN2042" s="124">
        <v>40.5018448781533</v>
      </c>
      <c r="AO2042" s="125">
        <v>37.591829962098302</v>
      </c>
      <c r="AP2042" s="125">
        <v>44.497447176706999</v>
      </c>
      <c r="AQ2042" s="125">
        <v>39.661836646319699</v>
      </c>
      <c r="AR2042" s="125">
        <v>45.9667286071966</v>
      </c>
      <c r="AS2042" s="125">
        <v>46.320214390761201</v>
      </c>
      <c r="AV2042" s="63">
        <v>35227.566088551801</v>
      </c>
      <c r="AW2042" s="63">
        <v>0</v>
      </c>
      <c r="AX2042" s="63">
        <v>0</v>
      </c>
      <c r="AY2042" s="63">
        <v>35227.566088551801</v>
      </c>
      <c r="AZ2042" s="77">
        <v>0</v>
      </c>
      <c r="BA2042" s="77">
        <v>2.5227566088551798</v>
      </c>
      <c r="BB2042" s="77">
        <v>1.2987581471609899</v>
      </c>
      <c r="BC2042" s="58">
        <v>-1719.52208236971</v>
      </c>
      <c r="BD2042" s="130">
        <v>-4.6540124472461898E-2</v>
      </c>
      <c r="BE2042" s="65">
        <v>99</v>
      </c>
    </row>
    <row r="2043" spans="1:57" x14ac:dyDescent="0.2">
      <c r="A2043" s="104">
        <v>43199</v>
      </c>
      <c r="B2043" s="58">
        <v>2613.15991210937</v>
      </c>
      <c r="C2043" s="77">
        <v>3.3365488963206201E-3</v>
      </c>
      <c r="D2043" s="58">
        <v>0.01</v>
      </c>
      <c r="E2043" s="58">
        <v>0.70779999999999998</v>
      </c>
      <c r="F2043" s="77">
        <v>-3.2389804252921299E-3</v>
      </c>
      <c r="G2043" s="58">
        <v>166.85688781738199</v>
      </c>
      <c r="H2043" s="58">
        <v>1015.45001220703</v>
      </c>
      <c r="I2043" s="58">
        <v>88.934112548828097</v>
      </c>
      <c r="J2043" s="58">
        <v>1406.07995605468</v>
      </c>
      <c r="K2043" s="58">
        <v>51.743038177490199</v>
      </c>
      <c r="L2043" s="58">
        <v>48.060791015625</v>
      </c>
      <c r="M2043" s="58">
        <v>21.770000457763601</v>
      </c>
      <c r="N2043" s="77">
        <v>9.9179478199706798E-3</v>
      </c>
      <c r="O2043" s="58">
        <v>6.3254911875975504</v>
      </c>
      <c r="P2043" s="77">
        <v>3.7909679788109898E-2</v>
      </c>
      <c r="Q2043" s="58">
        <v>166.03757476806601</v>
      </c>
      <c r="R2043" s="77">
        <v>8.3512416221664908E-3</v>
      </c>
      <c r="S2043" s="58">
        <v>51.951610375823897</v>
      </c>
      <c r="T2043" s="77">
        <v>5.1161169679745801E-2</v>
      </c>
      <c r="U2043" s="58">
        <v>1011.24499511718</v>
      </c>
      <c r="V2043" s="77">
        <v>5.9846773549774301E-3</v>
      </c>
      <c r="W2043" s="58">
        <v>2.4626563102518899</v>
      </c>
      <c r="X2043" s="77">
        <v>2.76907953503196E-2</v>
      </c>
      <c r="Y2043" s="58">
        <v>88.6695747375488</v>
      </c>
      <c r="Z2043" s="77">
        <v>6.0486582107643905E-4</v>
      </c>
      <c r="AA2043" s="58">
        <v>92.332726014405097</v>
      </c>
      <c r="AB2043" s="77">
        <v>6.5666767822706903E-2</v>
      </c>
      <c r="AC2043" s="58">
        <v>1405.6549682617101</v>
      </c>
      <c r="AD2043" s="77">
        <v>1.29920011423314E-2</v>
      </c>
      <c r="AE2043" s="58">
        <v>3.5380011967932998</v>
      </c>
      <c r="AF2043" s="77">
        <v>6.8376371419419907E-2</v>
      </c>
      <c r="AG2043" s="58">
        <v>51.411226272583001</v>
      </c>
      <c r="AH2043" s="77">
        <v>1.55769899511559E-2</v>
      </c>
      <c r="AI2043" s="58">
        <v>2.9330010264700501</v>
      </c>
      <c r="AJ2043" s="77">
        <v>6.1026898735738799E-2</v>
      </c>
      <c r="AK2043" s="58">
        <v>47.692211151122997</v>
      </c>
      <c r="AL2043" s="69">
        <v>43199</v>
      </c>
      <c r="AM2043" s="105">
        <v>0</v>
      </c>
      <c r="AN2043" s="124">
        <v>41.810282314105798</v>
      </c>
      <c r="AO2043" s="125">
        <v>39.735904191755303</v>
      </c>
      <c r="AP2043" s="125">
        <v>47.273483012584897</v>
      </c>
      <c r="AQ2043" s="125">
        <v>41.668252016251998</v>
      </c>
      <c r="AR2043" s="125">
        <v>48.692063702889897</v>
      </c>
      <c r="AS2043" s="125">
        <v>47.6367256758843</v>
      </c>
      <c r="AV2043" s="63">
        <v>35227.566088551801</v>
      </c>
      <c r="AW2043" s="63">
        <v>0</v>
      </c>
      <c r="AX2043" s="63">
        <v>0</v>
      </c>
      <c r="AY2043" s="63">
        <v>35227.566088551801</v>
      </c>
      <c r="AZ2043" s="77">
        <v>0</v>
      </c>
      <c r="BA2043" s="77">
        <v>2.5227566088551798</v>
      </c>
      <c r="BB2043" s="77">
        <v>1.30642806611981</v>
      </c>
      <c r="BC2043" s="58">
        <v>-1719.52208236971</v>
      </c>
      <c r="BD2043" s="130">
        <v>-4.6540124472461898E-2</v>
      </c>
      <c r="BE2043" s="65">
        <v>100</v>
      </c>
    </row>
    <row r="2044" spans="1:57" x14ac:dyDescent="0.2">
      <c r="A2044" s="104">
        <v>43200</v>
      </c>
      <c r="B2044" s="58">
        <v>2656.8701171875</v>
      </c>
      <c r="C2044" s="77">
        <v>1.67269537832615E-2</v>
      </c>
      <c r="D2044" s="58">
        <v>0.01</v>
      </c>
      <c r="E2044" s="58">
        <v>0.7056</v>
      </c>
      <c r="F2044" s="77">
        <v>-3.1082226617687998E-3</v>
      </c>
      <c r="G2044" s="58">
        <v>169.996826171875</v>
      </c>
      <c r="H2044" s="58">
        <v>1031.64001464843</v>
      </c>
      <c r="I2044" s="58">
        <v>91.001426696777301</v>
      </c>
      <c r="J2044" s="58">
        <v>1436.21997070312</v>
      </c>
      <c r="K2044" s="58">
        <v>53.4801635742187</v>
      </c>
      <c r="L2044" s="58">
        <v>49.729095458984297</v>
      </c>
      <c r="M2044" s="58">
        <v>20.4699993133544</v>
      </c>
      <c r="N2044" s="77">
        <v>1.88181524632575E-2</v>
      </c>
      <c r="O2044" s="58">
        <v>6.3239773486871798</v>
      </c>
      <c r="P2044" s="77">
        <v>3.7200561275734297E-2</v>
      </c>
      <c r="Q2044" s="58">
        <v>168.426856994628</v>
      </c>
      <c r="R2044" s="77">
        <v>1.59436725065553E-2</v>
      </c>
      <c r="S2044" s="58">
        <v>52.6492467714219</v>
      </c>
      <c r="T2044" s="77">
        <v>5.1034514000858899E-2</v>
      </c>
      <c r="U2044" s="58">
        <v>1023.5450134277301</v>
      </c>
      <c r="V2044" s="77">
        <v>2.3245457661863901E-2</v>
      </c>
      <c r="W2044" s="58">
        <v>2.40557689097857</v>
      </c>
      <c r="X2044" s="77">
        <v>2.64344964501943E-2</v>
      </c>
      <c r="Y2044" s="58">
        <v>89.967769622802706</v>
      </c>
      <c r="Z2044" s="77">
        <v>2.1435491288139302E-2</v>
      </c>
      <c r="AA2044" s="58">
        <v>88.728467921420801</v>
      </c>
      <c r="AB2044" s="77">
        <v>6.1779163172325402E-2</v>
      </c>
      <c r="AC2044" s="58">
        <v>1421.1499633789001</v>
      </c>
      <c r="AD2044" s="77">
        <v>3.3572156910650998E-2</v>
      </c>
      <c r="AE2044" s="58">
        <v>3.5262808420298599</v>
      </c>
      <c r="AF2044" s="77">
        <v>6.5936238903535893E-2</v>
      </c>
      <c r="AG2044" s="58">
        <v>52.6116008758544</v>
      </c>
      <c r="AH2044" s="77">
        <v>3.4712380052525499E-2</v>
      </c>
      <c r="AI2044" s="58">
        <v>2.87321138290236</v>
      </c>
      <c r="AJ2044" s="77">
        <v>5.7777270155097302E-2</v>
      </c>
      <c r="AK2044" s="58">
        <v>48.894943237304602</v>
      </c>
      <c r="AL2044" s="69">
        <v>43200</v>
      </c>
      <c r="AM2044" s="105">
        <v>1</v>
      </c>
      <c r="AN2044" s="124">
        <v>48.004237927374803</v>
      </c>
      <c r="AO2044" s="125">
        <v>43.742819541273697</v>
      </c>
      <c r="AP2044" s="125">
        <v>52.206441020904499</v>
      </c>
      <c r="AQ2044" s="125">
        <v>46.667604353917802</v>
      </c>
      <c r="AR2044" s="125">
        <v>54.308864088285503</v>
      </c>
      <c r="AS2044" s="125">
        <v>52.535179974975698</v>
      </c>
      <c r="AV2044" s="63">
        <v>35227.566088551801</v>
      </c>
      <c r="AW2044" s="63">
        <v>0</v>
      </c>
      <c r="AX2044" s="63">
        <v>0</v>
      </c>
      <c r="AY2044" s="63">
        <v>35227.566088551801</v>
      </c>
      <c r="AZ2044" s="77">
        <v>0</v>
      </c>
      <c r="BA2044" s="77">
        <v>2.5227566088551798</v>
      </c>
      <c r="BB2044" s="77">
        <v>1.3450075817862099</v>
      </c>
      <c r="BC2044" s="58">
        <v>-1719.52208236971</v>
      </c>
      <c r="BD2044" s="130">
        <v>-4.6540124472461898E-2</v>
      </c>
      <c r="BE2044" s="65">
        <v>101</v>
      </c>
    </row>
    <row r="2045" spans="1:57" x14ac:dyDescent="0.2">
      <c r="A2045" s="104">
        <v>43201</v>
      </c>
      <c r="B2045" s="58">
        <v>2642.18994140625</v>
      </c>
      <c r="C2045" s="77">
        <v>-5.5253644829240597E-3</v>
      </c>
      <c r="D2045" s="58">
        <v>0.01</v>
      </c>
      <c r="E2045" s="58">
        <v>0.70389999999999997</v>
      </c>
      <c r="F2045" s="77">
        <v>-2.4092970521542001E-3</v>
      </c>
      <c r="G2045" s="58">
        <v>169.20201110839801</v>
      </c>
      <c r="H2045" s="58">
        <v>1019.96997070312</v>
      </c>
      <c r="I2045" s="58">
        <v>90.002059936523395</v>
      </c>
      <c r="J2045" s="58">
        <v>1427.05004882812</v>
      </c>
      <c r="K2045" s="58">
        <v>53.626556396484297</v>
      </c>
      <c r="L2045" s="58">
        <v>49.564201354980398</v>
      </c>
      <c r="M2045" s="58">
        <v>20.2399997711181</v>
      </c>
      <c r="N2045" s="77">
        <v>-4.6754700153811496E-3</v>
      </c>
      <c r="O2045" s="58">
        <v>6.3136750751480202</v>
      </c>
      <c r="P2045" s="77">
        <v>3.7314420991741003E-2</v>
      </c>
      <c r="Q2045" s="58">
        <v>169.59941864013601</v>
      </c>
      <c r="R2045" s="77">
        <v>-1.13121280481638E-2</v>
      </c>
      <c r="S2045" s="58">
        <v>53.561438165109202</v>
      </c>
      <c r="T2045" s="77">
        <v>5.2512759888593802E-2</v>
      </c>
      <c r="U2045" s="58">
        <v>1025.8049926757801</v>
      </c>
      <c r="V2045" s="77">
        <v>-1.09818801367133E-2</v>
      </c>
      <c r="W2045" s="58">
        <v>2.3475473404673601</v>
      </c>
      <c r="X2045" s="77">
        <v>2.6083262340029001E-2</v>
      </c>
      <c r="Y2045" s="58">
        <v>90.501743316650305</v>
      </c>
      <c r="Z2045" s="77">
        <v>-6.3847614307372897E-3</v>
      </c>
      <c r="AA2045" s="58">
        <v>85.747981869892101</v>
      </c>
      <c r="AB2045" s="77">
        <v>6.00875785262803E-2</v>
      </c>
      <c r="AC2045" s="58">
        <v>1431.63500976562</v>
      </c>
      <c r="AD2045" s="77">
        <v>2.7373293662886701E-3</v>
      </c>
      <c r="AE2045" s="58">
        <v>3.5126475095586902</v>
      </c>
      <c r="AF2045" s="77">
        <v>6.5502015150631102E-2</v>
      </c>
      <c r="AG2045" s="58">
        <v>53.553359985351499</v>
      </c>
      <c r="AH2045" s="77">
        <v>-3.3158476437584699E-3</v>
      </c>
      <c r="AI2045" s="58">
        <v>2.82959724693022</v>
      </c>
      <c r="AJ2045" s="77">
        <v>5.7089535785406001E-2</v>
      </c>
      <c r="AK2045" s="58">
        <v>49.646648406982401</v>
      </c>
      <c r="AL2045" s="69">
        <v>43201</v>
      </c>
      <c r="AM2045" s="105">
        <v>2</v>
      </c>
      <c r="AN2045" s="124">
        <v>46.224614036429699</v>
      </c>
      <c r="AO2045" s="125">
        <v>41.595916265869903</v>
      </c>
      <c r="AP2045" s="125">
        <v>50.908082229968002</v>
      </c>
      <c r="AQ2045" s="125">
        <v>47.0792354370043</v>
      </c>
      <c r="AR2045" s="125">
        <v>53.683319445508502</v>
      </c>
      <c r="AS2045" s="125">
        <v>50.095493432214802</v>
      </c>
      <c r="AV2045" s="63">
        <v>35227.566088551801</v>
      </c>
      <c r="AW2045" s="63">
        <v>0</v>
      </c>
      <c r="AX2045" s="63">
        <v>0</v>
      </c>
      <c r="AY2045" s="63">
        <v>35227.566088551801</v>
      </c>
      <c r="AZ2045" s="77">
        <v>0</v>
      </c>
      <c r="BA2045" s="77">
        <v>2.5227566088551798</v>
      </c>
      <c r="BB2045" s="77">
        <v>1.3320505601816199</v>
      </c>
      <c r="BC2045" s="58">
        <v>-1719.52208236971</v>
      </c>
      <c r="BD2045" s="130">
        <v>-4.6540124472461898E-2</v>
      </c>
      <c r="BE2045" s="65">
        <v>102</v>
      </c>
    </row>
    <row r="2046" spans="1:57" x14ac:dyDescent="0.2">
      <c r="A2046" s="104">
        <v>43202</v>
      </c>
      <c r="B2046" s="58">
        <v>2663.98999023437</v>
      </c>
      <c r="C2046" s="77">
        <v>8.2507500639876705E-3</v>
      </c>
      <c r="D2046" s="58">
        <v>0.01</v>
      </c>
      <c r="E2046" s="58">
        <v>0.7026</v>
      </c>
      <c r="F2046" s="77">
        <v>-1.8468532461997E-3</v>
      </c>
      <c r="G2046" s="58">
        <v>170.87010192871</v>
      </c>
      <c r="H2046" s="58">
        <v>1032.51000976562</v>
      </c>
      <c r="I2046" s="58">
        <v>91.687271118164006</v>
      </c>
      <c r="J2046" s="58">
        <v>1448.5</v>
      </c>
      <c r="K2046" s="58">
        <v>55.070911407470703</v>
      </c>
      <c r="L2046" s="58">
        <v>51.135513305663999</v>
      </c>
      <c r="M2046" s="58">
        <v>18.4899997711181</v>
      </c>
      <c r="N2046" s="77">
        <v>9.8585756125786298E-3</v>
      </c>
      <c r="O2046" s="58">
        <v>6.2925240772469104</v>
      </c>
      <c r="P2046" s="77">
        <v>3.68263611142002E-2</v>
      </c>
      <c r="Q2046" s="58">
        <v>170.03605651855401</v>
      </c>
      <c r="R2046" s="77">
        <v>1.2294517900223401E-2</v>
      </c>
      <c r="S2046" s="58">
        <v>54.0507515601603</v>
      </c>
      <c r="T2046" s="77">
        <v>5.2348888678018297E-2</v>
      </c>
      <c r="U2046" s="58">
        <v>1026.23999023437</v>
      </c>
      <c r="V2046" s="77">
        <v>1.87241401233391E-2</v>
      </c>
      <c r="W2046" s="58">
        <v>2.3329529459063698</v>
      </c>
      <c r="X2046" s="77">
        <v>2.5444676425146601E-2</v>
      </c>
      <c r="Y2046" s="58">
        <v>90.844665527343693</v>
      </c>
      <c r="Z2046" s="77">
        <v>1.50309732931157E-2</v>
      </c>
      <c r="AA2046" s="58">
        <v>83.466289134551602</v>
      </c>
      <c r="AB2046" s="77">
        <v>5.7622567576493998E-2</v>
      </c>
      <c r="AC2046" s="58">
        <v>1437.77502441406</v>
      </c>
      <c r="AD2046" s="77">
        <v>2.69335774668726E-2</v>
      </c>
      <c r="AE2046" s="58">
        <v>3.5015171160715801</v>
      </c>
      <c r="AF2046" s="77">
        <v>6.3581971436132395E-2</v>
      </c>
      <c r="AG2046" s="58">
        <v>54.348733901977504</v>
      </c>
      <c r="AH2046" s="77">
        <v>3.1702557646996199E-2</v>
      </c>
      <c r="AI2046" s="58">
        <v>2.8075182989827998</v>
      </c>
      <c r="AJ2046" s="77">
        <v>5.4903493042120902E-2</v>
      </c>
      <c r="AK2046" s="58">
        <v>50.349857330322202</v>
      </c>
      <c r="AL2046" s="69">
        <v>43202</v>
      </c>
      <c r="AM2046" s="105">
        <v>3</v>
      </c>
      <c r="AN2046" s="124">
        <v>49.234357164720997</v>
      </c>
      <c r="AO2046" s="125">
        <v>44.734754201087298</v>
      </c>
      <c r="AP2046" s="125">
        <v>53.520657987973102</v>
      </c>
      <c r="AQ2046" s="125">
        <v>51.0902254685912</v>
      </c>
      <c r="AR2046" s="125">
        <v>58.579373692264497</v>
      </c>
      <c r="AS2046" s="125">
        <v>53.9767735113669</v>
      </c>
      <c r="AV2046" s="63">
        <v>35227.566088551801</v>
      </c>
      <c r="AW2046" s="63">
        <v>0</v>
      </c>
      <c r="AX2046" s="63">
        <v>0</v>
      </c>
      <c r="AY2046" s="63">
        <v>35227.566088551801</v>
      </c>
      <c r="AZ2046" s="77">
        <v>0</v>
      </c>
      <c r="BA2046" s="77">
        <v>2.5227566088551798</v>
      </c>
      <c r="BB2046" s="77">
        <v>1.35129172649026</v>
      </c>
      <c r="BC2046" s="58">
        <v>-1719.52208236971</v>
      </c>
      <c r="BD2046" s="130">
        <v>-4.6540124472461898E-2</v>
      </c>
      <c r="BE2046" s="65">
        <v>103</v>
      </c>
    </row>
    <row r="2047" spans="1:57" x14ac:dyDescent="0.2">
      <c r="A2047" s="104">
        <v>43203</v>
      </c>
      <c r="B2047" s="58">
        <v>2656.30004882812</v>
      </c>
      <c r="C2047" s="77">
        <v>-2.88662548824869E-3</v>
      </c>
      <c r="D2047" s="58">
        <v>0.01</v>
      </c>
      <c r="E2047" s="58">
        <v>0.70189999999999997</v>
      </c>
      <c r="F2047" s="77">
        <v>-9.9629945915180596E-4</v>
      </c>
      <c r="G2047" s="58">
        <v>171.44902038574199</v>
      </c>
      <c r="H2047" s="58">
        <v>1029.27001953125</v>
      </c>
      <c r="I2047" s="58">
        <v>91.1973876953125</v>
      </c>
      <c r="J2047" s="58">
        <v>1430.7900390625</v>
      </c>
      <c r="K2047" s="58">
        <v>54.719577789306598</v>
      </c>
      <c r="L2047" s="58">
        <v>50.301364898681598</v>
      </c>
      <c r="M2047" s="58">
        <v>17.409999847412099</v>
      </c>
      <c r="N2047" s="77">
        <v>3.3880617527388599E-3</v>
      </c>
      <c r="O2047" s="58">
        <v>6.2856971581522902</v>
      </c>
      <c r="P2047" s="77">
        <v>3.6662193484746301E-2</v>
      </c>
      <c r="Q2047" s="58">
        <v>171.15956115722599</v>
      </c>
      <c r="R2047" s="77">
        <v>-3.1379746479266398E-3</v>
      </c>
      <c r="S2047" s="58">
        <v>54.560506588966398</v>
      </c>
      <c r="T2047" s="77">
        <v>5.3008934053878597E-2</v>
      </c>
      <c r="U2047" s="58">
        <v>1030.89001464843</v>
      </c>
      <c r="V2047" s="77">
        <v>-5.3429818215465696E-3</v>
      </c>
      <c r="W2047" s="58">
        <v>2.2811280790428601</v>
      </c>
      <c r="X2047" s="77">
        <v>2.50130857548687E-2</v>
      </c>
      <c r="Y2047" s="58">
        <v>91.442329406738196</v>
      </c>
      <c r="Z2047" s="77">
        <v>-1.2226414178460401E-2</v>
      </c>
      <c r="AA2047" s="58">
        <v>81.112411367611401</v>
      </c>
      <c r="AB2047" s="77">
        <v>5.66906458342126E-2</v>
      </c>
      <c r="AC2047" s="58">
        <v>1439.64501953125</v>
      </c>
      <c r="AD2047" s="77">
        <v>-6.3796586834116101E-3</v>
      </c>
      <c r="AE2047" s="58">
        <v>3.4978113443506298</v>
      </c>
      <c r="AF2047" s="77">
        <v>6.3922484157657E-2</v>
      </c>
      <c r="AG2047" s="58">
        <v>54.895244598388601</v>
      </c>
      <c r="AH2047" s="77">
        <v>-1.6312506769928601E-2</v>
      </c>
      <c r="AI2047" s="58">
        <v>2.75401008586836</v>
      </c>
      <c r="AJ2047" s="77">
        <v>5.4750205912216597E-2</v>
      </c>
      <c r="AK2047" s="58">
        <v>50.718439102172802</v>
      </c>
      <c r="AL2047" s="69">
        <v>43203</v>
      </c>
      <c r="AM2047" s="105">
        <v>4</v>
      </c>
      <c r="AN2047" s="124">
        <v>48.209348802787503</v>
      </c>
      <c r="AO2047" s="125">
        <v>44.075650270715599</v>
      </c>
      <c r="AP2047" s="125">
        <v>54.427116209927199</v>
      </c>
      <c r="AQ2047" s="125">
        <v>50.095609165009797</v>
      </c>
      <c r="AR2047" s="125">
        <v>55.240992958244398</v>
      </c>
      <c r="AS2047" s="125">
        <v>52.6937995929487</v>
      </c>
      <c r="AV2047" s="63">
        <v>35227.566088551801</v>
      </c>
      <c r="AW2047" s="63">
        <v>0</v>
      </c>
      <c r="AX2047" s="63">
        <v>0</v>
      </c>
      <c r="AY2047" s="63">
        <v>35227.566088551801</v>
      </c>
      <c r="AZ2047" s="77">
        <v>0</v>
      </c>
      <c r="BA2047" s="77">
        <v>2.5227566088551798</v>
      </c>
      <c r="BB2047" s="77">
        <v>1.34450442786227</v>
      </c>
      <c r="BC2047" s="58">
        <v>-1719.52208236971</v>
      </c>
      <c r="BD2047" s="130">
        <v>-4.6540124472461898E-2</v>
      </c>
      <c r="BE2047" s="65">
        <v>104</v>
      </c>
    </row>
    <row r="2048" spans="1:57" x14ac:dyDescent="0.2">
      <c r="A2048" s="104">
        <v>43206</v>
      </c>
      <c r="B2048" s="58">
        <v>2677.84008789062</v>
      </c>
      <c r="C2048" s="77">
        <v>8.1090383866848602E-3</v>
      </c>
      <c r="D2048" s="58">
        <v>0.01</v>
      </c>
      <c r="E2048" s="58">
        <v>0.69789999999999996</v>
      </c>
      <c r="F2048" s="77">
        <v>-5.6988174953697098E-3</v>
      </c>
      <c r="G2048" s="58">
        <v>172.51856994628901</v>
      </c>
      <c r="H2048" s="58">
        <v>1037.97998046875</v>
      </c>
      <c r="I2048" s="58">
        <v>92.265335083007798</v>
      </c>
      <c r="J2048" s="58">
        <v>1441.5</v>
      </c>
      <c r="K2048" s="58">
        <v>55.500312805175703</v>
      </c>
      <c r="L2048" s="58">
        <v>50.825130462646399</v>
      </c>
      <c r="M2048" s="58">
        <v>16.559999465942301</v>
      </c>
      <c r="N2048" s="77">
        <v>6.2382949645352001E-3</v>
      </c>
      <c r="O2048" s="58">
        <v>6.2487728046786799</v>
      </c>
      <c r="P2048" s="77">
        <v>3.6220870638008003E-2</v>
      </c>
      <c r="Q2048" s="58">
        <v>171.983795166015</v>
      </c>
      <c r="R2048" s="77">
        <v>8.4622701256436006E-3</v>
      </c>
      <c r="S2048" s="58">
        <v>54.754053458669901</v>
      </c>
      <c r="T2048" s="77">
        <v>5.2750587187570898E-2</v>
      </c>
      <c r="U2048" s="58">
        <v>1033.625</v>
      </c>
      <c r="V2048" s="77">
        <v>1.17102848522732E-2</v>
      </c>
      <c r="W2048" s="58">
        <v>2.2788110965580102</v>
      </c>
      <c r="X2048" s="77">
        <v>2.46984535904828E-2</v>
      </c>
      <c r="Y2048" s="58">
        <v>91.731361389160099</v>
      </c>
      <c r="Z2048" s="77">
        <v>7.4853477065841504E-3</v>
      </c>
      <c r="AA2048" s="58">
        <v>78.226479688900497</v>
      </c>
      <c r="AB2048" s="77">
        <v>5.4267415670413099E-2</v>
      </c>
      <c r="AC2048" s="58">
        <v>1436.14501953125</v>
      </c>
      <c r="AD2048" s="77">
        <v>1.42679283614961E-2</v>
      </c>
      <c r="AE2048" s="58">
        <v>3.4955734076209999</v>
      </c>
      <c r="AF2048" s="77">
        <v>6.29829496617723E-2</v>
      </c>
      <c r="AG2048" s="58">
        <v>55.109945297241197</v>
      </c>
      <c r="AH2048" s="77">
        <v>1.0412551727370101E-2</v>
      </c>
      <c r="AI2048" s="58">
        <v>2.7400651843544401</v>
      </c>
      <c r="AJ2048" s="77">
        <v>5.3911621267125599E-2</v>
      </c>
      <c r="AK2048" s="58">
        <v>50.563247680663999</v>
      </c>
      <c r="AL2048" s="69">
        <v>43206</v>
      </c>
      <c r="AM2048" s="105">
        <v>0</v>
      </c>
      <c r="AN2048" s="124">
        <v>51.269667465258998</v>
      </c>
      <c r="AO2048" s="125">
        <v>46.363494797961103</v>
      </c>
      <c r="AP2048" s="125">
        <v>56.129391068003201</v>
      </c>
      <c r="AQ2048" s="125">
        <v>52.31712210285</v>
      </c>
      <c r="AR2048" s="125">
        <v>56.901834598879297</v>
      </c>
      <c r="AS2048" s="125">
        <v>55.1940766511185</v>
      </c>
      <c r="AV2048" s="63">
        <v>35227.566088551801</v>
      </c>
      <c r="AW2048" s="63">
        <v>0</v>
      </c>
      <c r="AX2048" s="63">
        <v>0</v>
      </c>
      <c r="AY2048" s="63">
        <v>35227.566088551801</v>
      </c>
      <c r="AZ2048" s="77">
        <v>0</v>
      </c>
      <c r="BA2048" s="77">
        <v>2.5227566088551798</v>
      </c>
      <c r="BB2048" s="77">
        <v>1.3635161042655599</v>
      </c>
      <c r="BC2048" s="58">
        <v>-1719.52208236971</v>
      </c>
      <c r="BD2048" s="130">
        <v>-4.6540124472461898E-2</v>
      </c>
      <c r="BE2048" s="65">
        <v>105</v>
      </c>
    </row>
    <row r="2049" spans="1:57" x14ac:dyDescent="0.2">
      <c r="A2049" s="104">
        <v>43207</v>
      </c>
      <c r="B2049" s="58">
        <v>2706.38989257812</v>
      </c>
      <c r="C2049" s="77">
        <v>1.066150470172E-2</v>
      </c>
      <c r="D2049" s="58">
        <v>0.01</v>
      </c>
      <c r="E2049" s="58">
        <v>0.69879999999999998</v>
      </c>
      <c r="F2049" s="77">
        <v>1.2895830348187401E-3</v>
      </c>
      <c r="G2049" s="58">
        <v>174.89311218261699</v>
      </c>
      <c r="H2049" s="58">
        <v>1074.16003417968</v>
      </c>
      <c r="I2049" s="58">
        <v>94.126914978027301</v>
      </c>
      <c r="J2049" s="58">
        <v>1503.82995605468</v>
      </c>
      <c r="K2049" s="58">
        <v>56.466468811035099</v>
      </c>
      <c r="L2049" s="58">
        <v>51.930866241455</v>
      </c>
      <c r="M2049" s="58">
        <v>15.25</v>
      </c>
      <c r="N2049" s="77">
        <v>1.3763980521444201E-2</v>
      </c>
      <c r="O2049" s="58">
        <v>6.2435312970293797</v>
      </c>
      <c r="P2049" s="77">
        <v>3.5699126278398503E-2</v>
      </c>
      <c r="Q2049" s="58">
        <v>173.70584106445301</v>
      </c>
      <c r="R2049" s="77">
        <v>3.4856215333362001E-2</v>
      </c>
      <c r="S2049" s="58">
        <v>54.553895545682899</v>
      </c>
      <c r="T2049" s="77">
        <v>5.0787493306194802E-2</v>
      </c>
      <c r="U2049" s="58">
        <v>1056.0700073242101</v>
      </c>
      <c r="V2049" s="77">
        <v>2.0176373860721901E-2</v>
      </c>
      <c r="W2049" s="58">
        <v>2.3135379973118799</v>
      </c>
      <c r="X2049" s="77">
        <v>2.4578920894750899E-2</v>
      </c>
      <c r="Y2049" s="58">
        <v>93.196125030517507</v>
      </c>
      <c r="Z2049" s="77">
        <v>4.3239650402141901E-2</v>
      </c>
      <c r="AA2049" s="58">
        <v>75.191689205252302</v>
      </c>
      <c r="AB2049" s="77">
        <v>5.00001272767025E-2</v>
      </c>
      <c r="AC2049" s="58">
        <v>1472.6649780273401</v>
      </c>
      <c r="AD2049" s="77">
        <v>1.7408118207385501E-2</v>
      </c>
      <c r="AE2049" s="58">
        <v>3.5003872201123301</v>
      </c>
      <c r="AF2049" s="77">
        <v>6.1990545784372797E-2</v>
      </c>
      <c r="AG2049" s="58">
        <v>55.983390808105398</v>
      </c>
      <c r="AH2049" s="77">
        <v>2.1755689926290501E-2</v>
      </c>
      <c r="AI2049" s="58">
        <v>2.7497615540665801</v>
      </c>
      <c r="AJ2049" s="77">
        <v>5.2950427233033899E-2</v>
      </c>
      <c r="AK2049" s="58">
        <v>51.377998352050703</v>
      </c>
      <c r="AL2049" s="69">
        <v>43207</v>
      </c>
      <c r="AM2049" s="105">
        <v>1</v>
      </c>
      <c r="AN2049" s="124">
        <v>55.060099580942101</v>
      </c>
      <c r="AO2049" s="125">
        <v>54.660800585650698</v>
      </c>
      <c r="AP2049" s="125">
        <v>59.726139811018598</v>
      </c>
      <c r="AQ2049" s="125">
        <v>54.987492926205</v>
      </c>
      <c r="AR2049" s="125">
        <v>60.254817804749997</v>
      </c>
      <c r="AS2049" s="125">
        <v>59.238331602035998</v>
      </c>
      <c r="AV2049" s="63">
        <v>35227.566088551801</v>
      </c>
      <c r="AW2049" s="63">
        <v>0</v>
      </c>
      <c r="AX2049" s="63">
        <v>0</v>
      </c>
      <c r="AY2049" s="63">
        <v>35227.566088551801</v>
      </c>
      <c r="AZ2049" s="77">
        <v>0</v>
      </c>
      <c r="BA2049" s="77">
        <v>2.5227566088551798</v>
      </c>
      <c r="BB2049" s="77">
        <v>1.38871474232377</v>
      </c>
      <c r="BC2049" s="58">
        <v>-1719.52208236971</v>
      </c>
      <c r="BD2049" s="130">
        <v>-4.6540124472461898E-2</v>
      </c>
      <c r="BE2049" s="65">
        <v>106</v>
      </c>
    </row>
    <row r="2050" spans="1:57" x14ac:dyDescent="0.2">
      <c r="A2050" s="104">
        <v>43208</v>
      </c>
      <c r="B2050" s="58">
        <v>2708.63989257812</v>
      </c>
      <c r="C2050" s="77">
        <v>8.3136580068177103E-4</v>
      </c>
      <c r="D2050" s="58">
        <v>0.01</v>
      </c>
      <c r="E2050" s="58">
        <v>0.70250000000000001</v>
      </c>
      <c r="F2050" s="77">
        <v>5.2947910704064204E-3</v>
      </c>
      <c r="G2050" s="58">
        <v>174.50061035156199</v>
      </c>
      <c r="H2050" s="58">
        <v>1072.07995605468</v>
      </c>
      <c r="I2050" s="58">
        <v>94.489433288574205</v>
      </c>
      <c r="J2050" s="58">
        <v>1527.83996582031</v>
      </c>
      <c r="K2050" s="58">
        <v>53.411853790283203</v>
      </c>
      <c r="L2050" s="58">
        <v>51.998767852783203</v>
      </c>
      <c r="M2050" s="58">
        <v>15.6000003814697</v>
      </c>
      <c r="N2050" s="77">
        <v>-2.24423835882603E-3</v>
      </c>
      <c r="O2050" s="58">
        <v>6.2452461355235602</v>
      </c>
      <c r="P2050" s="77">
        <v>3.5789250954145098E-2</v>
      </c>
      <c r="Q2050" s="58">
        <v>174.69686126708899</v>
      </c>
      <c r="R2050" s="77">
        <v>-1.9364694820250799E-3</v>
      </c>
      <c r="S2050" s="58">
        <v>54.239305612614302</v>
      </c>
      <c r="T2050" s="77">
        <v>5.0592593683234099E-2</v>
      </c>
      <c r="U2050" s="58">
        <v>1073.11999511718</v>
      </c>
      <c r="V2050" s="77">
        <v>3.8513777980666501E-3</v>
      </c>
      <c r="W2050" s="58">
        <v>2.3514226545474002</v>
      </c>
      <c r="X2050" s="77">
        <v>2.4885562043388099E-2</v>
      </c>
      <c r="Y2050" s="58">
        <v>94.308174133300696</v>
      </c>
      <c r="Z2050" s="77">
        <v>1.5965907361371798E-2</v>
      </c>
      <c r="AA2050" s="58">
        <v>72.170260725783805</v>
      </c>
      <c r="AB2050" s="77">
        <v>4.7236793342446001E-2</v>
      </c>
      <c r="AC2050" s="58">
        <v>1515.8349609375</v>
      </c>
      <c r="AD2050" s="77">
        <v>-5.4096087201312502E-2</v>
      </c>
      <c r="AE2050" s="58">
        <v>3.49683374019894</v>
      </c>
      <c r="AF2050" s="77">
        <v>6.5469244971892299E-2</v>
      </c>
      <c r="AG2050" s="58">
        <v>54.939161300659102</v>
      </c>
      <c r="AH2050" s="77">
        <v>1.3075385843250801E-3</v>
      </c>
      <c r="AI2050" s="58">
        <v>2.7617786429995701</v>
      </c>
      <c r="AJ2050" s="77">
        <v>5.3112386255355297E-2</v>
      </c>
      <c r="AK2050" s="58">
        <v>51.964817047119098</v>
      </c>
      <c r="AL2050" s="69">
        <v>43208</v>
      </c>
      <c r="AM2050" s="105">
        <v>2</v>
      </c>
      <c r="AN2050" s="124">
        <v>55.354831973670699</v>
      </c>
      <c r="AO2050" s="125">
        <v>54.1422299925038</v>
      </c>
      <c r="AP2050" s="125">
        <v>58.867017607611999</v>
      </c>
      <c r="AQ2050" s="125">
        <v>46.181623869803197</v>
      </c>
      <c r="AR2050" s="125">
        <v>60.458260344202799</v>
      </c>
      <c r="AS2050" s="125">
        <v>59.995589685742999</v>
      </c>
      <c r="AV2050" s="63">
        <v>35227.566088551801</v>
      </c>
      <c r="AW2050" s="63">
        <v>0</v>
      </c>
      <c r="AX2050" s="63">
        <v>0</v>
      </c>
      <c r="AY2050" s="63">
        <v>35227.566088551801</v>
      </c>
      <c r="AZ2050" s="77">
        <v>0</v>
      </c>
      <c r="BA2050" s="77">
        <v>2.5227566088551798</v>
      </c>
      <c r="BB2050" s="77">
        <v>1.3907006380681299</v>
      </c>
      <c r="BC2050" s="58">
        <v>-1719.52208236971</v>
      </c>
      <c r="BD2050" s="130">
        <v>-4.6540124472461898E-2</v>
      </c>
      <c r="BE2050" s="65">
        <v>107</v>
      </c>
    </row>
    <row r="2051" spans="1:57" x14ac:dyDescent="0.2">
      <c r="A2051" s="104">
        <v>43209</v>
      </c>
      <c r="B2051" s="58">
        <v>2693.1298828125</v>
      </c>
      <c r="C2051" s="77">
        <v>-5.7261246901529799E-3</v>
      </c>
      <c r="D2051" s="58">
        <v>0.01</v>
      </c>
      <c r="E2051" s="58">
        <v>0.70320000000000005</v>
      </c>
      <c r="F2051" s="77">
        <v>9.9644128113873798E-4</v>
      </c>
      <c r="G2051" s="58">
        <v>169.555252075195</v>
      </c>
      <c r="H2051" s="58">
        <v>1087.69995117187</v>
      </c>
      <c r="I2051" s="58">
        <v>94.166091918945298</v>
      </c>
      <c r="J2051" s="58">
        <v>1556.91003417968</v>
      </c>
      <c r="K2051" s="58">
        <v>49.957107543945298</v>
      </c>
      <c r="L2051" s="58">
        <v>50.650543212890597</v>
      </c>
      <c r="M2051" s="58">
        <v>15.9600000381469</v>
      </c>
      <c r="N2051" s="77">
        <v>-2.8340062916707699E-2</v>
      </c>
      <c r="O2051" s="58">
        <v>6.21741348174909</v>
      </c>
      <c r="P2051" s="77">
        <v>3.6668952483947498E-2</v>
      </c>
      <c r="Q2051" s="58">
        <v>172.027931213378</v>
      </c>
      <c r="R2051" s="77">
        <v>1.4569804265970701E-2</v>
      </c>
      <c r="S2051" s="58">
        <v>53.521474371048797</v>
      </c>
      <c r="T2051" s="77">
        <v>4.9206101658261003E-2</v>
      </c>
      <c r="U2051" s="58">
        <v>1079.8899536132801</v>
      </c>
      <c r="V2051" s="77">
        <v>-3.4219844312264299E-3</v>
      </c>
      <c r="W2051" s="58">
        <v>2.3963340503172699</v>
      </c>
      <c r="X2051" s="77">
        <v>2.5447950546572E-2</v>
      </c>
      <c r="Y2051" s="58">
        <v>94.327762603759695</v>
      </c>
      <c r="Z2051" s="77">
        <v>1.9026906619612399E-2</v>
      </c>
      <c r="AA2051" s="58">
        <v>70.574539005293005</v>
      </c>
      <c r="AB2051" s="77">
        <v>4.5329876136662998E-2</v>
      </c>
      <c r="AC2051" s="58">
        <v>1542.375</v>
      </c>
      <c r="AD2051" s="77">
        <v>-6.4681264572891195E-2</v>
      </c>
      <c r="AE2051" s="58">
        <v>3.5355312580085299</v>
      </c>
      <c r="AF2051" s="77">
        <v>7.0771336288804707E-2</v>
      </c>
      <c r="AG2051" s="58">
        <v>51.684480667114201</v>
      </c>
      <c r="AH2051" s="77">
        <v>-2.59280112888369E-2</v>
      </c>
      <c r="AI2051" s="58">
        <v>2.75641329375767</v>
      </c>
      <c r="AJ2051" s="77">
        <v>5.4420211885430801E-2</v>
      </c>
      <c r="AK2051" s="58">
        <v>51.3246555328369</v>
      </c>
      <c r="AL2051" s="69">
        <v>43209</v>
      </c>
      <c r="AM2051" s="105">
        <v>3</v>
      </c>
      <c r="AN2051" s="124">
        <v>52.784910856159797</v>
      </c>
      <c r="AO2051" s="125">
        <v>57.409818209119599</v>
      </c>
      <c r="AP2051" s="125">
        <v>49.253758835526298</v>
      </c>
      <c r="AQ2051" s="125">
        <v>38.643996088943901</v>
      </c>
      <c r="AR2051" s="125">
        <v>54.493799045695702</v>
      </c>
      <c r="AS2051" s="125">
        <v>58.943759076192698</v>
      </c>
      <c r="AV2051" s="63">
        <v>35227.566088551801</v>
      </c>
      <c r="AW2051" s="63">
        <v>0</v>
      </c>
      <c r="AX2051" s="63">
        <v>0</v>
      </c>
      <c r="AY2051" s="63">
        <v>35227.566088551801</v>
      </c>
      <c r="AZ2051" s="77">
        <v>0</v>
      </c>
      <c r="BA2051" s="77">
        <v>2.5227566088551798</v>
      </c>
      <c r="BB2051" s="77">
        <v>1.3770111881177201</v>
      </c>
      <c r="BC2051" s="58">
        <v>-1719.52208236971</v>
      </c>
      <c r="BD2051" s="130">
        <v>-4.6540124472461898E-2</v>
      </c>
      <c r="BE2051" s="65">
        <v>108</v>
      </c>
    </row>
    <row r="2052" spans="1:57" x14ac:dyDescent="0.2">
      <c r="A2052" s="104">
        <v>43210</v>
      </c>
      <c r="B2052" s="58">
        <v>2670.13989257812</v>
      </c>
      <c r="C2052" s="77">
        <v>-8.53653230061302E-3</v>
      </c>
      <c r="D2052" s="58">
        <v>0.01</v>
      </c>
      <c r="E2052" s="58">
        <v>0.71299999999999997</v>
      </c>
      <c r="F2052" s="77">
        <v>1.39362912400453E-2</v>
      </c>
      <c r="G2052" s="58">
        <v>162.60818481445301</v>
      </c>
      <c r="H2052" s="58">
        <v>1072.9599609375</v>
      </c>
      <c r="I2052" s="58">
        <v>93.078544616699205</v>
      </c>
      <c r="J2052" s="58">
        <v>1527.48999023437</v>
      </c>
      <c r="K2052" s="58">
        <v>49.859523773193303</v>
      </c>
      <c r="L2052" s="58">
        <v>49.981277465820298</v>
      </c>
      <c r="M2052" s="58">
        <v>16.879999160766499</v>
      </c>
      <c r="N2052" s="77">
        <v>-4.0972291779326701E-2</v>
      </c>
      <c r="O2052" s="58">
        <v>6.2271401269166198</v>
      </c>
      <c r="P2052" s="77">
        <v>3.8295367075293303E-2</v>
      </c>
      <c r="Q2052" s="58">
        <v>166.08171844482399</v>
      </c>
      <c r="R2052" s="77">
        <v>-1.35515223830747E-2</v>
      </c>
      <c r="S2052" s="58">
        <v>52.4480770896471</v>
      </c>
      <c r="T2052" s="77">
        <v>4.8881672195689903E-2</v>
      </c>
      <c r="U2052" s="58">
        <v>1080.32995605468</v>
      </c>
      <c r="V2052" s="77">
        <v>-1.1549245382108501E-2</v>
      </c>
      <c r="W2052" s="58">
        <v>2.4165814522404698</v>
      </c>
      <c r="X2052" s="77">
        <v>2.5962819489626001E-2</v>
      </c>
      <c r="Y2052" s="58">
        <v>93.622318267822195</v>
      </c>
      <c r="Z2052" s="77">
        <v>-1.889643158528E-2</v>
      </c>
      <c r="AA2052" s="58">
        <v>69.390065235900593</v>
      </c>
      <c r="AB2052" s="77">
        <v>4.5427508971926898E-2</v>
      </c>
      <c r="AC2052" s="58">
        <v>1542.2000122070301</v>
      </c>
      <c r="AD2052" s="77">
        <v>-1.9533510955596E-3</v>
      </c>
      <c r="AE2052" s="58">
        <v>3.5698745610558</v>
      </c>
      <c r="AF2052" s="77">
        <v>7.1598649383312396E-2</v>
      </c>
      <c r="AG2052" s="58">
        <v>49.9083156585693</v>
      </c>
      <c r="AH2052" s="77">
        <v>-1.3213397223743701E-2</v>
      </c>
      <c r="AI2052" s="58">
        <v>2.7419072874664798</v>
      </c>
      <c r="AJ2052" s="77">
        <v>5.48586876224108E-2</v>
      </c>
      <c r="AK2052" s="58">
        <v>50.315910339355398</v>
      </c>
      <c r="AL2052" s="69">
        <v>43210</v>
      </c>
      <c r="AM2052" s="105">
        <v>4</v>
      </c>
      <c r="AN2052" s="124">
        <v>49.142937472047002</v>
      </c>
      <c r="AO2052" s="125">
        <v>53.533320289695503</v>
      </c>
      <c r="AP2052" s="125">
        <v>39.496179088138902</v>
      </c>
      <c r="AQ2052" s="125">
        <v>38.453079905618502</v>
      </c>
      <c r="AR2052" s="125">
        <v>51.763798473237898</v>
      </c>
      <c r="AS2052" s="125">
        <v>55.424129756781497</v>
      </c>
      <c r="AV2052" s="63">
        <v>35227.566088551801</v>
      </c>
      <c r="AW2052" s="63">
        <v>0</v>
      </c>
      <c r="AX2052" s="63">
        <v>0</v>
      </c>
      <c r="AY2052" s="63">
        <v>35227.566088551801</v>
      </c>
      <c r="AZ2052" s="77">
        <v>0</v>
      </c>
      <c r="BA2052" s="77">
        <v>2.5227566088551798</v>
      </c>
      <c r="BB2052" s="77">
        <v>1.3567197553314301</v>
      </c>
      <c r="BC2052" s="58">
        <v>-1719.52208236971</v>
      </c>
      <c r="BD2052" s="130">
        <v>-4.6540124472461898E-2</v>
      </c>
      <c r="BE2052" s="65">
        <v>109</v>
      </c>
    </row>
    <row r="2053" spans="1:57" x14ac:dyDescent="0.2">
      <c r="A2053" s="104">
        <v>43213</v>
      </c>
      <c r="B2053" s="58">
        <v>2670.2900390625</v>
      </c>
      <c r="C2053" s="77">
        <v>5.6231692126873498E-5</v>
      </c>
      <c r="D2053" s="58">
        <v>0.01</v>
      </c>
      <c r="E2053" s="58">
        <v>0.71679999999999999</v>
      </c>
      <c r="F2053" s="77">
        <v>5.3295932678822898E-3</v>
      </c>
      <c r="G2053" s="58">
        <v>162.13723754882801</v>
      </c>
      <c r="H2053" s="58">
        <v>1067.44995117187</v>
      </c>
      <c r="I2053" s="58">
        <v>93.421470642089801</v>
      </c>
      <c r="J2053" s="58">
        <v>1517.85998535156</v>
      </c>
      <c r="K2053" s="58">
        <v>48.971439361572202</v>
      </c>
      <c r="L2053" s="58">
        <v>49.564201354980398</v>
      </c>
      <c r="M2053" s="58">
        <v>16.340000152587798</v>
      </c>
      <c r="N2053" s="77">
        <v>-2.8962088603496899E-3</v>
      </c>
      <c r="O2053" s="58">
        <v>6.2668335121796703</v>
      </c>
      <c r="P2053" s="77">
        <v>3.8651414116343201E-2</v>
      </c>
      <c r="Q2053" s="58">
        <v>162.37271118164</v>
      </c>
      <c r="R2053" s="77">
        <v>-5.1353358617507398E-3</v>
      </c>
      <c r="S2053" s="58">
        <v>51.482538259768603</v>
      </c>
      <c r="T2053" s="77">
        <v>4.8229463314181299E-2</v>
      </c>
      <c r="U2053" s="58">
        <v>1070.20495605468</v>
      </c>
      <c r="V2053" s="77">
        <v>3.6842650129824601E-3</v>
      </c>
      <c r="W2053" s="58">
        <v>2.4410149487993098</v>
      </c>
      <c r="X2053" s="77">
        <v>2.6129057185913601E-2</v>
      </c>
      <c r="Y2053" s="58">
        <v>93.250007629394503</v>
      </c>
      <c r="Z2053" s="77">
        <v>-6.3044634952631401E-3</v>
      </c>
      <c r="AA2053" s="58">
        <v>67.817711773732498</v>
      </c>
      <c r="AB2053" s="77">
        <v>4.4679820555401699E-2</v>
      </c>
      <c r="AC2053" s="58">
        <v>1522.6749877929601</v>
      </c>
      <c r="AD2053" s="77">
        <v>-1.7811730726930299E-2</v>
      </c>
      <c r="AE2053" s="58">
        <v>3.6274379572636399</v>
      </c>
      <c r="AF2053" s="77">
        <v>7.4072520729502697E-2</v>
      </c>
      <c r="AG2053" s="58">
        <v>49.415481567382798</v>
      </c>
      <c r="AH2053" s="77">
        <v>-8.3446468755237202E-3</v>
      </c>
      <c r="AI2053" s="58">
        <v>2.70676848967463</v>
      </c>
      <c r="AJ2053" s="77">
        <v>5.4611360935459603E-2</v>
      </c>
      <c r="AK2053" s="58">
        <v>49.772739410400298</v>
      </c>
      <c r="AL2053" s="69">
        <v>43213</v>
      </c>
      <c r="AM2053" s="105">
        <v>0</v>
      </c>
      <c r="AN2053" s="124">
        <v>49.167605169337101</v>
      </c>
      <c r="AO2053" s="125">
        <v>52.116646996839101</v>
      </c>
      <c r="AP2053" s="125">
        <v>38.933090062036698</v>
      </c>
      <c r="AQ2053" s="125">
        <v>36.677181944986899</v>
      </c>
      <c r="AR2053" s="125">
        <v>50.080032778937699</v>
      </c>
      <c r="AS2053" s="125">
        <v>56.310015999239198</v>
      </c>
      <c r="AV2053" s="63">
        <v>35227.566088551801</v>
      </c>
      <c r="AW2053" s="63">
        <v>0</v>
      </c>
      <c r="AX2053" s="63">
        <v>0</v>
      </c>
      <c r="AY2053" s="63">
        <v>35227.566088551801</v>
      </c>
      <c r="AZ2053" s="77">
        <v>0</v>
      </c>
      <c r="BA2053" s="77">
        <v>2.5227566088551798</v>
      </c>
      <c r="BB2053" s="77">
        <v>1.35685227767114</v>
      </c>
      <c r="BC2053" s="58">
        <v>-1719.52208236971</v>
      </c>
      <c r="BD2053" s="130">
        <v>-4.6540124472461898E-2</v>
      </c>
      <c r="BE2053" s="65">
        <v>110</v>
      </c>
    </row>
    <row r="2054" spans="1:57" x14ac:dyDescent="0.2">
      <c r="A2054" s="104">
        <v>43214</v>
      </c>
      <c r="B2054" s="58">
        <v>2634.56005859375</v>
      </c>
      <c r="C2054" s="77">
        <v>-1.3380561641646299E-2</v>
      </c>
      <c r="D2054" s="58">
        <v>0.01</v>
      </c>
      <c r="E2054" s="58">
        <v>0.71609999999999996</v>
      </c>
      <c r="F2054" s="77">
        <v>-9.765625E-4</v>
      </c>
      <c r="G2054" s="58">
        <v>159.88040161132801</v>
      </c>
      <c r="H2054" s="58">
        <v>1019.97998046875</v>
      </c>
      <c r="I2054" s="58">
        <v>91.236572265625</v>
      </c>
      <c r="J2054" s="58">
        <v>1460.08996582031</v>
      </c>
      <c r="K2054" s="58">
        <v>47.546600341796797</v>
      </c>
      <c r="L2054" s="58">
        <v>49.9036865234375</v>
      </c>
      <c r="M2054" s="58">
        <v>18.020000457763601</v>
      </c>
      <c r="N2054" s="77">
        <v>-1.3919294368268401E-2</v>
      </c>
      <c r="O2054" s="58">
        <v>6.3519850073395796</v>
      </c>
      <c r="P2054" s="77">
        <v>3.9729603774584898E-2</v>
      </c>
      <c r="Q2054" s="58">
        <v>161.00881958007801</v>
      </c>
      <c r="R2054" s="77">
        <v>-4.44704415893327E-2</v>
      </c>
      <c r="S2054" s="58">
        <v>50.886203955464097</v>
      </c>
      <c r="T2054" s="77">
        <v>4.98894144295641E-2</v>
      </c>
      <c r="U2054" s="58">
        <v>1043.71496582031</v>
      </c>
      <c r="V2054" s="77">
        <v>-2.3387539946095302E-2</v>
      </c>
      <c r="W2054" s="58">
        <v>2.4411521084275498</v>
      </c>
      <c r="X2054" s="77">
        <v>2.6756289148176401E-2</v>
      </c>
      <c r="Y2054" s="58">
        <v>92.329021453857393</v>
      </c>
      <c r="Z2054" s="77">
        <v>-3.8060176886387499E-2</v>
      </c>
      <c r="AA2054" s="58">
        <v>66.5667410036923</v>
      </c>
      <c r="AB2054" s="77">
        <v>4.5590848894227903E-2</v>
      </c>
      <c r="AC2054" s="58">
        <v>1488.97497558593</v>
      </c>
      <c r="AD2054" s="77">
        <v>-2.9095306128441901E-2</v>
      </c>
      <c r="AE2054" s="58">
        <v>3.72257638074734</v>
      </c>
      <c r="AF2054" s="77">
        <v>7.8293218736712397E-2</v>
      </c>
      <c r="AG2054" s="58">
        <v>48.259019851684499</v>
      </c>
      <c r="AH2054" s="77">
        <v>6.8494025763801104E-3</v>
      </c>
      <c r="AI2054" s="58">
        <v>2.6665267909224699</v>
      </c>
      <c r="AJ2054" s="77">
        <v>5.3433463070311098E-2</v>
      </c>
      <c r="AK2054" s="58">
        <v>49.733943939208899</v>
      </c>
      <c r="AL2054" s="69">
        <v>43214</v>
      </c>
      <c r="AM2054" s="105">
        <v>1</v>
      </c>
      <c r="AN2054" s="124">
        <v>43.731654119978103</v>
      </c>
      <c r="AO2054" s="125">
        <v>41.843095345227802</v>
      </c>
      <c r="AP2054" s="125">
        <v>36.264876567562297</v>
      </c>
      <c r="AQ2054" s="125">
        <v>33.9667580807345</v>
      </c>
      <c r="AR2054" s="125">
        <v>51.463950026052601</v>
      </c>
      <c r="AS2054" s="125">
        <v>49.552882097083298</v>
      </c>
      <c r="AV2054" s="63">
        <v>35227.566088551801</v>
      </c>
      <c r="AW2054" s="63">
        <v>0</v>
      </c>
      <c r="AX2054" s="63">
        <v>0</v>
      </c>
      <c r="AY2054" s="63">
        <v>35227.566088551801</v>
      </c>
      <c r="AZ2054" s="77">
        <v>0</v>
      </c>
      <c r="BA2054" s="77">
        <v>2.5227566088551798</v>
      </c>
      <c r="BB2054" s="77">
        <v>1.3253162704895101</v>
      </c>
      <c r="BC2054" s="58">
        <v>-1719.52208236971</v>
      </c>
      <c r="BD2054" s="130">
        <v>-4.6540124472461898E-2</v>
      </c>
      <c r="BE2054" s="65">
        <v>111</v>
      </c>
    </row>
    <row r="2055" spans="1:57" x14ac:dyDescent="0.2">
      <c r="A2055" s="104">
        <v>43215</v>
      </c>
      <c r="B2055" s="58">
        <v>2639.39990234375</v>
      </c>
      <c r="C2055" s="77">
        <v>1.8370595630237099E-3</v>
      </c>
      <c r="D2055" s="58">
        <v>0.01</v>
      </c>
      <c r="E2055" s="58">
        <v>0.71760000000000002</v>
      </c>
      <c r="F2055" s="77">
        <v>2.09467951403441E-3</v>
      </c>
      <c r="G2055" s="58">
        <v>160.577056884765</v>
      </c>
      <c r="H2055" s="58">
        <v>1021.17999267578</v>
      </c>
      <c r="I2055" s="58">
        <v>90.442955017089801</v>
      </c>
      <c r="J2055" s="58">
        <v>1460.17004394531</v>
      </c>
      <c r="K2055" s="58">
        <v>47.9564819335937</v>
      </c>
      <c r="L2055" s="58">
        <v>49.835788726806598</v>
      </c>
      <c r="M2055" s="58">
        <v>17.840000152587798</v>
      </c>
      <c r="N2055" s="77">
        <v>4.35735253612312E-3</v>
      </c>
      <c r="O2055" s="58">
        <v>6.4202293421171701</v>
      </c>
      <c r="P2055" s="77">
        <v>3.9982233244718703E-2</v>
      </c>
      <c r="Q2055" s="58">
        <v>160.22872924804599</v>
      </c>
      <c r="R2055" s="77">
        <v>1.1765056471792999E-3</v>
      </c>
      <c r="S2055" s="58">
        <v>49.958129509417901</v>
      </c>
      <c r="T2055" s="77">
        <v>4.8921962697793801E-2</v>
      </c>
      <c r="U2055" s="58">
        <v>1020.5799865722601</v>
      </c>
      <c r="V2055" s="77">
        <v>-8.69845533241464E-3</v>
      </c>
      <c r="W2055" s="58">
        <v>2.4370133142943202</v>
      </c>
      <c r="X2055" s="77">
        <v>2.6945308386195799E-2</v>
      </c>
      <c r="Y2055" s="58">
        <v>90.839763641357393</v>
      </c>
      <c r="Z2055" s="77">
        <v>5.48446512711464E-5</v>
      </c>
      <c r="AA2055" s="58">
        <v>65.830821305765596</v>
      </c>
      <c r="AB2055" s="77">
        <v>4.5084352729147702E-2</v>
      </c>
      <c r="AC2055" s="58">
        <v>1460.13000488281</v>
      </c>
      <c r="AD2055" s="77">
        <v>8.6206287904995096E-3</v>
      </c>
      <c r="AE2055" s="58">
        <v>3.7939339665650902</v>
      </c>
      <c r="AF2055" s="77">
        <v>7.9112016011070804E-2</v>
      </c>
      <c r="AG2055" s="58">
        <v>47.751541137695298</v>
      </c>
      <c r="AH2055" s="77">
        <v>-1.36057677019452E-3</v>
      </c>
      <c r="AI2055" s="58">
        <v>2.6784571717400998</v>
      </c>
      <c r="AJ2055" s="77">
        <v>5.3745656287754497E-2</v>
      </c>
      <c r="AK2055" s="58">
        <v>49.869737625121999</v>
      </c>
      <c r="AL2055" s="69">
        <v>43215</v>
      </c>
      <c r="AM2055" s="105">
        <v>2</v>
      </c>
      <c r="AN2055" s="124">
        <v>44.624744619775697</v>
      </c>
      <c r="AO2055" s="125">
        <v>42.153531557308</v>
      </c>
      <c r="AP2055" s="125">
        <v>37.684587093806897</v>
      </c>
      <c r="AQ2055" s="125">
        <v>35.444677000289502</v>
      </c>
      <c r="AR2055" s="125">
        <v>51.158476909688403</v>
      </c>
      <c r="AS2055" s="125">
        <v>47.331165727128898</v>
      </c>
      <c r="AV2055" s="63">
        <v>35227.566088551801</v>
      </c>
      <c r="AW2055" s="63">
        <v>0</v>
      </c>
      <c r="AX2055" s="63">
        <v>0</v>
      </c>
      <c r="AY2055" s="63">
        <v>35227.566088551801</v>
      </c>
      <c r="AZ2055" s="77">
        <v>0</v>
      </c>
      <c r="BA2055" s="77">
        <v>2.5227566088551798</v>
      </c>
      <c r="BB2055" s="77">
        <v>1.32958801498127</v>
      </c>
      <c r="BC2055" s="58">
        <v>-1719.52208236971</v>
      </c>
      <c r="BD2055" s="130">
        <v>-4.6540124472461898E-2</v>
      </c>
      <c r="BE2055" s="65">
        <v>112</v>
      </c>
    </row>
    <row r="2056" spans="1:57" x14ac:dyDescent="0.2">
      <c r="A2056" s="104">
        <v>43216</v>
      </c>
      <c r="B2056" s="58">
        <v>2666.93994140625</v>
      </c>
      <c r="C2056" s="77">
        <v>1.04342047743672E-2</v>
      </c>
      <c r="D2056" s="58">
        <v>0.01</v>
      </c>
      <c r="E2056" s="58">
        <v>0.71760000000000002</v>
      </c>
      <c r="F2056" s="77">
        <v>0</v>
      </c>
      <c r="G2056" s="58">
        <v>161.13636779785099</v>
      </c>
      <c r="H2056" s="58">
        <v>1040.0400390625</v>
      </c>
      <c r="I2056" s="58">
        <v>92.353530883789006</v>
      </c>
      <c r="J2056" s="58">
        <v>1517.9599609375</v>
      </c>
      <c r="K2056" s="58">
        <v>49.273971557617102</v>
      </c>
      <c r="L2056" s="58">
        <v>51.455596923828097</v>
      </c>
      <c r="M2056" s="58">
        <v>16.2399997711181</v>
      </c>
      <c r="N2056" s="77">
        <v>3.48313092752294E-3</v>
      </c>
      <c r="O2056" s="58">
        <v>6.45994681583805</v>
      </c>
      <c r="P2056" s="77">
        <v>4.0089936890858602E-2</v>
      </c>
      <c r="Q2056" s="58">
        <v>160.856712341308</v>
      </c>
      <c r="R2056" s="77">
        <v>1.8468875733943901E-2</v>
      </c>
      <c r="S2056" s="58">
        <v>48.579349076156902</v>
      </c>
      <c r="T2056" s="77">
        <v>4.6709114314432303E-2</v>
      </c>
      <c r="U2056" s="58">
        <v>1030.6100158691399</v>
      </c>
      <c r="V2056" s="77">
        <v>2.1124651072470899E-2</v>
      </c>
      <c r="W2056" s="58">
        <v>2.44419835486242</v>
      </c>
      <c r="X2056" s="77">
        <v>2.6465673066014401E-2</v>
      </c>
      <c r="Y2056" s="58">
        <v>91.398242950439396</v>
      </c>
      <c r="Z2056" s="77">
        <v>3.9577525392893102E-2</v>
      </c>
      <c r="AA2056" s="58">
        <v>65.466684485841398</v>
      </c>
      <c r="AB2056" s="77">
        <v>4.3128070680736999E-2</v>
      </c>
      <c r="AC2056" s="58">
        <v>1489.0650024414001</v>
      </c>
      <c r="AD2056" s="77">
        <v>2.7472607891625402E-2</v>
      </c>
      <c r="AE2056" s="58">
        <v>3.83849104948216</v>
      </c>
      <c r="AF2056" s="77">
        <v>7.7900987644028793E-2</v>
      </c>
      <c r="AG2056" s="58">
        <v>48.615226745605398</v>
      </c>
      <c r="AH2056" s="77">
        <v>3.2502910827820301E-2</v>
      </c>
      <c r="AI2056" s="58">
        <v>2.7180067704323201</v>
      </c>
      <c r="AJ2056" s="77">
        <v>5.2822373714873E-2</v>
      </c>
      <c r="AK2056" s="58">
        <v>50.645692825317298</v>
      </c>
      <c r="AL2056" s="69">
        <v>43216</v>
      </c>
      <c r="AM2056" s="105">
        <v>3</v>
      </c>
      <c r="AN2056" s="124">
        <v>49.533304403491996</v>
      </c>
      <c r="AO2056" s="125">
        <v>46.946726111096503</v>
      </c>
      <c r="AP2056" s="125">
        <v>38.8620623872457</v>
      </c>
      <c r="AQ2056" s="125">
        <v>40.086475961460799</v>
      </c>
      <c r="AR2056" s="125">
        <v>57.621142936091303</v>
      </c>
      <c r="AS2056" s="125">
        <v>52.815873445431698</v>
      </c>
      <c r="AV2056" s="63">
        <v>35227.566088551801</v>
      </c>
      <c r="AW2056" s="63">
        <v>0</v>
      </c>
      <c r="AX2056" s="63">
        <v>0</v>
      </c>
      <c r="AY2056" s="63">
        <v>35227.566088551801</v>
      </c>
      <c r="AZ2056" s="77">
        <v>0</v>
      </c>
      <c r="BA2056" s="77">
        <v>2.5227566088551798</v>
      </c>
      <c r="BB2056" s="77">
        <v>1.3538954133695</v>
      </c>
      <c r="BC2056" s="58">
        <v>-1719.52208236971</v>
      </c>
      <c r="BD2056" s="130">
        <v>-4.6540124472461898E-2</v>
      </c>
      <c r="BE2056" s="65">
        <v>113</v>
      </c>
    </row>
    <row r="2057" spans="1:57" x14ac:dyDescent="0.2">
      <c r="A2057" s="104">
        <v>43217</v>
      </c>
      <c r="B2057" s="58">
        <v>2669.90991210937</v>
      </c>
      <c r="C2057" s="77">
        <v>1.1136248915897199E-3</v>
      </c>
      <c r="D2057" s="58">
        <v>0.01</v>
      </c>
      <c r="E2057" s="58">
        <v>0.72489999999999999</v>
      </c>
      <c r="F2057" s="77">
        <v>1.01727982162764E-2</v>
      </c>
      <c r="G2057" s="58">
        <v>159.272048950195</v>
      </c>
      <c r="H2057" s="58">
        <v>1030.05004882812</v>
      </c>
      <c r="I2057" s="58">
        <v>93.881965637207003</v>
      </c>
      <c r="J2057" s="58">
        <v>1572.61999511718</v>
      </c>
      <c r="K2057" s="58">
        <v>48.210220336913999</v>
      </c>
      <c r="L2057" s="58">
        <v>51.145214080810497</v>
      </c>
      <c r="M2057" s="58">
        <v>15.4099998474121</v>
      </c>
      <c r="N2057" s="77">
        <v>-1.1569820476498901E-2</v>
      </c>
      <c r="O2057" s="58">
        <v>6.5249408387529204</v>
      </c>
      <c r="P2057" s="77">
        <v>4.0967268781688597E-2</v>
      </c>
      <c r="Q2057" s="58">
        <v>160.20420837402301</v>
      </c>
      <c r="R2057" s="77">
        <v>-9.6053900418873097E-3</v>
      </c>
      <c r="S2057" s="58">
        <v>47.596158016764797</v>
      </c>
      <c r="T2057" s="77">
        <v>4.6207616873485298E-2</v>
      </c>
      <c r="U2057" s="58">
        <v>1035.04504394531</v>
      </c>
      <c r="V2057" s="77">
        <v>1.6549824774336499E-2</v>
      </c>
      <c r="W2057" s="58">
        <v>2.47996257408527</v>
      </c>
      <c r="X2057" s="77">
        <v>2.64157504293074E-2</v>
      </c>
      <c r="Y2057" s="58">
        <v>93.117748260498004</v>
      </c>
      <c r="Z2057" s="77">
        <v>3.6008877431740097E-2</v>
      </c>
      <c r="AA2057" s="58">
        <v>66.208501438701703</v>
      </c>
      <c r="AB2057" s="77">
        <v>4.2100762831626101E-2</v>
      </c>
      <c r="AC2057" s="58">
        <v>1545.2899780273401</v>
      </c>
      <c r="AD2057" s="77">
        <v>-2.1588501739894302E-2</v>
      </c>
      <c r="AE2057" s="58">
        <v>3.8979430575756999</v>
      </c>
      <c r="AF2057" s="77">
        <v>8.0853043822143505E-2</v>
      </c>
      <c r="AG2057" s="58">
        <v>48.742095947265597</v>
      </c>
      <c r="AH2057" s="77">
        <v>-6.03205212985979E-3</v>
      </c>
      <c r="AI2057" s="58">
        <v>2.74664247996858</v>
      </c>
      <c r="AJ2057" s="77">
        <v>5.3702824972612799E-2</v>
      </c>
      <c r="AK2057" s="58">
        <v>51.3004055023193</v>
      </c>
      <c r="AL2057" s="69">
        <v>43217</v>
      </c>
      <c r="AM2057" s="105">
        <v>4</v>
      </c>
      <c r="AN2057" s="124">
        <v>50.047546310154303</v>
      </c>
      <c r="AO2057" s="125">
        <v>44.827861446718202</v>
      </c>
      <c r="AP2057" s="125">
        <v>36.393565881165401</v>
      </c>
      <c r="AQ2057" s="125">
        <v>37.727672107032497</v>
      </c>
      <c r="AR2057" s="125">
        <v>56.089618953024598</v>
      </c>
      <c r="AS2057" s="125">
        <v>56.700505657422703</v>
      </c>
      <c r="AV2057" s="63">
        <v>35227.566088551801</v>
      </c>
      <c r="AW2057" s="63">
        <v>0</v>
      </c>
      <c r="AX2057" s="63">
        <v>0</v>
      </c>
      <c r="AY2057" s="63">
        <v>35227.566088551801</v>
      </c>
      <c r="AZ2057" s="77">
        <v>0</v>
      </c>
      <c r="BA2057" s="77">
        <v>2.5227566088551798</v>
      </c>
      <c r="BB2057" s="77">
        <v>1.3565167698940199</v>
      </c>
      <c r="BC2057" s="58">
        <v>-1719.52208236971</v>
      </c>
      <c r="BD2057" s="130">
        <v>-4.6540124472461898E-2</v>
      </c>
      <c r="BE2057" s="65">
        <v>114</v>
      </c>
    </row>
    <row r="2058" spans="1:57" x14ac:dyDescent="0.2">
      <c r="A2058" s="104">
        <v>43220</v>
      </c>
      <c r="B2058" s="58">
        <v>2648.05004882812</v>
      </c>
      <c r="C2058" s="77">
        <v>-8.1874909644346003E-3</v>
      </c>
      <c r="D2058" s="58">
        <v>0.01</v>
      </c>
      <c r="E2058" s="58">
        <v>0.72589999999999999</v>
      </c>
      <c r="F2058" s="77">
        <v>1.37950062077529E-3</v>
      </c>
      <c r="G2058" s="58">
        <v>162.15682983398401</v>
      </c>
      <c r="H2058" s="58">
        <v>1017.33001708984</v>
      </c>
      <c r="I2058" s="58">
        <v>91.628486633300696</v>
      </c>
      <c r="J2058" s="58">
        <v>1566.13000488281</v>
      </c>
      <c r="K2058" s="58">
        <v>48.473720550537102</v>
      </c>
      <c r="L2058" s="58">
        <v>50.068572998046797</v>
      </c>
      <c r="M2058" s="58">
        <v>15.9300003051757</v>
      </c>
      <c r="N2058" s="77">
        <v>1.8112285883200501E-2</v>
      </c>
      <c r="O2058" s="58">
        <v>6.5426768807952298</v>
      </c>
      <c r="P2058" s="77">
        <v>4.0347834176911297E-2</v>
      </c>
      <c r="Q2058" s="58">
        <v>160.71443939208899</v>
      </c>
      <c r="R2058" s="77">
        <v>-1.2348945328193099E-2</v>
      </c>
      <c r="S2058" s="58">
        <v>46.4952470691263</v>
      </c>
      <c r="T2058" s="77">
        <v>4.5703209664578498E-2</v>
      </c>
      <c r="U2058" s="58">
        <v>1023.6900329589801</v>
      </c>
      <c r="V2058" s="77">
        <v>-2.4003321496425499E-2</v>
      </c>
      <c r="W2058" s="58">
        <v>2.4696535637674799</v>
      </c>
      <c r="X2058" s="77">
        <v>2.6952901379361301E-2</v>
      </c>
      <c r="Y2058" s="58">
        <v>92.755226135253906</v>
      </c>
      <c r="Z2058" s="77">
        <v>-4.1268648844130498E-3</v>
      </c>
      <c r="AA2058" s="58">
        <v>66.871395589663393</v>
      </c>
      <c r="AB2058" s="77">
        <v>4.26984958982808E-2</v>
      </c>
      <c r="AC2058" s="58">
        <v>1569.375</v>
      </c>
      <c r="AD2058" s="77">
        <v>5.4656504737293698E-3</v>
      </c>
      <c r="AE2058" s="58">
        <v>3.9510808411395599</v>
      </c>
      <c r="AF2058" s="77">
        <v>8.1509749948331295E-2</v>
      </c>
      <c r="AG2058" s="58">
        <v>48.341970443725501</v>
      </c>
      <c r="AH2058" s="77">
        <v>-2.1050671154930499E-2</v>
      </c>
      <c r="AI2058" s="58">
        <v>2.7511526624580598</v>
      </c>
      <c r="AJ2058" s="77">
        <v>5.4947694685953702E-2</v>
      </c>
      <c r="AK2058" s="58">
        <v>50.606893539428697</v>
      </c>
      <c r="AL2058" s="69">
        <v>43220</v>
      </c>
      <c r="AM2058" s="105">
        <v>0</v>
      </c>
      <c r="AN2058" s="124">
        <v>46.3073652470352</v>
      </c>
      <c r="AO2058" s="125">
        <v>42.215248517441701</v>
      </c>
      <c r="AP2058" s="125">
        <v>42.481773872176397</v>
      </c>
      <c r="AQ2058" s="125">
        <v>38.690060597498302</v>
      </c>
      <c r="AR2058" s="125">
        <v>51.0235560163202</v>
      </c>
      <c r="AS2058" s="125">
        <v>50.145444236134303</v>
      </c>
      <c r="AV2058" s="63">
        <v>35227.566088551801</v>
      </c>
      <c r="AW2058" s="63">
        <v>0</v>
      </c>
      <c r="AX2058" s="63">
        <v>0</v>
      </c>
      <c r="AY2058" s="63">
        <v>35227.566088551801</v>
      </c>
      <c r="AZ2058" s="77">
        <v>0</v>
      </c>
      <c r="BA2058" s="77">
        <v>2.5227566088551798</v>
      </c>
      <c r="BB2058" s="77">
        <v>1.3372228101329799</v>
      </c>
      <c r="BC2058" s="58">
        <v>-1719.52208236971</v>
      </c>
      <c r="BD2058" s="130">
        <v>-4.6540124472461898E-2</v>
      </c>
      <c r="BE2058" s="65">
        <v>115</v>
      </c>
    </row>
    <row r="2059" spans="1:57" x14ac:dyDescent="0.2">
      <c r="A2059" s="104">
        <v>43221</v>
      </c>
      <c r="B2059" s="58">
        <v>2654.80004882812</v>
      </c>
      <c r="C2059" s="77">
        <v>2.5490454770622502E-3</v>
      </c>
      <c r="D2059" s="58">
        <v>0.01</v>
      </c>
      <c r="E2059" s="58">
        <v>0.73550000000000004</v>
      </c>
      <c r="F2059" s="77">
        <v>1.32249621159941E-2</v>
      </c>
      <c r="G2059" s="58">
        <v>165.92472839355401</v>
      </c>
      <c r="H2059" s="58">
        <v>1037.31005859375</v>
      </c>
      <c r="I2059" s="58">
        <v>93.078544616699205</v>
      </c>
      <c r="J2059" s="58">
        <v>1582.26000976562</v>
      </c>
      <c r="K2059" s="58">
        <v>49.683853149413999</v>
      </c>
      <c r="L2059" s="58">
        <v>51.727184295654297</v>
      </c>
      <c r="M2059" s="58">
        <v>15.4899997711181</v>
      </c>
      <c r="N2059" s="77">
        <v>2.3236138517433301E-2</v>
      </c>
      <c r="O2059" s="58">
        <v>6.5293081159709798</v>
      </c>
      <c r="P2059" s="77">
        <v>3.9351024884513898E-2</v>
      </c>
      <c r="Q2059" s="58">
        <v>164.04077911376899</v>
      </c>
      <c r="R2059" s="77">
        <v>1.96396854199394E-2</v>
      </c>
      <c r="S2059" s="58">
        <v>44.985271149476297</v>
      </c>
      <c r="T2059" s="77">
        <v>4.33672369961026E-2</v>
      </c>
      <c r="U2059" s="58">
        <v>1027.3200378417901</v>
      </c>
      <c r="V2059" s="77">
        <v>1.5825405795487999E-2</v>
      </c>
      <c r="W2059" s="58">
        <v>2.4841186907734398</v>
      </c>
      <c r="X2059" s="77">
        <v>2.6688413543670401E-2</v>
      </c>
      <c r="Y2059" s="58">
        <v>92.353515625</v>
      </c>
      <c r="Z2059" s="77">
        <v>1.02992758152407E-2</v>
      </c>
      <c r="AA2059" s="58">
        <v>66.756302152184603</v>
      </c>
      <c r="AB2059" s="77">
        <v>4.2190475484540003E-2</v>
      </c>
      <c r="AC2059" s="58">
        <v>1574.1950073242101</v>
      </c>
      <c r="AD2059" s="77">
        <v>2.4964714594484402E-2</v>
      </c>
      <c r="AE2059" s="58">
        <v>3.9774445138907799</v>
      </c>
      <c r="AF2059" s="77">
        <v>8.0055073464802007E-2</v>
      </c>
      <c r="AG2059" s="58">
        <v>49.078786849975501</v>
      </c>
      <c r="AH2059" s="77">
        <v>3.3126793880706697E-2</v>
      </c>
      <c r="AI2059" s="58">
        <v>2.7765763693233998</v>
      </c>
      <c r="AJ2059" s="77">
        <v>5.3677315073897502E-2</v>
      </c>
      <c r="AK2059" s="58">
        <v>50.897878646850501</v>
      </c>
      <c r="AL2059" s="69">
        <v>43221</v>
      </c>
      <c r="AM2059" s="105">
        <v>1</v>
      </c>
      <c r="AN2059" s="124">
        <v>47.609346314167801</v>
      </c>
      <c r="AO2059" s="125">
        <v>47.400844711747503</v>
      </c>
      <c r="AP2059" s="125">
        <v>49.306867511532097</v>
      </c>
      <c r="AQ2059" s="125">
        <v>43.043525903550098</v>
      </c>
      <c r="AR2059" s="125">
        <v>57.4061004692268</v>
      </c>
      <c r="AS2059" s="125">
        <v>53.843230261115401</v>
      </c>
      <c r="AV2059" s="63">
        <v>35227.566088551801</v>
      </c>
      <c r="AW2059" s="63">
        <v>0</v>
      </c>
      <c r="AX2059" s="63">
        <v>0</v>
      </c>
      <c r="AY2059" s="63">
        <v>35227.566088551801</v>
      </c>
      <c r="AZ2059" s="77">
        <v>0</v>
      </c>
      <c r="BA2059" s="77">
        <v>2.5227566088551798</v>
      </c>
      <c r="BB2059" s="77">
        <v>1.34318049736603</v>
      </c>
      <c r="BC2059" s="58">
        <v>-1719.52208236971</v>
      </c>
      <c r="BD2059" s="130">
        <v>-4.6540124472461898E-2</v>
      </c>
      <c r="BE2059" s="65">
        <v>116</v>
      </c>
    </row>
    <row r="2060" spans="1:57" x14ac:dyDescent="0.2">
      <c r="A2060" s="104">
        <v>43222</v>
      </c>
      <c r="B2060" s="58">
        <v>2635.669921875</v>
      </c>
      <c r="C2060" s="77">
        <v>-7.2058635683577201E-3</v>
      </c>
      <c r="D2060" s="58">
        <v>0.01</v>
      </c>
      <c r="E2060" s="58">
        <v>0.73529999999999995</v>
      </c>
      <c r="F2060" s="77">
        <v>-2.71923861318912E-4</v>
      </c>
      <c r="G2060" s="58">
        <v>173.254470825195</v>
      </c>
      <c r="H2060" s="58">
        <v>1024.38000488281</v>
      </c>
      <c r="I2060" s="58">
        <v>91.618690490722599</v>
      </c>
      <c r="J2060" s="58">
        <v>1569.68005371093</v>
      </c>
      <c r="K2060" s="58">
        <v>49.313011169433601</v>
      </c>
      <c r="L2060" s="58">
        <v>50.737838745117102</v>
      </c>
      <c r="M2060" s="58">
        <v>15.9700002670288</v>
      </c>
      <c r="N2060" s="77">
        <v>4.4175105800114897E-2</v>
      </c>
      <c r="O2060" s="58">
        <v>6.4145511669003197</v>
      </c>
      <c r="P2060" s="77">
        <v>3.7023870935903702E-2</v>
      </c>
      <c r="Q2060" s="58">
        <v>169.589599609375</v>
      </c>
      <c r="R2060" s="77">
        <v>-1.24649844121502E-2</v>
      </c>
      <c r="S2060" s="58">
        <v>45.028024468411402</v>
      </c>
      <c r="T2060" s="77">
        <v>4.3956368001894501E-2</v>
      </c>
      <c r="U2060" s="58">
        <v>1030.8450317382801</v>
      </c>
      <c r="V2060" s="77">
        <v>-1.5684109930900698E-2</v>
      </c>
      <c r="W2060" s="58">
        <v>2.4821096802212099</v>
      </c>
      <c r="X2060" s="77">
        <v>2.7091739326623E-2</v>
      </c>
      <c r="Y2060" s="58">
        <v>92.348617553710895</v>
      </c>
      <c r="Z2060" s="77">
        <v>-7.9506250407926898E-3</v>
      </c>
      <c r="AA2060" s="58">
        <v>67.059246903369399</v>
      </c>
      <c r="AB2060" s="77">
        <v>4.2721602242974402E-2</v>
      </c>
      <c r="AC2060" s="58">
        <v>1575.9700317382801</v>
      </c>
      <c r="AD2060" s="77">
        <v>-7.4640342178218201E-3</v>
      </c>
      <c r="AE2060" s="58">
        <v>3.9784587067864798</v>
      </c>
      <c r="AF2060" s="77">
        <v>8.0677667261424696E-2</v>
      </c>
      <c r="AG2060" s="58">
        <v>49.4984321594238</v>
      </c>
      <c r="AH2060" s="77">
        <v>-1.9126220845162498E-2</v>
      </c>
      <c r="AI2060" s="58">
        <v>2.7532682256174201</v>
      </c>
      <c r="AJ2060" s="77">
        <v>5.4264594111872601E-2</v>
      </c>
      <c r="AK2060" s="58">
        <v>51.2325115203857</v>
      </c>
      <c r="AL2060" s="69">
        <v>43222</v>
      </c>
      <c r="AM2060" s="105">
        <v>2</v>
      </c>
      <c r="AN2060" s="124">
        <v>44.328599424837499</v>
      </c>
      <c r="AO2060" s="125">
        <v>44.610782346581502</v>
      </c>
      <c r="AP2060" s="125">
        <v>59.399579068710601</v>
      </c>
      <c r="AQ2060" s="125">
        <v>42.057943705298499</v>
      </c>
      <c r="AR2060" s="125">
        <v>52.9716654471314</v>
      </c>
      <c r="AS2060" s="125">
        <v>49.835619247684299</v>
      </c>
      <c r="AV2060" s="63">
        <v>35227.566088551801</v>
      </c>
      <c r="AW2060" s="63">
        <v>0</v>
      </c>
      <c r="AX2060" s="63">
        <v>0</v>
      </c>
      <c r="AY2060" s="63">
        <v>35227.566088551801</v>
      </c>
      <c r="AZ2060" s="77">
        <v>0</v>
      </c>
      <c r="BA2060" s="77">
        <v>2.5227566088551798</v>
      </c>
      <c r="BB2060" s="77">
        <v>1.3262958583859801</v>
      </c>
      <c r="BC2060" s="58">
        <v>-1719.52208236971</v>
      </c>
      <c r="BD2060" s="130">
        <v>-4.6540124472461898E-2</v>
      </c>
      <c r="BE2060" s="65">
        <v>117</v>
      </c>
    </row>
    <row r="2061" spans="1:57" x14ac:dyDescent="0.2">
      <c r="A2061" s="104">
        <v>43223</v>
      </c>
      <c r="B2061" s="58">
        <v>2629.72998046875</v>
      </c>
      <c r="C2061" s="77">
        <v>-2.2536742393085502E-3</v>
      </c>
      <c r="D2061" s="58">
        <v>0.01</v>
      </c>
      <c r="E2061" s="58">
        <v>0.73819999999999997</v>
      </c>
      <c r="F2061" s="77">
        <v>3.9439684482525097E-3</v>
      </c>
      <c r="G2061" s="58">
        <v>173.56846618652301</v>
      </c>
      <c r="H2061" s="58">
        <v>1023.71997070312</v>
      </c>
      <c r="I2061" s="58">
        <v>92.1673583984375</v>
      </c>
      <c r="J2061" s="58">
        <v>1572.07995605468</v>
      </c>
      <c r="K2061" s="58">
        <v>49.488674163818303</v>
      </c>
      <c r="L2061" s="58">
        <v>50.708740234375</v>
      </c>
      <c r="M2061" s="58">
        <v>15.899999618530201</v>
      </c>
      <c r="N2061" s="77">
        <v>1.8123362694919499E-3</v>
      </c>
      <c r="O2061" s="58">
        <v>6.1482346505710801</v>
      </c>
      <c r="P2061" s="77">
        <v>3.5422532592780602E-2</v>
      </c>
      <c r="Q2061" s="58">
        <v>173.41146850585901</v>
      </c>
      <c r="R2061" s="77">
        <v>-6.4432552035487102E-4</v>
      </c>
      <c r="S2061" s="58">
        <v>45.373030328650799</v>
      </c>
      <c r="T2061" s="77">
        <v>4.4321720418804701E-2</v>
      </c>
      <c r="U2061" s="58">
        <v>1024.0499877929601</v>
      </c>
      <c r="V2061" s="77">
        <v>5.9886023777038196E-3</v>
      </c>
      <c r="W2061" s="58">
        <v>2.4037525842254199</v>
      </c>
      <c r="X2061" s="77">
        <v>2.6080302462766099E-2</v>
      </c>
      <c r="Y2061" s="58">
        <v>91.893024444580007</v>
      </c>
      <c r="Z2061" s="77">
        <v>1.5289117919772199E-3</v>
      </c>
      <c r="AA2061" s="58">
        <v>66.463015076651203</v>
      </c>
      <c r="AB2061" s="77">
        <v>4.2277121351669403E-2</v>
      </c>
      <c r="AC2061" s="58">
        <v>1570.88000488281</v>
      </c>
      <c r="AD2061" s="77">
        <v>3.5622037717632999E-3</v>
      </c>
      <c r="AE2061" s="58">
        <v>3.92327010084326</v>
      </c>
      <c r="AF2061" s="77">
        <v>7.9276120589862303E-2</v>
      </c>
      <c r="AG2061" s="58">
        <v>49.400842666625898</v>
      </c>
      <c r="AH2061" s="77">
        <v>-5.7350709966907899E-4</v>
      </c>
      <c r="AI2061" s="58">
        <v>2.6789708649713999</v>
      </c>
      <c r="AJ2061" s="77">
        <v>5.2830554507748297E-2</v>
      </c>
      <c r="AK2061" s="58">
        <v>50.723289489746001</v>
      </c>
      <c r="AL2061" s="69">
        <v>43223</v>
      </c>
      <c r="AM2061" s="105">
        <v>3</v>
      </c>
      <c r="AN2061" s="124">
        <v>43.330164335707103</v>
      </c>
      <c r="AO2061" s="125">
        <v>44.4668973740024</v>
      </c>
      <c r="AP2061" s="125">
        <v>59.769098852921303</v>
      </c>
      <c r="AQ2061" s="125">
        <v>42.726921363194201</v>
      </c>
      <c r="AR2061" s="125">
        <v>52.8423739365195</v>
      </c>
      <c r="AS2061" s="125">
        <v>51.302667528835499</v>
      </c>
      <c r="AV2061" s="63">
        <v>35227.566088551801</v>
      </c>
      <c r="AW2061" s="63">
        <v>0</v>
      </c>
      <c r="AX2061" s="63">
        <v>0</v>
      </c>
      <c r="AY2061" s="63">
        <v>35227.566088551801</v>
      </c>
      <c r="AZ2061" s="77">
        <v>0</v>
      </c>
      <c r="BA2061" s="77">
        <v>2.5227566088551798</v>
      </c>
      <c r="BB2061" s="77">
        <v>1.3210531453369201</v>
      </c>
      <c r="BC2061" s="58">
        <v>-1719.52208236971</v>
      </c>
      <c r="BD2061" s="130">
        <v>-4.6540124472461898E-2</v>
      </c>
      <c r="BE2061" s="65">
        <v>118</v>
      </c>
    </row>
    <row r="2062" spans="1:57" x14ac:dyDescent="0.2">
      <c r="A2062" s="104">
        <v>43224</v>
      </c>
      <c r="B2062" s="58">
        <v>2663.419921875</v>
      </c>
      <c r="C2062" s="77">
        <v>1.28111789637979E-2</v>
      </c>
      <c r="D2062" s="58">
        <v>0.01</v>
      </c>
      <c r="E2062" s="58">
        <v>0.73980000000000001</v>
      </c>
      <c r="F2062" s="77">
        <v>2.1674342996478302E-3</v>
      </c>
      <c r="G2062" s="58">
        <v>180.37814331054599</v>
      </c>
      <c r="H2062" s="58">
        <v>1048.2099609375</v>
      </c>
      <c r="I2062" s="58">
        <v>93.235313415527301</v>
      </c>
      <c r="J2062" s="58">
        <v>1580.94995117187</v>
      </c>
      <c r="K2062" s="58">
        <v>51.294120788574197</v>
      </c>
      <c r="L2062" s="58">
        <v>51.489166259765597</v>
      </c>
      <c r="M2062" s="58">
        <v>14.770000457763601</v>
      </c>
      <c r="N2062" s="77">
        <v>3.9233377315816602E-2</v>
      </c>
      <c r="O2062" s="58">
        <v>6.2330568162813602</v>
      </c>
      <c r="P2062" s="77">
        <v>3.4555499363081103E-2</v>
      </c>
      <c r="Q2062" s="58">
        <v>176.97330474853501</v>
      </c>
      <c r="R2062" s="77">
        <v>2.3922548094430899E-2</v>
      </c>
      <c r="S2062" s="58">
        <v>45.415337461277197</v>
      </c>
      <c r="T2062" s="77">
        <v>4.3326565434141297E-2</v>
      </c>
      <c r="U2062" s="58">
        <v>1035.96496582031</v>
      </c>
      <c r="V2062" s="77">
        <v>1.15871284112656E-2</v>
      </c>
      <c r="W2062" s="58">
        <v>2.4123114182577599</v>
      </c>
      <c r="X2062" s="77">
        <v>2.5873366323194199E-2</v>
      </c>
      <c r="Y2062" s="58">
        <v>92.701335906982393</v>
      </c>
      <c r="Z2062" s="77">
        <v>5.6422035552490197E-3</v>
      </c>
      <c r="AA2062" s="58">
        <v>66.999318340058394</v>
      </c>
      <c r="AB2062" s="77">
        <v>4.23791520347594E-2</v>
      </c>
      <c r="AC2062" s="58">
        <v>1576.5149536132801</v>
      </c>
      <c r="AD2062" s="77">
        <v>3.6482016446418297E-2</v>
      </c>
      <c r="AE2062" s="58">
        <v>3.8877677426964499</v>
      </c>
      <c r="AF2062" s="77">
        <v>7.5793632543604397E-2</v>
      </c>
      <c r="AG2062" s="58">
        <v>50.391397476196197</v>
      </c>
      <c r="AH2062" s="77">
        <v>1.5390365088611999E-2</v>
      </c>
      <c r="AI2062" s="58">
        <v>2.6319377051394999</v>
      </c>
      <c r="AJ2062" s="77">
        <v>5.11163395394914E-2</v>
      </c>
      <c r="AK2062" s="58">
        <v>51.098953247070298</v>
      </c>
      <c r="AL2062" s="69">
        <v>43224</v>
      </c>
      <c r="AM2062" s="105">
        <v>4</v>
      </c>
      <c r="AN2062" s="124">
        <v>50.1836361142608</v>
      </c>
      <c r="AO2062" s="125">
        <v>50.806864071996998</v>
      </c>
      <c r="AP2062" s="125">
        <v>66.8216991623555</v>
      </c>
      <c r="AQ2062" s="125">
        <v>49.2166708606795</v>
      </c>
      <c r="AR2062" s="125">
        <v>55.947923277572997</v>
      </c>
      <c r="AS2062" s="125">
        <v>54.1154949546995</v>
      </c>
      <c r="AV2062" s="63">
        <v>35227.566088551801</v>
      </c>
      <c r="AW2062" s="63">
        <v>0</v>
      </c>
      <c r="AX2062" s="63">
        <v>0</v>
      </c>
      <c r="AY2062" s="63">
        <v>35227.566088551801</v>
      </c>
      <c r="AZ2062" s="77">
        <v>0</v>
      </c>
      <c r="BA2062" s="77">
        <v>2.5227566088551798</v>
      </c>
      <c r="BB2062" s="77">
        <v>1.35078857256632</v>
      </c>
      <c r="BC2062" s="58">
        <v>-1719.52208236971</v>
      </c>
      <c r="BD2062" s="130">
        <v>-4.6540124472461898E-2</v>
      </c>
      <c r="BE2062" s="65">
        <v>119</v>
      </c>
    </row>
    <row r="2063" spans="1:57" x14ac:dyDescent="0.2">
      <c r="A2063" s="104">
        <v>43228</v>
      </c>
      <c r="B2063" s="58">
        <v>2671.919921875</v>
      </c>
      <c r="C2063" s="77">
        <v>-2.65641322828025E-4</v>
      </c>
      <c r="D2063" s="58">
        <v>0.01</v>
      </c>
      <c r="E2063" s="58">
        <v>0.73980000000000001</v>
      </c>
      <c r="F2063" s="77">
        <v>0</v>
      </c>
      <c r="G2063" s="58">
        <v>182.55645751953099</v>
      </c>
      <c r="H2063" s="58">
        <v>1053.91003417968</v>
      </c>
      <c r="I2063" s="58">
        <v>93.872169494628906</v>
      </c>
      <c r="J2063" s="58">
        <v>1592.39001464843</v>
      </c>
      <c r="K2063" s="58">
        <v>52.162681579589801</v>
      </c>
      <c r="L2063" s="58">
        <v>52.318382263183601</v>
      </c>
      <c r="M2063" s="58">
        <v>14.7100000381469</v>
      </c>
      <c r="N2063" s="77">
        <v>1.20763756018604E-2</v>
      </c>
      <c r="O2063" s="58">
        <v>6.2661185668187303</v>
      </c>
      <c r="P2063" s="77">
        <v>3.4324277825934099E-2</v>
      </c>
      <c r="Q2063" s="58">
        <v>181.46730041503901</v>
      </c>
      <c r="R2063" s="77">
        <v>5.4379117300982199E-3</v>
      </c>
      <c r="S2063" s="58">
        <v>45.382637611086899</v>
      </c>
      <c r="T2063" s="77">
        <v>4.3061206497014198E-2</v>
      </c>
      <c r="U2063" s="58">
        <v>1051.0599975585901</v>
      </c>
      <c r="V2063" s="77">
        <v>6.8306316112571796E-3</v>
      </c>
      <c r="W2063" s="58">
        <v>2.3978010584482701</v>
      </c>
      <c r="X2063" s="77">
        <v>2.55432581494291E-2</v>
      </c>
      <c r="Y2063" s="58">
        <v>93.553741455078097</v>
      </c>
      <c r="Z2063" s="77">
        <v>7.2361958505280299E-3</v>
      </c>
      <c r="AA2063" s="58">
        <v>67.237203515040903</v>
      </c>
      <c r="AB2063" s="77">
        <v>4.22240800912616E-2</v>
      </c>
      <c r="AC2063" s="58">
        <v>1586.6699829101501</v>
      </c>
      <c r="AD2063" s="77">
        <v>1.69329501639317E-2</v>
      </c>
      <c r="AE2063" s="58">
        <v>3.8069869562794998</v>
      </c>
      <c r="AF2063" s="77">
        <v>7.2982961017270601E-2</v>
      </c>
      <c r="AG2063" s="58">
        <v>51.728401184082003</v>
      </c>
      <c r="AH2063" s="77">
        <v>1.61046694606501E-2</v>
      </c>
      <c r="AI2063" s="58">
        <v>2.6039032394951902</v>
      </c>
      <c r="AJ2063" s="77">
        <v>4.9770331704762201E-2</v>
      </c>
      <c r="AK2063" s="58">
        <v>51.903774261474602</v>
      </c>
      <c r="AL2063" s="69">
        <v>43228</v>
      </c>
      <c r="AM2063" s="105">
        <v>1</v>
      </c>
      <c r="AN2063" s="124">
        <v>51.768502926846502</v>
      </c>
      <c r="AO2063" s="125">
        <v>52.175420492019697</v>
      </c>
      <c r="AP2063" s="125">
        <v>68.711241098976103</v>
      </c>
      <c r="AQ2063" s="125">
        <v>52.032612933137102</v>
      </c>
      <c r="AR2063" s="125">
        <v>59.034819220169297</v>
      </c>
      <c r="AS2063" s="125">
        <v>55.756683991033199</v>
      </c>
      <c r="AV2063" s="63">
        <v>35227.566088551801</v>
      </c>
      <c r="AW2063" s="63">
        <v>0</v>
      </c>
      <c r="AX2063" s="63">
        <v>0</v>
      </c>
      <c r="AY2063" s="63">
        <v>35227.566088551801</v>
      </c>
      <c r="AZ2063" s="77">
        <v>0</v>
      </c>
      <c r="BA2063" s="77">
        <v>2.5227566088551798</v>
      </c>
      <c r="BB2063" s="77">
        <v>1.35829084537832</v>
      </c>
      <c r="BC2063" s="58">
        <v>-1719.52208236971</v>
      </c>
      <c r="BD2063" s="130">
        <v>-4.6540124472461898E-2</v>
      </c>
      <c r="BE2063" s="65">
        <v>120</v>
      </c>
    </row>
    <row r="2064" spans="1:57" x14ac:dyDescent="0.2">
      <c r="A2064" s="104">
        <v>43229</v>
      </c>
      <c r="B2064" s="58">
        <v>2697.7900390625</v>
      </c>
      <c r="C2064" s="77">
        <v>9.6822202550688099E-3</v>
      </c>
      <c r="D2064" s="58">
        <v>0.01</v>
      </c>
      <c r="E2064" s="58">
        <v>0.73650000000000004</v>
      </c>
      <c r="F2064" s="77">
        <v>-4.4606650446066204E-3</v>
      </c>
      <c r="G2064" s="58">
        <v>183.84185791015599</v>
      </c>
      <c r="H2064" s="58">
        <v>1082.76000976562</v>
      </c>
      <c r="I2064" s="58">
        <v>94.979324340820298</v>
      </c>
      <c r="J2064" s="58">
        <v>1608</v>
      </c>
      <c r="K2064" s="58">
        <v>52.826305389404297</v>
      </c>
      <c r="L2064" s="58">
        <v>53.011016845703097</v>
      </c>
      <c r="M2064" s="58">
        <v>13.420000076293899</v>
      </c>
      <c r="N2064" s="77">
        <v>7.0411115996127302E-3</v>
      </c>
      <c r="O2064" s="58">
        <v>6.1308276744506003</v>
      </c>
      <c r="P2064" s="77">
        <v>3.3348377481295599E-2</v>
      </c>
      <c r="Q2064" s="58">
        <v>183.19915771484301</v>
      </c>
      <c r="R2064" s="77">
        <v>2.7374229915547499E-2</v>
      </c>
      <c r="S2064" s="58">
        <v>44.578792832868203</v>
      </c>
      <c r="T2064" s="77">
        <v>4.1171443746354897E-2</v>
      </c>
      <c r="U2064" s="58">
        <v>1068.3350219726501</v>
      </c>
      <c r="V2064" s="77">
        <v>1.17942820769125E-2</v>
      </c>
      <c r="W2064" s="58">
        <v>2.2055488812729802</v>
      </c>
      <c r="X2064" s="77">
        <v>2.3221357875306301E-2</v>
      </c>
      <c r="Y2064" s="58">
        <v>94.425746917724595</v>
      </c>
      <c r="Z2064" s="77">
        <v>9.8028656346533793E-3</v>
      </c>
      <c r="AA2064" s="58">
        <v>65.688782325824207</v>
      </c>
      <c r="AB2064" s="77">
        <v>4.0851232789691598E-2</v>
      </c>
      <c r="AC2064" s="58">
        <v>1600.1950073242101</v>
      </c>
      <c r="AD2064" s="77">
        <v>1.2722195058202599E-2</v>
      </c>
      <c r="AE2064" s="58">
        <v>3.61522052621737</v>
      </c>
      <c r="AF2064" s="77">
        <v>6.8435990356851606E-2</v>
      </c>
      <c r="AG2064" s="58">
        <v>52.494493484496999</v>
      </c>
      <c r="AH2064" s="77">
        <v>1.32388379104553E-2</v>
      </c>
      <c r="AI2064" s="58">
        <v>2.48708409530526</v>
      </c>
      <c r="AJ2064" s="77">
        <v>4.6916362735397198E-2</v>
      </c>
      <c r="AK2064" s="58">
        <v>52.664699554443303</v>
      </c>
      <c r="AL2064" s="69">
        <v>43229</v>
      </c>
      <c r="AM2064" s="105">
        <v>2</v>
      </c>
      <c r="AN2064" s="124">
        <v>56.322974105476</v>
      </c>
      <c r="AO2064" s="125">
        <v>58.472556721413298</v>
      </c>
      <c r="AP2064" s="125">
        <v>69.804072960357701</v>
      </c>
      <c r="AQ2064" s="125">
        <v>54.125659104003503</v>
      </c>
      <c r="AR2064" s="125">
        <v>61.4639136035794</v>
      </c>
      <c r="AS2064" s="125">
        <v>58.533467528577603</v>
      </c>
      <c r="AV2064" s="63">
        <v>35227.566088551801</v>
      </c>
      <c r="AW2064" s="63">
        <v>0</v>
      </c>
      <c r="AX2064" s="63">
        <v>0</v>
      </c>
      <c r="AY2064" s="63">
        <v>35227.566088551801</v>
      </c>
      <c r="AZ2064" s="77">
        <v>0</v>
      </c>
      <c r="BA2064" s="77">
        <v>2.5227566088551798</v>
      </c>
      <c r="BB2064" s="77">
        <v>1.38112433676878</v>
      </c>
      <c r="BC2064" s="58">
        <v>-1719.52208236971</v>
      </c>
      <c r="BD2064" s="130">
        <v>-4.6540124472461898E-2</v>
      </c>
      <c r="BE2064" s="65">
        <v>121</v>
      </c>
    </row>
    <row r="2065" spans="1:57" x14ac:dyDescent="0.2">
      <c r="A2065" s="104">
        <v>43230</v>
      </c>
      <c r="B2065" s="58">
        <v>2723.07006835937</v>
      </c>
      <c r="C2065" s="77">
        <v>9.37064372350482E-3</v>
      </c>
      <c r="D2065" s="58">
        <v>0.01</v>
      </c>
      <c r="E2065" s="58">
        <v>0.74260000000000004</v>
      </c>
      <c r="F2065" s="77">
        <v>8.2824168363884107E-3</v>
      </c>
      <c r="G2065" s="58">
        <v>186.47152709960901</v>
      </c>
      <c r="H2065" s="58">
        <v>1097.56994628906</v>
      </c>
      <c r="I2065" s="58">
        <v>95.929710388183594</v>
      </c>
      <c r="J2065" s="58">
        <v>1609.07995605468</v>
      </c>
      <c r="K2065" s="58">
        <v>54.192584991455</v>
      </c>
      <c r="L2065" s="58">
        <v>53.635368347167898</v>
      </c>
      <c r="M2065" s="58">
        <v>13.2299995422363</v>
      </c>
      <c r="N2065" s="77">
        <v>1.4303974183824E-2</v>
      </c>
      <c r="O2065" s="58">
        <v>6.1456911779458503</v>
      </c>
      <c r="P2065" s="77">
        <v>3.2957799367744497E-2</v>
      </c>
      <c r="Q2065" s="58">
        <v>185.15669250488199</v>
      </c>
      <c r="R2065" s="77">
        <v>1.36779493053524E-2</v>
      </c>
      <c r="S2065" s="58">
        <v>44.5355931040135</v>
      </c>
      <c r="T2065" s="77">
        <v>4.05765420733235E-2</v>
      </c>
      <c r="U2065" s="58">
        <v>1090.1649780273401</v>
      </c>
      <c r="V2065" s="77">
        <v>1.00062414000015E-2</v>
      </c>
      <c r="W2065" s="58">
        <v>2.1806553057478402</v>
      </c>
      <c r="X2065" s="77">
        <v>2.2731803285173401E-2</v>
      </c>
      <c r="Y2065" s="58">
        <v>95.454517364501896</v>
      </c>
      <c r="Z2065" s="77">
        <v>6.7161446187036201E-4</v>
      </c>
      <c r="AA2065" s="58">
        <v>63.361235228621197</v>
      </c>
      <c r="AB2065" s="77">
        <v>3.93773068828581E-2</v>
      </c>
      <c r="AC2065" s="58">
        <v>1608.5399780273401</v>
      </c>
      <c r="AD2065" s="77">
        <v>2.5863622147704199E-2</v>
      </c>
      <c r="AE2065" s="58">
        <v>3.4961494560009898</v>
      </c>
      <c r="AF2065" s="77">
        <v>6.4513428480155594E-2</v>
      </c>
      <c r="AG2065" s="58">
        <v>53.509445190429602</v>
      </c>
      <c r="AH2065" s="77">
        <v>1.17777688226978E-2</v>
      </c>
      <c r="AI2065" s="58">
        <v>2.4253119706414399</v>
      </c>
      <c r="AJ2065" s="77">
        <v>4.5218519894242602E-2</v>
      </c>
      <c r="AK2065" s="58">
        <v>53.323192596435497</v>
      </c>
      <c r="AL2065" s="69">
        <v>43230</v>
      </c>
      <c r="AM2065" s="105">
        <v>3</v>
      </c>
      <c r="AN2065" s="124">
        <v>60.270989393996103</v>
      </c>
      <c r="AO2065" s="125">
        <v>61.290316583640703</v>
      </c>
      <c r="AP2065" s="125">
        <v>71.961643201442996</v>
      </c>
      <c r="AQ2065" s="125">
        <v>58.172337157159198</v>
      </c>
      <c r="AR2065" s="125">
        <v>63.561407837211199</v>
      </c>
      <c r="AS2065" s="125">
        <v>60.807386330684999</v>
      </c>
      <c r="AV2065" s="63">
        <v>35227.566088551801</v>
      </c>
      <c r="AW2065" s="63">
        <v>0</v>
      </c>
      <c r="AX2065" s="63">
        <v>0</v>
      </c>
      <c r="AY2065" s="63">
        <v>35227.566088551801</v>
      </c>
      <c r="AZ2065" s="77">
        <v>0</v>
      </c>
      <c r="BA2065" s="77">
        <v>2.5227566088551798</v>
      </c>
      <c r="BB2065" s="77">
        <v>1.40343700459001</v>
      </c>
      <c r="BC2065" s="58">
        <v>-1719.52208236971</v>
      </c>
      <c r="BD2065" s="130">
        <v>-4.6540124472461898E-2</v>
      </c>
      <c r="BE2065" s="65">
        <v>122</v>
      </c>
    </row>
    <row r="2066" spans="1:57" x14ac:dyDescent="0.2">
      <c r="A2066" s="104">
        <v>43231</v>
      </c>
      <c r="B2066" s="58">
        <v>2727.71997070312</v>
      </c>
      <c r="C2066" s="77">
        <v>1.70759555465704E-3</v>
      </c>
      <c r="D2066" s="58">
        <v>0.01</v>
      </c>
      <c r="E2066" s="58">
        <v>0.73780000000000001</v>
      </c>
      <c r="F2066" s="77">
        <v>-6.4637759224347403E-3</v>
      </c>
      <c r="G2066" s="58">
        <v>185.76232910156199</v>
      </c>
      <c r="H2066" s="58">
        <v>1098.26000976562</v>
      </c>
      <c r="I2066" s="58">
        <v>95.723945617675696</v>
      </c>
      <c r="J2066" s="58">
        <v>1602.91003417968</v>
      </c>
      <c r="K2066" s="58">
        <v>53.519207000732401</v>
      </c>
      <c r="L2066" s="58">
        <v>53.3329467773437</v>
      </c>
      <c r="M2066" s="58">
        <v>12.649999618530201</v>
      </c>
      <c r="N2066" s="77">
        <v>-3.80325087201138E-3</v>
      </c>
      <c r="O2066" s="58">
        <v>6.3166111477447204</v>
      </c>
      <c r="P2066" s="77">
        <v>3.4003724965631803E-2</v>
      </c>
      <c r="Q2066" s="58">
        <v>186.116928100585</v>
      </c>
      <c r="R2066" s="77">
        <v>6.2871936216546398E-4</v>
      </c>
      <c r="S2066" s="58">
        <v>44.617336391063702</v>
      </c>
      <c r="T2066" s="77">
        <v>4.0625476657923001E-2</v>
      </c>
      <c r="U2066" s="58">
        <v>1097.9149780273401</v>
      </c>
      <c r="V2066" s="77">
        <v>-2.1449535256092798E-3</v>
      </c>
      <c r="W2066" s="58">
        <v>2.1724275048379802</v>
      </c>
      <c r="X2066" s="77">
        <v>2.2694713332385201E-2</v>
      </c>
      <c r="Y2066" s="58">
        <v>95.826828002929602</v>
      </c>
      <c r="Z2066" s="77">
        <v>-3.8344408255063201E-3</v>
      </c>
      <c r="AA2066" s="58">
        <v>62.385594770143499</v>
      </c>
      <c r="AB2066" s="77">
        <v>3.8920209768398002E-2</v>
      </c>
      <c r="AC2066" s="58">
        <v>1605.99499511718</v>
      </c>
      <c r="AD2066" s="77">
        <v>-1.24256480998061E-2</v>
      </c>
      <c r="AE2066" s="58">
        <v>3.4143622913920302</v>
      </c>
      <c r="AF2066" s="77">
        <v>6.3796952210919494E-2</v>
      </c>
      <c r="AG2066" s="58">
        <v>53.8558959960937</v>
      </c>
      <c r="AH2066" s="77">
        <v>-5.63847287981167E-3</v>
      </c>
      <c r="AI2066" s="58">
        <v>2.3758239833449899</v>
      </c>
      <c r="AJ2066" s="77">
        <v>4.4547022561188497E-2</v>
      </c>
      <c r="AK2066" s="58">
        <v>53.484157562255803</v>
      </c>
      <c r="AL2066" s="69">
        <v>43231</v>
      </c>
      <c r="AM2066" s="105">
        <v>4</v>
      </c>
      <c r="AN2066" s="124">
        <v>60.969828452834498</v>
      </c>
      <c r="AO2066" s="125">
        <v>61.421667396856698</v>
      </c>
      <c r="AP2066" s="125">
        <v>70.498629753049201</v>
      </c>
      <c r="AQ2066" s="125">
        <v>55.5705170228795</v>
      </c>
      <c r="AR2066" s="125">
        <v>61.806573505789402</v>
      </c>
      <c r="AS2066" s="125">
        <v>60.039721659243803</v>
      </c>
      <c r="AT2066" s="109" t="s">
        <v>618</v>
      </c>
      <c r="AV2066" s="63">
        <v>24241.462724342899</v>
      </c>
      <c r="AW2066" s="63">
        <v>10964.435712890599</v>
      </c>
      <c r="AX2066" s="63">
        <v>10964.435712890599</v>
      </c>
      <c r="AY2066" s="63">
        <v>35205.898437233504</v>
      </c>
      <c r="AZ2066" s="77">
        <v>-6.15076592685892E-4</v>
      </c>
      <c r="BA2066" s="77">
        <v>2.52058984372335</v>
      </c>
      <c r="BB2066" s="77">
        <v>1.4075411029349401</v>
      </c>
      <c r="BC2066" s="58">
        <v>-1741.18973368807</v>
      </c>
      <c r="BD2066" s="130">
        <v>-4.7126575323963998E-2</v>
      </c>
      <c r="BE2066" s="65">
        <v>123</v>
      </c>
    </row>
    <row r="2067" spans="1:57" x14ac:dyDescent="0.2">
      <c r="A2067" s="104">
        <v>43234</v>
      </c>
      <c r="B2067" s="58">
        <v>2730.1298828125</v>
      </c>
      <c r="C2067" s="77">
        <v>8.8348955730732604E-4</v>
      </c>
      <c r="D2067" s="58">
        <v>0.01</v>
      </c>
      <c r="E2067" s="58">
        <v>0.73570000000000002</v>
      </c>
      <c r="F2067" s="77">
        <v>-2.8462998102466398E-3</v>
      </c>
      <c r="G2067" s="58">
        <v>185.32891845703099</v>
      </c>
      <c r="H2067" s="58">
        <v>1100.19995117187</v>
      </c>
      <c r="I2067" s="58">
        <v>96.047271728515597</v>
      </c>
      <c r="J2067" s="58">
        <v>1601.5400390625</v>
      </c>
      <c r="K2067" s="58">
        <v>53.929084777832003</v>
      </c>
      <c r="L2067" s="58">
        <v>53.557327270507798</v>
      </c>
      <c r="M2067" s="58">
        <v>12.9300003051757</v>
      </c>
      <c r="N2067" s="77">
        <v>-2.3331460508028098E-3</v>
      </c>
      <c r="O2067" s="58">
        <v>6.48060708669649</v>
      </c>
      <c r="P2067" s="77">
        <v>3.49681374102392E-2</v>
      </c>
      <c r="Q2067" s="58">
        <v>185.54562377929599</v>
      </c>
      <c r="R2067" s="77">
        <v>1.7663771684301899E-3</v>
      </c>
      <c r="S2067" s="58">
        <v>44.706861578595998</v>
      </c>
      <c r="T2067" s="77">
        <v>4.0635215017939798E-2</v>
      </c>
      <c r="U2067" s="58">
        <v>1099.22998046875</v>
      </c>
      <c r="V2067" s="77">
        <v>3.3776931023217199E-3</v>
      </c>
      <c r="W2067" s="58">
        <v>2.1881339284130101</v>
      </c>
      <c r="X2067" s="77">
        <v>2.2781843659213201E-2</v>
      </c>
      <c r="Y2067" s="58">
        <v>95.885608673095703</v>
      </c>
      <c r="Z2067" s="77">
        <v>-8.5469245807590001E-4</v>
      </c>
      <c r="AA2067" s="58">
        <v>62.048706491671602</v>
      </c>
      <c r="AB2067" s="77">
        <v>3.87431503292252E-2</v>
      </c>
      <c r="AC2067" s="58">
        <v>1602.2250366210901</v>
      </c>
      <c r="AD2067" s="77">
        <v>7.6585173822549804E-3</v>
      </c>
      <c r="AE2067" s="58">
        <v>3.3287578965109299</v>
      </c>
      <c r="AF2067" s="77">
        <v>6.1724724426980203E-2</v>
      </c>
      <c r="AG2067" s="58">
        <v>53.724145889282198</v>
      </c>
      <c r="AH2067" s="77">
        <v>4.2071647400399002E-3</v>
      </c>
      <c r="AI2067" s="58">
        <v>2.3041925894256998</v>
      </c>
      <c r="AJ2067" s="77">
        <v>4.3022919679835098E-2</v>
      </c>
      <c r="AK2067" s="58">
        <v>53.445137023925703</v>
      </c>
      <c r="AL2067" s="69">
        <v>43234</v>
      </c>
      <c r="AM2067" s="105">
        <v>0</v>
      </c>
      <c r="AN2067" s="124">
        <v>61.3492910199394</v>
      </c>
      <c r="AO2067" s="125">
        <v>61.8139527618507</v>
      </c>
      <c r="AP2067" s="125">
        <v>69.567795737648296</v>
      </c>
      <c r="AQ2067" s="125">
        <v>56.836017755756799</v>
      </c>
      <c r="AR2067" s="125">
        <v>62.6309241659958</v>
      </c>
      <c r="AS2067" s="125">
        <v>60.875551529964497</v>
      </c>
      <c r="AT2067" s="109" t="s">
        <v>618</v>
      </c>
      <c r="AV2067" s="63">
        <v>24241.462724342899</v>
      </c>
      <c r="AW2067" s="63">
        <v>10907.718824707001</v>
      </c>
      <c r="AX2067" s="63">
        <v>10907.718824707001</v>
      </c>
      <c r="AY2067" s="63">
        <v>35149.181549049899</v>
      </c>
      <c r="AZ2067" s="77">
        <v>-1.6110052775589699E-3</v>
      </c>
      <c r="BA2067" s="77">
        <v>2.5149181549049899</v>
      </c>
      <c r="BB2067" s="77">
        <v>1.4096681403581801</v>
      </c>
      <c r="BC2067" s="58">
        <v>-1797.90662187166</v>
      </c>
      <c r="BD2067" s="130">
        <v>-4.8661659439962902E-2</v>
      </c>
      <c r="BE2067" s="65">
        <v>124</v>
      </c>
    </row>
    <row r="2068" spans="1:57" x14ac:dyDescent="0.2">
      <c r="A2068" s="104">
        <v>43235</v>
      </c>
      <c r="B2068" s="58">
        <v>2711.44995117187</v>
      </c>
      <c r="C2068" s="77">
        <v>-6.8421402799274597E-3</v>
      </c>
      <c r="D2068" s="58">
        <v>0.01</v>
      </c>
      <c r="E2068" s="58">
        <v>0.74099999999999999</v>
      </c>
      <c r="F2068" s="77">
        <v>7.2040233790946397E-3</v>
      </c>
      <c r="G2068" s="58">
        <v>183.64457702636699</v>
      </c>
      <c r="H2068" s="58">
        <v>1079.22998046875</v>
      </c>
      <c r="I2068" s="58">
        <v>95.351631164550696</v>
      </c>
      <c r="J2068" s="58">
        <v>1576.11999511718</v>
      </c>
      <c r="K2068" s="58">
        <v>52.787269592285099</v>
      </c>
      <c r="L2068" s="58">
        <v>52.601287841796797</v>
      </c>
      <c r="M2068" s="58">
        <v>14.6300001144409</v>
      </c>
      <c r="N2068" s="77">
        <v>-9.0883896840663302E-3</v>
      </c>
      <c r="O2068" s="58">
        <v>6.6239363989011499</v>
      </c>
      <c r="P2068" s="77">
        <v>3.6069327535602103E-2</v>
      </c>
      <c r="Q2068" s="58">
        <v>184.48674774169899</v>
      </c>
      <c r="R2068" s="77">
        <v>-1.90601450952518E-2</v>
      </c>
      <c r="S2068" s="58">
        <v>44.716757272998201</v>
      </c>
      <c r="T2068" s="77">
        <v>4.1433946500982199E-2</v>
      </c>
      <c r="U2068" s="58">
        <v>1089.71496582031</v>
      </c>
      <c r="V2068" s="77">
        <v>-7.2426894741073299E-3</v>
      </c>
      <c r="W2068" s="58">
        <v>2.2104366746043298</v>
      </c>
      <c r="X2068" s="77">
        <v>2.31819492504509E-2</v>
      </c>
      <c r="Y2068" s="58">
        <v>95.699451446533203</v>
      </c>
      <c r="Z2068" s="77">
        <v>-1.5872250037652899E-2</v>
      </c>
      <c r="AA2068" s="58">
        <v>61.923783405852603</v>
      </c>
      <c r="AB2068" s="77">
        <v>3.9288749332342797E-2</v>
      </c>
      <c r="AC2068" s="58">
        <v>1588.8300170898401</v>
      </c>
      <c r="AD2068" s="77">
        <v>-2.11725303748567E-2</v>
      </c>
      <c r="AE2068" s="58">
        <v>3.3013350222600399</v>
      </c>
      <c r="AF2068" s="77">
        <v>6.2540363382282901E-2</v>
      </c>
      <c r="AG2068" s="58">
        <v>53.358177185058501</v>
      </c>
      <c r="AH2068" s="77">
        <v>-1.7850768091584399E-2</v>
      </c>
      <c r="AI2068" s="58">
        <v>2.2311578769732701</v>
      </c>
      <c r="AJ2068" s="77">
        <v>4.2416411622538203E-2</v>
      </c>
      <c r="AK2068" s="58">
        <v>53.079307556152301</v>
      </c>
      <c r="AL2068" s="69">
        <v>43235</v>
      </c>
      <c r="AM2068" s="105">
        <v>1</v>
      </c>
      <c r="AN2068" s="124">
        <v>56.744097004474902</v>
      </c>
      <c r="AO2068" s="125">
        <v>55.271322154280597</v>
      </c>
      <c r="AP2068" s="125">
        <v>65.924824096841903</v>
      </c>
      <c r="AQ2068" s="125">
        <v>52.361660306523198</v>
      </c>
      <c r="AR2068" s="125">
        <v>56.9870782612212</v>
      </c>
      <c r="AS2068" s="125">
        <v>58.061658252342198</v>
      </c>
      <c r="AV2068" s="63">
        <v>24241.462724342899</v>
      </c>
      <c r="AW2068" s="63">
        <v>10886.450526123001</v>
      </c>
      <c r="AX2068" s="63">
        <v>10886.450526123001</v>
      </c>
      <c r="AY2068" s="63">
        <v>35127.913250465899</v>
      </c>
      <c r="AZ2068" s="77">
        <v>-6.0508659509772502E-4</v>
      </c>
      <c r="BA2068" s="77">
        <v>2.5127913250465901</v>
      </c>
      <c r="BB2068" s="77">
        <v>1.3931808529137699</v>
      </c>
      <c r="BC2068" s="58">
        <v>-1819.17492045565</v>
      </c>
      <c r="BD2068" s="130">
        <v>-4.9237301517238201E-2</v>
      </c>
      <c r="BE2068" s="65">
        <v>125</v>
      </c>
    </row>
    <row r="2069" spans="1:57" x14ac:dyDescent="0.2">
      <c r="A2069" s="104">
        <v>43236</v>
      </c>
      <c r="B2069" s="58">
        <v>2722.4599609375</v>
      </c>
      <c r="C2069" s="77">
        <v>4.0605616787676704E-3</v>
      </c>
      <c r="D2069" s="58">
        <v>0.01</v>
      </c>
      <c r="E2069" s="58">
        <v>0.74170000000000003</v>
      </c>
      <c r="F2069" s="77">
        <v>9.4466936572201699E-4</v>
      </c>
      <c r="G2069" s="58">
        <v>185.358474731445</v>
      </c>
      <c r="H2069" s="58">
        <v>1081.77001953125</v>
      </c>
      <c r="I2069" s="58">
        <v>95.597633361816406</v>
      </c>
      <c r="J2069" s="58">
        <v>1587.28002929687</v>
      </c>
      <c r="K2069" s="58">
        <v>53.841255187988203</v>
      </c>
      <c r="L2069" s="58">
        <v>53.303680419921797</v>
      </c>
      <c r="M2069" s="58">
        <v>13.420000076293899</v>
      </c>
      <c r="N2069" s="77">
        <v>9.3326888973805904E-3</v>
      </c>
      <c r="O2069" s="58">
        <v>6.8662871434538797</v>
      </c>
      <c r="P2069" s="77">
        <v>3.7043286817082501E-2</v>
      </c>
      <c r="Q2069" s="58">
        <v>184.50152587890599</v>
      </c>
      <c r="R2069" s="77">
        <v>2.3535660688342999E-3</v>
      </c>
      <c r="S2069" s="58">
        <v>44.675894178454499</v>
      </c>
      <c r="T2069" s="77">
        <v>4.1298883655338701E-2</v>
      </c>
      <c r="U2069" s="58">
        <v>1080.5</v>
      </c>
      <c r="V2069" s="77">
        <v>2.5799474456928901E-3</v>
      </c>
      <c r="W2069" s="58">
        <v>2.26113130174177</v>
      </c>
      <c r="X2069" s="77">
        <v>2.3652586598915799E-2</v>
      </c>
      <c r="Y2069" s="58">
        <v>95.474632263183594</v>
      </c>
      <c r="Z2069" s="77">
        <v>7.0807008440101297E-3</v>
      </c>
      <c r="AA2069" s="58">
        <v>62.101967459367799</v>
      </c>
      <c r="AB2069" s="77">
        <v>3.9124770874158499E-2</v>
      </c>
      <c r="AC2069" s="58">
        <v>1581.7000122070301</v>
      </c>
      <c r="AD2069" s="77">
        <v>1.9966662489722099E-2</v>
      </c>
      <c r="AE2069" s="58">
        <v>3.2950311380260602</v>
      </c>
      <c r="AF2069" s="77">
        <v>6.11990030046917E-2</v>
      </c>
      <c r="AG2069" s="58">
        <v>53.314262390136697</v>
      </c>
      <c r="AH2069" s="77">
        <v>1.3353144132849101E-2</v>
      </c>
      <c r="AI2069" s="58">
        <v>2.1861195085696901</v>
      </c>
      <c r="AJ2069" s="77">
        <v>4.1012543436919E-2</v>
      </c>
      <c r="AK2069" s="58">
        <v>52.952484130859297</v>
      </c>
      <c r="AL2069" s="69">
        <v>43236</v>
      </c>
      <c r="AM2069" s="105">
        <v>2</v>
      </c>
      <c r="AN2069" s="124">
        <v>58.711375753511902</v>
      </c>
      <c r="AO2069" s="125">
        <v>55.880471805445303</v>
      </c>
      <c r="AP2069" s="125">
        <v>67.774061104286503</v>
      </c>
      <c r="AQ2069" s="125">
        <v>55.8191777042993</v>
      </c>
      <c r="AR2069" s="125">
        <v>59.849699697048301</v>
      </c>
      <c r="AS2069" s="125">
        <v>58.787156001266503</v>
      </c>
      <c r="AV2069" s="63">
        <v>24241.462724342899</v>
      </c>
      <c r="AW2069" s="63">
        <v>10998.430456665001</v>
      </c>
      <c r="AX2069" s="63">
        <v>10998.430456665001</v>
      </c>
      <c r="AY2069" s="63">
        <v>35239.893181007901</v>
      </c>
      <c r="AZ2069" s="77">
        <v>3.1877763345506899E-3</v>
      </c>
      <c r="BA2069" s="77">
        <v>2.52398931810079</v>
      </c>
      <c r="BB2069" s="77">
        <v>1.4028985113754799</v>
      </c>
      <c r="BC2069" s="58">
        <v>-1707.19498991366</v>
      </c>
      <c r="BD2069" s="130">
        <v>-4.6206482687241299E-2</v>
      </c>
      <c r="BE2069" s="65">
        <v>126</v>
      </c>
    </row>
    <row r="2070" spans="1:57" x14ac:dyDescent="0.2">
      <c r="A2070" s="104">
        <v>43237</v>
      </c>
      <c r="B2070" s="58">
        <v>2720.1298828125</v>
      </c>
      <c r="C2070" s="77">
        <v>-8.5587232078065901E-4</v>
      </c>
      <c r="D2070" s="58">
        <v>0.01</v>
      </c>
      <c r="E2070" s="58">
        <v>0.74050000000000005</v>
      </c>
      <c r="F2070" s="77">
        <v>-1.61790481326684E-3</v>
      </c>
      <c r="G2070" s="58">
        <v>184.18630981445301</v>
      </c>
      <c r="H2070" s="58">
        <v>1078.58996582031</v>
      </c>
      <c r="I2070" s="58">
        <v>94.643135070800696</v>
      </c>
      <c r="J2070" s="58">
        <v>1581.76000976562</v>
      </c>
      <c r="K2070" s="58">
        <v>52.660400390625</v>
      </c>
      <c r="L2070" s="58">
        <v>53.469520568847599</v>
      </c>
      <c r="M2070" s="58">
        <v>13.4300003051757</v>
      </c>
      <c r="N2070" s="77">
        <v>-6.3237729954913604E-3</v>
      </c>
      <c r="O2070" s="58">
        <v>7.05107901051265</v>
      </c>
      <c r="P2070" s="77">
        <v>3.8282318689243498E-2</v>
      </c>
      <c r="Q2070" s="58">
        <v>184.77239227294899</v>
      </c>
      <c r="R2070" s="77">
        <v>-2.9396763207726298E-3</v>
      </c>
      <c r="S2070" s="58">
        <v>44.582602360217003</v>
      </c>
      <c r="T2070" s="77">
        <v>4.1334152711415301E-2</v>
      </c>
      <c r="U2070" s="58">
        <v>1080.1799926757801</v>
      </c>
      <c r="V2070" s="77">
        <v>-9.9845389205719393E-3</v>
      </c>
      <c r="W2070" s="58">
        <v>2.2783362521308201</v>
      </c>
      <c r="X2070" s="77">
        <v>2.4072916122510502E-2</v>
      </c>
      <c r="Y2070" s="58">
        <v>95.120384216308594</v>
      </c>
      <c r="Z2070" s="77">
        <v>-3.4776595366698901E-3</v>
      </c>
      <c r="AA2070" s="58">
        <v>61.874340407268299</v>
      </c>
      <c r="AB2070" s="77">
        <v>3.9117400885888103E-2</v>
      </c>
      <c r="AC2070" s="58">
        <v>1584.52001953125</v>
      </c>
      <c r="AD2070" s="77">
        <v>-2.19321558020944E-2</v>
      </c>
      <c r="AE2070" s="58">
        <v>3.3002364858348598</v>
      </c>
      <c r="AF2070" s="77">
        <v>6.2670174578133203E-2</v>
      </c>
      <c r="AG2070" s="58">
        <v>53.250827789306598</v>
      </c>
      <c r="AH2070" s="77">
        <v>3.1112326131947899E-3</v>
      </c>
      <c r="AI2070" s="58">
        <v>2.1195175851663799</v>
      </c>
      <c r="AJ2070" s="77">
        <v>3.9639734237700501E-2</v>
      </c>
      <c r="AK2070" s="58">
        <v>53.386600494384702</v>
      </c>
      <c r="AL2070" s="69">
        <v>43237</v>
      </c>
      <c r="AM2070" s="105">
        <v>3</v>
      </c>
      <c r="AN2070" s="124">
        <v>58.109049557051698</v>
      </c>
      <c r="AO2070" s="125">
        <v>54.872903215012798</v>
      </c>
      <c r="AP2070" s="125">
        <v>65.169195424448006</v>
      </c>
      <c r="AQ2070" s="125">
        <v>51.3246861793587</v>
      </c>
      <c r="AR2070" s="125">
        <v>60.517828893008598</v>
      </c>
      <c r="AS2070" s="125">
        <v>54.8242108949064</v>
      </c>
      <c r="AV2070" s="63">
        <v>24241.462724342899</v>
      </c>
      <c r="AW2070" s="63">
        <v>10911.196993408201</v>
      </c>
      <c r="AX2070" s="63">
        <v>10911.196993408201</v>
      </c>
      <c r="AY2070" s="63">
        <v>35152.659717751099</v>
      </c>
      <c r="AZ2070" s="77">
        <v>-2.47541792504191E-3</v>
      </c>
      <c r="BA2070" s="77">
        <v>2.51526597177511</v>
      </c>
      <c r="BB2070" s="77">
        <v>1.4008419370499401</v>
      </c>
      <c r="BC2070" s="58">
        <v>-1794.42845317049</v>
      </c>
      <c r="BD2070" s="130">
        <v>-4.8567520256786102E-2</v>
      </c>
      <c r="BE2070" s="65">
        <v>127</v>
      </c>
    </row>
    <row r="2071" spans="1:57" x14ac:dyDescent="0.2">
      <c r="A2071" s="104">
        <v>43238</v>
      </c>
      <c r="B2071" s="58">
        <v>2712.96997070312</v>
      </c>
      <c r="C2071" s="77">
        <v>-2.6321949384167098E-3</v>
      </c>
      <c r="D2071" s="58">
        <v>0.01</v>
      </c>
      <c r="E2071" s="58">
        <v>0.74209999999999998</v>
      </c>
      <c r="F2071" s="77">
        <v>2.1607022282241701E-3</v>
      </c>
      <c r="G2071" s="58">
        <v>183.516510009765</v>
      </c>
      <c r="H2071" s="58">
        <v>1066.35998535156</v>
      </c>
      <c r="I2071" s="58">
        <v>94.820259094238196</v>
      </c>
      <c r="J2071" s="58">
        <v>1574.36999511718</v>
      </c>
      <c r="K2071" s="58">
        <v>48.317573547363203</v>
      </c>
      <c r="L2071" s="58">
        <v>52.191566467285099</v>
      </c>
      <c r="M2071" s="58">
        <v>13.420000076293899</v>
      </c>
      <c r="N2071" s="77">
        <v>-3.6365341450310599E-3</v>
      </c>
      <c r="O2071" s="58">
        <v>7.1995680307413199</v>
      </c>
      <c r="P2071" s="77">
        <v>3.9231173426075898E-2</v>
      </c>
      <c r="Q2071" s="58">
        <v>183.85140991210901</v>
      </c>
      <c r="R2071" s="77">
        <v>-1.1338859859917699E-2</v>
      </c>
      <c r="S2071" s="58">
        <v>44.399625716057102</v>
      </c>
      <c r="T2071" s="77">
        <v>4.1636620208905503E-2</v>
      </c>
      <c r="U2071" s="58">
        <v>1072.47497558593</v>
      </c>
      <c r="V2071" s="77">
        <v>1.8714936197432501E-3</v>
      </c>
      <c r="W2071" s="58">
        <v>2.3042792731743602</v>
      </c>
      <c r="X2071" s="77">
        <v>2.43015500609867E-2</v>
      </c>
      <c r="Y2071" s="58">
        <v>94.731697082519503</v>
      </c>
      <c r="Z2071" s="77">
        <v>-4.67202015654222E-3</v>
      </c>
      <c r="AA2071" s="58">
        <v>61.812929397296102</v>
      </c>
      <c r="AB2071" s="77">
        <v>3.9262009304677499E-2</v>
      </c>
      <c r="AC2071" s="58">
        <v>1578.0650024414001</v>
      </c>
      <c r="AD2071" s="77">
        <v>-8.2468549632122801E-2</v>
      </c>
      <c r="AE2071" s="58">
        <v>3.3827412273547601</v>
      </c>
      <c r="AF2071" s="77">
        <v>7.00105774980367E-2</v>
      </c>
      <c r="AG2071" s="58">
        <v>50.488986968994098</v>
      </c>
      <c r="AH2071" s="77">
        <v>-2.3900608944435901E-2</v>
      </c>
      <c r="AI2071" s="58">
        <v>2.0414077022955501</v>
      </c>
      <c r="AJ2071" s="77">
        <v>3.9113746539398399E-2</v>
      </c>
      <c r="AK2071" s="58">
        <v>52.830543518066399</v>
      </c>
      <c r="AL2071" s="69">
        <v>43238</v>
      </c>
      <c r="AM2071" s="105">
        <v>4</v>
      </c>
      <c r="AN2071" s="124">
        <v>56.201060423959497</v>
      </c>
      <c r="AO2071" s="125">
        <v>51.059872743568803</v>
      </c>
      <c r="AP2071" s="125">
        <v>63.663445180970797</v>
      </c>
      <c r="AQ2071" s="125">
        <v>38.914695256342902</v>
      </c>
      <c r="AR2071" s="125">
        <v>53.174613689762502</v>
      </c>
      <c r="AS2071" s="125">
        <v>55.424716024896199</v>
      </c>
      <c r="AV2071" s="63">
        <v>24241.462724342899</v>
      </c>
      <c r="AW2071" s="63">
        <v>10895.0081662597</v>
      </c>
      <c r="AX2071" s="63">
        <v>10895.0081662597</v>
      </c>
      <c r="AY2071" s="63">
        <v>35136.470890602599</v>
      </c>
      <c r="AZ2071" s="77">
        <v>-4.6052922533956699E-4</v>
      </c>
      <c r="BA2071" s="77">
        <v>2.5136470890602598</v>
      </c>
      <c r="BB2071" s="77">
        <v>1.3945224530553</v>
      </c>
      <c r="BC2071" s="58">
        <v>-1810.6172803189399</v>
      </c>
      <c r="BD2071" s="130">
        <v>-4.9005682719645102E-2</v>
      </c>
      <c r="BE2071" s="65">
        <v>128</v>
      </c>
    </row>
    <row r="2072" spans="1:57" x14ac:dyDescent="0.2">
      <c r="A2072" s="104">
        <v>43241</v>
      </c>
      <c r="B2072" s="58">
        <v>2733.01000976562</v>
      </c>
      <c r="C2072" s="77">
        <v>7.3867529972351199E-3</v>
      </c>
      <c r="D2072" s="58">
        <v>0.01</v>
      </c>
      <c r="E2072" s="58">
        <v>0.74570000000000003</v>
      </c>
      <c r="F2072" s="77">
        <v>4.8510982347393901E-3</v>
      </c>
      <c r="G2072" s="58">
        <v>184.81671142578099</v>
      </c>
      <c r="H2072" s="58">
        <v>1079.57995605468</v>
      </c>
      <c r="I2072" s="58">
        <v>96.040443420410099</v>
      </c>
      <c r="J2072" s="58">
        <v>1585.4599609375</v>
      </c>
      <c r="K2072" s="58">
        <v>48.795772552490199</v>
      </c>
      <c r="L2072" s="58">
        <v>52.991508483886697</v>
      </c>
      <c r="M2072" s="58">
        <v>13.079999923706</v>
      </c>
      <c r="N2072" s="77">
        <v>7.0849288488892201E-3</v>
      </c>
      <c r="O2072" s="58">
        <v>7.3650840157946398</v>
      </c>
      <c r="P2072" s="77">
        <v>3.9850747040006199E-2</v>
      </c>
      <c r="Q2072" s="58">
        <v>184.16661071777301</v>
      </c>
      <c r="R2072" s="77">
        <v>1.2397286924421699E-2</v>
      </c>
      <c r="S2072" s="58">
        <v>44.096452608115797</v>
      </c>
      <c r="T2072" s="77">
        <v>4.0845934903483899E-2</v>
      </c>
      <c r="U2072" s="58">
        <v>1072.96997070312</v>
      </c>
      <c r="V2072" s="77">
        <v>1.28683926602559E-2</v>
      </c>
      <c r="W2072" s="58">
        <v>2.3417917094964502</v>
      </c>
      <c r="X2072" s="77">
        <v>2.4383391268253798E-2</v>
      </c>
      <c r="Y2072" s="58">
        <v>95.430351257324205</v>
      </c>
      <c r="Z2072" s="77">
        <v>7.04406578803418E-3</v>
      </c>
      <c r="AA2072" s="58">
        <v>62.064860275715198</v>
      </c>
      <c r="AB2072" s="77">
        <v>3.9146280451646101E-2</v>
      </c>
      <c r="AC2072" s="58">
        <v>1579.9149780273401</v>
      </c>
      <c r="AD2072" s="77">
        <v>9.8969995804571997E-3</v>
      </c>
      <c r="AE2072" s="58">
        <v>3.4493062636932899</v>
      </c>
      <c r="AF2072" s="77">
        <v>7.06886290197134E-2</v>
      </c>
      <c r="AG2072" s="58">
        <v>48.556673049926701</v>
      </c>
      <c r="AH2072" s="77">
        <v>1.53270359705142E-2</v>
      </c>
      <c r="AI2072" s="58">
        <v>1.95302662970091</v>
      </c>
      <c r="AJ2072" s="77">
        <v>3.6855463933335102E-2</v>
      </c>
      <c r="AK2072" s="58">
        <v>52.591537475585902</v>
      </c>
      <c r="AL2072" s="69">
        <v>43241</v>
      </c>
      <c r="AM2072" s="105">
        <v>0</v>
      </c>
      <c r="AN2072" s="124">
        <v>60.145497835301299</v>
      </c>
      <c r="AO2072" s="125">
        <v>54.722433417654599</v>
      </c>
      <c r="AP2072" s="125">
        <v>65.337687876818805</v>
      </c>
      <c r="AQ2072" s="125">
        <v>40.617346116596799</v>
      </c>
      <c r="AR2072" s="125">
        <v>56.715132793717203</v>
      </c>
      <c r="AS2072" s="125">
        <v>59.425933590985501</v>
      </c>
      <c r="AV2072" s="63">
        <v>24241.462724342899</v>
      </c>
      <c r="AW2072" s="63">
        <v>11025.4257368164</v>
      </c>
      <c r="AX2072" s="63">
        <v>11025.4257368164</v>
      </c>
      <c r="AY2072" s="63">
        <v>35266.888461159302</v>
      </c>
      <c r="AZ2072" s="77">
        <v>3.7117435886688801E-3</v>
      </c>
      <c r="BA2072" s="77">
        <v>2.5266888461159298</v>
      </c>
      <c r="BB2072" s="77">
        <v>1.4122101989623601</v>
      </c>
      <c r="BC2072" s="58">
        <v>-1680.19970976229</v>
      </c>
      <c r="BD2072" s="130">
        <v>-4.5475835659619303E-2</v>
      </c>
      <c r="BE2072" s="65">
        <v>129</v>
      </c>
    </row>
    <row r="2073" spans="1:57" x14ac:dyDescent="0.2">
      <c r="A2073" s="104">
        <v>43242</v>
      </c>
      <c r="B2073" s="58">
        <v>2724.43994140625</v>
      </c>
      <c r="C2073" s="77">
        <v>-3.1357617896576799E-3</v>
      </c>
      <c r="D2073" s="58">
        <v>0.01</v>
      </c>
      <c r="E2073" s="58">
        <v>0.74509999999999998</v>
      </c>
      <c r="F2073" s="77">
        <v>-8.0461311519386403E-4</v>
      </c>
      <c r="G2073" s="58">
        <v>184.353759765625</v>
      </c>
      <c r="H2073" s="58">
        <v>1069.72998046875</v>
      </c>
      <c r="I2073" s="58">
        <v>95.942047119140597</v>
      </c>
      <c r="J2073" s="58">
        <v>1581.40002441406</v>
      </c>
      <c r="K2073" s="58">
        <v>49.039749145507798</v>
      </c>
      <c r="L2073" s="58">
        <v>53.118328094482401</v>
      </c>
      <c r="M2073" s="58">
        <v>13.2200002670288</v>
      </c>
      <c r="N2073" s="77">
        <v>-2.5049231564872E-3</v>
      </c>
      <c r="O2073" s="58">
        <v>7.5162319482285902</v>
      </c>
      <c r="P2073" s="77">
        <v>4.0770700623541503E-2</v>
      </c>
      <c r="Q2073" s="58">
        <v>184.58523559570301</v>
      </c>
      <c r="R2073" s="77">
        <v>-9.1238963179108793E-3</v>
      </c>
      <c r="S2073" s="58">
        <v>43.8373796796918</v>
      </c>
      <c r="T2073" s="77">
        <v>4.0979855178483897E-2</v>
      </c>
      <c r="U2073" s="58">
        <v>1074.6549682617101</v>
      </c>
      <c r="V2073" s="77">
        <v>-1.0245298518542999E-3</v>
      </c>
      <c r="W2073" s="58">
        <v>2.3752653841694999</v>
      </c>
      <c r="X2073" s="77">
        <v>2.47572931315495E-2</v>
      </c>
      <c r="Y2073" s="58">
        <v>95.991245269775305</v>
      </c>
      <c r="Z2073" s="77">
        <v>-2.5607310329279699E-3</v>
      </c>
      <c r="AA2073" s="58">
        <v>62.235231487098503</v>
      </c>
      <c r="AB2073" s="77">
        <v>3.9354515319523699E-2</v>
      </c>
      <c r="AC2073" s="58">
        <v>1583.4299926757801</v>
      </c>
      <c r="AD2073" s="77">
        <v>4.99995348480486E-3</v>
      </c>
      <c r="AE2073" s="58">
        <v>3.5061273722353401</v>
      </c>
      <c r="AF2073" s="77">
        <v>7.1495622088770694E-2</v>
      </c>
      <c r="AG2073" s="58">
        <v>48.917760848999002</v>
      </c>
      <c r="AH2073" s="77">
        <v>2.3932062744405E-3</v>
      </c>
      <c r="AI2073" s="58">
        <v>1.8457784693172901</v>
      </c>
      <c r="AJ2073" s="77">
        <v>3.4748429318674598E-2</v>
      </c>
      <c r="AK2073" s="58">
        <v>53.054918289184499</v>
      </c>
      <c r="AL2073" s="69">
        <v>43242</v>
      </c>
      <c r="AM2073" s="105">
        <v>1</v>
      </c>
      <c r="AN2073" s="124">
        <v>57.750274934757996</v>
      </c>
      <c r="AO2073" s="125">
        <v>51.622528647905597</v>
      </c>
      <c r="AP2073" s="125">
        <v>64.203350988944706</v>
      </c>
      <c r="AQ2073" s="125">
        <v>41.513065340411103</v>
      </c>
      <c r="AR2073" s="125">
        <v>57.266782958060702</v>
      </c>
      <c r="AS2073" s="125">
        <v>58.966270405109498</v>
      </c>
      <c r="AV2073" s="63">
        <v>24241.462724342899</v>
      </c>
      <c r="AW2073" s="63">
        <v>10988.958912109299</v>
      </c>
      <c r="AX2073" s="63">
        <v>10988.958912109299</v>
      </c>
      <c r="AY2073" s="63">
        <v>35230.4216364522</v>
      </c>
      <c r="AZ2073" s="77">
        <v>-1.0340244432733799E-3</v>
      </c>
      <c r="BA2073" s="77">
        <v>2.5230421636452198</v>
      </c>
      <c r="BB2073" s="77">
        <v>1.4046460823918301</v>
      </c>
      <c r="BC2073" s="58">
        <v>-1716.6665344693299</v>
      </c>
      <c r="BD2073" s="130">
        <v>-4.6462836977242399E-2</v>
      </c>
      <c r="BE2073" s="65">
        <v>130</v>
      </c>
    </row>
    <row r="2074" spans="1:57" x14ac:dyDescent="0.2">
      <c r="A2074" s="104">
        <v>43243</v>
      </c>
      <c r="B2074" s="58">
        <v>2733.2900390625</v>
      </c>
      <c r="C2074" s="77">
        <v>3.2484098921563499E-3</v>
      </c>
      <c r="D2074" s="58">
        <v>0.01</v>
      </c>
      <c r="E2074" s="58">
        <v>0.74960000000000004</v>
      </c>
      <c r="F2074" s="77">
        <v>6.0394577909006399E-3</v>
      </c>
      <c r="G2074" s="58">
        <v>185.53576660156199</v>
      </c>
      <c r="H2074" s="58">
        <v>1079.68994140625</v>
      </c>
      <c r="I2074" s="58">
        <v>97.083503723144503</v>
      </c>
      <c r="J2074" s="58">
        <v>1601.85998535156</v>
      </c>
      <c r="K2074" s="58">
        <v>49.323898315429602</v>
      </c>
      <c r="L2074" s="58">
        <v>53.8597412109375</v>
      </c>
      <c r="M2074" s="58">
        <v>12.579999923706</v>
      </c>
      <c r="N2074" s="77">
        <v>6.41162316103671E-3</v>
      </c>
      <c r="O2074" s="58">
        <v>7.7010160997385499</v>
      </c>
      <c r="P2074" s="77">
        <v>4.1506908564300997E-2</v>
      </c>
      <c r="Q2074" s="58">
        <v>184.94476318359301</v>
      </c>
      <c r="R2074" s="77">
        <v>9.3107243130043892E-3</v>
      </c>
      <c r="S2074" s="58">
        <v>43.214287584005604</v>
      </c>
      <c r="T2074" s="77">
        <v>4.0024719992964697E-2</v>
      </c>
      <c r="U2074" s="58">
        <v>1074.7099609375</v>
      </c>
      <c r="V2074" s="77">
        <v>1.1897355104237299E-2</v>
      </c>
      <c r="W2074" s="58">
        <v>2.4577794158620501</v>
      </c>
      <c r="X2074" s="77">
        <v>2.5316138392274701E-2</v>
      </c>
      <c r="Y2074" s="58">
        <v>96.512775421142507</v>
      </c>
      <c r="Z2074" s="77">
        <v>1.2937878222861901E-2</v>
      </c>
      <c r="AA2074" s="58">
        <v>62.853937500547801</v>
      </c>
      <c r="AB2074" s="77">
        <v>3.9238097009304501E-2</v>
      </c>
      <c r="AC2074" s="58">
        <v>1591.63000488281</v>
      </c>
      <c r="AD2074" s="77">
        <v>5.79426230502866E-3</v>
      </c>
      <c r="AE2074" s="58">
        <v>3.5471474816083699</v>
      </c>
      <c r="AF2074" s="77">
        <v>7.1915391985526406E-2</v>
      </c>
      <c r="AG2074" s="58">
        <v>49.1818237304687</v>
      </c>
      <c r="AH2074" s="77">
        <v>1.39577645428958E-2</v>
      </c>
      <c r="AI2074" s="58">
        <v>1.8310582960403801</v>
      </c>
      <c r="AJ2074" s="77">
        <v>3.3996789714773899E-2</v>
      </c>
      <c r="AK2074" s="58">
        <v>53.489034652709897</v>
      </c>
      <c r="AL2074" s="69">
        <v>43243</v>
      </c>
      <c r="AM2074" s="105">
        <v>2</v>
      </c>
      <c r="AN2074" s="124">
        <v>59.5420960516525</v>
      </c>
      <c r="AO2074" s="125">
        <v>54.433374215941797</v>
      </c>
      <c r="AP2074" s="125">
        <v>65.834290173772999</v>
      </c>
      <c r="AQ2074" s="125">
        <v>42.599026917929301</v>
      </c>
      <c r="AR2074" s="125">
        <v>60.440965365454801</v>
      </c>
      <c r="AS2074" s="125">
        <v>62.582103639224897</v>
      </c>
      <c r="AV2074" s="63">
        <v>24241.462724342899</v>
      </c>
      <c r="AW2074" s="63">
        <v>11126.2088515625</v>
      </c>
      <c r="AX2074" s="63">
        <v>11126.2088515625</v>
      </c>
      <c r="AY2074" s="63">
        <v>35367.671575905399</v>
      </c>
      <c r="AZ2074" s="77">
        <v>3.8957790760902802E-3</v>
      </c>
      <c r="BA2074" s="77">
        <v>2.5367671575905399</v>
      </c>
      <c r="BB2074" s="77">
        <v>1.412457358513</v>
      </c>
      <c r="BC2074" s="58">
        <v>-1579.4165950161901</v>
      </c>
      <c r="BD2074" s="130">
        <v>-4.2748066849263702E-2</v>
      </c>
      <c r="BE2074" s="65">
        <v>131</v>
      </c>
    </row>
    <row r="2075" spans="1:57" x14ac:dyDescent="0.2">
      <c r="A2075" s="104">
        <v>43244</v>
      </c>
      <c r="B2075" s="58">
        <v>2727.76000976562</v>
      </c>
      <c r="C2075" s="77">
        <v>-2.02321349649803E-3</v>
      </c>
      <c r="D2075" s="58">
        <v>0.01</v>
      </c>
      <c r="E2075" s="58">
        <v>0.74770000000000003</v>
      </c>
      <c r="F2075" s="77">
        <v>-2.5346851654215398E-3</v>
      </c>
      <c r="G2075" s="58">
        <v>185.32891845703099</v>
      </c>
      <c r="H2075" s="58">
        <v>1079.23999023437</v>
      </c>
      <c r="I2075" s="58">
        <v>96.739097595214801</v>
      </c>
      <c r="J2075" s="58">
        <v>1603.06994628906</v>
      </c>
      <c r="K2075" s="58">
        <v>49.745220184326101</v>
      </c>
      <c r="L2075" s="58">
        <v>53.410995483398402</v>
      </c>
      <c r="M2075" s="58">
        <v>12.529999732971101</v>
      </c>
      <c r="N2075" s="77">
        <v>-1.1148693770481801E-3</v>
      </c>
      <c r="O2075" s="58">
        <v>7.8625246841755301</v>
      </c>
      <c r="P2075" s="77">
        <v>4.2424704949640499E-2</v>
      </c>
      <c r="Q2075" s="58">
        <v>185.43234252929599</v>
      </c>
      <c r="R2075" s="77">
        <v>-4.16741098179462E-4</v>
      </c>
      <c r="S2075" s="58">
        <v>42.1081720175698</v>
      </c>
      <c r="T2075" s="77">
        <v>3.9016504575989E-2</v>
      </c>
      <c r="U2075" s="58">
        <v>1079.46496582031</v>
      </c>
      <c r="V2075" s="77">
        <v>-3.54752470524577E-3</v>
      </c>
      <c r="W2075" s="58">
        <v>2.5200446321581</v>
      </c>
      <c r="X2075" s="77">
        <v>2.6049908411413102E-2</v>
      </c>
      <c r="Y2075" s="58">
        <v>96.911300659179602</v>
      </c>
      <c r="Z2075" s="77">
        <v>7.5534750138261898E-4</v>
      </c>
      <c r="AA2075" s="58">
        <v>63.560227156956401</v>
      </c>
      <c r="AB2075" s="77">
        <v>3.9649066657441598E-2</v>
      </c>
      <c r="AC2075" s="58">
        <v>1602.46496582031</v>
      </c>
      <c r="AD2075" s="77">
        <v>8.5419418027767799E-3</v>
      </c>
      <c r="AE2075" s="58">
        <v>3.5525029046635401</v>
      </c>
      <c r="AF2075" s="77">
        <v>7.1413954777968303E-2</v>
      </c>
      <c r="AG2075" s="58">
        <v>49.534559249877901</v>
      </c>
      <c r="AH2075" s="77">
        <v>-8.3317468196065694E-3</v>
      </c>
      <c r="AI2075" s="58">
        <v>1.8376044965974301</v>
      </c>
      <c r="AJ2075" s="77">
        <v>3.4404984965476101E-2</v>
      </c>
      <c r="AK2075" s="58">
        <v>53.635368347167898</v>
      </c>
      <c r="AL2075" s="69">
        <v>43244</v>
      </c>
      <c r="AM2075" s="105">
        <v>3</v>
      </c>
      <c r="AN2075" s="124">
        <v>57.889988637450301</v>
      </c>
      <c r="AO2075" s="125">
        <v>54.279938803210001</v>
      </c>
      <c r="AP2075" s="125">
        <v>65.273822249433394</v>
      </c>
      <c r="AQ2075" s="125">
        <v>44.251894294669597</v>
      </c>
      <c r="AR2075" s="125">
        <v>57.649779927872501</v>
      </c>
      <c r="AS2075" s="125">
        <v>60.840082804729903</v>
      </c>
      <c r="AV2075" s="63">
        <v>24241.462724342899</v>
      </c>
      <c r="AW2075" s="63">
        <v>11085.6345864257</v>
      </c>
      <c r="AX2075" s="63">
        <v>11085.6345864257</v>
      </c>
      <c r="AY2075" s="63">
        <v>35327.0973107686</v>
      </c>
      <c r="AZ2075" s="77">
        <v>-1.14721335414003E-3</v>
      </c>
      <c r="BA2075" s="77">
        <v>2.53270973107686</v>
      </c>
      <c r="BB2075" s="77">
        <v>1.4075764422255299</v>
      </c>
      <c r="BC2075" s="58">
        <v>-1619.99086015291</v>
      </c>
      <c r="BD2075" s="130">
        <v>-4.3846239050250597E-2</v>
      </c>
      <c r="BE2075" s="65">
        <v>132</v>
      </c>
    </row>
    <row r="2076" spans="1:57" x14ac:dyDescent="0.2">
      <c r="A2076" s="104">
        <v>43245</v>
      </c>
      <c r="B2076" s="58">
        <v>2721.330078125</v>
      </c>
      <c r="C2076" s="77">
        <v>-2.35722043640396E-3</v>
      </c>
      <c r="D2076" s="58">
        <v>0.01</v>
      </c>
      <c r="E2076" s="58">
        <v>0.750999999999999</v>
      </c>
      <c r="F2076" s="77">
        <v>4.4135348401763697E-3</v>
      </c>
      <c r="G2076" s="58">
        <v>185.75248718261699</v>
      </c>
      <c r="H2076" s="58">
        <v>1075.66003417968</v>
      </c>
      <c r="I2076" s="58">
        <v>96.788299560546804</v>
      </c>
      <c r="J2076" s="58">
        <v>1610.15002441406</v>
      </c>
      <c r="K2076" s="58">
        <v>49.823600769042898</v>
      </c>
      <c r="L2076" s="58">
        <v>54.084114074707003</v>
      </c>
      <c r="M2076" s="58">
        <v>13.2200002670288</v>
      </c>
      <c r="N2076" s="77">
        <v>2.28549720741044E-3</v>
      </c>
      <c r="O2076" s="58">
        <v>8.0312771484656693</v>
      </c>
      <c r="P2076" s="77">
        <v>4.3236444745797402E-2</v>
      </c>
      <c r="Q2076" s="58">
        <v>185.54070281982399</v>
      </c>
      <c r="R2076" s="77">
        <v>-3.3171084161826001E-3</v>
      </c>
      <c r="S2076" s="58">
        <v>41.598364059239799</v>
      </c>
      <c r="T2076" s="77">
        <v>3.8672408323660798E-2</v>
      </c>
      <c r="U2076" s="58">
        <v>1077.4500122070301</v>
      </c>
      <c r="V2076" s="77">
        <v>5.0860475810820995E-4</v>
      </c>
      <c r="W2076" s="58">
        <v>2.5849899989109502</v>
      </c>
      <c r="X2076" s="77">
        <v>2.6707670355277598E-2</v>
      </c>
      <c r="Y2076" s="58">
        <v>96.763698577880803</v>
      </c>
      <c r="Z2076" s="77">
        <v>4.4165746737312396E-3</v>
      </c>
      <c r="AA2076" s="58">
        <v>64.328634316201402</v>
      </c>
      <c r="AB2076" s="77">
        <v>3.9951950651064799E-2</v>
      </c>
      <c r="AC2076" s="58">
        <v>1606.60998535156</v>
      </c>
      <c r="AD2076" s="77">
        <v>1.57564052237302E-3</v>
      </c>
      <c r="AE2076" s="58">
        <v>3.5696688427274998</v>
      </c>
      <c r="AF2076" s="77">
        <v>7.1646143346296598E-2</v>
      </c>
      <c r="AG2076" s="58">
        <v>49.784410476684499</v>
      </c>
      <c r="AH2076" s="77">
        <v>1.2602622085892801E-2</v>
      </c>
      <c r="AI2076" s="58">
        <v>1.87653517873583</v>
      </c>
      <c r="AJ2076" s="77">
        <v>3.4696605663980203E-2</v>
      </c>
      <c r="AK2076" s="58">
        <v>53.747554779052699</v>
      </c>
      <c r="AL2076" s="69">
        <v>43245</v>
      </c>
      <c r="AM2076" s="105">
        <v>4</v>
      </c>
      <c r="AN2076" s="124">
        <v>55.946202929624903</v>
      </c>
      <c r="AO2076" s="125">
        <v>52.999873360666903</v>
      </c>
      <c r="AP2076" s="125">
        <v>65.913755534787597</v>
      </c>
      <c r="AQ2076" s="125">
        <v>44.571658478568899</v>
      </c>
      <c r="AR2076" s="125">
        <v>60.589746983181399</v>
      </c>
      <c r="AS2076" s="125">
        <v>61.007070823551899</v>
      </c>
      <c r="AV2076" s="63">
        <v>24241.462724342899</v>
      </c>
      <c r="AW2076" s="63">
        <v>11160.009429931601</v>
      </c>
      <c r="AX2076" s="63">
        <v>11160.009429931601</v>
      </c>
      <c r="AY2076" s="63">
        <v>35401.472154274503</v>
      </c>
      <c r="AZ2076" s="77">
        <v>2.10531997156704E-3</v>
      </c>
      <c r="BA2076" s="77">
        <v>2.5401472154274498</v>
      </c>
      <c r="BB2076" s="77">
        <v>1.4019012538337201</v>
      </c>
      <c r="BC2076" s="58">
        <v>-1545.61601664706</v>
      </c>
      <c r="BD2076" s="130">
        <v>-4.1833229441434201E-2</v>
      </c>
      <c r="BE2076" s="65">
        <v>133</v>
      </c>
    </row>
    <row r="2077" spans="1:57" x14ac:dyDescent="0.2">
      <c r="A2077" s="104">
        <v>43249</v>
      </c>
      <c r="B2077" s="58">
        <v>2689.86010742187</v>
      </c>
      <c r="C2077" s="77">
        <v>-1.1564187290653E-2</v>
      </c>
      <c r="D2077" s="58">
        <v>0.01</v>
      </c>
      <c r="E2077" s="58">
        <v>0.75360000000000005</v>
      </c>
      <c r="F2077" s="77">
        <v>3.46205059920134E-3</v>
      </c>
      <c r="G2077" s="58">
        <v>185.08267211914</v>
      </c>
      <c r="H2077" s="58">
        <v>1060.31994628906</v>
      </c>
      <c r="I2077" s="58">
        <v>96.443893432617202</v>
      </c>
      <c r="J2077" s="58">
        <v>1612.86999511718</v>
      </c>
      <c r="K2077" s="58">
        <v>50.969985961913999</v>
      </c>
      <c r="L2077" s="58">
        <v>53.967048645019503</v>
      </c>
      <c r="M2077" s="58">
        <v>17.020000457763601</v>
      </c>
      <c r="N2077" s="77">
        <v>-3.6059547499789298E-3</v>
      </c>
      <c r="O2077" s="58">
        <v>8.1766530042695695</v>
      </c>
      <c r="P2077" s="77">
        <v>4.4178382074612201E-2</v>
      </c>
      <c r="Q2077" s="58">
        <v>185.417579650878</v>
      </c>
      <c r="R2077" s="77">
        <v>-1.4261093099293199E-2</v>
      </c>
      <c r="S2077" s="58">
        <v>41.311370366775499</v>
      </c>
      <c r="T2077" s="77">
        <v>3.8961231005186898E-2</v>
      </c>
      <c r="U2077" s="58">
        <v>1067.98999023437</v>
      </c>
      <c r="V2077" s="77">
        <v>-3.55834465005999E-3</v>
      </c>
      <c r="W2077" s="58">
        <v>2.63597741299857</v>
      </c>
      <c r="X2077" s="77">
        <v>2.7331719191119701E-2</v>
      </c>
      <c r="Y2077" s="58">
        <v>96.616096496582003</v>
      </c>
      <c r="Z2077" s="77">
        <v>1.68926538638203E-3</v>
      </c>
      <c r="AA2077" s="58">
        <v>65.10370307737</v>
      </c>
      <c r="AB2077" s="77">
        <v>4.0365127551796103E-2</v>
      </c>
      <c r="AC2077" s="58">
        <v>1611.51000976562</v>
      </c>
      <c r="AD2077" s="77">
        <v>2.3008878828030901E-2</v>
      </c>
      <c r="AE2077" s="58">
        <v>3.5675586632249399</v>
      </c>
      <c r="AF2077" s="77">
        <v>6.9993322460216195E-2</v>
      </c>
      <c r="AG2077" s="58">
        <v>50.396793365478501</v>
      </c>
      <c r="AH2077" s="77">
        <v>-2.1645067445460399E-3</v>
      </c>
      <c r="AI2077" s="58">
        <v>1.89281397649779</v>
      </c>
      <c r="AJ2077" s="77">
        <v>3.5073512893918003E-2</v>
      </c>
      <c r="AK2077" s="58">
        <v>54.025581359863203</v>
      </c>
      <c r="AL2077" s="69">
        <v>43249</v>
      </c>
      <c r="AM2077" s="105">
        <v>1</v>
      </c>
      <c r="AN2077" s="124">
        <v>47.533766179462198</v>
      </c>
      <c r="AO2077" s="125">
        <v>47.798241861459701</v>
      </c>
      <c r="AP2077" s="125">
        <v>63.908131418812999</v>
      </c>
      <c r="AQ2077" s="125">
        <v>49.1644233250165</v>
      </c>
      <c r="AR2077" s="125">
        <v>59.812073286126697</v>
      </c>
      <c r="AS2077" s="125">
        <v>59.107060282866598</v>
      </c>
      <c r="AV2077" s="63">
        <v>24241.462724342899</v>
      </c>
      <c r="AW2077" s="63">
        <v>11158.264136718701</v>
      </c>
      <c r="AX2077" s="63">
        <v>11158.264136718701</v>
      </c>
      <c r="AY2077" s="63">
        <v>35399.726861061601</v>
      </c>
      <c r="AZ2077" s="77">
        <v>-4.9300017956332898E-5</v>
      </c>
      <c r="BA2077" s="77">
        <v>2.53997268610616</v>
      </c>
      <c r="BB2077" s="77">
        <v>1.3741252178807299</v>
      </c>
      <c r="BC2077" s="58">
        <v>-1547.3613098599501</v>
      </c>
      <c r="BD2077" s="130">
        <v>-4.1880467080427898E-2</v>
      </c>
      <c r="BE2077" s="65">
        <v>134</v>
      </c>
    </row>
    <row r="2078" spans="1:57" x14ac:dyDescent="0.2">
      <c r="A2078" s="104">
        <v>43250</v>
      </c>
      <c r="B2078" s="58">
        <v>2724.01000976562</v>
      </c>
      <c r="C2078" s="77">
        <v>1.2695791223314301E-2</v>
      </c>
      <c r="D2078" s="58">
        <v>0.01</v>
      </c>
      <c r="E2078" s="58">
        <v>0.75329999999999997</v>
      </c>
      <c r="F2078" s="77">
        <v>-3.98089171974591E-4</v>
      </c>
      <c r="G2078" s="58">
        <v>184.68867492675699</v>
      </c>
      <c r="H2078" s="58">
        <v>1067.80004882812</v>
      </c>
      <c r="I2078" s="58">
        <v>97.368873596191406</v>
      </c>
      <c r="J2078" s="58">
        <v>1624.89001464843</v>
      </c>
      <c r="K2078" s="58">
        <v>50.548667907714801</v>
      </c>
      <c r="L2078" s="58">
        <v>54.318248748779297</v>
      </c>
      <c r="M2078" s="58">
        <v>14.939999580383301</v>
      </c>
      <c r="N2078" s="77">
        <v>-2.1287632595296999E-3</v>
      </c>
      <c r="O2078" s="58">
        <v>8.3053265663292297</v>
      </c>
      <c r="P2078" s="77">
        <v>4.4969333228596101E-2</v>
      </c>
      <c r="Q2078" s="58">
        <v>184.88567352294899</v>
      </c>
      <c r="R2078" s="77">
        <v>7.05457118414276E-3</v>
      </c>
      <c r="S2078" s="58">
        <v>41.309729397802997</v>
      </c>
      <c r="T2078" s="77">
        <v>3.8686764851845697E-2</v>
      </c>
      <c r="U2078" s="58">
        <v>1064.0599975585901</v>
      </c>
      <c r="V2078" s="77">
        <v>9.5908629427165996E-3</v>
      </c>
      <c r="W2078" s="58">
        <v>2.7025349596075099</v>
      </c>
      <c r="X2078" s="77">
        <v>2.7755635448916401E-2</v>
      </c>
      <c r="Y2078" s="58">
        <v>96.906383514404297</v>
      </c>
      <c r="Z2078" s="77">
        <v>7.4525656547890203E-3</v>
      </c>
      <c r="AA2078" s="58">
        <v>65.921475783423304</v>
      </c>
      <c r="AB2078" s="77">
        <v>4.0569807918775402E-2</v>
      </c>
      <c r="AC2078" s="58">
        <v>1618.88000488281</v>
      </c>
      <c r="AD2078" s="77">
        <v>-8.2660029475783992E-3</v>
      </c>
      <c r="AE2078" s="58">
        <v>3.5747158591400701</v>
      </c>
      <c r="AF2078" s="77">
        <v>7.0718299949393701E-2</v>
      </c>
      <c r="AG2078" s="58">
        <v>50.759326934814403</v>
      </c>
      <c r="AH2078" s="77">
        <v>6.5076766763709701E-3</v>
      </c>
      <c r="AI2078" s="58">
        <v>1.86776995810256</v>
      </c>
      <c r="AJ2078" s="77">
        <v>3.43856807081716E-2</v>
      </c>
      <c r="AK2078" s="58">
        <v>54.1426486968994</v>
      </c>
      <c r="AL2078" s="69">
        <v>43250</v>
      </c>
      <c r="AM2078" s="105">
        <v>2</v>
      </c>
      <c r="AN2078" s="124">
        <v>55.3753506190194</v>
      </c>
      <c r="AO2078" s="125">
        <v>50.356764230071398</v>
      </c>
      <c r="AP2078" s="125">
        <v>62.699591233284799</v>
      </c>
      <c r="AQ2078" s="125">
        <v>47.603277869403698</v>
      </c>
      <c r="AR2078" s="125">
        <v>61.4122161669465</v>
      </c>
      <c r="AS2078" s="125">
        <v>62.486249816568701</v>
      </c>
      <c r="AV2078" s="63">
        <v>24241.462724342899</v>
      </c>
      <c r="AW2078" s="63">
        <v>11130.078305786101</v>
      </c>
      <c r="AX2078" s="63">
        <v>11130.078305786101</v>
      </c>
      <c r="AY2078" s="63">
        <v>35371.541030129003</v>
      </c>
      <c r="AZ2078" s="77">
        <v>-7.9621605678614695E-4</v>
      </c>
      <c r="BA2078" s="77">
        <v>2.5371541030129001</v>
      </c>
      <c r="BB2078" s="77">
        <v>1.40426661598495</v>
      </c>
      <c r="BC2078" s="58">
        <v>-1575.54714079257</v>
      </c>
      <c r="BD2078" s="130">
        <v>-4.2643337236858897E-2</v>
      </c>
      <c r="BE2078" s="65">
        <v>135</v>
      </c>
    </row>
    <row r="2079" spans="1:57" x14ac:dyDescent="0.2">
      <c r="A2079" s="104">
        <v>43251</v>
      </c>
      <c r="B2079" s="58">
        <v>2705.27001953125</v>
      </c>
      <c r="C2079" s="77">
        <v>-6.8795599748869797E-3</v>
      </c>
      <c r="D2079" s="58">
        <v>0.01</v>
      </c>
      <c r="E2079" s="58">
        <v>0.75139999999999996</v>
      </c>
      <c r="F2079" s="77">
        <v>-2.5222354971459098E-3</v>
      </c>
      <c r="G2079" s="58">
        <v>184.068115234375</v>
      </c>
      <c r="H2079" s="58">
        <v>1084.98999023437</v>
      </c>
      <c r="I2079" s="58">
        <v>97.260627746582003</v>
      </c>
      <c r="J2079" s="58">
        <v>1629.61999511718</v>
      </c>
      <c r="K2079" s="58">
        <v>49.755012512207003</v>
      </c>
      <c r="L2079" s="58">
        <v>53.849987030029297</v>
      </c>
      <c r="M2079" s="58">
        <v>15.4300003051757</v>
      </c>
      <c r="N2079" s="77">
        <v>-3.3600311043917499E-3</v>
      </c>
      <c r="O2079" s="58">
        <v>8.4163443180152395</v>
      </c>
      <c r="P2079" s="77">
        <v>4.5724075064813102E-2</v>
      </c>
      <c r="Q2079" s="58">
        <v>184.37839508056601</v>
      </c>
      <c r="R2079" s="77">
        <v>1.60984647126729E-2</v>
      </c>
      <c r="S2079" s="58">
        <v>41.348522853073298</v>
      </c>
      <c r="T2079" s="77">
        <v>3.8109589236064202E-2</v>
      </c>
      <c r="U2079" s="58">
        <v>1076.39501953125</v>
      </c>
      <c r="V2079" s="77">
        <v>-1.11170896418377E-3</v>
      </c>
      <c r="W2079" s="58">
        <v>2.7621873429003698</v>
      </c>
      <c r="X2079" s="77">
        <v>2.83998510692056E-2</v>
      </c>
      <c r="Y2079" s="58">
        <v>97.314750671386705</v>
      </c>
      <c r="Z2079" s="77">
        <v>2.9109542345075999E-3</v>
      </c>
      <c r="AA2079" s="58">
        <v>66.834519215794501</v>
      </c>
      <c r="AB2079" s="77">
        <v>4.1012333805457699E-2</v>
      </c>
      <c r="AC2079" s="58">
        <v>1627.25500488281</v>
      </c>
      <c r="AD2079" s="77">
        <v>-1.5700817219491701E-2</v>
      </c>
      <c r="AE2079" s="58">
        <v>3.5786653220598299</v>
      </c>
      <c r="AF2079" s="77">
        <v>7.1925724492217305E-2</v>
      </c>
      <c r="AG2079" s="58">
        <v>50.151840209960902</v>
      </c>
      <c r="AH2079" s="77">
        <v>-8.6207072123348702E-3</v>
      </c>
      <c r="AI2079" s="58">
        <v>1.8590564863108801</v>
      </c>
      <c r="AJ2079" s="77">
        <v>3.4522877141533702E-2</v>
      </c>
      <c r="AK2079" s="58">
        <v>54.084117889404297</v>
      </c>
      <c r="AL2079" s="69">
        <v>43251</v>
      </c>
      <c r="AM2079" s="105">
        <v>3</v>
      </c>
      <c r="AN2079" s="124">
        <v>50.881216807453796</v>
      </c>
      <c r="AO2079" s="125">
        <v>55.727013397762903</v>
      </c>
      <c r="AP2079" s="125">
        <v>60.750944429278</v>
      </c>
      <c r="AQ2079" s="125">
        <v>44.7224046077556</v>
      </c>
      <c r="AR2079" s="125">
        <v>58.091046483669302</v>
      </c>
      <c r="AS2079" s="125">
        <v>61.842209970311103</v>
      </c>
      <c r="AV2079" s="63">
        <v>24241.462724342899</v>
      </c>
      <c r="AW2079" s="63">
        <v>11064.7025429687</v>
      </c>
      <c r="AX2079" s="63">
        <v>11064.7025429687</v>
      </c>
      <c r="AY2079" s="63">
        <v>35306.165267311597</v>
      </c>
      <c r="AZ2079" s="77">
        <v>-1.8482588237164199E-3</v>
      </c>
      <c r="BA2079" s="77">
        <v>2.5306165267311602</v>
      </c>
      <c r="BB2079" s="77">
        <v>1.3877263196046601</v>
      </c>
      <c r="BC2079" s="58">
        <v>-1640.92290360995</v>
      </c>
      <c r="BD2079" s="130">
        <v>-4.4412780136254597E-2</v>
      </c>
      <c r="BE2079" s="65">
        <v>136</v>
      </c>
    </row>
    <row r="2080" spans="1:57" x14ac:dyDescent="0.2">
      <c r="A2080" s="104">
        <v>43252</v>
      </c>
      <c r="B2080" s="58">
        <v>2734.6201171875</v>
      </c>
      <c r="C2080" s="77">
        <v>1.0849230370481E-2</v>
      </c>
      <c r="D2080" s="58">
        <v>0.01</v>
      </c>
      <c r="E2080" s="58">
        <v>0.75009999999999999</v>
      </c>
      <c r="F2080" s="77">
        <v>-1.7301038062282801E-3</v>
      </c>
      <c r="G2080" s="58">
        <v>187.387603759765</v>
      </c>
      <c r="H2080" s="58">
        <v>1119.5</v>
      </c>
      <c r="I2080" s="58">
        <v>99.179473876953097</v>
      </c>
      <c r="J2080" s="58">
        <v>1641.5400390625</v>
      </c>
      <c r="K2080" s="58">
        <v>51.185550689697202</v>
      </c>
      <c r="L2080" s="58">
        <v>55.684013366699197</v>
      </c>
      <c r="M2080" s="58">
        <v>13.4600000381469</v>
      </c>
      <c r="N2080" s="77">
        <v>1.8034022465889199E-2</v>
      </c>
      <c r="O2080" s="58">
        <v>8.60043892082588</v>
      </c>
      <c r="P2080" s="77">
        <v>4.58965200913279E-2</v>
      </c>
      <c r="Q2080" s="58">
        <v>185.72785949707</v>
      </c>
      <c r="R2080" s="77">
        <v>3.1806754049565199E-2</v>
      </c>
      <c r="S2080" s="58">
        <v>41.797610499761497</v>
      </c>
      <c r="T2080" s="77">
        <v>3.73359629296664E-2</v>
      </c>
      <c r="U2080" s="58">
        <v>1102.24499511718</v>
      </c>
      <c r="V2080" s="77">
        <v>1.9728909578609E-2</v>
      </c>
      <c r="W2080" s="58">
        <v>2.8833286238531599</v>
      </c>
      <c r="X2080" s="77">
        <v>2.9071828183222199E-2</v>
      </c>
      <c r="Y2080" s="58">
        <v>98.220050811767507</v>
      </c>
      <c r="Z2080" s="77">
        <v>7.3146156656327399E-3</v>
      </c>
      <c r="AA2080" s="58">
        <v>68.114801534252706</v>
      </c>
      <c r="AB2080" s="77">
        <v>4.1494450280453503E-2</v>
      </c>
      <c r="AC2080" s="58">
        <v>1635.5800170898401</v>
      </c>
      <c r="AD2080" s="77">
        <v>2.8751639387876098E-2</v>
      </c>
      <c r="AE2080" s="58">
        <v>3.5667106263063899</v>
      </c>
      <c r="AF2080" s="77">
        <v>6.9681982087657995E-2</v>
      </c>
      <c r="AG2080" s="58">
        <v>50.470281600952099</v>
      </c>
      <c r="AH2080" s="77">
        <v>3.40580645942807E-2</v>
      </c>
      <c r="AI2080" s="58">
        <v>1.9272084597369801</v>
      </c>
      <c r="AJ2080" s="77">
        <v>3.4609726261029802E-2</v>
      </c>
      <c r="AK2080" s="58">
        <v>54.767000198364201</v>
      </c>
      <c r="AL2080" s="69">
        <v>43252</v>
      </c>
      <c r="AM2080" s="105">
        <v>4</v>
      </c>
      <c r="AN2080" s="124">
        <v>56.795275426428198</v>
      </c>
      <c r="AO2080" s="125">
        <v>64.118835265980493</v>
      </c>
      <c r="AP2080" s="125">
        <v>66.7108970151412</v>
      </c>
      <c r="AQ2080" s="125">
        <v>50.533411818469801</v>
      </c>
      <c r="AR2080" s="125">
        <v>65.875150578502797</v>
      </c>
      <c r="AS2080" s="125">
        <v>68.115815055704502</v>
      </c>
      <c r="AV2080" s="63">
        <v>24241.462724342899</v>
      </c>
      <c r="AW2080" s="63">
        <v>11244.755326416</v>
      </c>
      <c r="AX2080" s="63">
        <v>11244.755326416</v>
      </c>
      <c r="AY2080" s="63">
        <v>35486.2180507589</v>
      </c>
      <c r="AZ2080" s="77">
        <v>5.0997547336009098E-3</v>
      </c>
      <c r="BA2080" s="77">
        <v>2.5486218050758902</v>
      </c>
      <c r="BB2080" s="77">
        <v>1.41363131250771</v>
      </c>
      <c r="BC2080" s="58">
        <v>-1460.87012016269</v>
      </c>
      <c r="BD2080" s="130">
        <v>-3.9539519688386003E-2</v>
      </c>
      <c r="BE2080" s="65">
        <v>137</v>
      </c>
    </row>
    <row r="2081" spans="1:57" x14ac:dyDescent="0.2">
      <c r="A2081" s="104">
        <v>43255</v>
      </c>
      <c r="B2081" s="58">
        <v>2746.8701171875</v>
      </c>
      <c r="C2081" s="77">
        <v>4.4795984359973203E-3</v>
      </c>
      <c r="D2081" s="58">
        <v>0.01</v>
      </c>
      <c r="E2081" s="58">
        <v>0.75009999999999999</v>
      </c>
      <c r="F2081" s="77">
        <v>0</v>
      </c>
      <c r="G2081" s="58">
        <v>188.95375061035099</v>
      </c>
      <c r="H2081" s="58">
        <v>1139.2900390625</v>
      </c>
      <c r="I2081" s="58">
        <v>100.04541015625</v>
      </c>
      <c r="J2081" s="58">
        <v>1665.27001953125</v>
      </c>
      <c r="K2081" s="58">
        <v>51.234539031982401</v>
      </c>
      <c r="L2081" s="58">
        <v>55.440128326416001</v>
      </c>
      <c r="M2081" s="58">
        <v>12.7399997711181</v>
      </c>
      <c r="N2081" s="77">
        <v>8.3577932539968796E-3</v>
      </c>
      <c r="O2081" s="58">
        <v>8.8165739700975401</v>
      </c>
      <c r="P2081" s="77">
        <v>4.6659957484932499E-2</v>
      </c>
      <c r="Q2081" s="58">
        <v>188.170677185058</v>
      </c>
      <c r="R2081" s="77">
        <v>1.7677569506476101E-2</v>
      </c>
      <c r="S2081" s="58">
        <v>42.683364211959301</v>
      </c>
      <c r="T2081" s="77">
        <v>3.7464879660567101E-2</v>
      </c>
      <c r="U2081" s="58">
        <v>1129.39501953125</v>
      </c>
      <c r="V2081" s="77">
        <v>8.7310029530021094E-3</v>
      </c>
      <c r="W2081" s="58">
        <v>3.0245007478525401</v>
      </c>
      <c r="X2081" s="77">
        <v>3.0231279407310199E-2</v>
      </c>
      <c r="Y2081" s="58">
        <v>99.612442016601506</v>
      </c>
      <c r="Z2081" s="77">
        <v>1.4455925474898801E-2</v>
      </c>
      <c r="AA2081" s="58">
        <v>69.996001290554901</v>
      </c>
      <c r="AB2081" s="77">
        <v>4.2032823788095197E-2</v>
      </c>
      <c r="AC2081" s="58">
        <v>1653.40502929687</v>
      </c>
      <c r="AD2081" s="77">
        <v>9.5707365897323895E-4</v>
      </c>
      <c r="AE2081" s="58">
        <v>3.5044159789933902</v>
      </c>
      <c r="AF2081" s="77">
        <v>6.8399482950472407E-2</v>
      </c>
      <c r="AG2081" s="58">
        <v>51.210044860839801</v>
      </c>
      <c r="AH2081" s="77">
        <v>-4.3798035654708497E-3</v>
      </c>
      <c r="AI2081" s="58">
        <v>1.99500334558726</v>
      </c>
      <c r="AJ2081" s="77">
        <v>3.5984825537221703E-2</v>
      </c>
      <c r="AK2081" s="58">
        <v>55.562070846557603</v>
      </c>
      <c r="AL2081" s="69">
        <v>43255</v>
      </c>
      <c r="AM2081" s="105">
        <v>0</v>
      </c>
      <c r="AN2081" s="124">
        <v>59.013425228592901</v>
      </c>
      <c r="AO2081" s="125">
        <v>67.878890519636798</v>
      </c>
      <c r="AP2081" s="125">
        <v>69.095322743924697</v>
      </c>
      <c r="AQ2081" s="125">
        <v>50.724446297864198</v>
      </c>
      <c r="AR2081" s="125">
        <v>64.168333972373105</v>
      </c>
      <c r="AS2081" s="125">
        <v>70.474961515368094</v>
      </c>
      <c r="AV2081" s="63">
        <v>24241.462724342899</v>
      </c>
      <c r="AW2081" s="63">
        <v>11338.7366666259</v>
      </c>
      <c r="AX2081" s="63">
        <v>11338.7366666259</v>
      </c>
      <c r="AY2081" s="63">
        <v>35580.199390968803</v>
      </c>
      <c r="AZ2081" s="77">
        <v>2.6483898643563301E-3</v>
      </c>
      <c r="BA2081" s="77">
        <v>2.5580199390968801</v>
      </c>
      <c r="BB2081" s="77">
        <v>1.4244434115603</v>
      </c>
      <c r="BC2081" s="58">
        <v>-1366.8887799527199</v>
      </c>
      <c r="BD2081" s="130">
        <v>-3.6995845887213899E-2</v>
      </c>
      <c r="BE2081" s="65">
        <v>138</v>
      </c>
    </row>
    <row r="2082" spans="1:57" x14ac:dyDescent="0.2">
      <c r="A2082" s="104">
        <v>43256</v>
      </c>
      <c r="B2082" s="58">
        <v>2748.80004882812</v>
      </c>
      <c r="C2082" s="77">
        <v>7.0259297247043896E-4</v>
      </c>
      <c r="D2082" s="58">
        <v>0.01</v>
      </c>
      <c r="E2082" s="58">
        <v>0.74960000000000004</v>
      </c>
      <c r="F2082" s="77">
        <v>-6.66577789627975E-4</v>
      </c>
      <c r="G2082" s="58">
        <v>190.41156005859301</v>
      </c>
      <c r="H2082" s="58">
        <v>1139.66003417968</v>
      </c>
      <c r="I2082" s="58">
        <v>100.55711364746</v>
      </c>
      <c r="J2082" s="58">
        <v>1696.34997558593</v>
      </c>
      <c r="K2082" s="58">
        <v>51.842021942138601</v>
      </c>
      <c r="L2082" s="58">
        <v>55.147453308105398</v>
      </c>
      <c r="M2082" s="58">
        <v>12.399999618530201</v>
      </c>
      <c r="N2082" s="77">
        <v>7.7151654493925401E-3</v>
      </c>
      <c r="O2082" s="58">
        <v>9.0558172580537608</v>
      </c>
      <c r="P2082" s="77">
        <v>4.7559177894803698E-2</v>
      </c>
      <c r="Q2082" s="58">
        <v>189.682655334472</v>
      </c>
      <c r="R2082" s="77">
        <v>3.2475937162756898E-4</v>
      </c>
      <c r="S2082" s="58">
        <v>43.3547604290208</v>
      </c>
      <c r="T2082" s="77">
        <v>3.8041836274645698E-2</v>
      </c>
      <c r="U2082" s="58">
        <v>1139.4750366210901</v>
      </c>
      <c r="V2082" s="77">
        <v>5.11471231325622E-3</v>
      </c>
      <c r="W2082" s="58">
        <v>3.1764425604304298</v>
      </c>
      <c r="X2082" s="77">
        <v>3.15884420824427E-2</v>
      </c>
      <c r="Y2082" s="58">
        <v>100.301261901855</v>
      </c>
      <c r="Z2082" s="77">
        <v>1.8663613522230001E-2</v>
      </c>
      <c r="AA2082" s="58">
        <v>72.761398676358397</v>
      </c>
      <c r="AB2082" s="77">
        <v>4.2892916982667902E-2</v>
      </c>
      <c r="AC2082" s="58">
        <v>1680.8099975585901</v>
      </c>
      <c r="AD2082" s="77">
        <v>1.18569020358909E-2</v>
      </c>
      <c r="AE2082" s="58">
        <v>3.4470068214623302</v>
      </c>
      <c r="AF2082" s="77">
        <v>6.6490593775635695E-2</v>
      </c>
      <c r="AG2082" s="58">
        <v>51.538280487060497</v>
      </c>
      <c r="AH2082" s="77">
        <v>-5.2791187023840599E-3</v>
      </c>
      <c r="AI2082" s="58">
        <v>2.0537588572179</v>
      </c>
      <c r="AJ2082" s="77">
        <v>3.7241227545788499E-2</v>
      </c>
      <c r="AK2082" s="58">
        <v>55.2937908172607</v>
      </c>
      <c r="AL2082" s="69">
        <v>43256</v>
      </c>
      <c r="AM2082" s="105">
        <v>1</v>
      </c>
      <c r="AN2082" s="124">
        <v>59.367361585458099</v>
      </c>
      <c r="AO2082" s="125">
        <v>67.946520133021096</v>
      </c>
      <c r="AP2082" s="125">
        <v>71.165675953707904</v>
      </c>
      <c r="AQ2082" s="125">
        <v>53.141118383022999</v>
      </c>
      <c r="AR2082" s="125">
        <v>62.089274097374897</v>
      </c>
      <c r="AS2082" s="125">
        <v>71.802675747211694</v>
      </c>
      <c r="AT2082" s="109" t="s">
        <v>617</v>
      </c>
      <c r="AV2082" s="63">
        <v>13263.5825397847</v>
      </c>
      <c r="AW2082" s="63">
        <v>22423.731842553701</v>
      </c>
      <c r="AX2082" s="63">
        <v>22423.731842553701</v>
      </c>
      <c r="AY2082" s="63">
        <v>35687.314382338503</v>
      </c>
      <c r="AZ2082" s="77">
        <v>3.0105225154193299E-3</v>
      </c>
      <c r="BA2082" s="77">
        <v>2.5687314382338502</v>
      </c>
      <c r="BB2082" s="77">
        <v>1.4261468084634099</v>
      </c>
      <c r="BC2082" s="58">
        <v>-1259.7737885831</v>
      </c>
      <c r="BD2082" s="130">
        <v>-3.4096700198815E-2</v>
      </c>
      <c r="BE2082" s="65">
        <v>139</v>
      </c>
    </row>
    <row r="2083" spans="1:57" x14ac:dyDescent="0.2">
      <c r="A2083" s="104">
        <v>43257</v>
      </c>
      <c r="B2083" s="58">
        <v>2772.35009765625</v>
      </c>
      <c r="C2083" s="77">
        <v>8.5673924657287907E-3</v>
      </c>
      <c r="D2083" s="58">
        <v>0.01</v>
      </c>
      <c r="E2083" s="58">
        <v>0.74470000000000003</v>
      </c>
      <c r="F2083" s="77">
        <v>-6.5368196371398098E-3</v>
      </c>
      <c r="G2083" s="58">
        <v>191.07148742675699</v>
      </c>
      <c r="H2083" s="58">
        <v>1136.88000488281</v>
      </c>
      <c r="I2083" s="58">
        <v>100.85230255126901</v>
      </c>
      <c r="J2083" s="58">
        <v>1695.75</v>
      </c>
      <c r="K2083" s="58">
        <v>51.469692230224602</v>
      </c>
      <c r="L2083" s="58">
        <v>55.635231018066399</v>
      </c>
      <c r="M2083" s="58">
        <v>11.640000343322701</v>
      </c>
      <c r="N2083" s="77">
        <v>3.4657946605816102E-3</v>
      </c>
      <c r="O2083" s="58">
        <v>9.3046825905855393</v>
      </c>
      <c r="P2083" s="77">
        <v>4.8697389212256199E-2</v>
      </c>
      <c r="Q2083" s="58">
        <v>190.74152374267501</v>
      </c>
      <c r="R2083" s="77">
        <v>-2.4393496424361901E-3</v>
      </c>
      <c r="S2083" s="58">
        <v>43.622809480593901</v>
      </c>
      <c r="T2083" s="77">
        <v>3.83706365607955E-2</v>
      </c>
      <c r="U2083" s="58">
        <v>1138.27001953125</v>
      </c>
      <c r="V2083" s="77">
        <v>2.9355347732380401E-3</v>
      </c>
      <c r="W2083" s="58">
        <v>3.3292378106949601</v>
      </c>
      <c r="X2083" s="77">
        <v>3.3011024304601302E-2</v>
      </c>
      <c r="Y2083" s="58">
        <v>100.70470809936501</v>
      </c>
      <c r="Z2083" s="77">
        <v>-3.5368620542486302E-4</v>
      </c>
      <c r="AA2083" s="58">
        <v>75.318058533706207</v>
      </c>
      <c r="AB2083" s="77">
        <v>4.4415779763353203E-2</v>
      </c>
      <c r="AC2083" s="58">
        <v>1696.0499877929601</v>
      </c>
      <c r="AD2083" s="77">
        <v>-7.1820059859860601E-3</v>
      </c>
      <c r="AE2083" s="58">
        <v>3.3889375287505699</v>
      </c>
      <c r="AF2083" s="77">
        <v>6.5843361052011204E-2</v>
      </c>
      <c r="AG2083" s="58">
        <v>51.655857086181598</v>
      </c>
      <c r="AH2083" s="77">
        <v>8.8449725363699497E-3</v>
      </c>
      <c r="AI2083" s="58">
        <v>2.1149047499003402</v>
      </c>
      <c r="AJ2083" s="77">
        <v>3.8013767736734497E-2</v>
      </c>
      <c r="AK2083" s="58">
        <v>55.391342163085902</v>
      </c>
      <c r="AL2083" s="69">
        <v>43257</v>
      </c>
      <c r="AM2083" s="105">
        <v>2</v>
      </c>
      <c r="AN2083" s="124">
        <v>63.508415120293002</v>
      </c>
      <c r="AO2083" s="125">
        <v>66.808329407578398</v>
      </c>
      <c r="AP2083" s="125">
        <v>72.077588552955902</v>
      </c>
      <c r="AQ2083" s="125">
        <v>51.4747955112786</v>
      </c>
      <c r="AR2083" s="125">
        <v>64.172714660417995</v>
      </c>
      <c r="AS2083" s="125">
        <v>72.569016375326896</v>
      </c>
      <c r="AT2083" s="109" t="s">
        <v>617</v>
      </c>
      <c r="AV2083" s="63">
        <v>13263.5825397847</v>
      </c>
      <c r="AW2083" s="63">
        <v>22348.5625525863</v>
      </c>
      <c r="AX2083" s="63">
        <v>22348.5625525863</v>
      </c>
      <c r="AY2083" s="63">
        <v>35612.145092371102</v>
      </c>
      <c r="AZ2083" s="77">
        <v>-2.10633081441802E-3</v>
      </c>
      <c r="BA2083" s="77">
        <v>2.5612145092371099</v>
      </c>
      <c r="BB2083" s="77">
        <v>1.4469325603509899</v>
      </c>
      <c r="BC2083" s="58">
        <v>-1334.9430785504401</v>
      </c>
      <c r="BD2083" s="130">
        <v>-3.6131212082934301E-2</v>
      </c>
      <c r="BE2083" s="65">
        <v>140</v>
      </c>
    </row>
    <row r="2084" spans="1:57" x14ac:dyDescent="0.2">
      <c r="A2084" s="104">
        <v>43258</v>
      </c>
      <c r="B2084" s="58">
        <v>2770.3701171875</v>
      </c>
      <c r="C2084" s="77">
        <v>-7.1418846790805002E-4</v>
      </c>
      <c r="D2084" s="58">
        <v>0.01</v>
      </c>
      <c r="E2084" s="58">
        <v>0.74519999999999997</v>
      </c>
      <c r="F2084" s="77">
        <v>6.7141130656622695E-4</v>
      </c>
      <c r="G2084" s="58">
        <v>190.559310913085</v>
      </c>
      <c r="H2084" s="58">
        <v>1123.85998535156</v>
      </c>
      <c r="I2084" s="58">
        <v>99.268028259277301</v>
      </c>
      <c r="J2084" s="58">
        <v>1689.30004882812</v>
      </c>
      <c r="K2084" s="58">
        <v>50.215526580810497</v>
      </c>
      <c r="L2084" s="58">
        <v>54.513355255126903</v>
      </c>
      <c r="M2084" s="58">
        <v>12.1300001144409</v>
      </c>
      <c r="N2084" s="77">
        <v>-2.6805491524117802E-3</v>
      </c>
      <c r="O2084" s="58">
        <v>9.5232408224296705</v>
      </c>
      <c r="P2084" s="77">
        <v>4.9975206022723297E-2</v>
      </c>
      <c r="Q2084" s="58">
        <v>190.81539916992099</v>
      </c>
      <c r="R2084" s="77">
        <v>-1.14524131617499E-2</v>
      </c>
      <c r="S2084" s="58">
        <v>42.570793496043699</v>
      </c>
      <c r="T2084" s="77">
        <v>3.7879089967534398E-2</v>
      </c>
      <c r="U2084" s="58">
        <v>1130.36999511718</v>
      </c>
      <c r="V2084" s="77">
        <v>-1.5708855939969998E-2</v>
      </c>
      <c r="W2084" s="58">
        <v>3.4151632643229601</v>
      </c>
      <c r="X2084" s="77">
        <v>3.4403456220596297E-2</v>
      </c>
      <c r="Y2084" s="58">
        <v>100.060165405273</v>
      </c>
      <c r="Z2084" s="77">
        <v>-3.8035979194309599E-3</v>
      </c>
      <c r="AA2084" s="58">
        <v>77.4202224701245</v>
      </c>
      <c r="AB2084" s="77">
        <v>4.5829763945032298E-2</v>
      </c>
      <c r="AC2084" s="58">
        <v>1692.52502441406</v>
      </c>
      <c r="AD2084" s="77">
        <v>-2.4367071087275299E-2</v>
      </c>
      <c r="AE2084" s="58">
        <v>3.2671834933524599</v>
      </c>
      <c r="AF2084" s="77">
        <v>6.5063212831088499E-2</v>
      </c>
      <c r="AG2084" s="58">
        <v>50.8426094055175</v>
      </c>
      <c r="AH2084" s="77">
        <v>-2.01648441537907E-2</v>
      </c>
      <c r="AI2084" s="58">
        <v>2.1528521520015498</v>
      </c>
      <c r="AJ2084" s="77">
        <v>3.9492196764004499E-2</v>
      </c>
      <c r="AK2084" s="58">
        <v>55.074293136596602</v>
      </c>
      <c r="AL2084" s="69">
        <v>43258</v>
      </c>
      <c r="AM2084" s="105">
        <v>3</v>
      </c>
      <c r="AN2084" s="124">
        <v>62.927741966869803</v>
      </c>
      <c r="AO2084" s="125">
        <v>61.603570094697297</v>
      </c>
      <c r="AP2084" s="125">
        <v>70.221404004420904</v>
      </c>
      <c r="AQ2084" s="125">
        <v>46.2176693736603</v>
      </c>
      <c r="AR2084" s="125">
        <v>56.484027829603598</v>
      </c>
      <c r="AS2084" s="125">
        <v>62.717213042740902</v>
      </c>
      <c r="AT2084" s="109" t="s">
        <v>617</v>
      </c>
      <c r="AV2084" s="63">
        <v>13263.5825397847</v>
      </c>
      <c r="AW2084" s="63">
        <v>22160.6659395813</v>
      </c>
      <c r="AX2084" s="63">
        <v>22160.6659395813</v>
      </c>
      <c r="AY2084" s="63">
        <v>35424.248479366099</v>
      </c>
      <c r="AZ2084" s="77">
        <v>-5.2761947509113397E-3</v>
      </c>
      <c r="BA2084" s="77">
        <v>2.5424248479366098</v>
      </c>
      <c r="BB2084" s="77">
        <v>1.44518498933464</v>
      </c>
      <c r="BC2084" s="58">
        <v>-1522.8396915554999</v>
      </c>
      <c r="BD2084" s="130">
        <v>-4.1216771522309598E-2</v>
      </c>
      <c r="BE2084" s="65">
        <v>141</v>
      </c>
    </row>
    <row r="2085" spans="1:57" x14ac:dyDescent="0.2">
      <c r="A2085" s="104">
        <v>43259</v>
      </c>
      <c r="B2085" s="58">
        <v>2779.03002929687</v>
      </c>
      <c r="C2085" s="77">
        <v>3.1259043893263599E-3</v>
      </c>
      <c r="D2085" s="58">
        <v>0.01</v>
      </c>
      <c r="E2085" s="58">
        <v>0.74650000000000005</v>
      </c>
      <c r="F2085" s="77">
        <v>1.74449812130972E-3</v>
      </c>
      <c r="G2085" s="58">
        <v>188.82569885253901</v>
      </c>
      <c r="H2085" s="58">
        <v>1120.86999511718</v>
      </c>
      <c r="I2085" s="58">
        <v>100.006042480468</v>
      </c>
      <c r="J2085" s="58">
        <v>1683.98999023437</v>
      </c>
      <c r="K2085" s="58">
        <v>50.1175537109375</v>
      </c>
      <c r="L2085" s="58">
        <v>53.703651428222599</v>
      </c>
      <c r="M2085" s="58">
        <v>12.1800003051757</v>
      </c>
      <c r="N2085" s="77">
        <v>-9.0974933328639099E-3</v>
      </c>
      <c r="O2085" s="58">
        <v>9.6806680279885899</v>
      </c>
      <c r="P2085" s="77">
        <v>5.1267746322753299E-2</v>
      </c>
      <c r="Q2085" s="58">
        <v>189.69250488281199</v>
      </c>
      <c r="R2085" s="77">
        <v>-2.6604650698006599E-3</v>
      </c>
      <c r="S2085" s="58">
        <v>41.241400673263499</v>
      </c>
      <c r="T2085" s="77">
        <v>3.6794098203111997E-2</v>
      </c>
      <c r="U2085" s="58">
        <v>1122.36499023437</v>
      </c>
      <c r="V2085" s="77">
        <v>7.4345610981998399E-3</v>
      </c>
      <c r="W2085" s="58">
        <v>3.5180451680912501</v>
      </c>
      <c r="X2085" s="77">
        <v>3.5178326037432497E-2</v>
      </c>
      <c r="Y2085" s="58">
        <v>99.637035369873004</v>
      </c>
      <c r="Z2085" s="77">
        <v>-3.1433483929830201E-3</v>
      </c>
      <c r="AA2085" s="58">
        <v>79.111756052957901</v>
      </c>
      <c r="AB2085" s="77">
        <v>4.6978756709799202E-2</v>
      </c>
      <c r="AC2085" s="58">
        <v>1686.64501953125</v>
      </c>
      <c r="AD2085" s="77">
        <v>-1.9510473461904401E-3</v>
      </c>
      <c r="AE2085" s="58">
        <v>3.1576756812474001</v>
      </c>
      <c r="AF2085" s="77">
        <v>6.3005383292646294E-2</v>
      </c>
      <c r="AG2085" s="58">
        <v>50.166540145874002</v>
      </c>
      <c r="AH2085" s="77">
        <v>-1.48533111402667E-2</v>
      </c>
      <c r="AI2085" s="58">
        <v>2.1655734043578501</v>
      </c>
      <c r="AJ2085" s="77">
        <v>4.0324509540142502E-2</v>
      </c>
      <c r="AK2085" s="58">
        <v>54.108503341674798</v>
      </c>
      <c r="AL2085" s="69">
        <v>43259</v>
      </c>
      <c r="AM2085" s="105">
        <v>4</v>
      </c>
      <c r="AN2085" s="124">
        <v>64.458388288147205</v>
      </c>
      <c r="AO2085" s="125">
        <v>60.439093409313202</v>
      </c>
      <c r="AP2085" s="125">
        <v>64.195243449318198</v>
      </c>
      <c r="AQ2085" s="125">
        <v>45.823954390071997</v>
      </c>
      <c r="AR2085" s="125">
        <v>51.672050564978001</v>
      </c>
      <c r="AS2085" s="125">
        <v>65.094478433391799</v>
      </c>
      <c r="AT2085" s="109" t="s">
        <v>618</v>
      </c>
      <c r="AV2085" s="63">
        <v>13263.5825397847</v>
      </c>
      <c r="AW2085" s="63">
        <v>22176.229299377399</v>
      </c>
      <c r="AX2085" s="63">
        <v>22176.229299377399</v>
      </c>
      <c r="AY2085" s="63">
        <v>35439.811839162197</v>
      </c>
      <c r="AZ2085" s="77">
        <v>4.3934198929318399E-4</v>
      </c>
      <c r="BA2085" s="77">
        <v>2.5439811839162201</v>
      </c>
      <c r="BB2085" s="77">
        <v>1.4528284038255199</v>
      </c>
      <c r="BC2085" s="58">
        <v>-1507.2763317593599</v>
      </c>
      <c r="BD2085" s="130">
        <v>-4.0795537791409202E-2</v>
      </c>
      <c r="BE2085" s="65">
        <v>142</v>
      </c>
    </row>
    <row r="2086" spans="1:57" x14ac:dyDescent="0.2">
      <c r="A2086" s="104">
        <v>43262</v>
      </c>
      <c r="B2086" s="58">
        <v>2782</v>
      </c>
      <c r="C2086" s="77">
        <v>1.0687076684365801E-3</v>
      </c>
      <c r="D2086" s="58">
        <v>0.01</v>
      </c>
      <c r="E2086" s="58">
        <v>0.74660000000000004</v>
      </c>
      <c r="F2086" s="77">
        <v>1.33958472873452E-4</v>
      </c>
      <c r="G2086" s="58">
        <v>188.36274719238199</v>
      </c>
      <c r="H2086" s="58">
        <v>1129.98999023437</v>
      </c>
      <c r="I2086" s="58">
        <v>99.435325622558594</v>
      </c>
      <c r="J2086" s="58">
        <v>1689.11999511718</v>
      </c>
      <c r="K2086" s="58">
        <v>48.882980346679602</v>
      </c>
      <c r="L2086" s="58">
        <v>53.186614990234297</v>
      </c>
      <c r="M2086" s="58">
        <v>12.3500003814697</v>
      </c>
      <c r="N2086" s="77">
        <v>-2.4517407480523202E-3</v>
      </c>
      <c r="O2086" s="58">
        <v>9.8280177834373603</v>
      </c>
      <c r="P2086" s="77">
        <v>5.2176016382897601E-2</v>
      </c>
      <c r="Q2086" s="58">
        <v>188.59422302246</v>
      </c>
      <c r="R2086" s="77">
        <v>8.1365324764839306E-3</v>
      </c>
      <c r="S2086" s="58">
        <v>41.014995075864498</v>
      </c>
      <c r="T2086" s="77">
        <v>3.6296777343450097E-2</v>
      </c>
      <c r="U2086" s="58">
        <v>1125.4299926757801</v>
      </c>
      <c r="V2086" s="77">
        <v>-5.7068237453915503E-3</v>
      </c>
      <c r="W2086" s="58">
        <v>3.6009058480232099</v>
      </c>
      <c r="X2086" s="77">
        <v>3.6213547101878997E-2</v>
      </c>
      <c r="Y2086" s="58">
        <v>99.720684051513601</v>
      </c>
      <c r="Z2086" s="77">
        <v>3.04633929688535E-3</v>
      </c>
      <c r="AA2086" s="58">
        <v>80.974618289246493</v>
      </c>
      <c r="AB2086" s="77">
        <v>4.7938937744697499E-2</v>
      </c>
      <c r="AC2086" s="58">
        <v>1686.5549926757801</v>
      </c>
      <c r="AD2086" s="77">
        <v>-2.4633551976188699E-2</v>
      </c>
      <c r="AE2086" s="58">
        <v>3.1005211495623302</v>
      </c>
      <c r="AF2086" s="77">
        <v>6.3427416404919307E-2</v>
      </c>
      <c r="AG2086" s="58">
        <v>49.500267028808501</v>
      </c>
      <c r="AH2086" s="77">
        <v>-9.62758442373912E-3</v>
      </c>
      <c r="AI2086" s="58">
        <v>2.1712709305796398</v>
      </c>
      <c r="AJ2086" s="77">
        <v>4.0823634498610401E-2</v>
      </c>
      <c r="AK2086" s="58">
        <v>53.445133209228501</v>
      </c>
      <c r="AL2086" s="69">
        <v>43262</v>
      </c>
      <c r="AM2086" s="105">
        <v>0</v>
      </c>
      <c r="AN2086" s="124">
        <v>64.992231355653004</v>
      </c>
      <c r="AO2086" s="125">
        <v>62.751896208901897</v>
      </c>
      <c r="AP2086" s="125">
        <v>62.649083840191999</v>
      </c>
      <c r="AQ2086" s="125">
        <v>41.075497590719202</v>
      </c>
      <c r="AR2086" s="125">
        <v>48.812432689448599</v>
      </c>
      <c r="AS2086" s="125">
        <v>61.812137316551301</v>
      </c>
      <c r="AV2086" s="63">
        <v>13263.5825397847</v>
      </c>
      <c r="AW2086" s="63">
        <v>22089.338624337699</v>
      </c>
      <c r="AX2086" s="63">
        <v>22089.338624337699</v>
      </c>
      <c r="AY2086" s="63">
        <v>35352.921164122497</v>
      </c>
      <c r="AZ2086" s="77">
        <v>-2.4517815002522698E-3</v>
      </c>
      <c r="BA2086" s="77">
        <v>2.5352921164122502</v>
      </c>
      <c r="BB2086" s="77">
        <v>1.45544976035004</v>
      </c>
      <c r="BC2086" s="58">
        <v>-1594.1670067990401</v>
      </c>
      <c r="BD2086" s="130">
        <v>-4.3147297546811701E-2</v>
      </c>
      <c r="BE2086" s="65">
        <v>143</v>
      </c>
    </row>
    <row r="2087" spans="1:57" x14ac:dyDescent="0.2">
      <c r="A2087" s="104">
        <v>43263</v>
      </c>
      <c r="B2087" s="58">
        <v>2786.85009765625</v>
      </c>
      <c r="C2087" s="77">
        <v>1.7433852107295799E-3</v>
      </c>
      <c r="D2087" s="58">
        <v>0.01</v>
      </c>
      <c r="E2087" s="58">
        <v>0.749</v>
      </c>
      <c r="F2087" s="77">
        <v>3.21457272970815E-3</v>
      </c>
      <c r="G2087" s="58">
        <v>189.39700317382801</v>
      </c>
      <c r="H2087" s="58">
        <v>1139.31994628906</v>
      </c>
      <c r="I2087" s="58">
        <v>99.691162109375</v>
      </c>
      <c r="J2087" s="58">
        <v>1698.75</v>
      </c>
      <c r="K2087" s="58">
        <v>49.833408355712798</v>
      </c>
      <c r="L2087" s="58">
        <v>53.479282379150298</v>
      </c>
      <c r="M2087" s="58">
        <v>12.3400001525878</v>
      </c>
      <c r="N2087" s="77">
        <v>5.4907671334234404E-3</v>
      </c>
      <c r="O2087" s="58">
        <v>9.9932486137490404</v>
      </c>
      <c r="P2087" s="77">
        <v>5.2763499138248002E-2</v>
      </c>
      <c r="Q2087" s="58">
        <v>188.87987518310501</v>
      </c>
      <c r="R2087" s="77">
        <v>8.2566714177285602E-3</v>
      </c>
      <c r="S2087" s="58">
        <v>40.687390417001602</v>
      </c>
      <c r="T2087" s="77">
        <v>3.5711996923714497E-2</v>
      </c>
      <c r="U2087" s="58">
        <v>1134.6549682617101</v>
      </c>
      <c r="V2087" s="77">
        <v>2.5728933376003502E-3</v>
      </c>
      <c r="W2087" s="58">
        <v>3.6816220885999398</v>
      </c>
      <c r="X2087" s="77">
        <v>3.6930275570072099E-2</v>
      </c>
      <c r="Y2087" s="58">
        <v>99.563243865966797</v>
      </c>
      <c r="Z2087" s="77">
        <v>5.7011964281106203E-3</v>
      </c>
      <c r="AA2087" s="58">
        <v>83.015735537912704</v>
      </c>
      <c r="AB2087" s="77">
        <v>4.8868718491780802E-2</v>
      </c>
      <c r="AC2087" s="58">
        <v>1693.9349975585901</v>
      </c>
      <c r="AD2087" s="77">
        <v>1.9442922716510699E-2</v>
      </c>
      <c r="AE2087" s="58">
        <v>3.0002349403381698</v>
      </c>
      <c r="AF2087" s="77">
        <v>6.02052927811473E-2</v>
      </c>
      <c r="AG2087" s="58">
        <v>49.358194351196197</v>
      </c>
      <c r="AH2087" s="77">
        <v>5.5026511645785902E-3</v>
      </c>
      <c r="AI2087" s="58">
        <v>2.1806768028146499</v>
      </c>
      <c r="AJ2087" s="77">
        <v>4.0776104424034301E-2</v>
      </c>
      <c r="AK2087" s="58">
        <v>53.332948684692298</v>
      </c>
      <c r="AL2087" s="69">
        <v>43263</v>
      </c>
      <c r="AM2087" s="105">
        <v>1</v>
      </c>
      <c r="AN2087" s="124">
        <v>65.893181381847796</v>
      </c>
      <c r="AO2087" s="125">
        <v>65.005813360413995</v>
      </c>
      <c r="AP2087" s="125">
        <v>64.694897300145897</v>
      </c>
      <c r="AQ2087" s="125">
        <v>45.737245353264299</v>
      </c>
      <c r="AR2087" s="125">
        <v>50.482927507606298</v>
      </c>
      <c r="AS2087" s="125">
        <v>62.719636340541797</v>
      </c>
      <c r="AV2087" s="63">
        <v>13263.5825397847</v>
      </c>
      <c r="AW2087" s="63">
        <v>22250.2957714843</v>
      </c>
      <c r="AX2087" s="63">
        <v>22250.2957714843</v>
      </c>
      <c r="AY2087" s="63">
        <v>35513.878311269102</v>
      </c>
      <c r="AZ2087" s="77">
        <v>4.5528669724175198E-3</v>
      </c>
      <c r="BA2087" s="77">
        <v>2.55138783112691</v>
      </c>
      <c r="BB2087" s="77">
        <v>1.45973055514793</v>
      </c>
      <c r="BC2087" s="58">
        <v>-1433.2098596524299</v>
      </c>
      <c r="BD2087" s="130">
        <v>-3.8790874480344198E-2</v>
      </c>
      <c r="BE2087" s="65">
        <v>144</v>
      </c>
    </row>
    <row r="2088" spans="1:57" x14ac:dyDescent="0.2">
      <c r="A2088" s="104">
        <v>43264</v>
      </c>
      <c r="B2088" s="58">
        <v>2775.6298828125</v>
      </c>
      <c r="C2088" s="77">
        <v>-4.0261278685875803E-3</v>
      </c>
      <c r="D2088" s="58">
        <v>0.01</v>
      </c>
      <c r="E2088" s="58">
        <v>0.74809999999999999</v>
      </c>
      <c r="F2088" s="77">
        <v>-1.2016021361817E-3</v>
      </c>
      <c r="G2088" s="58">
        <v>187.84068298339801</v>
      </c>
      <c r="H2088" s="58">
        <v>1134.7900390625</v>
      </c>
      <c r="I2088" s="58">
        <v>99.238510131835895</v>
      </c>
      <c r="J2088" s="58">
        <v>1704.85998535156</v>
      </c>
      <c r="K2088" s="58">
        <v>49.950977325439403</v>
      </c>
      <c r="L2088" s="58">
        <v>53.6841430664062</v>
      </c>
      <c r="M2088" s="58">
        <v>12.939999580383301</v>
      </c>
      <c r="N2088" s="77">
        <v>-8.2172376772048292E-3</v>
      </c>
      <c r="O2088" s="58">
        <v>10.117035840325199</v>
      </c>
      <c r="P2088" s="77">
        <v>5.3859662771878702E-2</v>
      </c>
      <c r="Q2088" s="58">
        <v>188.618843078613</v>
      </c>
      <c r="R2088" s="77">
        <v>-3.9759746516482199E-3</v>
      </c>
      <c r="S2088" s="58">
        <v>40.218745980955198</v>
      </c>
      <c r="T2088" s="77">
        <v>3.5441574737633097E-2</v>
      </c>
      <c r="U2088" s="58">
        <v>1137.0549926757801</v>
      </c>
      <c r="V2088" s="77">
        <v>-4.5405426916624797E-3</v>
      </c>
      <c r="W2088" s="58">
        <v>3.7468704743627099</v>
      </c>
      <c r="X2088" s="77">
        <v>3.7756214491582799E-2</v>
      </c>
      <c r="Y2088" s="58">
        <v>99.464836120605398</v>
      </c>
      <c r="Z2088" s="77">
        <v>3.5967537021706002E-3</v>
      </c>
      <c r="AA2088" s="58">
        <v>85.199596872612005</v>
      </c>
      <c r="AB2088" s="77">
        <v>4.9974541959258198E-2</v>
      </c>
      <c r="AC2088" s="58">
        <v>1701.8049926757801</v>
      </c>
      <c r="AD2088" s="77">
        <v>2.3592399879082101E-3</v>
      </c>
      <c r="AE2088" s="58">
        <v>2.8852323163335898</v>
      </c>
      <c r="AF2088" s="77">
        <v>5.7761278573906498E-2</v>
      </c>
      <c r="AG2088" s="58">
        <v>49.892192840576101</v>
      </c>
      <c r="AH2088" s="77">
        <v>3.83065512740921E-3</v>
      </c>
      <c r="AI2088" s="58">
        <v>2.1788081778003301</v>
      </c>
      <c r="AJ2088" s="77">
        <v>4.0585693527885797E-2</v>
      </c>
      <c r="AK2088" s="58">
        <v>53.581712722778299</v>
      </c>
      <c r="AL2088" s="69">
        <v>43264</v>
      </c>
      <c r="AM2088" s="105">
        <v>2</v>
      </c>
      <c r="AN2088" s="124">
        <v>61.922885866670498</v>
      </c>
      <c r="AO2088" s="125">
        <v>63.012147137975198</v>
      </c>
      <c r="AP2088" s="125">
        <v>59.4206803892586</v>
      </c>
      <c r="AQ2088" s="125">
        <v>46.3031713617276</v>
      </c>
      <c r="AR2088" s="125">
        <v>51.671839969327401</v>
      </c>
      <c r="AS2088" s="125">
        <v>60.002707375946699</v>
      </c>
      <c r="AV2088" s="63">
        <v>13263.5825397847</v>
      </c>
      <c r="AW2088" s="63">
        <v>22080.977291915799</v>
      </c>
      <c r="AX2088" s="63">
        <v>22080.977291915799</v>
      </c>
      <c r="AY2088" s="63">
        <v>35344.559831700601</v>
      </c>
      <c r="AZ2088" s="77">
        <v>-4.7676707704086196E-3</v>
      </c>
      <c r="BA2088" s="77">
        <v>2.5344559831700599</v>
      </c>
      <c r="BB2088" s="77">
        <v>1.44982736541063</v>
      </c>
      <c r="BC2088" s="58">
        <v>-1602.5283392209101</v>
      </c>
      <c r="BD2088" s="130">
        <v>-4.3373603132334203E-2</v>
      </c>
      <c r="BE2088" s="65">
        <v>145</v>
      </c>
    </row>
    <row r="2089" spans="1:57" x14ac:dyDescent="0.2">
      <c r="A2089" s="104">
        <v>43265</v>
      </c>
      <c r="B2089" s="58">
        <v>2782.48999023437</v>
      </c>
      <c r="C2089" s="77">
        <v>2.4715497784322201E-3</v>
      </c>
      <c r="D2089" s="58">
        <v>0.01</v>
      </c>
      <c r="E2089" s="58">
        <v>0.75</v>
      </c>
      <c r="F2089" s="77">
        <v>2.5397674107738798E-3</v>
      </c>
      <c r="G2089" s="58">
        <v>187.939193725585</v>
      </c>
      <c r="H2089" s="58">
        <v>1152.11999511718</v>
      </c>
      <c r="I2089" s="58">
        <v>99.799400329589801</v>
      </c>
      <c r="J2089" s="58">
        <v>1723.85998535156</v>
      </c>
      <c r="K2089" s="58">
        <v>48.687015533447202</v>
      </c>
      <c r="L2089" s="58">
        <v>54.181671142578097</v>
      </c>
      <c r="M2089" s="58">
        <v>12.119999885559</v>
      </c>
      <c r="N2089" s="77">
        <v>5.2443773426991103E-4</v>
      </c>
      <c r="O2089" s="58">
        <v>10.2358455288134</v>
      </c>
      <c r="P2089" s="77">
        <v>5.4463602433875602E-2</v>
      </c>
      <c r="Q2089" s="58">
        <v>187.88993835449199</v>
      </c>
      <c r="R2089" s="77">
        <v>1.5271508788537299E-2</v>
      </c>
      <c r="S2089" s="58">
        <v>40.749541750789497</v>
      </c>
      <c r="T2089" s="77">
        <v>3.5369181963242201E-2</v>
      </c>
      <c r="U2089" s="58">
        <v>1143.4550170898401</v>
      </c>
      <c r="V2089" s="77">
        <v>5.6519409351145598E-3</v>
      </c>
      <c r="W2089" s="58">
        <v>3.8240133628522699</v>
      </c>
      <c r="X2089" s="77">
        <v>3.83169973990162E-2</v>
      </c>
      <c r="Y2089" s="58">
        <v>99.518955230712805</v>
      </c>
      <c r="Z2089" s="77">
        <v>1.1144610210369801E-2</v>
      </c>
      <c r="AA2089" s="58">
        <v>87.891639689246801</v>
      </c>
      <c r="AB2089" s="77">
        <v>5.0985370294631099E-2</v>
      </c>
      <c r="AC2089" s="58">
        <v>1714.35998535156</v>
      </c>
      <c r="AD2089" s="77">
        <v>-2.5304045279379499E-2</v>
      </c>
      <c r="AE2089" s="58">
        <v>2.8098296130673002</v>
      </c>
      <c r="AF2089" s="77">
        <v>5.7712093918284899E-2</v>
      </c>
      <c r="AG2089" s="58">
        <v>49.318996429443303</v>
      </c>
      <c r="AH2089" s="77">
        <v>9.26769149609874E-3</v>
      </c>
      <c r="AI2089" s="58">
        <v>2.1879879820264199</v>
      </c>
      <c r="AJ2089" s="77">
        <v>4.0382438117657397E-2</v>
      </c>
      <c r="AK2089" s="58">
        <v>53.932907104492102</v>
      </c>
      <c r="AL2089" s="69">
        <v>43265</v>
      </c>
      <c r="AM2089" s="105">
        <v>3</v>
      </c>
      <c r="AN2089" s="124">
        <v>63.375880390675498</v>
      </c>
      <c r="AO2089" s="125">
        <v>67.161466356289907</v>
      </c>
      <c r="AP2089" s="125">
        <v>59.644942164652498</v>
      </c>
      <c r="AQ2089" s="125">
        <v>41.314486269508699</v>
      </c>
      <c r="AR2089" s="125">
        <v>54.5273818251123</v>
      </c>
      <c r="AS2089" s="125">
        <v>62.188442020584198</v>
      </c>
      <c r="AV2089" s="63">
        <v>13263.5825397847</v>
      </c>
      <c r="AW2089" s="63">
        <v>22204.3859596252</v>
      </c>
      <c r="AX2089" s="63">
        <v>22204.3859596252</v>
      </c>
      <c r="AY2089" s="63">
        <v>35467.968499410003</v>
      </c>
      <c r="AZ2089" s="77">
        <v>3.4915887564304E-3</v>
      </c>
      <c r="BA2089" s="77">
        <v>2.5467968499409999</v>
      </c>
      <c r="BB2089" s="77">
        <v>1.4558822356928101</v>
      </c>
      <c r="BC2089" s="58">
        <v>-1479.11967151156</v>
      </c>
      <c r="BD2089" s="130">
        <v>-4.0033457160926503E-2</v>
      </c>
      <c r="BE2089" s="65">
        <v>146</v>
      </c>
    </row>
    <row r="2090" spans="1:57" x14ac:dyDescent="0.2">
      <c r="A2090" s="104">
        <v>43266</v>
      </c>
      <c r="B2090" s="58">
        <v>2779.65991210937</v>
      </c>
      <c r="C2090" s="77">
        <v>-1.0171027155291201E-3</v>
      </c>
      <c r="D2090" s="58">
        <v>0.01</v>
      </c>
      <c r="E2090" s="58">
        <v>0.75270000000000004</v>
      </c>
      <c r="F2090" s="77">
        <v>3.6000000000000398E-3</v>
      </c>
      <c r="G2090" s="58">
        <v>186.00857543945301</v>
      </c>
      <c r="H2090" s="58">
        <v>1152.26000976562</v>
      </c>
      <c r="I2090" s="58">
        <v>98.530021667480398</v>
      </c>
      <c r="J2090" s="58">
        <v>1715.96997070312</v>
      </c>
      <c r="K2090" s="58">
        <v>48.314689636230398</v>
      </c>
      <c r="L2090" s="58">
        <v>53.762187957763601</v>
      </c>
      <c r="M2090" s="58">
        <v>11.9799995422363</v>
      </c>
      <c r="N2090" s="77">
        <v>-1.0272568738119501E-2</v>
      </c>
      <c r="O2090" s="58">
        <v>10.301748214725301</v>
      </c>
      <c r="P2090" s="77">
        <v>5.5383189674922603E-2</v>
      </c>
      <c r="Q2090" s="58">
        <v>186.97388458251899</v>
      </c>
      <c r="R2090" s="77">
        <v>1.21527834801016E-4</v>
      </c>
      <c r="S2090" s="58">
        <v>42.014522265569397</v>
      </c>
      <c r="T2090" s="77">
        <v>3.6462709726527202E-2</v>
      </c>
      <c r="U2090" s="58">
        <v>1152.1900024414001</v>
      </c>
      <c r="V2090" s="77">
        <v>-1.2719301497977E-2</v>
      </c>
      <c r="W2090" s="58">
        <v>3.8515068205303198</v>
      </c>
      <c r="X2090" s="77">
        <v>3.9089678002187003E-2</v>
      </c>
      <c r="Y2090" s="58">
        <v>99.164710998535099</v>
      </c>
      <c r="Z2090" s="77">
        <v>-4.5769463387297302E-3</v>
      </c>
      <c r="AA2090" s="58">
        <v>90.181041876907699</v>
      </c>
      <c r="AB2090" s="77">
        <v>5.2553974379840503E-2</v>
      </c>
      <c r="AC2090" s="58">
        <v>1719.9149780273401</v>
      </c>
      <c r="AD2090" s="77">
        <v>-7.6473345744723E-3</v>
      </c>
      <c r="AE2090" s="58">
        <v>2.76365759736189</v>
      </c>
      <c r="AF2090" s="77">
        <v>5.72011870130998E-2</v>
      </c>
      <c r="AG2090" s="58">
        <v>48.500852584838803</v>
      </c>
      <c r="AH2090" s="77">
        <v>-7.7421603278089402E-3</v>
      </c>
      <c r="AI2090" s="58">
        <v>2.1814213043696302</v>
      </c>
      <c r="AJ2090" s="77">
        <v>4.0575381829388898E-2</v>
      </c>
      <c r="AK2090" s="58">
        <v>53.971929550170898</v>
      </c>
      <c r="AL2090" s="69">
        <v>43266</v>
      </c>
      <c r="AM2090" s="105">
        <v>4</v>
      </c>
      <c r="AN2090" s="124">
        <v>62.319366591246002</v>
      </c>
      <c r="AO2090" s="125">
        <v>67.193487621380001</v>
      </c>
      <c r="AP2090" s="125">
        <v>53.414650300526397</v>
      </c>
      <c r="AQ2090" s="125">
        <v>39.949097557580998</v>
      </c>
      <c r="AR2090" s="125">
        <v>51.750942545471098</v>
      </c>
      <c r="AS2090" s="125">
        <v>54.879195589032697</v>
      </c>
      <c r="AV2090" s="63">
        <v>13263.5825397847</v>
      </c>
      <c r="AW2090" s="63">
        <v>22028.570285792499</v>
      </c>
      <c r="AX2090" s="63">
        <v>22028.570285792499</v>
      </c>
      <c r="AY2090" s="63">
        <v>35292.152825577301</v>
      </c>
      <c r="AZ2090" s="77">
        <v>-4.9570268969768502E-3</v>
      </c>
      <c r="BA2090" s="77">
        <v>2.5292152825577299</v>
      </c>
      <c r="BB2090" s="77">
        <v>1.45338435120187</v>
      </c>
      <c r="BC2090" s="58">
        <v>-1654.93534534426</v>
      </c>
      <c r="BD2090" s="130">
        <v>-4.47920371339776E-2</v>
      </c>
      <c r="BE2090" s="65">
        <v>147</v>
      </c>
    </row>
    <row r="2091" spans="1:57" x14ac:dyDescent="0.2">
      <c r="A2091" s="104">
        <v>43269</v>
      </c>
      <c r="B2091" s="58">
        <v>2773.75</v>
      </c>
      <c r="C2091" s="77">
        <v>-2.1261277624751102E-3</v>
      </c>
      <c r="D2091" s="58">
        <v>0.01</v>
      </c>
      <c r="E2091" s="58">
        <v>0.75519999999999998</v>
      </c>
      <c r="F2091" s="77">
        <v>3.3213763783710398E-3</v>
      </c>
      <c r="G2091" s="58">
        <v>185.91007995605401</v>
      </c>
      <c r="H2091" s="58">
        <v>1173.4599609375</v>
      </c>
      <c r="I2091" s="58">
        <v>99.248359680175696</v>
      </c>
      <c r="J2091" s="58">
        <v>1723.7900390625</v>
      </c>
      <c r="K2091" s="58">
        <v>47.344673156738203</v>
      </c>
      <c r="L2091" s="58">
        <v>51.918411254882798</v>
      </c>
      <c r="M2091" s="58">
        <v>12.310000419616699</v>
      </c>
      <c r="N2091" s="77">
        <v>-5.2952119635207796E-4</v>
      </c>
      <c r="O2091" s="58">
        <v>10.359930669033</v>
      </c>
      <c r="P2091" s="77">
        <v>5.5725491976991698E-2</v>
      </c>
      <c r="Q2091" s="58">
        <v>185.959327697753</v>
      </c>
      <c r="R2091" s="77">
        <v>1.8398582778367201E-2</v>
      </c>
      <c r="S2091" s="58">
        <v>44.025209656180301</v>
      </c>
      <c r="T2091" s="77">
        <v>3.7517436573641302E-2</v>
      </c>
      <c r="U2091" s="58">
        <v>1162.85998535156</v>
      </c>
      <c r="V2091" s="77">
        <v>7.2905496267883204E-3</v>
      </c>
      <c r="W2091" s="58">
        <v>3.8926761730594701</v>
      </c>
      <c r="X2091" s="77">
        <v>3.92215668410388E-2</v>
      </c>
      <c r="Y2091" s="58">
        <v>98.889190673828097</v>
      </c>
      <c r="Z2091" s="77">
        <v>4.5572291432178702E-3</v>
      </c>
      <c r="AA2091" s="58">
        <v>92.535500253490298</v>
      </c>
      <c r="AB2091" s="77">
        <v>5.3681421841732302E-2</v>
      </c>
      <c r="AC2091" s="58">
        <v>1719.88000488281</v>
      </c>
      <c r="AD2091" s="77">
        <v>-2.0077050826479498E-2</v>
      </c>
      <c r="AE2091" s="58">
        <v>2.7055436647901798</v>
      </c>
      <c r="AF2091" s="77">
        <v>5.7145682595236599E-2</v>
      </c>
      <c r="AG2091" s="58">
        <v>47.829681396484297</v>
      </c>
      <c r="AH2091" s="77">
        <v>-3.4295045884839302E-2</v>
      </c>
      <c r="AI2091" s="58">
        <v>2.1692338778958602</v>
      </c>
      <c r="AJ2091" s="77">
        <v>4.1781592029972697E-2</v>
      </c>
      <c r="AK2091" s="58">
        <v>52.8402996063232</v>
      </c>
      <c r="AL2091" s="69">
        <v>43269</v>
      </c>
      <c r="AM2091" s="105">
        <v>0</v>
      </c>
      <c r="AN2091" s="124">
        <v>60.067423289000303</v>
      </c>
      <c r="AO2091" s="125">
        <v>71.694155055028503</v>
      </c>
      <c r="AP2091" s="125">
        <v>53.109850671143299</v>
      </c>
      <c r="AQ2091" s="125">
        <v>36.559167054445098</v>
      </c>
      <c r="AR2091" s="125">
        <v>41.700349666911997</v>
      </c>
      <c r="AS2091" s="125">
        <v>57.8951021640055</v>
      </c>
      <c r="AV2091" s="63">
        <v>13263.5825397847</v>
      </c>
      <c r="AW2091" s="63">
        <v>22174.988130273399</v>
      </c>
      <c r="AX2091" s="63">
        <v>22174.988130273399</v>
      </c>
      <c r="AY2091" s="63">
        <v>35438.570670058201</v>
      </c>
      <c r="AZ2091" s="77">
        <v>4.1487365535484103E-3</v>
      </c>
      <c r="BA2091" s="77">
        <v>2.54385706700582</v>
      </c>
      <c r="BB2091" s="77">
        <v>1.44816814262075</v>
      </c>
      <c r="BC2091" s="58">
        <v>-1508.5175008633701</v>
      </c>
      <c r="BD2091" s="130">
        <v>-4.0829130942194702E-2</v>
      </c>
      <c r="BE2091" s="65">
        <v>148</v>
      </c>
    </row>
    <row r="2092" spans="1:57" x14ac:dyDescent="0.2">
      <c r="A2092" s="104">
        <v>43270</v>
      </c>
      <c r="B2092" s="58">
        <v>2762.59008789062</v>
      </c>
      <c r="C2092" s="77">
        <v>-4.0234022926993697E-3</v>
      </c>
      <c r="D2092" s="58">
        <v>0.01</v>
      </c>
      <c r="E2092" s="58">
        <v>0.7591</v>
      </c>
      <c r="F2092" s="77">
        <v>5.1641949152543198E-3</v>
      </c>
      <c r="G2092" s="58">
        <v>182.90580749511699</v>
      </c>
      <c r="H2092" s="58">
        <v>1168.06005859375</v>
      </c>
      <c r="I2092" s="58">
        <v>99.248359680175696</v>
      </c>
      <c r="J2092" s="58">
        <v>1734.78002929687</v>
      </c>
      <c r="K2092" s="58">
        <v>47.570026397705</v>
      </c>
      <c r="L2092" s="58">
        <v>51.635501861572202</v>
      </c>
      <c r="M2092" s="58">
        <v>13.3500003814697</v>
      </c>
      <c r="N2092" s="77">
        <v>-1.6159814796742802E-2</v>
      </c>
      <c r="O2092" s="58">
        <v>10.3319566889862</v>
      </c>
      <c r="P2092" s="77">
        <v>5.64878547624139E-2</v>
      </c>
      <c r="Q2092" s="58">
        <v>184.407943725585</v>
      </c>
      <c r="R2092" s="77">
        <v>-4.6016928770504697E-3</v>
      </c>
      <c r="S2092" s="58">
        <v>45.772825131173597</v>
      </c>
      <c r="T2092" s="77">
        <v>3.9187047613185602E-2</v>
      </c>
      <c r="U2092" s="58">
        <v>1170.76000976562</v>
      </c>
      <c r="V2092" s="77">
        <v>0</v>
      </c>
      <c r="W2092" s="58">
        <v>3.9196002976821598</v>
      </c>
      <c r="X2092" s="77">
        <v>3.9492847139367598E-2</v>
      </c>
      <c r="Y2092" s="58">
        <v>99.248359680175696</v>
      </c>
      <c r="Z2092" s="77">
        <v>6.3754807635110202E-3</v>
      </c>
      <c r="AA2092" s="58">
        <v>95.110068988031799</v>
      </c>
      <c r="AB2092" s="77">
        <v>5.4825434569119903E-2</v>
      </c>
      <c r="AC2092" s="58">
        <v>1729.28503417968</v>
      </c>
      <c r="AD2092" s="77">
        <v>4.7598436305757996E-3</v>
      </c>
      <c r="AE2092" s="58">
        <v>2.5579901568589398</v>
      </c>
      <c r="AF2092" s="77">
        <v>5.3773149829118898E-2</v>
      </c>
      <c r="AG2092" s="58">
        <v>47.457349777221602</v>
      </c>
      <c r="AH2092" s="77">
        <v>-5.4491149954813897E-3</v>
      </c>
      <c r="AI2092" s="58">
        <v>2.1567315177176098</v>
      </c>
      <c r="AJ2092" s="77">
        <v>4.1768384928251703E-2</v>
      </c>
      <c r="AK2092" s="58">
        <v>51.776956558227504</v>
      </c>
      <c r="AL2092" s="69">
        <v>43270</v>
      </c>
      <c r="AM2092" s="105">
        <v>1</v>
      </c>
      <c r="AN2092" s="124">
        <v>55.955529690356798</v>
      </c>
      <c r="AO2092" s="125">
        <v>69.094036485773799</v>
      </c>
      <c r="AP2092" s="125">
        <v>44.7263535137728</v>
      </c>
      <c r="AQ2092" s="125">
        <v>37.8780262944124</v>
      </c>
      <c r="AR2092" s="125">
        <v>40.403712642028701</v>
      </c>
      <c r="AS2092" s="125">
        <v>57.8951021640055</v>
      </c>
      <c r="AT2092" s="109" t="s">
        <v>619</v>
      </c>
      <c r="AV2092" s="63">
        <v>13263.5825397847</v>
      </c>
      <c r="AW2092" s="63">
        <v>22107.060633213801</v>
      </c>
      <c r="AX2092" s="63">
        <v>22107.060633213801</v>
      </c>
      <c r="AY2092" s="63">
        <v>35370.6431729986</v>
      </c>
      <c r="AZ2092" s="77">
        <v>-1.9167674027277201E-3</v>
      </c>
      <c r="BA2092" s="77">
        <v>2.5370643172998602</v>
      </c>
      <c r="BB2092" s="77">
        <v>1.43831817730282</v>
      </c>
      <c r="BC2092" s="58">
        <v>-1576.4449979230001</v>
      </c>
      <c r="BD2092" s="130">
        <v>-4.2667638397650802E-2</v>
      </c>
      <c r="BE2092" s="65">
        <v>149</v>
      </c>
    </row>
    <row r="2093" spans="1:57" x14ac:dyDescent="0.2">
      <c r="A2093" s="104">
        <v>43271</v>
      </c>
      <c r="B2093" s="58">
        <v>2767.32006835937</v>
      </c>
      <c r="C2093" s="77">
        <v>1.7121542893689899E-3</v>
      </c>
      <c r="D2093" s="58">
        <v>0.01</v>
      </c>
      <c r="E2093" s="58">
        <v>0.75900000000000001</v>
      </c>
      <c r="F2093" s="77">
        <v>-1.3173494928198E-4</v>
      </c>
      <c r="G2093" s="58">
        <v>183.70365905761699</v>
      </c>
      <c r="H2093" s="58">
        <v>1169.83996582031</v>
      </c>
      <c r="I2093" s="58">
        <v>100.242218017578</v>
      </c>
      <c r="J2093" s="58">
        <v>1750.07995605468</v>
      </c>
      <c r="K2093" s="58">
        <v>47.599422454833899</v>
      </c>
      <c r="L2093" s="58">
        <v>52.152542114257798</v>
      </c>
      <c r="M2093" s="58">
        <v>12.789999961853001</v>
      </c>
      <c r="N2093" s="77">
        <v>4.3620898287841598E-3</v>
      </c>
      <c r="O2093" s="58">
        <v>10.2663420675251</v>
      </c>
      <c r="P2093" s="77">
        <v>5.5885343385050502E-2</v>
      </c>
      <c r="Q2093" s="58">
        <v>183.30473327636699</v>
      </c>
      <c r="R2093" s="77">
        <v>1.5238148188247899E-3</v>
      </c>
      <c r="S2093" s="58">
        <v>47.455574945049598</v>
      </c>
      <c r="T2093" s="77">
        <v>4.0565869120202998E-2</v>
      </c>
      <c r="U2093" s="58">
        <v>1168.9500122070301</v>
      </c>
      <c r="V2093" s="77">
        <v>1.0013851519612199E-2</v>
      </c>
      <c r="W2093" s="58">
        <v>3.90488696079289</v>
      </c>
      <c r="X2093" s="77">
        <v>3.89545147545333E-2</v>
      </c>
      <c r="Y2093" s="58">
        <v>99.745288848876896</v>
      </c>
      <c r="Z2093" s="77">
        <v>8.8195197658655893E-3</v>
      </c>
      <c r="AA2093" s="58">
        <v>97.969726623681197</v>
      </c>
      <c r="AB2093" s="77">
        <v>5.59801432413067E-2</v>
      </c>
      <c r="AC2093" s="58">
        <v>1742.4299926757801</v>
      </c>
      <c r="AD2093" s="77">
        <v>6.1795334909287003E-4</v>
      </c>
      <c r="AE2093" s="58">
        <v>2.4737522474746299</v>
      </c>
      <c r="AF2093" s="77">
        <v>5.1970215601290497E-2</v>
      </c>
      <c r="AG2093" s="58">
        <v>47.584724426269503</v>
      </c>
      <c r="AH2093" s="77">
        <v>1.0013270599589799E-2</v>
      </c>
      <c r="AI2093" s="58">
        <v>2.1316197821587699</v>
      </c>
      <c r="AJ2093" s="77">
        <v>4.0872787705894302E-2</v>
      </c>
      <c r="AK2093" s="58">
        <v>51.894021987915004</v>
      </c>
      <c r="AL2093" s="69">
        <v>43271</v>
      </c>
      <c r="AM2093" s="105">
        <v>2</v>
      </c>
      <c r="AN2093" s="124">
        <v>57.2900201958658</v>
      </c>
      <c r="AO2093" s="125">
        <v>69.486855509216895</v>
      </c>
      <c r="AP2093" s="125">
        <v>47.113938468461399</v>
      </c>
      <c r="AQ2093" s="125">
        <v>38.058917859414201</v>
      </c>
      <c r="AR2093" s="125">
        <v>43.840581756531897</v>
      </c>
      <c r="AS2093" s="125">
        <v>61.973523919877401</v>
      </c>
      <c r="AV2093" s="63">
        <v>13263.5825397847</v>
      </c>
      <c r="AW2093" s="63">
        <v>22262.727325378401</v>
      </c>
      <c r="AX2093" s="63">
        <v>22262.727325378401</v>
      </c>
      <c r="AY2093" s="63">
        <v>35526.309865163203</v>
      </c>
      <c r="AZ2093" s="77">
        <v>4.4010138974075403E-3</v>
      </c>
      <c r="BA2093" s="77">
        <v>2.5526309865163199</v>
      </c>
      <c r="BB2093" s="77">
        <v>1.44249295422893</v>
      </c>
      <c r="BC2093" s="58">
        <v>-1420.7783057583899</v>
      </c>
      <c r="BD2093" s="130">
        <v>-3.8454405369800798E-2</v>
      </c>
      <c r="BE2093" s="65">
        <v>150</v>
      </c>
    </row>
    <row r="2094" spans="1:57" x14ac:dyDescent="0.2">
      <c r="A2094" s="104">
        <v>43272</v>
      </c>
      <c r="B2094" s="58">
        <v>2749.76000976562</v>
      </c>
      <c r="C2094" s="77">
        <v>-6.3455105155799602E-3</v>
      </c>
      <c r="D2094" s="58">
        <v>0.01</v>
      </c>
      <c r="E2094" s="58">
        <v>0.75429999999999997</v>
      </c>
      <c r="F2094" s="77">
        <v>-6.1923583662714101E-3</v>
      </c>
      <c r="G2094" s="58">
        <v>182.67924499511699</v>
      </c>
      <c r="H2094" s="58">
        <v>1157.66003417968</v>
      </c>
      <c r="I2094" s="58">
        <v>99.523872375488196</v>
      </c>
      <c r="J2094" s="58">
        <v>1730.21997070312</v>
      </c>
      <c r="K2094" s="58">
        <v>48.001144409179602</v>
      </c>
      <c r="L2094" s="58">
        <v>50.913600921630803</v>
      </c>
      <c r="M2094" s="58">
        <v>14.640000343322701</v>
      </c>
      <c r="N2094" s="77">
        <v>-5.5764488729029803E-3</v>
      </c>
      <c r="O2094" s="58">
        <v>10.094054509255299</v>
      </c>
      <c r="P2094" s="77">
        <v>5.5255617623803502E-2</v>
      </c>
      <c r="Q2094" s="58">
        <v>183.19145202636699</v>
      </c>
      <c r="R2094" s="77">
        <v>-1.04116220991682E-2</v>
      </c>
      <c r="S2094" s="58">
        <v>48.243172253720097</v>
      </c>
      <c r="T2094" s="77">
        <v>4.1673004879973302E-2</v>
      </c>
      <c r="U2094" s="58">
        <v>1163.75</v>
      </c>
      <c r="V2094" s="77">
        <v>-7.1660988383544996E-3</v>
      </c>
      <c r="W2094" s="58">
        <v>3.7719297325900998</v>
      </c>
      <c r="X2094" s="77">
        <v>3.7899748498121E-2</v>
      </c>
      <c r="Y2094" s="58">
        <v>99.883045196533203</v>
      </c>
      <c r="Z2094" s="77">
        <v>-1.1348044575251201E-2</v>
      </c>
      <c r="AA2094" s="58">
        <v>99.624994965144197</v>
      </c>
      <c r="AB2094" s="77">
        <v>5.7579381033648902E-2</v>
      </c>
      <c r="AC2094" s="58">
        <v>1740.1499633789001</v>
      </c>
      <c r="AD2094" s="77">
        <v>8.4396392566925497E-3</v>
      </c>
      <c r="AE2094" s="58">
        <v>2.4801611045448699</v>
      </c>
      <c r="AF2094" s="77">
        <v>5.1668791131374903E-2</v>
      </c>
      <c r="AG2094" s="58">
        <v>47.8002834320068</v>
      </c>
      <c r="AH2094" s="77">
        <v>-2.3756103583841202E-2</v>
      </c>
      <c r="AI2094" s="58">
        <v>2.0704665257327699</v>
      </c>
      <c r="AJ2094" s="77">
        <v>4.0666275577713601E-2</v>
      </c>
      <c r="AK2094" s="58">
        <v>51.5330715179443</v>
      </c>
      <c r="AL2094" s="69">
        <v>43272</v>
      </c>
      <c r="AM2094" s="105">
        <v>3</v>
      </c>
      <c r="AN2094" s="124">
        <v>51.0999462533726</v>
      </c>
      <c r="AO2094" s="125">
        <v>63.535713630459398</v>
      </c>
      <c r="AP2094" s="125">
        <v>44.458515028258198</v>
      </c>
      <c r="AQ2094" s="125">
        <v>40.6042789278886</v>
      </c>
      <c r="AR2094" s="125">
        <v>38.161475813531197</v>
      </c>
      <c r="AS2094" s="125">
        <v>57.6285156267571</v>
      </c>
      <c r="AV2094" s="63">
        <v>13263.5825397847</v>
      </c>
      <c r="AW2094" s="63">
        <v>21983.941472178602</v>
      </c>
      <c r="AX2094" s="63">
        <v>21983.941472178602</v>
      </c>
      <c r="AY2094" s="63">
        <v>35247.524011963404</v>
      </c>
      <c r="AZ2094" s="77">
        <v>-7.8473068060789207E-3</v>
      </c>
      <c r="BA2094" s="77">
        <v>2.52475240119634</v>
      </c>
      <c r="BB2094" s="77">
        <v>1.4269940895036399</v>
      </c>
      <c r="BC2094" s="58">
        <v>-1699.5641589581501</v>
      </c>
      <c r="BD2094" s="130">
        <v>-4.5999948658897602E-2</v>
      </c>
      <c r="BE2094" s="65">
        <v>151</v>
      </c>
    </row>
    <row r="2095" spans="1:57" x14ac:dyDescent="0.2">
      <c r="A2095" s="104">
        <v>43273</v>
      </c>
      <c r="B2095" s="58">
        <v>2754.8798828125</v>
      </c>
      <c r="C2095" s="77">
        <v>1.86193450653582E-3</v>
      </c>
      <c r="D2095" s="58">
        <v>0.01</v>
      </c>
      <c r="E2095" s="58">
        <v>0.75349999999999995</v>
      </c>
      <c r="F2095" s="77">
        <v>-1.0605859737505799E-3</v>
      </c>
      <c r="G2095" s="58">
        <v>182.14735412597599</v>
      </c>
      <c r="H2095" s="58">
        <v>1155.47998046875</v>
      </c>
      <c r="I2095" s="58">
        <v>98.805549621582003</v>
      </c>
      <c r="J2095" s="58">
        <v>1715.67004394531</v>
      </c>
      <c r="K2095" s="58">
        <v>46.991935729980398</v>
      </c>
      <c r="L2095" s="58">
        <v>51.216018676757798</v>
      </c>
      <c r="M2095" s="58">
        <v>13.770000457763601</v>
      </c>
      <c r="N2095" s="77">
        <v>-2.9116108354555401E-3</v>
      </c>
      <c r="O2095" s="58">
        <v>10.0586071055967</v>
      </c>
      <c r="P2095" s="77">
        <v>5.52223618831158E-2</v>
      </c>
      <c r="Q2095" s="58">
        <v>182.41329956054599</v>
      </c>
      <c r="R2095" s="77">
        <v>-1.8831553708099601E-3</v>
      </c>
      <c r="S2095" s="58">
        <v>49.277014886512802</v>
      </c>
      <c r="T2095" s="77">
        <v>4.2646359711504697E-2</v>
      </c>
      <c r="U2095" s="58">
        <v>1156.5700073242101</v>
      </c>
      <c r="V2095" s="77">
        <v>-7.2175924907353899E-3</v>
      </c>
      <c r="W2095" s="58">
        <v>3.7894464317243499</v>
      </c>
      <c r="X2095" s="77">
        <v>3.8352566695268202E-2</v>
      </c>
      <c r="Y2095" s="58">
        <v>99.164710998535099</v>
      </c>
      <c r="Z2095" s="77">
        <v>-8.4092930402945801E-3</v>
      </c>
      <c r="AA2095" s="58">
        <v>101.262024746962</v>
      </c>
      <c r="AB2095" s="77">
        <v>5.9021852776599701E-2</v>
      </c>
      <c r="AC2095" s="58">
        <v>1722.9450073242101</v>
      </c>
      <c r="AD2095" s="77">
        <v>-2.10246795492279E-2</v>
      </c>
      <c r="AE2095" s="58">
        <v>2.4115988526641101</v>
      </c>
      <c r="AF2095" s="77">
        <v>5.1319419283371498E-2</v>
      </c>
      <c r="AG2095" s="58">
        <v>47.49654006958</v>
      </c>
      <c r="AH2095" s="77">
        <v>5.9398225553217703E-3</v>
      </c>
      <c r="AI2095" s="58">
        <v>2.06826072831476</v>
      </c>
      <c r="AJ2095" s="77">
        <v>4.0383082905531498E-2</v>
      </c>
      <c r="AK2095" s="58">
        <v>51.0648097991943</v>
      </c>
      <c r="AL2095" s="69">
        <v>43273</v>
      </c>
      <c r="AM2095" s="105">
        <v>4</v>
      </c>
      <c r="AN2095" s="124">
        <v>52.704501174270703</v>
      </c>
      <c r="AO2095" s="125">
        <v>62.503875394967402</v>
      </c>
      <c r="AP2095" s="125">
        <v>43.100215643412398</v>
      </c>
      <c r="AQ2095" s="125">
        <v>36.541719880833</v>
      </c>
      <c r="AR2095" s="125">
        <v>40.1978688303521</v>
      </c>
      <c r="AS2095" s="125">
        <v>53.582927195319698</v>
      </c>
      <c r="AV2095" s="63">
        <v>13263.5825397847</v>
      </c>
      <c r="AW2095" s="63">
        <v>21849.5398261337</v>
      </c>
      <c r="AX2095" s="63">
        <v>21849.5398261337</v>
      </c>
      <c r="AY2095" s="63">
        <v>35113.122365918498</v>
      </c>
      <c r="AZ2095" s="77">
        <v>-3.81308048756279E-3</v>
      </c>
      <c r="BA2095" s="77">
        <v>2.5113122365918499</v>
      </c>
      <c r="BB2095" s="77">
        <v>1.43151299354605</v>
      </c>
      <c r="BC2095" s="58">
        <v>-1833.96580500307</v>
      </c>
      <c r="BD2095" s="130">
        <v>-4.96376276398003E-2</v>
      </c>
      <c r="BE2095" s="65">
        <v>152</v>
      </c>
    </row>
    <row r="2096" spans="1:57" x14ac:dyDescent="0.2">
      <c r="A2096" s="104">
        <v>43276</v>
      </c>
      <c r="B2096" s="58">
        <v>2717.07006835937</v>
      </c>
      <c r="C2096" s="77">
        <v>-1.37246689734161E-2</v>
      </c>
      <c r="D2096" s="58">
        <v>0.01</v>
      </c>
      <c r="E2096" s="58">
        <v>0.75360000000000005</v>
      </c>
      <c r="F2096" s="77">
        <v>1.32714001327194E-4</v>
      </c>
      <c r="G2096" s="58">
        <v>179.43858337402301</v>
      </c>
      <c r="H2096" s="58">
        <v>1124.81005859375</v>
      </c>
      <c r="I2096" s="58">
        <v>96.817825317382798</v>
      </c>
      <c r="J2096" s="58">
        <v>1663.15002441406</v>
      </c>
      <c r="K2096" s="58">
        <v>45.767166137695298</v>
      </c>
      <c r="L2096" s="58">
        <v>49.469799041747997</v>
      </c>
      <c r="M2096" s="58">
        <v>17.329999923706001</v>
      </c>
      <c r="N2096" s="77">
        <v>-1.48713153970915E-2</v>
      </c>
      <c r="O2096" s="58">
        <v>9.9274856560990496</v>
      </c>
      <c r="P2096" s="77">
        <v>5.5325256527499998E-2</v>
      </c>
      <c r="Q2096" s="58">
        <v>180.79296875</v>
      </c>
      <c r="R2096" s="77">
        <v>-2.6543014499098402E-2</v>
      </c>
      <c r="S2096" s="58">
        <v>48.7738436900108</v>
      </c>
      <c r="T2096" s="77">
        <v>4.3361848800488503E-2</v>
      </c>
      <c r="U2096" s="58">
        <v>1140.14501953125</v>
      </c>
      <c r="V2096" s="77">
        <v>-2.01175370392866E-2</v>
      </c>
      <c r="W2096" s="58">
        <v>3.6782582510778101</v>
      </c>
      <c r="X2096" s="77">
        <v>3.7991539667617501E-2</v>
      </c>
      <c r="Y2096" s="58">
        <v>97.811687469482393</v>
      </c>
      <c r="Z2096" s="77">
        <v>-3.06119581189844E-2</v>
      </c>
      <c r="AA2096" s="58">
        <v>101.32662552714901</v>
      </c>
      <c r="AB2096" s="77">
        <v>6.0924525171953597E-2</v>
      </c>
      <c r="AC2096" s="58">
        <v>1689.41003417968</v>
      </c>
      <c r="AD2096" s="77">
        <v>-2.6063399459064301E-2</v>
      </c>
      <c r="AE2096" s="58">
        <v>2.4669231270284699</v>
      </c>
      <c r="AF2096" s="77">
        <v>5.3901592237685703E-2</v>
      </c>
      <c r="AG2096" s="58">
        <v>46.379550933837798</v>
      </c>
      <c r="AH2096" s="77">
        <v>-3.4095185063695903E-2</v>
      </c>
      <c r="AI2096" s="58">
        <v>2.0717708579976399</v>
      </c>
      <c r="AJ2096" s="77">
        <v>4.1879508268251903E-2</v>
      </c>
      <c r="AK2096" s="58">
        <v>50.342908859252901</v>
      </c>
      <c r="AL2096" s="69">
        <v>43276</v>
      </c>
      <c r="AM2096" s="105">
        <v>0</v>
      </c>
      <c r="AN2096" s="124">
        <v>41.797096992637002</v>
      </c>
      <c r="AO2096" s="125">
        <v>50.161599723160698</v>
      </c>
      <c r="AP2096" s="125">
        <v>36.914719700145397</v>
      </c>
      <c r="AQ2096" s="125">
        <v>32.315975212537097</v>
      </c>
      <c r="AR2096" s="125">
        <v>33.365433628622</v>
      </c>
      <c r="AS2096" s="125">
        <v>44.312641608118199</v>
      </c>
      <c r="AV2096" s="63">
        <v>13263.5825397847</v>
      </c>
      <c r="AW2096" s="63">
        <v>21470.432635693302</v>
      </c>
      <c r="AX2096" s="63">
        <v>21470.432635693302</v>
      </c>
      <c r="AY2096" s="63">
        <v>34734.015175478104</v>
      </c>
      <c r="AZ2096" s="77">
        <v>-1.0796738224804999E-2</v>
      </c>
      <c r="BA2096" s="77">
        <v>2.4734015175478099</v>
      </c>
      <c r="BB2096" s="77">
        <v>1.3981412826050701</v>
      </c>
      <c r="BC2096" s="58">
        <v>-2213.0729954434501</v>
      </c>
      <c r="BD2096" s="130">
        <v>-5.9898441392878102E-2</v>
      </c>
      <c r="BE2096" s="65">
        <v>153</v>
      </c>
    </row>
    <row r="2097" spans="1:57" x14ac:dyDescent="0.2">
      <c r="A2097" s="104">
        <v>43277</v>
      </c>
      <c r="B2097" s="58">
        <v>2723.06005859375</v>
      </c>
      <c r="C2097" s="77">
        <v>2.2045770199778901E-3</v>
      </c>
      <c r="D2097" s="58">
        <v>0.01</v>
      </c>
      <c r="E2097" s="58">
        <v>0.75570000000000004</v>
      </c>
      <c r="F2097" s="77">
        <v>2.7866242038216901E-3</v>
      </c>
      <c r="G2097" s="58">
        <v>181.66467285156199</v>
      </c>
      <c r="H2097" s="58">
        <v>1118.4599609375</v>
      </c>
      <c r="I2097" s="58">
        <v>97.496795654296804</v>
      </c>
      <c r="J2097" s="58">
        <v>1691.08996582031</v>
      </c>
      <c r="K2097" s="58">
        <v>45.727973937988203</v>
      </c>
      <c r="L2097" s="58">
        <v>48.455230712890597</v>
      </c>
      <c r="M2097" s="58">
        <v>15.920000076293899</v>
      </c>
      <c r="N2097" s="77">
        <v>1.24058574007963E-2</v>
      </c>
      <c r="O2097" s="58">
        <v>9.7542726183466808</v>
      </c>
      <c r="P2097" s="77">
        <v>5.3693833067460797E-2</v>
      </c>
      <c r="Q2097" s="58">
        <v>180.551628112792</v>
      </c>
      <c r="R2097" s="77">
        <v>-5.6454844155545596E-3</v>
      </c>
      <c r="S2097" s="58">
        <v>48.074194930621502</v>
      </c>
      <c r="T2097" s="77">
        <v>4.2982490754810199E-2</v>
      </c>
      <c r="U2097" s="58">
        <v>1121.63500976562</v>
      </c>
      <c r="V2097" s="77">
        <v>7.0128649831611104E-3</v>
      </c>
      <c r="W2097" s="58">
        <v>3.56063198002798</v>
      </c>
      <c r="X2097" s="77">
        <v>3.6520502608652201E-2</v>
      </c>
      <c r="Y2097" s="58">
        <v>97.157310485839801</v>
      </c>
      <c r="Z2097" s="77">
        <v>1.67994113556253E-2</v>
      </c>
      <c r="AA2097" s="58">
        <v>100.451144975207</v>
      </c>
      <c r="AB2097" s="77">
        <v>5.9400237128413497E-2</v>
      </c>
      <c r="AC2097" s="58">
        <v>1677.11999511718</v>
      </c>
      <c r="AD2097" s="77">
        <v>-8.5633879076363296E-4</v>
      </c>
      <c r="AE2097" s="58">
        <v>2.5392724089477698</v>
      </c>
      <c r="AF2097" s="77">
        <v>5.5529956616737E-2</v>
      </c>
      <c r="AG2097" s="58">
        <v>45.747570037841797</v>
      </c>
      <c r="AH2097" s="77">
        <v>-2.05088427386012E-2</v>
      </c>
      <c r="AI2097" s="58">
        <v>2.0614455050449698</v>
      </c>
      <c r="AJ2097" s="77">
        <v>4.2543301821418397E-2</v>
      </c>
      <c r="AK2097" s="58">
        <v>48.9625148773193</v>
      </c>
      <c r="AL2097" s="69">
        <v>43277</v>
      </c>
      <c r="AM2097" s="105">
        <v>1</v>
      </c>
      <c r="AN2097" s="124">
        <v>43.782070864708402</v>
      </c>
      <c r="AO2097" s="125">
        <v>48.046165865384502</v>
      </c>
      <c r="AP2097" s="125">
        <v>44.024382818654999</v>
      </c>
      <c r="AQ2097" s="125">
        <v>32.187702530785302</v>
      </c>
      <c r="AR2097" s="125">
        <v>30.158103676845599</v>
      </c>
      <c r="AS2097" s="125">
        <v>47.644657181913203</v>
      </c>
      <c r="AV2097" s="63">
        <v>13263.5825397847</v>
      </c>
      <c r="AW2097" s="63">
        <v>21739.755419403002</v>
      </c>
      <c r="AX2097" s="63">
        <v>21739.755419403002</v>
      </c>
      <c r="AY2097" s="63">
        <v>35003.337959187797</v>
      </c>
      <c r="AZ2097" s="77">
        <v>7.7538626717665801E-3</v>
      </c>
      <c r="BA2097" s="77">
        <v>2.5003337959187801</v>
      </c>
      <c r="BB2097" s="77">
        <v>1.4034281697673601</v>
      </c>
      <c r="BC2097" s="58">
        <v>-1943.7502117337301</v>
      </c>
      <c r="BD2097" s="130">
        <v>-5.2609023009924802E-2</v>
      </c>
      <c r="BE2097" s="65">
        <v>154</v>
      </c>
    </row>
    <row r="2098" spans="1:57" x14ac:dyDescent="0.2">
      <c r="A2098" s="104">
        <v>43278</v>
      </c>
      <c r="B2098" s="58">
        <v>2699.6298828125</v>
      </c>
      <c r="C2098" s="77">
        <v>-8.6043551288214008E-3</v>
      </c>
      <c r="D2098" s="58">
        <v>0.01</v>
      </c>
      <c r="E2098" s="58">
        <v>0.76060000000000005</v>
      </c>
      <c r="F2098" s="77">
        <v>6.4840545189890301E-3</v>
      </c>
      <c r="G2098" s="58">
        <v>181.39874267578099</v>
      </c>
      <c r="H2098" s="58">
        <v>1103.97998046875</v>
      </c>
      <c r="I2098" s="58">
        <v>95.981407165527301</v>
      </c>
      <c r="J2098" s="58">
        <v>1660.51000976562</v>
      </c>
      <c r="K2098" s="58">
        <v>44.336643218994098</v>
      </c>
      <c r="L2098" s="58">
        <v>47.567481994628899</v>
      </c>
      <c r="M2098" s="58">
        <v>17.909999847412099</v>
      </c>
      <c r="N2098" s="77">
        <v>-1.4638518959519901E-3</v>
      </c>
      <c r="O2098" s="58">
        <v>9.5991919885933399</v>
      </c>
      <c r="P2098" s="77">
        <v>5.29176324322723E-2</v>
      </c>
      <c r="Q2098" s="58">
        <v>181.53170776367099</v>
      </c>
      <c r="R2098" s="77">
        <v>-1.2946355680549099E-2</v>
      </c>
      <c r="S2098" s="58">
        <v>47.749216438493399</v>
      </c>
      <c r="T2098" s="77">
        <v>4.3251886160307902E-2</v>
      </c>
      <c r="U2098" s="58">
        <v>1111.21997070312</v>
      </c>
      <c r="V2098" s="77">
        <v>-1.55429568592467E-2</v>
      </c>
      <c r="W2098" s="58">
        <v>3.4814843915744702</v>
      </c>
      <c r="X2098" s="77">
        <v>3.6272487499275599E-2</v>
      </c>
      <c r="Y2098" s="58">
        <v>96.739101409912095</v>
      </c>
      <c r="Z2098" s="77">
        <v>-1.8082985927868001E-2</v>
      </c>
      <c r="AA2098" s="58">
        <v>99.317536214018901</v>
      </c>
      <c r="AB2098" s="77">
        <v>5.9811464929402702E-2</v>
      </c>
      <c r="AC2098" s="58">
        <v>1675.7999877929601</v>
      </c>
      <c r="AD2098" s="77">
        <v>-3.0426248949514501E-2</v>
      </c>
      <c r="AE2098" s="58">
        <v>2.6252014033253102</v>
      </c>
      <c r="AF2098" s="77">
        <v>5.9210648635678799E-2</v>
      </c>
      <c r="AG2098" s="58">
        <v>45.032308578491197</v>
      </c>
      <c r="AH2098" s="77">
        <v>-1.8321009005650299E-2</v>
      </c>
      <c r="AI2098" s="58">
        <v>2.1295911807349301</v>
      </c>
      <c r="AJ2098" s="77">
        <v>4.47698951349874E-2</v>
      </c>
      <c r="AK2098" s="58">
        <v>48.011356353759702</v>
      </c>
      <c r="AL2098" s="69">
        <v>43278</v>
      </c>
      <c r="AM2098" s="105">
        <v>2</v>
      </c>
      <c r="AN2098" s="124">
        <v>38.282325577414198</v>
      </c>
      <c r="AO2098" s="125">
        <v>43.537351698070097</v>
      </c>
      <c r="AP2098" s="125">
        <v>43.395206408204999</v>
      </c>
      <c r="AQ2098" s="125">
        <v>27.9467480961078</v>
      </c>
      <c r="AR2098" s="125">
        <v>27.653228203714999</v>
      </c>
      <c r="AS2098" s="125">
        <v>41.654114361184902</v>
      </c>
      <c r="AV2098" s="63">
        <v>13263.5825397847</v>
      </c>
      <c r="AW2098" s="63">
        <v>21696.255604690501</v>
      </c>
      <c r="AX2098" s="63">
        <v>21696.255604690501</v>
      </c>
      <c r="AY2098" s="63">
        <v>34959.838144475303</v>
      </c>
      <c r="AZ2098" s="77">
        <v>-1.2427333291253799E-3</v>
      </c>
      <c r="BA2098" s="77">
        <v>2.4959838144475301</v>
      </c>
      <c r="BB2098" s="77">
        <v>1.3827482202680701</v>
      </c>
      <c r="BC2098" s="58">
        <v>-1987.2500264462501</v>
      </c>
      <c r="BD2098" s="130">
        <v>-5.3786377352742998E-2</v>
      </c>
      <c r="BE2098" s="65">
        <v>155</v>
      </c>
    </row>
    <row r="2099" spans="1:57" x14ac:dyDescent="0.2">
      <c r="A2099" s="104">
        <v>43279</v>
      </c>
      <c r="B2099" s="58">
        <v>2716.31005859375</v>
      </c>
      <c r="C2099" s="77">
        <v>6.1786898594677897E-3</v>
      </c>
      <c r="D2099" s="58">
        <v>0.01</v>
      </c>
      <c r="E2099" s="58">
        <v>0.76349999999999996</v>
      </c>
      <c r="F2099" s="77">
        <v>3.8127793846962602E-3</v>
      </c>
      <c r="G2099" s="58">
        <v>182.71864318847599</v>
      </c>
      <c r="H2099" s="58">
        <v>1114.21997070312</v>
      </c>
      <c r="I2099" s="58">
        <v>97.053985595703097</v>
      </c>
      <c r="J2099" s="58">
        <v>1701.44995117187</v>
      </c>
      <c r="K2099" s="58">
        <v>44.375831604003899</v>
      </c>
      <c r="L2099" s="58">
        <v>48.045497894287102</v>
      </c>
      <c r="M2099" s="58">
        <v>16.850000381469702</v>
      </c>
      <c r="N2099" s="77">
        <v>7.2762384855908904E-3</v>
      </c>
      <c r="O2099" s="58">
        <v>9.4558709792264093</v>
      </c>
      <c r="P2099" s="77">
        <v>5.1750991657006598E-2</v>
      </c>
      <c r="Q2099" s="58">
        <v>182.058692932128</v>
      </c>
      <c r="R2099" s="77">
        <v>9.2755216720752307E-3</v>
      </c>
      <c r="S2099" s="58">
        <v>47.092103581376001</v>
      </c>
      <c r="T2099" s="77">
        <v>4.22646378808475E-2</v>
      </c>
      <c r="U2099" s="58">
        <v>1109.09997558593</v>
      </c>
      <c r="V2099" s="77">
        <v>1.1174856275299501E-2</v>
      </c>
      <c r="W2099" s="58">
        <v>3.35124754631393</v>
      </c>
      <c r="X2099" s="77">
        <v>3.4529726169867901E-2</v>
      </c>
      <c r="Y2099" s="58">
        <v>96.517696380615206</v>
      </c>
      <c r="Z2099" s="77">
        <v>2.4655040418593201E-2</v>
      </c>
      <c r="AA2099" s="58">
        <v>97.027619909470204</v>
      </c>
      <c r="AB2099" s="77">
        <v>5.7026431980936203E-2</v>
      </c>
      <c r="AC2099" s="58">
        <v>1680.97998046875</v>
      </c>
      <c r="AD2099" s="77">
        <v>8.83882544201686E-4</v>
      </c>
      <c r="AE2099" s="58">
        <v>2.7273139733631102</v>
      </c>
      <c r="AF2099" s="77">
        <v>6.1459444809976997E-2</v>
      </c>
      <c r="AG2099" s="58">
        <v>44.356237411499002</v>
      </c>
      <c r="AH2099" s="77">
        <v>1.0049215968845801E-2</v>
      </c>
      <c r="AI2099" s="58">
        <v>2.1357838268759299</v>
      </c>
      <c r="AJ2099" s="77">
        <v>4.4453360262291797E-2</v>
      </c>
      <c r="AK2099" s="58">
        <v>47.806489944458001</v>
      </c>
      <c r="AL2099" s="69">
        <v>43279</v>
      </c>
      <c r="AM2099" s="105">
        <v>3</v>
      </c>
      <c r="AN2099" s="124">
        <v>43.704001595490702</v>
      </c>
      <c r="AO2099" s="125">
        <v>47.303534018966303</v>
      </c>
      <c r="AP2099" s="125">
        <v>47.412382856225904</v>
      </c>
      <c r="AQ2099" s="125">
        <v>28.2335662712904</v>
      </c>
      <c r="AR2099" s="125">
        <v>30.9775967078435</v>
      </c>
      <c r="AS2099" s="125">
        <v>46.756875746326799</v>
      </c>
      <c r="AU2099" s="109" t="s">
        <v>620</v>
      </c>
      <c r="AV2099" s="63">
        <v>13263.5825397847</v>
      </c>
      <c r="AW2099" s="63">
        <v>21979.159554290702</v>
      </c>
      <c r="AX2099" s="63">
        <v>21979.159554290702</v>
      </c>
      <c r="AY2099" s="63">
        <v>35242.742094075496</v>
      </c>
      <c r="AZ2099" s="77">
        <v>8.0922557029896505E-3</v>
      </c>
      <c r="BA2099" s="77">
        <v>2.5242742094075501</v>
      </c>
      <c r="BB2099" s="77">
        <v>1.3974704825343001</v>
      </c>
      <c r="BC2099" s="58">
        <v>-1704.34607684603</v>
      </c>
      <c r="BD2099" s="130">
        <v>-4.61293747686293E-2</v>
      </c>
      <c r="BE2099" s="65">
        <v>156</v>
      </c>
    </row>
    <row r="2100" spans="1:57" x14ac:dyDescent="0.2">
      <c r="A2100" s="104">
        <v>43280</v>
      </c>
      <c r="B2100" s="58">
        <v>2718.3701171875</v>
      </c>
      <c r="C2100" s="77">
        <v>7.5840333000010097E-4</v>
      </c>
      <c r="D2100" s="58">
        <v>0.01</v>
      </c>
      <c r="E2100" s="58">
        <v>0.75739999999999996</v>
      </c>
      <c r="F2100" s="77">
        <v>-7.9895219384413796E-3</v>
      </c>
      <c r="G2100" s="58">
        <v>182.33448791503901</v>
      </c>
      <c r="H2100" s="58">
        <v>1115.65002441406</v>
      </c>
      <c r="I2100" s="58">
        <v>97.034309387207003</v>
      </c>
      <c r="J2100" s="58">
        <v>1699.80004882812</v>
      </c>
      <c r="K2100" s="58">
        <v>45.257663726806598</v>
      </c>
      <c r="L2100" s="58">
        <v>48.494251251220703</v>
      </c>
      <c r="M2100" s="58">
        <v>16.090000152587798</v>
      </c>
      <c r="N2100" s="77">
        <v>-2.1024415830478401E-3</v>
      </c>
      <c r="O2100" s="58">
        <v>9.3684591460258204</v>
      </c>
      <c r="P2100" s="77">
        <v>5.1380620600920898E-2</v>
      </c>
      <c r="Q2100" s="58">
        <v>182.52656555175699</v>
      </c>
      <c r="R2100" s="77">
        <v>1.2834572602704499E-3</v>
      </c>
      <c r="S2100" s="58">
        <v>46.658430565737497</v>
      </c>
      <c r="T2100" s="77">
        <v>4.1821744762872599E-2</v>
      </c>
      <c r="U2100" s="58">
        <v>1114.9349975585901</v>
      </c>
      <c r="V2100" s="77">
        <v>-2.02734677770433E-4</v>
      </c>
      <c r="W2100" s="58">
        <v>3.2934563291843899</v>
      </c>
      <c r="X2100" s="77">
        <v>3.3941152876578298E-2</v>
      </c>
      <c r="Y2100" s="58">
        <v>97.044147491455007</v>
      </c>
      <c r="Z2100" s="77">
        <v>-9.6970371806326297E-4</v>
      </c>
      <c r="AA2100" s="58">
        <v>95.014974997863803</v>
      </c>
      <c r="AB2100" s="77">
        <v>5.58977363622086E-2</v>
      </c>
      <c r="AC2100" s="58">
        <v>1700.625</v>
      </c>
      <c r="AD2100" s="77">
        <v>1.9871900783109402E-2</v>
      </c>
      <c r="AE2100" s="58">
        <v>2.7597575640754202</v>
      </c>
      <c r="AF2100" s="77">
        <v>6.0978789818547E-2</v>
      </c>
      <c r="AG2100" s="58">
        <v>44.816747665405202</v>
      </c>
      <c r="AH2100" s="77">
        <v>9.3401749716690505E-3</v>
      </c>
      <c r="AI2100" s="58">
        <v>2.1356044032103498</v>
      </c>
      <c r="AJ2100" s="77">
        <v>4.40383003780596E-2</v>
      </c>
      <c r="AK2100" s="58">
        <v>48.269874572753899</v>
      </c>
      <c r="AL2100" s="69">
        <v>43280</v>
      </c>
      <c r="AM2100" s="105">
        <v>4</v>
      </c>
      <c r="AN2100" s="124">
        <v>44.354161722377597</v>
      </c>
      <c r="AO2100" s="125">
        <v>47.826922358005099</v>
      </c>
      <c r="AP2100" s="125">
        <v>46.380678929530603</v>
      </c>
      <c r="AQ2100" s="125">
        <v>34.547401014148697</v>
      </c>
      <c r="AR2100" s="125">
        <v>34.041741165345599</v>
      </c>
      <c r="AS2100" s="125">
        <v>46.676228819161501</v>
      </c>
      <c r="AU2100" s="109" t="s">
        <v>565</v>
      </c>
      <c r="AV2100" s="63">
        <v>13263.5825397847</v>
      </c>
      <c r="AW2100" s="63">
        <v>21778.1040375091</v>
      </c>
      <c r="AX2100" s="63">
        <v>21778.1040375091</v>
      </c>
      <c r="AY2100" s="63">
        <v>35041.686577293898</v>
      </c>
      <c r="AZ2100" s="77">
        <v>-5.7048772267757003E-3</v>
      </c>
      <c r="BA2100" s="77">
        <v>2.50416865772939</v>
      </c>
      <c r="BB2100" s="77">
        <v>1.3992887321318399</v>
      </c>
      <c r="BC2100" s="58">
        <v>-1905.4015936276501</v>
      </c>
      <c r="BD2100" s="130">
        <v>-5.1571089575801997E-2</v>
      </c>
      <c r="BE2100" s="65">
        <v>157</v>
      </c>
    </row>
    <row r="2101" spans="1:57" x14ac:dyDescent="0.2">
      <c r="A2101" s="104">
        <v>43283</v>
      </c>
      <c r="B2101" s="58">
        <v>2726.7099609375</v>
      </c>
      <c r="C2101" s="77">
        <v>3.0679574121528202E-3</v>
      </c>
      <c r="D2101" s="58">
        <v>0.01</v>
      </c>
      <c r="E2101" s="58">
        <v>0.76200000000000001</v>
      </c>
      <c r="F2101" s="77">
        <v>6.0734090308951398E-3</v>
      </c>
      <c r="G2101" s="58">
        <v>184.37345886230401</v>
      </c>
      <c r="H2101" s="58">
        <v>1127.4599609375</v>
      </c>
      <c r="I2101" s="58">
        <v>98.411941528320298</v>
      </c>
      <c r="J2101" s="58">
        <v>1713.78002929687</v>
      </c>
      <c r="K2101" s="58">
        <v>44.757961273193303</v>
      </c>
      <c r="L2101" s="58">
        <v>48.972270965576101</v>
      </c>
      <c r="M2101" s="58">
        <v>15.6000003814697</v>
      </c>
      <c r="N2101" s="77">
        <v>1.1182585206895799E-2</v>
      </c>
      <c r="O2101" s="58">
        <v>9.3115364455669098</v>
      </c>
      <c r="P2101" s="77">
        <v>5.0503670664013699E-2</v>
      </c>
      <c r="Q2101" s="58">
        <v>183.35397338867099</v>
      </c>
      <c r="R2101" s="77">
        <v>1.0585700053778299E-2</v>
      </c>
      <c r="S2101" s="58">
        <v>46.382646574777503</v>
      </c>
      <c r="T2101" s="77">
        <v>4.11390631878489E-2</v>
      </c>
      <c r="U2101" s="58">
        <v>1121.5549926757801</v>
      </c>
      <c r="V2101" s="77">
        <v>1.41973715257346E-2</v>
      </c>
      <c r="W2101" s="58">
        <v>3.2471445585782601</v>
      </c>
      <c r="X2101" s="77">
        <v>3.2995432344395101E-2</v>
      </c>
      <c r="Y2101" s="58">
        <v>97.723125457763601</v>
      </c>
      <c r="Z2101" s="77">
        <v>8.2244852730697302E-3</v>
      </c>
      <c r="AA2101" s="58">
        <v>94.243581710330901</v>
      </c>
      <c r="AB2101" s="77">
        <v>5.4991644259617702E-2</v>
      </c>
      <c r="AC2101" s="58">
        <v>1706.7900390625</v>
      </c>
      <c r="AD2101" s="77">
        <v>-1.10412781497004E-2</v>
      </c>
      <c r="AE2101" s="58">
        <v>2.8252587186247902</v>
      </c>
      <c r="AF2101" s="77">
        <v>6.3123043102432705E-2</v>
      </c>
      <c r="AG2101" s="58">
        <v>45.0078125</v>
      </c>
      <c r="AH2101" s="77">
        <v>9.8572449727931596E-3</v>
      </c>
      <c r="AI2101" s="58">
        <v>2.1331081363175701</v>
      </c>
      <c r="AJ2101" s="77">
        <v>4.3557468221495997E-2</v>
      </c>
      <c r="AK2101" s="58">
        <v>48.733261108398402</v>
      </c>
      <c r="AL2101" s="69">
        <v>43283</v>
      </c>
      <c r="AM2101" s="105">
        <v>0</v>
      </c>
      <c r="AN2101" s="124">
        <v>47.021660167476099</v>
      </c>
      <c r="AO2101" s="125">
        <v>52.0614712386365</v>
      </c>
      <c r="AP2101" s="125">
        <v>52.312120225385797</v>
      </c>
      <c r="AQ2101" s="125">
        <v>32.787107072301602</v>
      </c>
      <c r="AR2101" s="125">
        <v>37.237977402954698</v>
      </c>
      <c r="AS2101" s="125">
        <v>52.813016395506502</v>
      </c>
      <c r="AV2101" s="63">
        <v>13263.5825397847</v>
      </c>
      <c r="AW2101" s="63">
        <v>22187.9313711547</v>
      </c>
      <c r="AX2101" s="63">
        <v>22187.9313711547</v>
      </c>
      <c r="AY2101" s="63">
        <v>35451.513910939502</v>
      </c>
      <c r="AZ2101" s="77">
        <v>1.1695422614480699E-2</v>
      </c>
      <c r="BA2101" s="77">
        <v>2.5451513910939498</v>
      </c>
      <c r="BB2101" s="77">
        <v>1.4066496477814701</v>
      </c>
      <c r="BC2101" s="58">
        <v>-1495.5742599820201</v>
      </c>
      <c r="BD2101" s="130">
        <v>-4.0478812648599399E-2</v>
      </c>
      <c r="BE2101" s="65">
        <v>158</v>
      </c>
    </row>
    <row r="2102" spans="1:57" x14ac:dyDescent="0.2">
      <c r="A2102" s="104">
        <v>43284</v>
      </c>
      <c r="B2102" s="58">
        <v>2713.21997070312</v>
      </c>
      <c r="C2102" s="77">
        <v>-4.9473506268106204E-3</v>
      </c>
      <c r="D2102" s="58">
        <v>0.01</v>
      </c>
      <c r="E2102" s="58">
        <v>0.75900000000000001</v>
      </c>
      <c r="F2102" s="77">
        <v>-3.9370078740157402E-3</v>
      </c>
      <c r="G2102" s="58">
        <v>181.162353515625</v>
      </c>
      <c r="H2102" s="58">
        <v>1102.89001464843</v>
      </c>
      <c r="I2102" s="58">
        <v>97.467277526855398</v>
      </c>
      <c r="J2102" s="58">
        <v>1693.9599609375</v>
      </c>
      <c r="K2102" s="58">
        <v>43.895717620849602</v>
      </c>
      <c r="L2102" s="58">
        <v>48.260124206542898</v>
      </c>
      <c r="M2102" s="58">
        <v>16.139999389648398</v>
      </c>
      <c r="N2102" s="77">
        <v>-1.7416310170097898E-2</v>
      </c>
      <c r="O2102" s="58">
        <v>9.13138889545659</v>
      </c>
      <c r="P2102" s="77">
        <v>5.0404450583984101E-2</v>
      </c>
      <c r="Q2102" s="58">
        <v>182.76790618896399</v>
      </c>
      <c r="R2102" s="77">
        <v>-2.1792300516491898E-2</v>
      </c>
      <c r="S2102" s="58">
        <v>45.251710846802098</v>
      </c>
      <c r="T2102" s="77">
        <v>4.1030121087121098E-2</v>
      </c>
      <c r="U2102" s="58">
        <v>1115.1749877929601</v>
      </c>
      <c r="V2102" s="77">
        <v>-9.5990790019418997E-3</v>
      </c>
      <c r="W2102" s="58">
        <v>3.1119800790270098</v>
      </c>
      <c r="X2102" s="77">
        <v>3.1928460073890497E-2</v>
      </c>
      <c r="Y2102" s="58">
        <v>97.939609527587805</v>
      </c>
      <c r="Z2102" s="77">
        <v>-1.15651180551489E-2</v>
      </c>
      <c r="AA2102" s="58">
        <v>91.386061365847496</v>
      </c>
      <c r="AB2102" s="77">
        <v>5.39481826449257E-2</v>
      </c>
      <c r="AC2102" s="58">
        <v>1703.86999511718</v>
      </c>
      <c r="AD2102" s="77">
        <v>-1.9264587300587499E-2</v>
      </c>
      <c r="AE2102" s="58">
        <v>2.93377633940282</v>
      </c>
      <c r="AF2102" s="77">
        <v>6.6835137877079204E-2</v>
      </c>
      <c r="AG2102" s="58">
        <v>44.326839447021399</v>
      </c>
      <c r="AH2102" s="77">
        <v>-1.4541836533040999E-2</v>
      </c>
      <c r="AI2102" s="58">
        <v>2.1024571011745201</v>
      </c>
      <c r="AJ2102" s="77">
        <v>4.3565099256198801E-2</v>
      </c>
      <c r="AK2102" s="58">
        <v>48.616197586059499</v>
      </c>
      <c r="AL2102" s="69">
        <v>43284</v>
      </c>
      <c r="AM2102" s="105">
        <v>1</v>
      </c>
      <c r="AN2102" s="124">
        <v>43.397752460629199</v>
      </c>
      <c r="AO2102" s="125">
        <v>44.051004249036602</v>
      </c>
      <c r="AP2102" s="125">
        <v>44.048052992121498</v>
      </c>
      <c r="AQ2102" s="125">
        <v>29.951228322279501</v>
      </c>
      <c r="AR2102" s="125">
        <v>34.551719356124302</v>
      </c>
      <c r="AS2102" s="125">
        <v>48.676204934879898</v>
      </c>
      <c r="AV2102" s="63">
        <v>13263.5825397847</v>
      </c>
      <c r="AW2102" s="63">
        <v>21800.916997329699</v>
      </c>
      <c r="AX2102" s="63">
        <v>21800.916997329699</v>
      </c>
      <c r="AY2102" s="63">
        <v>35064.499537114498</v>
      </c>
      <c r="AZ2102" s="77">
        <v>-1.09167234662338E-2</v>
      </c>
      <c r="BA2102" s="77">
        <v>2.5064499537114502</v>
      </c>
      <c r="BB2102" s="77">
        <v>1.3947431081380099</v>
      </c>
      <c r="BC2102" s="58">
        <v>-1882.58863380709</v>
      </c>
      <c r="BD2102" s="130">
        <v>-5.0953640110907097E-2</v>
      </c>
      <c r="BE2102" s="65">
        <v>159</v>
      </c>
    </row>
    <row r="2103" spans="1:57" x14ac:dyDescent="0.2">
      <c r="A2103" s="104">
        <v>43286</v>
      </c>
      <c r="B2103" s="58">
        <v>2736.61010742187</v>
      </c>
      <c r="C2103" s="77">
        <v>8.6208036839299194E-3</v>
      </c>
      <c r="D2103" s="58">
        <v>0.01</v>
      </c>
      <c r="E2103" s="58">
        <v>0.75629999999999997</v>
      </c>
      <c r="F2103" s="77">
        <v>-3.55731225296451E-3</v>
      </c>
      <c r="G2103" s="58">
        <v>182.62016296386699</v>
      </c>
      <c r="H2103" s="58">
        <v>1124.27001953125</v>
      </c>
      <c r="I2103" s="58">
        <v>98.165931701660099</v>
      </c>
      <c r="J2103" s="58">
        <v>1699.72998046875</v>
      </c>
      <c r="K2103" s="58">
        <v>44.522800445556598</v>
      </c>
      <c r="L2103" s="58">
        <v>49.508819580078097</v>
      </c>
      <c r="M2103" s="58">
        <v>14.9700002670288</v>
      </c>
      <c r="N2103" s="77">
        <v>8.0469778624092606E-3</v>
      </c>
      <c r="O2103" s="58">
        <v>8.9879692842731291</v>
      </c>
      <c r="P2103" s="77">
        <v>4.9216741122126102E-2</v>
      </c>
      <c r="Q2103" s="58">
        <v>181.89125823974601</v>
      </c>
      <c r="R2103" s="77">
        <v>1.93854369872297E-2</v>
      </c>
      <c r="S2103" s="58">
        <v>44.482750285405999</v>
      </c>
      <c r="T2103" s="77">
        <v>3.9565895659080599E-2</v>
      </c>
      <c r="U2103" s="58">
        <v>1113.5800170898401</v>
      </c>
      <c r="V2103" s="77">
        <v>7.1680895633119404E-3</v>
      </c>
      <c r="W2103" s="58">
        <v>2.9921906044549198</v>
      </c>
      <c r="X2103" s="77">
        <v>3.0480947438553299E-2</v>
      </c>
      <c r="Y2103" s="58">
        <v>97.816604614257798</v>
      </c>
      <c r="Z2103" s="77">
        <v>3.4062313539315798E-3</v>
      </c>
      <c r="AA2103" s="58">
        <v>88.298198141667299</v>
      </c>
      <c r="AB2103" s="77">
        <v>5.1948367773872198E-2</v>
      </c>
      <c r="AC2103" s="58">
        <v>1696.84497070312</v>
      </c>
      <c r="AD2103" s="77">
        <v>1.4285740356803699E-2</v>
      </c>
      <c r="AE2103" s="58">
        <v>3.0079641217165798</v>
      </c>
      <c r="AF2103" s="77">
        <v>6.7560083633885201E-2</v>
      </c>
      <c r="AG2103" s="58">
        <v>44.209259033203097</v>
      </c>
      <c r="AH2103" s="77">
        <v>2.5874267712014499E-2</v>
      </c>
      <c r="AI2103" s="58">
        <v>2.0657568204136001</v>
      </c>
      <c r="AJ2103" s="77">
        <v>4.17250267312946E-2</v>
      </c>
      <c r="AK2103" s="58">
        <v>48.884471893310497</v>
      </c>
      <c r="AL2103" s="69">
        <v>43286</v>
      </c>
      <c r="AM2103" s="105">
        <v>3</v>
      </c>
      <c r="AN2103" s="124">
        <v>50.518532201831597</v>
      </c>
      <c r="AO2103" s="125">
        <v>51.101578835750303</v>
      </c>
      <c r="AP2103" s="125">
        <v>48.059735600166199</v>
      </c>
      <c r="AQ2103" s="125">
        <v>34.395472908946402</v>
      </c>
      <c r="AR2103" s="125">
        <v>42.398112169185303</v>
      </c>
      <c r="AS2103" s="125">
        <v>51.690115300289897</v>
      </c>
      <c r="AU2103" s="109" t="s">
        <v>565</v>
      </c>
      <c r="AV2103" s="63">
        <v>13263.5825397847</v>
      </c>
      <c r="AW2103" s="63">
        <v>21888.712885276698</v>
      </c>
      <c r="AX2103" s="63">
        <v>21888.712885276698</v>
      </c>
      <c r="AY2103" s="63">
        <v>35152.2954250615</v>
      </c>
      <c r="AZ2103" s="77">
        <v>2.50383975548107E-3</v>
      </c>
      <c r="BA2103" s="77">
        <v>2.5152295425061499</v>
      </c>
      <c r="BB2103" s="77">
        <v>1.4153877183467101</v>
      </c>
      <c r="BC2103" s="58">
        <v>-1794.79274586001</v>
      </c>
      <c r="BD2103" s="130">
        <v>-4.8577380105222098E-2</v>
      </c>
      <c r="BE2103" s="65">
        <v>160</v>
      </c>
    </row>
    <row r="2104" spans="1:57" x14ac:dyDescent="0.2">
      <c r="A2104" s="104">
        <v>43287</v>
      </c>
      <c r="B2104" s="58">
        <v>2759.82006835937</v>
      </c>
      <c r="C2104" s="77">
        <v>8.4812815952675005E-3</v>
      </c>
      <c r="D2104" s="58">
        <v>0.01</v>
      </c>
      <c r="E2104" s="58">
        <v>0.75319999999999998</v>
      </c>
      <c r="F2104" s="77">
        <v>-4.0989025518973696E-3</v>
      </c>
      <c r="G2104" s="58">
        <v>185.15162658691401</v>
      </c>
      <c r="H2104" s="58">
        <v>1140.17004394531</v>
      </c>
      <c r="I2104" s="58">
        <v>99.543556213378906</v>
      </c>
      <c r="J2104" s="58">
        <v>1710.63000488281</v>
      </c>
      <c r="K2104" s="58">
        <v>45.198879241943303</v>
      </c>
      <c r="L2104" s="58">
        <v>50.113655090332003</v>
      </c>
      <c r="M2104" s="58">
        <v>13.369999885559</v>
      </c>
      <c r="N2104" s="77">
        <v>1.38619064946721E-2</v>
      </c>
      <c r="O2104" s="58">
        <v>8.9224230230428105</v>
      </c>
      <c r="P2104" s="77">
        <v>4.8189817111082299E-2</v>
      </c>
      <c r="Q2104" s="58">
        <v>183.88589477539</v>
      </c>
      <c r="R2104" s="77">
        <v>1.41425317208865E-2</v>
      </c>
      <c r="S2104" s="58">
        <v>44.297431894859898</v>
      </c>
      <c r="T2104" s="77">
        <v>3.8851601241493901E-2</v>
      </c>
      <c r="U2104" s="58">
        <v>1132.2200317382801</v>
      </c>
      <c r="V2104" s="77">
        <v>1.4033631503702799E-2</v>
      </c>
      <c r="W2104" s="58">
        <v>2.9550790670252201</v>
      </c>
      <c r="X2104" s="77">
        <v>2.96862919051314E-2</v>
      </c>
      <c r="Y2104" s="58">
        <v>98.854743957519503</v>
      </c>
      <c r="Z2104" s="77">
        <v>6.4127976439272098E-3</v>
      </c>
      <c r="AA2104" s="58">
        <v>86.168023372636</v>
      </c>
      <c r="AB2104" s="77">
        <v>5.0372098657616403E-2</v>
      </c>
      <c r="AC2104" s="58">
        <v>1705.1799926757801</v>
      </c>
      <c r="AD2104" s="77">
        <v>1.51850016086352E-2</v>
      </c>
      <c r="AE2104" s="58">
        <v>3.0295954107428398</v>
      </c>
      <c r="AF2104" s="77">
        <v>6.70281091379685E-2</v>
      </c>
      <c r="AG2104" s="58">
        <v>44.86083984375</v>
      </c>
      <c r="AH2104" s="77">
        <v>1.22167225028584E-2</v>
      </c>
      <c r="AI2104" s="58">
        <v>2.0594519224002599</v>
      </c>
      <c r="AJ2104" s="77">
        <v>4.1095623911047999E-2</v>
      </c>
      <c r="AK2104" s="58">
        <v>49.811237335205</v>
      </c>
      <c r="AL2104" s="69">
        <v>43287</v>
      </c>
      <c r="AM2104" s="105">
        <v>4</v>
      </c>
      <c r="AN2104" s="124">
        <v>56.382373858897999</v>
      </c>
      <c r="AO2104" s="125">
        <v>55.584315709975399</v>
      </c>
      <c r="AP2104" s="125">
        <v>54.200565796492199</v>
      </c>
      <c r="AQ2104" s="125">
        <v>38.896586695596703</v>
      </c>
      <c r="AR2104" s="125">
        <v>45.788347987989198</v>
      </c>
      <c r="AS2104" s="125">
        <v>57.046408465610597</v>
      </c>
      <c r="AV2104" s="63">
        <v>13263.5825397847</v>
      </c>
      <c r="AW2104" s="63">
        <v>22103.022566448901</v>
      </c>
      <c r="AX2104" s="63">
        <v>22103.022566448901</v>
      </c>
      <c r="AY2104" s="63">
        <v>35366.605106233699</v>
      </c>
      <c r="AZ2104" s="77">
        <v>6.0966056008790997E-3</v>
      </c>
      <c r="BA2104" s="77">
        <v>2.5366605106233702</v>
      </c>
      <c r="BB2104" s="77">
        <v>1.4358733017477601</v>
      </c>
      <c r="BC2104" s="58">
        <v>-1580.4830646878299</v>
      </c>
      <c r="BD2104" s="130">
        <v>-4.27769316319686E-2</v>
      </c>
      <c r="BE2104" s="65">
        <v>161</v>
      </c>
    </row>
    <row r="2105" spans="1:57" x14ac:dyDescent="0.2">
      <c r="A2105" s="104">
        <v>43290</v>
      </c>
      <c r="B2105" s="58">
        <v>2784.169921875</v>
      </c>
      <c r="C2105" s="77">
        <v>8.8229858876633892E-3</v>
      </c>
      <c r="D2105" s="58">
        <v>0.01</v>
      </c>
      <c r="E2105" s="58">
        <v>0.75409999999999999</v>
      </c>
      <c r="F2105" s="77">
        <v>1.19490175252257E-3</v>
      </c>
      <c r="G2105" s="58">
        <v>187.72248840332</v>
      </c>
      <c r="H2105" s="58">
        <v>1154.05004882812</v>
      </c>
      <c r="I2105" s="58">
        <v>100.222541809082</v>
      </c>
      <c r="J2105" s="58">
        <v>1739.02001953125</v>
      </c>
      <c r="K2105" s="58">
        <v>45.580997467041001</v>
      </c>
      <c r="L2105" s="58">
        <v>50.5916748046875</v>
      </c>
      <c r="M2105" s="58">
        <v>12.689999580383301</v>
      </c>
      <c r="N2105" s="77">
        <v>1.38851700295454E-2</v>
      </c>
      <c r="O2105" s="58">
        <v>8.8631982850881599</v>
      </c>
      <c r="P2105" s="77">
        <v>4.7214366059572202E-2</v>
      </c>
      <c r="Q2105" s="58">
        <v>186.43705749511699</v>
      </c>
      <c r="R2105" s="77">
        <v>1.21736270449481E-2</v>
      </c>
      <c r="S2105" s="58">
        <v>44.020106915347696</v>
      </c>
      <c r="T2105" s="77">
        <v>3.8144018935788497E-2</v>
      </c>
      <c r="U2105" s="58">
        <v>1147.1100463867101</v>
      </c>
      <c r="V2105" s="77">
        <v>6.8209899418067901E-3</v>
      </c>
      <c r="W2105" s="58">
        <v>2.89114943932843</v>
      </c>
      <c r="X2105" s="77">
        <v>2.8847297096454502E-2</v>
      </c>
      <c r="Y2105" s="58">
        <v>99.883049011230398</v>
      </c>
      <c r="Z2105" s="77">
        <v>1.6596233298493E-2</v>
      </c>
      <c r="AA2105" s="58">
        <v>83.978381814802304</v>
      </c>
      <c r="AB2105" s="77">
        <v>4.82906354565363E-2</v>
      </c>
      <c r="AC2105" s="58">
        <v>1724.8250122070301</v>
      </c>
      <c r="AD2105" s="77">
        <v>8.4541526583488107E-3</v>
      </c>
      <c r="AE2105" s="58">
        <v>3.03251602933247</v>
      </c>
      <c r="AF2105" s="77">
        <v>6.6530269143961596E-2</v>
      </c>
      <c r="AG2105" s="58">
        <v>45.389938354492102</v>
      </c>
      <c r="AH2105" s="77">
        <v>9.5387118240291002E-3</v>
      </c>
      <c r="AI2105" s="58">
        <v>2.0437450985696102</v>
      </c>
      <c r="AJ2105" s="77">
        <v>4.0396865817540699E-2</v>
      </c>
      <c r="AK2105" s="58">
        <v>50.352664947509702</v>
      </c>
      <c r="AL2105" s="69">
        <v>43290</v>
      </c>
      <c r="AM2105" s="105">
        <v>0</v>
      </c>
      <c r="AN2105" s="124">
        <v>61.532734100127797</v>
      </c>
      <c r="AO2105" s="125">
        <v>59.108495164970499</v>
      </c>
      <c r="AP2105" s="125">
        <v>59.444576824537897</v>
      </c>
      <c r="AQ2105" s="125">
        <v>41.346037165102402</v>
      </c>
      <c r="AR2105" s="125">
        <v>48.374480852514502</v>
      </c>
      <c r="AS2105" s="125">
        <v>59.433713815796096</v>
      </c>
      <c r="AV2105" s="63">
        <v>13263.5825397847</v>
      </c>
      <c r="AW2105" s="63">
        <v>22359.2838220169</v>
      </c>
      <c r="AX2105" s="63">
        <v>22359.2838220169</v>
      </c>
      <c r="AY2105" s="63">
        <v>35622.866361801702</v>
      </c>
      <c r="AZ2105" s="77">
        <v>7.2458539573752E-3</v>
      </c>
      <c r="BA2105" s="77">
        <v>2.5622866361801702</v>
      </c>
      <c r="BB2105" s="77">
        <v>1.45736497751322</v>
      </c>
      <c r="BC2105" s="58">
        <v>-1324.2218091198999</v>
      </c>
      <c r="BD2105" s="130">
        <v>-3.5841033073943297E-2</v>
      </c>
      <c r="BE2105" s="65">
        <v>162</v>
      </c>
    </row>
    <row r="2106" spans="1:57" x14ac:dyDescent="0.2">
      <c r="A2106" s="104">
        <v>43291</v>
      </c>
      <c r="B2106" s="58">
        <v>2793.84008789062</v>
      </c>
      <c r="C2106" s="77">
        <v>3.4732671808739199E-3</v>
      </c>
      <c r="D2106" s="58">
        <v>0.01</v>
      </c>
      <c r="E2106" s="58">
        <v>0.75390000000000001</v>
      </c>
      <c r="F2106" s="77">
        <v>-2.6521681474600501E-4</v>
      </c>
      <c r="G2106" s="58">
        <v>187.49594116210901</v>
      </c>
      <c r="H2106" s="58">
        <v>1152.83996582031</v>
      </c>
      <c r="I2106" s="58">
        <v>100.488220214843</v>
      </c>
      <c r="J2106" s="58">
        <v>1743.06994628906</v>
      </c>
      <c r="K2106" s="58">
        <v>45.7965698242187</v>
      </c>
      <c r="L2106" s="58">
        <v>50.884334564208899</v>
      </c>
      <c r="M2106" s="58">
        <v>12.640000343322701</v>
      </c>
      <c r="N2106" s="77">
        <v>-1.2068199347763299E-3</v>
      </c>
      <c r="O2106" s="58">
        <v>8.8233691687165905</v>
      </c>
      <c r="P2106" s="77">
        <v>4.7058987592098797E-2</v>
      </c>
      <c r="Q2106" s="58">
        <v>187.60921478271399</v>
      </c>
      <c r="R2106" s="77">
        <v>-1.0485533179789199E-3</v>
      </c>
      <c r="S2106" s="58">
        <v>43.9345931214445</v>
      </c>
      <c r="T2106" s="77">
        <v>3.8109880316460502E-2</v>
      </c>
      <c r="U2106" s="58">
        <v>1153.4450073242101</v>
      </c>
      <c r="V2106" s="77">
        <v>2.65088473078067E-3</v>
      </c>
      <c r="W2106" s="58">
        <v>2.8776082947649799</v>
      </c>
      <c r="X2106" s="77">
        <v>2.8636274864980701E-2</v>
      </c>
      <c r="Y2106" s="58">
        <v>100.355381011962</v>
      </c>
      <c r="Z2106" s="77">
        <v>2.3288557419276399E-3</v>
      </c>
      <c r="AA2106" s="58">
        <v>82.325151551046403</v>
      </c>
      <c r="AB2106" s="77">
        <v>4.7229975897590197E-2</v>
      </c>
      <c r="AC2106" s="58">
        <v>1741.0449829101501</v>
      </c>
      <c r="AD2106" s="77">
        <v>4.7294348337507596E-3</v>
      </c>
      <c r="AE2106" s="58">
        <v>2.9850057068712599</v>
      </c>
      <c r="AF2106" s="77">
        <v>6.5179678703637195E-2</v>
      </c>
      <c r="AG2106" s="58">
        <v>45.688783645629798</v>
      </c>
      <c r="AH2106" s="77">
        <v>5.7847414747842496E-3</v>
      </c>
      <c r="AI2106" s="58">
        <v>2.0456707583955498</v>
      </c>
      <c r="AJ2106" s="77">
        <v>4.0202368291054197E-2</v>
      </c>
      <c r="AK2106" s="58">
        <v>50.7380046844482</v>
      </c>
      <c r="AL2106" s="69">
        <v>43291</v>
      </c>
      <c r="AM2106" s="105">
        <v>1</v>
      </c>
      <c r="AN2106" s="124">
        <v>63.381972033670003</v>
      </c>
      <c r="AO2106" s="125">
        <v>58.6714176485984</v>
      </c>
      <c r="AP2106" s="125">
        <v>58.805597395374697</v>
      </c>
      <c r="AQ2106" s="125">
        <v>42.740574605011503</v>
      </c>
      <c r="AR2106" s="125">
        <v>49.948736020408703</v>
      </c>
      <c r="AS2106" s="125">
        <v>60.362039085383202</v>
      </c>
      <c r="AV2106" s="63">
        <v>13263.5825397847</v>
      </c>
      <c r="AW2106" s="63">
        <v>22368.933309484801</v>
      </c>
      <c r="AX2106" s="63">
        <v>22368.933309484801</v>
      </c>
      <c r="AY2106" s="63">
        <v>35632.515849269599</v>
      </c>
      <c r="AZ2106" s="77">
        <v>2.7087902949607298E-4</v>
      </c>
      <c r="BA2106" s="77">
        <v>2.5632515849269599</v>
      </c>
      <c r="BB2106" s="77">
        <v>1.4659000626410399</v>
      </c>
      <c r="BC2106" s="58">
        <v>-1314.57232165194</v>
      </c>
      <c r="BD2106" s="130">
        <v>-3.5579862628702399E-2</v>
      </c>
      <c r="BE2106" s="65">
        <v>163</v>
      </c>
    </row>
    <row r="2107" spans="1:57" x14ac:dyDescent="0.2">
      <c r="A2107" s="104">
        <v>43292</v>
      </c>
      <c r="B2107" s="58">
        <v>2774.02001953125</v>
      </c>
      <c r="C2107" s="77">
        <v>-7.0942028662561701E-3</v>
      </c>
      <c r="D2107" s="58">
        <v>0.01</v>
      </c>
      <c r="E2107" s="58">
        <v>0.75480000000000003</v>
      </c>
      <c r="F2107" s="77">
        <v>1.1937922801432601E-3</v>
      </c>
      <c r="G2107" s="58">
        <v>185.06297302246</v>
      </c>
      <c r="H2107" s="58">
        <v>1153.90002441406</v>
      </c>
      <c r="I2107" s="58">
        <v>100.350463867187</v>
      </c>
      <c r="J2107" s="58">
        <v>1755</v>
      </c>
      <c r="K2107" s="58">
        <v>44.287647247314403</v>
      </c>
      <c r="L2107" s="58">
        <v>49.947818756103501</v>
      </c>
      <c r="M2107" s="58">
        <v>13.6300001144409</v>
      </c>
      <c r="N2107" s="77">
        <v>-1.29761109737566E-2</v>
      </c>
      <c r="O2107" s="58">
        <v>8.7596181499130008</v>
      </c>
      <c r="P2107" s="77">
        <v>4.73331753340515E-2</v>
      </c>
      <c r="Q2107" s="58">
        <v>186.27945709228501</v>
      </c>
      <c r="R2107" s="77">
        <v>9.1951929598121896E-4</v>
      </c>
      <c r="S2107" s="58">
        <v>43.694729796359503</v>
      </c>
      <c r="T2107" s="77">
        <v>3.7866997895720803E-2</v>
      </c>
      <c r="U2107" s="58">
        <v>1153.36999511718</v>
      </c>
      <c r="V2107" s="77">
        <v>-1.3708706091295399E-3</v>
      </c>
      <c r="W2107" s="58">
        <v>2.8382382265520301</v>
      </c>
      <c r="X2107" s="77">
        <v>2.8283259659949302E-2</v>
      </c>
      <c r="Y2107" s="58">
        <v>100.419342041015</v>
      </c>
      <c r="Z2107" s="77">
        <v>6.8442770964733902E-3</v>
      </c>
      <c r="AA2107" s="58">
        <v>79.914930068231101</v>
      </c>
      <c r="AB2107" s="77">
        <v>4.5535572688450703E-2</v>
      </c>
      <c r="AC2107" s="58">
        <v>1749.0349731445301</v>
      </c>
      <c r="AD2107" s="77">
        <v>-3.2948375450301201E-2</v>
      </c>
      <c r="AE2107" s="58">
        <v>2.9764953955065701</v>
      </c>
      <c r="AF2107" s="77">
        <v>6.7208252876586494E-2</v>
      </c>
      <c r="AG2107" s="58">
        <v>45.042108535766602</v>
      </c>
      <c r="AH2107" s="77">
        <v>-1.84047962133355E-2</v>
      </c>
      <c r="AI2107" s="58">
        <v>2.0509517337119001</v>
      </c>
      <c r="AJ2107" s="77">
        <v>4.1061887881966498E-2</v>
      </c>
      <c r="AK2107" s="58">
        <v>50.4160766601562</v>
      </c>
      <c r="AL2107" s="69">
        <v>43292</v>
      </c>
      <c r="AM2107" s="105">
        <v>2</v>
      </c>
      <c r="AN2107" s="124">
        <v>57.3016763073608</v>
      </c>
      <c r="AO2107" s="125">
        <v>58.957729505772399</v>
      </c>
      <c r="AP2107" s="125">
        <v>52.303310300378001</v>
      </c>
      <c r="AQ2107" s="125">
        <v>36.244722007868702</v>
      </c>
      <c r="AR2107" s="125">
        <v>45.198932371304103</v>
      </c>
      <c r="AS2107" s="125">
        <v>59.600443426814103</v>
      </c>
      <c r="AV2107" s="63">
        <v>13263.5825397847</v>
      </c>
      <c r="AW2107" s="63">
        <v>22233.543961523399</v>
      </c>
      <c r="AX2107" s="63">
        <v>22233.543961523399</v>
      </c>
      <c r="AY2107" s="63">
        <v>35497.126501308201</v>
      </c>
      <c r="AZ2107" s="77">
        <v>-3.7996011433529802E-3</v>
      </c>
      <c r="BA2107" s="77">
        <v>2.5497126501308198</v>
      </c>
      <c r="BB2107" s="77">
        <v>1.44840646734875</v>
      </c>
      <c r="BC2107" s="58">
        <v>-1449.9616696133701</v>
      </c>
      <c r="BD2107" s="130">
        <v>-3.9244274485331E-2</v>
      </c>
      <c r="BE2107" s="65">
        <v>164</v>
      </c>
    </row>
    <row r="2108" spans="1:57" x14ac:dyDescent="0.2">
      <c r="A2108" s="104">
        <v>43293</v>
      </c>
      <c r="B2108" s="58">
        <v>2798.2900390625</v>
      </c>
      <c r="C2108" s="77">
        <v>8.7490426746634695E-3</v>
      </c>
      <c r="D2108" s="58">
        <v>0.01</v>
      </c>
      <c r="E2108" s="58">
        <v>0.75629999999999997</v>
      </c>
      <c r="F2108" s="77">
        <v>1.9872813990460202E-3</v>
      </c>
      <c r="G2108" s="58">
        <v>188.16574096679599</v>
      </c>
      <c r="H2108" s="58">
        <v>1183.47998046875</v>
      </c>
      <c r="I2108" s="58">
        <v>102.525146484375</v>
      </c>
      <c r="J2108" s="58">
        <v>1796.61999511718</v>
      </c>
      <c r="K2108" s="58">
        <v>44.757961273193303</v>
      </c>
      <c r="L2108" s="58">
        <v>51.069686889648402</v>
      </c>
      <c r="M2108" s="58">
        <v>12.579999923706</v>
      </c>
      <c r="N2108" s="77">
        <v>1.67660115562899E-2</v>
      </c>
      <c r="O2108" s="58">
        <v>8.7418393420295608</v>
      </c>
      <c r="P2108" s="77">
        <v>4.6458187856694401E-2</v>
      </c>
      <c r="Q2108" s="58">
        <v>186.614356994628</v>
      </c>
      <c r="R2108" s="77">
        <v>2.5634765082622898E-2</v>
      </c>
      <c r="S2108" s="58">
        <v>44.362310799081897</v>
      </c>
      <c r="T2108" s="77">
        <v>3.7484631367833497E-2</v>
      </c>
      <c r="U2108" s="58">
        <v>1168.6900024414001</v>
      </c>
      <c r="V2108" s="77">
        <v>2.1670877576267698E-2</v>
      </c>
      <c r="W2108" s="58">
        <v>2.88287484056612</v>
      </c>
      <c r="X2108" s="77">
        <v>2.81187097938502E-2</v>
      </c>
      <c r="Y2108" s="58">
        <v>101.43780517578099</v>
      </c>
      <c r="Z2108" s="77">
        <v>2.37150969328703E-2</v>
      </c>
      <c r="AA2108" s="58">
        <v>78.771223482851994</v>
      </c>
      <c r="AB2108" s="77">
        <v>4.3844120457823398E-2</v>
      </c>
      <c r="AC2108" s="58">
        <v>1775.8099975585901</v>
      </c>
      <c r="AD2108" s="77">
        <v>1.0619530616574301E-2</v>
      </c>
      <c r="AE2108" s="58">
        <v>2.91808893618412</v>
      </c>
      <c r="AF2108" s="77">
        <v>6.5197092387043895E-2</v>
      </c>
      <c r="AG2108" s="58">
        <v>44.522804260253899</v>
      </c>
      <c r="AH2108" s="77">
        <v>2.2460803324025402E-2</v>
      </c>
      <c r="AI2108" s="58">
        <v>2.0489672669569501</v>
      </c>
      <c r="AJ2108" s="77">
        <v>4.0121007034649901E-2</v>
      </c>
      <c r="AK2108" s="58">
        <v>50.508752822875898</v>
      </c>
      <c r="AL2108" s="69">
        <v>43293</v>
      </c>
      <c r="AM2108" s="105">
        <v>3</v>
      </c>
      <c r="AN2108" s="124">
        <v>62.096649835179399</v>
      </c>
      <c r="AO2108" s="125">
        <v>66.029701408629293</v>
      </c>
      <c r="AP2108" s="125">
        <v>58.591611827055097</v>
      </c>
      <c r="AQ2108" s="125">
        <v>39.339350490110199</v>
      </c>
      <c r="AR2108" s="125">
        <v>51.187139277249997</v>
      </c>
      <c r="AS2108" s="125">
        <v>66.735676983727302</v>
      </c>
      <c r="AV2108" s="63">
        <v>13263.5825397847</v>
      </c>
      <c r="AW2108" s="63">
        <v>22705.5861612304</v>
      </c>
      <c r="AX2108" s="63">
        <v>22705.5861612304</v>
      </c>
      <c r="AY2108" s="63">
        <v>35969.168701015202</v>
      </c>
      <c r="AZ2108" s="77">
        <v>1.32980397635746E-2</v>
      </c>
      <c r="BA2108" s="77">
        <v>2.5969168701015199</v>
      </c>
      <c r="BB2108" s="77">
        <v>1.46982768001651</v>
      </c>
      <c r="BC2108" s="58">
        <v>-977.91946990633699</v>
      </c>
      <c r="BD2108" s="130">
        <v>-2.6468106644354901E-2</v>
      </c>
      <c r="BE2108" s="65">
        <v>165</v>
      </c>
    </row>
    <row r="2109" spans="1:57" x14ac:dyDescent="0.2">
      <c r="A2109" s="104">
        <v>43294</v>
      </c>
      <c r="B2109" s="58">
        <v>2801.31005859375</v>
      </c>
      <c r="C2109" s="77">
        <v>1.07923749471727E-3</v>
      </c>
      <c r="D2109" s="58">
        <v>0.01</v>
      </c>
      <c r="E2109" s="58">
        <v>0.75749999999999995</v>
      </c>
      <c r="F2109" s="77">
        <v>1.58667195557304E-3</v>
      </c>
      <c r="G2109" s="58">
        <v>188.46124267578099</v>
      </c>
      <c r="H2109" s="58">
        <v>1188.81994628906</v>
      </c>
      <c r="I2109" s="58">
        <v>103.74533081054599</v>
      </c>
      <c r="J2109" s="58">
        <v>1813.03002929687</v>
      </c>
      <c r="K2109" s="58">
        <v>45.198879241943303</v>
      </c>
      <c r="L2109" s="58">
        <v>50.942863464355398</v>
      </c>
      <c r="M2109" s="58">
        <v>12.1800003051757</v>
      </c>
      <c r="N2109" s="77">
        <v>1.57043310576132E-3</v>
      </c>
      <c r="O2109" s="58">
        <v>8.7551123444424697</v>
      </c>
      <c r="P2109" s="77">
        <v>4.6455771065376503E-2</v>
      </c>
      <c r="Q2109" s="58">
        <v>188.31349182128901</v>
      </c>
      <c r="R2109" s="77">
        <v>4.5120880018583104E-3</v>
      </c>
      <c r="S2109" s="58">
        <v>45.679347022506597</v>
      </c>
      <c r="T2109" s="77">
        <v>3.8424108852729198E-2</v>
      </c>
      <c r="U2109" s="58">
        <v>1186.1499633789001</v>
      </c>
      <c r="V2109" s="77">
        <v>1.19013175597639E-2</v>
      </c>
      <c r="W2109" s="58">
        <v>2.99979414371363</v>
      </c>
      <c r="X2109" s="77">
        <v>2.8914979790190899E-2</v>
      </c>
      <c r="Y2109" s="58">
        <v>103.13523864746</v>
      </c>
      <c r="Z2109" s="77">
        <v>9.1338369962965498E-3</v>
      </c>
      <c r="AA2109" s="58">
        <v>80.009434866232397</v>
      </c>
      <c r="AB2109" s="77">
        <v>4.4130231476232899E-2</v>
      </c>
      <c r="AC2109" s="58">
        <v>1804.8250122070301</v>
      </c>
      <c r="AD2109" s="77">
        <v>9.85116292627208E-3</v>
      </c>
      <c r="AE2109" s="58">
        <v>2.7955954956024298</v>
      </c>
      <c r="AF2109" s="77">
        <v>6.18509914955633E-2</v>
      </c>
      <c r="AG2109" s="58">
        <v>44.978420257568303</v>
      </c>
      <c r="AH2109" s="77">
        <v>-2.4833405688781101E-3</v>
      </c>
      <c r="AI2109" s="58">
        <v>2.0529336503684998</v>
      </c>
      <c r="AJ2109" s="77">
        <v>4.0298748652103797E-2</v>
      </c>
      <c r="AK2109" s="58">
        <v>51.006275177001903</v>
      </c>
      <c r="AL2109" s="69">
        <v>43294</v>
      </c>
      <c r="AM2109" s="105">
        <v>4</v>
      </c>
      <c r="AN2109" s="124">
        <v>62.658590428353698</v>
      </c>
      <c r="AO2109" s="125">
        <v>67.130794385376504</v>
      </c>
      <c r="AP2109" s="125">
        <v>59.144065232723797</v>
      </c>
      <c r="AQ2109" s="125">
        <v>42.173195657963099</v>
      </c>
      <c r="AR2109" s="125">
        <v>50.5151355973696</v>
      </c>
      <c r="AS2109" s="125">
        <v>69.943325445912095</v>
      </c>
      <c r="AV2109" s="63">
        <v>13263.5825397847</v>
      </c>
      <c r="AW2109" s="63">
        <v>22894.466167144699</v>
      </c>
      <c r="AX2109" s="63">
        <v>22894.466167144699</v>
      </c>
      <c r="AY2109" s="63">
        <v>36158.048706929498</v>
      </c>
      <c r="AZ2109" s="77">
        <v>5.2511640589840702E-3</v>
      </c>
      <c r="BA2109" s="77">
        <v>2.61580487069295</v>
      </c>
      <c r="BB2109" s="77">
        <v>1.4724932106542701</v>
      </c>
      <c r="BC2109" s="58">
        <v>-789.03946399203403</v>
      </c>
      <c r="BD2109" s="130">
        <v>-2.1355930955691101E-2</v>
      </c>
      <c r="BE2109" s="65">
        <v>166</v>
      </c>
    </row>
    <row r="2110" spans="1:57" x14ac:dyDescent="0.2">
      <c r="A2110" s="104">
        <v>43297</v>
      </c>
      <c r="B2110" s="58">
        <v>2798.42993164062</v>
      </c>
      <c r="C2110" s="77">
        <v>-1.02813572681448E-3</v>
      </c>
      <c r="D2110" s="58">
        <v>0.01</v>
      </c>
      <c r="E2110" s="58">
        <v>0.75580000000000003</v>
      </c>
      <c r="F2110" s="77">
        <v>-2.2442244224420899E-3</v>
      </c>
      <c r="G2110" s="58">
        <v>188.04753112792901</v>
      </c>
      <c r="H2110" s="58">
        <v>1183.85998535156</v>
      </c>
      <c r="I2110" s="58">
        <v>103.233642578125</v>
      </c>
      <c r="J2110" s="58">
        <v>1822.48999023437</v>
      </c>
      <c r="K2110" s="58">
        <v>45.375247955322202</v>
      </c>
      <c r="L2110" s="58">
        <v>50.738002777099602</v>
      </c>
      <c r="M2110" s="58">
        <v>12.829999923706</v>
      </c>
      <c r="N2110" s="77">
        <v>-2.1952075767817099E-3</v>
      </c>
      <c r="O2110" s="58">
        <v>8.7518562746810193</v>
      </c>
      <c r="P2110" s="77">
        <v>4.6540660343618499E-2</v>
      </c>
      <c r="Q2110" s="58">
        <v>188.25438690185501</v>
      </c>
      <c r="R2110" s="77">
        <v>-4.17217170100714E-3</v>
      </c>
      <c r="S2110" s="58">
        <v>46.708931665662</v>
      </c>
      <c r="T2110" s="77">
        <v>3.9454776953028903E-2</v>
      </c>
      <c r="U2110" s="58">
        <v>1186.33996582031</v>
      </c>
      <c r="V2110" s="77">
        <v>-4.9321567382756204E-3</v>
      </c>
      <c r="W2110" s="58">
        <v>3.09137243381968</v>
      </c>
      <c r="X2110" s="77">
        <v>2.9945397223392501E-2</v>
      </c>
      <c r="Y2110" s="58">
        <v>103.489486694335</v>
      </c>
      <c r="Z2110" s="77">
        <v>5.2177629629051002E-3</v>
      </c>
      <c r="AA2110" s="58">
        <v>81.888657647722098</v>
      </c>
      <c r="AB2110" s="77">
        <v>4.4932294874876703E-2</v>
      </c>
      <c r="AC2110" s="58">
        <v>1817.76000976562</v>
      </c>
      <c r="AD2110" s="77">
        <v>3.9020594390144401E-3</v>
      </c>
      <c r="AE2110" s="58">
        <v>2.76846349695552</v>
      </c>
      <c r="AF2110" s="77">
        <v>6.1012636221435601E-2</v>
      </c>
      <c r="AG2110" s="58">
        <v>45.287063598632798</v>
      </c>
      <c r="AH2110" s="77">
        <v>-4.0213814717973096E-3</v>
      </c>
      <c r="AI2110" s="58">
        <v>2.05850035358774</v>
      </c>
      <c r="AJ2110" s="77">
        <v>4.0571174285891201E-2</v>
      </c>
      <c r="AK2110" s="58">
        <v>50.840433120727504</v>
      </c>
      <c r="AL2110" s="69">
        <v>43297</v>
      </c>
      <c r="AM2110" s="105">
        <v>0</v>
      </c>
      <c r="AN2110" s="124">
        <v>61.718830209017398</v>
      </c>
      <c r="AO2110" s="125">
        <v>65.022586978215998</v>
      </c>
      <c r="AP2110" s="125">
        <v>57.977815631860999</v>
      </c>
      <c r="AQ2110" s="125">
        <v>43.3139540144834</v>
      </c>
      <c r="AR2110" s="125">
        <v>49.387238787106298</v>
      </c>
      <c r="AS2110" s="125">
        <v>67.024511547894207</v>
      </c>
      <c r="AV2110" s="63">
        <v>13263.5825397847</v>
      </c>
      <c r="AW2110" s="63">
        <v>22761.608032958899</v>
      </c>
      <c r="AX2110" s="63">
        <v>22761.608032958899</v>
      </c>
      <c r="AY2110" s="63">
        <v>36025.190572743697</v>
      </c>
      <c r="AZ2110" s="77">
        <v>-3.67437234411172E-3</v>
      </c>
      <c r="BA2110" s="77">
        <v>2.6025190572743702</v>
      </c>
      <c r="BB2110" s="77">
        <v>1.4699511520500901</v>
      </c>
      <c r="BC2110" s="58">
        <v>-921.89759817781999</v>
      </c>
      <c r="BD2110" s="130">
        <v>-2.4951833657716398E-2</v>
      </c>
      <c r="BE2110" s="65">
        <v>167</v>
      </c>
    </row>
    <row r="2111" spans="1:57" x14ac:dyDescent="0.2">
      <c r="A2111" s="104">
        <v>43298</v>
      </c>
      <c r="B2111" s="58">
        <v>2809.55004882812</v>
      </c>
      <c r="C2111" s="77">
        <v>3.9736986307106203E-3</v>
      </c>
      <c r="D2111" s="58">
        <v>0.01</v>
      </c>
      <c r="E2111" s="58">
        <v>0.75980000000000003</v>
      </c>
      <c r="F2111" s="77">
        <v>5.2924053982534797E-3</v>
      </c>
      <c r="G2111" s="58">
        <v>188.57945251464801</v>
      </c>
      <c r="H2111" s="58">
        <v>1198.80004882812</v>
      </c>
      <c r="I2111" s="58">
        <v>104.257019042968</v>
      </c>
      <c r="J2111" s="58">
        <v>1843.93005371093</v>
      </c>
      <c r="K2111" s="58">
        <v>46.345256805419901</v>
      </c>
      <c r="L2111" s="58">
        <v>50.484359741210902</v>
      </c>
      <c r="M2111" s="58">
        <v>12.060000419616699</v>
      </c>
      <c r="N2111" s="77">
        <v>2.8286539234427801E-3</v>
      </c>
      <c r="O2111" s="58">
        <v>8.6554497614926795</v>
      </c>
      <c r="P2111" s="77">
        <v>4.5898159349149301E-2</v>
      </c>
      <c r="Q2111" s="58">
        <v>188.31349182128901</v>
      </c>
      <c r="R2111" s="77">
        <v>1.2619789216142501E-2</v>
      </c>
      <c r="S2111" s="58">
        <v>48.237107362650001</v>
      </c>
      <c r="T2111" s="77">
        <v>4.0237825657250897E-2</v>
      </c>
      <c r="U2111" s="58">
        <v>1191.3300170898401</v>
      </c>
      <c r="V2111" s="77">
        <v>9.9132069670921901E-3</v>
      </c>
      <c r="W2111" s="58">
        <v>3.2041148041513798</v>
      </c>
      <c r="X2111" s="77">
        <v>3.07328449783398E-2</v>
      </c>
      <c r="Y2111" s="58">
        <v>103.74533081054599</v>
      </c>
      <c r="Z2111" s="77">
        <v>1.17641597986526E-2</v>
      </c>
      <c r="AA2111" s="58">
        <v>84.856785889300298</v>
      </c>
      <c r="AB2111" s="77">
        <v>4.6019525371108698E-2</v>
      </c>
      <c r="AC2111" s="58">
        <v>1833.2100219726501</v>
      </c>
      <c r="AD2111" s="77">
        <v>2.1377488692794801E-2</v>
      </c>
      <c r="AE2111" s="58">
        <v>2.7815047064583101</v>
      </c>
      <c r="AF2111" s="77">
        <v>6.00170308287735E-2</v>
      </c>
      <c r="AG2111" s="58">
        <v>45.860252380371001</v>
      </c>
      <c r="AH2111" s="77">
        <v>-4.9990741063058401E-3</v>
      </c>
      <c r="AI2111" s="58">
        <v>2.0603119761791699</v>
      </c>
      <c r="AJ2111" s="77">
        <v>4.08108964190214E-2</v>
      </c>
      <c r="AK2111" s="58">
        <v>50.611181259155202</v>
      </c>
      <c r="AL2111" s="69">
        <v>43298</v>
      </c>
      <c r="AM2111" s="105">
        <v>1</v>
      </c>
      <c r="AN2111" s="124">
        <v>63.965977783332598</v>
      </c>
      <c r="AO2111" s="125">
        <v>68.256343849611198</v>
      </c>
      <c r="AP2111" s="125">
        <v>59.094665447823203</v>
      </c>
      <c r="AQ2111" s="125">
        <v>49.244398909550199</v>
      </c>
      <c r="AR2111" s="125">
        <v>47.959427418684903</v>
      </c>
      <c r="AS2111" s="125">
        <v>69.743994829695296</v>
      </c>
      <c r="AV2111" s="63">
        <v>13263.5825397847</v>
      </c>
      <c r="AW2111" s="63">
        <v>23027.927969702101</v>
      </c>
      <c r="AX2111" s="63">
        <v>23027.927969702101</v>
      </c>
      <c r="AY2111" s="63">
        <v>36291.5105094869</v>
      </c>
      <c r="AZ2111" s="77">
        <v>7.3926031343374199E-3</v>
      </c>
      <c r="BA2111" s="77">
        <v>2.6291510509486899</v>
      </c>
      <c r="BB2111" s="77">
        <v>1.47976599356092</v>
      </c>
      <c r="BC2111" s="58">
        <v>-655.57766143465403</v>
      </c>
      <c r="BD2111" s="130">
        <v>-1.7743689527084602E-2</v>
      </c>
      <c r="BE2111" s="65">
        <v>168</v>
      </c>
    </row>
    <row r="2112" spans="1:57" x14ac:dyDescent="0.2">
      <c r="A2112" s="104">
        <v>43299</v>
      </c>
      <c r="B2112" s="58">
        <v>2815.6201171875</v>
      </c>
      <c r="C2112" s="77">
        <v>2.1605126279586801E-3</v>
      </c>
      <c r="D2112" s="58">
        <v>0.01</v>
      </c>
      <c r="E2112" s="58">
        <v>0.76629999999999998</v>
      </c>
      <c r="F2112" s="77">
        <v>8.5548828639114803E-3</v>
      </c>
      <c r="G2112" s="58">
        <v>187.54518127441401</v>
      </c>
      <c r="H2112" s="58">
        <v>1195.88000488281</v>
      </c>
      <c r="I2112" s="58">
        <v>103.440284729003</v>
      </c>
      <c r="J2112" s="58">
        <v>1842.92004394531</v>
      </c>
      <c r="K2112" s="58">
        <v>47.305477142333899</v>
      </c>
      <c r="L2112" s="58">
        <v>50.455093383788999</v>
      </c>
      <c r="M2112" s="58">
        <v>12.1000003814697</v>
      </c>
      <c r="N2112" s="77">
        <v>-5.4845383547500398E-3</v>
      </c>
      <c r="O2112" s="58">
        <v>8.3086683953450393</v>
      </c>
      <c r="P2112" s="77">
        <v>4.4302222743797803E-2</v>
      </c>
      <c r="Q2112" s="58">
        <v>188.06231689453099</v>
      </c>
      <c r="R2112" s="77">
        <v>-2.4358056609748899E-3</v>
      </c>
      <c r="S2112" s="58">
        <v>49.420953741937197</v>
      </c>
      <c r="T2112" s="77">
        <v>4.1326013931289103E-2</v>
      </c>
      <c r="U2112" s="58">
        <v>1197.3400268554601</v>
      </c>
      <c r="V2112" s="77">
        <v>-7.8338544633455003E-3</v>
      </c>
      <c r="W2112" s="58">
        <v>3.2558972784428102</v>
      </c>
      <c r="X2112" s="77">
        <v>3.1476105145811603E-2</v>
      </c>
      <c r="Y2112" s="58">
        <v>103.848651885986</v>
      </c>
      <c r="Z2112" s="77">
        <v>-5.4774841572335898E-4</v>
      </c>
      <c r="AA2112" s="58">
        <v>86.765294464013394</v>
      </c>
      <c r="AB2112" s="77">
        <v>4.7080335768808899E-2</v>
      </c>
      <c r="AC2112" s="58">
        <v>1843.42504882812</v>
      </c>
      <c r="AD2112" s="77">
        <v>2.0718848121729701E-2</v>
      </c>
      <c r="AE2112" s="58">
        <v>2.7831920658242599</v>
      </c>
      <c r="AF2112" s="77">
        <v>5.8834457106311799E-2</v>
      </c>
      <c r="AG2112" s="58">
        <v>46.825366973876903</v>
      </c>
      <c r="AH2112" s="77">
        <v>-5.79711371440527E-4</v>
      </c>
      <c r="AI2112" s="58">
        <v>2.05376724582444</v>
      </c>
      <c r="AJ2112" s="77">
        <v>4.0704854715110102E-2</v>
      </c>
      <c r="AK2112" s="58">
        <v>50.4697265625</v>
      </c>
      <c r="AL2112" s="69">
        <v>43299</v>
      </c>
      <c r="AM2112" s="105">
        <v>2</v>
      </c>
      <c r="AN2112" s="124">
        <v>65.167949735591705</v>
      </c>
      <c r="AO2112" s="125">
        <v>66.953434598147297</v>
      </c>
      <c r="AP2112" s="125">
        <v>55.9792572070711</v>
      </c>
      <c r="AQ2112" s="125">
        <v>54.337166460349998</v>
      </c>
      <c r="AR2112" s="125">
        <v>47.787753973832601</v>
      </c>
      <c r="AS2112" s="125">
        <v>65.127725612188001</v>
      </c>
      <c r="AV2112" s="63">
        <v>13263.5825397847</v>
      </c>
      <c r="AW2112" s="63">
        <v>23070.148160270601</v>
      </c>
      <c r="AX2112" s="63">
        <v>23070.148160270601</v>
      </c>
      <c r="AY2112" s="63">
        <v>36333.730700055399</v>
      </c>
      <c r="AZ2112" s="77">
        <v>1.1633627252163299E-3</v>
      </c>
      <c r="BA2112" s="77">
        <v>2.6333730700055402</v>
      </c>
      <c r="BB2112" s="77">
        <v>1.4851235593043901</v>
      </c>
      <c r="BC2112" s="58">
        <v>-613.35747086611798</v>
      </c>
      <c r="BD2112" s="130">
        <v>-1.66009691488718E-2</v>
      </c>
      <c r="BE2112" s="65">
        <v>169</v>
      </c>
    </row>
    <row r="2113" spans="1:57" x14ac:dyDescent="0.2">
      <c r="A2113" s="104">
        <v>43300</v>
      </c>
      <c r="B2113" s="58">
        <v>2804.48999023437</v>
      </c>
      <c r="C2113" s="77">
        <v>-3.9529931204791398E-3</v>
      </c>
      <c r="D2113" s="58">
        <v>0.01</v>
      </c>
      <c r="E2113" s="58">
        <v>0.76900000000000002</v>
      </c>
      <c r="F2113" s="77">
        <v>3.5234242463788499E-3</v>
      </c>
      <c r="G2113" s="58">
        <v>189.003005981445</v>
      </c>
      <c r="H2113" s="58">
        <v>1186.9599609375</v>
      </c>
      <c r="I2113" s="58">
        <v>102.731788635253</v>
      </c>
      <c r="J2113" s="58">
        <v>1812.96997070312</v>
      </c>
      <c r="K2113" s="58">
        <v>45.727973937988203</v>
      </c>
      <c r="L2113" s="58">
        <v>50.708740234375</v>
      </c>
      <c r="M2113" s="58">
        <v>12.869999885559</v>
      </c>
      <c r="N2113" s="77">
        <v>7.7731920229833201E-3</v>
      </c>
      <c r="O2113" s="58">
        <v>7.9216382478104101</v>
      </c>
      <c r="P2113" s="77">
        <v>4.1912763274188802E-2</v>
      </c>
      <c r="Q2113" s="58">
        <v>188.27409362792901</v>
      </c>
      <c r="R2113" s="77">
        <v>-7.4589790856036597E-3</v>
      </c>
      <c r="S2113" s="58">
        <v>50.173914321964098</v>
      </c>
      <c r="T2113" s="77">
        <v>4.2270940868414E-2</v>
      </c>
      <c r="U2113" s="58">
        <v>1191.4199829101501</v>
      </c>
      <c r="V2113" s="77">
        <v>-6.8493246669432102E-3</v>
      </c>
      <c r="W2113" s="58">
        <v>3.28511991174038</v>
      </c>
      <c r="X2113" s="77">
        <v>3.1977637646357901E-2</v>
      </c>
      <c r="Y2113" s="58">
        <v>103.086036682128</v>
      </c>
      <c r="Z2113" s="77">
        <v>-1.6251423028679299E-2</v>
      </c>
      <c r="AA2113" s="58">
        <v>87.096421967374198</v>
      </c>
      <c r="AB2113" s="77">
        <v>4.8040741642066703E-2</v>
      </c>
      <c r="AC2113" s="58">
        <v>1827.9450073242101</v>
      </c>
      <c r="AD2113" s="77">
        <v>-3.33471576578597E-2</v>
      </c>
      <c r="AE2113" s="58">
        <v>2.8086141778230398</v>
      </c>
      <c r="AF2113" s="77">
        <v>6.14200441426032E-2</v>
      </c>
      <c r="AG2113" s="58">
        <v>46.516725540161097</v>
      </c>
      <c r="AH2113" s="77">
        <v>5.02718028200965E-3</v>
      </c>
      <c r="AI2113" s="58">
        <v>2.0369647973999698</v>
      </c>
      <c r="AJ2113" s="77">
        <v>4.0169895524620698E-2</v>
      </c>
      <c r="AK2113" s="58">
        <v>50.581916809082003</v>
      </c>
      <c r="AL2113" s="69">
        <v>43300</v>
      </c>
      <c r="AM2113" s="105">
        <v>3</v>
      </c>
      <c r="AN2113" s="124">
        <v>61.140746492336604</v>
      </c>
      <c r="AO2113" s="125">
        <v>62.997434447419998</v>
      </c>
      <c r="AP2113" s="125">
        <v>59.240972434900797</v>
      </c>
      <c r="AQ2113" s="125">
        <v>46.145323674845301</v>
      </c>
      <c r="AR2113" s="125">
        <v>49.475761559343198</v>
      </c>
      <c r="AS2113" s="125">
        <v>61.3351431403185</v>
      </c>
      <c r="AV2113" s="63">
        <v>13263.5825397847</v>
      </c>
      <c r="AW2113" s="63">
        <v>23161.573765213001</v>
      </c>
      <c r="AX2113" s="63">
        <v>23161.573765213001</v>
      </c>
      <c r="AY2113" s="63">
        <v>36425.156304997799</v>
      </c>
      <c r="AZ2113" s="77">
        <v>2.5162735337327302E-3</v>
      </c>
      <c r="BA2113" s="77">
        <v>2.6425156304997799</v>
      </c>
      <c r="BB2113" s="77">
        <v>1.4752998829709201</v>
      </c>
      <c r="BC2113" s="58">
        <v>-521.93186592379698</v>
      </c>
      <c r="BD2113" s="130">
        <v>-1.41264681944428E-2</v>
      </c>
      <c r="BE2113" s="65">
        <v>170</v>
      </c>
    </row>
    <row r="2114" spans="1:57" x14ac:dyDescent="0.2">
      <c r="A2114" s="104">
        <v>43301</v>
      </c>
      <c r="B2114" s="58">
        <v>2801.830078125</v>
      </c>
      <c r="C2114" s="77">
        <v>-9.4844771014945795E-4</v>
      </c>
      <c r="D2114" s="58">
        <v>0.01</v>
      </c>
      <c r="E2114" s="58">
        <v>0.76319999999999999</v>
      </c>
      <c r="F2114" s="77">
        <v>-7.5422626788036401E-3</v>
      </c>
      <c r="G2114" s="58">
        <v>188.56959533691401</v>
      </c>
      <c r="H2114" s="58">
        <v>1184.91003417968</v>
      </c>
      <c r="I2114" s="58">
        <v>104.571907043457</v>
      </c>
      <c r="J2114" s="58">
        <v>1813.69995117187</v>
      </c>
      <c r="K2114" s="58">
        <v>45.816158294677699</v>
      </c>
      <c r="L2114" s="58">
        <v>50.640449523925703</v>
      </c>
      <c r="M2114" s="58">
        <v>12.8599996566772</v>
      </c>
      <c r="N2114" s="77">
        <v>-2.2931415417476401E-3</v>
      </c>
      <c r="O2114" s="58">
        <v>7.36790365122725</v>
      </c>
      <c r="P2114" s="77">
        <v>3.9072596184253003E-2</v>
      </c>
      <c r="Q2114" s="58">
        <v>188.78630065917901</v>
      </c>
      <c r="R2114" s="77">
        <v>-1.7270395171488E-3</v>
      </c>
      <c r="S2114" s="58">
        <v>49.691366116088602</v>
      </c>
      <c r="T2114" s="77">
        <v>4.1936826157852498E-2</v>
      </c>
      <c r="U2114" s="58">
        <v>1185.9349975585901</v>
      </c>
      <c r="V2114" s="77">
        <v>1.7911869662236901E-2</v>
      </c>
      <c r="W2114" s="58">
        <v>3.3019023403352201</v>
      </c>
      <c r="X2114" s="77">
        <v>3.1575424353340299E-2</v>
      </c>
      <c r="Y2114" s="58">
        <v>103.651847839355</v>
      </c>
      <c r="Z2114" s="77">
        <v>4.0264344172613598E-4</v>
      </c>
      <c r="AA2114" s="58">
        <v>85.135807166640006</v>
      </c>
      <c r="AB2114" s="77">
        <v>4.6940403296384103E-2</v>
      </c>
      <c r="AC2114" s="58">
        <v>1813.3349609375</v>
      </c>
      <c r="AD2114" s="77">
        <v>1.92845536539687E-3</v>
      </c>
      <c r="AE2114" s="58">
        <v>2.8285911654600802</v>
      </c>
      <c r="AF2114" s="77">
        <v>6.1737851246001799E-2</v>
      </c>
      <c r="AG2114" s="58">
        <v>45.772066116333001</v>
      </c>
      <c r="AH2114" s="77">
        <v>-1.3467246501013201E-3</v>
      </c>
      <c r="AI2114" s="58">
        <v>2.0268139786362398</v>
      </c>
      <c r="AJ2114" s="77">
        <v>4.0023617438045098E-2</v>
      </c>
      <c r="AK2114" s="58">
        <v>50.674594879150298</v>
      </c>
      <c r="AL2114" s="69">
        <v>43301</v>
      </c>
      <c r="AM2114" s="105">
        <v>4</v>
      </c>
      <c r="AN2114" s="124">
        <v>60.183554240925503</v>
      </c>
      <c r="AO2114" s="125">
        <v>62.089493526944999</v>
      </c>
      <c r="AP2114" s="125">
        <v>57.868172059563001</v>
      </c>
      <c r="AQ2114" s="125">
        <v>46.629708114981597</v>
      </c>
      <c r="AR2114" s="125">
        <v>49.016289307616702</v>
      </c>
      <c r="AS2114" s="125">
        <v>66.750716097887107</v>
      </c>
      <c r="AV2114" s="63">
        <v>13263.5825397847</v>
      </c>
      <c r="AW2114" s="63">
        <v>23165.460013403299</v>
      </c>
      <c r="AX2114" s="63">
        <v>23165.460013403299</v>
      </c>
      <c r="AY2114" s="63">
        <v>36429.042553188097</v>
      </c>
      <c r="AZ2114" s="77">
        <v>1.0669132502205599E-4</v>
      </c>
      <c r="BA2114" s="77">
        <v>2.6429042553188098</v>
      </c>
      <c r="BB2114" s="77">
        <v>1.47295219046498</v>
      </c>
      <c r="BC2114" s="58">
        <v>-518.04561773348496</v>
      </c>
      <c r="BD2114" s="130">
        <v>-1.4021284041030301E-2</v>
      </c>
      <c r="BE2114" s="65">
        <v>171</v>
      </c>
    </row>
    <row r="2115" spans="1:57" x14ac:dyDescent="0.2">
      <c r="A2115" s="104">
        <v>43304</v>
      </c>
      <c r="B2115" s="58">
        <v>2806.97998046875</v>
      </c>
      <c r="C2115" s="77">
        <v>1.8380494891383401E-3</v>
      </c>
      <c r="D2115" s="58">
        <v>0.01</v>
      </c>
      <c r="E2115" s="58">
        <v>0.76259999999999994</v>
      </c>
      <c r="F2115" s="77">
        <v>-7.8616352201266095E-4</v>
      </c>
      <c r="G2115" s="58">
        <v>188.73703002929599</v>
      </c>
      <c r="H2115" s="58">
        <v>1205.5</v>
      </c>
      <c r="I2115" s="58">
        <v>106.244735717773</v>
      </c>
      <c r="J2115" s="58">
        <v>1802</v>
      </c>
      <c r="K2115" s="58">
        <v>45.4928169250488</v>
      </c>
      <c r="L2115" s="58">
        <v>51.030666351318303</v>
      </c>
      <c r="M2115" s="58">
        <v>12.619999885559</v>
      </c>
      <c r="N2115" s="77">
        <v>8.8791987957348396E-4</v>
      </c>
      <c r="O2115" s="58">
        <v>6.7776122655862503</v>
      </c>
      <c r="P2115" s="77">
        <v>3.5910347135027901E-2</v>
      </c>
      <c r="Q2115" s="58">
        <v>188.65331268310501</v>
      </c>
      <c r="R2115" s="77">
        <v>1.7376817839648701E-2</v>
      </c>
      <c r="S2115" s="58">
        <v>49.6514382761804</v>
      </c>
      <c r="T2115" s="77">
        <v>4.1187422875305198E-2</v>
      </c>
      <c r="U2115" s="58">
        <v>1195.2050170898401</v>
      </c>
      <c r="V2115" s="77">
        <v>1.5996922324665999E-2</v>
      </c>
      <c r="W2115" s="58">
        <v>3.33750897453187</v>
      </c>
      <c r="X2115" s="77">
        <v>3.1413405586490202E-2</v>
      </c>
      <c r="Y2115" s="58">
        <v>105.40832138061501</v>
      </c>
      <c r="Z2115" s="77">
        <v>-6.4508747239671003E-3</v>
      </c>
      <c r="AA2115" s="58">
        <v>82.38445504805</v>
      </c>
      <c r="AB2115" s="77">
        <v>4.5718343533878998E-2</v>
      </c>
      <c r="AC2115" s="58">
        <v>1807.84997558593</v>
      </c>
      <c r="AD2115" s="77">
        <v>-7.0573653851387901E-3</v>
      </c>
      <c r="AE2115" s="58">
        <v>2.8556482237860998</v>
      </c>
      <c r="AF2115" s="77">
        <v>6.2771409132366895E-2</v>
      </c>
      <c r="AG2115" s="58">
        <v>45.654487609863203</v>
      </c>
      <c r="AH2115" s="77">
        <v>7.7056351407034304E-3</v>
      </c>
      <c r="AI2115" s="58">
        <v>2.0117033741333898</v>
      </c>
      <c r="AJ2115" s="77">
        <v>3.9421460035107297E-2</v>
      </c>
      <c r="AK2115" s="58">
        <v>50.835557937621999</v>
      </c>
      <c r="AL2115" s="69">
        <v>43304</v>
      </c>
      <c r="AM2115" s="105">
        <v>0</v>
      </c>
      <c r="AN2115" s="124">
        <v>61.442181918638902</v>
      </c>
      <c r="AO2115" s="125">
        <v>67.202511097821002</v>
      </c>
      <c r="AP2115" s="125">
        <v>58.270480508127299</v>
      </c>
      <c r="AQ2115" s="125">
        <v>45.030418372813003</v>
      </c>
      <c r="AR2115" s="125">
        <v>51.7723690321614</v>
      </c>
      <c r="AS2115" s="125">
        <v>70.760234955381506</v>
      </c>
      <c r="AV2115" s="63">
        <v>13263.5825397847</v>
      </c>
      <c r="AW2115" s="63">
        <v>23343.715104949901</v>
      </c>
      <c r="AX2115" s="63">
        <v>23343.715104949901</v>
      </c>
      <c r="AY2115" s="63">
        <v>36607.297644734703</v>
      </c>
      <c r="AZ2115" s="77">
        <v>4.8932137397343896E-3</v>
      </c>
      <c r="BA2115" s="77">
        <v>2.6607297644734702</v>
      </c>
      <c r="BB2115" s="77">
        <v>1.4774975989753301</v>
      </c>
      <c r="BC2115" s="58">
        <v>-339.79052618685802</v>
      </c>
      <c r="BD2115" s="130">
        <v>-9.1966794410143198E-3</v>
      </c>
      <c r="BE2115" s="65">
        <v>172</v>
      </c>
    </row>
    <row r="2116" spans="1:57" x14ac:dyDescent="0.2">
      <c r="A2116" s="104">
        <v>43305</v>
      </c>
      <c r="B2116" s="58">
        <v>2820.39990234375</v>
      </c>
      <c r="C2116" s="77">
        <v>4.7809111459209399E-3</v>
      </c>
      <c r="D2116" s="58">
        <v>0.01</v>
      </c>
      <c r="E2116" s="58">
        <v>0.7601</v>
      </c>
      <c r="F2116" s="77">
        <v>-3.2782585890374001E-3</v>
      </c>
      <c r="G2116" s="58">
        <v>190.10621643066401</v>
      </c>
      <c r="H2116" s="58">
        <v>1248.07995605468</v>
      </c>
      <c r="I2116" s="58">
        <v>105.939697265625</v>
      </c>
      <c r="J2116" s="58">
        <v>1829.23999023437</v>
      </c>
      <c r="K2116" s="58">
        <v>44.983314514160099</v>
      </c>
      <c r="L2116" s="58">
        <v>50.903850555419901</v>
      </c>
      <c r="M2116" s="58">
        <v>12.4099998474121</v>
      </c>
      <c r="N2116" s="77">
        <v>7.2544661805618001E-3</v>
      </c>
      <c r="O2116" s="58">
        <v>6.1502277965263099</v>
      </c>
      <c r="P2116" s="77">
        <v>3.2351534379042403E-2</v>
      </c>
      <c r="Q2116" s="58">
        <v>189.42162322998001</v>
      </c>
      <c r="R2116" s="77">
        <v>3.5321406930474801E-2</v>
      </c>
      <c r="S2116" s="58">
        <v>51.520613344607298</v>
      </c>
      <c r="T2116" s="77">
        <v>4.1279898050337598E-2</v>
      </c>
      <c r="U2116" s="58">
        <v>1226.7899780273401</v>
      </c>
      <c r="V2116" s="77">
        <v>-2.8710923895441899E-3</v>
      </c>
      <c r="W2116" s="58">
        <v>3.40575269754043</v>
      </c>
      <c r="X2116" s="77">
        <v>3.21480312427277E-2</v>
      </c>
      <c r="Y2116" s="58">
        <v>106.09221649169901</v>
      </c>
      <c r="Z2116" s="77">
        <v>1.51165317615844E-2</v>
      </c>
      <c r="AA2116" s="58">
        <v>82.211105901978897</v>
      </c>
      <c r="AB2116" s="77">
        <v>4.4942766581133699E-2</v>
      </c>
      <c r="AC2116" s="58">
        <v>1815.61999511718</v>
      </c>
      <c r="AD2116" s="77">
        <v>-1.11996232664179E-2</v>
      </c>
      <c r="AE2116" s="58">
        <v>2.89061119230528</v>
      </c>
      <c r="AF2116" s="77">
        <v>6.4259631010413001E-2</v>
      </c>
      <c r="AG2116" s="58">
        <v>45.2380657196044</v>
      </c>
      <c r="AH2116" s="77">
        <v>-2.4850899462174302E-3</v>
      </c>
      <c r="AI2116" s="58">
        <v>2.0152586471579101</v>
      </c>
      <c r="AJ2116" s="77">
        <v>3.9589512879067403E-2</v>
      </c>
      <c r="AK2116" s="58">
        <v>50.967258453369098</v>
      </c>
      <c r="AL2116" s="69">
        <v>43305</v>
      </c>
      <c r="AM2116" s="105">
        <v>1</v>
      </c>
      <c r="AN2116" s="124">
        <v>64.583926505107598</v>
      </c>
      <c r="AO2116" s="125">
        <v>74.778279291474206</v>
      </c>
      <c r="AP2116" s="125">
        <v>61.5073725806255</v>
      </c>
      <c r="AQ2116" s="125">
        <v>42.553727972111602</v>
      </c>
      <c r="AR2116" s="125">
        <v>50.811043470574099</v>
      </c>
      <c r="AS2116" s="125">
        <v>69.123333827644601</v>
      </c>
      <c r="AT2116" s="109" t="s">
        <v>617</v>
      </c>
      <c r="AV2116" s="63">
        <v>13263.5825397847</v>
      </c>
      <c r="AW2116" s="63">
        <v>23316.594336889601</v>
      </c>
      <c r="AX2116" s="63">
        <v>23316.594336889601</v>
      </c>
      <c r="AY2116" s="63">
        <v>36580.176876674399</v>
      </c>
      <c r="AZ2116" s="77">
        <v>-7.4085687295211101E-4</v>
      </c>
      <c r="BA2116" s="77">
        <v>2.65801768766744</v>
      </c>
      <c r="BB2116" s="77">
        <v>1.4893422948602599</v>
      </c>
      <c r="BC2116" s="58">
        <v>-366.911294247162</v>
      </c>
      <c r="BD2116" s="130">
        <v>-9.9307228907941792E-3</v>
      </c>
      <c r="BE2116" s="65">
        <v>173</v>
      </c>
    </row>
    <row r="2117" spans="1:57" x14ac:dyDescent="0.2">
      <c r="A2117" s="104">
        <v>43306</v>
      </c>
      <c r="B2117" s="58">
        <v>2846.07006835937</v>
      </c>
      <c r="C2117" s="77">
        <v>9.1016050575995992E-3</v>
      </c>
      <c r="D2117" s="58">
        <v>0.01</v>
      </c>
      <c r="E2117" s="58">
        <v>0.76049999999999995</v>
      </c>
      <c r="F2117" s="77">
        <v>5.2624654650701398E-4</v>
      </c>
      <c r="G2117" s="58">
        <v>191.89892578125</v>
      </c>
      <c r="H2117" s="58">
        <v>1263.69995117187</v>
      </c>
      <c r="I2117" s="58">
        <v>109.059043884277</v>
      </c>
      <c r="J2117" s="58">
        <v>1863.60998535156</v>
      </c>
      <c r="K2117" s="58">
        <v>45.0323066711425</v>
      </c>
      <c r="L2117" s="58">
        <v>51.147731781005803</v>
      </c>
      <c r="M2117" s="58">
        <v>12.289999961853001</v>
      </c>
      <c r="N2117" s="77">
        <v>9.4300406596106098E-3</v>
      </c>
      <c r="O2117" s="58">
        <v>5.2993771997371297</v>
      </c>
      <c r="P2117" s="77">
        <v>2.7615460473072201E-2</v>
      </c>
      <c r="Q2117" s="58">
        <v>191.002571105957</v>
      </c>
      <c r="R2117" s="77">
        <v>1.25152199115223E-2</v>
      </c>
      <c r="S2117" s="58">
        <v>53.478073565375098</v>
      </c>
      <c r="T2117" s="77">
        <v>4.2318648121955599E-2</v>
      </c>
      <c r="U2117" s="58">
        <v>1255.8899536132801</v>
      </c>
      <c r="V2117" s="77">
        <v>2.94445491082642E-2</v>
      </c>
      <c r="W2117" s="58">
        <v>3.6311837389477799</v>
      </c>
      <c r="X2117" s="77">
        <v>3.3295576502585501E-2</v>
      </c>
      <c r="Y2117" s="58">
        <v>107.499370574951</v>
      </c>
      <c r="Z2117" s="77">
        <v>1.8789221370993401E-2</v>
      </c>
      <c r="AA2117" s="58">
        <v>84.389486486745199</v>
      </c>
      <c r="AB2117" s="77">
        <v>4.5282804422635298E-2</v>
      </c>
      <c r="AC2117" s="58">
        <v>1846.4249877929601</v>
      </c>
      <c r="AD2117" s="77">
        <v>1.0891184322801E-3</v>
      </c>
      <c r="AE2117" s="58">
        <v>2.92444684809012</v>
      </c>
      <c r="AF2117" s="77">
        <v>6.4941084840412097E-2</v>
      </c>
      <c r="AG2117" s="58">
        <v>45.007810592651303</v>
      </c>
      <c r="AH2117" s="77">
        <v>4.7910172398533098E-3</v>
      </c>
      <c r="AI2117" s="58">
        <v>2.0152418309951998</v>
      </c>
      <c r="AJ2117" s="77">
        <v>3.9400414462632698E-2</v>
      </c>
      <c r="AK2117" s="58">
        <v>51.025791168212798</v>
      </c>
      <c r="AL2117" s="69">
        <v>43306</v>
      </c>
      <c r="AM2117" s="105">
        <v>2</v>
      </c>
      <c r="AN2117" s="124">
        <v>69.674129224751994</v>
      </c>
      <c r="AO2117" s="125">
        <v>76.887372494190004</v>
      </c>
      <c r="AP2117" s="125">
        <v>65.302410579344894</v>
      </c>
      <c r="AQ2117" s="125">
        <v>42.879059452504002</v>
      </c>
      <c r="AR2117" s="125">
        <v>52.632596147312</v>
      </c>
      <c r="AS2117" s="125">
        <v>75.392323116557804</v>
      </c>
      <c r="AT2117" s="109" t="s">
        <v>619</v>
      </c>
      <c r="AV2117" s="63">
        <v>13263.5825397847</v>
      </c>
      <c r="AW2117" s="63">
        <v>23784.283464134201</v>
      </c>
      <c r="AX2117" s="63">
        <v>23784.283464134201</v>
      </c>
      <c r="AY2117" s="63">
        <v>37047.866003919</v>
      </c>
      <c r="AZ2117" s="77">
        <v>1.2785316178796E-2</v>
      </c>
      <c r="BA2117" s="77">
        <v>2.7047866003919001</v>
      </c>
      <c r="BB2117" s="77">
        <v>1.5119993052812599</v>
      </c>
      <c r="BC2117" s="58">
        <v>0</v>
      </c>
      <c r="BD2117" s="130">
        <v>0</v>
      </c>
      <c r="BE2117" s="65">
        <v>0</v>
      </c>
    </row>
    <row r="2118" spans="1:57" x14ac:dyDescent="0.2">
      <c r="A2118" s="104">
        <v>43307</v>
      </c>
      <c r="B2118" s="58">
        <v>2837.43994140625</v>
      </c>
      <c r="C2118" s="77">
        <v>-3.0322960242857798E-3</v>
      </c>
      <c r="D2118" s="58">
        <v>0.01</v>
      </c>
      <c r="E2118" s="58">
        <v>0.76049999999999995</v>
      </c>
      <c r="F2118" s="77">
        <v>0</v>
      </c>
      <c r="G2118" s="58">
        <v>191.298080444335</v>
      </c>
      <c r="H2118" s="58">
        <v>1268.32995605468</v>
      </c>
      <c r="I2118" s="58">
        <v>107.86837768554599</v>
      </c>
      <c r="J2118" s="58">
        <v>1808</v>
      </c>
      <c r="K2118" s="58">
        <v>46.217884063720703</v>
      </c>
      <c r="L2118" s="58">
        <v>50.884334564208899</v>
      </c>
      <c r="M2118" s="58">
        <v>12.140000343322701</v>
      </c>
      <c r="N2118" s="77">
        <v>-3.1310510700771599E-3</v>
      </c>
      <c r="O2118" s="58">
        <v>4.47234362872282</v>
      </c>
      <c r="P2118" s="77">
        <v>2.33789258017368E-2</v>
      </c>
      <c r="Q2118" s="58">
        <v>191.598503112792</v>
      </c>
      <c r="R2118" s="77">
        <v>3.6638482723045898E-3</v>
      </c>
      <c r="S2118" s="58">
        <v>54.880931506031096</v>
      </c>
      <c r="T2118" s="77">
        <v>4.3270232043360099E-2</v>
      </c>
      <c r="U2118" s="58">
        <v>1266.0149536132801</v>
      </c>
      <c r="V2118" s="77">
        <v>-1.0917629169698901E-2</v>
      </c>
      <c r="W2118" s="58">
        <v>3.7135954477368398</v>
      </c>
      <c r="X2118" s="77">
        <v>3.4427100206907202E-2</v>
      </c>
      <c r="Y2118" s="58">
        <v>108.463710784912</v>
      </c>
      <c r="Z2118" s="77">
        <v>-2.9839926695322899E-2</v>
      </c>
      <c r="AA2118" s="58">
        <v>84.452691549697093</v>
      </c>
      <c r="AB2118" s="77">
        <v>4.67105594854519E-2</v>
      </c>
      <c r="AC2118" s="58">
        <v>1835.8049926757801</v>
      </c>
      <c r="AD2118" s="77">
        <v>2.63272632520479E-2</v>
      </c>
      <c r="AE2118" s="58">
        <v>2.9382289037170199</v>
      </c>
      <c r="AF2118" s="77">
        <v>6.3573418888369801E-2</v>
      </c>
      <c r="AG2118" s="58">
        <v>45.625095367431598</v>
      </c>
      <c r="AH2118" s="77">
        <v>-5.1497340668916697E-3</v>
      </c>
      <c r="AI2118" s="58">
        <v>2.0051240437737898</v>
      </c>
      <c r="AJ2118" s="77">
        <v>3.9405527476115601E-2</v>
      </c>
      <c r="AK2118" s="58">
        <v>51.016033172607401</v>
      </c>
      <c r="AL2118" s="69">
        <v>43307</v>
      </c>
      <c r="AM2118" s="105">
        <v>3</v>
      </c>
      <c r="AN2118" s="124">
        <v>66.227864683140297</v>
      </c>
      <c r="AO2118" s="125">
        <v>77.488289902813307</v>
      </c>
      <c r="AP2118" s="125">
        <v>63.0584293661556</v>
      </c>
      <c r="AQ2118" s="125">
        <v>50.225237757654597</v>
      </c>
      <c r="AR2118" s="125">
        <v>50.459233155863103</v>
      </c>
      <c r="AS2118" s="125">
        <v>69.584779832931702</v>
      </c>
      <c r="AT2118" s="109" t="s">
        <v>619</v>
      </c>
      <c r="AV2118" s="63">
        <v>13263.5825397847</v>
      </c>
      <c r="AW2118" s="63">
        <v>23615.524793792702</v>
      </c>
      <c r="AX2118" s="63">
        <v>23615.524793792702</v>
      </c>
      <c r="AY2118" s="63">
        <v>36879.1073335775</v>
      </c>
      <c r="AZ2118" s="77">
        <v>-4.55515225421176E-3</v>
      </c>
      <c r="BA2118" s="77">
        <v>2.6879107333577501</v>
      </c>
      <c r="BB2118" s="77">
        <v>1.50438217977484</v>
      </c>
      <c r="BC2118" s="58">
        <v>-168.75867034148499</v>
      </c>
      <c r="BD2118" s="130">
        <v>-4.5551522542117201E-3</v>
      </c>
      <c r="BE2118" s="65">
        <v>1</v>
      </c>
    </row>
    <row r="2119" spans="1:57" x14ac:dyDescent="0.2">
      <c r="A2119" s="104">
        <v>43308</v>
      </c>
      <c r="B2119" s="58">
        <v>2818.82006835937</v>
      </c>
      <c r="C2119" s="77">
        <v>-6.56220869212365E-3</v>
      </c>
      <c r="D2119" s="58">
        <v>0.01</v>
      </c>
      <c r="E2119" s="58">
        <v>0.76170000000000004</v>
      </c>
      <c r="F2119" s="77">
        <v>1.5779092702170501E-3</v>
      </c>
      <c r="G2119" s="58">
        <v>188.11650085449199</v>
      </c>
      <c r="H2119" s="58">
        <v>1238.5</v>
      </c>
      <c r="I2119" s="58">
        <v>105.95937347412099</v>
      </c>
      <c r="J2119" s="58">
        <v>1817.27001953125</v>
      </c>
      <c r="K2119" s="58">
        <v>47.325077056884702</v>
      </c>
      <c r="L2119" s="58">
        <v>46.513896942138601</v>
      </c>
      <c r="M2119" s="58">
        <v>13.029999732971101</v>
      </c>
      <c r="N2119" s="77">
        <v>-1.6631529090379699E-2</v>
      </c>
      <c r="O2119" s="58">
        <v>3.7076003720106798</v>
      </c>
      <c r="P2119" s="77">
        <v>1.97090651546751E-2</v>
      </c>
      <c r="Q2119" s="58">
        <v>189.70729064941401</v>
      </c>
      <c r="R2119" s="77">
        <v>-2.35190818542815E-2</v>
      </c>
      <c r="S2119" s="58">
        <v>55.447948695339001</v>
      </c>
      <c r="T2119" s="77">
        <v>4.4770245212223697E-2</v>
      </c>
      <c r="U2119" s="58">
        <v>1253.4149780273401</v>
      </c>
      <c r="V2119" s="77">
        <v>-1.76975333493085E-2</v>
      </c>
      <c r="W2119" s="58">
        <v>3.75029739320214</v>
      </c>
      <c r="X2119" s="77">
        <v>3.53937294100563E-2</v>
      </c>
      <c r="Y2119" s="58">
        <v>106.913875579833</v>
      </c>
      <c r="Z2119" s="77">
        <v>5.1272231920631503E-3</v>
      </c>
      <c r="AA2119" s="58">
        <v>84.924327365133493</v>
      </c>
      <c r="AB2119" s="77">
        <v>4.6731815554322001E-2</v>
      </c>
      <c r="AC2119" s="58">
        <v>1812.63500976562</v>
      </c>
      <c r="AD2119" s="77">
        <v>2.3955942934072501E-2</v>
      </c>
      <c r="AE2119" s="58">
        <v>2.9363167654470801</v>
      </c>
      <c r="AF2119" s="77">
        <v>6.2045683769677201E-2</v>
      </c>
      <c r="AG2119" s="58">
        <v>46.771480560302699</v>
      </c>
      <c r="AH2119" s="77">
        <v>-8.5889648739641403E-2</v>
      </c>
      <c r="AI2119" s="58">
        <v>2.1245284775806299</v>
      </c>
      <c r="AJ2119" s="77">
        <v>4.5675134040552498E-2</v>
      </c>
      <c r="AK2119" s="58">
        <v>48.6991157531738</v>
      </c>
      <c r="AL2119" s="69">
        <v>43308</v>
      </c>
      <c r="AM2119" s="105">
        <v>4</v>
      </c>
      <c r="AN2119" s="124">
        <v>59.401088287062301</v>
      </c>
      <c r="AO2119" s="125">
        <v>65.646141063777804</v>
      </c>
      <c r="AP2119" s="125">
        <v>52.726454267506099</v>
      </c>
      <c r="AQ2119" s="125">
        <v>55.925927436591401</v>
      </c>
      <c r="AR2119" s="125">
        <v>29.035214394106099</v>
      </c>
      <c r="AS2119" s="125">
        <v>61.416145904047099</v>
      </c>
      <c r="AT2119" s="109" t="s">
        <v>619</v>
      </c>
      <c r="AV2119" s="63">
        <v>13263.5825397847</v>
      </c>
      <c r="AW2119" s="63">
        <v>23246.618293254</v>
      </c>
      <c r="AX2119" s="63">
        <v>23246.618293254</v>
      </c>
      <c r="AY2119" s="63">
        <v>36510.200833038798</v>
      </c>
      <c r="AZ2119" s="77">
        <v>-1.00031298806073E-2</v>
      </c>
      <c r="BA2119" s="77">
        <v>2.6510200833038802</v>
      </c>
      <c r="BB2119" s="77">
        <v>1.4879479012663299</v>
      </c>
      <c r="BC2119" s="58">
        <v>-537.66517088012097</v>
      </c>
      <c r="BD2119" s="130">
        <v>-1.4512716355194201E-2</v>
      </c>
      <c r="BE2119" s="65">
        <v>2</v>
      </c>
    </row>
    <row r="2120" spans="1:57" x14ac:dyDescent="0.2">
      <c r="A2120" s="104">
        <v>43311</v>
      </c>
      <c r="B2120" s="58">
        <v>2802.60009765625</v>
      </c>
      <c r="C2120" s="77">
        <v>-5.7541702945819104E-3</v>
      </c>
      <c r="D2120" s="58">
        <v>0.01</v>
      </c>
      <c r="E2120" s="58">
        <v>0.76070000000000004</v>
      </c>
      <c r="F2120" s="77">
        <v>-1.3128528291977901E-3</v>
      </c>
      <c r="G2120" s="58">
        <v>187.06254577636699</v>
      </c>
      <c r="H2120" s="58">
        <v>1219.73999023437</v>
      </c>
      <c r="I2120" s="58">
        <v>103.68629455566401</v>
      </c>
      <c r="J2120" s="58">
        <v>1779.21997070312</v>
      </c>
      <c r="K2120" s="58">
        <v>46.942947387695298</v>
      </c>
      <c r="L2120" s="58">
        <v>46.523654937744098</v>
      </c>
      <c r="M2120" s="58">
        <v>14.2600002288818</v>
      </c>
      <c r="N2120" s="77">
        <v>-5.6026721384756497E-3</v>
      </c>
      <c r="O2120" s="58">
        <v>3.3439987389939798</v>
      </c>
      <c r="P2120" s="77">
        <v>1.7876367100187501E-2</v>
      </c>
      <c r="Q2120" s="58">
        <v>187.58952331542901</v>
      </c>
      <c r="R2120" s="77">
        <v>-1.5147363557226399E-2</v>
      </c>
      <c r="S2120" s="58">
        <v>54.848926432458299</v>
      </c>
      <c r="T2120" s="77">
        <v>4.49677200646008E-2</v>
      </c>
      <c r="U2120" s="58">
        <v>1229.11999511718</v>
      </c>
      <c r="V2120" s="77">
        <v>-2.14523627681905E-2</v>
      </c>
      <c r="W2120" s="58">
        <v>3.67053259909102</v>
      </c>
      <c r="X2120" s="77">
        <v>3.5400364289423898E-2</v>
      </c>
      <c r="Y2120" s="58">
        <v>104.822834014892</v>
      </c>
      <c r="Z2120" s="77">
        <v>-2.09380270511146E-2</v>
      </c>
      <c r="AA2120" s="58">
        <v>84.126335839534406</v>
      </c>
      <c r="AB2120" s="77">
        <v>4.7282706593209302E-2</v>
      </c>
      <c r="AC2120" s="58">
        <v>1798.24499511718</v>
      </c>
      <c r="AD2120" s="77">
        <v>-8.0745704593388999E-3</v>
      </c>
      <c r="AE2120" s="58">
        <v>2.9390050609295999</v>
      </c>
      <c r="AF2120" s="77">
        <v>6.2608021534241595E-2</v>
      </c>
      <c r="AG2120" s="58">
        <v>47.134012222290004</v>
      </c>
      <c r="AH2120" s="77">
        <v>2.09786671230949E-4</v>
      </c>
      <c r="AI2120" s="58">
        <v>2.2295662798658902</v>
      </c>
      <c r="AJ2120" s="77">
        <v>4.7923282958946302E-2</v>
      </c>
      <c r="AK2120" s="58">
        <v>46.518775939941399</v>
      </c>
      <c r="AL2120" s="69">
        <v>43311</v>
      </c>
      <c r="AM2120" s="105">
        <v>0</v>
      </c>
      <c r="AN2120" s="124">
        <v>54.1634084816084</v>
      </c>
      <c r="AO2120" s="125">
        <v>59.488779870921597</v>
      </c>
      <c r="AP2120" s="125">
        <v>49.8146557092319</v>
      </c>
      <c r="AQ2120" s="125">
        <v>53.642438906112801</v>
      </c>
      <c r="AR2120" s="125">
        <v>29.107588035122799</v>
      </c>
      <c r="AS2120" s="125">
        <v>53.380671530193702</v>
      </c>
      <c r="AU2120" s="109" t="s">
        <v>620</v>
      </c>
      <c r="AV2120" s="63">
        <v>13263.5825397847</v>
      </c>
      <c r="AW2120" s="63">
        <v>22899.506268966601</v>
      </c>
      <c r="AX2120" s="63">
        <v>22899.506268966601</v>
      </c>
      <c r="AY2120" s="63">
        <v>36163.088808751403</v>
      </c>
      <c r="AZ2120" s="77">
        <v>-9.5072614329006992E-3</v>
      </c>
      <c r="BA2120" s="77">
        <v>2.61630888087514</v>
      </c>
      <c r="BB2120" s="77">
        <v>1.47363182535839</v>
      </c>
      <c r="BC2120" s="58">
        <v>-884.77719516753098</v>
      </c>
      <c r="BD2120" s="130">
        <v>-2.3882001599604599E-2</v>
      </c>
      <c r="BE2120" s="65">
        <v>3</v>
      </c>
    </row>
    <row r="2121" spans="1:57" x14ac:dyDescent="0.2">
      <c r="A2121" s="104">
        <v>43312</v>
      </c>
      <c r="B2121" s="58">
        <v>2816.2900390625</v>
      </c>
      <c r="C2121" s="77">
        <v>4.8847287979825096E-3</v>
      </c>
      <c r="D2121" s="58">
        <v>0.01</v>
      </c>
      <c r="E2121" s="58">
        <v>0.76239999999999997</v>
      </c>
      <c r="F2121" s="77">
        <v>2.2347837518075201E-3</v>
      </c>
      <c r="G2121" s="58">
        <v>187.43682861328099</v>
      </c>
      <c r="H2121" s="58">
        <v>1217.26000976562</v>
      </c>
      <c r="I2121" s="58">
        <v>104.384948730468</v>
      </c>
      <c r="J2121" s="58">
        <v>1777.43994140625</v>
      </c>
      <c r="K2121" s="58">
        <v>47.648414611816399</v>
      </c>
      <c r="L2121" s="58">
        <v>46.923625946044901</v>
      </c>
      <c r="M2121" s="58">
        <v>12.829999923706</v>
      </c>
      <c r="N2121" s="77">
        <v>2.00084327603189E-3</v>
      </c>
      <c r="O2121" s="58">
        <v>2.94287597062756</v>
      </c>
      <c r="P2121" s="77">
        <v>1.5700628272468702E-2</v>
      </c>
      <c r="Q2121" s="58">
        <v>187.24968719482399</v>
      </c>
      <c r="R2121" s="77">
        <v>-2.03320419811225E-3</v>
      </c>
      <c r="S2121" s="58">
        <v>53.957275362816098</v>
      </c>
      <c r="T2121" s="77">
        <v>4.4326828228921498E-2</v>
      </c>
      <c r="U2121" s="58">
        <v>1218.5</v>
      </c>
      <c r="V2121" s="77">
        <v>6.7381535602049E-3</v>
      </c>
      <c r="W2121" s="58">
        <v>3.6122027905650298</v>
      </c>
      <c r="X2121" s="77">
        <v>3.4604632511647401E-2</v>
      </c>
      <c r="Y2121" s="58">
        <v>104.03562164306599</v>
      </c>
      <c r="Z2121" s="77">
        <v>-1.00045487696021E-3</v>
      </c>
      <c r="AA2121" s="58">
        <v>83.205282925387394</v>
      </c>
      <c r="AB2121" s="77">
        <v>4.68118674432162E-2</v>
      </c>
      <c r="AC2121" s="58">
        <v>1778.32995605468</v>
      </c>
      <c r="AD2121" s="77">
        <v>1.5028183430723501E-2</v>
      </c>
      <c r="AE2121" s="58">
        <v>2.9360420136843302</v>
      </c>
      <c r="AF2121" s="77">
        <v>6.16188815011742E-2</v>
      </c>
      <c r="AG2121" s="58">
        <v>47.295680999755803</v>
      </c>
      <c r="AH2121" s="77">
        <v>8.5971536164990408E-3</v>
      </c>
      <c r="AI2121" s="58">
        <v>2.3128768306596399</v>
      </c>
      <c r="AJ2121" s="77">
        <v>4.9290240982636402E-2</v>
      </c>
      <c r="AK2121" s="58">
        <v>46.723640441894503</v>
      </c>
      <c r="AL2121" s="69">
        <v>43312</v>
      </c>
      <c r="AM2121" s="105">
        <v>1</v>
      </c>
      <c r="AN2121" s="124">
        <v>57.564440230102498</v>
      </c>
      <c r="AO2121" s="125">
        <v>58.704881916534298</v>
      </c>
      <c r="AP2121" s="125">
        <v>50.8526509269089</v>
      </c>
      <c r="AQ2121" s="125">
        <v>57.123085512153203</v>
      </c>
      <c r="AR2121" s="125">
        <v>32.1615661326042</v>
      </c>
      <c r="AS2121" s="125">
        <v>55.315823803408499</v>
      </c>
      <c r="AU2121" s="109" t="s">
        <v>620</v>
      </c>
      <c r="AV2121" s="63">
        <v>24928.906681406199</v>
      </c>
      <c r="AW2121" s="63">
        <v>11432.147050781199</v>
      </c>
      <c r="AX2121" s="63">
        <v>11432.147050781199</v>
      </c>
      <c r="AY2121" s="63">
        <v>36361.053732187502</v>
      </c>
      <c r="AZ2121" s="77">
        <v>5.4742260674414097E-3</v>
      </c>
      <c r="BA2121" s="77">
        <v>2.6361053732187498</v>
      </c>
      <c r="BB2121" s="77">
        <v>1.4857148459713301</v>
      </c>
      <c r="BC2121" s="58">
        <v>-686.81227173146101</v>
      </c>
      <c r="BD2121" s="130">
        <v>-1.8538511007862302E-2</v>
      </c>
      <c r="BE2121" s="65">
        <v>4</v>
      </c>
    </row>
    <row r="2122" spans="1:57" x14ac:dyDescent="0.2">
      <c r="A2122" s="104">
        <v>43313</v>
      </c>
      <c r="B2122" s="58">
        <v>2813.36010742187</v>
      </c>
      <c r="C2122" s="77">
        <v>-1.0403515262938901E-3</v>
      </c>
      <c r="D2122" s="58">
        <v>0.01</v>
      </c>
      <c r="E2122" s="58">
        <v>0.7621</v>
      </c>
      <c r="F2122" s="77">
        <v>-3.9349422875123398E-4</v>
      </c>
      <c r="G2122" s="58">
        <v>198.478759765625</v>
      </c>
      <c r="H2122" s="58">
        <v>1220.01000976562</v>
      </c>
      <c r="I2122" s="58">
        <v>104.581748962402</v>
      </c>
      <c r="J2122" s="58">
        <v>1797.17004394531</v>
      </c>
      <c r="K2122" s="58">
        <v>47.001735687255803</v>
      </c>
      <c r="L2122" s="58">
        <v>47.616268157958899</v>
      </c>
      <c r="M2122" s="58">
        <v>13.149999618530201</v>
      </c>
      <c r="N2122" s="77">
        <v>5.8910147136160801E-2</v>
      </c>
      <c r="O2122" s="58">
        <v>3.2683873399957402</v>
      </c>
      <c r="P2122" s="77">
        <v>1.6467189455714199E-2</v>
      </c>
      <c r="Q2122" s="58">
        <v>192.95779418945301</v>
      </c>
      <c r="R2122" s="77">
        <v>2.2591722211671101E-3</v>
      </c>
      <c r="S2122" s="58">
        <v>53.729479653876702</v>
      </c>
      <c r="T2122" s="77">
        <v>4.4040195755605797E-2</v>
      </c>
      <c r="U2122" s="58">
        <v>1218.63500976562</v>
      </c>
      <c r="V2122" s="77">
        <v>1.88533149967562E-3</v>
      </c>
      <c r="W2122" s="58">
        <v>3.5806701514700401</v>
      </c>
      <c r="X2122" s="77">
        <v>3.4238002203972599E-2</v>
      </c>
      <c r="Y2122" s="58">
        <v>104.48334884643501</v>
      </c>
      <c r="Z2122" s="77">
        <v>1.1100292099575901E-2</v>
      </c>
      <c r="AA2122" s="58">
        <v>82.703747105168205</v>
      </c>
      <c r="AB2122" s="77">
        <v>4.6018876947007903E-2</v>
      </c>
      <c r="AC2122" s="58">
        <v>1787.3049926757801</v>
      </c>
      <c r="AD2122" s="77">
        <v>-1.35718875397834E-2</v>
      </c>
      <c r="AE2122" s="58">
        <v>2.9134171638842101</v>
      </c>
      <c r="AF2122" s="77">
        <v>6.1985310144071201E-2</v>
      </c>
      <c r="AG2122" s="58">
        <v>47.325075149536097</v>
      </c>
      <c r="AH2122" s="77">
        <v>1.47610547554548E-2</v>
      </c>
      <c r="AI2122" s="58">
        <v>2.3730856352953902</v>
      </c>
      <c r="AJ2122" s="77">
        <v>4.9837707302535297E-2</v>
      </c>
      <c r="AK2122" s="58">
        <v>47.269947052001903</v>
      </c>
      <c r="AL2122" s="69">
        <v>43313</v>
      </c>
      <c r="AM2122" s="105">
        <v>2</v>
      </c>
      <c r="AN2122" s="124">
        <v>56.596543854125301</v>
      </c>
      <c r="AO2122" s="125">
        <v>59.344633641089999</v>
      </c>
      <c r="AP2122" s="125">
        <v>70.341804396856105</v>
      </c>
      <c r="AQ2122" s="125">
        <v>53.181284269313501</v>
      </c>
      <c r="AR2122" s="125">
        <v>37.2063978990546</v>
      </c>
      <c r="AS2122" s="125">
        <v>55.871493092985503</v>
      </c>
      <c r="AV2122" s="63">
        <v>24928.906681406199</v>
      </c>
      <c r="AW2122" s="63">
        <v>12100.853025390599</v>
      </c>
      <c r="AX2122" s="63">
        <v>12100.853025390599</v>
      </c>
      <c r="AY2122" s="63">
        <v>37029.759706796904</v>
      </c>
      <c r="AZ2122" s="77">
        <v>1.8390720454215501E-2</v>
      </c>
      <c r="BA2122" s="77">
        <v>2.7029759706796899</v>
      </c>
      <c r="BB2122" s="77">
        <v>1.48312882873739</v>
      </c>
      <c r="BC2122" s="58">
        <v>-18.106297122089</v>
      </c>
      <c r="BD2122" s="130">
        <v>-4.8872712722977598E-4</v>
      </c>
      <c r="BE2122" s="65">
        <v>5</v>
      </c>
    </row>
    <row r="2123" spans="1:57" x14ac:dyDescent="0.2">
      <c r="A2123" s="104">
        <v>43314</v>
      </c>
      <c r="B2123" s="58">
        <v>2827.21997070312</v>
      </c>
      <c r="C2123" s="77">
        <v>4.9264448033816601E-3</v>
      </c>
      <c r="D2123" s="58">
        <v>0.01</v>
      </c>
      <c r="E2123" s="58">
        <v>0.76729999999999998</v>
      </c>
      <c r="F2123" s="77">
        <v>6.8232515417923001E-3</v>
      </c>
      <c r="G2123" s="58">
        <v>204.28045654296801</v>
      </c>
      <c r="H2123" s="58">
        <v>1226.15002441406</v>
      </c>
      <c r="I2123" s="58">
        <v>105.85112762451099</v>
      </c>
      <c r="J2123" s="58">
        <v>1834.32995605468</v>
      </c>
      <c r="K2123" s="58">
        <v>47.138908386230398</v>
      </c>
      <c r="L2123" s="58">
        <v>48.269878387451101</v>
      </c>
      <c r="M2123" s="58">
        <v>12.189999580383301</v>
      </c>
      <c r="N2123" s="77">
        <v>2.9230819379336598E-2</v>
      </c>
      <c r="O2123" s="58">
        <v>3.9752733730787702</v>
      </c>
      <c r="P2123" s="77">
        <v>1.9459880990830802E-2</v>
      </c>
      <c r="Q2123" s="58">
        <v>201.37960815429599</v>
      </c>
      <c r="R2123" s="77">
        <v>5.0327575997650698E-3</v>
      </c>
      <c r="S2123" s="58">
        <v>53.666462710574102</v>
      </c>
      <c r="T2123" s="77">
        <v>4.3768267864464298E-2</v>
      </c>
      <c r="U2123" s="58">
        <v>1223.0800170898401</v>
      </c>
      <c r="V2123" s="77">
        <v>1.21376690933494E-2</v>
      </c>
      <c r="W2123" s="58">
        <v>3.5902427566729398</v>
      </c>
      <c r="X2123" s="77">
        <v>3.3917850827330703E-2</v>
      </c>
      <c r="Y2123" s="58">
        <v>105.216438293457</v>
      </c>
      <c r="Z2123" s="77">
        <v>2.0676903799152099E-2</v>
      </c>
      <c r="AA2123" s="58">
        <v>83.155171599414402</v>
      </c>
      <c r="AB2123" s="77">
        <v>4.5332722896956897E-2</v>
      </c>
      <c r="AC2123" s="58">
        <v>1815.75</v>
      </c>
      <c r="AD2123" s="77">
        <v>2.9184602859635401E-3</v>
      </c>
      <c r="AE2123" s="58">
        <v>2.8695380023816099</v>
      </c>
      <c r="AF2123" s="77">
        <v>6.0874086834387199E-2</v>
      </c>
      <c r="AG2123" s="58">
        <v>47.0703220367431</v>
      </c>
      <c r="AH2123" s="77">
        <v>1.3726616023833601E-2</v>
      </c>
      <c r="AI2123" s="58">
        <v>2.4115670040431199</v>
      </c>
      <c r="AJ2123" s="77">
        <v>4.9960080377373803E-2</v>
      </c>
      <c r="AK2123" s="58">
        <v>47.943073272705</v>
      </c>
      <c r="AL2123" s="69">
        <v>43314</v>
      </c>
      <c r="AM2123" s="105">
        <v>3</v>
      </c>
      <c r="AN2123" s="124">
        <v>60.021007536737599</v>
      </c>
      <c r="AO2123" s="125">
        <v>60.804685570419799</v>
      </c>
      <c r="AP2123" s="125">
        <v>75.777003108906598</v>
      </c>
      <c r="AQ2123" s="125">
        <v>53.907847991497803</v>
      </c>
      <c r="AR2123" s="125">
        <v>41.618454083910201</v>
      </c>
      <c r="AS2123" s="125">
        <v>59.380226768844203</v>
      </c>
      <c r="AT2123" s="109" t="s">
        <v>618</v>
      </c>
      <c r="AV2123" s="63">
        <v>24928.906681406199</v>
      </c>
      <c r="AW2123" s="63">
        <v>12539.5515444335</v>
      </c>
      <c r="AX2123" s="63">
        <v>12539.5515444335</v>
      </c>
      <c r="AY2123" s="63">
        <v>37468.4582258398</v>
      </c>
      <c r="AZ2123" s="77">
        <v>1.18471878434156E-2</v>
      </c>
      <c r="BA2123" s="77">
        <v>2.74684582258398</v>
      </c>
      <c r="BB2123" s="77">
        <v>1.49536182585185</v>
      </c>
      <c r="BC2123" s="58">
        <v>0</v>
      </c>
      <c r="BD2123" s="130">
        <v>0</v>
      </c>
      <c r="BE2123" s="65">
        <v>0</v>
      </c>
    </row>
    <row r="2124" spans="1:57" x14ac:dyDescent="0.2">
      <c r="A2124" s="104">
        <v>43315</v>
      </c>
      <c r="B2124" s="58">
        <v>2840.35009765625</v>
      </c>
      <c r="C2124" s="77">
        <v>4.6441830098771196E-3</v>
      </c>
      <c r="D2124" s="58">
        <v>0.01</v>
      </c>
      <c r="E2124" s="58">
        <v>0.7681</v>
      </c>
      <c r="F2124" s="77">
        <v>1.04261696859109E-3</v>
      </c>
      <c r="G2124" s="58">
        <v>204.87144470214801</v>
      </c>
      <c r="H2124" s="58">
        <v>1223.7099609375</v>
      </c>
      <c r="I2124" s="58">
        <v>106.31362152099599</v>
      </c>
      <c r="J2124" s="58">
        <v>1823.2900390625</v>
      </c>
      <c r="K2124" s="58">
        <v>47.854175567626903</v>
      </c>
      <c r="L2124" s="58">
        <v>48.416210174560497</v>
      </c>
      <c r="M2124" s="58">
        <v>11.640000343322701</v>
      </c>
      <c r="N2124" s="77">
        <v>2.8930234892801101E-3</v>
      </c>
      <c r="O2124" s="58">
        <v>4.6015641596874097</v>
      </c>
      <c r="P2124" s="77">
        <v>2.2460739545120002E-2</v>
      </c>
      <c r="Q2124" s="58">
        <v>204.575950622558</v>
      </c>
      <c r="R2124" s="77">
        <v>-1.9900203302842799E-3</v>
      </c>
      <c r="S2124" s="58">
        <v>54.084874483980997</v>
      </c>
      <c r="T2124" s="77">
        <v>4.41974619889062E-2</v>
      </c>
      <c r="U2124" s="58">
        <v>1224.9299926757801</v>
      </c>
      <c r="V2124" s="77">
        <v>4.3692864390163502E-3</v>
      </c>
      <c r="W2124" s="58">
        <v>3.6306596372803002</v>
      </c>
      <c r="X2124" s="77">
        <v>3.4150465249302701E-2</v>
      </c>
      <c r="Y2124" s="58">
        <v>106.082374572753</v>
      </c>
      <c r="Z2124" s="77">
        <v>-6.0185011730018402E-3</v>
      </c>
      <c r="AA2124" s="58">
        <v>83.488185176597099</v>
      </c>
      <c r="AB2124" s="77">
        <v>4.5789854267796602E-2</v>
      </c>
      <c r="AC2124" s="58">
        <v>1828.8099975585901</v>
      </c>
      <c r="AD2124" s="77">
        <v>1.5173605114823E-2</v>
      </c>
      <c r="AE2124" s="58">
        <v>2.8022958463972798</v>
      </c>
      <c r="AF2124" s="77">
        <v>5.8559066437935202E-2</v>
      </c>
      <c r="AG2124" s="58">
        <v>47.496541976928697</v>
      </c>
      <c r="AH2124" s="77">
        <v>3.0315341989222101E-3</v>
      </c>
      <c r="AI2124" s="58">
        <v>2.4388654355738599</v>
      </c>
      <c r="AJ2124" s="77">
        <v>5.0372910782994697E-2</v>
      </c>
      <c r="AK2124" s="58">
        <v>48.343044281005803</v>
      </c>
      <c r="AL2124" s="69">
        <v>43315</v>
      </c>
      <c r="AM2124" s="105">
        <v>4</v>
      </c>
      <c r="AN2124" s="124">
        <v>62.999334983881198</v>
      </c>
      <c r="AO2124" s="125">
        <v>59.884279127744598</v>
      </c>
      <c r="AP2124" s="125">
        <v>76.254381356934701</v>
      </c>
      <c r="AQ2124" s="125">
        <v>57.6025486797177</v>
      </c>
      <c r="AR2124" s="125">
        <v>42.5910000537109</v>
      </c>
      <c r="AS2124" s="125">
        <v>60.609153472906499</v>
      </c>
      <c r="AT2124" s="109" t="s">
        <v>618</v>
      </c>
      <c r="AV2124" s="63">
        <v>24928.906681406199</v>
      </c>
      <c r="AW2124" s="63">
        <v>12588.9405340576</v>
      </c>
      <c r="AX2124" s="63">
        <v>12588.9405340576</v>
      </c>
      <c r="AY2124" s="63">
        <v>37517.847215463902</v>
      </c>
      <c r="AZ2124" s="77">
        <v>1.31814843638178E-3</v>
      </c>
      <c r="BA2124" s="77">
        <v>2.75178472154639</v>
      </c>
      <c r="BB2124" s="77">
        <v>1.5069507428469699</v>
      </c>
      <c r="BC2124" s="58">
        <v>0</v>
      </c>
      <c r="BD2124" s="130">
        <v>0</v>
      </c>
      <c r="BE2124" s="65">
        <v>0</v>
      </c>
    </row>
    <row r="2125" spans="1:57" x14ac:dyDescent="0.2">
      <c r="A2125" s="104">
        <v>43318</v>
      </c>
      <c r="B2125" s="58">
        <v>2850.39990234375</v>
      </c>
      <c r="C2125" s="77">
        <v>3.53822745153586E-3</v>
      </c>
      <c r="D2125" s="58">
        <v>0.01</v>
      </c>
      <c r="E2125" s="58">
        <v>0.77280000000000004</v>
      </c>
      <c r="F2125" s="77">
        <v>6.1189949225362002E-3</v>
      </c>
      <c r="G2125" s="58">
        <v>205.93525695800699</v>
      </c>
      <c r="H2125" s="58">
        <v>1224.77001953125</v>
      </c>
      <c r="I2125" s="58">
        <v>106.40219116210901</v>
      </c>
      <c r="J2125" s="58">
        <v>1847.75</v>
      </c>
      <c r="K2125" s="58">
        <v>48.481258392333899</v>
      </c>
      <c r="L2125" s="58">
        <v>48.386768341064403</v>
      </c>
      <c r="M2125" s="58">
        <v>11.270000457763601</v>
      </c>
      <c r="N2125" s="77">
        <v>5.1925843418831798E-3</v>
      </c>
      <c r="O2125" s="58">
        <v>5.2097825793245196</v>
      </c>
      <c r="P2125" s="77">
        <v>2.5298157567972102E-2</v>
      </c>
      <c r="Q2125" s="58">
        <v>205.40335083007801</v>
      </c>
      <c r="R2125" s="77">
        <v>8.6626621306407005E-4</v>
      </c>
      <c r="S2125" s="58">
        <v>54.684910618158398</v>
      </c>
      <c r="T2125" s="77">
        <v>4.4649125751043198E-2</v>
      </c>
      <c r="U2125" s="58">
        <v>1224.23999023437</v>
      </c>
      <c r="V2125" s="77">
        <v>8.3309777097362303E-4</v>
      </c>
      <c r="W2125" s="58">
        <v>3.68391742213743</v>
      </c>
      <c r="X2125" s="77">
        <v>3.4622571038267297E-2</v>
      </c>
      <c r="Y2125" s="58">
        <v>106.357906341552</v>
      </c>
      <c r="Z2125" s="77">
        <v>1.34152879758377E-2</v>
      </c>
      <c r="AA2125" s="58">
        <v>84.288238869174194</v>
      </c>
      <c r="AB2125" s="77">
        <v>4.5616689957610201E-2</v>
      </c>
      <c r="AC2125" s="58">
        <v>1835.52001953125</v>
      </c>
      <c r="AD2125" s="77">
        <v>1.3104035693203699E-2</v>
      </c>
      <c r="AE2125" s="58">
        <v>2.6841344224963102</v>
      </c>
      <c r="AF2125" s="77">
        <v>5.53643719553438E-2</v>
      </c>
      <c r="AG2125" s="58">
        <v>48.167716979980398</v>
      </c>
      <c r="AH2125" s="77">
        <v>-6.08098679965696E-4</v>
      </c>
      <c r="AI2125" s="58">
        <v>2.4559717273864701</v>
      </c>
      <c r="AJ2125" s="77">
        <v>5.0757093552415602E-2</v>
      </c>
      <c r="AK2125" s="58">
        <v>48.4014892578125</v>
      </c>
      <c r="AL2125" s="69">
        <v>43318</v>
      </c>
      <c r="AM2125" s="105">
        <v>0</v>
      </c>
      <c r="AN2125" s="124">
        <v>65.139965866010002</v>
      </c>
      <c r="AO2125" s="125">
        <v>60.166380890195597</v>
      </c>
      <c r="AP2125" s="125">
        <v>77.128170319057105</v>
      </c>
      <c r="AQ2125" s="125">
        <v>60.585521851292803</v>
      </c>
      <c r="AR2125" s="125">
        <v>42.437821315854698</v>
      </c>
      <c r="AS2125" s="125">
        <v>60.8534098931258</v>
      </c>
      <c r="AT2125" s="109" t="s">
        <v>618</v>
      </c>
      <c r="AV2125" s="63">
        <v>24928.906681406199</v>
      </c>
      <c r="AW2125" s="63">
        <v>12731.741326171799</v>
      </c>
      <c r="AX2125" s="63">
        <v>12731.741326171799</v>
      </c>
      <c r="AY2125" s="63">
        <v>37660.6480075781</v>
      </c>
      <c r="AZ2125" s="77">
        <v>3.8062096498809798E-3</v>
      </c>
      <c r="BA2125" s="77">
        <v>2.7660648007578099</v>
      </c>
      <c r="BB2125" s="77">
        <v>1.51582090478496</v>
      </c>
      <c r="BC2125" s="58">
        <v>0</v>
      </c>
      <c r="BD2125" s="130">
        <v>0</v>
      </c>
      <c r="BE2125" s="65">
        <v>0</v>
      </c>
    </row>
    <row r="2126" spans="1:57" x14ac:dyDescent="0.2">
      <c r="A2126" s="104">
        <v>43319</v>
      </c>
      <c r="B2126" s="58">
        <v>2858.44995117187</v>
      </c>
      <c r="C2126" s="77">
        <v>2.82418225649871E-3</v>
      </c>
      <c r="D2126" s="58">
        <v>0.01</v>
      </c>
      <c r="E2126" s="58">
        <v>0.77200000000000002</v>
      </c>
      <c r="F2126" s="77">
        <v>-1.03519668737062E-3</v>
      </c>
      <c r="G2126" s="58">
        <v>204.004638671875</v>
      </c>
      <c r="H2126" s="58">
        <v>1242.21997070312</v>
      </c>
      <c r="I2126" s="58">
        <v>107.14019775390599</v>
      </c>
      <c r="J2126" s="58">
        <v>1862.47998046875</v>
      </c>
      <c r="K2126" s="58">
        <v>48.628227233886697</v>
      </c>
      <c r="L2126" s="58">
        <v>48.7793579101562</v>
      </c>
      <c r="M2126" s="58">
        <v>10.9300003051757</v>
      </c>
      <c r="N2126" s="77">
        <v>-9.3748798270443193E-3</v>
      </c>
      <c r="O2126" s="58">
        <v>5.6324312422739098</v>
      </c>
      <c r="P2126" s="77">
        <v>2.7609329272817298E-2</v>
      </c>
      <c r="Q2126" s="58">
        <v>204.96994781494101</v>
      </c>
      <c r="R2126" s="77">
        <v>1.42475329193259E-2</v>
      </c>
      <c r="S2126" s="58">
        <v>55.655539955828203</v>
      </c>
      <c r="T2126" s="77">
        <v>4.4803288683505797E-2</v>
      </c>
      <c r="U2126" s="58">
        <v>1233.49499511718</v>
      </c>
      <c r="V2126" s="77">
        <v>6.9360093409398501E-3</v>
      </c>
      <c r="W2126" s="58">
        <v>3.7454384699508001</v>
      </c>
      <c r="X2126" s="77">
        <v>3.49582934180672E-2</v>
      </c>
      <c r="Y2126" s="58">
        <v>106.771194458007</v>
      </c>
      <c r="Z2126" s="77">
        <v>7.9718470944392106E-3</v>
      </c>
      <c r="AA2126" s="58">
        <v>85.156433565655107</v>
      </c>
      <c r="AB2126" s="77">
        <v>4.57220665234871E-2</v>
      </c>
      <c r="AC2126" s="58">
        <v>1855.11499023437</v>
      </c>
      <c r="AD2126" s="77">
        <v>3.0314568232407899E-3</v>
      </c>
      <c r="AE2126" s="58">
        <v>2.5842599170715301</v>
      </c>
      <c r="AF2126" s="77">
        <v>5.3143206406477503E-2</v>
      </c>
      <c r="AG2126" s="58">
        <v>48.554742813110302</v>
      </c>
      <c r="AH2126" s="77">
        <v>8.1135728330634597E-3</v>
      </c>
      <c r="AI2126" s="58">
        <v>2.4667537371516302</v>
      </c>
      <c r="AJ2126" s="77">
        <v>5.0569622947784498E-2</v>
      </c>
      <c r="AK2126" s="58">
        <v>48.583063125610302</v>
      </c>
      <c r="AL2126" s="69">
        <v>43319</v>
      </c>
      <c r="AM2126" s="105">
        <v>1</v>
      </c>
      <c r="AN2126" s="124">
        <v>66.797013460387305</v>
      </c>
      <c r="AO2126" s="125">
        <v>64.581752811822199</v>
      </c>
      <c r="AP2126" s="125">
        <v>71.953406482446098</v>
      </c>
      <c r="AQ2126" s="125">
        <v>61.273232725032798</v>
      </c>
      <c r="AR2126" s="125">
        <v>45.264697328295497</v>
      </c>
      <c r="AS2126" s="125">
        <v>62.916829581628001</v>
      </c>
      <c r="AT2126" s="109" t="s">
        <v>618</v>
      </c>
      <c r="AV2126" s="63">
        <v>24928.906681406199</v>
      </c>
      <c r="AW2126" s="63">
        <v>12599.326484375</v>
      </c>
      <c r="AX2126" s="63">
        <v>12599.326484375</v>
      </c>
      <c r="AY2126" s="63">
        <v>37528.233165781297</v>
      </c>
      <c r="AZ2126" s="77">
        <v>-3.5160000903391398E-3</v>
      </c>
      <c r="BA2126" s="77">
        <v>2.75282331657812</v>
      </c>
      <c r="BB2126" s="77">
        <v>1.5229260415447801</v>
      </c>
      <c r="BC2126" s="58">
        <v>-132.41484179687501</v>
      </c>
      <c r="BD2126" s="130">
        <v>-3.5160000903391398E-3</v>
      </c>
      <c r="BE2126" s="65">
        <v>1</v>
      </c>
    </row>
    <row r="2127" spans="1:57" x14ac:dyDescent="0.2">
      <c r="A2127" s="104">
        <v>43320</v>
      </c>
      <c r="B2127" s="58">
        <v>2857.69995117187</v>
      </c>
      <c r="C2127" s="77">
        <v>-2.6237996564970601E-4</v>
      </c>
      <c r="D2127" s="58">
        <v>0.01</v>
      </c>
      <c r="E2127" s="58">
        <v>0.77629999999999999</v>
      </c>
      <c r="F2127" s="77">
        <v>5.5699481865285599E-3</v>
      </c>
      <c r="G2127" s="58">
        <v>204.14253234863199</v>
      </c>
      <c r="H2127" s="58">
        <v>1245.60998535156</v>
      </c>
      <c r="I2127" s="58">
        <v>107.74045562744099</v>
      </c>
      <c r="J2127" s="58">
        <v>1886.52001953125</v>
      </c>
      <c r="K2127" s="58">
        <v>49.167129516601499</v>
      </c>
      <c r="L2127" s="58">
        <v>49.034538269042898</v>
      </c>
      <c r="M2127" s="58">
        <v>10.8500003814697</v>
      </c>
      <c r="N2127" s="77">
        <v>6.7593402608645504E-4</v>
      </c>
      <c r="O2127" s="58">
        <v>6.01324124477203</v>
      </c>
      <c r="P2127" s="77">
        <v>2.94560921508638E-2</v>
      </c>
      <c r="Q2127" s="58">
        <v>204.073585510253</v>
      </c>
      <c r="R2127" s="77">
        <v>2.7289970604149599E-3</v>
      </c>
      <c r="S2127" s="58">
        <v>56.630093042884198</v>
      </c>
      <c r="T2127" s="77">
        <v>4.5463743634730797E-2</v>
      </c>
      <c r="U2127" s="58">
        <v>1243.9149780273401</v>
      </c>
      <c r="V2127" s="77">
        <v>5.60254588024866E-3</v>
      </c>
      <c r="W2127" s="58">
        <v>3.8214092820413699</v>
      </c>
      <c r="X2127" s="77">
        <v>3.5468657151919998E-2</v>
      </c>
      <c r="Y2127" s="58">
        <v>107.440326690673</v>
      </c>
      <c r="Z2127" s="77">
        <v>1.29075422633264E-2</v>
      </c>
      <c r="AA2127" s="58">
        <v>86.480012683436996</v>
      </c>
      <c r="AB2127" s="77">
        <v>4.5841025691805301E-2</v>
      </c>
      <c r="AC2127" s="58">
        <v>1874.5</v>
      </c>
      <c r="AD2127" s="77">
        <v>1.1082087778419E-2</v>
      </c>
      <c r="AE2127" s="58">
        <v>2.4650638125351998</v>
      </c>
      <c r="AF2127" s="77">
        <v>5.0136419123326198E-2</v>
      </c>
      <c r="AG2127" s="58">
        <v>48.897678375244098</v>
      </c>
      <c r="AH2127" s="77">
        <v>5.2313185293812996E-3</v>
      </c>
      <c r="AI2127" s="58">
        <v>2.4676372835213298</v>
      </c>
      <c r="AJ2127" s="77">
        <v>5.0324472721286498E-2</v>
      </c>
      <c r="AK2127" s="58">
        <v>48.906948089599602</v>
      </c>
      <c r="AL2127" s="69">
        <v>43320</v>
      </c>
      <c r="AM2127" s="105">
        <v>2</v>
      </c>
      <c r="AN2127" s="124">
        <v>66.479950657068599</v>
      </c>
      <c r="AO2127" s="125">
        <v>65.384502499205098</v>
      </c>
      <c r="AP2127" s="125">
        <v>72.097403911305904</v>
      </c>
      <c r="AQ2127" s="125">
        <v>63.769515004215798</v>
      </c>
      <c r="AR2127" s="125">
        <v>47.083776293564704</v>
      </c>
      <c r="AS2127" s="125">
        <v>64.553384968924604</v>
      </c>
      <c r="AT2127" s="109" t="s">
        <v>618</v>
      </c>
      <c r="AV2127" s="63">
        <v>24928.906681406199</v>
      </c>
      <c r="AW2127" s="63">
        <v>12678.0678289794</v>
      </c>
      <c r="AX2127" s="63">
        <v>12678.0678289794</v>
      </c>
      <c r="AY2127" s="63">
        <v>37606.974510385699</v>
      </c>
      <c r="AZ2127" s="77">
        <v>2.0981894952700701E-3</v>
      </c>
      <c r="BA2127" s="77">
        <v>2.76069745103857</v>
      </c>
      <c r="BB2127" s="77">
        <v>1.5222640762966599</v>
      </c>
      <c r="BC2127" s="58">
        <v>-53.673497192387003</v>
      </c>
      <c r="BD2127" s="130">
        <v>-1.42518782952398E-3</v>
      </c>
      <c r="BE2127" s="65">
        <v>2</v>
      </c>
    </row>
    <row r="2128" spans="1:57" x14ac:dyDescent="0.2">
      <c r="A2128" s="104">
        <v>43321</v>
      </c>
      <c r="B2128" s="58">
        <v>2853.580078125</v>
      </c>
      <c r="C2128" s="77">
        <v>-1.4416744645237001E-3</v>
      </c>
      <c r="D2128" s="58">
        <v>0.01</v>
      </c>
      <c r="E2128" s="58">
        <v>0.77710000000000001</v>
      </c>
      <c r="F2128" s="77">
        <v>1.0305294344969899E-3</v>
      </c>
      <c r="G2128" s="58">
        <v>205.74810791015599</v>
      </c>
      <c r="H2128" s="58">
        <v>1249.09997558593</v>
      </c>
      <c r="I2128" s="58">
        <v>107.917579650878</v>
      </c>
      <c r="J2128" s="58">
        <v>1898.52001953125</v>
      </c>
      <c r="K2128" s="58">
        <v>48.167716979980398</v>
      </c>
      <c r="L2128" s="58">
        <v>49.211204528808501</v>
      </c>
      <c r="M2128" s="58">
        <v>11.270000457763601</v>
      </c>
      <c r="N2128" s="77">
        <v>7.8649732765214697E-3</v>
      </c>
      <c r="O2128" s="58">
        <v>6.4097092862505098</v>
      </c>
      <c r="P2128" s="77">
        <v>3.1153187027359801E-2</v>
      </c>
      <c r="Q2128" s="58">
        <v>204.94532012939399</v>
      </c>
      <c r="R2128" s="77">
        <v>2.8018322552143498E-3</v>
      </c>
      <c r="S2128" s="58">
        <v>57.178200159272698</v>
      </c>
      <c r="T2128" s="77">
        <v>4.5775519395435997E-2</v>
      </c>
      <c r="U2128" s="58">
        <v>1247.35498046875</v>
      </c>
      <c r="V2128" s="77">
        <v>1.6439880674905499E-3</v>
      </c>
      <c r="W2128" s="58">
        <v>3.8761305152207299</v>
      </c>
      <c r="X2128" s="77">
        <v>3.5917507858870497E-2</v>
      </c>
      <c r="Y2128" s="58">
        <v>107.82901763916</v>
      </c>
      <c r="Z2128" s="77">
        <v>6.3609184507788996E-3</v>
      </c>
      <c r="AA2128" s="58">
        <v>87.218965617395796</v>
      </c>
      <c r="AB2128" s="77">
        <v>4.5940503508059102E-2</v>
      </c>
      <c r="AC2128" s="58">
        <v>1892.52001953125</v>
      </c>
      <c r="AD2128" s="77">
        <v>-2.0326843288332199E-2</v>
      </c>
      <c r="AE2128" s="58">
        <v>2.37657071054196</v>
      </c>
      <c r="AF2128" s="77">
        <v>4.9339492497220097E-2</v>
      </c>
      <c r="AG2128" s="58">
        <v>48.667423248291001</v>
      </c>
      <c r="AH2128" s="77">
        <v>3.6028943271839602E-3</v>
      </c>
      <c r="AI2128" s="58">
        <v>2.4758242901228602</v>
      </c>
      <c r="AJ2128" s="77">
        <v>5.0310174559403398E-2</v>
      </c>
      <c r="AK2128" s="58">
        <v>49.122871398925703</v>
      </c>
      <c r="AL2128" s="69">
        <v>43321</v>
      </c>
      <c r="AM2128" s="105">
        <v>3</v>
      </c>
      <c r="AN2128" s="124">
        <v>64.664186976804302</v>
      </c>
      <c r="AO2128" s="125">
        <v>66.233004404708097</v>
      </c>
      <c r="AP2128" s="125">
        <v>73.785098757560206</v>
      </c>
      <c r="AQ2128" s="125">
        <v>56.496367040751601</v>
      </c>
      <c r="AR2128" s="125">
        <v>48.363257522862</v>
      </c>
      <c r="AS2128" s="125">
        <v>65.043620276037899</v>
      </c>
      <c r="AT2128" s="109" t="s">
        <v>618</v>
      </c>
      <c r="AV2128" s="63">
        <v>24928.906681406199</v>
      </c>
      <c r="AW2128" s="63">
        <v>12790.9483725585</v>
      </c>
      <c r="AX2128" s="63">
        <v>12790.9483725585</v>
      </c>
      <c r="AY2128" s="63">
        <v>37719.855053964799</v>
      </c>
      <c r="AZ2128" s="77">
        <v>3.0015853455036502E-3</v>
      </c>
      <c r="BA2128" s="77">
        <v>2.7719855053964801</v>
      </c>
      <c r="BB2128" s="77">
        <v>1.51862779258508</v>
      </c>
      <c r="BC2128" s="58">
        <v>0</v>
      </c>
      <c r="BD2128" s="130">
        <v>0</v>
      </c>
      <c r="BE2128" s="65">
        <v>0</v>
      </c>
    </row>
    <row r="2129" spans="1:57" x14ac:dyDescent="0.2">
      <c r="A2129" s="104">
        <v>43322</v>
      </c>
      <c r="B2129" s="58">
        <v>2833.28002929687</v>
      </c>
      <c r="C2129" s="77">
        <v>-7.1138879135516E-3</v>
      </c>
      <c r="D2129" s="58">
        <v>0.01</v>
      </c>
      <c r="E2129" s="58">
        <v>0.78269999999999995</v>
      </c>
      <c r="F2129" s="77">
        <v>7.20627975807475E-3</v>
      </c>
      <c r="G2129" s="58">
        <v>205.13525390625</v>
      </c>
      <c r="H2129" s="58">
        <v>1237.60998535156</v>
      </c>
      <c r="I2129" s="58">
        <v>107.25828552246</v>
      </c>
      <c r="J2129" s="58">
        <v>1886.30004882812</v>
      </c>
      <c r="K2129" s="58">
        <v>47.1585083007812</v>
      </c>
      <c r="L2129" s="58">
        <v>47.945102691650298</v>
      </c>
      <c r="M2129" s="58">
        <v>13.1599998474121</v>
      </c>
      <c r="N2129" s="77">
        <v>-2.9786616758287199E-3</v>
      </c>
      <c r="O2129" s="58">
        <v>6.7547248001185398</v>
      </c>
      <c r="P2129" s="77">
        <v>3.2928151897311402E-2</v>
      </c>
      <c r="Q2129" s="58">
        <v>205.44168090820301</v>
      </c>
      <c r="R2129" s="77">
        <v>-9.1986153702270299E-3</v>
      </c>
      <c r="S2129" s="58">
        <v>57.346273179250097</v>
      </c>
      <c r="T2129" s="77">
        <v>4.6336304536974203E-2</v>
      </c>
      <c r="U2129" s="58">
        <v>1243.35498046875</v>
      </c>
      <c r="V2129" s="77">
        <v>-6.1092375361904098E-3</v>
      </c>
      <c r="W2129" s="58">
        <v>3.9056083477054999</v>
      </c>
      <c r="X2129" s="77">
        <v>3.6413115580591897E-2</v>
      </c>
      <c r="Y2129" s="58">
        <v>107.587932586669</v>
      </c>
      <c r="Z2129" s="77">
        <v>-6.4365772166796696E-3</v>
      </c>
      <c r="AA2129" s="58">
        <v>87.569016146536995</v>
      </c>
      <c r="AB2129" s="77">
        <v>4.6423693940388602E-2</v>
      </c>
      <c r="AC2129" s="58">
        <v>1892.41003417968</v>
      </c>
      <c r="AD2129" s="77">
        <v>-2.09519724511474E-2</v>
      </c>
      <c r="AE2129" s="58">
        <v>2.23648681416012</v>
      </c>
      <c r="AF2129" s="77">
        <v>4.7424884601853901E-2</v>
      </c>
      <c r="AG2129" s="58">
        <v>47.663112640380803</v>
      </c>
      <c r="AH2129" s="77">
        <v>-2.57279180479522E-2</v>
      </c>
      <c r="AI2129" s="58">
        <v>2.4963240274749099</v>
      </c>
      <c r="AJ2129" s="77">
        <v>5.2066298481609999E-2</v>
      </c>
      <c r="AK2129" s="58">
        <v>48.5781536102294</v>
      </c>
      <c r="AL2129" s="69">
        <v>43322</v>
      </c>
      <c r="AM2129" s="105">
        <v>4</v>
      </c>
      <c r="AN2129" s="124">
        <v>56.4785890667888</v>
      </c>
      <c r="AO2129" s="125">
        <v>60.937054892257699</v>
      </c>
      <c r="AP2129" s="125">
        <v>71.995057838525895</v>
      </c>
      <c r="AQ2129" s="125">
        <v>50.262286389556401</v>
      </c>
      <c r="AR2129" s="125">
        <v>40.757354707395201</v>
      </c>
      <c r="AS2129" s="125">
        <v>61.627070414675003</v>
      </c>
      <c r="AT2129" s="109" t="s">
        <v>618</v>
      </c>
      <c r="AV2129" s="63">
        <v>24928.906681406199</v>
      </c>
      <c r="AW2129" s="63">
        <v>12844.749058593699</v>
      </c>
      <c r="AX2129" s="63">
        <v>12844.749058593699</v>
      </c>
      <c r="AY2129" s="63">
        <v>37773.655740000002</v>
      </c>
      <c r="AZ2129" s="77">
        <v>1.4263227140767199E-3</v>
      </c>
      <c r="BA2129" s="77">
        <v>2.7773655740000001</v>
      </c>
      <c r="BB2129" s="77">
        <v>1.50071055677267</v>
      </c>
      <c r="BC2129" s="58">
        <v>0</v>
      </c>
      <c r="BD2129" s="130">
        <v>0</v>
      </c>
      <c r="BE2129" s="65">
        <v>0</v>
      </c>
    </row>
    <row r="2130" spans="1:57" x14ac:dyDescent="0.2">
      <c r="A2130" s="104">
        <v>43325</v>
      </c>
      <c r="B2130" s="58">
        <v>2821.92993164062</v>
      </c>
      <c r="C2130" s="77">
        <v>-4.0059921853423603E-3</v>
      </c>
      <c r="D2130" s="58">
        <v>0.01</v>
      </c>
      <c r="E2130" s="58">
        <v>0.78269999999999995</v>
      </c>
      <c r="F2130" s="77">
        <v>0</v>
      </c>
      <c r="G2130" s="58">
        <v>206.45979309082</v>
      </c>
      <c r="H2130" s="58">
        <v>1235.01000976562</v>
      </c>
      <c r="I2130" s="58">
        <v>106.480911254882</v>
      </c>
      <c r="J2130" s="58">
        <v>1896.19995117187</v>
      </c>
      <c r="K2130" s="58">
        <v>47.276084899902301</v>
      </c>
      <c r="L2130" s="58">
        <v>47.552513122558501</v>
      </c>
      <c r="M2130" s="58">
        <v>14.779999732971101</v>
      </c>
      <c r="N2130" s="77">
        <v>6.4569066474340301E-3</v>
      </c>
      <c r="O2130" s="58">
        <v>7.1087678222477697</v>
      </c>
      <c r="P2130" s="77">
        <v>3.4431729858029399E-2</v>
      </c>
      <c r="Q2130" s="58">
        <v>205.79752349853501</v>
      </c>
      <c r="R2130" s="77">
        <v>-2.1008036592391399E-3</v>
      </c>
      <c r="S2130" s="58">
        <v>57.260750673972296</v>
      </c>
      <c r="T2130" s="77">
        <v>4.6364604514289698E-2</v>
      </c>
      <c r="U2130" s="58">
        <v>1236.3099975585901</v>
      </c>
      <c r="V2130" s="77">
        <v>-7.2476850043938701E-3</v>
      </c>
      <c r="W2130" s="58">
        <v>3.8807972781153701</v>
      </c>
      <c r="X2130" s="77">
        <v>3.6445943525275901E-2</v>
      </c>
      <c r="Y2130" s="58">
        <v>106.86959838867099</v>
      </c>
      <c r="Z2130" s="77">
        <v>5.2483179173432497E-3</v>
      </c>
      <c r="AA2130" s="58">
        <v>87.758329830642793</v>
      </c>
      <c r="AB2130" s="77">
        <v>4.6281158153393599E-2</v>
      </c>
      <c r="AC2130" s="58">
        <v>1891.25</v>
      </c>
      <c r="AD2130" s="77">
        <v>2.4932213370953901E-3</v>
      </c>
      <c r="AE2130" s="58">
        <v>2.1353912168575402</v>
      </c>
      <c r="AF2130" s="77">
        <v>4.5168529106815902E-2</v>
      </c>
      <c r="AG2130" s="58">
        <v>47.217296600341797</v>
      </c>
      <c r="AH2130" s="77">
        <v>-8.1883142813701203E-3</v>
      </c>
      <c r="AI2130" s="58">
        <v>2.5195390451019701</v>
      </c>
      <c r="AJ2130" s="77">
        <v>5.29843509765359E-2</v>
      </c>
      <c r="AK2130" s="58">
        <v>47.7488079071044</v>
      </c>
      <c r="AL2130" s="69">
        <v>43325</v>
      </c>
      <c r="AM2130" s="105">
        <v>0</v>
      </c>
      <c r="AN2130" s="124">
        <v>52.478623779058303</v>
      </c>
      <c r="AO2130" s="125">
        <v>59.772381289021702</v>
      </c>
      <c r="AP2130" s="125">
        <v>73.491865272563004</v>
      </c>
      <c r="AQ2130" s="125">
        <v>50.941475906359699</v>
      </c>
      <c r="AR2130" s="125">
        <v>38.723746010798997</v>
      </c>
      <c r="AS2130" s="125">
        <v>57.773632484437996</v>
      </c>
      <c r="AT2130" s="109" t="s">
        <v>618</v>
      </c>
      <c r="AV2130" s="63">
        <v>24928.906681406199</v>
      </c>
      <c r="AW2130" s="63">
        <v>12927.686404174799</v>
      </c>
      <c r="AX2130" s="63">
        <v>12927.686404174799</v>
      </c>
      <c r="AY2130" s="63">
        <v>37856.593085581102</v>
      </c>
      <c r="AZ2130" s="77">
        <v>2.1956398965439199E-3</v>
      </c>
      <c r="BA2130" s="77">
        <v>2.7856593085581101</v>
      </c>
      <c r="BB2130" s="77">
        <v>1.4906927298244399</v>
      </c>
      <c r="BC2130" s="58">
        <v>0</v>
      </c>
      <c r="BD2130" s="130">
        <v>0</v>
      </c>
      <c r="BE2130" s="65">
        <v>0</v>
      </c>
    </row>
    <row r="2131" spans="1:57" x14ac:dyDescent="0.2">
      <c r="A2131" s="104">
        <v>43326</v>
      </c>
      <c r="B2131" s="58">
        <v>2839.9599609375</v>
      </c>
      <c r="C2131" s="77">
        <v>6.3892547772767998E-3</v>
      </c>
      <c r="D2131" s="58">
        <v>0.01</v>
      </c>
      <c r="E2131" s="58">
        <v>0.78410000000000002</v>
      </c>
      <c r="F2131" s="77">
        <v>1.7886802095312599E-3</v>
      </c>
      <c r="G2131" s="58">
        <v>207.32965087890599</v>
      </c>
      <c r="H2131" s="58">
        <v>1242.09997558593</v>
      </c>
      <c r="I2131" s="58">
        <v>107.80933380126901</v>
      </c>
      <c r="J2131" s="58">
        <v>1919.65002441406</v>
      </c>
      <c r="K2131" s="58">
        <v>47.4034614562988</v>
      </c>
      <c r="L2131" s="58">
        <v>47.228626251220703</v>
      </c>
      <c r="M2131" s="58">
        <v>13.310000419616699</v>
      </c>
      <c r="N2131" s="77">
        <v>4.2132067220628198E-3</v>
      </c>
      <c r="O2131" s="58">
        <v>7.4533794160869498</v>
      </c>
      <c r="P2131" s="77">
        <v>3.5949413817516103E-2</v>
      </c>
      <c r="Q2131" s="58">
        <v>206.894721984863</v>
      </c>
      <c r="R2131" s="77">
        <v>5.7408164826599998E-3</v>
      </c>
      <c r="S2131" s="58">
        <v>56.885687372097301</v>
      </c>
      <c r="T2131" s="77">
        <v>4.5797994114976502E-2</v>
      </c>
      <c r="U2131" s="58">
        <v>1238.5549926757801</v>
      </c>
      <c r="V2131" s="77">
        <v>1.2475687245077E-2</v>
      </c>
      <c r="W2131" s="58">
        <v>3.8844518259173499</v>
      </c>
      <c r="X2131" s="77">
        <v>3.6030756233757698E-2</v>
      </c>
      <c r="Y2131" s="58">
        <v>107.145122528076</v>
      </c>
      <c r="Z2131" s="77">
        <v>1.2366877885264801E-2</v>
      </c>
      <c r="AA2131" s="58">
        <v>88.134054526026901</v>
      </c>
      <c r="AB2131" s="77">
        <v>4.5911522103060501E-2</v>
      </c>
      <c r="AC2131" s="58">
        <v>1907.9249877929601</v>
      </c>
      <c r="AD2131" s="77">
        <v>2.6943127094001202E-3</v>
      </c>
      <c r="AE2131" s="58">
        <v>2.1327318362978001</v>
      </c>
      <c r="AF2131" s="77">
        <v>4.4991056998315702E-2</v>
      </c>
      <c r="AG2131" s="58">
        <v>47.339773178100501</v>
      </c>
      <c r="AH2131" s="77">
        <v>-6.8111409906585997E-3</v>
      </c>
      <c r="AI2131" s="58">
        <v>2.5622713865124198</v>
      </c>
      <c r="AJ2131" s="77">
        <v>5.4252507216345301E-2</v>
      </c>
      <c r="AK2131" s="58">
        <v>47.390569686889599</v>
      </c>
      <c r="AL2131" s="69">
        <v>43326</v>
      </c>
      <c r="AM2131" s="105">
        <v>1</v>
      </c>
      <c r="AN2131" s="124">
        <v>57.614042918199402</v>
      </c>
      <c r="AO2131" s="125">
        <v>61.910293896585202</v>
      </c>
      <c r="AP2131" s="125">
        <v>74.457392681698195</v>
      </c>
      <c r="AQ2131" s="125">
        <v>51.710798476448602</v>
      </c>
      <c r="AR2131" s="125">
        <v>37.079979391437597</v>
      </c>
      <c r="AS2131" s="125">
        <v>62.131245208418697</v>
      </c>
      <c r="AT2131" s="109" t="s">
        <v>618</v>
      </c>
      <c r="AV2131" s="63">
        <v>24928.906681406199</v>
      </c>
      <c r="AW2131" s="63">
        <v>13005.374340332</v>
      </c>
      <c r="AX2131" s="63">
        <v>13005.374340332</v>
      </c>
      <c r="AY2131" s="63">
        <v>37934.281021738301</v>
      </c>
      <c r="AZ2131" s="77">
        <v>2.05216396471819E-3</v>
      </c>
      <c r="BA2131" s="77">
        <v>2.7934281021738299</v>
      </c>
      <c r="BB2131" s="77">
        <v>1.5066064002471999</v>
      </c>
      <c r="BC2131" s="58">
        <v>0</v>
      </c>
      <c r="BD2131" s="130">
        <v>0</v>
      </c>
      <c r="BE2131" s="65">
        <v>0</v>
      </c>
    </row>
    <row r="2132" spans="1:57" x14ac:dyDescent="0.2">
      <c r="A2132" s="104">
        <v>43327</v>
      </c>
      <c r="B2132" s="58">
        <v>2818.3701171875</v>
      </c>
      <c r="C2132" s="77">
        <v>-7.60216483575815E-3</v>
      </c>
      <c r="D2132" s="58">
        <v>0.01</v>
      </c>
      <c r="E2132" s="58">
        <v>0.7893</v>
      </c>
      <c r="F2132" s="77">
        <v>6.6318071674531503E-3</v>
      </c>
      <c r="G2132" s="58">
        <v>207.81399536132801</v>
      </c>
      <c r="H2132" s="58">
        <v>1214.38000488281</v>
      </c>
      <c r="I2132" s="58">
        <v>106.34738159179599</v>
      </c>
      <c r="J2132" s="58">
        <v>1882.61999511718</v>
      </c>
      <c r="K2132" s="58">
        <v>46.551021575927699</v>
      </c>
      <c r="L2132" s="58">
        <v>46.580848693847599</v>
      </c>
      <c r="M2132" s="58">
        <v>14.640000343322701</v>
      </c>
      <c r="N2132" s="77">
        <v>2.3361081271715501E-3</v>
      </c>
      <c r="O2132" s="58">
        <v>7.7968396018680304</v>
      </c>
      <c r="P2132" s="77">
        <v>3.75183566838777E-2</v>
      </c>
      <c r="Q2132" s="58">
        <v>207.57182312011699</v>
      </c>
      <c r="R2132" s="77">
        <v>-2.2317020568371301E-2</v>
      </c>
      <c r="S2132" s="58">
        <v>56.197764913975803</v>
      </c>
      <c r="T2132" s="77">
        <v>4.6276918829373299E-2</v>
      </c>
      <c r="U2132" s="58">
        <v>1228.23999023437</v>
      </c>
      <c r="V2132" s="77">
        <v>-1.35605346765942E-2</v>
      </c>
      <c r="W2132" s="58">
        <v>3.87316683504408</v>
      </c>
      <c r="X2132" s="77">
        <v>3.6419954841115099E-2</v>
      </c>
      <c r="Y2132" s="58">
        <v>107.078357696533</v>
      </c>
      <c r="Z2132" s="77">
        <v>-1.9289989751219198E-2</v>
      </c>
      <c r="AA2132" s="58">
        <v>87.406577343380604</v>
      </c>
      <c r="AB2132" s="77">
        <v>4.6428157339282801E-2</v>
      </c>
      <c r="AC2132" s="58">
        <v>1901.13500976562</v>
      </c>
      <c r="AD2132" s="77">
        <v>-1.7982650510806299E-2</v>
      </c>
      <c r="AE2132" s="58">
        <v>2.1290625789048301</v>
      </c>
      <c r="AF2132" s="77">
        <v>4.5736108614333998E-2</v>
      </c>
      <c r="AG2132" s="58">
        <v>46.977241516113203</v>
      </c>
      <c r="AH2132" s="77">
        <v>-1.37157823292881E-2</v>
      </c>
      <c r="AI2132" s="58">
        <v>2.6093310172344801</v>
      </c>
      <c r="AJ2132" s="77">
        <v>5.6017249371824403E-2</v>
      </c>
      <c r="AK2132" s="58">
        <v>46.904737472534102</v>
      </c>
      <c r="AL2132" s="69">
        <v>43327</v>
      </c>
      <c r="AM2132" s="105">
        <v>2</v>
      </c>
      <c r="AN2132" s="124">
        <v>50.567214923165302</v>
      </c>
      <c r="AO2132" s="125">
        <v>50.5898741314208</v>
      </c>
      <c r="AP2132" s="125">
        <v>75.003349186818895</v>
      </c>
      <c r="AQ2132" s="125">
        <v>46.459926248036901</v>
      </c>
      <c r="AR2132" s="125">
        <v>33.973815581299903</v>
      </c>
      <c r="AS2132" s="125">
        <v>55.360360233917902</v>
      </c>
      <c r="AT2132" s="109" t="s">
        <v>618</v>
      </c>
      <c r="AV2132" s="63">
        <v>24928.906681406199</v>
      </c>
      <c r="AW2132" s="63">
        <v>13122.2069230957</v>
      </c>
      <c r="AX2132" s="63">
        <v>13122.2069230957</v>
      </c>
      <c r="AY2132" s="63">
        <v>38051.113604501901</v>
      </c>
      <c r="AZ2132" s="77">
        <v>3.0798681197283699E-3</v>
      </c>
      <c r="BA2132" s="77">
        <v>2.8051113604501898</v>
      </c>
      <c r="BB2132" s="77">
        <v>1.48755076521415</v>
      </c>
      <c r="BC2132" s="58">
        <v>0</v>
      </c>
      <c r="BD2132" s="130">
        <v>0</v>
      </c>
      <c r="BE2132" s="65">
        <v>0</v>
      </c>
    </row>
    <row r="2133" spans="1:57" x14ac:dyDescent="0.2">
      <c r="A2133" s="104">
        <v>43328</v>
      </c>
      <c r="B2133" s="58">
        <v>2840.68994140625</v>
      </c>
      <c r="C2133" s="77">
        <v>7.9194084845830501E-3</v>
      </c>
      <c r="D2133" s="58">
        <v>0.01</v>
      </c>
      <c r="E2133" s="58">
        <v>0.78590000000000004</v>
      </c>
      <c r="F2133" s="77">
        <v>-4.3076143418217996E-3</v>
      </c>
      <c r="G2133" s="58">
        <v>210.85845947265599</v>
      </c>
      <c r="H2133" s="58">
        <v>1206.48999023437</v>
      </c>
      <c r="I2133" s="58">
        <v>106.327629089355</v>
      </c>
      <c r="J2133" s="58">
        <v>1886.52001953125</v>
      </c>
      <c r="K2133" s="58">
        <v>46.472633361816399</v>
      </c>
      <c r="L2133" s="58">
        <v>46.296218872070298</v>
      </c>
      <c r="M2133" s="58">
        <v>13.449999809265099</v>
      </c>
      <c r="N2133" s="77">
        <v>1.46499474495676E-2</v>
      </c>
      <c r="O2133" s="58">
        <v>8.2229230905221993</v>
      </c>
      <c r="P2133" s="77">
        <v>3.8997359228969103E-2</v>
      </c>
      <c r="Q2133" s="58">
        <v>209.33622741699199</v>
      </c>
      <c r="R2133" s="77">
        <v>-6.4971546111703901E-3</v>
      </c>
      <c r="S2133" s="58">
        <v>55.024115000425702</v>
      </c>
      <c r="T2133" s="77">
        <v>4.5606772908026103E-2</v>
      </c>
      <c r="U2133" s="58">
        <v>1210.4349975585901</v>
      </c>
      <c r="V2133" s="77">
        <v>-1.85735672526554E-4</v>
      </c>
      <c r="W2133" s="58">
        <v>3.85119514321782</v>
      </c>
      <c r="X2133" s="77">
        <v>3.6220079166642202E-2</v>
      </c>
      <c r="Y2133" s="58">
        <v>106.337505340576</v>
      </c>
      <c r="Z2133" s="77">
        <v>2.0715940679361098E-3</v>
      </c>
      <c r="AA2133" s="58">
        <v>86.348413273236005</v>
      </c>
      <c r="AB2133" s="77">
        <v>4.5771267932100297E-2</v>
      </c>
      <c r="AC2133" s="58">
        <v>1884.5700073242101</v>
      </c>
      <c r="AD2133" s="77">
        <v>-1.6839203836475E-3</v>
      </c>
      <c r="AE2133" s="58">
        <v>2.12234066290047</v>
      </c>
      <c r="AF2133" s="77">
        <v>4.5668612027573698E-2</v>
      </c>
      <c r="AG2133" s="58">
        <v>46.511827468871999</v>
      </c>
      <c r="AH2133" s="77">
        <v>-6.1104473138321397E-3</v>
      </c>
      <c r="AI2133" s="58">
        <v>2.6571315724505302</v>
      </c>
      <c r="AJ2133" s="77">
        <v>5.7394137948780399E-2</v>
      </c>
      <c r="AK2133" s="58">
        <v>46.438533782958899</v>
      </c>
      <c r="AL2133" s="69">
        <v>43328</v>
      </c>
      <c r="AM2133" s="105">
        <v>3</v>
      </c>
      <c r="AN2133" s="124">
        <v>56.491853421119899</v>
      </c>
      <c r="AO2133" s="125">
        <v>47.904846003715001</v>
      </c>
      <c r="AP2133" s="125">
        <v>78.162923022854599</v>
      </c>
      <c r="AQ2133" s="125">
        <v>45.9973801756976</v>
      </c>
      <c r="AR2133" s="125">
        <v>32.6784696419857</v>
      </c>
      <c r="AS2133" s="125">
        <v>55.272716712038402</v>
      </c>
      <c r="AT2133" s="109" t="s">
        <v>618</v>
      </c>
      <c r="AV2133" s="63">
        <v>24928.906681406199</v>
      </c>
      <c r="AW2133" s="63">
        <v>13257.0930639648</v>
      </c>
      <c r="AX2133" s="63">
        <v>13257.0930639648</v>
      </c>
      <c r="AY2133" s="63">
        <v>38185.999745371097</v>
      </c>
      <c r="AZ2133" s="77">
        <v>3.5448671035263001E-3</v>
      </c>
      <c r="BA2133" s="77">
        <v>2.81859997453711</v>
      </c>
      <c r="BB2133" s="77">
        <v>1.50725069585002</v>
      </c>
      <c r="BC2133" s="58">
        <v>0</v>
      </c>
      <c r="BD2133" s="130">
        <v>0</v>
      </c>
      <c r="BE2133" s="65">
        <v>0</v>
      </c>
    </row>
    <row r="2134" spans="1:57" x14ac:dyDescent="0.2">
      <c r="A2134" s="104">
        <v>43329</v>
      </c>
      <c r="B2134" s="58">
        <v>2850.1298828125</v>
      </c>
      <c r="C2134" s="77">
        <v>3.3231157222237601E-3</v>
      </c>
      <c r="D2134" s="58">
        <v>0.01</v>
      </c>
      <c r="E2134" s="58">
        <v>0.78490000000000004</v>
      </c>
      <c r="F2134" s="77">
        <v>-1.2724265173685799E-3</v>
      </c>
      <c r="G2134" s="58">
        <v>215.06929016113199</v>
      </c>
      <c r="H2134" s="58">
        <v>1200.9599609375</v>
      </c>
      <c r="I2134" s="58">
        <v>106.26836395263599</v>
      </c>
      <c r="J2134" s="58">
        <v>1882.21997070312</v>
      </c>
      <c r="K2134" s="58">
        <v>42.886512756347599</v>
      </c>
      <c r="L2134" s="58">
        <v>46.227516174316399</v>
      </c>
      <c r="M2134" s="58">
        <v>12.640000343322701</v>
      </c>
      <c r="N2134" s="77">
        <v>1.99699395462129E-2</v>
      </c>
      <c r="O2134" s="58">
        <v>8.8008068229191991</v>
      </c>
      <c r="P2134" s="77">
        <v>4.0920797275731502E-2</v>
      </c>
      <c r="Q2134" s="58">
        <v>212.96387481689399</v>
      </c>
      <c r="R2134" s="77">
        <v>-4.5835683193697898E-3</v>
      </c>
      <c r="S2134" s="58">
        <v>53.964513344685699</v>
      </c>
      <c r="T2134" s="77">
        <v>4.4934481664617401E-2</v>
      </c>
      <c r="U2134" s="58">
        <v>1203.72497558593</v>
      </c>
      <c r="V2134" s="77">
        <v>-5.5738228366741804E-4</v>
      </c>
      <c r="W2134" s="58">
        <v>3.8469860854036502</v>
      </c>
      <c r="X2134" s="77">
        <v>3.6200671039955397E-2</v>
      </c>
      <c r="Y2134" s="58">
        <v>106.29799652099599</v>
      </c>
      <c r="Z2134" s="77">
        <v>-2.2793549941725298E-3</v>
      </c>
      <c r="AA2134" s="58">
        <v>85.542552338357396</v>
      </c>
      <c r="AB2134" s="77">
        <v>4.5447691380302302E-2</v>
      </c>
      <c r="AC2134" s="58">
        <v>1884.36999511718</v>
      </c>
      <c r="AD2134" s="77">
        <v>-7.7166287899993094E-2</v>
      </c>
      <c r="AE2134" s="58">
        <v>2.18553555031925</v>
      </c>
      <c r="AF2134" s="77">
        <v>5.0960906118340601E-2</v>
      </c>
      <c r="AG2134" s="58">
        <v>44.679573059082003</v>
      </c>
      <c r="AH2134" s="77">
        <v>-1.4839807532392999E-3</v>
      </c>
      <c r="AI2134" s="58">
        <v>2.68771215824904</v>
      </c>
      <c r="AJ2134" s="77">
        <v>5.81409597719705E-2</v>
      </c>
      <c r="AK2134" s="58">
        <v>46.261867523193303</v>
      </c>
      <c r="AL2134" s="69">
        <v>43329</v>
      </c>
      <c r="AM2134" s="105">
        <v>4</v>
      </c>
      <c r="AN2134" s="124">
        <v>58.744002234217497</v>
      </c>
      <c r="AO2134" s="125">
        <v>46.059659498306402</v>
      </c>
      <c r="AP2134" s="125">
        <v>81.622846758520794</v>
      </c>
      <c r="AQ2134" s="125">
        <v>30.860456245176401</v>
      </c>
      <c r="AR2134" s="125">
        <v>32.357770274198501</v>
      </c>
      <c r="AS2134" s="125">
        <v>54.991411595600297</v>
      </c>
      <c r="AT2134" s="109" t="s">
        <v>618</v>
      </c>
      <c r="AV2134" s="63">
        <v>24928.906681406199</v>
      </c>
      <c r="AW2134" s="63">
        <v>13504.6308677978</v>
      </c>
      <c r="AX2134" s="63">
        <v>13504.6308677978</v>
      </c>
      <c r="AY2134" s="63">
        <v>38433.537549204098</v>
      </c>
      <c r="AZ2134" s="77">
        <v>6.4824230210973601E-3</v>
      </c>
      <c r="BA2134" s="77">
        <v>2.8433537549204102</v>
      </c>
      <c r="BB2134" s="77">
        <v>1.51558258005696</v>
      </c>
      <c r="BC2134" s="58">
        <v>0</v>
      </c>
      <c r="BD2134" s="130">
        <v>0</v>
      </c>
      <c r="BE2134" s="65">
        <v>0</v>
      </c>
    </row>
    <row r="2135" spans="1:57" x14ac:dyDescent="0.2">
      <c r="A2135" s="104">
        <v>43332</v>
      </c>
      <c r="B2135" s="58">
        <v>2857.05004882812</v>
      </c>
      <c r="C2135" s="77">
        <v>2.4280177746833702E-3</v>
      </c>
      <c r="D2135" s="58">
        <v>0.01</v>
      </c>
      <c r="E2135" s="58">
        <v>0.78380000000000005</v>
      </c>
      <c r="F2135" s="77">
        <v>-1.4014524143203201E-3</v>
      </c>
      <c r="G2135" s="58">
        <v>212.97375488281199</v>
      </c>
      <c r="H2135" s="58">
        <v>1207.77001953125</v>
      </c>
      <c r="I2135" s="58">
        <v>105.567016601562</v>
      </c>
      <c r="J2135" s="58">
        <v>1876.7099609375</v>
      </c>
      <c r="K2135" s="58">
        <v>42.651355743408203</v>
      </c>
      <c r="L2135" s="58">
        <v>45.638633728027301</v>
      </c>
      <c r="M2135" s="58">
        <v>12.4899997711181</v>
      </c>
      <c r="N2135" s="77">
        <v>-9.7435355682362595E-3</v>
      </c>
      <c r="O2135" s="58">
        <v>9.2269978621565798</v>
      </c>
      <c r="P2135" s="77">
        <v>4.3324577092767498E-2</v>
      </c>
      <c r="Q2135" s="58">
        <v>214.021522521972</v>
      </c>
      <c r="R2135" s="77">
        <v>5.6705126026299598E-3</v>
      </c>
      <c r="S2135" s="58">
        <v>52.8635614803704</v>
      </c>
      <c r="T2135" s="77">
        <v>4.3769559291501101E-2</v>
      </c>
      <c r="U2135" s="58">
        <v>1204.36499023437</v>
      </c>
      <c r="V2135" s="77">
        <v>-6.5997755586677496E-3</v>
      </c>
      <c r="W2135" s="58">
        <v>3.8166435283037501</v>
      </c>
      <c r="X2135" s="77">
        <v>3.6153750017477101E-2</v>
      </c>
      <c r="Y2135" s="58">
        <v>105.917690277099</v>
      </c>
      <c r="Z2135" s="77">
        <v>-2.9273994811386201E-3</v>
      </c>
      <c r="AA2135" s="58">
        <v>84.377490346894803</v>
      </c>
      <c r="AB2135" s="77">
        <v>4.4960325305005801E-2</v>
      </c>
      <c r="AC2135" s="58">
        <v>1879.46496582031</v>
      </c>
      <c r="AD2135" s="77">
        <v>-5.4832393175788799E-3</v>
      </c>
      <c r="AE2135" s="58">
        <v>2.24211166763437</v>
      </c>
      <c r="AF2135" s="77">
        <v>5.2568356352444598E-2</v>
      </c>
      <c r="AG2135" s="58">
        <v>42.768934249877901</v>
      </c>
      <c r="AH2135" s="77">
        <v>-1.27387862256861E-2</v>
      </c>
      <c r="AI2135" s="58">
        <v>2.7373556685540001</v>
      </c>
      <c r="AJ2135" s="77">
        <v>5.99789135859463E-2</v>
      </c>
      <c r="AK2135" s="58">
        <v>45.933074951171797</v>
      </c>
      <c r="AL2135" s="69">
        <v>43332</v>
      </c>
      <c r="AM2135" s="105">
        <v>0</v>
      </c>
      <c r="AN2135" s="124">
        <v>60.363762785232701</v>
      </c>
      <c r="AO2135" s="125">
        <v>48.681135921316098</v>
      </c>
      <c r="AP2135" s="125">
        <v>75.234331071935799</v>
      </c>
      <c r="AQ2135" s="125">
        <v>30.159570209887899</v>
      </c>
      <c r="AR2135" s="125">
        <v>29.6699926513793</v>
      </c>
      <c r="AS2135" s="125">
        <v>51.641855813689702</v>
      </c>
      <c r="AT2135" s="109" t="s">
        <v>618</v>
      </c>
      <c r="AV2135" s="63">
        <v>24928.906681406199</v>
      </c>
      <c r="AW2135" s="63">
        <v>13354.3063261718</v>
      </c>
      <c r="AX2135" s="63">
        <v>13354.3063261718</v>
      </c>
      <c r="AY2135" s="63">
        <v>38283.213007578102</v>
      </c>
      <c r="AZ2135" s="77">
        <v>-3.9112855909639796E-3</v>
      </c>
      <c r="BA2135" s="77">
        <v>2.8283213007578101</v>
      </c>
      <c r="BB2135" s="77">
        <v>1.52169045927502</v>
      </c>
      <c r="BC2135" s="58">
        <v>-150.32454162597401</v>
      </c>
      <c r="BD2135" s="130">
        <v>-3.9112855909639501E-3</v>
      </c>
      <c r="BE2135" s="65">
        <v>1</v>
      </c>
    </row>
    <row r="2136" spans="1:57" x14ac:dyDescent="0.2">
      <c r="A2136" s="104">
        <v>43333</v>
      </c>
      <c r="B2136" s="58">
        <v>2862.9599609375</v>
      </c>
      <c r="C2136" s="77">
        <v>2.0685364303642999E-3</v>
      </c>
      <c r="D2136" s="58">
        <v>0.01</v>
      </c>
      <c r="E2136" s="58">
        <v>0.77710000000000001</v>
      </c>
      <c r="F2136" s="77">
        <v>-8.5480990048481999E-3</v>
      </c>
      <c r="G2136" s="58">
        <v>212.55860900878901</v>
      </c>
      <c r="H2136" s="58">
        <v>1201.61999511718</v>
      </c>
      <c r="I2136" s="58">
        <v>104.687873840332</v>
      </c>
      <c r="J2136" s="58">
        <v>1883.42004394531</v>
      </c>
      <c r="K2136" s="58">
        <v>42.876708984375</v>
      </c>
      <c r="L2136" s="58">
        <v>46.737888336181598</v>
      </c>
      <c r="M2136" s="58">
        <v>12.8599996566772</v>
      </c>
      <c r="N2136" s="77">
        <v>-1.94928184579312E-3</v>
      </c>
      <c r="O2136" s="58">
        <v>9.6009989446128792</v>
      </c>
      <c r="P2136" s="77">
        <v>4.5168713652129197E-2</v>
      </c>
      <c r="Q2136" s="58">
        <v>212.76618194580001</v>
      </c>
      <c r="R2136" s="77">
        <v>-5.0920492433231797E-3</v>
      </c>
      <c r="S2136" s="58">
        <v>51.472977487355102</v>
      </c>
      <c r="T2136" s="77">
        <v>4.2836319049713502E-2</v>
      </c>
      <c r="U2136" s="58">
        <v>1204.6950073242101</v>
      </c>
      <c r="V2136" s="77">
        <v>-8.3278166754353605E-3</v>
      </c>
      <c r="W2136" s="58">
        <v>3.76964688382149</v>
      </c>
      <c r="X2136" s="77">
        <v>3.60084386618729E-2</v>
      </c>
      <c r="Y2136" s="58">
        <v>105.127445220947</v>
      </c>
      <c r="Z2136" s="77">
        <v>3.5754502014049201E-3</v>
      </c>
      <c r="AA2136" s="58">
        <v>83.327752383552195</v>
      </c>
      <c r="AB2136" s="77">
        <v>4.4242787290826799E-2</v>
      </c>
      <c r="AC2136" s="58">
        <v>1880.0650024414001</v>
      </c>
      <c r="AD2136" s="77">
        <v>5.2836126082962398E-3</v>
      </c>
      <c r="AE2136" s="58">
        <v>2.28233598132049</v>
      </c>
      <c r="AF2136" s="77">
        <v>5.3230204355287997E-2</v>
      </c>
      <c r="AG2136" s="58">
        <v>42.764032363891602</v>
      </c>
      <c r="AH2136" s="77">
        <v>2.40860542562479E-2</v>
      </c>
      <c r="AI2136" s="58">
        <v>2.7378117233656001</v>
      </c>
      <c r="AJ2136" s="77">
        <v>5.8577993589970401E-2</v>
      </c>
      <c r="AK2136" s="58">
        <v>46.1882610321044</v>
      </c>
      <c r="AL2136" s="69">
        <v>43333</v>
      </c>
      <c r="AM2136" s="105">
        <v>1</v>
      </c>
      <c r="AN2136" s="124">
        <v>61.7451008399972</v>
      </c>
      <c r="AO2136" s="125">
        <v>46.484050649487997</v>
      </c>
      <c r="AP2136" s="125">
        <v>73.9986610172013</v>
      </c>
      <c r="AQ2136" s="125">
        <v>31.759056939721201</v>
      </c>
      <c r="AR2136" s="125">
        <v>39.733414979968899</v>
      </c>
      <c r="AS2136" s="125">
        <v>47.718229860693903</v>
      </c>
      <c r="AT2136" s="109" t="s">
        <v>618</v>
      </c>
      <c r="AU2136" s="109" t="s">
        <v>620</v>
      </c>
      <c r="AV2136" s="63">
        <v>33434.746323993699</v>
      </c>
      <c r="AW2136" s="63">
        <v>4606.5005176853101</v>
      </c>
      <c r="AX2136" s="63">
        <v>21822.186692031399</v>
      </c>
      <c r="AY2136" s="63">
        <v>38041.246841679</v>
      </c>
      <c r="AZ2136" s="77">
        <v>-6.3204247211745496E-3</v>
      </c>
      <c r="BA2136" s="77">
        <v>2.8041246841679</v>
      </c>
      <c r="BB2136" s="77">
        <v>1.5269066678561301</v>
      </c>
      <c r="BC2136" s="58">
        <v>-392.29070752506198</v>
      </c>
      <c r="BD2136" s="130">
        <v>-1.0206989325997701E-2</v>
      </c>
      <c r="BE2136" s="65">
        <v>2</v>
      </c>
    </row>
    <row r="2137" spans="1:57" x14ac:dyDescent="0.2">
      <c r="A2137" s="104">
        <v>43334</v>
      </c>
      <c r="B2137" s="58">
        <v>2861.82006835937</v>
      </c>
      <c r="C2137" s="77">
        <v>-3.9815177078195098E-4</v>
      </c>
      <c r="D2137" s="58">
        <v>0.01</v>
      </c>
      <c r="E2137" s="58">
        <v>0.77459999999999996</v>
      </c>
      <c r="F2137" s="77">
        <v>-3.21708917771212E-3</v>
      </c>
      <c r="G2137" s="58">
        <v>212.56848144531199</v>
      </c>
      <c r="H2137" s="58">
        <v>1207.32995605468</v>
      </c>
      <c r="I2137" s="58">
        <v>105.75469207763599</v>
      </c>
      <c r="J2137" s="58">
        <v>1904.90002441406</v>
      </c>
      <c r="K2137" s="58">
        <v>42.315654754638601</v>
      </c>
      <c r="L2137" s="58">
        <v>46.178443908691399</v>
      </c>
      <c r="M2137" s="58">
        <v>12.25</v>
      </c>
      <c r="N2137" s="77">
        <v>4.6445714758425102E-5</v>
      </c>
      <c r="O2137" s="58">
        <v>9.93329932304996</v>
      </c>
      <c r="P2137" s="77">
        <v>4.67298785573039E-2</v>
      </c>
      <c r="Q2137" s="58">
        <v>212.56354522705001</v>
      </c>
      <c r="R2137" s="77">
        <v>4.7518857548165504E-3</v>
      </c>
      <c r="S2137" s="58">
        <v>49.4449248700802</v>
      </c>
      <c r="T2137" s="77">
        <v>4.0953945209523598E-2</v>
      </c>
      <c r="U2137" s="58">
        <v>1204.47497558593</v>
      </c>
      <c r="V2137" s="77">
        <v>1.0190466175020001E-2</v>
      </c>
      <c r="W2137" s="58">
        <v>3.7227345656803998</v>
      </c>
      <c r="X2137" s="77">
        <v>3.5201601863182198E-2</v>
      </c>
      <c r="Y2137" s="58">
        <v>105.22128295898401</v>
      </c>
      <c r="Z2137" s="77">
        <v>1.14047742763503E-2</v>
      </c>
      <c r="AA2137" s="58">
        <v>82.6349178511297</v>
      </c>
      <c r="AB2137" s="77">
        <v>4.3380186252319299E-2</v>
      </c>
      <c r="AC2137" s="58">
        <v>1894.16003417968</v>
      </c>
      <c r="AD2137" s="77">
        <v>-1.3085291362748599E-2</v>
      </c>
      <c r="AE2137" s="58">
        <v>2.30473039854225</v>
      </c>
      <c r="AF2137" s="77">
        <v>5.4465195254709102E-2</v>
      </c>
      <c r="AG2137" s="58">
        <v>42.5961818695068</v>
      </c>
      <c r="AH2137" s="77">
        <v>-1.1969826780923299E-2</v>
      </c>
      <c r="AI2137" s="58">
        <v>2.7485027553209398</v>
      </c>
      <c r="AJ2137" s="77">
        <v>5.9519172208478001E-2</v>
      </c>
      <c r="AK2137" s="58">
        <v>46.458166122436502</v>
      </c>
      <c r="AL2137" s="69">
        <v>43334</v>
      </c>
      <c r="AM2137" s="105">
        <v>2</v>
      </c>
      <c r="AN2137" s="124">
        <v>61.301343918142599</v>
      </c>
      <c r="AO2137" s="125">
        <v>48.794741033253899</v>
      </c>
      <c r="AP2137" s="125">
        <v>74.009593224098296</v>
      </c>
      <c r="AQ2137" s="125">
        <v>29.921731153184101</v>
      </c>
      <c r="AR2137" s="125">
        <v>36.843967730884998</v>
      </c>
      <c r="AS2137" s="125">
        <v>52.440380521334703</v>
      </c>
      <c r="AT2137" s="109" t="s">
        <v>618</v>
      </c>
      <c r="AV2137" s="63">
        <v>33434.746323993699</v>
      </c>
      <c r="AW2137" s="63">
        <v>4694.9956897567699</v>
      </c>
      <c r="AX2137" s="63">
        <v>21649.891626649402</v>
      </c>
      <c r="AY2137" s="63">
        <v>38129.742013750503</v>
      </c>
      <c r="AZ2137" s="77">
        <v>2.3262952562978999E-3</v>
      </c>
      <c r="BA2137" s="77">
        <v>2.8129742013750501</v>
      </c>
      <c r="BB2137" s="77">
        <v>1.5259005754917201</v>
      </c>
      <c r="BC2137" s="58">
        <v>-303.79553545360199</v>
      </c>
      <c r="BD2137" s="130">
        <v>-7.9044385405499292E-3</v>
      </c>
      <c r="BE2137" s="65">
        <v>3</v>
      </c>
    </row>
    <row r="2138" spans="1:57" x14ac:dyDescent="0.2">
      <c r="A2138" s="104">
        <v>43335</v>
      </c>
      <c r="B2138" s="58">
        <v>2856.97998046875</v>
      </c>
      <c r="C2138" s="77">
        <v>-1.69126212515513E-3</v>
      </c>
      <c r="D2138" s="58">
        <v>0.01</v>
      </c>
      <c r="E2138" s="58">
        <v>0.77910000000000001</v>
      </c>
      <c r="F2138" s="77">
        <v>5.8094500387297901E-3</v>
      </c>
      <c r="G2138" s="58">
        <v>213.00341796875</v>
      </c>
      <c r="H2138" s="58">
        <v>1205.38000488281</v>
      </c>
      <c r="I2138" s="58">
        <v>106.24859619140599</v>
      </c>
      <c r="J2138" s="58">
        <v>1902.90002441406</v>
      </c>
      <c r="K2138" s="58">
        <v>42.1187934875488</v>
      </c>
      <c r="L2138" s="58">
        <v>46.1097412109375</v>
      </c>
      <c r="M2138" s="58">
        <v>12.4099998474121</v>
      </c>
      <c r="N2138" s="77">
        <v>2.0461007223659899E-3</v>
      </c>
      <c r="O2138" s="58">
        <v>10.24357276654</v>
      </c>
      <c r="P2138" s="77">
        <v>4.8091119214072497E-2</v>
      </c>
      <c r="Q2138" s="58">
        <v>212.78594970703099</v>
      </c>
      <c r="R2138" s="77">
        <v>-1.6150938375181199E-3</v>
      </c>
      <c r="S2138" s="58">
        <v>47.487865915441397</v>
      </c>
      <c r="T2138" s="77">
        <v>3.9396593375595403E-2</v>
      </c>
      <c r="U2138" s="58">
        <v>1206.35498046875</v>
      </c>
      <c r="V2138" s="77">
        <v>4.6702808553111801E-3</v>
      </c>
      <c r="W2138" s="58">
        <v>3.70019719684481</v>
      </c>
      <c r="X2138" s="77">
        <v>3.4825845512150802E-2</v>
      </c>
      <c r="Y2138" s="58">
        <v>106.001644134521</v>
      </c>
      <c r="Z2138" s="77">
        <v>-1.04992386706237E-3</v>
      </c>
      <c r="AA2138" s="58">
        <v>81.984830693146193</v>
      </c>
      <c r="AB2138" s="77">
        <v>4.3084150318612097E-2</v>
      </c>
      <c r="AC2138" s="58">
        <v>1903.90002441406</v>
      </c>
      <c r="AD2138" s="77">
        <v>-4.6522089338169002E-3</v>
      </c>
      <c r="AE2138" s="58">
        <v>2.3365540138519099</v>
      </c>
      <c r="AF2138" s="77">
        <v>5.5475331090446403E-2</v>
      </c>
      <c r="AG2138" s="58">
        <v>42.2172241210937</v>
      </c>
      <c r="AH2138" s="77">
        <v>-1.48776554467167E-3</v>
      </c>
      <c r="AI2138" s="58">
        <v>2.7458490437211598</v>
      </c>
      <c r="AJ2138" s="77">
        <v>5.9550302639083799E-2</v>
      </c>
      <c r="AK2138" s="58">
        <v>46.144092559814403</v>
      </c>
      <c r="AL2138" s="69">
        <v>43335</v>
      </c>
      <c r="AM2138" s="105">
        <v>3</v>
      </c>
      <c r="AN2138" s="124">
        <v>59.350854416859796</v>
      </c>
      <c r="AO2138" s="125">
        <v>48.032021842770199</v>
      </c>
      <c r="AP2138" s="125">
        <v>74.517908787562604</v>
      </c>
      <c r="AQ2138" s="125">
        <v>29.281622312079399</v>
      </c>
      <c r="AR2138" s="125">
        <v>36.492997776118997</v>
      </c>
      <c r="AS2138" s="125">
        <v>54.489819578459603</v>
      </c>
      <c r="AT2138" s="109" t="s">
        <v>618</v>
      </c>
      <c r="AU2138" s="109" t="s">
        <v>565</v>
      </c>
      <c r="AV2138" s="63">
        <v>33434.746323993699</v>
      </c>
      <c r="AW2138" s="63">
        <v>4762.0654827026301</v>
      </c>
      <c r="AX2138" s="63">
        <v>21790.0885876098</v>
      </c>
      <c r="AY2138" s="63">
        <v>38196.811806696402</v>
      </c>
      <c r="AZ2138" s="77">
        <v>1.75898889957548E-3</v>
      </c>
      <c r="BA2138" s="77">
        <v>2.8196811806696398</v>
      </c>
      <c r="BB2138" s="77">
        <v>1.52162861551649</v>
      </c>
      <c r="BC2138" s="58">
        <v>-236.72574250773999</v>
      </c>
      <c r="BD2138" s="130">
        <v>-6.1593534606247096E-3</v>
      </c>
      <c r="BE2138" s="65">
        <v>4</v>
      </c>
    </row>
    <row r="2139" spans="1:57" x14ac:dyDescent="0.2">
      <c r="A2139" s="104">
        <v>43336</v>
      </c>
      <c r="B2139" s="58">
        <v>2874.68994140625</v>
      </c>
      <c r="C2139" s="77">
        <v>6.1988397043630699E-3</v>
      </c>
      <c r="D2139" s="58">
        <v>0.01</v>
      </c>
      <c r="E2139" s="58">
        <v>0.77769999999999995</v>
      </c>
      <c r="F2139" s="77">
        <v>-1.79694519317175E-3</v>
      </c>
      <c r="G2139" s="58">
        <v>213.66567993164</v>
      </c>
      <c r="H2139" s="58">
        <v>1220.65002441406</v>
      </c>
      <c r="I2139" s="58">
        <v>107.078369140625</v>
      </c>
      <c r="J2139" s="58">
        <v>1905.39001464843</v>
      </c>
      <c r="K2139" s="58">
        <v>42.059734344482401</v>
      </c>
      <c r="L2139" s="58">
        <v>46.777145385742102</v>
      </c>
      <c r="M2139" s="58">
        <v>11.9899997711181</v>
      </c>
      <c r="N2139" s="77">
        <v>3.10916120129012E-3</v>
      </c>
      <c r="O2139" s="58">
        <v>10.536198650195301</v>
      </c>
      <c r="P2139" s="77">
        <v>4.9311609864374203E-2</v>
      </c>
      <c r="Q2139" s="58">
        <v>213.334548950195</v>
      </c>
      <c r="R2139" s="77">
        <v>1.2668220369836501E-2</v>
      </c>
      <c r="S2139" s="58">
        <v>46.175819749322699</v>
      </c>
      <c r="T2139" s="77">
        <v>3.7828877094798798E-2</v>
      </c>
      <c r="U2139" s="58">
        <v>1213.01501464843</v>
      </c>
      <c r="V2139" s="77">
        <v>7.8097309419875504E-3</v>
      </c>
      <c r="W2139" s="58">
        <v>3.6843863163024801</v>
      </c>
      <c r="X2139" s="77">
        <v>3.4408315571782797E-2</v>
      </c>
      <c r="Y2139" s="58">
        <v>106.663482666015</v>
      </c>
      <c r="Z2139" s="77">
        <v>1.3085239384247301E-3</v>
      </c>
      <c r="AA2139" s="58">
        <v>81.277082151766805</v>
      </c>
      <c r="AB2139" s="77">
        <v>4.2656401853120397E-2</v>
      </c>
      <c r="AC2139" s="58">
        <v>1904.14501953125</v>
      </c>
      <c r="AD2139" s="77">
        <v>-1.40220405610302E-3</v>
      </c>
      <c r="AE2139" s="58">
        <v>2.3812772359015302</v>
      </c>
      <c r="AF2139" s="77">
        <v>5.6616554360475101E-2</v>
      </c>
      <c r="AG2139" s="58">
        <v>42.089263916015597</v>
      </c>
      <c r="AH2139" s="77">
        <v>1.44742554886942E-2</v>
      </c>
      <c r="AI2139" s="58">
        <v>2.73362745277446</v>
      </c>
      <c r="AJ2139" s="77">
        <v>5.8439381673078397E-2</v>
      </c>
      <c r="AK2139" s="58">
        <v>46.443443298339801</v>
      </c>
      <c r="AL2139" s="69">
        <v>43336</v>
      </c>
      <c r="AM2139" s="105">
        <v>4</v>
      </c>
      <c r="AN2139" s="124">
        <v>63.879574866086998</v>
      </c>
      <c r="AO2139" s="125">
        <v>54.084725124584601</v>
      </c>
      <c r="AP2139" s="125">
        <v>75.309743521648997</v>
      </c>
      <c r="AQ2139" s="125">
        <v>29.080628610837199</v>
      </c>
      <c r="AR2139" s="125">
        <v>42.248299956380698</v>
      </c>
      <c r="AS2139" s="125">
        <v>57.781381066184203</v>
      </c>
      <c r="AT2139" s="109" t="s">
        <v>618</v>
      </c>
      <c r="AU2139" s="109" t="s">
        <v>565</v>
      </c>
      <c r="AV2139" s="63">
        <v>33434.746323993699</v>
      </c>
      <c r="AW2139" s="63">
        <v>4671.6990685684104</v>
      </c>
      <c r="AX2139" s="63">
        <v>21915.1488166854</v>
      </c>
      <c r="AY2139" s="63">
        <v>38106.445392562098</v>
      </c>
      <c r="AZ2139" s="77">
        <v>-2.3658103873049801E-3</v>
      </c>
      <c r="BA2139" s="77">
        <v>2.8106445392562098</v>
      </c>
      <c r="BB2139" s="77">
        <v>1.53725978709801</v>
      </c>
      <c r="BC2139" s="58">
        <v>-327.09215664195602</v>
      </c>
      <c r="BD2139" s="130">
        <v>-8.5105919855334704E-3</v>
      </c>
      <c r="BE2139" s="65">
        <v>5</v>
      </c>
    </row>
    <row r="2140" spans="1:57" x14ac:dyDescent="0.2">
      <c r="A2140" s="104">
        <v>43340</v>
      </c>
      <c r="B2140" s="58">
        <v>2897.52001953125</v>
      </c>
      <c r="C2140" s="77">
        <v>2.6927832649970002E-4</v>
      </c>
      <c r="D2140" s="58">
        <v>0.01</v>
      </c>
      <c r="E2140" s="58">
        <v>0.7762</v>
      </c>
      <c r="F2140" s="77">
        <v>-1.92876430500188E-3</v>
      </c>
      <c r="G2140" s="58">
        <v>217.16482543945301</v>
      </c>
      <c r="H2140" s="58">
        <v>1231.15002441406</v>
      </c>
      <c r="I2140" s="58">
        <v>108.91567993164</v>
      </c>
      <c r="J2140" s="58">
        <v>1932.81994628906</v>
      </c>
      <c r="K2140" s="58">
        <v>42.719226837158203</v>
      </c>
      <c r="L2140" s="58">
        <v>47.6702880859375</v>
      </c>
      <c r="M2140" s="58">
        <v>12.5</v>
      </c>
      <c r="N2140" s="77">
        <v>1.6376731672264899E-2</v>
      </c>
      <c r="O2140" s="58">
        <v>10.957691668918001</v>
      </c>
      <c r="P2140" s="77">
        <v>5.0457948918496198E-2</v>
      </c>
      <c r="Q2140" s="58">
        <v>215.41525268554599</v>
      </c>
      <c r="R2140" s="77">
        <v>8.6019741858771592E-3</v>
      </c>
      <c r="S2140" s="58">
        <v>45.917763631708098</v>
      </c>
      <c r="T2140" s="77">
        <v>3.7296643561828699E-2</v>
      </c>
      <c r="U2140" s="58">
        <v>1225.90002441406</v>
      </c>
      <c r="V2140" s="77">
        <v>1.7158561582150102E-2</v>
      </c>
      <c r="W2140" s="58">
        <v>3.7449937342436601</v>
      </c>
      <c r="X2140" s="77">
        <v>3.43843396707815E-2</v>
      </c>
      <c r="Y2140" s="58">
        <v>107.997024536132</v>
      </c>
      <c r="Z2140" s="77">
        <v>1.43959669305218E-2</v>
      </c>
      <c r="AA2140" s="58">
        <v>81.434191355599395</v>
      </c>
      <c r="AB2140" s="77">
        <v>4.2132321488067101E-2</v>
      </c>
      <c r="AC2140" s="58">
        <v>1919.10498046875</v>
      </c>
      <c r="AD2140" s="77">
        <v>1.56799015246822E-2</v>
      </c>
      <c r="AE2140" s="58">
        <v>2.35882463246325</v>
      </c>
      <c r="AF2140" s="77">
        <v>5.5216931744923099E-2</v>
      </c>
      <c r="AG2140" s="58">
        <v>42.389480590820298</v>
      </c>
      <c r="AH2140" s="77">
        <v>1.90935700079626E-2</v>
      </c>
      <c r="AI2140" s="58">
        <v>2.6442900852885098</v>
      </c>
      <c r="AJ2140" s="77">
        <v>5.5470402874879303E-2</v>
      </c>
      <c r="AK2140" s="58">
        <v>47.223716735839801</v>
      </c>
      <c r="AL2140" s="69">
        <v>43340</v>
      </c>
      <c r="AM2140" s="105">
        <v>1</v>
      </c>
      <c r="AN2140" s="124">
        <v>68.717894404356102</v>
      </c>
      <c r="AO2140" s="125">
        <v>57.730385751972896</v>
      </c>
      <c r="AP2140" s="125">
        <v>79.019404102598401</v>
      </c>
      <c r="AQ2140" s="125">
        <v>34.488337819270697</v>
      </c>
      <c r="AR2140" s="125">
        <v>48.919694448885799</v>
      </c>
      <c r="AS2140" s="125">
        <v>63.991580058485397</v>
      </c>
      <c r="AT2140" s="109" t="s">
        <v>618</v>
      </c>
      <c r="AU2140" s="109" t="s">
        <v>565</v>
      </c>
      <c r="AV2140" s="63">
        <v>33434.746323993699</v>
      </c>
      <c r="AW2140" s="63">
        <v>4715.6694063720697</v>
      </c>
      <c r="AX2140" s="63">
        <v>22254.4645946044</v>
      </c>
      <c r="AY2140" s="63">
        <v>38150.415730365799</v>
      </c>
      <c r="AZ2140" s="77">
        <v>1.1538819050340701E-3</v>
      </c>
      <c r="BA2140" s="77">
        <v>2.8150415730365799</v>
      </c>
      <c r="BB2140" s="77">
        <v>1.5574100782054101</v>
      </c>
      <c r="BC2140" s="58">
        <v>-283.12181883830601</v>
      </c>
      <c r="BD2140" s="130">
        <v>-7.3665302985925296E-3</v>
      </c>
      <c r="BE2140" s="65">
        <v>6</v>
      </c>
    </row>
    <row r="2141" spans="1:57" x14ac:dyDescent="0.2">
      <c r="A2141" s="104">
        <v>43341</v>
      </c>
      <c r="B2141" s="58">
        <v>2914.0400390625</v>
      </c>
      <c r="C2141" s="77">
        <v>5.7014341298400302E-3</v>
      </c>
      <c r="D2141" s="58">
        <v>0.01</v>
      </c>
      <c r="E2141" s="58">
        <v>0.76929999999999998</v>
      </c>
      <c r="F2141" s="77">
        <v>-8.8894614790002695E-3</v>
      </c>
      <c r="G2141" s="58">
        <v>220.406982421875</v>
      </c>
      <c r="H2141" s="58">
        <v>1249.30004882812</v>
      </c>
      <c r="I2141" s="58">
        <v>110.65422821044901</v>
      </c>
      <c r="J2141" s="58">
        <v>1998.09997558593</v>
      </c>
      <c r="K2141" s="58">
        <v>42.423927307128899</v>
      </c>
      <c r="L2141" s="58">
        <v>47.846954345703097</v>
      </c>
      <c r="M2141" s="58">
        <v>12.25</v>
      </c>
      <c r="N2141" s="77">
        <v>1.49294756913835E-2</v>
      </c>
      <c r="O2141" s="58">
        <v>11.4743079107305</v>
      </c>
      <c r="P2141" s="77">
        <v>5.2059638876448398E-2</v>
      </c>
      <c r="Q2141" s="58">
        <v>218.78590393066401</v>
      </c>
      <c r="R2141" s="77">
        <v>1.47423336345224E-2</v>
      </c>
      <c r="S2141" s="58">
        <v>46.3559982178854</v>
      </c>
      <c r="T2141" s="77">
        <v>3.7105576247570403E-2</v>
      </c>
      <c r="U2141" s="58">
        <v>1240.2250366210901</v>
      </c>
      <c r="V2141" s="77">
        <v>1.5962332328088601E-2</v>
      </c>
      <c r="W2141" s="58">
        <v>3.8630237593719698</v>
      </c>
      <c r="X2141" s="77">
        <v>3.4910765018622003E-2</v>
      </c>
      <c r="Y2141" s="58">
        <v>109.784954071044</v>
      </c>
      <c r="Z2141" s="77">
        <v>3.3774501045588698E-2</v>
      </c>
      <c r="AA2141" s="58">
        <v>84.286302729610298</v>
      </c>
      <c r="AB2141" s="77">
        <v>4.2183225944384201E-2</v>
      </c>
      <c r="AC2141" s="58">
        <v>1965.4599609375</v>
      </c>
      <c r="AD2141" s="77">
        <v>-6.9125672886111104E-3</v>
      </c>
      <c r="AE2141" s="58">
        <v>2.33389807312117</v>
      </c>
      <c r="AF2141" s="77">
        <v>5.5013720352311397E-2</v>
      </c>
      <c r="AG2141" s="58">
        <v>42.571577072143498</v>
      </c>
      <c r="AH2141" s="77">
        <v>3.7060036106169002E-3</v>
      </c>
      <c r="AI2141" s="58">
        <v>2.5519030454612199</v>
      </c>
      <c r="AJ2141" s="77">
        <v>5.3334701870953898E-2</v>
      </c>
      <c r="AK2141" s="58">
        <v>47.758621215820298</v>
      </c>
      <c r="AL2141" s="69">
        <v>43341</v>
      </c>
      <c r="AM2141" s="105">
        <v>2</v>
      </c>
      <c r="AN2141" s="124">
        <v>71.674584615453497</v>
      </c>
      <c r="AO2141" s="125">
        <v>63.173550693673199</v>
      </c>
      <c r="AP2141" s="125">
        <v>81.754765663624994</v>
      </c>
      <c r="AQ2141" s="125">
        <v>33.265197881789497</v>
      </c>
      <c r="AR2141" s="125">
        <v>50.146470266746199</v>
      </c>
      <c r="AS2141" s="125">
        <v>68.685501039037106</v>
      </c>
      <c r="AT2141" s="109" t="s">
        <v>618</v>
      </c>
      <c r="AV2141" s="63">
        <v>33434.746323993699</v>
      </c>
      <c r="AW2141" s="63">
        <v>4841.0744373504604</v>
      </c>
      <c r="AX2141" s="63">
        <v>22288.380214993202</v>
      </c>
      <c r="AY2141" s="63">
        <v>38275.820761344199</v>
      </c>
      <c r="AZ2141" s="77">
        <v>3.2871209547153898E-3</v>
      </c>
      <c r="BA2141" s="77">
        <v>2.8275820761344201</v>
      </c>
      <c r="BB2141" s="77">
        <v>1.57199098330929</v>
      </c>
      <c r="BC2141" s="58">
        <v>-157.71678785991301</v>
      </c>
      <c r="BD2141" s="130">
        <v>-4.1036240199851101E-3</v>
      </c>
      <c r="BE2141" s="65">
        <v>7</v>
      </c>
    </row>
    <row r="2142" spans="1:57" x14ac:dyDescent="0.2">
      <c r="A2142" s="104">
        <v>43342</v>
      </c>
      <c r="B2142" s="58">
        <v>2901.1298828125</v>
      </c>
      <c r="C2142" s="77">
        <v>-4.4303290541448598E-3</v>
      </c>
      <c r="D2142" s="58">
        <v>0.01</v>
      </c>
      <c r="E2142" s="58">
        <v>0.76900000000000002</v>
      </c>
      <c r="F2142" s="77">
        <v>-3.89964903158679E-4</v>
      </c>
      <c r="G2142" s="58">
        <v>222.43331909179599</v>
      </c>
      <c r="H2142" s="58">
        <v>1239.11999511718</v>
      </c>
      <c r="I2142" s="58">
        <v>110.585075378417</v>
      </c>
      <c r="J2142" s="58">
        <v>2002.38000488281</v>
      </c>
      <c r="K2142" s="58">
        <v>42.463302612304602</v>
      </c>
      <c r="L2142" s="58">
        <v>47.346405029296797</v>
      </c>
      <c r="M2142" s="58">
        <v>13.529999732971101</v>
      </c>
      <c r="N2142" s="77">
        <v>9.1936137760069096E-3</v>
      </c>
      <c r="O2142" s="58">
        <v>12.032238502184899</v>
      </c>
      <c r="P2142" s="77">
        <v>5.40936877231925E-2</v>
      </c>
      <c r="Q2142" s="58">
        <v>221.420150756835</v>
      </c>
      <c r="R2142" s="77">
        <v>-8.1486058697320899E-3</v>
      </c>
      <c r="S2142" s="58">
        <v>46.508229708205398</v>
      </c>
      <c r="T2142" s="77">
        <v>3.7533273525948499E-2</v>
      </c>
      <c r="U2142" s="58">
        <v>1244.2100219726501</v>
      </c>
      <c r="V2142" s="77">
        <v>-6.2494522938383301E-4</v>
      </c>
      <c r="W2142" s="58">
        <v>3.97347710389923</v>
      </c>
      <c r="X2142" s="77">
        <v>3.5931404760562301E-2</v>
      </c>
      <c r="Y2142" s="58">
        <v>110.619651794433</v>
      </c>
      <c r="Z2142" s="77">
        <v>2.1420496217263701E-3</v>
      </c>
      <c r="AA2142" s="58">
        <v>87.5611614376446</v>
      </c>
      <c r="AB2142" s="77">
        <v>4.3728543645125399E-2</v>
      </c>
      <c r="AC2142" s="58">
        <v>2000.23999023437</v>
      </c>
      <c r="AD2142" s="77">
        <v>9.2813908742406205E-4</v>
      </c>
      <c r="AE2142" s="58">
        <v>2.2741039743223901</v>
      </c>
      <c r="AF2142" s="77">
        <v>5.3554571463393999E-2</v>
      </c>
      <c r="AG2142" s="58">
        <v>42.443614959716797</v>
      </c>
      <c r="AH2142" s="77">
        <v>-1.0461466633585201E-2</v>
      </c>
      <c r="AI2142" s="58">
        <v>2.4677850163812902</v>
      </c>
      <c r="AJ2142" s="77">
        <v>5.2121909041547697E-2</v>
      </c>
      <c r="AK2142" s="58">
        <v>47.5966796875</v>
      </c>
      <c r="AL2142" s="69">
        <v>43342</v>
      </c>
      <c r="AM2142" s="105">
        <v>3</v>
      </c>
      <c r="AN2142" s="124">
        <v>66.393298269177507</v>
      </c>
      <c r="AO2142" s="125">
        <v>58.6143890323183</v>
      </c>
      <c r="AP2142" s="125">
        <v>83.226666495581895</v>
      </c>
      <c r="AQ2142" s="125">
        <v>33.603337449645998</v>
      </c>
      <c r="AR2142" s="125">
        <v>46.722604677653798</v>
      </c>
      <c r="AS2142" s="125">
        <v>68.304096061783298</v>
      </c>
      <c r="AT2142" s="109" t="s">
        <v>618</v>
      </c>
      <c r="AV2142" s="63">
        <v>33434.746323993699</v>
      </c>
      <c r="AW2142" s="63">
        <v>5055.0734347228899</v>
      </c>
      <c r="AX2142" s="63">
        <v>22313.122146331702</v>
      </c>
      <c r="AY2142" s="63">
        <v>38489.8197587166</v>
      </c>
      <c r="AZ2142" s="77">
        <v>5.5909708300379002E-3</v>
      </c>
      <c r="BA2142" s="77">
        <v>2.8489819758716601</v>
      </c>
      <c r="BB2142" s="77">
        <v>1.56059621692894</v>
      </c>
      <c r="BC2142" s="58">
        <v>0</v>
      </c>
      <c r="BD2142" s="130">
        <v>0</v>
      </c>
      <c r="BE2142" s="65">
        <v>0</v>
      </c>
    </row>
    <row r="2143" spans="1:57" x14ac:dyDescent="0.2">
      <c r="A2143" s="104">
        <v>43343</v>
      </c>
      <c r="B2143" s="58">
        <v>2901.52001953125</v>
      </c>
      <c r="C2143" s="77">
        <v>1.34477508594521E-4</v>
      </c>
      <c r="D2143" s="58">
        <v>0.01</v>
      </c>
      <c r="E2143" s="58">
        <v>0.76959999999999995</v>
      </c>
      <c r="F2143" s="77">
        <v>7.8023407022098602E-4</v>
      </c>
      <c r="G2143" s="58">
        <v>225.00334167480401</v>
      </c>
      <c r="H2143" s="58">
        <v>1218.18994140625</v>
      </c>
      <c r="I2143" s="58">
        <v>110.96044921875</v>
      </c>
      <c r="J2143" s="58">
        <v>2012.7099609375</v>
      </c>
      <c r="K2143" s="58">
        <v>42.345184326171797</v>
      </c>
      <c r="L2143" s="58">
        <v>47.532882690429602</v>
      </c>
      <c r="M2143" s="58">
        <v>12.8599996566772</v>
      </c>
      <c r="N2143" s="77">
        <v>1.15541259443563E-2</v>
      </c>
      <c r="O2143" s="58">
        <v>12.6450586366589</v>
      </c>
      <c r="P2143" s="77">
        <v>5.6199425939792103E-2</v>
      </c>
      <c r="Q2143" s="58">
        <v>223.71833038330001</v>
      </c>
      <c r="R2143" s="77">
        <v>-1.6891062845740001E-2</v>
      </c>
      <c r="S2143" s="58">
        <v>46.235751794958702</v>
      </c>
      <c r="T2143" s="77">
        <v>3.7954468530240197E-2</v>
      </c>
      <c r="U2143" s="58">
        <v>1228.6549682617101</v>
      </c>
      <c r="V2143" s="77">
        <v>3.3944349094805399E-3</v>
      </c>
      <c r="W2143" s="58">
        <v>4.0888135495762796</v>
      </c>
      <c r="X2143" s="77">
        <v>3.6849287997343098E-2</v>
      </c>
      <c r="Y2143" s="58">
        <v>110.772762298583</v>
      </c>
      <c r="Z2143" s="77">
        <v>5.1588389963432802E-3</v>
      </c>
      <c r="AA2143" s="58">
        <v>90.809271480719801</v>
      </c>
      <c r="AB2143" s="77">
        <v>4.5117912288972703E-2</v>
      </c>
      <c r="AC2143" s="58">
        <v>2007.5449829101501</v>
      </c>
      <c r="AD2143" s="77">
        <v>-2.7816556618602802E-3</v>
      </c>
      <c r="AE2143" s="58">
        <v>2.2207300762069799</v>
      </c>
      <c r="AF2143" s="77">
        <v>5.2443509493343803E-2</v>
      </c>
      <c r="AG2143" s="58">
        <v>42.404243469238203</v>
      </c>
      <c r="AH2143" s="77">
        <v>3.9385812083814198E-3</v>
      </c>
      <c r="AI2143" s="58">
        <v>2.34998179081476</v>
      </c>
      <c r="AJ2143" s="77">
        <v>4.9439075810310901E-2</v>
      </c>
      <c r="AK2143" s="58">
        <v>47.439643859863203</v>
      </c>
      <c r="AL2143" s="69">
        <v>43343</v>
      </c>
      <c r="AM2143" s="105">
        <v>4</v>
      </c>
      <c r="AN2143" s="124">
        <v>66.473693493891403</v>
      </c>
      <c r="AO2143" s="125">
        <v>50.538713779645001</v>
      </c>
      <c r="AP2143" s="125">
        <v>84.891464316839205</v>
      </c>
      <c r="AQ2143" s="125">
        <v>33.062144018007302</v>
      </c>
      <c r="AR2143" s="125">
        <v>48.143124531600101</v>
      </c>
      <c r="AS2143" s="125">
        <v>69.300624157832303</v>
      </c>
      <c r="AT2143" s="109" t="s">
        <v>618</v>
      </c>
      <c r="AV2143" s="63">
        <v>33434.746323993699</v>
      </c>
      <c r="AW2143" s="63">
        <v>5183.2360953369098</v>
      </c>
      <c r="AX2143" s="63">
        <v>22522.775385131801</v>
      </c>
      <c r="AY2143" s="63">
        <v>38617.982419330598</v>
      </c>
      <c r="AZ2143" s="77">
        <v>3.3297807424776901E-3</v>
      </c>
      <c r="BA2143" s="77">
        <v>2.8617982419330601</v>
      </c>
      <c r="BB2143" s="77">
        <v>1.56094055952871</v>
      </c>
      <c r="BC2143" s="58">
        <v>0</v>
      </c>
      <c r="BD2143" s="130">
        <v>0</v>
      </c>
      <c r="BE2143" s="65">
        <v>0</v>
      </c>
    </row>
    <row r="2144" spans="1:57" x14ac:dyDescent="0.2">
      <c r="A2144" s="104">
        <v>43347</v>
      </c>
      <c r="B2144" s="58">
        <v>2896.71997070312</v>
      </c>
      <c r="C2144" s="77">
        <v>-1.65432214694849E-3</v>
      </c>
      <c r="D2144" s="58">
        <v>0.01</v>
      </c>
      <c r="E2144" s="58">
        <v>0.77929999999999999</v>
      </c>
      <c r="F2144" s="77">
        <v>1.2603950103950099E-2</v>
      </c>
      <c r="G2144" s="58">
        <v>225.72489929199199</v>
      </c>
      <c r="H2144" s="58">
        <v>1197</v>
      </c>
      <c r="I2144" s="58">
        <v>110.347999572753</v>
      </c>
      <c r="J2144" s="58">
        <v>2039.51000976562</v>
      </c>
      <c r="K2144" s="58">
        <v>41.951454162597599</v>
      </c>
      <c r="L2144" s="58">
        <v>47.071586608886697</v>
      </c>
      <c r="M2144" s="58">
        <v>13.1599998474121</v>
      </c>
      <c r="N2144" s="77">
        <v>3.2068751149054702E-3</v>
      </c>
      <c r="O2144" s="58">
        <v>13.229077851058801</v>
      </c>
      <c r="P2144" s="77">
        <v>5.8607082747862797E-2</v>
      </c>
      <c r="Q2144" s="58">
        <v>225.36412048339801</v>
      </c>
      <c r="R2144" s="77">
        <v>-1.7394612027241602E-2</v>
      </c>
      <c r="S2144" s="58">
        <v>45.490805309164998</v>
      </c>
      <c r="T2144" s="77">
        <v>3.8004014460455302E-2</v>
      </c>
      <c r="U2144" s="58">
        <v>1207.59497070312</v>
      </c>
      <c r="V2144" s="77">
        <v>-5.5195310609160702E-3</v>
      </c>
      <c r="W2144" s="58">
        <v>4.1543735155002599</v>
      </c>
      <c r="X2144" s="77">
        <v>3.7647927752067899E-2</v>
      </c>
      <c r="Y2144" s="58">
        <v>110.654224395751</v>
      </c>
      <c r="Z2144" s="77">
        <v>1.3315405273614999E-2</v>
      </c>
      <c r="AA2144" s="58">
        <v>94.558227788104702</v>
      </c>
      <c r="AB2144" s="77">
        <v>4.6363208484066699E-2</v>
      </c>
      <c r="AC2144" s="58">
        <v>2026.10998535156</v>
      </c>
      <c r="AD2144" s="77">
        <v>-9.2981095687633096E-3</v>
      </c>
      <c r="AE2144" s="58">
        <v>2.21462956770816</v>
      </c>
      <c r="AF2144" s="77">
        <v>5.2790293254784099E-2</v>
      </c>
      <c r="AG2144" s="58">
        <v>42.148319244384702</v>
      </c>
      <c r="AH2144" s="77">
        <v>-9.7047781542575207E-3</v>
      </c>
      <c r="AI2144" s="58">
        <v>2.2733563718364</v>
      </c>
      <c r="AJ2144" s="77">
        <v>4.8295724355448197E-2</v>
      </c>
      <c r="AK2144" s="58">
        <v>47.302234649658203</v>
      </c>
      <c r="AL2144" s="69">
        <v>43347</v>
      </c>
      <c r="AM2144" s="105">
        <v>1</v>
      </c>
      <c r="AN2144" s="124">
        <v>64.431412362676895</v>
      </c>
      <c r="AO2144" s="125">
        <v>43.938421722408698</v>
      </c>
      <c r="AP2144" s="125">
        <v>85.3316561277245</v>
      </c>
      <c r="AQ2144" s="125">
        <v>31.255145239638601</v>
      </c>
      <c r="AR2144" s="125">
        <v>44.9503034187453</v>
      </c>
      <c r="AS2144" s="125">
        <v>65.672667180455093</v>
      </c>
      <c r="AT2144" s="109" t="s">
        <v>618</v>
      </c>
      <c r="AV2144" s="63">
        <v>33434.746323993699</v>
      </c>
      <c r="AW2144" s="63">
        <v>5378.7487971595701</v>
      </c>
      <c r="AX2144" s="63">
        <v>22766.437445760301</v>
      </c>
      <c r="AY2144" s="63">
        <v>38813.495121153297</v>
      </c>
      <c r="AZ2144" s="77">
        <v>5.06273734602968E-3</v>
      </c>
      <c r="BA2144" s="77">
        <v>2.8813495121153299</v>
      </c>
      <c r="BB2144" s="77">
        <v>1.55670393884406</v>
      </c>
      <c r="BC2144" s="58">
        <v>0</v>
      </c>
      <c r="BD2144" s="130">
        <v>0</v>
      </c>
      <c r="BE2144" s="65">
        <v>0</v>
      </c>
    </row>
    <row r="2145" spans="1:57" x14ac:dyDescent="0.2">
      <c r="A2145" s="104">
        <v>43348</v>
      </c>
      <c r="B2145" s="58">
        <v>2888.60009765625</v>
      </c>
      <c r="C2145" s="77">
        <v>-2.8031266843180302E-3</v>
      </c>
      <c r="D2145" s="58">
        <v>0.01</v>
      </c>
      <c r="E2145" s="58">
        <v>0.77170000000000005</v>
      </c>
      <c r="F2145" s="77">
        <v>-9.7523418452456403E-3</v>
      </c>
      <c r="G2145" s="58">
        <v>224.25209045410099</v>
      </c>
      <c r="H2145" s="58">
        <v>1186.47998046875</v>
      </c>
      <c r="I2145" s="58">
        <v>107.167266845703</v>
      </c>
      <c r="J2145" s="58">
        <v>1994.81994628906</v>
      </c>
      <c r="K2145" s="58">
        <v>41.833335876464801</v>
      </c>
      <c r="L2145" s="58">
        <v>46.836036682128899</v>
      </c>
      <c r="M2145" s="58">
        <v>13.9099998474121</v>
      </c>
      <c r="N2145" s="77">
        <v>-6.5247956362377499E-3</v>
      </c>
      <c r="O2145" s="58">
        <v>13.696708743929101</v>
      </c>
      <c r="P2145" s="77">
        <v>6.1077284569315902E-2</v>
      </c>
      <c r="Q2145" s="58">
        <v>224.98849487304599</v>
      </c>
      <c r="R2145" s="77">
        <v>-8.7886545791562298E-3</v>
      </c>
      <c r="S2145" s="58">
        <v>44.615264098710597</v>
      </c>
      <c r="T2145" s="77">
        <v>3.7603048372619102E-2</v>
      </c>
      <c r="U2145" s="58">
        <v>1191.73999023437</v>
      </c>
      <c r="V2145" s="77">
        <v>-2.8824561744353799E-2</v>
      </c>
      <c r="W2145" s="58">
        <v>4.15628636900471</v>
      </c>
      <c r="X2145" s="77">
        <v>3.8783170377843401E-2</v>
      </c>
      <c r="Y2145" s="58">
        <v>108.757633209228</v>
      </c>
      <c r="Z2145" s="77">
        <v>-2.19121569703392E-2</v>
      </c>
      <c r="AA2145" s="58">
        <v>96.107186886777797</v>
      </c>
      <c r="AB2145" s="77">
        <v>4.8178376732980199E-2</v>
      </c>
      <c r="AC2145" s="58">
        <v>2017.1649780273401</v>
      </c>
      <c r="AD2145" s="77">
        <v>-2.8155945602027499E-3</v>
      </c>
      <c r="AE2145" s="58">
        <v>2.2065982387649998</v>
      </c>
      <c r="AF2145" s="77">
        <v>5.2747365050713403E-2</v>
      </c>
      <c r="AG2145" s="58">
        <v>41.8923950195312</v>
      </c>
      <c r="AH2145" s="77">
        <v>-5.0040787601867099E-3</v>
      </c>
      <c r="AI2145" s="58">
        <v>2.2215139179080001</v>
      </c>
      <c r="AJ2145" s="77">
        <v>4.7431722991105797E-2</v>
      </c>
      <c r="AK2145" s="58">
        <v>46.953811645507798</v>
      </c>
      <c r="AL2145" s="69">
        <v>43348</v>
      </c>
      <c r="AM2145" s="105">
        <v>2</v>
      </c>
      <c r="AN2145" s="124">
        <v>61.016338325506801</v>
      </c>
      <c r="AO2145" s="125">
        <v>41.070665800471303</v>
      </c>
      <c r="AP2145" s="125">
        <v>80.195595405756805</v>
      </c>
      <c r="AQ2145" s="125">
        <v>30.712832447127798</v>
      </c>
      <c r="AR2145" s="125">
        <v>43.368675354821299</v>
      </c>
      <c r="AS2145" s="125">
        <v>50.798905722222898</v>
      </c>
      <c r="AT2145" s="109" t="s">
        <v>618</v>
      </c>
      <c r="AV2145" s="63">
        <v>33434.746323993699</v>
      </c>
      <c r="AW2145" s="63">
        <v>5278.4484829734802</v>
      </c>
      <c r="AX2145" s="63">
        <v>22410.4056295753</v>
      </c>
      <c r="AY2145" s="63">
        <v>38713.1948069672</v>
      </c>
      <c r="AZ2145" s="77">
        <v>-2.5841608407851601E-3</v>
      </c>
      <c r="BA2145" s="77">
        <v>2.8713194806967199</v>
      </c>
      <c r="BB2145" s="77">
        <v>1.5495371738091801</v>
      </c>
      <c r="BC2145" s="58">
        <v>-100.300314186089</v>
      </c>
      <c r="BD2145" s="130">
        <v>-2.5841608407851501E-3</v>
      </c>
      <c r="BE2145" s="65">
        <v>1</v>
      </c>
    </row>
    <row r="2146" spans="1:57" x14ac:dyDescent="0.2">
      <c r="A2146" s="104">
        <v>43349</v>
      </c>
      <c r="B2146" s="58">
        <v>2878.05004882812</v>
      </c>
      <c r="C2146" s="77">
        <v>-3.6523050860121E-3</v>
      </c>
      <c r="D2146" s="58">
        <v>0.01</v>
      </c>
      <c r="E2146" s="58">
        <v>0.77239999999999998</v>
      </c>
      <c r="F2146" s="77">
        <v>9.07088246727916E-4</v>
      </c>
      <c r="G2146" s="58">
        <v>220.52560424804599</v>
      </c>
      <c r="H2146" s="58">
        <v>1171.43994140625</v>
      </c>
      <c r="I2146" s="58">
        <v>107.41421508789</v>
      </c>
      <c r="J2146" s="58">
        <v>1958.31005859375</v>
      </c>
      <c r="K2146" s="58">
        <v>39.638320922851499</v>
      </c>
      <c r="L2146" s="58">
        <v>46.384555816650298</v>
      </c>
      <c r="M2146" s="58">
        <v>14.649999618530201</v>
      </c>
      <c r="N2146" s="77">
        <v>-1.66173978512697E-2</v>
      </c>
      <c r="O2146" s="58">
        <v>14.004761327770201</v>
      </c>
      <c r="P2146" s="77">
        <v>6.3506282526802404E-2</v>
      </c>
      <c r="Q2146" s="58">
        <v>222.38884735107399</v>
      </c>
      <c r="R2146" s="77">
        <v>-1.2676184436384699E-2</v>
      </c>
      <c r="S2146" s="58">
        <v>43.991685337584698</v>
      </c>
      <c r="T2146" s="77">
        <v>3.7553513229858802E-2</v>
      </c>
      <c r="U2146" s="58">
        <v>1178.9599609375</v>
      </c>
      <c r="V2146" s="77">
        <v>2.30432528006008E-3</v>
      </c>
      <c r="W2146" s="58">
        <v>4.1490383143287399</v>
      </c>
      <c r="X2146" s="77">
        <v>3.8626529188281397E-2</v>
      </c>
      <c r="Y2146" s="58">
        <v>107.29074096679599</v>
      </c>
      <c r="Z2146" s="77">
        <v>-1.8302347418989499E-2</v>
      </c>
      <c r="AA2146" s="58">
        <v>96.462854286033107</v>
      </c>
      <c r="AB2146" s="77">
        <v>4.92582131530808E-2</v>
      </c>
      <c r="AC2146" s="58">
        <v>1976.5650024414001</v>
      </c>
      <c r="AD2146" s="77">
        <v>-5.2470473789019201E-2</v>
      </c>
      <c r="AE2146" s="58">
        <v>2.3067409018971401</v>
      </c>
      <c r="AF2146" s="77">
        <v>5.8194717843542798E-2</v>
      </c>
      <c r="AG2146" s="58">
        <v>40.735828399658203</v>
      </c>
      <c r="AH2146" s="77">
        <v>-9.6396044042467103E-3</v>
      </c>
      <c r="AI2146" s="58">
        <v>2.1885421612913301</v>
      </c>
      <c r="AJ2146" s="77">
        <v>4.7182561582399002E-2</v>
      </c>
      <c r="AK2146" s="58">
        <v>46.610296249389599</v>
      </c>
      <c r="AL2146" s="69">
        <v>43349</v>
      </c>
      <c r="AM2146" s="105">
        <v>3</v>
      </c>
      <c r="AN2146" s="124">
        <v>56.803566020671802</v>
      </c>
      <c r="AO2146" s="125">
        <v>37.320407264563798</v>
      </c>
      <c r="AP2146" s="125">
        <v>68.896247893537804</v>
      </c>
      <c r="AQ2146" s="125">
        <v>22.7968043174005</v>
      </c>
      <c r="AR2146" s="125">
        <v>40.432112969863397</v>
      </c>
      <c r="AS2146" s="125">
        <v>51.713286834956598</v>
      </c>
      <c r="AT2146" s="109" t="s">
        <v>618</v>
      </c>
      <c r="AV2146" s="63">
        <v>33434.746323993699</v>
      </c>
      <c r="AW2146" s="63">
        <v>5135.6170113662702</v>
      </c>
      <c r="AX2146" s="63">
        <v>22117.8192640243</v>
      </c>
      <c r="AY2146" s="63">
        <v>38570.363335360002</v>
      </c>
      <c r="AZ2146" s="77">
        <v>-3.6894777689984101E-3</v>
      </c>
      <c r="BA2146" s="77">
        <v>2.8570363335360001</v>
      </c>
      <c r="BB2146" s="77">
        <v>1.5402254862222999</v>
      </c>
      <c r="BC2146" s="58">
        <v>-243.13178579330199</v>
      </c>
      <c r="BD2146" s="130">
        <v>-6.2641044058100196E-3</v>
      </c>
      <c r="BE2146" s="65">
        <v>2</v>
      </c>
    </row>
    <row r="2147" spans="1:57" x14ac:dyDescent="0.2">
      <c r="A2147" s="104">
        <v>43350</v>
      </c>
      <c r="B2147" s="58">
        <v>2871.67993164062</v>
      </c>
      <c r="C2147" s="77">
        <v>-2.2133448270275002E-3</v>
      </c>
      <c r="D2147" s="58">
        <v>0.01</v>
      </c>
      <c r="E2147" s="58">
        <v>0.77210000000000001</v>
      </c>
      <c r="F2147" s="77">
        <v>-3.8839979285343302E-4</v>
      </c>
      <c r="G2147" s="58">
        <v>218.74638366699199</v>
      </c>
      <c r="H2147" s="58">
        <v>1164.82995605468</v>
      </c>
      <c r="I2147" s="58">
        <v>106.89067840576099</v>
      </c>
      <c r="J2147" s="58">
        <v>1952.06994628906</v>
      </c>
      <c r="K2147" s="58">
        <v>39.224906921386697</v>
      </c>
      <c r="L2147" s="58">
        <v>45.589561462402301</v>
      </c>
      <c r="M2147" s="58">
        <v>14.8800001144409</v>
      </c>
      <c r="N2147" s="77">
        <v>-8.0680907195402798E-3</v>
      </c>
      <c r="O2147" s="58">
        <v>14.249203737343</v>
      </c>
      <c r="P2147" s="77">
        <v>6.5140293971832006E-2</v>
      </c>
      <c r="Q2147" s="58">
        <v>219.63599395751899</v>
      </c>
      <c r="R2147" s="77">
        <v>-5.6426156543950504E-3</v>
      </c>
      <c r="S2147" s="58">
        <v>43.611428135512902</v>
      </c>
      <c r="T2147" s="77">
        <v>3.7440167046549899E-2</v>
      </c>
      <c r="U2147" s="58">
        <v>1168.1349487304601</v>
      </c>
      <c r="V2147" s="77">
        <v>-4.8739981174793501E-3</v>
      </c>
      <c r="W2147" s="58">
        <v>4.1348114798218196</v>
      </c>
      <c r="X2147" s="77">
        <v>3.8682619864436503E-2</v>
      </c>
      <c r="Y2147" s="58">
        <v>107.152446746826</v>
      </c>
      <c r="Z2147" s="77">
        <v>-3.1864781970064502E-3</v>
      </c>
      <c r="AA2147" s="58">
        <v>96.678330074023094</v>
      </c>
      <c r="AB2147" s="77">
        <v>4.95260583555477E-2</v>
      </c>
      <c r="AC2147" s="58">
        <v>1955.1900024414001</v>
      </c>
      <c r="AD2147" s="77">
        <v>-1.04296547341012E-2</v>
      </c>
      <c r="AE2147" s="58">
        <v>2.38404230497741</v>
      </c>
      <c r="AF2147" s="77">
        <v>6.0778788073492102E-2</v>
      </c>
      <c r="AG2147" s="58">
        <v>39.431613922119098</v>
      </c>
      <c r="AH2147" s="77">
        <v>-1.7139203777018198E-2</v>
      </c>
      <c r="AI2147" s="58">
        <v>2.1576579282172199</v>
      </c>
      <c r="AJ2147" s="77">
        <v>4.7327893908272099E-2</v>
      </c>
      <c r="AK2147" s="58">
        <v>45.987058639526303</v>
      </c>
      <c r="AL2147" s="69">
        <v>43350</v>
      </c>
      <c r="AM2147" s="105">
        <v>4</v>
      </c>
      <c r="AN2147" s="124">
        <v>54.362933656963897</v>
      </c>
      <c r="AO2147" s="125">
        <v>35.774309538132101</v>
      </c>
      <c r="AP2147" s="125">
        <v>64.242126401002494</v>
      </c>
      <c r="AQ2147" s="125">
        <v>21.664238951060799</v>
      </c>
      <c r="AR2147" s="125">
        <v>35.831295874947202</v>
      </c>
      <c r="AS2147" s="125">
        <v>49.608377619003903</v>
      </c>
      <c r="AU2147" s="109" t="s">
        <v>565</v>
      </c>
      <c r="AV2147" s="63">
        <v>33434.746323993699</v>
      </c>
      <c r="AW2147" s="63">
        <v>5169.1976303291303</v>
      </c>
      <c r="AX2147" s="63">
        <v>21853.855622356401</v>
      </c>
      <c r="AY2147" s="63">
        <v>38603.943954322902</v>
      </c>
      <c r="AZ2147" s="77">
        <v>8.70632684242034E-4</v>
      </c>
      <c r="BA2147" s="77">
        <v>2.8603943954322899</v>
      </c>
      <c r="BB2147" s="77">
        <v>1.5346030912828901</v>
      </c>
      <c r="BC2147" s="58">
        <v>-209.55116683044599</v>
      </c>
      <c r="BD2147" s="130">
        <v>-5.3989254556011503E-3</v>
      </c>
      <c r="BE2147" s="65">
        <v>3</v>
      </c>
    </row>
    <row r="2148" spans="1:57" x14ac:dyDescent="0.2">
      <c r="A2148" s="104">
        <v>43353</v>
      </c>
      <c r="B2148" s="58">
        <v>2877.1298828125</v>
      </c>
      <c r="C2148" s="77">
        <v>1.8978268127400799E-3</v>
      </c>
      <c r="D2148" s="58">
        <v>0.01</v>
      </c>
      <c r="E2148" s="58">
        <v>0.7681</v>
      </c>
      <c r="F2148" s="77">
        <v>-5.1806760782282498E-3</v>
      </c>
      <c r="G2148" s="58">
        <v>215.81065368652301</v>
      </c>
      <c r="H2148" s="58">
        <v>1164.64001464843</v>
      </c>
      <c r="I2148" s="58">
        <v>108.046409606933</v>
      </c>
      <c r="J2148" s="58">
        <v>1939.01000976562</v>
      </c>
      <c r="K2148" s="58">
        <v>38.978828430175703</v>
      </c>
      <c r="L2148" s="58">
        <v>45.44234085083</v>
      </c>
      <c r="M2148" s="58">
        <v>14.1599998474121</v>
      </c>
      <c r="N2148" s="77">
        <v>-1.34207017791797E-2</v>
      </c>
      <c r="O2148" s="58">
        <v>14.388858600743401</v>
      </c>
      <c r="P2148" s="77">
        <v>6.6673532353245094E-2</v>
      </c>
      <c r="Q2148" s="58">
        <v>217.27851867675699</v>
      </c>
      <c r="R2148" s="77">
        <v>-1.6306363453544301E-4</v>
      </c>
      <c r="S2148" s="58">
        <v>43.1291429024728</v>
      </c>
      <c r="T2148" s="77">
        <v>3.7032166472050897E-2</v>
      </c>
      <c r="U2148" s="58">
        <v>1164.73498535156</v>
      </c>
      <c r="V2148" s="77">
        <v>1.0812273047651999E-2</v>
      </c>
      <c r="W2148" s="58">
        <v>4.1252413869366302</v>
      </c>
      <c r="X2148" s="77">
        <v>3.8180272735984601E-2</v>
      </c>
      <c r="Y2148" s="58">
        <v>107.468544006347</v>
      </c>
      <c r="Z2148" s="77">
        <v>-6.6903015172508004E-3</v>
      </c>
      <c r="AA2148" s="58">
        <v>96.567811638532802</v>
      </c>
      <c r="AB2148" s="77">
        <v>4.9802636991133999E-2</v>
      </c>
      <c r="AC2148" s="58">
        <v>1945.5399780273401</v>
      </c>
      <c r="AD2148" s="77">
        <v>-6.2735264535903603E-3</v>
      </c>
      <c r="AE2148" s="58">
        <v>2.4526927046453002</v>
      </c>
      <c r="AF2148" s="77">
        <v>6.2923715345598499E-2</v>
      </c>
      <c r="AG2148" s="58">
        <v>39.1018676757812</v>
      </c>
      <c r="AH2148" s="77">
        <v>-3.2292614109411498E-3</v>
      </c>
      <c r="AI2148" s="58">
        <v>2.1141569330338799</v>
      </c>
      <c r="AJ2148" s="77">
        <v>4.6523944265412197E-2</v>
      </c>
      <c r="AK2148" s="58">
        <v>45.515951156616197</v>
      </c>
      <c r="AL2148" s="69">
        <v>43353</v>
      </c>
      <c r="AM2148" s="105">
        <v>0</v>
      </c>
      <c r="AN2148" s="124">
        <v>56.100787957549301</v>
      </c>
      <c r="AO2148" s="125">
        <v>35.728504922220097</v>
      </c>
      <c r="AP2148" s="125">
        <v>57.357174759778999</v>
      </c>
      <c r="AQ2148" s="125">
        <v>20.995601371718202</v>
      </c>
      <c r="AR2148" s="125">
        <v>35.036208443809699</v>
      </c>
      <c r="AS2148" s="125">
        <v>54.054380543045902</v>
      </c>
      <c r="AU2148" s="109" t="s">
        <v>565</v>
      </c>
      <c r="AV2148" s="63">
        <v>46868.150519707902</v>
      </c>
      <c r="AW2148" s="63">
        <v>-8272.3100957828501</v>
      </c>
      <c r="AX2148" s="63">
        <v>8272.3100957828501</v>
      </c>
      <c r="AY2148" s="63">
        <v>38595.840423925001</v>
      </c>
      <c r="AZ2148" s="77">
        <v>-2.09914572651515E-4</v>
      </c>
      <c r="BA2148" s="77">
        <v>2.8595840423925001</v>
      </c>
      <c r="BB2148" s="77">
        <v>1.53941332898918</v>
      </c>
      <c r="BC2148" s="58">
        <v>-217.65469722828101</v>
      </c>
      <c r="BD2148" s="130">
        <v>-5.6077067151228902E-3</v>
      </c>
      <c r="BE2148" s="65">
        <v>4</v>
      </c>
    </row>
    <row r="2149" spans="1:57" x14ac:dyDescent="0.2">
      <c r="A2149" s="104">
        <v>43354</v>
      </c>
      <c r="B2149" s="58">
        <v>2887.88989257812</v>
      </c>
      <c r="C2149" s="77">
        <v>3.7398415100768898E-3</v>
      </c>
      <c r="D2149" s="58">
        <v>0.01</v>
      </c>
      <c r="E2149" s="58">
        <v>0.76929999999999998</v>
      </c>
      <c r="F2149" s="77">
        <v>1.5622965759667299E-3</v>
      </c>
      <c r="G2149" s="58">
        <v>221.26695251464801</v>
      </c>
      <c r="H2149" s="58">
        <v>1177.35998535156</v>
      </c>
      <c r="I2149" s="58">
        <v>109.883735656738</v>
      </c>
      <c r="J2149" s="58">
        <v>1987.15002441406</v>
      </c>
      <c r="K2149" s="58">
        <v>38.565418243408203</v>
      </c>
      <c r="L2149" s="58">
        <v>44.0977172851562</v>
      </c>
      <c r="M2149" s="58">
        <v>13.2200002670288</v>
      </c>
      <c r="N2149" s="77">
        <v>2.5282805713802099E-2</v>
      </c>
      <c r="O2149" s="58">
        <v>14.6412260738404</v>
      </c>
      <c r="P2149" s="77">
        <v>6.6169963057954195E-2</v>
      </c>
      <c r="Q2149" s="58">
        <v>218.538803100585</v>
      </c>
      <c r="R2149" s="77">
        <v>1.09218046290162E-2</v>
      </c>
      <c r="S2149" s="58">
        <v>42.862716524004597</v>
      </c>
      <c r="T2149" s="77">
        <v>3.64057867239354E-2</v>
      </c>
      <c r="U2149" s="58">
        <v>1171</v>
      </c>
      <c r="V2149" s="77">
        <v>1.7004970886943499E-2</v>
      </c>
      <c r="W2149" s="58">
        <v>4.1573066542116601</v>
      </c>
      <c r="X2149" s="77">
        <v>3.7833685116044097E-2</v>
      </c>
      <c r="Y2149" s="58">
        <v>108.965072631835</v>
      </c>
      <c r="Z2149" s="77">
        <v>2.4827109920003001E-2</v>
      </c>
      <c r="AA2149" s="58">
        <v>97.795423264331603</v>
      </c>
      <c r="AB2149" s="77">
        <v>4.92139104057671E-2</v>
      </c>
      <c r="AC2149" s="58">
        <v>1963.0800170898401</v>
      </c>
      <c r="AD2149" s="77">
        <v>-1.060601879064E-2</v>
      </c>
      <c r="AE2149" s="58">
        <v>2.5591896140712702</v>
      </c>
      <c r="AF2149" s="77">
        <v>6.6359700753633302E-2</v>
      </c>
      <c r="AG2149" s="58">
        <v>38.7721233367919</v>
      </c>
      <c r="AH2149" s="77">
        <v>-2.9589663307348399E-2</v>
      </c>
      <c r="AI2149" s="58">
        <v>2.0820362340243501</v>
      </c>
      <c r="AJ2149" s="77">
        <v>4.72141498971691E-2</v>
      </c>
      <c r="AK2149" s="58">
        <v>44.7700290679931</v>
      </c>
      <c r="AL2149" s="69">
        <v>43354</v>
      </c>
      <c r="AM2149" s="105">
        <v>1</v>
      </c>
      <c r="AN2149" s="124">
        <v>59.388889680746203</v>
      </c>
      <c r="AO2149" s="125">
        <v>41.161630693157697</v>
      </c>
      <c r="AP2149" s="125">
        <v>64.888866827145307</v>
      </c>
      <c r="AQ2149" s="125">
        <v>19.8852253779487</v>
      </c>
      <c r="AR2149" s="125">
        <v>28.759280136045099</v>
      </c>
      <c r="AS2149" s="125">
        <v>60.0837900239543</v>
      </c>
      <c r="AU2149" s="109" t="s">
        <v>565</v>
      </c>
      <c r="AV2149" s="63">
        <v>54383.884629422399</v>
      </c>
      <c r="AW2149" s="63">
        <v>-15516.507432243299</v>
      </c>
      <c r="AX2149" s="63">
        <v>15516.507432243299</v>
      </c>
      <c r="AY2149" s="63">
        <v>38867.377197178997</v>
      </c>
      <c r="AZ2149" s="77">
        <v>7.0353895723358397E-3</v>
      </c>
      <c r="BA2149" s="77">
        <v>2.8867377197179001</v>
      </c>
      <c r="BB2149" s="77">
        <v>1.5489103323681801</v>
      </c>
      <c r="BC2149" s="58">
        <v>0</v>
      </c>
      <c r="BD2149" s="130">
        <v>0</v>
      </c>
      <c r="BE2149" s="65">
        <v>0</v>
      </c>
    </row>
    <row r="2150" spans="1:57" x14ac:dyDescent="0.2">
      <c r="A2150" s="104">
        <v>43355</v>
      </c>
      <c r="B2150" s="58">
        <v>2888.919921875</v>
      </c>
      <c r="C2150" s="77">
        <v>3.5667194221011801E-4</v>
      </c>
      <c r="D2150" s="58">
        <v>0.01</v>
      </c>
      <c r="E2150" s="58">
        <v>0.76800000000000002</v>
      </c>
      <c r="F2150" s="77">
        <v>-1.68984791368775E-3</v>
      </c>
      <c r="G2150" s="58">
        <v>218.51904296875</v>
      </c>
      <c r="H2150" s="58">
        <v>1162.81994628906</v>
      </c>
      <c r="I2150" s="58">
        <v>110.347999572753</v>
      </c>
      <c r="J2150" s="58">
        <v>1990</v>
      </c>
      <c r="K2150" s="58">
        <v>37.787807464599602</v>
      </c>
      <c r="L2150" s="58">
        <v>44.0977172851562</v>
      </c>
      <c r="M2150" s="58">
        <v>13.140000343322701</v>
      </c>
      <c r="N2150" s="77">
        <v>-1.2418978589749E-2</v>
      </c>
      <c r="O2150" s="58">
        <v>14.7759758646734</v>
      </c>
      <c r="P2150" s="77">
        <v>6.7618710314352404E-2</v>
      </c>
      <c r="Q2150" s="58">
        <v>219.89299774169899</v>
      </c>
      <c r="R2150" s="77">
        <v>-1.23496969859717E-2</v>
      </c>
      <c r="S2150" s="58">
        <v>42.719351693289603</v>
      </c>
      <c r="T2150" s="77">
        <v>3.6737718362693197E-2</v>
      </c>
      <c r="U2150" s="58">
        <v>1170.08996582031</v>
      </c>
      <c r="V2150" s="77">
        <v>4.2250467117892401E-3</v>
      </c>
      <c r="W2150" s="58">
        <v>4.1665394405337599</v>
      </c>
      <c r="X2150" s="77">
        <v>3.7758178278408203E-2</v>
      </c>
      <c r="Y2150" s="58">
        <v>110.11586761474599</v>
      </c>
      <c r="Z2150" s="77">
        <v>1.43420252669534E-3</v>
      </c>
      <c r="AA2150" s="58">
        <v>98.728302645098907</v>
      </c>
      <c r="AB2150" s="77">
        <v>4.9612212384471797E-2</v>
      </c>
      <c r="AC2150" s="58">
        <v>1988.5750122070301</v>
      </c>
      <c r="AD2150" s="77">
        <v>-2.0163421381836199E-2</v>
      </c>
      <c r="AE2150" s="58">
        <v>2.6922750713218799</v>
      </c>
      <c r="AF2150" s="77">
        <v>7.1247189290991997E-2</v>
      </c>
      <c r="AG2150" s="58">
        <v>38.176612854003899</v>
      </c>
      <c r="AH2150" s="77">
        <v>0</v>
      </c>
      <c r="AI2150" s="58">
        <v>2.0543845065533501</v>
      </c>
      <c r="AJ2150" s="77">
        <v>4.6587094140695499E-2</v>
      </c>
      <c r="AK2150" s="58">
        <v>44.0977172851562</v>
      </c>
      <c r="AL2150" s="69">
        <v>43355</v>
      </c>
      <c r="AM2150" s="105">
        <v>2</v>
      </c>
      <c r="AN2150" s="124">
        <v>59.700071624516099</v>
      </c>
      <c r="AO2150" s="125">
        <v>37.281965068219002</v>
      </c>
      <c r="AP2150" s="125">
        <v>59.216333366479702</v>
      </c>
      <c r="AQ2150" s="125">
        <v>17.961071627696501</v>
      </c>
      <c r="AR2150" s="125">
        <v>28.759280136045099</v>
      </c>
      <c r="AS2150" s="125">
        <v>61.460064430349298</v>
      </c>
      <c r="AU2150" s="109" t="s">
        <v>565</v>
      </c>
      <c r="AV2150" s="63">
        <v>54383.884629422399</v>
      </c>
      <c r="AW2150" s="63">
        <v>-15339.791214843701</v>
      </c>
      <c r="AX2150" s="63">
        <v>15339.791214843701</v>
      </c>
      <c r="AY2150" s="63">
        <v>39044.093414578601</v>
      </c>
      <c r="AZ2150" s="77">
        <v>4.5466463173753297E-3</v>
      </c>
      <c r="BA2150" s="77">
        <v>2.90440934145786</v>
      </c>
      <c r="BB2150" s="77">
        <v>1.5498194571669399</v>
      </c>
      <c r="BC2150" s="58">
        <v>0</v>
      </c>
      <c r="BD2150" s="130">
        <v>0</v>
      </c>
      <c r="BE2150" s="65">
        <v>0</v>
      </c>
    </row>
    <row r="2151" spans="1:57" x14ac:dyDescent="0.2">
      <c r="A2151" s="104">
        <v>43356</v>
      </c>
      <c r="B2151" s="58">
        <v>2904.17993164062</v>
      </c>
      <c r="C2151" s="77">
        <v>5.2822543297499297E-3</v>
      </c>
      <c r="D2151" s="58">
        <v>0.01</v>
      </c>
      <c r="E2151" s="58">
        <v>0.76380000000000003</v>
      </c>
      <c r="F2151" s="77">
        <v>-5.4687500000000196E-3</v>
      </c>
      <c r="G2151" s="58">
        <v>223.79740905761699</v>
      </c>
      <c r="H2151" s="58">
        <v>1175.32995605468</v>
      </c>
      <c r="I2151" s="58">
        <v>111.53337860107401</v>
      </c>
      <c r="J2151" s="58">
        <v>1989.86999511718</v>
      </c>
      <c r="K2151" s="58">
        <v>38.279964447021399</v>
      </c>
      <c r="L2151" s="58">
        <v>44.725864410400298</v>
      </c>
      <c r="M2151" s="58">
        <v>12.369999885559</v>
      </c>
      <c r="N2151" s="77">
        <v>2.41551766709047E-2</v>
      </c>
      <c r="O2151" s="58">
        <v>15.017385684141299</v>
      </c>
      <c r="P2151" s="77">
        <v>6.7102589558018996E-2</v>
      </c>
      <c r="Q2151" s="58">
        <v>221.158226013183</v>
      </c>
      <c r="R2151" s="77">
        <v>1.0758337785268E-2</v>
      </c>
      <c r="S2151" s="58">
        <v>42.706347895222699</v>
      </c>
      <c r="T2151" s="77">
        <v>3.6335624456112797E-2</v>
      </c>
      <c r="U2151" s="58">
        <v>1169.07495117187</v>
      </c>
      <c r="V2151" s="77">
        <v>1.0742188647822001E-2</v>
      </c>
      <c r="W2151" s="58">
        <v>4.2133938682141601</v>
      </c>
      <c r="X2151" s="77">
        <v>3.77769769109602E-2</v>
      </c>
      <c r="Y2151" s="58">
        <v>110.94068908691401</v>
      </c>
      <c r="Z2151" s="77">
        <v>-6.5329086840426598E-5</v>
      </c>
      <c r="AA2151" s="58">
        <v>99.596064278523599</v>
      </c>
      <c r="AB2151" s="77">
        <v>5.0051543328416402E-2</v>
      </c>
      <c r="AC2151" s="58">
        <v>1989.9349975585901</v>
      </c>
      <c r="AD2151" s="77">
        <v>1.30242270045157E-2</v>
      </c>
      <c r="AE2151" s="58">
        <v>2.8059603852391</v>
      </c>
      <c r="AF2151" s="77">
        <v>7.3301018581730507E-2</v>
      </c>
      <c r="AG2151" s="58">
        <v>38.033885955810497</v>
      </c>
      <c r="AH2151" s="77">
        <v>1.4244436309078101E-2</v>
      </c>
      <c r="AI2151" s="58">
        <v>2.0613869765816699</v>
      </c>
      <c r="AJ2151" s="77">
        <v>4.6089371413072698E-2</v>
      </c>
      <c r="AK2151" s="58">
        <v>44.411790847778299</v>
      </c>
      <c r="AL2151" s="69">
        <v>43356</v>
      </c>
      <c r="AM2151" s="105">
        <v>3</v>
      </c>
      <c r="AN2151" s="124">
        <v>64.0901568517546</v>
      </c>
      <c r="AO2151" s="125">
        <v>42.319387239000001</v>
      </c>
      <c r="AP2151" s="125">
        <v>65.462085500683997</v>
      </c>
      <c r="AQ2151" s="125">
        <v>23.0370199493005</v>
      </c>
      <c r="AR2151" s="125">
        <v>35.062410047617099</v>
      </c>
      <c r="AS2151" s="125">
        <v>64.797453284183007</v>
      </c>
      <c r="AU2151" s="109" t="s">
        <v>565</v>
      </c>
      <c r="AV2151" s="63">
        <v>54383.884629422399</v>
      </c>
      <c r="AW2151" s="63">
        <v>-15464.3384959373</v>
      </c>
      <c r="AX2151" s="63">
        <v>15464.3384959373</v>
      </c>
      <c r="AY2151" s="63">
        <v>38919.546133484997</v>
      </c>
      <c r="AZ2151" s="77">
        <v>-3.1899135106333498E-3</v>
      </c>
      <c r="BA2151" s="77">
        <v>2.8919546133485001</v>
      </c>
      <c r="BB2151" s="77">
        <v>1.5632882520346401</v>
      </c>
      <c r="BC2151" s="58">
        <v>-124.54728109359699</v>
      </c>
      <c r="BD2151" s="130">
        <v>-3.1899135106334001E-3</v>
      </c>
      <c r="BE2151" s="65">
        <v>1</v>
      </c>
    </row>
    <row r="2152" spans="1:57" x14ac:dyDescent="0.2">
      <c r="A2152" s="104">
        <v>43357</v>
      </c>
      <c r="B2152" s="58">
        <v>2904.97998046875</v>
      </c>
      <c r="C2152" s="77">
        <v>2.7548183892078798E-4</v>
      </c>
      <c r="D2152" s="58">
        <v>0.01</v>
      </c>
      <c r="E2152" s="58">
        <v>0.76490000000000002</v>
      </c>
      <c r="F2152" s="77">
        <v>1.44016758313703E-3</v>
      </c>
      <c r="G2152" s="58">
        <v>221.25704956054599</v>
      </c>
      <c r="H2152" s="58">
        <v>1172.53002929687</v>
      </c>
      <c r="I2152" s="58">
        <v>111.98776245117099</v>
      </c>
      <c r="J2152" s="58">
        <v>1970.18994140625</v>
      </c>
      <c r="K2152" s="58">
        <v>38.486671447753899</v>
      </c>
      <c r="L2152" s="58">
        <v>44.696418762207003</v>
      </c>
      <c r="M2152" s="58">
        <v>12.069999694824199</v>
      </c>
      <c r="N2152" s="77">
        <v>-1.13511568689175E-2</v>
      </c>
      <c r="O2152" s="58">
        <v>15.111991214876801</v>
      </c>
      <c r="P2152" s="77">
        <v>6.8300608929260306E-2</v>
      </c>
      <c r="Q2152" s="58">
        <v>222.527229309082</v>
      </c>
      <c r="R2152" s="77">
        <v>-2.3822474220015401E-3</v>
      </c>
      <c r="S2152" s="58">
        <v>42.667874924177497</v>
      </c>
      <c r="T2152" s="77">
        <v>3.63895796764915E-2</v>
      </c>
      <c r="U2152" s="58">
        <v>1173.9299926757801</v>
      </c>
      <c r="V2152" s="77">
        <v>4.07397189789127E-3</v>
      </c>
      <c r="W2152" s="58">
        <v>4.2623823561059497</v>
      </c>
      <c r="X2152" s="77">
        <v>3.8061144028700498E-2</v>
      </c>
      <c r="Y2152" s="58">
        <v>111.760570526123</v>
      </c>
      <c r="Z2152" s="77">
        <v>-9.8901203391322801E-3</v>
      </c>
      <c r="AA2152" s="58">
        <v>100.01807219652299</v>
      </c>
      <c r="AB2152" s="77">
        <v>5.07657003492437E-2</v>
      </c>
      <c r="AC2152" s="58">
        <v>1980.0299682617101</v>
      </c>
      <c r="AD2152" s="77">
        <v>5.3998744178169701E-3</v>
      </c>
      <c r="AE2152" s="58">
        <v>2.8959771589971699</v>
      </c>
      <c r="AF2152" s="77">
        <v>7.5246235906071907E-2</v>
      </c>
      <c r="AG2152" s="58">
        <v>38.383317947387603</v>
      </c>
      <c r="AH2152" s="77">
        <v>-6.5835839243188999E-4</v>
      </c>
      <c r="AI2152" s="58">
        <v>2.0703036132527401</v>
      </c>
      <c r="AJ2152" s="77">
        <v>4.6319228040777302E-2</v>
      </c>
      <c r="AK2152" s="58">
        <v>44.711141586303697</v>
      </c>
      <c r="AL2152" s="69">
        <v>43357</v>
      </c>
      <c r="AM2152" s="105">
        <v>4</v>
      </c>
      <c r="AN2152" s="124">
        <v>64.309672545773694</v>
      </c>
      <c r="AO2152" s="125">
        <v>41.515672941570998</v>
      </c>
      <c r="AP2152" s="125">
        <v>60.6481898179415</v>
      </c>
      <c r="AQ2152" s="125">
        <v>25.1322335655606</v>
      </c>
      <c r="AR2152" s="125">
        <v>34.906498360976698</v>
      </c>
      <c r="AS2152" s="125">
        <v>66.012425456612803</v>
      </c>
      <c r="AU2152" s="109" t="s">
        <v>565</v>
      </c>
      <c r="AV2152" s="63">
        <v>54383.884629422399</v>
      </c>
      <c r="AW2152" s="63">
        <v>-15521.1155561347</v>
      </c>
      <c r="AX2152" s="63">
        <v>15521.1155561347</v>
      </c>
      <c r="AY2152" s="63">
        <v>38862.7690732876</v>
      </c>
      <c r="AZ2152" s="77">
        <v>-1.4588315085359801E-3</v>
      </c>
      <c r="BA2152" s="77">
        <v>2.8862769073287602</v>
      </c>
      <c r="BB2152" s="77">
        <v>1.5639943913959999</v>
      </c>
      <c r="BC2152" s="58">
        <v>-181.32434129104499</v>
      </c>
      <c r="BD2152" s="130">
        <v>-4.6440914728305702E-3</v>
      </c>
      <c r="BE2152" s="65">
        <v>2</v>
      </c>
    </row>
    <row r="2153" spans="1:57" x14ac:dyDescent="0.2">
      <c r="A2153" s="104">
        <v>43360</v>
      </c>
      <c r="B2153" s="58">
        <v>2888.80004882812</v>
      </c>
      <c r="C2153" s="77">
        <v>-5.5697222526174201E-3</v>
      </c>
      <c r="D2153" s="58">
        <v>0.01</v>
      </c>
      <c r="E2153" s="58">
        <v>0.76039999999999996</v>
      </c>
      <c r="F2153" s="77">
        <v>-5.8831219767290204E-3</v>
      </c>
      <c r="G2153" s="58">
        <v>215.36584472656199</v>
      </c>
      <c r="H2153" s="58">
        <v>1156.05004882812</v>
      </c>
      <c r="I2153" s="58">
        <v>110.77275848388599</v>
      </c>
      <c r="J2153" s="58">
        <v>1908.03002929687</v>
      </c>
      <c r="K2153" s="58">
        <v>38.092952728271399</v>
      </c>
      <c r="L2153" s="58">
        <v>44.578636169433601</v>
      </c>
      <c r="M2153" s="58">
        <v>13.6800003051757</v>
      </c>
      <c r="N2153" s="77">
        <v>-2.6626066132967401E-2</v>
      </c>
      <c r="O2153" s="58">
        <v>15.078659969537901</v>
      </c>
      <c r="P2153" s="77">
        <v>7.0014165842696305E-2</v>
      </c>
      <c r="Q2153" s="58">
        <v>218.31144714355401</v>
      </c>
      <c r="R2153" s="77">
        <v>-1.40550604734894E-2</v>
      </c>
      <c r="S2153" s="58">
        <v>42.826161259913398</v>
      </c>
      <c r="T2153" s="77">
        <v>3.7045248433081102E-2</v>
      </c>
      <c r="U2153" s="58">
        <v>1164.2900390625</v>
      </c>
      <c r="V2153" s="77">
        <v>-1.08494351587291E-2</v>
      </c>
      <c r="W2153" s="58">
        <v>4.2898056682033197</v>
      </c>
      <c r="X2153" s="77">
        <v>3.8726178953351002E-2</v>
      </c>
      <c r="Y2153" s="58">
        <v>111.380260467529</v>
      </c>
      <c r="Z2153" s="77">
        <v>-3.1550212902319102E-2</v>
      </c>
      <c r="AA2153" s="58">
        <v>99.584810077636405</v>
      </c>
      <c r="AB2153" s="77">
        <v>5.2192475248586202E-2</v>
      </c>
      <c r="AC2153" s="58">
        <v>1939.10998535156</v>
      </c>
      <c r="AD2153" s="77">
        <v>-1.02300018336709E-2</v>
      </c>
      <c r="AE2153" s="58">
        <v>2.9887526964107201</v>
      </c>
      <c r="AF2153" s="77">
        <v>7.8459465133364603E-2</v>
      </c>
      <c r="AG2153" s="58">
        <v>38.289812088012603</v>
      </c>
      <c r="AH2153" s="77">
        <v>-2.6351684549953398E-3</v>
      </c>
      <c r="AI2153" s="58">
        <v>2.0601126540166499</v>
      </c>
      <c r="AJ2153" s="77">
        <v>4.6213003156637997E-2</v>
      </c>
      <c r="AK2153" s="58">
        <v>44.637527465820298</v>
      </c>
      <c r="AL2153" s="69">
        <v>43360</v>
      </c>
      <c r="AM2153" s="105">
        <v>0</v>
      </c>
      <c r="AN2153" s="124">
        <v>56.753688512356803</v>
      </c>
      <c r="AO2153" s="125">
        <v>37.0549682405779</v>
      </c>
      <c r="AP2153" s="125">
        <v>51.238105257069698</v>
      </c>
      <c r="AQ2153" s="125">
        <v>23.803022056033601</v>
      </c>
      <c r="AR2153" s="125">
        <v>34.250432202735702</v>
      </c>
      <c r="AS2153" s="125">
        <v>60.044730200099799</v>
      </c>
      <c r="AU2153" s="109" t="s">
        <v>565</v>
      </c>
      <c r="AV2153" s="63">
        <v>54383.884629422399</v>
      </c>
      <c r="AW2153" s="63">
        <v>-15333.1320777008</v>
      </c>
      <c r="AX2153" s="63">
        <v>15333.1320777008</v>
      </c>
      <c r="AY2153" s="63">
        <v>39050.752551721598</v>
      </c>
      <c r="AZ2153" s="77">
        <v>4.8371097303820899E-3</v>
      </c>
      <c r="BA2153" s="77">
        <v>2.9050752551721599</v>
      </c>
      <c r="BB2153" s="77">
        <v>1.5497136547786501</v>
      </c>
      <c r="BC2153" s="58">
        <v>0</v>
      </c>
      <c r="BD2153" s="130">
        <v>0</v>
      </c>
      <c r="BE2153" s="65">
        <v>0</v>
      </c>
    </row>
    <row r="2154" spans="1:57" x14ac:dyDescent="0.2">
      <c r="A2154" s="104">
        <v>43361</v>
      </c>
      <c r="B2154" s="58">
        <v>2904.31005859375</v>
      </c>
      <c r="C2154" s="77">
        <v>5.3690146439579998E-3</v>
      </c>
      <c r="D2154" s="58">
        <v>0.01</v>
      </c>
      <c r="E2154" s="58">
        <v>0.76019999999999999</v>
      </c>
      <c r="F2154" s="77">
        <v>-2.6301946344031702E-4</v>
      </c>
      <c r="G2154" s="58">
        <v>215.7216796875</v>
      </c>
      <c r="H2154" s="58">
        <v>1161.21997070312</v>
      </c>
      <c r="I2154" s="58">
        <v>111.829711914062</v>
      </c>
      <c r="J2154" s="58">
        <v>1941.05004882812</v>
      </c>
      <c r="K2154" s="58">
        <v>38.575260162353501</v>
      </c>
      <c r="L2154" s="58">
        <v>45.246044158935497</v>
      </c>
      <c r="M2154" s="58">
        <v>12.789999961853001</v>
      </c>
      <c r="N2154" s="77">
        <v>1.6522348814840199E-3</v>
      </c>
      <c r="O2154" s="58">
        <v>15.011243820224999</v>
      </c>
      <c r="P2154" s="77">
        <v>6.9586162327174295E-2</v>
      </c>
      <c r="Q2154" s="58">
        <v>215.54376220703099</v>
      </c>
      <c r="R2154" s="77">
        <v>4.4720571399487997E-3</v>
      </c>
      <c r="S2154" s="58">
        <v>42.780531948169802</v>
      </c>
      <c r="T2154" s="77">
        <v>3.68410232578638E-2</v>
      </c>
      <c r="U2154" s="58">
        <v>1158.63500976562</v>
      </c>
      <c r="V2154" s="77">
        <v>9.5416368125338293E-3</v>
      </c>
      <c r="W2154" s="58">
        <v>4.3206180701662404</v>
      </c>
      <c r="X2154" s="77">
        <v>3.8635689891488703E-2</v>
      </c>
      <c r="Y2154" s="58">
        <v>111.301235198974</v>
      </c>
      <c r="Z2154" s="77">
        <v>1.7305817531298499E-2</v>
      </c>
      <c r="AA2154" s="58">
        <v>99.130035864823697</v>
      </c>
      <c r="AB2154" s="77">
        <v>5.1070314196520403E-2</v>
      </c>
      <c r="AC2154" s="58">
        <v>1924.5400390625</v>
      </c>
      <c r="AD2154" s="77">
        <v>1.2661329709000999E-2</v>
      </c>
      <c r="AE2154" s="58">
        <v>3.0466915872820701</v>
      </c>
      <c r="AF2154" s="77">
        <v>7.8980454686742599E-2</v>
      </c>
      <c r="AG2154" s="58">
        <v>38.3341064453125</v>
      </c>
      <c r="AH2154" s="77">
        <v>1.4971476178976701E-2</v>
      </c>
      <c r="AI2154" s="58">
        <v>2.06064747308556</v>
      </c>
      <c r="AJ2154" s="77">
        <v>4.5543152144906597E-2</v>
      </c>
      <c r="AK2154" s="58">
        <v>44.912340164184499</v>
      </c>
      <c r="AL2154" s="69">
        <v>43361</v>
      </c>
      <c r="AM2154" s="105">
        <v>1</v>
      </c>
      <c r="AN2154" s="124">
        <v>61.431738600204</v>
      </c>
      <c r="AO2154" s="125">
        <v>39.259820205944699</v>
      </c>
      <c r="AP2154" s="125">
        <v>51.725324266100301</v>
      </c>
      <c r="AQ2154" s="125">
        <v>28.7727408383106</v>
      </c>
      <c r="AR2154" s="125">
        <v>41.015528993005702</v>
      </c>
      <c r="AS2154" s="125">
        <v>63.164419250928198</v>
      </c>
      <c r="AU2154" s="109" t="s">
        <v>565</v>
      </c>
      <c r="AV2154" s="63">
        <v>54383.884629422399</v>
      </c>
      <c r="AW2154" s="63">
        <v>-15541.740155806699</v>
      </c>
      <c r="AX2154" s="63">
        <v>15541.740155806699</v>
      </c>
      <c r="AY2154" s="63">
        <v>38842.144473615699</v>
      </c>
      <c r="AZ2154" s="77">
        <v>-5.3419733161256203E-3</v>
      </c>
      <c r="BA2154" s="77">
        <v>2.8842144473615701</v>
      </c>
      <c r="BB2154" s="77">
        <v>1.56340310472906</v>
      </c>
      <c r="BC2154" s="58">
        <v>-208.60807810591999</v>
      </c>
      <c r="BD2154" s="130">
        <v>-5.3419733161256004E-3</v>
      </c>
      <c r="BE2154" s="65">
        <v>1</v>
      </c>
    </row>
    <row r="2155" spans="1:57" x14ac:dyDescent="0.2">
      <c r="A2155" s="104">
        <v>43362</v>
      </c>
      <c r="B2155" s="58">
        <v>2907.94995117187</v>
      </c>
      <c r="C2155" s="77">
        <v>1.25327272387965E-3</v>
      </c>
      <c r="D2155" s="58">
        <v>0.01</v>
      </c>
      <c r="E2155" s="58">
        <v>0.76029999999999998</v>
      </c>
      <c r="F2155" s="77">
        <v>1.3154433043927001E-4</v>
      </c>
      <c r="G2155" s="58">
        <v>215.85018920898401</v>
      </c>
      <c r="H2155" s="58">
        <v>1171.08996582031</v>
      </c>
      <c r="I2155" s="58">
        <v>110.338119506835</v>
      </c>
      <c r="J2155" s="58">
        <v>1926.42004394531</v>
      </c>
      <c r="K2155" s="58">
        <v>38.4276123046875</v>
      </c>
      <c r="L2155" s="58">
        <v>45.295120239257798</v>
      </c>
      <c r="M2155" s="58">
        <v>11.75</v>
      </c>
      <c r="N2155" s="77">
        <v>5.9571908428757104E-4</v>
      </c>
      <c r="O2155" s="58">
        <v>14.9131644367781</v>
      </c>
      <c r="P2155" s="77">
        <v>6.9090346834671301E-2</v>
      </c>
      <c r="Q2155" s="58">
        <v>215.78593444824199</v>
      </c>
      <c r="R2155" s="77">
        <v>8.4996773791370297E-3</v>
      </c>
      <c r="S2155" s="58">
        <v>42.602766929548402</v>
      </c>
      <c r="T2155" s="77">
        <v>3.63787310735827E-2</v>
      </c>
      <c r="U2155" s="58">
        <v>1166.1549682617101</v>
      </c>
      <c r="V2155" s="77">
        <v>-1.3338068941577901E-2</v>
      </c>
      <c r="W2155" s="58">
        <v>4.2903088964473399</v>
      </c>
      <c r="X2155" s="77">
        <v>3.8883288165714402E-2</v>
      </c>
      <c r="Y2155" s="58">
        <v>111.08391571044901</v>
      </c>
      <c r="Z2155" s="77">
        <v>-7.5371600498632596E-3</v>
      </c>
      <c r="AA2155" s="58">
        <v>98.015804527695707</v>
      </c>
      <c r="AB2155" s="77">
        <v>5.0879767803370203E-2</v>
      </c>
      <c r="AC2155" s="58">
        <v>1933.7350463867101</v>
      </c>
      <c r="AD2155" s="77">
        <v>-3.8275272038247299E-3</v>
      </c>
      <c r="AE2155" s="58">
        <v>3.1184061926995001</v>
      </c>
      <c r="AF2155" s="77">
        <v>8.1150141933723705E-2</v>
      </c>
      <c r="AG2155" s="58">
        <v>38.501436233520501</v>
      </c>
      <c r="AH2155" s="77">
        <v>1.0846490833513701E-3</v>
      </c>
      <c r="AI2155" s="58">
        <v>2.0479047809145601</v>
      </c>
      <c r="AJ2155" s="77">
        <v>4.5212481390867802E-2</v>
      </c>
      <c r="AK2155" s="58">
        <v>45.270582199096602</v>
      </c>
      <c r="AL2155" s="69">
        <v>43362</v>
      </c>
      <c r="AM2155" s="105">
        <v>2</v>
      </c>
      <c r="AN2155" s="124">
        <v>62.458083696005602</v>
      </c>
      <c r="AO2155" s="125">
        <v>43.3402882469125</v>
      </c>
      <c r="AP2155" s="125">
        <v>51.912198724089897</v>
      </c>
      <c r="AQ2155" s="125">
        <v>28.1670878112674</v>
      </c>
      <c r="AR2155" s="125">
        <v>41.492242781325402</v>
      </c>
      <c r="AS2155" s="125">
        <v>56.464194471294</v>
      </c>
      <c r="AU2155" s="109" t="s">
        <v>565</v>
      </c>
      <c r="AV2155" s="63">
        <v>54383.884629422399</v>
      </c>
      <c r="AW2155" s="63">
        <v>-15524.3389766281</v>
      </c>
      <c r="AX2155" s="63">
        <v>15524.3389766281</v>
      </c>
      <c r="AY2155" s="63">
        <v>38859.545652794302</v>
      </c>
      <c r="AZ2155" s="77">
        <v>4.4799738568590498E-4</v>
      </c>
      <c r="BA2155" s="77">
        <v>2.8859545652794298</v>
      </c>
      <c r="BB2155" s="77">
        <v>1.56661574792053</v>
      </c>
      <c r="BC2155" s="58">
        <v>-191.20689892730201</v>
      </c>
      <c r="BD2155" s="130">
        <v>-4.8963691205196301E-3</v>
      </c>
      <c r="BE2155" s="65">
        <v>2</v>
      </c>
    </row>
    <row r="2156" spans="1:57" x14ac:dyDescent="0.2">
      <c r="A2156" s="104">
        <v>43363</v>
      </c>
      <c r="B2156" s="58">
        <v>2930.75</v>
      </c>
      <c r="C2156" s="77">
        <v>7.8405918984047994E-3</v>
      </c>
      <c r="D2156" s="58">
        <v>0.01</v>
      </c>
      <c r="E2156" s="58">
        <v>0.75439999999999996</v>
      </c>
      <c r="F2156" s="77">
        <v>-7.7600946994606998E-3</v>
      </c>
      <c r="G2156" s="58">
        <v>217.49101257324199</v>
      </c>
      <c r="H2156" s="58">
        <v>1186.86999511718</v>
      </c>
      <c r="I2156" s="58">
        <v>112.185325622558</v>
      </c>
      <c r="J2156" s="58">
        <v>1944.30004882812</v>
      </c>
      <c r="K2156" s="58">
        <v>38.772121429443303</v>
      </c>
      <c r="L2156" s="58">
        <v>46.325664520263601</v>
      </c>
      <c r="M2156" s="58">
        <v>11.800000190734799</v>
      </c>
      <c r="N2156" s="77">
        <v>7.6016767475202097E-3</v>
      </c>
      <c r="O2156" s="58">
        <v>14.7522415501279</v>
      </c>
      <c r="P2156" s="77">
        <v>6.7829200736099396E-2</v>
      </c>
      <c r="Q2156" s="58">
        <v>216.670600891113</v>
      </c>
      <c r="R2156" s="77">
        <v>1.34746516129711E-2</v>
      </c>
      <c r="S2156" s="58">
        <v>41.684875197383803</v>
      </c>
      <c r="T2156" s="77">
        <v>3.5121685920847599E-2</v>
      </c>
      <c r="U2156" s="58">
        <v>1178.97998046875</v>
      </c>
      <c r="V2156" s="77">
        <v>1.6741323161740099E-2</v>
      </c>
      <c r="W2156" s="58">
        <v>4.2315005652386404</v>
      </c>
      <c r="X2156" s="77">
        <v>3.7718841940837203E-2</v>
      </c>
      <c r="Y2156" s="58">
        <v>111.261722564697</v>
      </c>
      <c r="Z2156" s="77">
        <v>9.2814674239964905E-3</v>
      </c>
      <c r="AA2156" s="58">
        <v>95.445889534862502</v>
      </c>
      <c r="AB2156" s="77">
        <v>4.90901029357017E-2</v>
      </c>
      <c r="AC2156" s="58">
        <v>1935.3600463867101</v>
      </c>
      <c r="AD2156" s="77">
        <v>8.9651452196481893E-3</v>
      </c>
      <c r="AE2156" s="58">
        <v>3.1873484554628999</v>
      </c>
      <c r="AF2156" s="77">
        <v>8.2207223591393402E-2</v>
      </c>
      <c r="AG2156" s="58">
        <v>38.599866867065401</v>
      </c>
      <c r="AH2156" s="77">
        <v>2.2751772719938002E-2</v>
      </c>
      <c r="AI2156" s="58">
        <v>2.0484628645993999</v>
      </c>
      <c r="AJ2156" s="77">
        <v>4.4218747551983101E-2</v>
      </c>
      <c r="AK2156" s="58">
        <v>45.8103923797607</v>
      </c>
      <c r="AL2156" s="69">
        <v>43363</v>
      </c>
      <c r="AM2156" s="105">
        <v>3</v>
      </c>
      <c r="AN2156" s="124">
        <v>68.171673386341098</v>
      </c>
      <c r="AO2156" s="125">
        <v>49.214495066165199</v>
      </c>
      <c r="AP2156" s="125">
        <v>54.342467069554402</v>
      </c>
      <c r="AQ2156" s="125">
        <v>31.775698403147</v>
      </c>
      <c r="AR2156" s="125">
        <v>50.533215833210399</v>
      </c>
      <c r="AS2156" s="125">
        <v>61.859903589611498</v>
      </c>
      <c r="AU2156" s="109" t="s">
        <v>565</v>
      </c>
      <c r="AV2156" s="63">
        <v>54383.884629422399</v>
      </c>
      <c r="AW2156" s="63">
        <v>-15653.616749844299</v>
      </c>
      <c r="AX2156" s="63">
        <v>15653.616749844299</v>
      </c>
      <c r="AY2156" s="63">
        <v>38730.267879578001</v>
      </c>
      <c r="AZ2156" s="77">
        <v>-3.3267957986780001E-3</v>
      </c>
      <c r="BA2156" s="77">
        <v>2.8730267879578002</v>
      </c>
      <c r="BB2156" s="77">
        <v>1.58673953455999</v>
      </c>
      <c r="BC2156" s="58">
        <v>-320.48467214355298</v>
      </c>
      <c r="BD2156" s="130">
        <v>-8.2068756989786603E-3</v>
      </c>
      <c r="BE2156" s="65">
        <v>3</v>
      </c>
    </row>
    <row r="2157" spans="1:57" x14ac:dyDescent="0.2">
      <c r="A2157" s="104">
        <v>43364</v>
      </c>
      <c r="B2157" s="58">
        <v>2929.669921875</v>
      </c>
      <c r="C2157" s="77">
        <v>-3.6853301202766E-4</v>
      </c>
      <c r="D2157" s="58">
        <v>0.01</v>
      </c>
      <c r="E2157" s="58">
        <v>0.76339999999999997</v>
      </c>
      <c r="F2157" s="77">
        <v>1.19300106044539E-2</v>
      </c>
      <c r="G2157" s="58">
        <v>215.14837646484301</v>
      </c>
      <c r="H2157" s="58">
        <v>1166.08996582031</v>
      </c>
      <c r="I2157" s="58">
        <v>112.86691284179599</v>
      </c>
      <c r="J2157" s="58">
        <v>1915.01000976562</v>
      </c>
      <c r="K2157" s="58">
        <v>39.008358001708899</v>
      </c>
      <c r="L2157" s="58">
        <v>45.795669555663999</v>
      </c>
      <c r="M2157" s="58">
        <v>11.6800003051757</v>
      </c>
      <c r="N2157" s="77">
        <v>-1.07711858098483E-2</v>
      </c>
      <c r="O2157" s="58">
        <v>14.5837298035716</v>
      </c>
      <c r="P2157" s="77">
        <v>6.7784521748202306E-2</v>
      </c>
      <c r="Q2157" s="58">
        <v>216.319694519042</v>
      </c>
      <c r="R2157" s="77">
        <v>-1.75082607045122E-2</v>
      </c>
      <c r="S2157" s="58">
        <v>40.680133422350302</v>
      </c>
      <c r="T2157" s="77">
        <v>3.4885930429675603E-2</v>
      </c>
      <c r="U2157" s="58">
        <v>1176.47998046875</v>
      </c>
      <c r="V2157" s="77">
        <v>6.0755470063120704E-3</v>
      </c>
      <c r="W2157" s="58">
        <v>4.1982543905904199</v>
      </c>
      <c r="X2157" s="77">
        <v>3.7196502366242799E-2</v>
      </c>
      <c r="Y2157" s="58">
        <v>112.526119232177</v>
      </c>
      <c r="Z2157" s="77">
        <v>-1.50645673645658E-2</v>
      </c>
      <c r="AA2157" s="58">
        <v>93.149719733672399</v>
      </c>
      <c r="AB2157" s="77">
        <v>4.8641897044221102E-2</v>
      </c>
      <c r="AC2157" s="58">
        <v>1929.65502929687</v>
      </c>
      <c r="AD2157" s="77">
        <v>6.0929493552608297E-3</v>
      </c>
      <c r="AE2157" s="58">
        <v>3.2447389368780302</v>
      </c>
      <c r="AF2157" s="77">
        <v>8.3180608031127007E-2</v>
      </c>
      <c r="AG2157" s="58">
        <v>38.890239715576101</v>
      </c>
      <c r="AH2157" s="77">
        <v>-1.14406338276654E-2</v>
      </c>
      <c r="AI2157" s="58">
        <v>2.0647998433718899</v>
      </c>
      <c r="AJ2157" s="77">
        <v>4.5087229063485001E-2</v>
      </c>
      <c r="AK2157" s="58">
        <v>46.060667037963803</v>
      </c>
      <c r="AL2157" s="69">
        <v>43364</v>
      </c>
      <c r="AM2157" s="105">
        <v>4</v>
      </c>
      <c r="AN2157" s="124">
        <v>67.646452827869595</v>
      </c>
      <c r="AO2157" s="125">
        <v>42.906124526352997</v>
      </c>
      <c r="AP2157" s="125">
        <v>50.424267162101501</v>
      </c>
      <c r="AQ2157" s="125">
        <v>34.216132234009102</v>
      </c>
      <c r="AR2157" s="125">
        <v>46.549346531695001</v>
      </c>
      <c r="AS2157" s="125">
        <v>63.650081326122198</v>
      </c>
      <c r="AV2157" s="63">
        <v>54383.884629422399</v>
      </c>
      <c r="AW2157" s="63">
        <v>-15789.921236517301</v>
      </c>
      <c r="AX2157" s="63">
        <v>15789.921236517301</v>
      </c>
      <c r="AY2157" s="63">
        <v>38593.963392905098</v>
      </c>
      <c r="AZ2157" s="77">
        <v>-3.51932723772463E-3</v>
      </c>
      <c r="BA2157" s="77">
        <v>2.8593963392905</v>
      </c>
      <c r="BB2157" s="77">
        <v>1.5857862356479899</v>
      </c>
      <c r="BC2157" s="58">
        <v>-456.78915881652199</v>
      </c>
      <c r="BD2157" s="130">
        <v>-1.16973202555192E-2</v>
      </c>
      <c r="BE2157" s="65">
        <v>4</v>
      </c>
    </row>
    <row r="2158" spans="1:57" x14ac:dyDescent="0.2">
      <c r="A2158" s="104">
        <v>43367</v>
      </c>
      <c r="B2158" s="58">
        <v>2919.3701171875</v>
      </c>
      <c r="C2158" s="77">
        <v>-3.51568776079325E-3</v>
      </c>
      <c r="D2158" s="58">
        <v>0.01</v>
      </c>
      <c r="E2158" s="58">
        <v>0.7611</v>
      </c>
      <c r="F2158" s="77">
        <v>-3.0128373067853601E-3</v>
      </c>
      <c r="G2158" s="58">
        <v>218.24223327636699</v>
      </c>
      <c r="H2158" s="58">
        <v>1173.36999511718</v>
      </c>
      <c r="I2158" s="58">
        <v>113.271919250488</v>
      </c>
      <c r="J2158" s="58">
        <v>1934.35998535156</v>
      </c>
      <c r="K2158" s="58">
        <v>38.486671447753899</v>
      </c>
      <c r="L2158" s="58">
        <v>46.041038513183601</v>
      </c>
      <c r="M2158" s="58">
        <v>12.199999809265099</v>
      </c>
      <c r="N2158" s="77">
        <v>1.4380107637154299E-2</v>
      </c>
      <c r="O2158" s="58">
        <v>14.431898108852399</v>
      </c>
      <c r="P2158" s="77">
        <v>6.6127888686773398E-2</v>
      </c>
      <c r="Q2158" s="58">
        <v>216.69530487060501</v>
      </c>
      <c r="R2158" s="77">
        <v>6.2431111751772798E-3</v>
      </c>
      <c r="S2158" s="58">
        <v>39.032662247770702</v>
      </c>
      <c r="T2158" s="77">
        <v>3.3265434100240798E-2</v>
      </c>
      <c r="U2158" s="58">
        <v>1169.72998046875</v>
      </c>
      <c r="V2158" s="77">
        <v>3.58835373887744E-3</v>
      </c>
      <c r="W2158" s="58">
        <v>4.1018451157556903</v>
      </c>
      <c r="X2158" s="77">
        <v>3.6212374107345298E-2</v>
      </c>
      <c r="Y2158" s="58">
        <v>113.069416046142</v>
      </c>
      <c r="Z2158" s="77">
        <v>1.0104373077562E-2</v>
      </c>
      <c r="AA2158" s="58">
        <v>89.758733482398995</v>
      </c>
      <c r="AB2158" s="77">
        <v>4.6402290246965398E-2</v>
      </c>
      <c r="AC2158" s="58">
        <v>1924.6849975585901</v>
      </c>
      <c r="AD2158" s="77">
        <v>-1.3373712216551399E-2</v>
      </c>
      <c r="AE2158" s="58">
        <v>3.3194285032905801</v>
      </c>
      <c r="AF2158" s="77">
        <v>8.6248781160427002E-2</v>
      </c>
      <c r="AG2158" s="58">
        <v>38.747514724731403</v>
      </c>
      <c r="AH2158" s="77">
        <v>5.35790741570663E-3</v>
      </c>
      <c r="AI2158" s="58">
        <v>2.07768649104462</v>
      </c>
      <c r="AJ2158" s="77">
        <v>4.51268381022659E-2</v>
      </c>
      <c r="AK2158" s="58">
        <v>45.9183540344238</v>
      </c>
      <c r="AL2158" s="69">
        <v>43367</v>
      </c>
      <c r="AM2158" s="105">
        <v>0</v>
      </c>
      <c r="AN2158" s="124">
        <v>62.686576821449798</v>
      </c>
      <c r="AO2158" s="125">
        <v>45.539873977526803</v>
      </c>
      <c r="AP2158" s="125">
        <v>55.035307555473103</v>
      </c>
      <c r="AQ2158" s="125">
        <v>31.533578724084599</v>
      </c>
      <c r="AR2158" s="125">
        <v>48.570830109497699</v>
      </c>
      <c r="AS2158" s="125">
        <v>64.710044120016093</v>
      </c>
      <c r="AV2158" s="63">
        <v>54383.884629422399</v>
      </c>
      <c r="AW2158" s="63">
        <v>-15686.5505767341</v>
      </c>
      <c r="AX2158" s="63">
        <v>15686.5505767341</v>
      </c>
      <c r="AY2158" s="63">
        <v>38697.334052688202</v>
      </c>
      <c r="AZ2158" s="77">
        <v>2.6784152415446601E-3</v>
      </c>
      <c r="BA2158" s="77">
        <v>2.8697334052688199</v>
      </c>
      <c r="BB2158" s="77">
        <v>1.5766954186272899</v>
      </c>
      <c r="BC2158" s="58">
        <v>-353.41849903335202</v>
      </c>
      <c r="BD2158" s="130">
        <v>-9.0502352948322699E-3</v>
      </c>
      <c r="BE2158" s="65">
        <v>5</v>
      </c>
    </row>
    <row r="2159" spans="1:57" x14ac:dyDescent="0.2">
      <c r="A2159" s="104">
        <v>43368</v>
      </c>
      <c r="B2159" s="58">
        <v>2915.56005859375</v>
      </c>
      <c r="C2159" s="77">
        <v>-1.30509611347962E-3</v>
      </c>
      <c r="D2159" s="58">
        <v>0.01</v>
      </c>
      <c r="E2159" s="58">
        <v>0.75970000000000004</v>
      </c>
      <c r="F2159" s="77">
        <v>-1.8394429115753299E-3</v>
      </c>
      <c r="G2159" s="58">
        <v>219.62609863281199</v>
      </c>
      <c r="H2159" s="58">
        <v>1184.65002441406</v>
      </c>
      <c r="I2159" s="58">
        <v>113.054595947265</v>
      </c>
      <c r="J2159" s="58">
        <v>1974.55004882812</v>
      </c>
      <c r="K2159" s="58">
        <v>37.974834442138601</v>
      </c>
      <c r="L2159" s="58">
        <v>45.059562683105398</v>
      </c>
      <c r="M2159" s="58">
        <v>12.420000076293899</v>
      </c>
      <c r="N2159" s="77">
        <v>6.3409603891510999E-3</v>
      </c>
      <c r="O2159" s="58">
        <v>14.3104496222688</v>
      </c>
      <c r="P2159" s="77">
        <v>6.5158238075312597E-2</v>
      </c>
      <c r="Q2159" s="58">
        <v>218.93416595458899</v>
      </c>
      <c r="R2159" s="77">
        <v>9.6133609550399495E-3</v>
      </c>
      <c r="S2159" s="58">
        <v>37.592062375562598</v>
      </c>
      <c r="T2159" s="77">
        <v>3.1732631242004102E-2</v>
      </c>
      <c r="U2159" s="58">
        <v>1179.01000976562</v>
      </c>
      <c r="V2159" s="77">
        <v>-1.9185982250558E-3</v>
      </c>
      <c r="W2159" s="58">
        <v>4.02070788640322</v>
      </c>
      <c r="X2159" s="77">
        <v>3.55643028283315E-2</v>
      </c>
      <c r="Y2159" s="58">
        <v>113.163257598876</v>
      </c>
      <c r="Z2159" s="77">
        <v>2.07769307579313E-2</v>
      </c>
      <c r="AA2159" s="58">
        <v>88.155708065398002</v>
      </c>
      <c r="AB2159" s="77">
        <v>4.4645972948478801E-2</v>
      </c>
      <c r="AC2159" s="58">
        <v>1954.4550170898401</v>
      </c>
      <c r="AD2159" s="77">
        <v>-1.3299071765924399E-2</v>
      </c>
      <c r="AE2159" s="58">
        <v>3.4035550579499998</v>
      </c>
      <c r="AF2159" s="77">
        <v>8.9626593715264796E-2</v>
      </c>
      <c r="AG2159" s="58">
        <v>38.230752944946197</v>
      </c>
      <c r="AH2159" s="77">
        <v>-2.1317412937961602E-2</v>
      </c>
      <c r="AI2159" s="58">
        <v>2.10781373963458</v>
      </c>
      <c r="AJ2159" s="77">
        <v>4.6778388739775301E-2</v>
      </c>
      <c r="AK2159" s="58">
        <v>45.550300598144503</v>
      </c>
      <c r="AL2159" s="69">
        <v>43368</v>
      </c>
      <c r="AM2159" s="105">
        <v>1</v>
      </c>
      <c r="AN2159" s="124">
        <v>60.907542937908602</v>
      </c>
      <c r="AO2159" s="125">
        <v>49.432296272334497</v>
      </c>
      <c r="AP2159" s="125">
        <v>56.9634773185645</v>
      </c>
      <c r="AQ2159" s="125">
        <v>29.121261671008099</v>
      </c>
      <c r="AR2159" s="125">
        <v>41.766438277276599</v>
      </c>
      <c r="AS2159" s="125">
        <v>63.637708345053902</v>
      </c>
      <c r="AV2159" s="63">
        <v>54383.884629422399</v>
      </c>
      <c r="AW2159" s="63">
        <v>-15382.994090448699</v>
      </c>
      <c r="AX2159" s="63">
        <v>15382.994090448699</v>
      </c>
      <c r="AY2159" s="63">
        <v>39000.890538973603</v>
      </c>
      <c r="AZ2159" s="77">
        <v>7.8443772346718996E-3</v>
      </c>
      <c r="BA2159" s="77">
        <v>2.9000890538973598</v>
      </c>
      <c r="BB2159" s="77">
        <v>1.5733325834508201</v>
      </c>
      <c r="BC2159" s="58">
        <v>-49.862012747951603</v>
      </c>
      <c r="BD2159" s="130">
        <v>-1.2768515198755899E-3</v>
      </c>
      <c r="BE2159" s="65">
        <v>6</v>
      </c>
    </row>
    <row r="2160" spans="1:57" x14ac:dyDescent="0.2">
      <c r="A2160" s="104">
        <v>43369</v>
      </c>
      <c r="B2160" s="58">
        <v>2905.96997070312</v>
      </c>
      <c r="C2160" s="77">
        <v>-3.28927811394508E-3</v>
      </c>
      <c r="D2160" s="58">
        <v>0.01</v>
      </c>
      <c r="E2160" s="58">
        <v>0.75839999999999996</v>
      </c>
      <c r="F2160" s="77">
        <v>-1.71120179018047E-3</v>
      </c>
      <c r="G2160" s="58">
        <v>217.87651062011699</v>
      </c>
      <c r="H2160" s="58">
        <v>1180.48999023437</v>
      </c>
      <c r="I2160" s="58">
        <v>112.59033203125</v>
      </c>
      <c r="J2160" s="58">
        <v>1974.84997558593</v>
      </c>
      <c r="K2160" s="58">
        <v>37.659847259521399</v>
      </c>
      <c r="L2160" s="58">
        <v>44.853450775146399</v>
      </c>
      <c r="M2160" s="58">
        <v>12.890000343322701</v>
      </c>
      <c r="N2160" s="77">
        <v>-7.9662117734942105E-3</v>
      </c>
      <c r="O2160" s="58">
        <v>14.1214239016498</v>
      </c>
      <c r="P2160" s="77">
        <v>6.4813888663159194E-2</v>
      </c>
      <c r="Q2160" s="58">
        <v>218.75130462646399</v>
      </c>
      <c r="R2160" s="77">
        <v>-3.5116144801879902E-3</v>
      </c>
      <c r="S2160" s="58">
        <v>36.139467568831598</v>
      </c>
      <c r="T2160" s="77">
        <v>3.0613955109993301E-2</v>
      </c>
      <c r="U2160" s="58">
        <v>1182.5700073242101</v>
      </c>
      <c r="V2160" s="77">
        <v>-4.1065461525525704E-3</v>
      </c>
      <c r="W2160" s="58">
        <v>3.9062891520143901</v>
      </c>
      <c r="X2160" s="77">
        <v>3.4694712072881898E-2</v>
      </c>
      <c r="Y2160" s="58">
        <v>112.822463989257</v>
      </c>
      <c r="Z2160" s="77">
        <v>1.51896255043082E-4</v>
      </c>
      <c r="AA2160" s="58">
        <v>86.228231205805102</v>
      </c>
      <c r="AB2160" s="77">
        <v>4.3663180632352097E-2</v>
      </c>
      <c r="AC2160" s="58">
        <v>1974.7000122070301</v>
      </c>
      <c r="AD2160" s="77">
        <v>-8.2946295156893692E-3</v>
      </c>
      <c r="AE2160" s="58">
        <v>3.4860401295522001</v>
      </c>
      <c r="AF2160" s="77">
        <v>9.2566496765884507E-2</v>
      </c>
      <c r="AG2160" s="58">
        <v>37.81734085083</v>
      </c>
      <c r="AH2160" s="77">
        <v>-4.57421012734926E-3</v>
      </c>
      <c r="AI2160" s="58">
        <v>2.1388883102916099</v>
      </c>
      <c r="AJ2160" s="77">
        <v>4.7686148408380202E-2</v>
      </c>
      <c r="AK2160" s="58">
        <v>44.956506729125898</v>
      </c>
      <c r="AL2160" s="69">
        <v>43369</v>
      </c>
      <c r="AM2160" s="105">
        <v>2</v>
      </c>
      <c r="AN2160" s="124">
        <v>56.556737800783203</v>
      </c>
      <c r="AO2160" s="125">
        <v>48.067816631998703</v>
      </c>
      <c r="AP2160" s="125">
        <v>53.8211374660929</v>
      </c>
      <c r="AQ2160" s="125">
        <v>27.716060479812</v>
      </c>
      <c r="AR2160" s="125">
        <v>40.483802802873299</v>
      </c>
      <c r="AS2160" s="125">
        <v>61.300660677796699</v>
      </c>
      <c r="AU2160" s="109" t="s">
        <v>565</v>
      </c>
      <c r="AV2160" s="63">
        <v>54383.884629422399</v>
      </c>
      <c r="AW2160" s="63">
        <v>-15259.4246218139</v>
      </c>
      <c r="AX2160" s="63">
        <v>15259.4246218139</v>
      </c>
      <c r="AY2160" s="63">
        <v>39124.460007608403</v>
      </c>
      <c r="AZ2160" s="77">
        <v>3.1683755659710402E-3</v>
      </c>
      <c r="BA2160" s="77">
        <v>2.9124460007608399</v>
      </c>
      <c r="BB2160" s="77">
        <v>1.5648681769041699</v>
      </c>
      <c r="BC2160" s="58">
        <v>0</v>
      </c>
      <c r="BD2160" s="130">
        <v>0</v>
      </c>
      <c r="BE2160" s="65">
        <v>0</v>
      </c>
    </row>
    <row r="2161" spans="1:57" x14ac:dyDescent="0.2">
      <c r="A2161" s="104">
        <v>43370</v>
      </c>
      <c r="B2161" s="58">
        <v>2914</v>
      </c>
      <c r="C2161" s="77">
        <v>2.76328708755801E-3</v>
      </c>
      <c r="D2161" s="58">
        <v>0.01</v>
      </c>
      <c r="E2161" s="58">
        <v>0.76239999999999997</v>
      </c>
      <c r="F2161" s="77">
        <v>5.27426160337562E-3</v>
      </c>
      <c r="G2161" s="58">
        <v>222.354248046875</v>
      </c>
      <c r="H2161" s="58">
        <v>1194.64001464843</v>
      </c>
      <c r="I2161" s="58">
        <v>113.015083312988</v>
      </c>
      <c r="J2161" s="58">
        <v>2012.97998046875</v>
      </c>
      <c r="K2161" s="58">
        <v>37.748435974121001</v>
      </c>
      <c r="L2161" s="58">
        <v>45.030117034912102</v>
      </c>
      <c r="M2161" s="58">
        <v>12.4099998474121</v>
      </c>
      <c r="N2161" s="77">
        <v>2.0551721771260901E-2</v>
      </c>
      <c r="O2161" s="58">
        <v>14.0384379390951</v>
      </c>
      <c r="P2161" s="77">
        <v>6.3135460925107495E-2</v>
      </c>
      <c r="Q2161" s="58">
        <v>220.11537933349601</v>
      </c>
      <c r="R2161" s="77">
        <v>1.19865687393529E-2</v>
      </c>
      <c r="S2161" s="58">
        <v>34.959226594427903</v>
      </c>
      <c r="T2161" s="77">
        <v>2.92633983172879E-2</v>
      </c>
      <c r="U2161" s="58">
        <v>1187.5650024414001</v>
      </c>
      <c r="V2161" s="77">
        <v>3.7725377843311702E-3</v>
      </c>
      <c r="W2161" s="58">
        <v>3.8378839689261302</v>
      </c>
      <c r="X2161" s="77">
        <v>3.3959042071378599E-2</v>
      </c>
      <c r="Y2161" s="58">
        <v>112.802707672119</v>
      </c>
      <c r="Z2161" s="77">
        <v>1.9307798239964698E-2</v>
      </c>
      <c r="AA2161" s="58">
        <v>85.354546379623798</v>
      </c>
      <c r="AB2161" s="77">
        <v>4.2402084078227001E-2</v>
      </c>
      <c r="AC2161" s="58">
        <v>1993.9149780273401</v>
      </c>
      <c r="AD2161" s="77">
        <v>2.35233865897321E-3</v>
      </c>
      <c r="AE2161" s="58">
        <v>3.5632402696808598</v>
      </c>
      <c r="AF2161" s="77">
        <v>9.4394381587721607E-2</v>
      </c>
      <c r="AG2161" s="58">
        <v>37.704141616821197</v>
      </c>
      <c r="AH2161" s="77">
        <v>3.9387439921014702E-3</v>
      </c>
      <c r="AI2161" s="58">
        <v>2.1599866887699899</v>
      </c>
      <c r="AJ2161" s="77">
        <v>4.79676010412175E-2</v>
      </c>
      <c r="AK2161" s="58">
        <v>44.941783905029297</v>
      </c>
      <c r="AL2161" s="69">
        <v>43370</v>
      </c>
      <c r="AM2161" s="105">
        <v>3</v>
      </c>
      <c r="AN2161" s="124">
        <v>59.185732923472997</v>
      </c>
      <c r="AO2161" s="125">
        <v>52.836587634206502</v>
      </c>
      <c r="AP2161" s="125">
        <v>59.915650530289099</v>
      </c>
      <c r="AQ2161" s="125">
        <v>28.757272237583202</v>
      </c>
      <c r="AR2161" s="125">
        <v>42.124416756194798</v>
      </c>
      <c r="AS2161" s="125">
        <v>62.652031307424402</v>
      </c>
      <c r="AU2161" s="109" t="s">
        <v>565</v>
      </c>
      <c r="AV2161" s="63">
        <v>54383.884629422399</v>
      </c>
      <c r="AW2161" s="63">
        <v>-15388.848522738601</v>
      </c>
      <c r="AX2161" s="63">
        <v>15388.848522738601</v>
      </c>
      <c r="AY2161" s="63">
        <v>38995.036106683699</v>
      </c>
      <c r="AZ2161" s="77">
        <v>-3.3080047852292998E-3</v>
      </c>
      <c r="BA2161" s="77">
        <v>2.8995036106683698</v>
      </c>
      <c r="BB2161" s="77">
        <v>1.5719556440186999</v>
      </c>
      <c r="BC2161" s="58">
        <v>-129.42390092468099</v>
      </c>
      <c r="BD2161" s="130">
        <v>-3.3080047852292998E-3</v>
      </c>
      <c r="BE2161" s="65">
        <v>1</v>
      </c>
    </row>
    <row r="2162" spans="1:57" x14ac:dyDescent="0.2">
      <c r="A2162" s="104">
        <v>43371</v>
      </c>
      <c r="B2162" s="58">
        <v>2913.97998046875</v>
      </c>
      <c r="C2162" s="77">
        <v>-6.8701205387933203E-6</v>
      </c>
      <c r="D2162" s="58">
        <v>0.01</v>
      </c>
      <c r="E2162" s="58">
        <v>0.76680000000000004</v>
      </c>
      <c r="F2162" s="77">
        <v>5.7712486883527703E-3</v>
      </c>
      <c r="G2162" s="58">
        <v>223.13514709472599</v>
      </c>
      <c r="H2162" s="58">
        <v>1193.46997070312</v>
      </c>
      <c r="I2162" s="58">
        <v>112.975578308105</v>
      </c>
      <c r="J2162" s="58">
        <v>2003</v>
      </c>
      <c r="K2162" s="58">
        <v>38.043731689453097</v>
      </c>
      <c r="L2162" s="58">
        <v>46.4140014648437</v>
      </c>
      <c r="M2162" s="58">
        <v>12.119999885559</v>
      </c>
      <c r="N2162" s="77">
        <v>3.5119592034371602E-3</v>
      </c>
      <c r="O2162" s="58">
        <v>13.849852104527701</v>
      </c>
      <c r="P2162" s="77">
        <v>6.2069343556388101E-2</v>
      </c>
      <c r="Q2162" s="58">
        <v>222.74469757080001</v>
      </c>
      <c r="R2162" s="77">
        <v>-9.7941131300283103E-4</v>
      </c>
      <c r="S2162" s="58">
        <v>32.641252480531399</v>
      </c>
      <c r="T2162" s="77">
        <v>2.7349873295346501E-2</v>
      </c>
      <c r="U2162" s="58">
        <v>1194.0549926757801</v>
      </c>
      <c r="V2162" s="77">
        <v>-3.4955515427437201E-4</v>
      </c>
      <c r="W2162" s="58">
        <v>3.7116263985023301</v>
      </c>
      <c r="X2162" s="77">
        <v>3.2853351618878403E-2</v>
      </c>
      <c r="Y2162" s="58">
        <v>112.99533081054599</v>
      </c>
      <c r="Z2162" s="77">
        <v>-4.9578140694802597E-3</v>
      </c>
      <c r="AA2162" s="58">
        <v>83.194761992121698</v>
      </c>
      <c r="AB2162" s="77">
        <v>4.1535078378493101E-2</v>
      </c>
      <c r="AC2162" s="58">
        <v>2007.98999023437</v>
      </c>
      <c r="AD2162" s="77">
        <v>7.8227271597286398E-3</v>
      </c>
      <c r="AE2162" s="58">
        <v>3.6312517996959701</v>
      </c>
      <c r="AF2162" s="77">
        <v>9.54494114651393E-2</v>
      </c>
      <c r="AG2162" s="58">
        <v>37.896083831787102</v>
      </c>
      <c r="AH2162" s="77">
        <v>3.0732419124265199E-2</v>
      </c>
      <c r="AI2162" s="58">
        <v>2.1642504077540399</v>
      </c>
      <c r="AJ2162" s="77">
        <v>4.66292571088349E-2</v>
      </c>
      <c r="AK2162" s="58">
        <v>45.722059249877901</v>
      </c>
      <c r="AL2162" s="69">
        <v>43371</v>
      </c>
      <c r="AM2162" s="105">
        <v>4</v>
      </c>
      <c r="AN2162" s="124">
        <v>59.1761182335554</v>
      </c>
      <c r="AO2162" s="125">
        <v>52.408041595532602</v>
      </c>
      <c r="AP2162" s="125">
        <v>60.885173587357599</v>
      </c>
      <c r="AQ2162" s="125">
        <v>32.259996059948897</v>
      </c>
      <c r="AR2162" s="125">
        <v>53.043737854012498</v>
      </c>
      <c r="AS2162" s="125">
        <v>62.4336618785631</v>
      </c>
      <c r="AU2162" s="109" t="s">
        <v>565</v>
      </c>
      <c r="AV2162" s="63">
        <v>54383.884629422399</v>
      </c>
      <c r="AW2162" s="63">
        <v>-15786.2179803955</v>
      </c>
      <c r="AX2162" s="63">
        <v>15786.2179803955</v>
      </c>
      <c r="AY2162" s="63">
        <v>38597.666649026898</v>
      </c>
      <c r="AZ2162" s="77">
        <v>-1.01902574617377E-2</v>
      </c>
      <c r="BA2162" s="77">
        <v>2.8597666649026898</v>
      </c>
      <c r="BB2162" s="77">
        <v>1.5719379743734101</v>
      </c>
      <c r="BC2162" s="58">
        <v>-526.79335858154798</v>
      </c>
      <c r="BD2162" s="130">
        <v>-1.3464552826520799E-2</v>
      </c>
      <c r="BE2162" s="65">
        <v>2</v>
      </c>
    </row>
    <row r="2163" spans="1:57" x14ac:dyDescent="0.2">
      <c r="A2163" s="104">
        <v>43374</v>
      </c>
      <c r="B2163" s="58">
        <v>2924.59008789062</v>
      </c>
      <c r="C2163" s="77">
        <v>3.6411051184257401E-3</v>
      </c>
      <c r="D2163" s="58">
        <v>0.01</v>
      </c>
      <c r="E2163" s="58">
        <v>0.76670000000000005</v>
      </c>
      <c r="F2163" s="77">
        <v>-1.3041210224307099E-4</v>
      </c>
      <c r="G2163" s="58">
        <v>224.637603759765</v>
      </c>
      <c r="H2163" s="58">
        <v>1195.31005859375</v>
      </c>
      <c r="I2163" s="58">
        <v>114.20045471191401</v>
      </c>
      <c r="J2163" s="58">
        <v>2004.35998535156</v>
      </c>
      <c r="K2163" s="58">
        <v>37.738594055175703</v>
      </c>
      <c r="L2163" s="58">
        <v>45.589561462402301</v>
      </c>
      <c r="M2163" s="58">
        <v>12</v>
      </c>
      <c r="N2163" s="77">
        <v>6.7333931234114797E-3</v>
      </c>
      <c r="O2163" s="58">
        <v>13.6990783435074</v>
      </c>
      <c r="P2163" s="77">
        <v>6.0983014928157997E-2</v>
      </c>
      <c r="Q2163" s="58">
        <v>223.88637542724601</v>
      </c>
      <c r="R2163" s="77">
        <v>1.5417965560884301E-3</v>
      </c>
      <c r="S2163" s="58">
        <v>31.101011822232401</v>
      </c>
      <c r="T2163" s="77">
        <v>2.6019200289188499E-2</v>
      </c>
      <c r="U2163" s="58">
        <v>1194.39001464843</v>
      </c>
      <c r="V2163" s="77">
        <v>1.0841957369477699E-2</v>
      </c>
      <c r="W2163" s="58">
        <v>3.6291226911828902</v>
      </c>
      <c r="X2163" s="77">
        <v>3.1778531007935498E-2</v>
      </c>
      <c r="Y2163" s="58">
        <v>113.588016510009</v>
      </c>
      <c r="Z2163" s="77">
        <v>6.7897421445950402E-4</v>
      </c>
      <c r="AA2163" s="58">
        <v>80.910680582932301</v>
      </c>
      <c r="AB2163" s="77">
        <v>4.0367339786391003E-2</v>
      </c>
      <c r="AC2163" s="58">
        <v>2003.6799926757801</v>
      </c>
      <c r="AD2163" s="77">
        <v>-8.0207072420801495E-3</v>
      </c>
      <c r="AE2163" s="58">
        <v>3.70027146286751</v>
      </c>
      <c r="AF2163" s="77">
        <v>9.8050061363110702E-2</v>
      </c>
      <c r="AG2163" s="58">
        <v>37.891162872314403</v>
      </c>
      <c r="AH2163" s="77">
        <v>-1.77627434916568E-2</v>
      </c>
      <c r="AI2163" s="58">
        <v>2.1653074017224001</v>
      </c>
      <c r="AJ2163" s="77">
        <v>4.7495683929930602E-2</v>
      </c>
      <c r="AK2163" s="58">
        <v>46.001781463622997</v>
      </c>
      <c r="AL2163" s="69">
        <v>43374</v>
      </c>
      <c r="AM2163" s="105">
        <v>0</v>
      </c>
      <c r="AN2163" s="124">
        <v>62.640092116894202</v>
      </c>
      <c r="AO2163" s="125">
        <v>53.052941315846901</v>
      </c>
      <c r="AP2163" s="125">
        <v>62.751893855797697</v>
      </c>
      <c r="AQ2163" s="125">
        <v>30.586522802087501</v>
      </c>
      <c r="AR2163" s="125">
        <v>47.3163639501322</v>
      </c>
      <c r="AS2163" s="125">
        <v>66.349890165647096</v>
      </c>
      <c r="AV2163" s="63">
        <v>54383.884629422399</v>
      </c>
      <c r="AW2163" s="63">
        <v>-15575.396850904001</v>
      </c>
      <c r="AX2163" s="63">
        <v>15575.396850904001</v>
      </c>
      <c r="AY2163" s="63">
        <v>38808.487778518298</v>
      </c>
      <c r="AZ2163" s="77">
        <v>5.4620174687876003E-3</v>
      </c>
      <c r="BA2163" s="77">
        <v>2.8808487778518299</v>
      </c>
      <c r="BB2163" s="77">
        <v>1.5813026708961699</v>
      </c>
      <c r="BC2163" s="58">
        <v>-315.97222909011901</v>
      </c>
      <c r="BD2163" s="130">
        <v>-8.07607898048107E-3</v>
      </c>
      <c r="BE2163" s="65">
        <v>3</v>
      </c>
    </row>
    <row r="2164" spans="1:57" x14ac:dyDescent="0.2">
      <c r="A2164" s="104">
        <v>43375</v>
      </c>
      <c r="B2164" s="58">
        <v>2923.42993164062</v>
      </c>
      <c r="C2164" s="77">
        <v>-3.9669020790422601E-4</v>
      </c>
      <c r="D2164" s="58">
        <v>0.01</v>
      </c>
      <c r="E2164" s="58">
        <v>0.77049999999999996</v>
      </c>
      <c r="F2164" s="77">
        <v>4.9563062475543804E-3</v>
      </c>
      <c r="G2164" s="58">
        <v>226.63429260253901</v>
      </c>
      <c r="H2164" s="58">
        <v>1200.10998535156</v>
      </c>
      <c r="I2164" s="58">
        <v>113.74607086181599</v>
      </c>
      <c r="J2164" s="58">
        <v>1971.31005859375</v>
      </c>
      <c r="K2164" s="58">
        <v>38.289810180663999</v>
      </c>
      <c r="L2164" s="58">
        <v>47.208992004394503</v>
      </c>
      <c r="M2164" s="58">
        <v>12.050000190734799</v>
      </c>
      <c r="N2164" s="77">
        <v>8.8884888787754603E-3</v>
      </c>
      <c r="O2164" s="58">
        <v>13.629717771048499</v>
      </c>
      <c r="P2164" s="77">
        <v>6.0139697371181799E-2</v>
      </c>
      <c r="Q2164" s="58">
        <v>225.635948181152</v>
      </c>
      <c r="R2164" s="77">
        <v>4.01563320186526E-3</v>
      </c>
      <c r="S2164" s="58">
        <v>30.054067344493902</v>
      </c>
      <c r="T2164" s="77">
        <v>2.5042760839698999E-2</v>
      </c>
      <c r="U2164" s="58">
        <v>1197.7100219726501</v>
      </c>
      <c r="V2164" s="77">
        <v>-3.9788269779126298E-3</v>
      </c>
      <c r="W2164" s="58">
        <v>3.5686161064592299</v>
      </c>
      <c r="X2164" s="77">
        <v>3.1373532988181498E-2</v>
      </c>
      <c r="Y2164" s="58">
        <v>113.97326278686501</v>
      </c>
      <c r="Z2164" s="77">
        <v>-1.6489017441652602E-2</v>
      </c>
      <c r="AA2164" s="58">
        <v>78.014693528871305</v>
      </c>
      <c r="AB2164" s="77">
        <v>3.9575049692854303E-2</v>
      </c>
      <c r="AC2164" s="58">
        <v>1987.8350219726501</v>
      </c>
      <c r="AD2164" s="77">
        <v>1.4606164837046499E-2</v>
      </c>
      <c r="AE2164" s="58">
        <v>3.74658461615362</v>
      </c>
      <c r="AF2164" s="77">
        <v>9.78480853907603E-2</v>
      </c>
      <c r="AG2164" s="58">
        <v>38.014202117919901</v>
      </c>
      <c r="AH2164" s="77">
        <v>3.5521959195148702E-2</v>
      </c>
      <c r="AI2164" s="58">
        <v>2.13935607977974</v>
      </c>
      <c r="AJ2164" s="77">
        <v>4.5316707452270899E-2</v>
      </c>
      <c r="AK2164" s="58">
        <v>46.399276733398402</v>
      </c>
      <c r="AL2164" s="69">
        <v>43375</v>
      </c>
      <c r="AM2164" s="105">
        <v>1</v>
      </c>
      <c r="AN2164" s="124">
        <v>62.0203995913215</v>
      </c>
      <c r="AO2164" s="125">
        <v>54.774503377182498</v>
      </c>
      <c r="AP2164" s="125">
        <v>65.133342761160705</v>
      </c>
      <c r="AQ2164" s="125">
        <v>36.949412929537303</v>
      </c>
      <c r="AR2164" s="125">
        <v>57.112229939937002</v>
      </c>
      <c r="AS2164" s="125">
        <v>63.697092961210799</v>
      </c>
      <c r="AV2164" s="63">
        <v>54383.884629422399</v>
      </c>
      <c r="AW2164" s="63">
        <v>-16055.3424999732</v>
      </c>
      <c r="AX2164" s="63">
        <v>16055.3424999732</v>
      </c>
      <c r="AY2164" s="63">
        <v>38328.542129449103</v>
      </c>
      <c r="AZ2164" s="77">
        <v>-1.2367027847317301E-2</v>
      </c>
      <c r="BA2164" s="77">
        <v>2.8328542129449099</v>
      </c>
      <c r="BB2164" s="77">
        <v>1.58027869340299</v>
      </c>
      <c r="BC2164" s="58">
        <v>-795.91787815932901</v>
      </c>
      <c r="BD2164" s="130">
        <v>-2.03432297341496E-2</v>
      </c>
      <c r="BE2164" s="65">
        <v>4</v>
      </c>
    </row>
    <row r="2165" spans="1:57" x14ac:dyDescent="0.2">
      <c r="A2165" s="104">
        <v>43376</v>
      </c>
      <c r="B2165" s="58">
        <v>2925.51000976562</v>
      </c>
      <c r="C2165" s="77">
        <v>7.1151974688610199E-4</v>
      </c>
      <c r="D2165" s="58">
        <v>0.01</v>
      </c>
      <c r="E2165" s="58">
        <v>0.76890000000000003</v>
      </c>
      <c r="F2165" s="77">
        <v>-2.0765736534716899E-3</v>
      </c>
      <c r="G2165" s="58">
        <v>229.39208984375</v>
      </c>
      <c r="H2165" s="58">
        <v>1202.94995117187</v>
      </c>
      <c r="I2165" s="58">
        <v>113.765815734863</v>
      </c>
      <c r="J2165" s="58">
        <v>1952.76000976562</v>
      </c>
      <c r="K2165" s="58">
        <v>38.309494018554602</v>
      </c>
      <c r="L2165" s="58">
        <v>47.856765747070298</v>
      </c>
      <c r="M2165" s="58">
        <v>11.6099996566772</v>
      </c>
      <c r="N2165" s="77">
        <v>1.21684905207504E-2</v>
      </c>
      <c r="O2165" s="58">
        <v>13.6619828165925</v>
      </c>
      <c r="P2165" s="77">
        <v>5.9557340559992303E-2</v>
      </c>
      <c r="Q2165" s="58">
        <v>228.01319122314399</v>
      </c>
      <c r="R2165" s="77">
        <v>2.3664212905289898E-3</v>
      </c>
      <c r="S2165" s="58">
        <v>29.383122100919799</v>
      </c>
      <c r="T2165" s="77">
        <v>2.4425889100619401E-2</v>
      </c>
      <c r="U2165" s="58">
        <v>1201.5299682617101</v>
      </c>
      <c r="V2165" s="77">
        <v>1.73587297541466E-4</v>
      </c>
      <c r="W2165" s="58">
        <v>3.5176650791288999</v>
      </c>
      <c r="X2165" s="77">
        <v>3.0920229037226701E-2</v>
      </c>
      <c r="Y2165" s="58">
        <v>113.75594329833901</v>
      </c>
      <c r="Z2165" s="77">
        <v>-9.4100107424794893E-3</v>
      </c>
      <c r="AA2165" s="58">
        <v>75.603733857247704</v>
      </c>
      <c r="AB2165" s="77">
        <v>3.87163468522288E-2</v>
      </c>
      <c r="AC2165" s="58">
        <v>1962.03503417968</v>
      </c>
      <c r="AD2165" s="77">
        <v>5.1407509720591195E-4</v>
      </c>
      <c r="AE2165" s="58">
        <v>3.7843397047520999</v>
      </c>
      <c r="AF2165" s="77">
        <v>9.8783338222091996E-2</v>
      </c>
      <c r="AG2165" s="58">
        <v>38.299652099609297</v>
      </c>
      <c r="AH2165" s="77">
        <v>1.37214059265549E-2</v>
      </c>
      <c r="AI2165" s="58">
        <v>2.1012184371399898</v>
      </c>
      <c r="AJ2165" s="77">
        <v>4.39064028740518E-2</v>
      </c>
      <c r="AK2165" s="58">
        <v>47.532878875732401</v>
      </c>
      <c r="AL2165" s="69">
        <v>43376</v>
      </c>
      <c r="AM2165" s="105">
        <v>2</v>
      </c>
      <c r="AN2165" s="124">
        <v>62.732275977593602</v>
      </c>
      <c r="AO2165" s="125">
        <v>55.807098333067103</v>
      </c>
      <c r="AP2165" s="125">
        <v>68.161168123674202</v>
      </c>
      <c r="AQ2165" s="125">
        <v>37.170897780315997</v>
      </c>
      <c r="AR2165" s="125">
        <v>60.292644657041699</v>
      </c>
      <c r="AS2165" s="125">
        <v>63.764889819815799</v>
      </c>
      <c r="AV2165" s="63">
        <v>54383.884629422399</v>
      </c>
      <c r="AW2165" s="63">
        <v>-16143.859749970999</v>
      </c>
      <c r="AX2165" s="63">
        <v>16143.859749970999</v>
      </c>
      <c r="AY2165" s="63">
        <v>38240.024879451397</v>
      </c>
      <c r="AZ2165" s="77">
        <v>-2.3094343035213699E-3</v>
      </c>
      <c r="BA2165" s="77">
        <v>2.82400248794514</v>
      </c>
      <c r="BB2165" s="77">
        <v>1.5821146126458201</v>
      </c>
      <c r="BC2165" s="58">
        <v>-884.43512815704105</v>
      </c>
      <c r="BD2165" s="130">
        <v>-2.2605682685078499E-2</v>
      </c>
      <c r="BE2165" s="65">
        <v>5</v>
      </c>
    </row>
    <row r="2166" spans="1:57" x14ac:dyDescent="0.2">
      <c r="A2166" s="104">
        <v>43377</v>
      </c>
      <c r="B2166" s="58">
        <v>2901.61010742187</v>
      </c>
      <c r="C2166" s="77">
        <v>-8.16948233435188E-3</v>
      </c>
      <c r="D2166" s="58">
        <v>0.01</v>
      </c>
      <c r="E2166" s="58">
        <v>0.76770000000000005</v>
      </c>
      <c r="F2166" s="77">
        <v>-1.56067108856805E-3</v>
      </c>
      <c r="G2166" s="58">
        <v>225.35917663574199</v>
      </c>
      <c r="H2166" s="58">
        <v>1168.18994140625</v>
      </c>
      <c r="I2166" s="58">
        <v>111.414833068847</v>
      </c>
      <c r="J2166" s="58">
        <v>1909.42004394531</v>
      </c>
      <c r="K2166" s="58">
        <v>37.295654296875</v>
      </c>
      <c r="L2166" s="58">
        <v>47.238441467285099</v>
      </c>
      <c r="M2166" s="58">
        <v>14.2200002670288</v>
      </c>
      <c r="N2166" s="77">
        <v>-1.7580873040368698E-2</v>
      </c>
      <c r="O2166" s="58">
        <v>13.5597097475681</v>
      </c>
      <c r="P2166" s="77">
        <v>6.01693259178228E-2</v>
      </c>
      <c r="Q2166" s="58">
        <v>227.37563323974601</v>
      </c>
      <c r="R2166" s="77">
        <v>-2.8895640863331701E-2</v>
      </c>
      <c r="S2166" s="58">
        <v>29.003666499314299</v>
      </c>
      <c r="T2166" s="77">
        <v>2.48278687149113E-2</v>
      </c>
      <c r="U2166" s="58">
        <v>1185.56994628906</v>
      </c>
      <c r="V2166" s="77">
        <v>-2.0665106216921001E-2</v>
      </c>
      <c r="W2166" s="58">
        <v>3.4089516947595602</v>
      </c>
      <c r="X2166" s="77">
        <v>3.0596928621281799E-2</v>
      </c>
      <c r="Y2166" s="58">
        <v>112.590324401855</v>
      </c>
      <c r="Z2166" s="77">
        <v>-2.2194210043001799E-2</v>
      </c>
      <c r="AA2166" s="58">
        <v>72.7944691775389</v>
      </c>
      <c r="AB2166" s="77">
        <v>3.8123863530377701E-2</v>
      </c>
      <c r="AC2166" s="58">
        <v>1931.0900268554601</v>
      </c>
      <c r="AD2166" s="77">
        <v>-2.6464450853583399E-2</v>
      </c>
      <c r="AE2166" s="58">
        <v>3.83806872700803</v>
      </c>
      <c r="AF2166" s="77">
        <v>0.102909274535227</v>
      </c>
      <c r="AG2166" s="58">
        <v>37.802574157714801</v>
      </c>
      <c r="AH2166" s="77">
        <v>-1.2920310642241899E-2</v>
      </c>
      <c r="AI2166" s="58">
        <v>2.0525779337062899</v>
      </c>
      <c r="AJ2166" s="77">
        <v>4.3451432137696602E-2</v>
      </c>
      <c r="AK2166" s="58">
        <v>47.547603607177699</v>
      </c>
      <c r="AL2166" s="69">
        <v>43377</v>
      </c>
      <c r="AM2166" s="105">
        <v>3</v>
      </c>
      <c r="AN2166" s="124">
        <v>50.921983103849598</v>
      </c>
      <c r="AO2166" s="125">
        <v>42.897103160205702</v>
      </c>
      <c r="AP2166" s="125">
        <v>59.960869660355797</v>
      </c>
      <c r="AQ2166" s="125">
        <v>31.109274044575699</v>
      </c>
      <c r="AR2166" s="125">
        <v>56.022063004116198</v>
      </c>
      <c r="AS2166" s="125">
        <v>51.445359775586198</v>
      </c>
      <c r="AV2166" s="63">
        <v>54383.884629422399</v>
      </c>
      <c r="AW2166" s="63">
        <v>-15810.0257074562</v>
      </c>
      <c r="AX2166" s="63">
        <v>15810.0257074562</v>
      </c>
      <c r="AY2166" s="63">
        <v>38573.858921966203</v>
      </c>
      <c r="AZ2166" s="77">
        <v>8.7299640512052898E-3</v>
      </c>
      <c r="BA2166" s="77">
        <v>2.85738589219662</v>
      </c>
      <c r="BB2166" s="77">
        <v>1.5610200729325301</v>
      </c>
      <c r="BC2166" s="58">
        <v>-550.60108564223594</v>
      </c>
      <c r="BD2166" s="130">
        <v>-1.40730654310669E-2</v>
      </c>
      <c r="BE2166" s="65">
        <v>6</v>
      </c>
    </row>
    <row r="2167" spans="1:57" x14ac:dyDescent="0.2">
      <c r="A2167" s="104">
        <v>43378</v>
      </c>
      <c r="B2167" s="58">
        <v>2885.57006835937</v>
      </c>
      <c r="C2167" s="77">
        <v>-5.5279787665034599E-3</v>
      </c>
      <c r="D2167" s="58">
        <v>0.01</v>
      </c>
      <c r="E2167" s="58">
        <v>0.7651</v>
      </c>
      <c r="F2167" s="77">
        <v>-3.3867396118275601E-3</v>
      </c>
      <c r="G2167" s="58">
        <v>221.70185852050699</v>
      </c>
      <c r="H2167" s="58">
        <v>1157.34997558593</v>
      </c>
      <c r="I2167" s="58">
        <v>110.762886047363</v>
      </c>
      <c r="J2167" s="58">
        <v>1889.65002441406</v>
      </c>
      <c r="K2167" s="58">
        <v>36.655853271484297</v>
      </c>
      <c r="L2167" s="58">
        <v>46.1588134765625</v>
      </c>
      <c r="M2167" s="58">
        <v>14.819999694824199</v>
      </c>
      <c r="N2167" s="77">
        <v>-1.6228840421909502E-2</v>
      </c>
      <c r="O2167" s="58">
        <v>13.2897914635452</v>
      </c>
      <c r="P2167" s="77">
        <v>5.9944429659870901E-2</v>
      </c>
      <c r="Q2167" s="58">
        <v>223.530517578125</v>
      </c>
      <c r="R2167" s="77">
        <v>-9.2792836473694004E-3</v>
      </c>
      <c r="S2167" s="58">
        <v>28.907491023549301</v>
      </c>
      <c r="T2167" s="77">
        <v>2.4977311645869402E-2</v>
      </c>
      <c r="U2167" s="58">
        <v>1162.7699584960901</v>
      </c>
      <c r="V2167" s="77">
        <v>-5.8515280553489398E-3</v>
      </c>
      <c r="W2167" s="58">
        <v>3.2712745991577798</v>
      </c>
      <c r="X2167" s="77">
        <v>2.9534031803387199E-2</v>
      </c>
      <c r="Y2167" s="58">
        <v>111.088859558105</v>
      </c>
      <c r="Z2167" s="77">
        <v>-1.0353939456087599E-2</v>
      </c>
      <c r="AA2167" s="58">
        <v>70.2299578342014</v>
      </c>
      <c r="AB2167" s="77">
        <v>3.7165589885342999E-2</v>
      </c>
      <c r="AC2167" s="58">
        <v>1899.53503417968</v>
      </c>
      <c r="AD2167" s="77">
        <v>-1.71548411591812E-2</v>
      </c>
      <c r="AE2167" s="58">
        <v>3.9168364024412998</v>
      </c>
      <c r="AF2167" s="77">
        <v>0.106854323467306</v>
      </c>
      <c r="AG2167" s="58">
        <v>36.975753784179602</v>
      </c>
      <c r="AH2167" s="77">
        <v>-2.2854860515886099E-2</v>
      </c>
      <c r="AI2167" s="58">
        <v>2.0309166385149502</v>
      </c>
      <c r="AJ2167" s="77">
        <v>4.3998458486073602E-2</v>
      </c>
      <c r="AK2167" s="58">
        <v>46.6986274719238</v>
      </c>
      <c r="AL2167" s="69">
        <v>43378</v>
      </c>
      <c r="AM2167" s="105">
        <v>4</v>
      </c>
      <c r="AN2167" s="124">
        <v>44.822912333573498</v>
      </c>
      <c r="AO2167" s="125">
        <v>39.804649845568399</v>
      </c>
      <c r="AP2167" s="125">
        <v>53.656475972031899</v>
      </c>
      <c r="AQ2167" s="125">
        <v>28.005503406580502</v>
      </c>
      <c r="AR2167" s="125">
        <v>49.4375701361745</v>
      </c>
      <c r="AS2167" s="125">
        <v>48.6389915700288</v>
      </c>
      <c r="AV2167" s="63">
        <v>54383.884629422399</v>
      </c>
      <c r="AW2167" s="63">
        <v>-15437.3567624267</v>
      </c>
      <c r="AX2167" s="63">
        <v>15437.3567624267</v>
      </c>
      <c r="AY2167" s="63">
        <v>38946.527866995602</v>
      </c>
      <c r="AZ2167" s="77">
        <v>9.6611787216658307E-3</v>
      </c>
      <c r="BA2167" s="77">
        <v>2.8946527866995599</v>
      </c>
      <c r="BB2167" s="77">
        <v>1.5468628083487701</v>
      </c>
      <c r="BC2167" s="58">
        <v>-177.93214061279201</v>
      </c>
      <c r="BD2167" s="130">
        <v>-4.5478491096922601E-3</v>
      </c>
      <c r="BE2167" s="65">
        <v>7</v>
      </c>
    </row>
    <row r="2168" spans="1:57" x14ac:dyDescent="0.2">
      <c r="A2168" s="104">
        <v>43381</v>
      </c>
      <c r="B2168" s="58">
        <v>2884.42993164062</v>
      </c>
      <c r="C2168" s="77">
        <v>-3.9511662920677001E-4</v>
      </c>
      <c r="D2168" s="58">
        <v>0.01</v>
      </c>
      <c r="E2168" s="58">
        <v>0.7651</v>
      </c>
      <c r="F2168" s="77">
        <v>0</v>
      </c>
      <c r="G2168" s="58">
        <v>221.18786621093699</v>
      </c>
      <c r="H2168" s="58">
        <v>1148.96997070312</v>
      </c>
      <c r="I2168" s="58">
        <v>109.498489379882</v>
      </c>
      <c r="J2168" s="58">
        <v>1864.42004394531</v>
      </c>
      <c r="K2168" s="58">
        <v>36.016048431396399</v>
      </c>
      <c r="L2168" s="58">
        <v>46.1588134765625</v>
      </c>
      <c r="M2168" s="58">
        <v>15.689999580383301</v>
      </c>
      <c r="N2168" s="77">
        <v>-2.3183942299823601E-3</v>
      </c>
      <c r="O2168" s="58">
        <v>13.072333126446599</v>
      </c>
      <c r="P2168" s="77">
        <v>5.9100588790797798E-2</v>
      </c>
      <c r="Q2168" s="58">
        <v>221.444862365722</v>
      </c>
      <c r="R2168" s="77">
        <v>-7.2406835093852201E-3</v>
      </c>
      <c r="S2168" s="58">
        <v>29.642087419141099</v>
      </c>
      <c r="T2168" s="77">
        <v>2.5798835631014101E-2</v>
      </c>
      <c r="U2168" s="58">
        <v>1153.1599731445301</v>
      </c>
      <c r="V2168" s="77">
        <v>-1.14153459936012E-2</v>
      </c>
      <c r="W2168" s="58">
        <v>3.18726109228282</v>
      </c>
      <c r="X2168" s="77">
        <v>2.91078087956562E-2</v>
      </c>
      <c r="Y2168" s="58">
        <v>110.130687713623</v>
      </c>
      <c r="Z2168" s="77">
        <v>-1.33516683739218E-2</v>
      </c>
      <c r="AA2168" s="58">
        <v>69.010986771718805</v>
      </c>
      <c r="AB2168" s="77">
        <v>3.70147204734423E-2</v>
      </c>
      <c r="AC2168" s="58">
        <v>1877.03503417968</v>
      </c>
      <c r="AD2168" s="77">
        <v>-1.7454370393434799E-2</v>
      </c>
      <c r="AE2168" s="58">
        <v>4.00324544287193</v>
      </c>
      <c r="AF2168" s="77">
        <v>0.11115171200686599</v>
      </c>
      <c r="AG2168" s="58">
        <v>36.335950851440401</v>
      </c>
      <c r="AH2168" s="77">
        <v>0</v>
      </c>
      <c r="AI2168" s="58">
        <v>1.9759886083046201</v>
      </c>
      <c r="AJ2168" s="77">
        <v>4.2808479236753898E-2</v>
      </c>
      <c r="AK2168" s="58">
        <v>46.1588134765625</v>
      </c>
      <c r="AL2168" s="69">
        <v>43381</v>
      </c>
      <c r="AM2168" s="105">
        <v>0</v>
      </c>
      <c r="AN2168" s="124">
        <v>44.415690572712698</v>
      </c>
      <c r="AO2168" s="125">
        <v>37.550944699639501</v>
      </c>
      <c r="AP2168" s="125">
        <v>52.816011097010801</v>
      </c>
      <c r="AQ2168" s="125">
        <v>25.288387561105299</v>
      </c>
      <c r="AR2168" s="125">
        <v>49.4375701361745</v>
      </c>
      <c r="AS2168" s="125">
        <v>43.664150836617203</v>
      </c>
      <c r="AU2168" s="109" t="s">
        <v>565</v>
      </c>
      <c r="AV2168" s="63">
        <v>54383.884629422399</v>
      </c>
      <c r="AW2168" s="63">
        <v>-15313.9990622726</v>
      </c>
      <c r="AX2168" s="63">
        <v>15313.9990622726</v>
      </c>
      <c r="AY2168" s="63">
        <v>39069.8855671497</v>
      </c>
      <c r="AZ2168" s="77">
        <v>3.1673606585775802E-3</v>
      </c>
      <c r="BA2168" s="77">
        <v>2.9069885567149698</v>
      </c>
      <c r="BB2168" s="77">
        <v>1.54585650050089</v>
      </c>
      <c r="BC2168" s="58">
        <v>-54.574440458673003</v>
      </c>
      <c r="BD2168" s="130">
        <v>-1.3948931294658099E-3</v>
      </c>
      <c r="BE2168" s="65">
        <v>8</v>
      </c>
    </row>
    <row r="2169" spans="1:57" x14ac:dyDescent="0.2">
      <c r="A2169" s="104">
        <v>43382</v>
      </c>
      <c r="B2169" s="58">
        <v>2880.34008789062</v>
      </c>
      <c r="C2169" s="77">
        <v>-1.4179036575431201E-3</v>
      </c>
      <c r="D2169" s="58">
        <v>0.01</v>
      </c>
      <c r="E2169" s="58">
        <v>0.76400000000000001</v>
      </c>
      <c r="F2169" s="77">
        <v>-1.43772055940394E-3</v>
      </c>
      <c r="G2169" s="58">
        <v>224.25209045410099</v>
      </c>
      <c r="H2169" s="58">
        <v>1138.81994628906</v>
      </c>
      <c r="I2169" s="58">
        <v>110.891296386718</v>
      </c>
      <c r="J2169" s="58">
        <v>1870.31994628906</v>
      </c>
      <c r="K2169" s="58">
        <v>35.159690856933501</v>
      </c>
      <c r="L2169" s="58">
        <v>45.687709808349602</v>
      </c>
      <c r="M2169" s="58">
        <v>15.949999809265099</v>
      </c>
      <c r="N2169" s="77">
        <v>1.38534915845784E-2</v>
      </c>
      <c r="O2169" s="58">
        <v>12.884678589398501</v>
      </c>
      <c r="P2169" s="77">
        <v>5.7456225105003797E-2</v>
      </c>
      <c r="Q2169" s="58">
        <v>222.71997833251899</v>
      </c>
      <c r="R2169" s="77">
        <v>-8.8340206209663805E-3</v>
      </c>
      <c r="S2169" s="58">
        <v>30.722169920353402</v>
      </c>
      <c r="T2169" s="77">
        <v>2.6977196896194201E-2</v>
      </c>
      <c r="U2169" s="58">
        <v>1143.8949584960901</v>
      </c>
      <c r="V2169" s="77">
        <v>1.2719874171084699E-2</v>
      </c>
      <c r="W2169" s="58">
        <v>3.1449285810750802</v>
      </c>
      <c r="X2169" s="77">
        <v>2.8360463657197701E-2</v>
      </c>
      <c r="Y2169" s="58">
        <v>110.1948928833</v>
      </c>
      <c r="Z2169" s="77">
        <v>3.1644705617224198E-3</v>
      </c>
      <c r="AA2169" s="58">
        <v>68.108263620094604</v>
      </c>
      <c r="AB2169" s="77">
        <v>3.6415300898239099E-2</v>
      </c>
      <c r="AC2169" s="58">
        <v>1867.36999511718</v>
      </c>
      <c r="AD2169" s="77">
        <v>-2.3777110809201699E-2</v>
      </c>
      <c r="AE2169" s="58">
        <v>4.1023562036682097</v>
      </c>
      <c r="AF2169" s="77">
        <v>0.116677823487154</v>
      </c>
      <c r="AG2169" s="58">
        <v>35.587869644165004</v>
      </c>
      <c r="AH2169" s="77">
        <v>-1.02061477046435E-2</v>
      </c>
      <c r="AI2169" s="58">
        <v>1.92540280847959</v>
      </c>
      <c r="AJ2169" s="77">
        <v>4.2142685999281997E-2</v>
      </c>
      <c r="AK2169" s="58">
        <v>45.923261642455998</v>
      </c>
      <c r="AL2169" s="69">
        <v>43382</v>
      </c>
      <c r="AM2169" s="105">
        <v>1</v>
      </c>
      <c r="AN2169" s="124">
        <v>42.9097046950166</v>
      </c>
      <c r="AO2169" s="125">
        <v>34.968407192183498</v>
      </c>
      <c r="AP2169" s="125">
        <v>57.127478035836901</v>
      </c>
      <c r="AQ2169" s="125">
        <v>22.1857490841867</v>
      </c>
      <c r="AR2169" s="125">
        <v>46.662083880997997</v>
      </c>
      <c r="AS2169" s="125">
        <v>49.760029062666099</v>
      </c>
      <c r="AU2169" s="109" t="s">
        <v>565</v>
      </c>
      <c r="AV2169" s="63">
        <v>54383.884629422399</v>
      </c>
      <c r="AW2169" s="63">
        <v>-15041.8072008819</v>
      </c>
      <c r="AX2169" s="63">
        <v>15041.8072008819</v>
      </c>
      <c r="AY2169" s="63">
        <v>39342.077428540397</v>
      </c>
      <c r="AZ2169" s="77">
        <v>6.9667944361613198E-3</v>
      </c>
      <c r="BA2169" s="77">
        <v>2.9342077428540398</v>
      </c>
      <c r="BB2169" s="77">
        <v>1.5422467212572499</v>
      </c>
      <c r="BC2169" s="58">
        <v>0</v>
      </c>
      <c r="BD2169" s="130">
        <v>0</v>
      </c>
      <c r="BE2169" s="65">
        <v>0</v>
      </c>
    </row>
    <row r="2170" spans="1:57" x14ac:dyDescent="0.2">
      <c r="A2170" s="104">
        <v>43383</v>
      </c>
      <c r="B2170" s="58">
        <v>2785.67993164062</v>
      </c>
      <c r="C2170" s="77">
        <v>-3.28642290012785E-2</v>
      </c>
      <c r="D2170" s="58">
        <v>0.01</v>
      </c>
      <c r="E2170" s="58">
        <v>0.75760000000000005</v>
      </c>
      <c r="F2170" s="77">
        <v>-8.3769633507852995E-3</v>
      </c>
      <c r="G2170" s="58">
        <v>213.86337280273401</v>
      </c>
      <c r="H2170" s="58">
        <v>1081.21997070312</v>
      </c>
      <c r="I2170" s="58">
        <v>104.865669250488</v>
      </c>
      <c r="J2170" s="58">
        <v>1755.25</v>
      </c>
      <c r="K2170" s="58">
        <v>33.889926910400298</v>
      </c>
      <c r="L2170" s="58">
        <v>43.970123291015597</v>
      </c>
      <c r="M2170" s="58">
        <v>22.959999084472599</v>
      </c>
      <c r="N2170" s="77">
        <v>-4.63260682668796E-2</v>
      </c>
      <c r="O2170" s="58">
        <v>12.542949826644</v>
      </c>
      <c r="P2170" s="77">
        <v>5.8649359459104697E-2</v>
      </c>
      <c r="Q2170" s="58">
        <v>219.057731628418</v>
      </c>
      <c r="R2170" s="77">
        <v>-5.0578650096208502E-2</v>
      </c>
      <c r="S2170" s="58">
        <v>34.381657519975001</v>
      </c>
      <c r="T2170" s="77">
        <v>3.17989479029104E-2</v>
      </c>
      <c r="U2170" s="58">
        <v>1110.0199584960901</v>
      </c>
      <c r="V2170" s="77">
        <v>-5.4338143141702398E-2</v>
      </c>
      <c r="W2170" s="58">
        <v>3.1055558326366701</v>
      </c>
      <c r="X2170" s="77">
        <v>2.9614609383920999E-2</v>
      </c>
      <c r="Y2170" s="58">
        <v>107.878482818603</v>
      </c>
      <c r="Z2170" s="77">
        <v>-6.1524204196920902E-2</v>
      </c>
      <c r="AA2170" s="58">
        <v>70.029886592962399</v>
      </c>
      <c r="AB2170" s="77">
        <v>3.9897385895434997E-2</v>
      </c>
      <c r="AC2170" s="58">
        <v>1812.7849731445301</v>
      </c>
      <c r="AD2170" s="77">
        <v>-3.6114195420543699E-2</v>
      </c>
      <c r="AE2170" s="58">
        <v>4.22982423464771</v>
      </c>
      <c r="AF2170" s="77">
        <v>0.124810662644115</v>
      </c>
      <c r="AG2170" s="58">
        <v>34.5248088836669</v>
      </c>
      <c r="AH2170" s="77">
        <v>-3.7594060296278702E-2</v>
      </c>
      <c r="AI2170" s="58">
        <v>1.91064093612988</v>
      </c>
      <c r="AJ2170" s="77">
        <v>4.3453163037190899E-2</v>
      </c>
      <c r="AK2170" s="58">
        <v>44.828916549682603</v>
      </c>
      <c r="AL2170" s="69">
        <v>43383</v>
      </c>
      <c r="AM2170" s="105">
        <v>2</v>
      </c>
      <c r="AN2170" s="124">
        <v>23.255503164108202</v>
      </c>
      <c r="AO2170" s="125">
        <v>24.620332076893199</v>
      </c>
      <c r="AP2170" s="125">
        <v>42.836289856039997</v>
      </c>
      <c r="AQ2170" s="125">
        <v>18.551311711287401</v>
      </c>
      <c r="AR2170" s="125">
        <v>38.234164252690597</v>
      </c>
      <c r="AS2170" s="125">
        <v>33.082141354134997</v>
      </c>
      <c r="AU2170" s="109" t="s">
        <v>565</v>
      </c>
      <c r="AV2170" s="63">
        <v>54383.884629422399</v>
      </c>
      <c r="AW2170" s="63">
        <v>-14364.990575134199</v>
      </c>
      <c r="AX2170" s="63">
        <v>14364.990575134199</v>
      </c>
      <c r="AY2170" s="63">
        <v>40018.894054288103</v>
      </c>
      <c r="AZ2170" s="77">
        <v>1.7203377909492001E-2</v>
      </c>
      <c r="BA2170" s="77">
        <v>3.0018894054288099</v>
      </c>
      <c r="BB2170" s="77">
        <v>1.4586977428321</v>
      </c>
      <c r="BC2170" s="58">
        <v>0</v>
      </c>
      <c r="BD2170" s="130">
        <v>0</v>
      </c>
      <c r="BE2170" s="65">
        <v>0</v>
      </c>
    </row>
    <row r="2171" spans="1:57" x14ac:dyDescent="0.2">
      <c r="A2171" s="104">
        <v>43384</v>
      </c>
      <c r="B2171" s="58">
        <v>2728.3701171875</v>
      </c>
      <c r="C2171" s="77">
        <v>-2.0573007617344E-2</v>
      </c>
      <c r="D2171" s="58">
        <v>0.01</v>
      </c>
      <c r="E2171" s="58">
        <v>0.75700000000000001</v>
      </c>
      <c r="F2171" s="77">
        <v>-7.9197465681102297E-4</v>
      </c>
      <c r="G2171" s="58">
        <v>211.97541809082</v>
      </c>
      <c r="H2171" s="58">
        <v>1079.31994628906</v>
      </c>
      <c r="I2171" s="58">
        <v>104.6187210083</v>
      </c>
      <c r="J2171" s="58">
        <v>1719.35998535156</v>
      </c>
      <c r="K2171" s="58">
        <v>32.2756538391113</v>
      </c>
      <c r="L2171" s="58">
        <v>43.410678863525298</v>
      </c>
      <c r="M2171" s="58">
        <v>24.9799995422363</v>
      </c>
      <c r="N2171" s="77">
        <v>-8.8278543781105095E-3</v>
      </c>
      <c r="O2171" s="58">
        <v>12.1896586525889</v>
      </c>
      <c r="P2171" s="77">
        <v>5.7505057720260502E-2</v>
      </c>
      <c r="Q2171" s="58">
        <v>212.919395446777</v>
      </c>
      <c r="R2171" s="77">
        <v>-1.7572968179889699E-3</v>
      </c>
      <c r="S2171" s="58">
        <v>37.756190646241798</v>
      </c>
      <c r="T2171" s="77">
        <v>3.4981462888790199E-2</v>
      </c>
      <c r="U2171" s="58">
        <v>1080.2699584960901</v>
      </c>
      <c r="V2171" s="77">
        <v>-2.3549007406573601E-3</v>
      </c>
      <c r="W2171" s="58">
        <v>3.0974975379782101</v>
      </c>
      <c r="X2171" s="77">
        <v>2.9607488106573598E-2</v>
      </c>
      <c r="Y2171" s="58">
        <v>104.74219512939401</v>
      </c>
      <c r="Z2171" s="77">
        <v>-2.04472380848526E-2</v>
      </c>
      <c r="AA2171" s="58">
        <v>73.618754309447297</v>
      </c>
      <c r="AB2171" s="77">
        <v>4.2817533812963701E-2</v>
      </c>
      <c r="AC2171" s="58">
        <v>1737.3049926757801</v>
      </c>
      <c r="AD2171" s="77">
        <v>-4.7632828349171201E-2</v>
      </c>
      <c r="AE2171" s="58">
        <v>4.3868606300402897</v>
      </c>
      <c r="AF2171" s="77">
        <v>0.135918567348257</v>
      </c>
      <c r="AG2171" s="58">
        <v>33.082790374755803</v>
      </c>
      <c r="AH2171" s="77">
        <v>-1.27232853951206E-2</v>
      </c>
      <c r="AI2171" s="58">
        <v>1.91342309521585</v>
      </c>
      <c r="AJ2171" s="77">
        <v>4.4077244247464502E-2</v>
      </c>
      <c r="AK2171" s="58">
        <v>43.690401077270501</v>
      </c>
      <c r="AL2171" s="69">
        <v>43384</v>
      </c>
      <c r="AM2171" s="105">
        <v>3</v>
      </c>
      <c r="AN2171" s="124">
        <v>17.9075981204975</v>
      </c>
      <c r="AO2171" s="125">
        <v>24.364203809873501</v>
      </c>
      <c r="AP2171" s="125">
        <v>40.836931245437903</v>
      </c>
      <c r="AQ2171" s="125">
        <v>15.1527622446321</v>
      </c>
      <c r="AR2171" s="125">
        <v>35.956169656076</v>
      </c>
      <c r="AS2171" s="125">
        <v>32.599899336724299</v>
      </c>
      <c r="AU2171" s="109" t="s">
        <v>565</v>
      </c>
      <c r="AV2171" s="63">
        <v>54383.884629422399</v>
      </c>
      <c r="AW2171" s="63">
        <v>-13945.2993131904</v>
      </c>
      <c r="AX2171" s="63">
        <v>13945.2993131904</v>
      </c>
      <c r="AY2171" s="63">
        <v>40438.585316231904</v>
      </c>
      <c r="AZ2171" s="77">
        <v>1.04873278450545E-2</v>
      </c>
      <c r="BA2171" s="77">
        <v>3.0438585316231901</v>
      </c>
      <c r="BB2171" s="77">
        <v>1.4081149354400699</v>
      </c>
      <c r="BC2171" s="58">
        <v>0</v>
      </c>
      <c r="BD2171" s="130">
        <v>0</v>
      </c>
      <c r="BE2171" s="65">
        <v>0</v>
      </c>
    </row>
    <row r="2172" spans="1:57" x14ac:dyDescent="0.2">
      <c r="A2172" s="104">
        <v>43385</v>
      </c>
      <c r="B2172" s="58">
        <v>2767.1298828125</v>
      </c>
      <c r="C2172" s="77">
        <v>1.42061978251524E-2</v>
      </c>
      <c r="D2172" s="58">
        <v>0.01</v>
      </c>
      <c r="E2172" s="58">
        <v>0.76</v>
      </c>
      <c r="F2172" s="77">
        <v>3.9630118890356903E-3</v>
      </c>
      <c r="G2172" s="58">
        <v>219.54702758789</v>
      </c>
      <c r="H2172" s="58">
        <v>1110.07995605468</v>
      </c>
      <c r="I2172" s="58">
        <v>108.234092712402</v>
      </c>
      <c r="J2172" s="58">
        <v>1788.60998535156</v>
      </c>
      <c r="K2172" s="58">
        <v>33.161529541015597</v>
      </c>
      <c r="L2172" s="58">
        <v>44.0486450195312</v>
      </c>
      <c r="M2172" s="58">
        <v>21.309999465942301</v>
      </c>
      <c r="N2172" s="77">
        <v>3.57192808735316E-2</v>
      </c>
      <c r="O2172" s="58">
        <v>11.8186700805293</v>
      </c>
      <c r="P2172" s="77">
        <v>5.3832066005986098E-2</v>
      </c>
      <c r="Q2172" s="58">
        <v>215.76122283935501</v>
      </c>
      <c r="R2172" s="77">
        <v>2.84994360304235E-2</v>
      </c>
      <c r="S2172" s="58">
        <v>39.431961452413503</v>
      </c>
      <c r="T2172" s="77">
        <v>3.55217308783395E-2</v>
      </c>
      <c r="U2172" s="58">
        <v>1094.69995117187</v>
      </c>
      <c r="V2172" s="77">
        <v>3.45575980021273E-2</v>
      </c>
      <c r="W2172" s="58">
        <v>3.0252955070003198</v>
      </c>
      <c r="X2172" s="77">
        <v>2.7951410051905601E-2</v>
      </c>
      <c r="Y2172" s="58">
        <v>106.42640686035099</v>
      </c>
      <c r="Z2172" s="77">
        <v>4.0276614897397603E-2</v>
      </c>
      <c r="AA2172" s="58">
        <v>74.692198082567799</v>
      </c>
      <c r="AB2172" s="77">
        <v>4.1759913393241199E-2</v>
      </c>
      <c r="AC2172" s="58">
        <v>1753.98498535156</v>
      </c>
      <c r="AD2172" s="77">
        <v>2.7447180661939099E-2</v>
      </c>
      <c r="AE2172" s="58">
        <v>4.4776715284771003</v>
      </c>
      <c r="AF2172" s="77">
        <v>0.13502608566166699</v>
      </c>
      <c r="AG2172" s="58">
        <v>32.718591690063398</v>
      </c>
      <c r="AH2172" s="77">
        <v>1.4696064947786301E-2</v>
      </c>
      <c r="AI2172" s="58">
        <v>1.89217682996819</v>
      </c>
      <c r="AJ2172" s="77">
        <v>4.2956527473868897E-2</v>
      </c>
      <c r="AK2172" s="58">
        <v>43.729661941528299</v>
      </c>
      <c r="AL2172" s="69">
        <v>43385</v>
      </c>
      <c r="AM2172" s="105">
        <v>4</v>
      </c>
      <c r="AN2172" s="124">
        <v>29.684843364779599</v>
      </c>
      <c r="AO2172" s="125">
        <v>35.976429457565203</v>
      </c>
      <c r="AP2172" s="125">
        <v>50.762514434950198</v>
      </c>
      <c r="AQ2172" s="125">
        <v>23.4415768124625</v>
      </c>
      <c r="AR2172" s="125">
        <v>40.322691968170503</v>
      </c>
      <c r="AS2172" s="125">
        <v>45.195511087762704</v>
      </c>
      <c r="AU2172" s="109" t="s">
        <v>565</v>
      </c>
      <c r="AV2172" s="63">
        <v>54383.884629422399</v>
      </c>
      <c r="AW2172" s="63">
        <v>-14285.138078613199</v>
      </c>
      <c r="AX2172" s="63">
        <v>14285.138078613199</v>
      </c>
      <c r="AY2172" s="63">
        <v>40098.746550809097</v>
      </c>
      <c r="AZ2172" s="77">
        <v>-8.4038242872559402E-3</v>
      </c>
      <c r="BA2172" s="77">
        <v>3.0098746550809099</v>
      </c>
      <c r="BB2172" s="77">
        <v>1.44232509259863</v>
      </c>
      <c r="BC2172" s="58">
        <v>-339.83876542282002</v>
      </c>
      <c r="BD2172" s="130">
        <v>-8.4038242872559194E-3</v>
      </c>
      <c r="BE2172" s="65">
        <v>1</v>
      </c>
    </row>
    <row r="2173" spans="1:57" x14ac:dyDescent="0.2">
      <c r="A2173" s="104">
        <v>43388</v>
      </c>
      <c r="B2173" s="58">
        <v>2750.7900390625</v>
      </c>
      <c r="C2173" s="77">
        <v>-5.9049789644829397E-3</v>
      </c>
      <c r="D2173" s="58">
        <v>0.01</v>
      </c>
      <c r="E2173" s="58">
        <v>0.76080000000000003</v>
      </c>
      <c r="F2173" s="77">
        <v>1.05263157894741E-3</v>
      </c>
      <c r="G2173" s="58">
        <v>214.85182189941401</v>
      </c>
      <c r="H2173" s="58">
        <v>1092.25</v>
      </c>
      <c r="I2173" s="58">
        <v>106.288116455078</v>
      </c>
      <c r="J2173" s="58">
        <v>1760.94995117187</v>
      </c>
      <c r="K2173" s="58">
        <v>32.905609130859297</v>
      </c>
      <c r="L2173" s="58">
        <v>43.705127716064403</v>
      </c>
      <c r="M2173" s="58">
        <v>21.299999237060501</v>
      </c>
      <c r="N2173" s="77">
        <v>-2.1385876821297001E-2</v>
      </c>
      <c r="O2173" s="58">
        <v>11.430043835490499</v>
      </c>
      <c r="P2173" s="77">
        <v>5.3199659814109797E-2</v>
      </c>
      <c r="Q2173" s="58">
        <v>217.199424743652</v>
      </c>
      <c r="R2173" s="77">
        <v>-1.6061866496587099E-2</v>
      </c>
      <c r="S2173" s="58">
        <v>41.662605380014703</v>
      </c>
      <c r="T2173" s="77">
        <v>3.8143836466023998E-2</v>
      </c>
      <c r="U2173" s="58">
        <v>1101.1649780273401</v>
      </c>
      <c r="V2173" s="77">
        <v>-1.79793280338667E-2</v>
      </c>
      <c r="W2173" s="58">
        <v>2.9421186005574902</v>
      </c>
      <c r="X2173" s="77">
        <v>2.7680597781605799E-2</v>
      </c>
      <c r="Y2173" s="58">
        <v>107.26110458374001</v>
      </c>
      <c r="Z2173" s="77">
        <v>-1.5464541966230099E-2</v>
      </c>
      <c r="AA2173" s="58">
        <v>76.030566167505398</v>
      </c>
      <c r="AB2173" s="77">
        <v>4.3175881357053102E-2</v>
      </c>
      <c r="AC2173" s="58">
        <v>1774.7799682617101</v>
      </c>
      <c r="AD2173" s="77">
        <v>-7.7173886035540804E-3</v>
      </c>
      <c r="AE2173" s="58">
        <v>4.5913070243228704</v>
      </c>
      <c r="AF2173" s="77">
        <v>0.13952961654847701</v>
      </c>
      <c r="AG2173" s="58">
        <v>33.0335693359375</v>
      </c>
      <c r="AH2173" s="77">
        <v>-7.7985895664777196E-3</v>
      </c>
      <c r="AI2173" s="58">
        <v>1.86442457591553</v>
      </c>
      <c r="AJ2173" s="77">
        <v>4.26591723522236E-2</v>
      </c>
      <c r="AK2173" s="58">
        <v>43.876886367797802</v>
      </c>
      <c r="AL2173" s="69">
        <v>43388</v>
      </c>
      <c r="AM2173" s="105">
        <v>0</v>
      </c>
      <c r="AN2173" s="124">
        <v>27.869646798579101</v>
      </c>
      <c r="AO2173" s="125">
        <v>32.830069722127597</v>
      </c>
      <c r="AP2173" s="125">
        <v>45.648277606108401</v>
      </c>
      <c r="AQ2173" s="125">
        <v>22.750135197631</v>
      </c>
      <c r="AR2173" s="125">
        <v>38.789120638736897</v>
      </c>
      <c r="AS2173" s="125">
        <v>40.778217874129098</v>
      </c>
      <c r="AU2173" s="109" t="s">
        <v>565</v>
      </c>
      <c r="AV2173" s="63">
        <v>54383.884629422399</v>
      </c>
      <c r="AW2173" s="63">
        <v>-14189.1701279754</v>
      </c>
      <c r="AX2173" s="63">
        <v>14189.1701279754</v>
      </c>
      <c r="AY2173" s="63">
        <v>40194.714501446899</v>
      </c>
      <c r="AZ2173" s="77">
        <v>2.3932905363068802E-3</v>
      </c>
      <c r="BA2173" s="77">
        <v>3.0194714501446902</v>
      </c>
      <c r="BB2173" s="77">
        <v>1.42790321430241</v>
      </c>
      <c r="BC2173" s="58">
        <v>-243.870814785004</v>
      </c>
      <c r="BD2173" s="130">
        <v>-6.0306465440846E-3</v>
      </c>
      <c r="BE2173" s="65">
        <v>2</v>
      </c>
    </row>
    <row r="2174" spans="1:57" x14ac:dyDescent="0.2">
      <c r="A2174" s="104">
        <v>43389</v>
      </c>
      <c r="B2174" s="58">
        <v>2809.919921875</v>
      </c>
      <c r="C2174" s="77">
        <v>2.14956001631634E-2</v>
      </c>
      <c r="D2174" s="58">
        <v>0.01</v>
      </c>
      <c r="E2174" s="58">
        <v>0.75700000000000001</v>
      </c>
      <c r="F2174" s="77">
        <v>-4.9947423764459204E-3</v>
      </c>
      <c r="G2174" s="58">
        <v>219.58654785156199</v>
      </c>
      <c r="H2174" s="58">
        <v>1121.28002929687</v>
      </c>
      <c r="I2174" s="58">
        <v>109.646667480468</v>
      </c>
      <c r="J2174" s="58">
        <v>1819.9599609375</v>
      </c>
      <c r="K2174" s="58">
        <v>34.214748382568303</v>
      </c>
      <c r="L2174" s="58">
        <v>45.0890083312988</v>
      </c>
      <c r="M2174" s="58">
        <v>17.620000839233398</v>
      </c>
      <c r="N2174" s="77">
        <v>2.2037169200106E-2</v>
      </c>
      <c r="O2174" s="58">
        <v>11.025760644910701</v>
      </c>
      <c r="P2174" s="77">
        <v>5.0211457636120997E-2</v>
      </c>
      <c r="Q2174" s="58">
        <v>217.219184875488</v>
      </c>
      <c r="R2174" s="77">
        <v>2.6578191162165199E-2</v>
      </c>
      <c r="S2174" s="58">
        <v>42.724238812918799</v>
      </c>
      <c r="T2174" s="77">
        <v>3.8103094406943101E-2</v>
      </c>
      <c r="U2174" s="58">
        <v>1106.76501464843</v>
      </c>
      <c r="V2174" s="77">
        <v>3.1598556239446698E-2</v>
      </c>
      <c r="W2174" s="58">
        <v>2.8952659761958799</v>
      </c>
      <c r="X2174" s="77">
        <v>2.6405416988269301E-2</v>
      </c>
      <c r="Y2174" s="58">
        <v>107.967391967773</v>
      </c>
      <c r="Z2174" s="77">
        <v>3.3510327608320102E-2</v>
      </c>
      <c r="AA2174" s="58">
        <v>75.913051933907099</v>
      </c>
      <c r="AB2174" s="77">
        <v>4.1711385724553303E-2</v>
      </c>
      <c r="AC2174" s="58">
        <v>1790.45495605468</v>
      </c>
      <c r="AD2174" s="77">
        <v>3.9784683714645601E-2</v>
      </c>
      <c r="AE2174" s="58">
        <v>4.6537859574574503</v>
      </c>
      <c r="AF2174" s="77">
        <v>0.13601695693978699</v>
      </c>
      <c r="AG2174" s="58">
        <v>33.560178756713803</v>
      </c>
      <c r="AH2174" s="77">
        <v>3.1664033205094803E-2</v>
      </c>
      <c r="AI2174" s="58">
        <v>1.8027661711279299</v>
      </c>
      <c r="AJ2174" s="77">
        <v>3.9982386791073597E-2</v>
      </c>
      <c r="AK2174" s="58">
        <v>44.397068023681598</v>
      </c>
      <c r="AL2174" s="69">
        <v>43389</v>
      </c>
      <c r="AM2174" s="105">
        <v>1</v>
      </c>
      <c r="AN2174" s="124">
        <v>41.750725656396597</v>
      </c>
      <c r="AO2174" s="125">
        <v>41.760811215735202</v>
      </c>
      <c r="AP2174" s="125">
        <v>51.008506061863102</v>
      </c>
      <c r="AQ2174" s="125">
        <v>33.548095570824103</v>
      </c>
      <c r="AR2174" s="125">
        <v>47.458561917324701</v>
      </c>
      <c r="AS2174" s="125">
        <v>49.882565904485901</v>
      </c>
      <c r="AU2174" s="109" t="s">
        <v>565</v>
      </c>
      <c r="AV2174" s="63">
        <v>47982.854924781503</v>
      </c>
      <c r="AW2174" s="63">
        <v>-8089.3738957099904</v>
      </c>
      <c r="AX2174" s="63">
        <v>8089.3738957099904</v>
      </c>
      <c r="AY2174" s="63">
        <v>39893.481029071598</v>
      </c>
      <c r="AZ2174" s="77">
        <v>-7.4943553178994302E-3</v>
      </c>
      <c r="BA2174" s="77">
        <v>2.9893481029071598</v>
      </c>
      <c r="BB2174" s="77">
        <v>1.48009245103191</v>
      </c>
      <c r="BC2174" s="58">
        <v>-545.10428716037097</v>
      </c>
      <c r="BD2174" s="130">
        <v>-1.34798060539859E-2</v>
      </c>
      <c r="BE2174" s="65">
        <v>3</v>
      </c>
    </row>
    <row r="2175" spans="1:57" x14ac:dyDescent="0.2">
      <c r="A2175" s="104">
        <v>43390</v>
      </c>
      <c r="B2175" s="58">
        <v>2809.2099609375</v>
      </c>
      <c r="C2175" s="77">
        <v>-2.5266233815879297E-4</v>
      </c>
      <c r="D2175" s="58">
        <v>0.01</v>
      </c>
      <c r="E2175" s="58">
        <v>0.76129999999999998</v>
      </c>
      <c r="F2175" s="77">
        <v>5.6803170409511702E-3</v>
      </c>
      <c r="G2175" s="58">
        <v>218.63764953613199</v>
      </c>
      <c r="H2175" s="58">
        <v>1115.68994140625</v>
      </c>
      <c r="I2175" s="58">
        <v>109.36019897460901</v>
      </c>
      <c r="J2175" s="58">
        <v>1831.72998046875</v>
      </c>
      <c r="K2175" s="58">
        <v>34.411613464355398</v>
      </c>
      <c r="L2175" s="58">
        <v>45.0399360656738</v>
      </c>
      <c r="M2175" s="58">
        <v>17.399999618530199</v>
      </c>
      <c r="N2175" s="77">
        <v>-4.3212952920554902E-3</v>
      </c>
      <c r="O2175" s="58">
        <v>10.5785187999216</v>
      </c>
      <c r="P2175" s="77">
        <v>4.8383793104093999E-2</v>
      </c>
      <c r="Q2175" s="58">
        <v>219.112098693847</v>
      </c>
      <c r="R2175" s="77">
        <v>-4.9854521123776597E-3</v>
      </c>
      <c r="S2175" s="58">
        <v>43.875768147554702</v>
      </c>
      <c r="T2175" s="77">
        <v>3.9326130423164199E-2</v>
      </c>
      <c r="U2175" s="58">
        <v>1118.48498535156</v>
      </c>
      <c r="V2175" s="77">
        <v>-2.6126512774354801E-3</v>
      </c>
      <c r="W2175" s="58">
        <v>2.8776135489424002</v>
      </c>
      <c r="X2175" s="77">
        <v>2.6313170384871999E-2</v>
      </c>
      <c r="Y2175" s="58">
        <v>109.50343322753901</v>
      </c>
      <c r="Z2175" s="77">
        <v>6.4671859732490199E-3</v>
      </c>
      <c r="AA2175" s="58">
        <v>75.350681160920004</v>
      </c>
      <c r="AB2175" s="77">
        <v>4.1136347586360603E-2</v>
      </c>
      <c r="AC2175" s="58">
        <v>1825.84497070312</v>
      </c>
      <c r="AD2175" s="77">
        <v>5.75380767340116E-3</v>
      </c>
      <c r="AE2175" s="58">
        <v>4.7076743802995402</v>
      </c>
      <c r="AF2175" s="77">
        <v>0.136804814025238</v>
      </c>
      <c r="AG2175" s="58">
        <v>34.3131809234619</v>
      </c>
      <c r="AH2175" s="77">
        <v>-1.0883420913680899E-3</v>
      </c>
      <c r="AI2175" s="58">
        <v>1.71807695174652</v>
      </c>
      <c r="AJ2175" s="77">
        <v>3.8145634781571597E-2</v>
      </c>
      <c r="AK2175" s="58">
        <v>45.0644721984863</v>
      </c>
      <c r="AL2175" s="69">
        <v>43390</v>
      </c>
      <c r="AM2175" s="105">
        <v>2</v>
      </c>
      <c r="AN2175" s="124">
        <v>41.647091727921499</v>
      </c>
      <c r="AO2175" s="125">
        <v>40.640276991032401</v>
      </c>
      <c r="AP2175" s="125">
        <v>49.945403830657099</v>
      </c>
      <c r="AQ2175" s="125">
        <v>35.0190446009223</v>
      </c>
      <c r="AR2175" s="125">
        <v>47.203258494718902</v>
      </c>
      <c r="AS2175" s="125">
        <v>49.187964203260897</v>
      </c>
      <c r="AV2175" s="63">
        <v>47982.854924781503</v>
      </c>
      <c r="AW2175" s="63">
        <v>-8126.4700884510003</v>
      </c>
      <c r="AX2175" s="63">
        <v>8126.4700884510003</v>
      </c>
      <c r="AY2175" s="63">
        <v>39856.384836330501</v>
      </c>
      <c r="AZ2175" s="77">
        <v>-9.2988106788616199E-4</v>
      </c>
      <c r="BA2175" s="77">
        <v>2.9856384836330498</v>
      </c>
      <c r="BB2175" s="77">
        <v>1.47946582507439</v>
      </c>
      <c r="BC2175" s="58">
        <v>-582.20047990138096</v>
      </c>
      <c r="BD2175" s="130">
        <v>-1.4397152505423699E-2</v>
      </c>
      <c r="BE2175" s="65">
        <v>4</v>
      </c>
    </row>
    <row r="2176" spans="1:57" x14ac:dyDescent="0.2">
      <c r="A2176" s="104">
        <v>43391</v>
      </c>
      <c r="B2176" s="58">
        <v>2768.78002929687</v>
      </c>
      <c r="C2176" s="77">
        <v>-1.4391922356395401E-2</v>
      </c>
      <c r="D2176" s="58">
        <v>0.01</v>
      </c>
      <c r="E2176" s="58">
        <v>0.7651</v>
      </c>
      <c r="F2176" s="77">
        <v>4.9914619729409804E-3</v>
      </c>
      <c r="G2176" s="58">
        <v>213.52729797363199</v>
      </c>
      <c r="H2176" s="58">
        <v>1087.96997070312</v>
      </c>
      <c r="I2176" s="58">
        <v>107.17713928222599</v>
      </c>
      <c r="J2176" s="58">
        <v>1770.71997070312</v>
      </c>
      <c r="K2176" s="58">
        <v>33.387928009033097</v>
      </c>
      <c r="L2176" s="58">
        <v>44.136974334716797</v>
      </c>
      <c r="M2176" s="58">
        <v>20.059999465942301</v>
      </c>
      <c r="N2176" s="77">
        <v>-2.3373611879482999E-2</v>
      </c>
      <c r="O2176" s="58">
        <v>10.124162714949</v>
      </c>
      <c r="P2176" s="77">
        <v>4.74139035665559E-2</v>
      </c>
      <c r="Q2176" s="58">
        <v>216.08247375488199</v>
      </c>
      <c r="R2176" s="77">
        <v>-2.4845586281960898E-2</v>
      </c>
      <c r="S2176" s="58">
        <v>45.2905608026987</v>
      </c>
      <c r="T2176" s="77">
        <v>4.16285026446351E-2</v>
      </c>
      <c r="U2176" s="58">
        <v>1101.82995605468</v>
      </c>
      <c r="V2176" s="77">
        <v>-1.9962104246807999E-2</v>
      </c>
      <c r="W2176" s="58">
        <v>2.8612021304536501</v>
      </c>
      <c r="X2176" s="77">
        <v>2.6696011384660399E-2</v>
      </c>
      <c r="Y2176" s="58">
        <v>108.268669128417</v>
      </c>
      <c r="Z2176" s="77">
        <v>-3.3307316261762601E-2</v>
      </c>
      <c r="AA2176" s="58">
        <v>76.669339804800103</v>
      </c>
      <c r="AB2176" s="77">
        <v>4.3298398997756803E-2</v>
      </c>
      <c r="AC2176" s="58">
        <v>1801.22497558593</v>
      </c>
      <c r="AD2176" s="77">
        <v>-2.9748255087853798E-2</v>
      </c>
      <c r="AE2176" s="58">
        <v>4.7871832247550996</v>
      </c>
      <c r="AF2176" s="77">
        <v>0.14338066212014999</v>
      </c>
      <c r="AG2176" s="58">
        <v>33.8997707366943</v>
      </c>
      <c r="AH2176" s="77">
        <v>-2.0048024260966898E-2</v>
      </c>
      <c r="AI2176" s="58">
        <v>1.64581319057669</v>
      </c>
      <c r="AJ2176" s="77">
        <v>3.7288763341490401E-2</v>
      </c>
      <c r="AK2176" s="58">
        <v>44.588455200195298</v>
      </c>
      <c r="AL2176" s="69">
        <v>43391</v>
      </c>
      <c r="AM2176" s="105">
        <v>3</v>
      </c>
      <c r="AN2176" s="124">
        <v>36.144872761526599</v>
      </c>
      <c r="AO2176" s="125">
        <v>35.546787939982003</v>
      </c>
      <c r="AP2176" s="125">
        <v>44.559168885848401</v>
      </c>
      <c r="AQ2176" s="125">
        <v>31.1569124422976</v>
      </c>
      <c r="AR2176" s="125">
        <v>42.656090206527402</v>
      </c>
      <c r="AS2176" s="125">
        <v>44.143372943309501</v>
      </c>
      <c r="AV2176" s="63">
        <v>47982.854924781503</v>
      </c>
      <c r="AW2176" s="63">
        <v>-8003.3001780475597</v>
      </c>
      <c r="AX2176" s="63">
        <v>8003.3001780475597</v>
      </c>
      <c r="AY2176" s="63">
        <v>39979.554746734</v>
      </c>
      <c r="AZ2176" s="77">
        <v>3.09034326392709E-3</v>
      </c>
      <c r="BA2176" s="77">
        <v>2.9979554746733998</v>
      </c>
      <c r="BB2176" s="77">
        <v>1.4437815454345799</v>
      </c>
      <c r="BC2176" s="58">
        <v>-459.03056949793898</v>
      </c>
      <c r="BD2176" s="130">
        <v>-1.1351301384761399E-2</v>
      </c>
      <c r="BE2176" s="65">
        <v>5</v>
      </c>
    </row>
    <row r="2177" spans="1:57" x14ac:dyDescent="0.2">
      <c r="A2177" s="104">
        <v>43392</v>
      </c>
      <c r="B2177" s="58">
        <v>2767.78002929687</v>
      </c>
      <c r="C2177" s="77">
        <v>-3.61169897723501E-4</v>
      </c>
      <c r="D2177" s="58">
        <v>0.01</v>
      </c>
      <c r="E2177" s="58">
        <v>0.76649999999999996</v>
      </c>
      <c r="F2177" s="77">
        <v>1.82982616651417E-3</v>
      </c>
      <c r="G2177" s="58">
        <v>216.77932739257801</v>
      </c>
      <c r="H2177" s="58">
        <v>1096.4599609375</v>
      </c>
      <c r="I2177" s="58">
        <v>107.335189819335</v>
      </c>
      <c r="J2177" s="58">
        <v>1764.03002929687</v>
      </c>
      <c r="K2177" s="58">
        <v>33.752124786376903</v>
      </c>
      <c r="L2177" s="58">
        <v>43.184944152832003</v>
      </c>
      <c r="M2177" s="58">
        <v>19.889999389648398</v>
      </c>
      <c r="N2177" s="77">
        <v>1.5230040607486299E-2</v>
      </c>
      <c r="O2177" s="58">
        <v>9.7105140461982007</v>
      </c>
      <c r="P2177" s="77">
        <v>4.4794465242586901E-2</v>
      </c>
      <c r="Q2177" s="58">
        <v>215.15331268310501</v>
      </c>
      <c r="R2177" s="77">
        <v>7.8035152283550896E-3</v>
      </c>
      <c r="S2177" s="58">
        <v>45.817005443346801</v>
      </c>
      <c r="T2177" s="77">
        <v>4.17863005268082E-2</v>
      </c>
      <c r="U2177" s="58">
        <v>1092.21496582031</v>
      </c>
      <c r="V2177" s="77">
        <v>1.4746665022769001E-3</v>
      </c>
      <c r="W2177" s="58">
        <v>2.8673481299275698</v>
      </c>
      <c r="X2177" s="77">
        <v>2.6713961513962201E-2</v>
      </c>
      <c r="Y2177" s="58">
        <v>107.25616455078099</v>
      </c>
      <c r="Z2177" s="77">
        <v>-3.7780911250430101E-3</v>
      </c>
      <c r="AA2177" s="58">
        <v>78.537487270512301</v>
      </c>
      <c r="AB2177" s="77">
        <v>4.4521627164032199E-2</v>
      </c>
      <c r="AC2177" s="58">
        <v>1767.375</v>
      </c>
      <c r="AD2177" s="77">
        <v>1.0908037696895001E-2</v>
      </c>
      <c r="AE2177" s="58">
        <v>4.8476423723495197</v>
      </c>
      <c r="AF2177" s="77">
        <v>0.143624805935362</v>
      </c>
      <c r="AG2177" s="58">
        <v>33.570026397705</v>
      </c>
      <c r="AH2177" s="77">
        <v>-2.1569901340879299E-2</v>
      </c>
      <c r="AI2177" s="58">
        <v>1.57641804225975</v>
      </c>
      <c r="AJ2177" s="77">
        <v>3.6503880534864003E-2</v>
      </c>
      <c r="AK2177" s="58">
        <v>43.6609592437744</v>
      </c>
      <c r="AL2177" s="69">
        <v>43392</v>
      </c>
      <c r="AM2177" s="105">
        <v>4</v>
      </c>
      <c r="AN2177" s="124">
        <v>36.018120442883699</v>
      </c>
      <c r="AO2177" s="125">
        <v>38.105434753286502</v>
      </c>
      <c r="AP2177" s="125">
        <v>48.3745832123562</v>
      </c>
      <c r="AQ2177" s="125">
        <v>33.947935860965501</v>
      </c>
      <c r="AR2177" s="125">
        <v>38.450411464364599</v>
      </c>
      <c r="AS2177" s="125">
        <v>44.586469124359901</v>
      </c>
      <c r="AV2177" s="63">
        <v>47982.854924781503</v>
      </c>
      <c r="AW2177" s="63">
        <v>-7844.9985472755397</v>
      </c>
      <c r="AX2177" s="63">
        <v>7844.9985472755397</v>
      </c>
      <c r="AY2177" s="63">
        <v>40137.856377506003</v>
      </c>
      <c r="AZ2177" s="77">
        <v>3.95956462684088E-3</v>
      </c>
      <c r="BA2177" s="77">
        <v>3.0137856377505998</v>
      </c>
      <c r="BB2177" s="77">
        <v>1.4428989251037601</v>
      </c>
      <c r="BC2177" s="58">
        <v>-300.72893872592198</v>
      </c>
      <c r="BD2177" s="130">
        <v>-7.4366829693522998E-3</v>
      </c>
      <c r="BE2177" s="65">
        <v>6</v>
      </c>
    </row>
    <row r="2178" spans="1:57" x14ac:dyDescent="0.2">
      <c r="A2178" s="104">
        <v>43395</v>
      </c>
      <c r="B2178" s="58">
        <v>2755.8798828125</v>
      </c>
      <c r="C2178" s="77">
        <v>-4.2995275485813098E-3</v>
      </c>
      <c r="D2178" s="58">
        <v>0.01</v>
      </c>
      <c r="E2178" s="58">
        <v>0.77080000000000004</v>
      </c>
      <c r="F2178" s="77">
        <v>5.6099151989563696E-3</v>
      </c>
      <c r="G2178" s="58">
        <v>218.10385131835901</v>
      </c>
      <c r="H2178" s="58">
        <v>1101.16003417968</v>
      </c>
      <c r="I2178" s="58">
        <v>108.29335784912099</v>
      </c>
      <c r="J2178" s="58">
        <v>1789.30004882812</v>
      </c>
      <c r="K2178" s="58">
        <v>33.004043579101499</v>
      </c>
      <c r="L2178" s="58">
        <v>44.176235198974602</v>
      </c>
      <c r="M2178" s="58">
        <v>19.639999389648398</v>
      </c>
      <c r="N2178" s="77">
        <v>6.1100103119271498E-3</v>
      </c>
      <c r="O2178" s="58">
        <v>9.24077894288307</v>
      </c>
      <c r="P2178" s="77">
        <v>4.2368710534114298E-2</v>
      </c>
      <c r="Q2178" s="58">
        <v>217.44158935546801</v>
      </c>
      <c r="R2178" s="77">
        <v>4.2865890316405803E-3</v>
      </c>
      <c r="S2178" s="58">
        <v>45.879334780612702</v>
      </c>
      <c r="T2178" s="77">
        <v>4.1664547710170599E-2</v>
      </c>
      <c r="U2178" s="58">
        <v>1098.8099975585901</v>
      </c>
      <c r="V2178" s="77">
        <v>8.9268769300909698E-3</v>
      </c>
      <c r="W2178" s="58">
        <v>2.8655691962552798</v>
      </c>
      <c r="X2178" s="77">
        <v>2.6461172256268099E-2</v>
      </c>
      <c r="Y2178" s="58">
        <v>107.814273834228</v>
      </c>
      <c r="Z2178" s="77">
        <v>1.432516403438E-2</v>
      </c>
      <c r="AA2178" s="58">
        <v>78.940340601493304</v>
      </c>
      <c r="AB2178" s="77">
        <v>4.4118000585309299E-2</v>
      </c>
      <c r="AC2178" s="58">
        <v>1776.6650390625</v>
      </c>
      <c r="AD2178" s="77">
        <v>-2.2163973735287099E-2</v>
      </c>
      <c r="AE2178" s="58">
        <v>4.8982233837481504</v>
      </c>
      <c r="AF2178" s="77">
        <v>0.14841282620441501</v>
      </c>
      <c r="AG2178" s="58">
        <v>33.378084182739201</v>
      </c>
      <c r="AH2178" s="77">
        <v>2.2954551999288999E-2</v>
      </c>
      <c r="AI2178" s="58">
        <v>1.4785670888098801</v>
      </c>
      <c r="AJ2178" s="77">
        <v>3.3469739604342699E-2</v>
      </c>
      <c r="AK2178" s="58">
        <v>43.680589675903299</v>
      </c>
      <c r="AL2178" s="69">
        <v>43395</v>
      </c>
      <c r="AM2178" s="105">
        <v>0</v>
      </c>
      <c r="AN2178" s="124">
        <v>34.469035153014403</v>
      </c>
      <c r="AO2178" s="125">
        <v>39.536441231062597</v>
      </c>
      <c r="AP2178" s="125">
        <v>49.887273543844699</v>
      </c>
      <c r="AQ2178" s="125">
        <v>31.154012669907999</v>
      </c>
      <c r="AR2178" s="125">
        <v>44.577781459558302</v>
      </c>
      <c r="AS2178" s="125">
        <v>47.315070457581697</v>
      </c>
      <c r="AV2178" s="63">
        <v>40044.4310747411</v>
      </c>
      <c r="AW2178" s="63">
        <v>0</v>
      </c>
      <c r="AX2178" s="63">
        <v>0</v>
      </c>
      <c r="AY2178" s="63">
        <v>40044.4310747411</v>
      </c>
      <c r="AZ2178" s="77">
        <v>-2.3276106697429598E-3</v>
      </c>
      <c r="BA2178" s="77">
        <v>3.0044431074741098</v>
      </c>
      <c r="BB2178" s="77">
        <v>1.4323956138768701</v>
      </c>
      <c r="BC2178" s="58">
        <v>-394.15424149081798</v>
      </c>
      <c r="BD2178" s="130">
        <v>-9.7469839364683498E-3</v>
      </c>
      <c r="BE2178" s="65">
        <v>7</v>
      </c>
    </row>
    <row r="2179" spans="1:57" x14ac:dyDescent="0.2">
      <c r="A2179" s="104">
        <v>43396</v>
      </c>
      <c r="B2179" s="58">
        <v>2740.68994140625</v>
      </c>
      <c r="C2179" s="77">
        <v>-5.5118299970128197E-3</v>
      </c>
      <c r="D2179" s="58">
        <v>0.01</v>
      </c>
      <c r="E2179" s="58">
        <v>0.77070000000000005</v>
      </c>
      <c r="F2179" s="77">
        <v>-1.2973533990656699E-4</v>
      </c>
      <c r="G2179" s="58">
        <v>220.15985107421801</v>
      </c>
      <c r="H2179" s="58">
        <v>1103.68994140625</v>
      </c>
      <c r="I2179" s="58">
        <v>106.782020568847</v>
      </c>
      <c r="J2179" s="58">
        <v>1768.69995117187</v>
      </c>
      <c r="K2179" s="58">
        <v>32.9942016601562</v>
      </c>
      <c r="L2179" s="58">
        <v>43.675682067871001</v>
      </c>
      <c r="M2179" s="58">
        <v>20.709999084472599</v>
      </c>
      <c r="N2179" s="77">
        <v>9.4267008282136102E-3</v>
      </c>
      <c r="O2179" s="58">
        <v>8.5794246879588201</v>
      </c>
      <c r="P2179" s="77">
        <v>3.8969070182858098E-2</v>
      </c>
      <c r="Q2179" s="58">
        <v>219.13185119628901</v>
      </c>
      <c r="R2179" s="77">
        <v>2.2974927785559501E-3</v>
      </c>
      <c r="S2179" s="58">
        <v>46.480111048919099</v>
      </c>
      <c r="T2179" s="77">
        <v>4.2113377412588499E-2</v>
      </c>
      <c r="U2179" s="58">
        <v>1102.4249877929601</v>
      </c>
      <c r="V2179" s="77">
        <v>-1.3955955474010601E-2</v>
      </c>
      <c r="W2179" s="58">
        <v>2.8537282582053298</v>
      </c>
      <c r="X2179" s="77">
        <v>2.6724801076089301E-2</v>
      </c>
      <c r="Y2179" s="58">
        <v>107.53768920898401</v>
      </c>
      <c r="Z2179" s="77">
        <v>-1.15129363964091E-2</v>
      </c>
      <c r="AA2179" s="58">
        <v>80.029730851560004</v>
      </c>
      <c r="AB2179" s="77">
        <v>4.5247771278862398E-2</v>
      </c>
      <c r="AC2179" s="58">
        <v>1779</v>
      </c>
      <c r="AD2179" s="77">
        <v>-2.9820342836828201E-4</v>
      </c>
      <c r="AE2179" s="58">
        <v>4.9141804346383804</v>
      </c>
      <c r="AF2179" s="77">
        <v>0.14894072859391899</v>
      </c>
      <c r="AG2179" s="58">
        <v>32.999122619628899</v>
      </c>
      <c r="AH2179" s="77">
        <v>-1.13308236622919E-2</v>
      </c>
      <c r="AI2179" s="58">
        <v>1.51206746946701</v>
      </c>
      <c r="AJ2179" s="77">
        <v>3.4620351597882203E-2</v>
      </c>
      <c r="AK2179" s="58">
        <v>43.925958633422802</v>
      </c>
      <c r="AL2179" s="69">
        <v>43396</v>
      </c>
      <c r="AM2179" s="105">
        <v>1</v>
      </c>
      <c r="AN2179" s="124">
        <v>32.544941304397902</v>
      </c>
      <c r="AO2179" s="125">
        <v>40.336064880065997</v>
      </c>
      <c r="AP2179" s="125">
        <v>52.227266173219398</v>
      </c>
      <c r="AQ2179" s="125">
        <v>31.117727873497302</v>
      </c>
      <c r="AR2179" s="125">
        <v>42.288471378679901</v>
      </c>
      <c r="AS2179" s="125">
        <v>43.6629760197509</v>
      </c>
      <c r="AV2179" s="63">
        <v>40044.4310747411</v>
      </c>
      <c r="AW2179" s="63">
        <v>0</v>
      </c>
      <c r="AX2179" s="63">
        <v>0</v>
      </c>
      <c r="AY2179" s="63">
        <v>40044.4310747411</v>
      </c>
      <c r="AZ2179" s="77">
        <v>0</v>
      </c>
      <c r="BA2179" s="77">
        <v>3.0044431074741098</v>
      </c>
      <c r="BB2179" s="77">
        <v>1.4189886627677</v>
      </c>
      <c r="BC2179" s="58">
        <v>-394.15424149081798</v>
      </c>
      <c r="BD2179" s="130">
        <v>-9.7469839364683498E-3</v>
      </c>
      <c r="BE2179" s="65">
        <v>8</v>
      </c>
    </row>
    <row r="2180" spans="1:57" x14ac:dyDescent="0.2">
      <c r="A2180" s="104">
        <v>43397</v>
      </c>
      <c r="B2180" s="58">
        <v>2656.10009765625</v>
      </c>
      <c r="C2180" s="77">
        <v>-3.0864433977743799E-2</v>
      </c>
      <c r="D2180" s="58">
        <v>0.01</v>
      </c>
      <c r="E2180" s="58">
        <v>0.77459999999999996</v>
      </c>
      <c r="F2180" s="77">
        <v>5.06033476060707E-3</v>
      </c>
      <c r="G2180" s="58">
        <v>212.60801696777301</v>
      </c>
      <c r="H2180" s="58">
        <v>1050.7099609375</v>
      </c>
      <c r="I2180" s="58">
        <v>101.072494506835</v>
      </c>
      <c r="J2180" s="58">
        <v>1664.19995117187</v>
      </c>
      <c r="K2180" s="58">
        <v>31.3110256195068</v>
      </c>
      <c r="L2180" s="58">
        <v>41.634208679199197</v>
      </c>
      <c r="M2180" s="58">
        <v>25.2299995422363</v>
      </c>
      <c r="N2180" s="77">
        <v>-3.4301595270881099E-2</v>
      </c>
      <c r="O2180" s="58">
        <v>7.75043912630517</v>
      </c>
      <c r="P2180" s="77">
        <v>3.6454124528521203E-2</v>
      </c>
      <c r="Q2180" s="58">
        <v>216.38393402099601</v>
      </c>
      <c r="R2180" s="77">
        <v>-4.8002594280460997E-2</v>
      </c>
      <c r="S2180" s="58">
        <v>49.203597436713601</v>
      </c>
      <c r="T2180" s="77">
        <v>4.6828905469604103E-2</v>
      </c>
      <c r="U2180" s="58">
        <v>1077.19995117187</v>
      </c>
      <c r="V2180" s="77">
        <v>-5.3468983182711899E-2</v>
      </c>
      <c r="W2180" s="58">
        <v>2.9514840838043201</v>
      </c>
      <c r="X2180" s="77">
        <v>2.9201654695528399E-2</v>
      </c>
      <c r="Y2180" s="58">
        <v>103.927257537841</v>
      </c>
      <c r="Z2180" s="77">
        <v>-5.9082943905076797E-2</v>
      </c>
      <c r="AA2180" s="58">
        <v>84.187028244580702</v>
      </c>
      <c r="AB2180" s="77">
        <v>5.0587087318022597E-2</v>
      </c>
      <c r="AC2180" s="58">
        <v>1716.44995117187</v>
      </c>
      <c r="AD2180" s="77">
        <v>-5.10142981480897E-2</v>
      </c>
      <c r="AE2180" s="58">
        <v>4.9734143239437296</v>
      </c>
      <c r="AF2180" s="77">
        <v>0.15883907427309801</v>
      </c>
      <c r="AG2180" s="58">
        <v>32.1526136398315</v>
      </c>
      <c r="AH2180" s="77">
        <v>-4.6741648716543599E-2</v>
      </c>
      <c r="AI2180" s="58">
        <v>1.61760364866006</v>
      </c>
      <c r="AJ2180" s="77">
        <v>3.8852753540341199E-2</v>
      </c>
      <c r="AK2180" s="58">
        <v>42.654945373535099</v>
      </c>
      <c r="AL2180" s="69">
        <v>43397</v>
      </c>
      <c r="AM2180" s="105">
        <v>2</v>
      </c>
      <c r="AN2180" s="124">
        <v>24.3824705244899</v>
      </c>
      <c r="AO2180" s="125">
        <v>31.069511509673301</v>
      </c>
      <c r="AP2180" s="125">
        <v>44.084587376023002</v>
      </c>
      <c r="AQ2180" s="125">
        <v>25.621656720431101</v>
      </c>
      <c r="AR2180" s="125">
        <v>34.505393464774897</v>
      </c>
      <c r="AS2180" s="125">
        <v>33.2283912541183</v>
      </c>
      <c r="AV2180" s="63">
        <v>40044.4310747411</v>
      </c>
      <c r="AW2180" s="63">
        <v>0</v>
      </c>
      <c r="AX2180" s="63">
        <v>0</v>
      </c>
      <c r="AY2180" s="63">
        <v>40044.4310747411</v>
      </c>
      <c r="AZ2180" s="77">
        <v>0</v>
      </c>
      <c r="BA2180" s="77">
        <v>3.0044431074741098</v>
      </c>
      <c r="BB2180" s="77">
        <v>1.3443279468928</v>
      </c>
      <c r="BC2180" s="58">
        <v>-394.15424149081798</v>
      </c>
      <c r="BD2180" s="130">
        <v>-9.7469839364683498E-3</v>
      </c>
      <c r="BE2180" s="65">
        <v>9</v>
      </c>
    </row>
    <row r="2181" spans="1:57" x14ac:dyDescent="0.2">
      <c r="A2181" s="104">
        <v>43398</v>
      </c>
      <c r="B2181" s="58">
        <v>2705.57006835937</v>
      </c>
      <c r="C2181" s="77">
        <v>1.8625040052811799E-2</v>
      </c>
      <c r="D2181" s="58">
        <v>0.01</v>
      </c>
      <c r="E2181" s="58">
        <v>0.78029999999999999</v>
      </c>
      <c r="F2181" s="77">
        <v>7.35863671572434E-3</v>
      </c>
      <c r="G2181" s="58">
        <v>217.263671875</v>
      </c>
      <c r="H2181" s="58">
        <v>1095.56994628906</v>
      </c>
      <c r="I2181" s="58">
        <v>106.97958374023401</v>
      </c>
      <c r="J2181" s="58">
        <v>1782.17004394531</v>
      </c>
      <c r="K2181" s="58">
        <v>32.128005981445298</v>
      </c>
      <c r="L2181" s="58">
        <v>43.489200592041001</v>
      </c>
      <c r="M2181" s="58">
        <v>24.2199993133544</v>
      </c>
      <c r="N2181" s="77">
        <v>2.1897833269063499E-2</v>
      </c>
      <c r="O2181" s="58">
        <v>6.8073164934905304</v>
      </c>
      <c r="P2181" s="77">
        <v>3.1332051211060398E-2</v>
      </c>
      <c r="Q2181" s="58">
        <v>214.93584442138601</v>
      </c>
      <c r="R2181" s="77">
        <v>4.2694927258075797E-2</v>
      </c>
      <c r="S2181" s="58">
        <v>50.111865132753998</v>
      </c>
      <c r="T2181" s="77">
        <v>4.5740452540245398E-2</v>
      </c>
      <c r="U2181" s="58">
        <v>1073.1399536132801</v>
      </c>
      <c r="V2181" s="77">
        <v>5.8444082756846601E-2</v>
      </c>
      <c r="W2181" s="58">
        <v>2.9048992935455198</v>
      </c>
      <c r="X2181" s="77">
        <v>2.7153772635712801E-2</v>
      </c>
      <c r="Y2181" s="58">
        <v>104.026039123535</v>
      </c>
      <c r="Z2181" s="77">
        <v>7.0886970457105694E-2</v>
      </c>
      <c r="AA2181" s="58">
        <v>84.076410543920602</v>
      </c>
      <c r="AB2181" s="77">
        <v>4.7176424510982598E-2</v>
      </c>
      <c r="AC2181" s="58">
        <v>1723.1849975585901</v>
      </c>
      <c r="AD2181" s="77">
        <v>2.6092417791306201E-2</v>
      </c>
      <c r="AE2181" s="58">
        <v>4.9778790619492002</v>
      </c>
      <c r="AF2181" s="77">
        <v>0.15493893598077799</v>
      </c>
      <c r="AG2181" s="58">
        <v>31.719515800476</v>
      </c>
      <c r="AH2181" s="77">
        <v>4.45545135043856E-2</v>
      </c>
      <c r="AI2181" s="58">
        <v>1.6459971633355801</v>
      </c>
      <c r="AJ2181" s="77">
        <v>3.7848411580985002E-2</v>
      </c>
      <c r="AK2181" s="58">
        <v>42.561704635620103</v>
      </c>
      <c r="AL2181" s="69">
        <v>43398</v>
      </c>
      <c r="AM2181" s="105">
        <v>3</v>
      </c>
      <c r="AN2181" s="124">
        <v>34.697614767347403</v>
      </c>
      <c r="AO2181" s="125">
        <v>43.008483534056701</v>
      </c>
      <c r="AP2181" s="125">
        <v>49.329499629594103</v>
      </c>
      <c r="AQ2181" s="125">
        <v>31.9081222557231</v>
      </c>
      <c r="AR2181" s="125">
        <v>44.500773330920502</v>
      </c>
      <c r="AS2181" s="125">
        <v>47.269001609319702</v>
      </c>
      <c r="AU2181" s="109" t="s">
        <v>565</v>
      </c>
      <c r="AV2181" s="63">
        <v>46033.329414086103</v>
      </c>
      <c r="AW2181" s="63">
        <v>-6066.8149022918597</v>
      </c>
      <c r="AX2181" s="63">
        <v>6066.8149022918597</v>
      </c>
      <c r="AY2181" s="63">
        <v>39966.514511794201</v>
      </c>
      <c r="AZ2181" s="77">
        <v>-1.9457527764963299E-3</v>
      </c>
      <c r="BA2181" s="77">
        <v>2.99665145117942</v>
      </c>
      <c r="BB2181" s="77">
        <v>1.3879911488006</v>
      </c>
      <c r="BC2181" s="58">
        <v>-472.070804437709</v>
      </c>
      <c r="BD2181" s="130">
        <v>-1.16737714919077E-2</v>
      </c>
      <c r="BE2181" s="65">
        <v>10</v>
      </c>
    </row>
    <row r="2182" spans="1:57" x14ac:dyDescent="0.2">
      <c r="A2182" s="104">
        <v>43399</v>
      </c>
      <c r="B2182" s="58">
        <v>2658.68994140625</v>
      </c>
      <c r="C2182" s="77">
        <v>-1.73272640399783E-2</v>
      </c>
      <c r="D2182" s="58">
        <v>0.01</v>
      </c>
      <c r="E2182" s="58">
        <v>0.78</v>
      </c>
      <c r="F2182" s="77">
        <v>-3.8446751249510098E-4</v>
      </c>
      <c r="G2182" s="58">
        <v>213.80407714843699</v>
      </c>
      <c r="H2182" s="58">
        <v>1071.46997070312</v>
      </c>
      <c r="I2182" s="58">
        <v>105.65591430664</v>
      </c>
      <c r="J2182" s="58">
        <v>1642.81005859375</v>
      </c>
      <c r="K2182" s="58">
        <v>31.852397918701101</v>
      </c>
      <c r="L2182" s="58">
        <v>44.843639373779297</v>
      </c>
      <c r="M2182" s="58">
        <v>24.159999847412099</v>
      </c>
      <c r="N2182" s="77">
        <v>-1.5923484569260699E-2</v>
      </c>
      <c r="O2182" s="58">
        <v>6.4077398533481897</v>
      </c>
      <c r="P2182" s="77">
        <v>2.9970148085153199E-2</v>
      </c>
      <c r="Q2182" s="58">
        <v>215.53387451171801</v>
      </c>
      <c r="R2182" s="77">
        <v>-2.1997660366249699E-2</v>
      </c>
      <c r="S2182" s="58">
        <v>51.611233364858201</v>
      </c>
      <c r="T2182" s="77">
        <v>4.8168623270878598E-2</v>
      </c>
      <c r="U2182" s="58">
        <v>1083.5199584960901</v>
      </c>
      <c r="V2182" s="77">
        <v>-1.2373103234425101E-2</v>
      </c>
      <c r="W2182" s="58">
        <v>2.8816428076585199</v>
      </c>
      <c r="X2182" s="77">
        <v>2.72738428943528E-2</v>
      </c>
      <c r="Y2182" s="58">
        <v>106.317749023437</v>
      </c>
      <c r="Z2182" s="77">
        <v>-7.8196794870960595E-2</v>
      </c>
      <c r="AA2182" s="58">
        <v>89.346000099141506</v>
      </c>
      <c r="AB2182" s="77">
        <v>5.4386080503805702E-2</v>
      </c>
      <c r="AC2182" s="58">
        <v>1712.4900512695301</v>
      </c>
      <c r="AD2182" s="77">
        <v>-8.5784366108280202E-3</v>
      </c>
      <c r="AE2182" s="58">
        <v>4.9928159814336199</v>
      </c>
      <c r="AF2182" s="77">
        <v>0.156748512127002</v>
      </c>
      <c r="AG2182" s="58">
        <v>31.9902019500732</v>
      </c>
      <c r="AH2182" s="77">
        <v>3.1144255661166499E-2</v>
      </c>
      <c r="AI2182" s="58">
        <v>1.63800311065663</v>
      </c>
      <c r="AJ2182" s="77">
        <v>3.6526988744236502E-2</v>
      </c>
      <c r="AK2182" s="58">
        <v>44.166419982910099</v>
      </c>
      <c r="AL2182" s="69">
        <v>43399</v>
      </c>
      <c r="AM2182" s="105">
        <v>4</v>
      </c>
      <c r="AN2182" s="124">
        <v>30.457489103631001</v>
      </c>
      <c r="AO2182" s="125">
        <v>39.091267781522902</v>
      </c>
      <c r="AP2182" s="125">
        <v>45.885144485671603</v>
      </c>
      <c r="AQ2182" s="125">
        <v>30.957536257366598</v>
      </c>
      <c r="AR2182" s="125">
        <v>50.447297086940701</v>
      </c>
      <c r="AS2182" s="125">
        <v>44.986220114249697</v>
      </c>
      <c r="AV2182" s="63">
        <v>46033.329414086103</v>
      </c>
      <c r="AW2182" s="63">
        <v>-6012.4586311340299</v>
      </c>
      <c r="AX2182" s="63">
        <v>6012.4586311340299</v>
      </c>
      <c r="AY2182" s="63">
        <v>40020.870782951999</v>
      </c>
      <c r="AZ2182" s="77">
        <v>1.36004532348676E-3</v>
      </c>
      <c r="BA2182" s="77">
        <v>3.0020870782952001</v>
      </c>
      <c r="BB2182" s="77">
        <v>1.3466137956402</v>
      </c>
      <c r="BC2182" s="58">
        <v>-417.71453327987501</v>
      </c>
      <c r="BD2182" s="130">
        <v>-1.03296030267459E-2</v>
      </c>
      <c r="BE2182" s="65">
        <v>11</v>
      </c>
    </row>
    <row r="2183" spans="1:57" x14ac:dyDescent="0.2">
      <c r="A2183" s="104">
        <v>43402</v>
      </c>
      <c r="B2183" s="58">
        <v>2641.25</v>
      </c>
      <c r="C2183" s="77">
        <v>-6.5595995737004397E-3</v>
      </c>
      <c r="D2183" s="58">
        <v>0.01</v>
      </c>
      <c r="E2183" s="58">
        <v>0.78090000000000004</v>
      </c>
      <c r="F2183" s="77">
        <v>1.1538461538460601E-3</v>
      </c>
      <c r="G2183" s="58">
        <v>209.790924072265</v>
      </c>
      <c r="H2183" s="58">
        <v>1020.08001708984</v>
      </c>
      <c r="I2183" s="58">
        <v>102.58383178710901</v>
      </c>
      <c r="J2183" s="58">
        <v>1538.88000488281</v>
      </c>
      <c r="K2183" s="58">
        <v>30.631849288940401</v>
      </c>
      <c r="L2183" s="58">
        <v>44.559013366699197</v>
      </c>
      <c r="M2183" s="58">
        <v>24.7000007629394</v>
      </c>
      <c r="N2183" s="77">
        <v>-1.8770236422506002E-2</v>
      </c>
      <c r="O2183" s="58">
        <v>6.2685786712794096</v>
      </c>
      <c r="P2183" s="77">
        <v>2.9880123265580798E-2</v>
      </c>
      <c r="Q2183" s="58">
        <v>211.79750061035099</v>
      </c>
      <c r="R2183" s="77">
        <v>-4.7962103482524901E-2</v>
      </c>
      <c r="S2183" s="58">
        <v>54.888194082787898</v>
      </c>
      <c r="T2183" s="77">
        <v>5.3807733867169402E-2</v>
      </c>
      <c r="U2183" s="58">
        <v>1045.7749938964801</v>
      </c>
      <c r="V2183" s="77">
        <v>-2.9076294873709298E-2</v>
      </c>
      <c r="W2183" s="58">
        <v>2.9683341441744102</v>
      </c>
      <c r="X2183" s="77">
        <v>2.8935691838208499E-2</v>
      </c>
      <c r="Y2183" s="58">
        <v>104.119873046875</v>
      </c>
      <c r="Z2183" s="77">
        <v>-6.3263584957534202E-2</v>
      </c>
      <c r="AA2183" s="58">
        <v>100.14336234509901</v>
      </c>
      <c r="AB2183" s="77">
        <v>6.5075484785914794E-2</v>
      </c>
      <c r="AC2183" s="58">
        <v>1590.8450317382801</v>
      </c>
      <c r="AD2183" s="77">
        <v>-3.8318893066576099E-2</v>
      </c>
      <c r="AE2183" s="58">
        <v>5.0245381887105003</v>
      </c>
      <c r="AF2183" s="77">
        <v>0.16402986777963099</v>
      </c>
      <c r="AG2183" s="58">
        <v>31.242123603820801</v>
      </c>
      <c r="AH2183" s="77">
        <v>-6.3470764428299404E-3</v>
      </c>
      <c r="AI2183" s="58">
        <v>1.6179969143455799</v>
      </c>
      <c r="AJ2183" s="77">
        <v>3.6311327206243298E-2</v>
      </c>
      <c r="AK2183" s="58">
        <v>44.701326370239201</v>
      </c>
      <c r="AL2183" s="69">
        <v>43402</v>
      </c>
      <c r="AM2183" s="105">
        <v>0</v>
      </c>
      <c r="AN2183" s="124">
        <v>29.035958544265899</v>
      </c>
      <c r="AO2183" s="125">
        <v>32.3293917706009</v>
      </c>
      <c r="AP2183" s="125">
        <v>42.203866313527001</v>
      </c>
      <c r="AQ2183" s="125">
        <v>27.106237128700698</v>
      </c>
      <c r="AR2183" s="125">
        <v>49.253009597744303</v>
      </c>
      <c r="AS2183" s="125">
        <v>40.1409939245628</v>
      </c>
      <c r="AV2183" s="63">
        <v>46033.329414086103</v>
      </c>
      <c r="AW2183" s="63">
        <v>-5788.7394885555204</v>
      </c>
      <c r="AX2183" s="63">
        <v>5788.7394885555204</v>
      </c>
      <c r="AY2183" s="63">
        <v>40244.589925530599</v>
      </c>
      <c r="AZ2183" s="77">
        <v>5.5900618402786499E-3</v>
      </c>
      <c r="BA2183" s="77">
        <v>3.0244589925530598</v>
      </c>
      <c r="BB2183" s="77">
        <v>1.33122094878668</v>
      </c>
      <c r="BC2183" s="58">
        <v>-193.99539070136899</v>
      </c>
      <c r="BD2183" s="130">
        <v>-4.7972843061722999E-3</v>
      </c>
      <c r="BE2183" s="65">
        <v>12</v>
      </c>
    </row>
    <row r="2184" spans="1:57" x14ac:dyDescent="0.2">
      <c r="A2184" s="104">
        <v>43403</v>
      </c>
      <c r="B2184" s="58">
        <v>2682.6298828125</v>
      </c>
      <c r="C2184" s="77">
        <v>1.5666780052058599E-2</v>
      </c>
      <c r="D2184" s="58">
        <v>0.01</v>
      </c>
      <c r="E2184" s="58">
        <v>0.78549999999999998</v>
      </c>
      <c r="F2184" s="77">
        <v>5.8906390062747303E-3</v>
      </c>
      <c r="G2184" s="58">
        <v>210.83868408203099</v>
      </c>
      <c r="H2184" s="58">
        <v>1036.2099609375</v>
      </c>
      <c r="I2184" s="58">
        <v>102.46530914306599</v>
      </c>
      <c r="J2184" s="58">
        <v>1530.42004394531</v>
      </c>
      <c r="K2184" s="58">
        <v>31.9114570617675</v>
      </c>
      <c r="L2184" s="58">
        <v>46.875289916992102</v>
      </c>
      <c r="M2184" s="58">
        <v>23.350000381469702</v>
      </c>
      <c r="N2184" s="77">
        <v>4.9943057088814797E-3</v>
      </c>
      <c r="O2184" s="58">
        <v>6.12627103654716</v>
      </c>
      <c r="P2184" s="77">
        <v>2.9056674600395401E-2</v>
      </c>
      <c r="Q2184" s="58">
        <v>210.31480407714801</v>
      </c>
      <c r="R2184" s="77">
        <v>1.5812429983358401E-2</v>
      </c>
      <c r="S2184" s="58">
        <v>57.148112799463703</v>
      </c>
      <c r="T2184" s="77">
        <v>5.5151093845652303E-2</v>
      </c>
      <c r="U2184" s="58">
        <v>1028.1449890136701</v>
      </c>
      <c r="V2184" s="77">
        <v>-1.1553735318537901E-3</v>
      </c>
      <c r="W2184" s="58">
        <v>3.0623786371397901</v>
      </c>
      <c r="X2184" s="77">
        <v>2.9886979922775302E-2</v>
      </c>
      <c r="Y2184" s="58">
        <v>102.524570465087</v>
      </c>
      <c r="Z2184" s="77">
        <v>-5.49747927756349E-3</v>
      </c>
      <c r="AA2184" s="58">
        <v>110.022429078846</v>
      </c>
      <c r="AB2184" s="77">
        <v>7.1890347695144199E-2</v>
      </c>
      <c r="AC2184" s="58">
        <v>1534.65002441406</v>
      </c>
      <c r="AD2184" s="77">
        <v>4.1773768235701697E-2</v>
      </c>
      <c r="AE2184" s="58">
        <v>4.9867530303295098</v>
      </c>
      <c r="AF2184" s="77">
        <v>0.15626842173571701</v>
      </c>
      <c r="AG2184" s="58">
        <v>31.271653175354</v>
      </c>
      <c r="AH2184" s="77">
        <v>5.1982222569228097E-2</v>
      </c>
      <c r="AI2184" s="58">
        <v>1.58879266836028</v>
      </c>
      <c r="AJ2184" s="77">
        <v>3.38940339606165E-2</v>
      </c>
      <c r="AK2184" s="58">
        <v>45.717151641845703</v>
      </c>
      <c r="AL2184" s="69">
        <v>43403</v>
      </c>
      <c r="AM2184" s="105">
        <v>1</v>
      </c>
      <c r="AN2184" s="124">
        <v>36.597298808987397</v>
      </c>
      <c r="AO2184" s="125">
        <v>36.067472163337897</v>
      </c>
      <c r="AP2184" s="125">
        <v>43.478831826929202</v>
      </c>
      <c r="AQ2184" s="125">
        <v>36.083796706653203</v>
      </c>
      <c r="AR2184" s="125">
        <v>57.972731909628301</v>
      </c>
      <c r="AS2184" s="125">
        <v>39.962165437196397</v>
      </c>
      <c r="AU2184" s="109" t="s">
        <v>565</v>
      </c>
      <c r="AV2184" s="63">
        <v>46033.329414086103</v>
      </c>
      <c r="AW2184" s="63">
        <v>-6066.0807843284601</v>
      </c>
      <c r="AX2184" s="63">
        <v>6066.0807843284601</v>
      </c>
      <c r="AY2184" s="63">
        <v>39967.248629757603</v>
      </c>
      <c r="AZ2184" s="77">
        <v>-6.8913932602152599E-3</v>
      </c>
      <c r="BA2184" s="77">
        <v>2.9967248629757601</v>
      </c>
      <c r="BB2184" s="77">
        <v>1.3677436746440801</v>
      </c>
      <c r="BC2184" s="58">
        <v>-471.3366864743</v>
      </c>
      <c r="BD2184" s="130">
        <v>-1.16556175936527E-2</v>
      </c>
      <c r="BE2184" s="65">
        <v>13</v>
      </c>
    </row>
    <row r="2185" spans="1:57" x14ac:dyDescent="0.2">
      <c r="A2185" s="104">
        <v>43404</v>
      </c>
      <c r="B2185" s="58">
        <v>2711.73999023437</v>
      </c>
      <c r="C2185" s="77">
        <v>1.08513319740386E-2</v>
      </c>
      <c r="D2185" s="58">
        <v>0.01</v>
      </c>
      <c r="E2185" s="58">
        <v>0.78249999999999997</v>
      </c>
      <c r="F2185" s="77">
        <v>-3.8192234245703E-3</v>
      </c>
      <c r="G2185" s="58">
        <v>216.33451843261699</v>
      </c>
      <c r="H2185" s="58">
        <v>1076.77001953125</v>
      </c>
      <c r="I2185" s="58">
        <v>105.50774383544901</v>
      </c>
      <c r="J2185" s="58">
        <v>1598.01000976562</v>
      </c>
      <c r="K2185" s="58">
        <v>32.364238739013601</v>
      </c>
      <c r="L2185" s="58">
        <v>46.0115966796875</v>
      </c>
      <c r="M2185" s="58">
        <v>21.2299995422363</v>
      </c>
      <c r="N2185" s="77">
        <v>2.6066536956983001E-2</v>
      </c>
      <c r="O2185" s="58">
        <v>5.9636692035767602</v>
      </c>
      <c r="P2185" s="77">
        <v>2.75668869063736E-2</v>
      </c>
      <c r="Q2185" s="58">
        <v>213.58660125732399</v>
      </c>
      <c r="R2185" s="77">
        <v>3.9142702852473697E-2</v>
      </c>
      <c r="S2185" s="58">
        <v>57.856122145987101</v>
      </c>
      <c r="T2185" s="77">
        <v>5.3731178521457701E-2</v>
      </c>
      <c r="U2185" s="58">
        <v>1056.48999023437</v>
      </c>
      <c r="V2185" s="77">
        <v>2.96923389762562E-2</v>
      </c>
      <c r="W2185" s="58">
        <v>3.0759258316494802</v>
      </c>
      <c r="X2185" s="77">
        <v>2.9153555178345201E-2</v>
      </c>
      <c r="Y2185" s="58">
        <v>103.986526489257</v>
      </c>
      <c r="Z2185" s="77">
        <v>4.4164323440295701E-2</v>
      </c>
      <c r="AA2185" s="58">
        <v>115.963351860643</v>
      </c>
      <c r="AB2185" s="77">
        <v>7.2567350111687703E-2</v>
      </c>
      <c r="AC2185" s="58">
        <v>1564.2150268554601</v>
      </c>
      <c r="AD2185" s="77">
        <v>1.4188687040196799E-2</v>
      </c>
      <c r="AE2185" s="58">
        <v>4.9035031265399702</v>
      </c>
      <c r="AF2185" s="77">
        <v>0.151509917043993</v>
      </c>
      <c r="AG2185" s="58">
        <v>32.137847900390597</v>
      </c>
      <c r="AH2185" s="77">
        <v>-1.84253417703471E-2</v>
      </c>
      <c r="AI2185" s="58">
        <v>1.5534590041790599</v>
      </c>
      <c r="AJ2185" s="77">
        <v>3.3762336373448602E-2</v>
      </c>
      <c r="AK2185" s="58">
        <v>46.443443298339801</v>
      </c>
      <c r="AL2185" s="69">
        <v>43404</v>
      </c>
      <c r="AM2185" s="105">
        <v>2</v>
      </c>
      <c r="AN2185" s="124">
        <v>41.333093482810497</v>
      </c>
      <c r="AO2185" s="125">
        <v>44.386610130350199</v>
      </c>
      <c r="AP2185" s="125">
        <v>49.741580412230597</v>
      </c>
      <c r="AQ2185" s="125">
        <v>38.949012126566302</v>
      </c>
      <c r="AR2185" s="125">
        <v>54.2308299341638</v>
      </c>
      <c r="AS2185" s="125">
        <v>46.545385864191303</v>
      </c>
      <c r="AV2185" s="63">
        <v>46033.329414086103</v>
      </c>
      <c r="AW2185" s="63">
        <v>-6128.65406881332</v>
      </c>
      <c r="AX2185" s="63">
        <v>6128.65406881332</v>
      </c>
      <c r="AY2185" s="63">
        <v>39904.675345272801</v>
      </c>
      <c r="AZ2185" s="77">
        <v>-1.5656140122259901E-3</v>
      </c>
      <c r="BA2185" s="77">
        <v>2.99046753452728</v>
      </c>
      <c r="BB2185" s="77">
        <v>1.39343684728707</v>
      </c>
      <c r="BC2185" s="58">
        <v>-533.90997095916805</v>
      </c>
      <c r="BD2185" s="130">
        <v>-1.3202983407652901E-2</v>
      </c>
      <c r="BE2185" s="65">
        <v>14</v>
      </c>
    </row>
    <row r="2186" spans="1:57" x14ac:dyDescent="0.2">
      <c r="A2186" s="104">
        <v>43405</v>
      </c>
      <c r="B2186" s="58">
        <v>2740.3701171875</v>
      </c>
      <c r="C2186" s="77">
        <v>1.0557843693063699E-2</v>
      </c>
      <c r="D2186" s="58">
        <v>0.01</v>
      </c>
      <c r="E2186" s="58">
        <v>0.77080000000000004</v>
      </c>
      <c r="F2186" s="77">
        <v>-1.49520766773162E-2</v>
      </c>
      <c r="G2186" s="58">
        <v>219.65576171875</v>
      </c>
      <c r="H2186" s="58">
        <v>1070</v>
      </c>
      <c r="I2186" s="58">
        <v>104.62859344482401</v>
      </c>
      <c r="J2186" s="58">
        <v>1665.53002929687</v>
      </c>
      <c r="K2186" s="58">
        <v>34.795494079589801</v>
      </c>
      <c r="L2186" s="58">
        <v>47.326770782470703</v>
      </c>
      <c r="M2186" s="58">
        <v>19.340000152587798</v>
      </c>
      <c r="N2186" s="77">
        <v>1.5352350194484899E-2</v>
      </c>
      <c r="O2186" s="58">
        <v>5.7324016144434902</v>
      </c>
      <c r="P2186" s="77">
        <v>2.60972057804854E-2</v>
      </c>
      <c r="Q2186" s="58">
        <v>217.995140075683</v>
      </c>
      <c r="R2186" s="77">
        <v>-6.2873402940742899E-3</v>
      </c>
      <c r="S2186" s="58">
        <v>58.269432156399702</v>
      </c>
      <c r="T2186" s="77">
        <v>5.4457413230280097E-2</v>
      </c>
      <c r="U2186" s="58">
        <v>1073.38500976562</v>
      </c>
      <c r="V2186" s="77">
        <v>-8.3325674369090202E-3</v>
      </c>
      <c r="W2186" s="58">
        <v>3.1142279201184602</v>
      </c>
      <c r="X2186" s="77">
        <v>2.9764597014875702E-2</v>
      </c>
      <c r="Y2186" s="58">
        <v>105.06816864013599</v>
      </c>
      <c r="Z2186" s="77">
        <v>4.2252563575088498E-2</v>
      </c>
      <c r="AA2186" s="58">
        <v>119.19252668381699</v>
      </c>
      <c r="AB2186" s="77">
        <v>7.1564321619668705E-2</v>
      </c>
      <c r="AC2186" s="58">
        <v>1631.77001953125</v>
      </c>
      <c r="AD2186" s="77">
        <v>7.5121660057630296E-2</v>
      </c>
      <c r="AE2186" s="58">
        <v>4.7556464834030203</v>
      </c>
      <c r="AF2186" s="77">
        <v>0.13667420478424999</v>
      </c>
      <c r="AG2186" s="58">
        <v>33.579866409301701</v>
      </c>
      <c r="AH2186" s="77">
        <v>2.8583535406059901E-2</v>
      </c>
      <c r="AI2186" s="58">
        <v>1.5171413123542401</v>
      </c>
      <c r="AJ2186" s="77">
        <v>3.2056725765793798E-2</v>
      </c>
      <c r="AK2186" s="58">
        <v>46.669183731079102</v>
      </c>
      <c r="AL2186" s="69">
        <v>43405</v>
      </c>
      <c r="AM2186" s="105">
        <v>3</v>
      </c>
      <c r="AN2186" s="124">
        <v>45.634152626547099</v>
      </c>
      <c r="AO2186" s="125">
        <v>43.372130714049703</v>
      </c>
      <c r="AP2186" s="125">
        <v>53.122029419054797</v>
      </c>
      <c r="AQ2186" s="125">
        <v>51.516918518682402</v>
      </c>
      <c r="AR2186" s="125">
        <v>58.611647719012197</v>
      </c>
      <c r="AS2186" s="125">
        <v>45.009550562986597</v>
      </c>
      <c r="AV2186" s="63">
        <v>46033.329414086103</v>
      </c>
      <c r="AW2186" s="63">
        <v>-6490.5287744445804</v>
      </c>
      <c r="AX2186" s="63">
        <v>6490.5287744445804</v>
      </c>
      <c r="AY2186" s="63">
        <v>39542.8006396415</v>
      </c>
      <c r="AZ2186" s="77">
        <v>-9.0684788812377404E-3</v>
      </c>
      <c r="BA2186" s="77">
        <v>2.9542800639641502</v>
      </c>
      <c r="BB2186" s="77">
        <v>1.4187063794099499</v>
      </c>
      <c r="BC2186" s="58">
        <v>-895.78467659042497</v>
      </c>
      <c r="BD2186" s="130">
        <v>-2.2151731312689001E-2</v>
      </c>
      <c r="BE2186" s="65">
        <v>15</v>
      </c>
    </row>
    <row r="2187" spans="1:57" x14ac:dyDescent="0.2">
      <c r="A2187" s="104">
        <v>43406</v>
      </c>
      <c r="B2187" s="58">
        <v>2723.06005859375</v>
      </c>
      <c r="C2187" s="77">
        <v>-6.3166863793988597E-3</v>
      </c>
      <c r="D2187" s="58">
        <v>0.01</v>
      </c>
      <c r="E2187" s="58">
        <v>0.77129999999999999</v>
      </c>
      <c r="F2187" s="77">
        <v>6.4867669953283503E-4</v>
      </c>
      <c r="G2187" s="58">
        <v>205.08583068847599</v>
      </c>
      <c r="H2187" s="58">
        <v>1057.7900390625</v>
      </c>
      <c r="I2187" s="58">
        <v>104.865669250488</v>
      </c>
      <c r="J2187" s="58">
        <v>1665.53002929687</v>
      </c>
      <c r="K2187" s="58">
        <v>34.71675491333</v>
      </c>
      <c r="L2187" s="58">
        <v>46.237335205078097</v>
      </c>
      <c r="M2187" s="58">
        <v>19.5100002288818</v>
      </c>
      <c r="N2187" s="77">
        <v>-6.6330748241099802E-2</v>
      </c>
      <c r="O2187" s="58">
        <v>5.6975642927215899</v>
      </c>
      <c r="P2187" s="77">
        <v>2.77813648734033E-2</v>
      </c>
      <c r="Q2187" s="58">
        <v>212.370796203613</v>
      </c>
      <c r="R2187" s="77">
        <v>-1.14111784462617E-2</v>
      </c>
      <c r="S2187" s="58">
        <v>58.793239332959899</v>
      </c>
      <c r="T2187" s="77">
        <v>5.5581199634917498E-2</v>
      </c>
      <c r="U2187" s="58">
        <v>1063.89501953125</v>
      </c>
      <c r="V2187" s="77">
        <v>2.2658796974948099E-3</v>
      </c>
      <c r="W2187" s="58">
        <v>3.1503368606191602</v>
      </c>
      <c r="X2187" s="77">
        <v>3.0041641684411299E-2</v>
      </c>
      <c r="Y2187" s="58">
        <v>104.74713134765599</v>
      </c>
      <c r="Z2187" s="77">
        <v>0</v>
      </c>
      <c r="AA2187" s="58">
        <v>122.240630666257</v>
      </c>
      <c r="AB2187" s="77">
        <v>7.3394432112318497E-2</v>
      </c>
      <c r="AC2187" s="58">
        <v>1665.53002929687</v>
      </c>
      <c r="AD2187" s="77">
        <v>-2.2629127231147401E-3</v>
      </c>
      <c r="AE2187" s="58">
        <v>4.5712229172605499</v>
      </c>
      <c r="AF2187" s="77">
        <v>0.13167195288478201</v>
      </c>
      <c r="AG2187" s="58">
        <v>34.756124496459897</v>
      </c>
      <c r="AH2187" s="77">
        <v>-2.3019436132669401E-2</v>
      </c>
      <c r="AI2187" s="58">
        <v>1.4571090533022599</v>
      </c>
      <c r="AJ2187" s="77">
        <v>3.1513690112968E-2</v>
      </c>
      <c r="AK2187" s="58">
        <v>46.7820529937744</v>
      </c>
      <c r="AL2187" s="69">
        <v>43406</v>
      </c>
      <c r="AM2187" s="105">
        <v>4</v>
      </c>
      <c r="AN2187" s="124">
        <v>43.555028236731999</v>
      </c>
      <c r="AO2187" s="125">
        <v>41.528611338291903</v>
      </c>
      <c r="AP2187" s="125">
        <v>40.3121954196518</v>
      </c>
      <c r="AQ2187" s="125">
        <v>51.149671723118402</v>
      </c>
      <c r="AR2187" s="125">
        <v>54.0007554405123</v>
      </c>
      <c r="AS2187" s="125">
        <v>45.531492545271</v>
      </c>
      <c r="AV2187" s="63">
        <v>39607.529279022601</v>
      </c>
      <c r="AW2187" s="63">
        <v>0</v>
      </c>
      <c r="AX2187" s="63">
        <v>0</v>
      </c>
      <c r="AY2187" s="63">
        <v>39607.529279022601</v>
      </c>
      <c r="AZ2187" s="77">
        <v>1.6369260227930801E-3</v>
      </c>
      <c r="BA2187" s="77">
        <v>2.9607529279022602</v>
      </c>
      <c r="BB2187" s="77">
        <v>1.4034281697673601</v>
      </c>
      <c r="BC2187" s="58">
        <v>-831.05603720928002</v>
      </c>
      <c r="BD2187" s="130">
        <v>-2.0551066035331699E-2</v>
      </c>
      <c r="BE2187" s="65">
        <v>16</v>
      </c>
    </row>
    <row r="2188" spans="1:57" x14ac:dyDescent="0.2">
      <c r="A2188" s="104">
        <v>43409</v>
      </c>
      <c r="B2188" s="58">
        <v>2738.31005859375</v>
      </c>
      <c r="C2188" s="77">
        <v>5.6003171696019597E-3</v>
      </c>
      <c r="D2188" s="58">
        <v>0.01</v>
      </c>
      <c r="E2188" s="58">
        <v>0.76819999999999999</v>
      </c>
      <c r="F2188" s="77">
        <v>-4.0191883832489898E-3</v>
      </c>
      <c r="G2188" s="58">
        <v>199.26380920410099</v>
      </c>
      <c r="H2188" s="58">
        <v>1040.08996582031</v>
      </c>
      <c r="I2188" s="58">
        <v>106.199211120605</v>
      </c>
      <c r="J2188" s="58">
        <v>1627.80004882812</v>
      </c>
      <c r="K2188" s="58">
        <v>33.781650543212798</v>
      </c>
      <c r="L2188" s="58">
        <v>47.081405639648402</v>
      </c>
      <c r="M2188" s="58">
        <v>19.959999084472599</v>
      </c>
      <c r="N2188" s="77">
        <v>-2.8388219043852799E-2</v>
      </c>
      <c r="O2188" s="58">
        <v>5.9709859034149897</v>
      </c>
      <c r="P2188" s="77">
        <v>2.99652301502429E-2</v>
      </c>
      <c r="Q2188" s="58">
        <v>202.17481994628901</v>
      </c>
      <c r="R2188" s="77">
        <v>-1.6733068556662602E-2</v>
      </c>
      <c r="S2188" s="58">
        <v>59.5969067713757</v>
      </c>
      <c r="T2188" s="77">
        <v>5.7299761299371803E-2</v>
      </c>
      <c r="U2188" s="58">
        <v>1048.9400024414001</v>
      </c>
      <c r="V2188" s="77">
        <v>1.27166677106864E-2</v>
      </c>
      <c r="W2188" s="58">
        <v>3.1644284046379698</v>
      </c>
      <c r="X2188" s="77">
        <v>2.9797098973214399E-2</v>
      </c>
      <c r="Y2188" s="58">
        <v>105.53244018554599</v>
      </c>
      <c r="Z2188" s="77">
        <v>-2.2653437527438699E-2</v>
      </c>
      <c r="AA2188" s="58">
        <v>126.193295340616</v>
      </c>
      <c r="AB2188" s="77">
        <v>7.7523830664254001E-2</v>
      </c>
      <c r="AC2188" s="58">
        <v>1646.6650390625</v>
      </c>
      <c r="AD2188" s="77">
        <v>-2.69352470428663E-2</v>
      </c>
      <c r="AE2188" s="58">
        <v>4.4201977878430201</v>
      </c>
      <c r="AF2188" s="77">
        <v>0.130846116656993</v>
      </c>
      <c r="AG2188" s="58">
        <v>34.249202728271399</v>
      </c>
      <c r="AH2188" s="77">
        <v>1.82551704337321E-2</v>
      </c>
      <c r="AI2188" s="58">
        <v>1.3954950473905801</v>
      </c>
      <c r="AJ2188" s="77">
        <v>2.9640046392654901E-2</v>
      </c>
      <c r="AK2188" s="58">
        <v>46.659370422363203</v>
      </c>
      <c r="AL2188" s="69">
        <v>43409</v>
      </c>
      <c r="AM2188" s="105">
        <v>0</v>
      </c>
      <c r="AN2188" s="124">
        <v>45.893829234569502</v>
      </c>
      <c r="AO2188" s="125">
        <v>38.944403289937902</v>
      </c>
      <c r="AP2188" s="125">
        <v>36.522294240390401</v>
      </c>
      <c r="AQ2188" s="125">
        <v>46.875896454630301</v>
      </c>
      <c r="AR2188" s="125">
        <v>56.834126154381003</v>
      </c>
      <c r="AS2188" s="125">
        <v>48.492951579298897</v>
      </c>
      <c r="AV2188" s="63">
        <v>39607.529279022601</v>
      </c>
      <c r="AW2188" s="63">
        <v>0</v>
      </c>
      <c r="AX2188" s="63">
        <v>0</v>
      </c>
      <c r="AY2188" s="63">
        <v>39607.529279022601</v>
      </c>
      <c r="AZ2188" s="77">
        <v>0</v>
      </c>
      <c r="BA2188" s="77">
        <v>2.9607529279022602</v>
      </c>
      <c r="BB2188" s="77">
        <v>1.4168881298124101</v>
      </c>
      <c r="BC2188" s="58">
        <v>-831.05603720928002</v>
      </c>
      <c r="BD2188" s="130">
        <v>-2.0551066035331699E-2</v>
      </c>
      <c r="BE2188" s="65">
        <v>17</v>
      </c>
    </row>
    <row r="2189" spans="1:57" x14ac:dyDescent="0.2">
      <c r="A2189" s="104">
        <v>43410</v>
      </c>
      <c r="B2189" s="58">
        <v>2755.44995117187</v>
      </c>
      <c r="C2189" s="77">
        <v>6.2592957741707204E-3</v>
      </c>
      <c r="D2189" s="58">
        <v>0.01</v>
      </c>
      <c r="E2189" s="58">
        <v>0.76449999999999996</v>
      </c>
      <c r="F2189" s="77">
        <v>-4.8164540484248999E-3</v>
      </c>
      <c r="G2189" s="58">
        <v>201.41865539550699</v>
      </c>
      <c r="H2189" s="58">
        <v>1055.81005859375</v>
      </c>
      <c r="I2189" s="58">
        <v>106.40665435791</v>
      </c>
      <c r="J2189" s="58">
        <v>1642.81005859375</v>
      </c>
      <c r="K2189" s="58">
        <v>34.323020935058501</v>
      </c>
      <c r="L2189" s="58">
        <v>46.666587829589801</v>
      </c>
      <c r="M2189" s="58">
        <v>19.909999847412099</v>
      </c>
      <c r="N2189" s="77">
        <v>1.0814036929300301E-2</v>
      </c>
      <c r="O2189" s="58">
        <v>6.11338575260684</v>
      </c>
      <c r="P2189" s="77">
        <v>3.03516362007408E-2</v>
      </c>
      <c r="Q2189" s="58">
        <v>200.34123229980401</v>
      </c>
      <c r="R2189" s="77">
        <v>1.51141663606373E-2</v>
      </c>
      <c r="S2189" s="58">
        <v>60.012049467376499</v>
      </c>
      <c r="T2189" s="77">
        <v>5.6839816005643598E-2</v>
      </c>
      <c r="U2189" s="58">
        <v>1047.9500122070301</v>
      </c>
      <c r="V2189" s="77">
        <v>1.9533406615337401E-3</v>
      </c>
      <c r="W2189" s="58">
        <v>3.1723197072685498</v>
      </c>
      <c r="X2189" s="77">
        <v>2.98131702985239E-2</v>
      </c>
      <c r="Y2189" s="58">
        <v>106.302932739257</v>
      </c>
      <c r="Z2189" s="77">
        <v>9.2210402478061192E-3</v>
      </c>
      <c r="AA2189" s="58">
        <v>129.46455173382</v>
      </c>
      <c r="AB2189" s="77">
        <v>7.8806768351931594E-2</v>
      </c>
      <c r="AC2189" s="58">
        <v>1635.30505371093</v>
      </c>
      <c r="AD2189" s="77">
        <v>1.6025575516305401E-2</v>
      </c>
      <c r="AE2189" s="58">
        <v>4.2813149586431498</v>
      </c>
      <c r="AF2189" s="77">
        <v>0.12473595977299499</v>
      </c>
      <c r="AG2189" s="58">
        <v>34.0523357391357</v>
      </c>
      <c r="AH2189" s="77">
        <v>-8.8106504982778892E-3</v>
      </c>
      <c r="AI2189" s="58">
        <v>1.37007003611418</v>
      </c>
      <c r="AJ2189" s="77">
        <v>2.9358693228594399E-2</v>
      </c>
      <c r="AK2189" s="58">
        <v>46.873996734619098</v>
      </c>
      <c r="AL2189" s="69">
        <v>43410</v>
      </c>
      <c r="AM2189" s="105">
        <v>1</v>
      </c>
      <c r="AN2189" s="124">
        <v>48.477787246940899</v>
      </c>
      <c r="AO2189" s="125">
        <v>42.374150644796202</v>
      </c>
      <c r="AP2189" s="125">
        <v>38.815077518533201</v>
      </c>
      <c r="AQ2189" s="125">
        <v>49.506315783919597</v>
      </c>
      <c r="AR2189" s="125">
        <v>55.039833808419701</v>
      </c>
      <c r="AS2189" s="125">
        <v>48.957858965719304</v>
      </c>
      <c r="AV2189" s="63">
        <v>39607.529279022601</v>
      </c>
      <c r="AW2189" s="63">
        <v>0</v>
      </c>
      <c r="AX2189" s="63">
        <v>0</v>
      </c>
      <c r="AY2189" s="63">
        <v>39607.529279022601</v>
      </c>
      <c r="AZ2189" s="77">
        <v>0</v>
      </c>
      <c r="BA2189" s="77">
        <v>2.9607529279022602</v>
      </c>
      <c r="BB2189" s="77">
        <v>1.43201614746999</v>
      </c>
      <c r="BC2189" s="58">
        <v>-831.05603720928002</v>
      </c>
      <c r="BD2189" s="130">
        <v>-2.0551066035331699E-2</v>
      </c>
      <c r="BE2189" s="65">
        <v>18</v>
      </c>
    </row>
    <row r="2190" spans="1:57" x14ac:dyDescent="0.2">
      <c r="A2190" s="104">
        <v>43411</v>
      </c>
      <c r="B2190" s="58">
        <v>2813.88989257812</v>
      </c>
      <c r="C2190" s="77">
        <v>2.1208856064105198E-2</v>
      </c>
      <c r="D2190" s="58">
        <v>0.01</v>
      </c>
      <c r="E2190" s="58">
        <v>0.76129999999999998</v>
      </c>
      <c r="F2190" s="77">
        <v>-4.1857423152387102E-3</v>
      </c>
      <c r="G2190" s="58">
        <v>207.52732849121</v>
      </c>
      <c r="H2190" s="58">
        <v>1093.39001464843</v>
      </c>
      <c r="I2190" s="58">
        <v>110.594955444335</v>
      </c>
      <c r="J2190" s="58">
        <v>1755.48999023437</v>
      </c>
      <c r="K2190" s="58">
        <v>34.697063446044901</v>
      </c>
      <c r="L2190" s="58">
        <v>48.118438720703097</v>
      </c>
      <c r="M2190" s="58">
        <v>16.360000610351499</v>
      </c>
      <c r="N2190" s="77">
        <v>3.03282388798993E-2</v>
      </c>
      <c r="O2190" s="58">
        <v>6.08395452099374</v>
      </c>
      <c r="P2190" s="77">
        <v>2.9316401676955001E-2</v>
      </c>
      <c r="Q2190" s="58">
        <v>204.47299194335901</v>
      </c>
      <c r="R2190" s="77">
        <v>3.5593481752523803E-2</v>
      </c>
      <c r="S2190" s="58">
        <v>59.524987528786397</v>
      </c>
      <c r="T2190" s="77">
        <v>5.4440763800029497E-2</v>
      </c>
      <c r="U2190" s="58">
        <v>1074.6000366210901</v>
      </c>
      <c r="V2190" s="77">
        <v>3.9361270323733599E-2</v>
      </c>
      <c r="W2190" s="58">
        <v>3.1711353059457599</v>
      </c>
      <c r="X2190" s="77">
        <v>2.86734172748217E-2</v>
      </c>
      <c r="Y2190" s="58">
        <v>108.500804901123</v>
      </c>
      <c r="Z2190" s="77">
        <v>6.8589750258212595E-2</v>
      </c>
      <c r="AA2190" s="58">
        <v>130.14129644171601</v>
      </c>
      <c r="AB2190" s="77">
        <v>7.4133886929393197E-2</v>
      </c>
      <c r="AC2190" s="58">
        <v>1699.15002441406</v>
      </c>
      <c r="AD2190" s="77">
        <v>1.0897715317484499E-2</v>
      </c>
      <c r="AE2190" s="58">
        <v>4.1170609750522296</v>
      </c>
      <c r="AF2190" s="77">
        <v>0.118657331951287</v>
      </c>
      <c r="AG2190" s="58">
        <v>34.510042190551701</v>
      </c>
      <c r="AH2190" s="77">
        <v>3.1111143081961501E-2</v>
      </c>
      <c r="AI2190" s="58">
        <v>1.38509582435414</v>
      </c>
      <c r="AJ2190" s="77">
        <v>2.87851364503687E-2</v>
      </c>
      <c r="AK2190" s="58">
        <v>47.392513275146399</v>
      </c>
      <c r="AL2190" s="69">
        <v>43411</v>
      </c>
      <c r="AM2190" s="105">
        <v>2</v>
      </c>
      <c r="AN2190" s="124">
        <v>56.164655489931803</v>
      </c>
      <c r="AO2190" s="125">
        <v>49.654953074749002</v>
      </c>
      <c r="AP2190" s="125">
        <v>44.891849125980301</v>
      </c>
      <c r="AQ2190" s="125">
        <v>51.300507930738902</v>
      </c>
      <c r="AR2190" s="125">
        <v>59.8209862826182</v>
      </c>
      <c r="AS2190" s="125">
        <v>57.331759750219703</v>
      </c>
      <c r="AV2190" s="63">
        <v>39607.529279022601</v>
      </c>
      <c r="AW2190" s="63">
        <v>0</v>
      </c>
      <c r="AX2190" s="63">
        <v>0</v>
      </c>
      <c r="AY2190" s="63">
        <v>39607.529279022601</v>
      </c>
      <c r="AZ2190" s="77">
        <v>0</v>
      </c>
      <c r="BA2190" s="77">
        <v>2.9607529279022602</v>
      </c>
      <c r="BB2190" s="77">
        <v>1.48359642788726</v>
      </c>
      <c r="BC2190" s="58">
        <v>-831.05603720928002</v>
      </c>
      <c r="BD2190" s="130">
        <v>-2.0551066035331699E-2</v>
      </c>
      <c r="BE2190" s="65">
        <v>19</v>
      </c>
    </row>
    <row r="2191" spans="1:57" x14ac:dyDescent="0.2">
      <c r="A2191" s="104">
        <v>43412</v>
      </c>
      <c r="B2191" s="58">
        <v>2806.830078125</v>
      </c>
      <c r="C2191" s="77">
        <v>-2.5089163835961799E-3</v>
      </c>
      <c r="D2191" s="58">
        <v>0.01</v>
      </c>
      <c r="E2191" s="58">
        <v>0.76170000000000004</v>
      </c>
      <c r="F2191" s="77">
        <v>5.2541704978326098E-4</v>
      </c>
      <c r="G2191" s="58">
        <v>206.80325317382801</v>
      </c>
      <c r="H2191" s="58">
        <v>1082.40002441406</v>
      </c>
      <c r="I2191" s="58">
        <v>110.387519836425</v>
      </c>
      <c r="J2191" s="58">
        <v>1754.91003417968</v>
      </c>
      <c r="K2191" s="58">
        <v>34.391929626464801</v>
      </c>
      <c r="L2191" s="58">
        <v>48.385105133056598</v>
      </c>
      <c r="M2191" s="58">
        <v>16.7199993133544</v>
      </c>
      <c r="N2191" s="77">
        <v>-3.4890600801690199E-3</v>
      </c>
      <c r="O2191" s="58">
        <v>6.0983846596598399</v>
      </c>
      <c r="P2191" s="77">
        <v>2.9488823633416698E-2</v>
      </c>
      <c r="Q2191" s="58">
        <v>207.16529083251899</v>
      </c>
      <c r="R2191" s="77">
        <v>-1.00512992501665E-2</v>
      </c>
      <c r="S2191" s="58">
        <v>58.945163853379697</v>
      </c>
      <c r="T2191" s="77">
        <v>5.44578367736906E-2</v>
      </c>
      <c r="U2191" s="58">
        <v>1087.89501953125</v>
      </c>
      <c r="V2191" s="77">
        <v>-1.87563354112074E-3</v>
      </c>
      <c r="W2191" s="58">
        <v>3.1773419346104799</v>
      </c>
      <c r="X2191" s="77">
        <v>2.8783524979261399E-2</v>
      </c>
      <c r="Y2191" s="58">
        <v>110.49123764038001</v>
      </c>
      <c r="Z2191" s="77">
        <v>-3.3036705302436E-4</v>
      </c>
      <c r="AA2191" s="58">
        <v>130.63067998687001</v>
      </c>
      <c r="AB2191" s="77">
        <v>7.4437251735205004E-2</v>
      </c>
      <c r="AC2191" s="58">
        <v>1755.2000122070301</v>
      </c>
      <c r="AD2191" s="77">
        <v>-8.7942260605013908E-3</v>
      </c>
      <c r="AE2191" s="58">
        <v>3.9329931537732601</v>
      </c>
      <c r="AF2191" s="77">
        <v>0.114358025167241</v>
      </c>
      <c r="AG2191" s="58">
        <v>34.544496536254798</v>
      </c>
      <c r="AH2191" s="77">
        <v>5.5418758264651402E-3</v>
      </c>
      <c r="AI2191" s="58">
        <v>1.4147101450322801</v>
      </c>
      <c r="AJ2191" s="77">
        <v>2.9238546472967201E-2</v>
      </c>
      <c r="AK2191" s="58">
        <v>48.251771926879798</v>
      </c>
      <c r="AL2191" s="69">
        <v>43412</v>
      </c>
      <c r="AM2191" s="105">
        <v>3</v>
      </c>
      <c r="AN2191" s="124">
        <v>55.0952623726468</v>
      </c>
      <c r="AO2191" s="125">
        <v>47.7547323768325</v>
      </c>
      <c r="AP2191" s="125">
        <v>44.329836373519498</v>
      </c>
      <c r="AQ2191" s="125">
        <v>49.747557063366898</v>
      </c>
      <c r="AR2191" s="125">
        <v>60.648727259576603</v>
      </c>
      <c r="AS2191" s="125">
        <v>56.834434433636403</v>
      </c>
      <c r="AV2191" s="63">
        <v>39607.529279022601</v>
      </c>
      <c r="AW2191" s="63">
        <v>0</v>
      </c>
      <c r="AX2191" s="63">
        <v>0</v>
      </c>
      <c r="AY2191" s="63">
        <v>39607.529279022601</v>
      </c>
      <c r="AZ2191" s="77">
        <v>0</v>
      </c>
      <c r="BA2191" s="77">
        <v>2.9607529279022602</v>
      </c>
      <c r="BB2191" s="77">
        <v>1.4773652921191001</v>
      </c>
      <c r="BC2191" s="58">
        <v>-831.05603720928002</v>
      </c>
      <c r="BD2191" s="130">
        <v>-2.0551066035331699E-2</v>
      </c>
      <c r="BE2191" s="65">
        <v>20</v>
      </c>
    </row>
    <row r="2192" spans="1:57" x14ac:dyDescent="0.2">
      <c r="A2192" s="104">
        <v>43413</v>
      </c>
      <c r="B2192" s="58">
        <v>2781.01000976562</v>
      </c>
      <c r="C2192" s="77">
        <v>-9.1990137061033206E-3</v>
      </c>
      <c r="D2192" s="58">
        <v>0.01</v>
      </c>
      <c r="E2192" s="58">
        <v>0.76749999999999996</v>
      </c>
      <c r="F2192" s="77">
        <v>7.6145464093473302E-3</v>
      </c>
      <c r="G2192" s="58">
        <v>202.81576538085901</v>
      </c>
      <c r="H2192" s="58">
        <v>1066.15002441406</v>
      </c>
      <c r="I2192" s="58">
        <v>108.234092712402</v>
      </c>
      <c r="J2192" s="58">
        <v>1712.43005371093</v>
      </c>
      <c r="K2192" s="58">
        <v>33.742275238037102</v>
      </c>
      <c r="L2192" s="58">
        <v>47.515972137451101</v>
      </c>
      <c r="M2192" s="58">
        <v>17.360000610351499</v>
      </c>
      <c r="N2192" s="77">
        <v>-1.9281552547033801E-2</v>
      </c>
      <c r="O2192" s="58">
        <v>6.2568720264572804</v>
      </c>
      <c r="P2192" s="77">
        <v>3.08500279290801E-2</v>
      </c>
      <c r="Q2192" s="58">
        <v>204.80950927734301</v>
      </c>
      <c r="R2192" s="77">
        <v>-1.50129338816271E-2</v>
      </c>
      <c r="S2192" s="58">
        <v>59.231319092580797</v>
      </c>
      <c r="T2192" s="77">
        <v>5.5556270446209803E-2</v>
      </c>
      <c r="U2192" s="58">
        <v>1074.27502441406</v>
      </c>
      <c r="V2192" s="77">
        <v>-1.9507885739388098E-2</v>
      </c>
      <c r="W2192" s="58">
        <v>3.1632805324660902</v>
      </c>
      <c r="X2192" s="77">
        <v>2.9226285851275201E-2</v>
      </c>
      <c r="Y2192" s="58">
        <v>109.31080627441401</v>
      </c>
      <c r="Z2192" s="77">
        <v>-2.42063579564674E-2</v>
      </c>
      <c r="AA2192" s="58">
        <v>131.944929270762</v>
      </c>
      <c r="AB2192" s="77">
        <v>7.7051281005510106E-2</v>
      </c>
      <c r="AC2192" s="58">
        <v>1733.67004394531</v>
      </c>
      <c r="AD2192" s="77">
        <v>-1.8889733594006301E-2</v>
      </c>
      <c r="AE2192" s="58">
        <v>3.7739167952942001</v>
      </c>
      <c r="AF2192" s="77">
        <v>0.111845356268089</v>
      </c>
      <c r="AG2192" s="58">
        <v>34.067102432250898</v>
      </c>
      <c r="AH2192" s="77">
        <v>-1.7962821269384401E-2</v>
      </c>
      <c r="AI2192" s="58">
        <v>1.4296342497926799</v>
      </c>
      <c r="AJ2192" s="77">
        <v>3.0087446083542801E-2</v>
      </c>
      <c r="AK2192" s="58">
        <v>47.950538635253899</v>
      </c>
      <c r="AL2192" s="69">
        <v>43413</v>
      </c>
      <c r="AM2192" s="105">
        <v>4</v>
      </c>
      <c r="AN2192" s="124">
        <v>51.251721309179203</v>
      </c>
      <c r="AO2192" s="125">
        <v>45.0118387521565</v>
      </c>
      <c r="AP2192" s="125">
        <v>41.265961987944003</v>
      </c>
      <c r="AQ2192" s="125">
        <v>46.518758991678098</v>
      </c>
      <c r="AR2192" s="125">
        <v>56.558954663437397</v>
      </c>
      <c r="AS2192" s="125">
        <v>51.809965634855203</v>
      </c>
      <c r="AV2192" s="63">
        <v>39607.529279022601</v>
      </c>
      <c r="AW2192" s="63">
        <v>0</v>
      </c>
      <c r="AX2192" s="63">
        <v>0</v>
      </c>
      <c r="AY2192" s="63">
        <v>39607.529279022601</v>
      </c>
      <c r="AZ2192" s="77">
        <v>0</v>
      </c>
      <c r="BA2192" s="77">
        <v>2.9607529279022602</v>
      </c>
      <c r="BB2192" s="77">
        <v>1.4545759748418701</v>
      </c>
      <c r="BC2192" s="58">
        <v>-831.05603720928002</v>
      </c>
      <c r="BD2192" s="130">
        <v>-2.0551066035331699E-2</v>
      </c>
      <c r="BE2192" s="65">
        <v>21</v>
      </c>
    </row>
    <row r="2193" spans="1:57" x14ac:dyDescent="0.2">
      <c r="A2193" s="104">
        <v>43416</v>
      </c>
      <c r="B2193" s="58">
        <v>2726.21997070312</v>
      </c>
      <c r="C2193" s="77">
        <v>-1.9701489340240599E-2</v>
      </c>
      <c r="D2193" s="58">
        <v>0.01</v>
      </c>
      <c r="E2193" s="58">
        <v>0.7772</v>
      </c>
      <c r="F2193" s="77">
        <v>1.26384364820848E-2</v>
      </c>
      <c r="G2193" s="58">
        <v>192.59910583496</v>
      </c>
      <c r="H2193" s="58">
        <v>1038.63000488281</v>
      </c>
      <c r="I2193" s="58">
        <v>105.567016601562</v>
      </c>
      <c r="J2193" s="58">
        <v>1636.84997558593</v>
      </c>
      <c r="K2193" s="58">
        <v>32.108318328857401</v>
      </c>
      <c r="L2193" s="58">
        <v>46.073997497558501</v>
      </c>
      <c r="M2193" s="58">
        <v>20.4500007629394</v>
      </c>
      <c r="N2193" s="77">
        <v>-5.0374089640975402E-2</v>
      </c>
      <c r="O2193" s="58">
        <v>6.9571251625679196</v>
      </c>
      <c r="P2193" s="77">
        <v>3.6122312886174603E-2</v>
      </c>
      <c r="Q2193" s="58">
        <v>197.70743560791001</v>
      </c>
      <c r="R2193" s="77">
        <v>-2.5812520659439599E-2</v>
      </c>
      <c r="S2193" s="58">
        <v>60.269399228628799</v>
      </c>
      <c r="T2193" s="77">
        <v>5.80277855880246E-2</v>
      </c>
      <c r="U2193" s="58">
        <v>1052.39001464843</v>
      </c>
      <c r="V2193" s="77">
        <v>-2.4641737589344799E-2</v>
      </c>
      <c r="W2193" s="58">
        <v>3.1744553741483101</v>
      </c>
      <c r="X2193" s="77">
        <v>3.00705227479292E-2</v>
      </c>
      <c r="Y2193" s="58">
        <v>106.900554656982</v>
      </c>
      <c r="Z2193" s="77">
        <v>-4.4136154911094502E-2</v>
      </c>
      <c r="AA2193" s="58">
        <v>134.868195370237</v>
      </c>
      <c r="AB2193" s="77">
        <v>8.2394964341163196E-2</v>
      </c>
      <c r="AC2193" s="58">
        <v>1674.64001464843</v>
      </c>
      <c r="AD2193" s="77">
        <v>-4.8424621566057001E-2</v>
      </c>
      <c r="AE2193" s="58">
        <v>3.6296283344530802</v>
      </c>
      <c r="AF2193" s="77">
        <v>0.11304323998778</v>
      </c>
      <c r="AG2193" s="58">
        <v>32.925296783447202</v>
      </c>
      <c r="AH2193" s="77">
        <v>-3.0347156440813702E-2</v>
      </c>
      <c r="AI2193" s="58">
        <v>1.4283957593354699</v>
      </c>
      <c r="AJ2193" s="77">
        <v>3.1002210290330501E-2</v>
      </c>
      <c r="AK2193" s="58">
        <v>46.794984817504798</v>
      </c>
      <c r="AL2193" s="69">
        <v>43416</v>
      </c>
      <c r="AM2193" s="105">
        <v>0</v>
      </c>
      <c r="AN2193" s="124">
        <v>44.204573506678003</v>
      </c>
      <c r="AO2193" s="125">
        <v>40.743748558950401</v>
      </c>
      <c r="AP2193" s="125">
        <v>34.656657753630697</v>
      </c>
      <c r="AQ2193" s="125">
        <v>39.563589478197798</v>
      </c>
      <c r="AR2193" s="125">
        <v>50.477201289858201</v>
      </c>
      <c r="AS2193" s="125">
        <v>46.345180367636203</v>
      </c>
      <c r="AV2193" s="63">
        <v>39607.529279022601</v>
      </c>
      <c r="AW2193" s="63">
        <v>0</v>
      </c>
      <c r="AX2193" s="63">
        <v>0</v>
      </c>
      <c r="AY2193" s="63">
        <v>39607.529279022601</v>
      </c>
      <c r="AZ2193" s="77">
        <v>0</v>
      </c>
      <c r="BA2193" s="77">
        <v>2.9607529279022602</v>
      </c>
      <c r="BB2193" s="77">
        <v>1.40621717243871</v>
      </c>
      <c r="BC2193" s="58">
        <v>-831.05603720928002</v>
      </c>
      <c r="BD2193" s="130">
        <v>-2.0551066035331699E-2</v>
      </c>
      <c r="BE2193" s="65">
        <v>22</v>
      </c>
    </row>
    <row r="2194" spans="1:57" x14ac:dyDescent="0.2">
      <c r="A2194" s="104">
        <v>43417</v>
      </c>
      <c r="B2194" s="58">
        <v>2722.17993164062</v>
      </c>
      <c r="C2194" s="77">
        <v>-1.4819196931705699E-3</v>
      </c>
      <c r="D2194" s="58">
        <v>0.01</v>
      </c>
      <c r="E2194" s="58">
        <v>0.76939999999999997</v>
      </c>
      <c r="F2194" s="77">
        <v>-1.0036026762737999E-2</v>
      </c>
      <c r="G2194" s="58">
        <v>190.67478942871</v>
      </c>
      <c r="H2194" s="58">
        <v>1036.05004882812</v>
      </c>
      <c r="I2194" s="58">
        <v>105.63616180419901</v>
      </c>
      <c r="J2194" s="58">
        <v>1631.17004394531</v>
      </c>
      <c r="K2194" s="58">
        <v>32.964672088622997</v>
      </c>
      <c r="L2194" s="58">
        <v>46.804859161376903</v>
      </c>
      <c r="M2194" s="58">
        <v>20.020000457763601</v>
      </c>
      <c r="N2194" s="77">
        <v>-9.9913049850758294E-3</v>
      </c>
      <c r="O2194" s="58">
        <v>7.7152098786411099</v>
      </c>
      <c r="P2194" s="77">
        <v>4.0462663689085403E-2</v>
      </c>
      <c r="Q2194" s="58">
        <v>191.636947631835</v>
      </c>
      <c r="R2194" s="77">
        <v>-2.4839991551932599E-3</v>
      </c>
      <c r="S2194" s="58">
        <v>61.330561252604802</v>
      </c>
      <c r="T2194" s="77">
        <v>5.9196523683364199E-2</v>
      </c>
      <c r="U2194" s="58">
        <v>1037.3400268554601</v>
      </c>
      <c r="V2194" s="77">
        <v>6.5498869687385898E-4</v>
      </c>
      <c r="W2194" s="58">
        <v>3.1836580830584298</v>
      </c>
      <c r="X2194" s="77">
        <v>3.0137956819743801E-2</v>
      </c>
      <c r="Y2194" s="58">
        <v>105.60158920288001</v>
      </c>
      <c r="Z2194" s="77">
        <v>-3.4700380152993199E-3</v>
      </c>
      <c r="AA2194" s="58">
        <v>137.77032402346899</v>
      </c>
      <c r="AB2194" s="77">
        <v>8.4461043491360702E-2</v>
      </c>
      <c r="AC2194" s="58">
        <v>1634.01000976562</v>
      </c>
      <c r="AD2194" s="77">
        <v>2.6670775809394601E-2</v>
      </c>
      <c r="AE2194" s="58">
        <v>3.5815249913091902</v>
      </c>
      <c r="AF2194" s="77">
        <v>0.108647372001169</v>
      </c>
      <c r="AG2194" s="58">
        <v>32.536495208740199</v>
      </c>
      <c r="AH2194" s="77">
        <v>1.5862779518036999E-2</v>
      </c>
      <c r="AI2194" s="58">
        <v>1.4338522408988399</v>
      </c>
      <c r="AJ2194" s="77">
        <v>3.0634687649739801E-2</v>
      </c>
      <c r="AK2194" s="58">
        <v>46.439428329467702</v>
      </c>
      <c r="AL2194" s="69">
        <v>43417</v>
      </c>
      <c r="AM2194" s="105">
        <v>1</v>
      </c>
      <c r="AN2194" s="124">
        <v>43.727127233130297</v>
      </c>
      <c r="AO2194" s="125">
        <v>40.357400906999999</v>
      </c>
      <c r="AP2194" s="125">
        <v>33.566177268599603</v>
      </c>
      <c r="AQ2194" s="125">
        <v>44.266764573434997</v>
      </c>
      <c r="AR2194" s="125">
        <v>53.2227213791002</v>
      </c>
      <c r="AS2194" s="125">
        <v>46.502724701490003</v>
      </c>
      <c r="AV2194" s="63">
        <v>39607.529279022601</v>
      </c>
      <c r="AW2194" s="63">
        <v>0</v>
      </c>
      <c r="AX2194" s="63">
        <v>0</v>
      </c>
      <c r="AY2194" s="63">
        <v>39607.529279022601</v>
      </c>
      <c r="AZ2194" s="77">
        <v>0</v>
      </c>
      <c r="BA2194" s="77">
        <v>2.9607529279022602</v>
      </c>
      <c r="BB2194" s="77">
        <v>1.40265135182483</v>
      </c>
      <c r="BC2194" s="58">
        <v>-831.05603720928002</v>
      </c>
      <c r="BD2194" s="130">
        <v>-2.0551066035331699E-2</v>
      </c>
      <c r="BE2194" s="65">
        <v>23</v>
      </c>
    </row>
    <row r="2195" spans="1:57" x14ac:dyDescent="0.2">
      <c r="A2195" s="104">
        <v>43418</v>
      </c>
      <c r="B2195" s="58">
        <v>2701.580078125</v>
      </c>
      <c r="C2195" s="77">
        <v>-7.56741069030275E-3</v>
      </c>
      <c r="D2195" s="58">
        <v>0.01</v>
      </c>
      <c r="E2195" s="58">
        <v>0.76900000000000002</v>
      </c>
      <c r="F2195" s="77">
        <v>-5.1988562516236403E-4</v>
      </c>
      <c r="G2195" s="58">
        <v>185.28874206542901</v>
      </c>
      <c r="H2195" s="58">
        <v>1043.66003417968</v>
      </c>
      <c r="I2195" s="58">
        <v>104.138130187988</v>
      </c>
      <c r="J2195" s="58">
        <v>1599.01000976562</v>
      </c>
      <c r="K2195" s="58">
        <v>33.053260803222599</v>
      </c>
      <c r="L2195" s="58">
        <v>46.5085639953613</v>
      </c>
      <c r="M2195" s="58">
        <v>21.25</v>
      </c>
      <c r="N2195" s="77">
        <v>-2.8247296768589999E-2</v>
      </c>
      <c r="O2195" s="58">
        <v>8.6747344194412701</v>
      </c>
      <c r="P2195" s="77">
        <v>4.6817385248252297E-2</v>
      </c>
      <c r="Q2195" s="58">
        <v>187.98176574707</v>
      </c>
      <c r="R2195" s="77">
        <v>7.3451908623240999E-3</v>
      </c>
      <c r="S2195" s="58">
        <v>61.923230024557498</v>
      </c>
      <c r="T2195" s="77">
        <v>5.9332759707742301E-2</v>
      </c>
      <c r="U2195" s="58">
        <v>1039.8550415039001</v>
      </c>
      <c r="V2195" s="77">
        <v>-1.4181049279200299E-2</v>
      </c>
      <c r="W2195" s="58">
        <v>3.2125316000916802</v>
      </c>
      <c r="X2195" s="77">
        <v>3.0848754383168499E-2</v>
      </c>
      <c r="Y2195" s="58">
        <v>104.887145996093</v>
      </c>
      <c r="Z2195" s="77">
        <v>-1.9715929862163101E-2</v>
      </c>
      <c r="AA2195" s="58">
        <v>141.39205422301399</v>
      </c>
      <c r="AB2195" s="77">
        <v>8.8424746161369305E-2</v>
      </c>
      <c r="AC2195" s="58">
        <v>1615.0900268554601</v>
      </c>
      <c r="AD2195" s="77">
        <v>2.6873834619509599E-3</v>
      </c>
      <c r="AE2195" s="58">
        <v>3.5302518339355702</v>
      </c>
      <c r="AF2195" s="77">
        <v>0.106804948986799</v>
      </c>
      <c r="AG2195" s="58">
        <v>33.008966445922802</v>
      </c>
      <c r="AH2195" s="77">
        <v>-6.33043601293703E-3</v>
      </c>
      <c r="AI2195" s="58">
        <v>1.4373787428473599</v>
      </c>
      <c r="AJ2195" s="77">
        <v>3.0905678854989401E-2</v>
      </c>
      <c r="AK2195" s="58">
        <v>46.656711578369098</v>
      </c>
      <c r="AL2195" s="69">
        <v>43418</v>
      </c>
      <c r="AM2195" s="105">
        <v>2</v>
      </c>
      <c r="AN2195" s="124">
        <v>41.278916254033398</v>
      </c>
      <c r="AO2195" s="125">
        <v>42.101381668589099</v>
      </c>
      <c r="AP2195" s="125">
        <v>30.658412607713199</v>
      </c>
      <c r="AQ2195" s="125">
        <v>44.745800024782099</v>
      </c>
      <c r="AR2195" s="125">
        <v>51.964943443826897</v>
      </c>
      <c r="AS2195" s="125">
        <v>43.521199307878199</v>
      </c>
      <c r="AV2195" s="63">
        <v>39607.529279022601</v>
      </c>
      <c r="AW2195" s="63">
        <v>0</v>
      </c>
      <c r="AX2195" s="63">
        <v>0</v>
      </c>
      <c r="AY2195" s="63">
        <v>39607.529279022601</v>
      </c>
      <c r="AZ2195" s="77">
        <v>0</v>
      </c>
      <c r="BA2195" s="77">
        <v>2.9607529279022602</v>
      </c>
      <c r="BB2195" s="77">
        <v>1.38446950229996</v>
      </c>
      <c r="BC2195" s="58">
        <v>-831.05603720928002</v>
      </c>
      <c r="BD2195" s="130">
        <v>-2.0551066035331699E-2</v>
      </c>
      <c r="BE2195" s="65">
        <v>24</v>
      </c>
    </row>
    <row r="2196" spans="1:57" x14ac:dyDescent="0.2">
      <c r="A2196" s="104">
        <v>43419</v>
      </c>
      <c r="B2196" s="58">
        <v>2730.19995117187</v>
      </c>
      <c r="C2196" s="77">
        <v>1.0593753366266299E-2</v>
      </c>
      <c r="D2196" s="58">
        <v>0.01</v>
      </c>
      <c r="E2196" s="58">
        <v>0.78239999999999998</v>
      </c>
      <c r="F2196" s="77">
        <v>1.7425227568270401E-2</v>
      </c>
      <c r="G2196" s="58">
        <v>189.86143493652301</v>
      </c>
      <c r="H2196" s="58">
        <v>1064.7099609375</v>
      </c>
      <c r="I2196" s="58">
        <v>106.429817199707</v>
      </c>
      <c r="J2196" s="58">
        <v>1619.43994140625</v>
      </c>
      <c r="K2196" s="58">
        <v>34.470672607421797</v>
      </c>
      <c r="L2196" s="58">
        <v>47.515972137451101</v>
      </c>
      <c r="M2196" s="58">
        <v>19.9799995422363</v>
      </c>
      <c r="N2196" s="77">
        <v>2.46787409754178E-2</v>
      </c>
      <c r="O2196" s="58">
        <v>9.2855685316141106</v>
      </c>
      <c r="P2196" s="77">
        <v>4.8907080759810699E-2</v>
      </c>
      <c r="Q2196" s="58">
        <v>187.57508850097599</v>
      </c>
      <c r="R2196" s="77">
        <v>2.01693329900836E-2</v>
      </c>
      <c r="S2196" s="58">
        <v>62.0420058389074</v>
      </c>
      <c r="T2196" s="77">
        <v>5.8271273976133499E-2</v>
      </c>
      <c r="U2196" s="58">
        <v>1054.1849975585901</v>
      </c>
      <c r="V2196" s="77">
        <v>2.2006223921841699E-2</v>
      </c>
      <c r="W2196" s="58">
        <v>3.1838290497342201</v>
      </c>
      <c r="X2196" s="77">
        <v>2.9914822119444399E-2</v>
      </c>
      <c r="Y2196" s="58">
        <v>105.283973693847</v>
      </c>
      <c r="Z2196" s="77">
        <v>1.27766127265329E-2</v>
      </c>
      <c r="AA2196" s="58">
        <v>144.19080484048001</v>
      </c>
      <c r="AB2196" s="77">
        <v>8.9037451253222294E-2</v>
      </c>
      <c r="AC2196" s="58">
        <v>1609.22497558593</v>
      </c>
      <c r="AD2196" s="77">
        <v>4.2882661793568699E-2</v>
      </c>
      <c r="AE2196" s="58">
        <v>3.4447811066482901</v>
      </c>
      <c r="AF2196" s="77">
        <v>9.9933678285888797E-2</v>
      </c>
      <c r="AG2196" s="58">
        <v>33.761966705322202</v>
      </c>
      <c r="AH2196" s="77">
        <v>2.1660701934170998E-2</v>
      </c>
      <c r="AI2196" s="58">
        <v>1.45001178169395</v>
      </c>
      <c r="AJ2196" s="77">
        <v>3.05163025497922E-2</v>
      </c>
      <c r="AK2196" s="58">
        <v>47.0122680664062</v>
      </c>
      <c r="AL2196" s="69">
        <v>43419</v>
      </c>
      <c r="AM2196" s="105">
        <v>3</v>
      </c>
      <c r="AN2196" s="124">
        <v>45.817739487781502</v>
      </c>
      <c r="AO2196" s="125">
        <v>46.7404824630093</v>
      </c>
      <c r="AP2196" s="125">
        <v>35.747435281383098</v>
      </c>
      <c r="AQ2196" s="125">
        <v>51.873365568170598</v>
      </c>
      <c r="AR2196" s="125">
        <v>55.7904468567774</v>
      </c>
      <c r="AS2196" s="125">
        <v>48.916995674849801</v>
      </c>
      <c r="AV2196" s="63">
        <v>39607.529279022601</v>
      </c>
      <c r="AW2196" s="63">
        <v>0</v>
      </c>
      <c r="AX2196" s="63">
        <v>0</v>
      </c>
      <c r="AY2196" s="63">
        <v>39607.529279022601</v>
      </c>
      <c r="AZ2196" s="77">
        <v>0</v>
      </c>
      <c r="BA2196" s="77">
        <v>2.9607529279022602</v>
      </c>
      <c r="BB2196" s="77">
        <v>1.4097299841167099</v>
      </c>
      <c r="BC2196" s="58">
        <v>-831.05603720928002</v>
      </c>
      <c r="BD2196" s="130">
        <v>-2.0551066035331699E-2</v>
      </c>
      <c r="BE2196" s="65">
        <v>25</v>
      </c>
    </row>
    <row r="2197" spans="1:57" x14ac:dyDescent="0.2">
      <c r="A2197" s="104">
        <v>43420</v>
      </c>
      <c r="B2197" s="58">
        <v>2736.27001953125</v>
      </c>
      <c r="C2197" s="77">
        <v>2.2233054237545901E-3</v>
      </c>
      <c r="D2197" s="58">
        <v>0.01</v>
      </c>
      <c r="E2197" s="58">
        <v>0.77880000000000005</v>
      </c>
      <c r="F2197" s="77">
        <v>-4.6012269938649998E-3</v>
      </c>
      <c r="G2197" s="58">
        <v>191.96427917480401</v>
      </c>
      <c r="H2197" s="58">
        <v>1061.48999023437</v>
      </c>
      <c r="I2197" s="58">
        <v>107.43181610107401</v>
      </c>
      <c r="J2197" s="58">
        <v>1593.41003417968</v>
      </c>
      <c r="K2197" s="58">
        <v>34.844711303710902</v>
      </c>
      <c r="L2197" s="58">
        <v>48.227081298828097</v>
      </c>
      <c r="M2197" s="58">
        <v>18.139999389648398</v>
      </c>
      <c r="N2197" s="77">
        <v>1.1075678633653401E-2</v>
      </c>
      <c r="O2197" s="58">
        <v>9.7565906297029699</v>
      </c>
      <c r="P2197" s="77">
        <v>5.0825031988469598E-2</v>
      </c>
      <c r="Q2197" s="58">
        <v>190.91285705566401</v>
      </c>
      <c r="R2197" s="77">
        <v>-3.0242702907463601E-3</v>
      </c>
      <c r="S2197" s="58">
        <v>62.024925313445699</v>
      </c>
      <c r="T2197" s="77">
        <v>5.8431945552073199E-2</v>
      </c>
      <c r="U2197" s="58">
        <v>1063.09997558593</v>
      </c>
      <c r="V2197" s="77">
        <v>9.4146445773461897E-3</v>
      </c>
      <c r="W2197" s="58">
        <v>3.1649952913506398</v>
      </c>
      <c r="X2197" s="77">
        <v>2.9460502542123498E-2</v>
      </c>
      <c r="Y2197" s="58">
        <v>106.93081665039</v>
      </c>
      <c r="Z2197" s="77">
        <v>-1.6073400785681001E-2</v>
      </c>
      <c r="AA2197" s="58">
        <v>147.33464621669799</v>
      </c>
      <c r="AB2197" s="77">
        <v>9.2464992096368298E-2</v>
      </c>
      <c r="AC2197" s="58">
        <v>1606.4249877929601</v>
      </c>
      <c r="AD2197" s="77">
        <v>1.0850925380798401E-2</v>
      </c>
      <c r="AE2197" s="58">
        <v>3.3655381136268501</v>
      </c>
      <c r="AF2197" s="77">
        <v>9.6586769920186694E-2</v>
      </c>
      <c r="AG2197" s="58">
        <v>34.657691955566399</v>
      </c>
      <c r="AH2197" s="77">
        <v>1.4965686891976301E-2</v>
      </c>
      <c r="AI2197" s="58">
        <v>1.4839826482412899</v>
      </c>
      <c r="AJ2197" s="77">
        <v>3.07707331290927E-2</v>
      </c>
      <c r="AK2197" s="58">
        <v>47.871526718139599</v>
      </c>
      <c r="AL2197" s="69">
        <v>43420</v>
      </c>
      <c r="AM2197" s="105">
        <v>4</v>
      </c>
      <c r="AN2197" s="124">
        <v>46.7577148204347</v>
      </c>
      <c r="AO2197" s="125">
        <v>46.1315769255352</v>
      </c>
      <c r="AP2197" s="125">
        <v>38.000874887256799</v>
      </c>
      <c r="AQ2197" s="125">
        <v>53.575252288554601</v>
      </c>
      <c r="AR2197" s="125">
        <v>58.314129073359297</v>
      </c>
      <c r="AS2197" s="125">
        <v>51.116035675040102</v>
      </c>
      <c r="AV2197" s="63">
        <v>39607.529279022601</v>
      </c>
      <c r="AW2197" s="63">
        <v>0</v>
      </c>
      <c r="AX2197" s="63">
        <v>0</v>
      </c>
      <c r="AY2197" s="63">
        <v>39607.529279022601</v>
      </c>
      <c r="AZ2197" s="77">
        <v>0</v>
      </c>
      <c r="BA2197" s="77">
        <v>2.9607529279022602</v>
      </c>
      <c r="BB2197" s="77">
        <v>1.41508754986018</v>
      </c>
      <c r="BC2197" s="58">
        <v>-831.05603720928002</v>
      </c>
      <c r="BD2197" s="130">
        <v>-2.0551066035331699E-2</v>
      </c>
      <c r="BE2197" s="65">
        <v>26</v>
      </c>
    </row>
    <row r="2198" spans="1:57" x14ac:dyDescent="0.2">
      <c r="A2198" s="104">
        <v>43423</v>
      </c>
      <c r="B2198" s="58">
        <v>2690.72998046875</v>
      </c>
      <c r="C2198" s="77">
        <v>-1.6643108588494201E-2</v>
      </c>
      <c r="D2198" s="58">
        <v>0.01</v>
      </c>
      <c r="E2198" s="58">
        <v>0.77739999999999998</v>
      </c>
      <c r="F2198" s="77">
        <v>-1.7976373908578001E-3</v>
      </c>
      <c r="G2198" s="58">
        <v>184.35633850097599</v>
      </c>
      <c r="H2198" s="58">
        <v>1020</v>
      </c>
      <c r="I2198" s="58">
        <v>103.79090881347599</v>
      </c>
      <c r="J2198" s="58">
        <v>1512.2900390625</v>
      </c>
      <c r="K2198" s="58">
        <v>33.880084991455</v>
      </c>
      <c r="L2198" s="58">
        <v>47.407329559326101</v>
      </c>
      <c r="M2198" s="58">
        <v>20.100000381469702</v>
      </c>
      <c r="N2198" s="77">
        <v>-3.9632064395169302E-2</v>
      </c>
      <c r="O2198" s="58">
        <v>10.5235808548618</v>
      </c>
      <c r="P2198" s="77">
        <v>5.7082826337463102E-2</v>
      </c>
      <c r="Q2198" s="58">
        <v>188.16030883789</v>
      </c>
      <c r="R2198" s="77">
        <v>-3.9086558155121298E-2</v>
      </c>
      <c r="S2198" s="58">
        <v>62.956670763852898</v>
      </c>
      <c r="T2198" s="77">
        <v>6.1722226239071497E-2</v>
      </c>
      <c r="U2198" s="58">
        <v>1040.74499511718</v>
      </c>
      <c r="V2198" s="77">
        <v>-3.3890400625567099E-2</v>
      </c>
      <c r="W2198" s="58">
        <v>3.2129374752735198</v>
      </c>
      <c r="X2198" s="77">
        <v>3.0955866096591501E-2</v>
      </c>
      <c r="Y2198" s="58">
        <v>105.61136245727501</v>
      </c>
      <c r="Z2198" s="77">
        <v>-5.0909680105629102E-2</v>
      </c>
      <c r="AA2198" s="58">
        <v>152.740405236513</v>
      </c>
      <c r="AB2198" s="77">
        <v>0.100999412342357</v>
      </c>
      <c r="AC2198" s="58">
        <v>1552.8500366210901</v>
      </c>
      <c r="AD2198" s="77">
        <v>-2.7683578832037401E-2</v>
      </c>
      <c r="AE2198" s="58">
        <v>3.2950484496639501</v>
      </c>
      <c r="AF2198" s="77">
        <v>9.7256203769707297E-2</v>
      </c>
      <c r="AG2198" s="58">
        <v>34.362398147583001</v>
      </c>
      <c r="AH2198" s="77">
        <v>-1.6997747270305501E-2</v>
      </c>
      <c r="AI2198" s="58">
        <v>1.4981883815457799</v>
      </c>
      <c r="AJ2198" s="77">
        <v>3.1602463067887498E-2</v>
      </c>
      <c r="AK2198" s="58">
        <v>47.817205429077099</v>
      </c>
      <c r="AL2198" s="69">
        <v>43423</v>
      </c>
      <c r="AM2198" s="105">
        <v>0</v>
      </c>
      <c r="AN2198" s="124">
        <v>41.009554315839502</v>
      </c>
      <c r="AO2198" s="125">
        <v>39.068973385257401</v>
      </c>
      <c r="AP2198" s="125">
        <v>33.432432728754499</v>
      </c>
      <c r="AQ2198" s="125">
        <v>48.783992186129197</v>
      </c>
      <c r="AR2198" s="125">
        <v>54.455018614265299</v>
      </c>
      <c r="AS2198" s="125">
        <v>43.746689620423901</v>
      </c>
      <c r="AV2198" s="63">
        <v>39607.529279022601</v>
      </c>
      <c r="AW2198" s="63">
        <v>0</v>
      </c>
      <c r="AX2198" s="63">
        <v>0</v>
      </c>
      <c r="AY2198" s="63">
        <v>39607.529279022601</v>
      </c>
      <c r="AZ2198" s="77">
        <v>0</v>
      </c>
      <c r="BA2198" s="77">
        <v>2.9607529279022602</v>
      </c>
      <c r="BB2198" s="77">
        <v>1.3748929855171399</v>
      </c>
      <c r="BC2198" s="58">
        <v>-831.05603720928002</v>
      </c>
      <c r="BD2198" s="130">
        <v>-2.0551066035331699E-2</v>
      </c>
      <c r="BE2198" s="65">
        <v>27</v>
      </c>
    </row>
    <row r="2199" spans="1:57" x14ac:dyDescent="0.2">
      <c r="A2199" s="104">
        <v>43424</v>
      </c>
      <c r="B2199" s="58">
        <v>2641.88989257812</v>
      </c>
      <c r="C2199" s="77">
        <v>-1.8151240832466099E-2</v>
      </c>
      <c r="D2199" s="58">
        <v>0.01</v>
      </c>
      <c r="E2199" s="58">
        <v>0.77980000000000005</v>
      </c>
      <c r="F2199" s="77">
        <v>3.08721378955501E-3</v>
      </c>
      <c r="G2199" s="58">
        <v>175.54815673828099</v>
      </c>
      <c r="H2199" s="58">
        <v>1025.76000976562</v>
      </c>
      <c r="I2199" s="58">
        <v>100.90396118164</v>
      </c>
      <c r="J2199" s="58">
        <v>1495.4599609375</v>
      </c>
      <c r="K2199" s="58">
        <v>35.208908081054602</v>
      </c>
      <c r="L2199" s="58">
        <v>46.804859161376903</v>
      </c>
      <c r="M2199" s="58">
        <v>22.4799995422363</v>
      </c>
      <c r="N2199" s="77">
        <v>-4.7778025069903599E-2</v>
      </c>
      <c r="O2199" s="58">
        <v>11.661326186237</v>
      </c>
      <c r="P2199" s="77">
        <v>6.6428075366364997E-2</v>
      </c>
      <c r="Q2199" s="58">
        <v>179.952247619628</v>
      </c>
      <c r="R2199" s="77">
        <v>5.6470683976714798E-3</v>
      </c>
      <c r="S2199" s="58">
        <v>63.210483992921603</v>
      </c>
      <c r="T2199" s="77">
        <v>6.1623073029883901E-2</v>
      </c>
      <c r="U2199" s="58">
        <v>1022.88000488281</v>
      </c>
      <c r="V2199" s="77">
        <v>-2.7815033752369302E-2</v>
      </c>
      <c r="W2199" s="58">
        <v>3.3602652716413499</v>
      </c>
      <c r="X2199" s="77">
        <v>3.3301619007725797E-2</v>
      </c>
      <c r="Y2199" s="58">
        <v>102.347434997558</v>
      </c>
      <c r="Z2199" s="77">
        <v>-1.1128869258064601E-2</v>
      </c>
      <c r="AA2199" s="58">
        <v>158.23694245632501</v>
      </c>
      <c r="AB2199" s="77">
        <v>0.105811554029923</v>
      </c>
      <c r="AC2199" s="58">
        <v>1503.875</v>
      </c>
      <c r="AD2199" s="77">
        <v>3.9221362341173398E-2</v>
      </c>
      <c r="AE2199" s="58">
        <v>3.2078484750320402</v>
      </c>
      <c r="AF2199" s="77">
        <v>9.1109001950507196E-2</v>
      </c>
      <c r="AG2199" s="58">
        <v>34.544496536254798</v>
      </c>
      <c r="AH2199" s="77">
        <v>-1.2708380825274699E-2</v>
      </c>
      <c r="AI2199" s="58">
        <v>1.4984970327296301</v>
      </c>
      <c r="AJ2199" s="77">
        <v>3.2015843217538899E-2</v>
      </c>
      <c r="AK2199" s="58">
        <v>47.106094360351499</v>
      </c>
      <c r="AL2199" s="69">
        <v>43424</v>
      </c>
      <c r="AM2199" s="105">
        <v>1</v>
      </c>
      <c r="AN2199" s="124">
        <v>35.910755544802903</v>
      </c>
      <c r="AO2199" s="125">
        <v>40.432428951745898</v>
      </c>
      <c r="AP2199" s="125">
        <v>29.074411843169401</v>
      </c>
      <c r="AQ2199" s="125">
        <v>54.783007141335503</v>
      </c>
      <c r="AR2199" s="125">
        <v>51.744717845232202</v>
      </c>
      <c r="AS2199" s="125">
        <v>38.951459134421597</v>
      </c>
      <c r="AV2199" s="63">
        <v>39607.529279022601</v>
      </c>
      <c r="AW2199" s="63">
        <v>0</v>
      </c>
      <c r="AX2199" s="63">
        <v>0</v>
      </c>
      <c r="AY2199" s="63">
        <v>39607.529279022601</v>
      </c>
      <c r="AZ2199" s="77">
        <v>0</v>
      </c>
      <c r="BA2199" s="77">
        <v>2.9607529279022602</v>
      </c>
      <c r="BB2199" s="77">
        <v>1.33178573098568</v>
      </c>
      <c r="BC2199" s="58">
        <v>-831.05603720928002</v>
      </c>
      <c r="BD2199" s="130">
        <v>-2.0551066035331699E-2</v>
      </c>
      <c r="BE2199" s="65">
        <v>28</v>
      </c>
    </row>
    <row r="2200" spans="1:57" x14ac:dyDescent="0.2">
      <c r="A2200" s="104">
        <v>43425</v>
      </c>
      <c r="B2200" s="58">
        <v>2649.92993164062</v>
      </c>
      <c r="C2200" s="77">
        <v>3.04329074617637E-3</v>
      </c>
      <c r="D2200" s="58">
        <v>0.01</v>
      </c>
      <c r="E2200" s="58">
        <v>0.78220000000000001</v>
      </c>
      <c r="F2200" s="77">
        <v>3.0777122339060701E-3</v>
      </c>
      <c r="G2200" s="58">
        <v>175.34979248046801</v>
      </c>
      <c r="H2200" s="58">
        <v>1037.60998535156</v>
      </c>
      <c r="I2200" s="58">
        <v>102.29286956787099</v>
      </c>
      <c r="J2200" s="58">
        <v>1516.72998046875</v>
      </c>
      <c r="K2200" s="58">
        <v>34.832763671875</v>
      </c>
      <c r="L2200" s="58">
        <v>46.449302673339801</v>
      </c>
      <c r="M2200" s="58">
        <v>20.799999237060501</v>
      </c>
      <c r="N2200" s="77">
        <v>-1.12997061033359E-3</v>
      </c>
      <c r="O2200" s="58">
        <v>12.6646039946574</v>
      </c>
      <c r="P2200" s="77">
        <v>7.2224801726344198E-2</v>
      </c>
      <c r="Q2200" s="58">
        <v>175.448974609375</v>
      </c>
      <c r="R2200" s="77">
        <v>1.15523860095159E-2</v>
      </c>
      <c r="S2200" s="58">
        <v>62.712155723266797</v>
      </c>
      <c r="T2200" s="77">
        <v>6.0439044157828498E-2</v>
      </c>
      <c r="U2200" s="58">
        <v>1031.6849975585901</v>
      </c>
      <c r="V2200" s="77">
        <v>1.3764656708870501E-2</v>
      </c>
      <c r="W2200" s="58">
        <v>3.4560149116621899</v>
      </c>
      <c r="X2200" s="77">
        <v>3.3785491855511302E-2</v>
      </c>
      <c r="Y2200" s="58">
        <v>101.59841537475501</v>
      </c>
      <c r="Z2200" s="77">
        <v>1.42230618584504E-2</v>
      </c>
      <c r="AA2200" s="58">
        <v>162.27560971907801</v>
      </c>
      <c r="AB2200" s="77">
        <v>0.106990441152172</v>
      </c>
      <c r="AC2200" s="58">
        <v>1506.09497070312</v>
      </c>
      <c r="AD2200" s="77">
        <v>-1.06832171084022E-2</v>
      </c>
      <c r="AE2200" s="58">
        <v>3.0930262716400798</v>
      </c>
      <c r="AF2200" s="77">
        <v>8.8796464753024607E-2</v>
      </c>
      <c r="AG2200" s="58">
        <v>35.020835876464801</v>
      </c>
      <c r="AH2200" s="77">
        <v>-7.5965721168222899E-3</v>
      </c>
      <c r="AI2200" s="58">
        <v>1.48094799589146</v>
      </c>
      <c r="AJ2200" s="77">
        <v>3.1883105034028199E-2</v>
      </c>
      <c r="AK2200" s="58">
        <v>46.627080917358398</v>
      </c>
      <c r="AL2200" s="69">
        <v>43425</v>
      </c>
      <c r="AM2200" s="105">
        <v>2</v>
      </c>
      <c r="AN2200" s="124">
        <v>37.292938952025501</v>
      </c>
      <c r="AO2200" s="125">
        <v>43.246123467438103</v>
      </c>
      <c r="AP2200" s="125">
        <v>28.982784883062099</v>
      </c>
      <c r="AQ2200" s="125">
        <v>52.894339462200698</v>
      </c>
      <c r="AR2200" s="125">
        <v>50.158079112915303</v>
      </c>
      <c r="AS2200" s="125">
        <v>42.232182625831598</v>
      </c>
      <c r="AU2200" s="109" t="s">
        <v>618</v>
      </c>
      <c r="AV2200" s="63">
        <v>46468.556475995298</v>
      </c>
      <c r="AW2200" s="63">
        <v>-6857.9303839111299</v>
      </c>
      <c r="AX2200" s="63">
        <v>6857.9303839111299</v>
      </c>
      <c r="AY2200" s="63">
        <v>39610.626092084203</v>
      </c>
      <c r="AZ2200" s="77">
        <v>7.8187483993463704E-5</v>
      </c>
      <c r="BA2200" s="77">
        <v>2.9610626092084198</v>
      </c>
      <c r="BB2200" s="77">
        <v>1.3388820329228499</v>
      </c>
      <c r="BC2200" s="58">
        <v>-827.95922414775805</v>
      </c>
      <c r="BD2200" s="130">
        <v>-2.0474485387485E-2</v>
      </c>
      <c r="BE2200" s="65">
        <v>29</v>
      </c>
    </row>
    <row r="2201" spans="1:57" x14ac:dyDescent="0.2">
      <c r="A2201" s="104">
        <v>43427</v>
      </c>
      <c r="B2201" s="58">
        <v>2632.56005859375</v>
      </c>
      <c r="C2201" s="77">
        <v>-6.5548423901612401E-3</v>
      </c>
      <c r="D2201" s="58">
        <v>0.01</v>
      </c>
      <c r="E2201" s="58">
        <v>0.78110000000000002</v>
      </c>
      <c r="F2201" s="77">
        <v>-1.40628995141911E-3</v>
      </c>
      <c r="G2201" s="58">
        <v>170.89611816406199</v>
      </c>
      <c r="H2201" s="58">
        <v>1023.88000488281</v>
      </c>
      <c r="I2201" s="58">
        <v>102.25318908691401</v>
      </c>
      <c r="J2201" s="58">
        <v>1502.06005859375</v>
      </c>
      <c r="K2201" s="58">
        <v>34.694187164306598</v>
      </c>
      <c r="L2201" s="58">
        <v>45.965354919433601</v>
      </c>
      <c r="M2201" s="58">
        <v>21.520000457763601</v>
      </c>
      <c r="N2201" s="77">
        <v>-2.5398800040794499E-2</v>
      </c>
      <c r="O2201" s="58">
        <v>13.7487803860189</v>
      </c>
      <c r="P2201" s="77">
        <v>8.0451098209380595E-2</v>
      </c>
      <c r="Q2201" s="58">
        <v>173.122955322265</v>
      </c>
      <c r="R2201" s="77">
        <v>-1.32323133572176E-2</v>
      </c>
      <c r="S2201" s="58">
        <v>61.775085776148501</v>
      </c>
      <c r="T2201" s="77">
        <v>6.0334302341629301E-2</v>
      </c>
      <c r="U2201" s="58">
        <v>1030.74499511718</v>
      </c>
      <c r="V2201" s="77">
        <v>-3.8791052714293102E-4</v>
      </c>
      <c r="W2201" s="58">
        <v>3.5347386388158402</v>
      </c>
      <c r="X2201" s="77">
        <v>3.45684928790959E-2</v>
      </c>
      <c r="Y2201" s="58">
        <v>102.273029327392</v>
      </c>
      <c r="Z2201" s="77">
        <v>-9.6720721973638703E-3</v>
      </c>
      <c r="AA2201" s="58">
        <v>165.29738410910599</v>
      </c>
      <c r="AB2201" s="77">
        <v>0.11004712039534501</v>
      </c>
      <c r="AC2201" s="58">
        <v>1509.39501953125</v>
      </c>
      <c r="AD2201" s="77">
        <v>-3.97833800595759E-3</v>
      </c>
      <c r="AE2201" s="58">
        <v>2.9800089016371798</v>
      </c>
      <c r="AF2201" s="77">
        <v>8.5893607696421806E-2</v>
      </c>
      <c r="AG2201" s="58">
        <v>34.763475418090799</v>
      </c>
      <c r="AH2201" s="77">
        <v>-1.0418837873835501E-2</v>
      </c>
      <c r="AI2201" s="58">
        <v>1.4562903559696401</v>
      </c>
      <c r="AJ2201" s="77">
        <v>3.1682347683862702E-2</v>
      </c>
      <c r="AK2201" s="58">
        <v>46.207328796386697</v>
      </c>
      <c r="AL2201" s="69">
        <v>43427</v>
      </c>
      <c r="AM2201" s="105">
        <v>4</v>
      </c>
      <c r="AN2201" s="124">
        <v>35.511102465612701</v>
      </c>
      <c r="AO2201" s="125">
        <v>40.839099801106101</v>
      </c>
      <c r="AP2201" s="125">
        <v>26.9306807775111</v>
      </c>
      <c r="AQ2201" s="125">
        <v>52.180602068751</v>
      </c>
      <c r="AR2201" s="125">
        <v>48.000663471456399</v>
      </c>
      <c r="AS2201" s="125">
        <v>42.16247048804</v>
      </c>
      <c r="AU2201" s="109" t="s">
        <v>618</v>
      </c>
      <c r="AV2201" s="63">
        <v>46468.556475995298</v>
      </c>
      <c r="AW2201" s="63">
        <v>-6674.3478948974598</v>
      </c>
      <c r="AX2201" s="63">
        <v>6674.3478948974598</v>
      </c>
      <c r="AY2201" s="63">
        <v>39794.208581097802</v>
      </c>
      <c r="AZ2201" s="77">
        <v>4.6346777904213701E-3</v>
      </c>
      <c r="BA2201" s="77">
        <v>2.9794208581097799</v>
      </c>
      <c r="BB2201" s="77">
        <v>1.3235510298278601</v>
      </c>
      <c r="BC2201" s="58">
        <v>-644.37673513408595</v>
      </c>
      <c r="BD2201" s="130">
        <v>-1.5934700239759202E-2</v>
      </c>
      <c r="BE2201" s="65">
        <v>30</v>
      </c>
    </row>
    <row r="2202" spans="1:57" x14ac:dyDescent="0.2">
      <c r="A2202" s="104">
        <v>43430</v>
      </c>
      <c r="B2202" s="58">
        <v>2673.44995117187</v>
      </c>
      <c r="C2202" s="77">
        <v>1.55323683669224E-2</v>
      </c>
      <c r="D2202" s="58">
        <v>0.01</v>
      </c>
      <c r="E2202" s="58">
        <v>0.77969999999999995</v>
      </c>
      <c r="F2202" s="77">
        <v>-1.7923441300730001E-3</v>
      </c>
      <c r="G2202" s="58">
        <v>173.207260131835</v>
      </c>
      <c r="H2202" s="58">
        <v>1048.61999511718</v>
      </c>
      <c r="I2202" s="58">
        <v>105.626243591308</v>
      </c>
      <c r="J2202" s="58">
        <v>1581.32995605468</v>
      </c>
      <c r="K2202" s="58">
        <v>35.644435882568303</v>
      </c>
      <c r="L2202" s="58">
        <v>46.864120483398402</v>
      </c>
      <c r="M2202" s="58">
        <v>18.899999618530199</v>
      </c>
      <c r="N2202" s="77">
        <v>1.3523665678319899E-2</v>
      </c>
      <c r="O2202" s="58">
        <v>14.577690685962301</v>
      </c>
      <c r="P2202" s="77">
        <v>8.4163277421896596E-2</v>
      </c>
      <c r="Q2202" s="58">
        <v>172.05168914794899</v>
      </c>
      <c r="R2202" s="77">
        <v>2.4162978197046402E-2</v>
      </c>
      <c r="S2202" s="58">
        <v>60.400210125546799</v>
      </c>
      <c r="T2202" s="77">
        <v>5.7599712390375299E-2</v>
      </c>
      <c r="U2202" s="58">
        <v>1036.25</v>
      </c>
      <c r="V2202" s="77">
        <v>3.2987279267421898E-2</v>
      </c>
      <c r="W2202" s="58">
        <v>3.5387598519097301</v>
      </c>
      <c r="X2202" s="77">
        <v>3.3502657403987397E-2</v>
      </c>
      <c r="Y2202" s="58">
        <v>103.939716339111</v>
      </c>
      <c r="Z2202" s="77">
        <v>5.2774119787960497E-2</v>
      </c>
      <c r="AA2202" s="58">
        <v>165.704874719587</v>
      </c>
      <c r="AB2202" s="77">
        <v>0.10478829803048199</v>
      </c>
      <c r="AC2202" s="58">
        <v>1541.6950073242101</v>
      </c>
      <c r="AD2202" s="77">
        <v>2.7389277453351901E-2</v>
      </c>
      <c r="AE2202" s="58">
        <v>2.8517672261952098</v>
      </c>
      <c r="AF2202" s="77">
        <v>8.0005957608375394E-2</v>
      </c>
      <c r="AG2202" s="58">
        <v>35.1693115234375</v>
      </c>
      <c r="AH2202" s="77">
        <v>1.9553108325610798E-2</v>
      </c>
      <c r="AI2202" s="58">
        <v>1.4486685626400699</v>
      </c>
      <c r="AJ2202" s="77">
        <v>3.0912103922941601E-2</v>
      </c>
      <c r="AK2202" s="58">
        <v>46.414737701416001</v>
      </c>
      <c r="AL2202" s="69">
        <v>43430</v>
      </c>
      <c r="AM2202" s="105">
        <v>0</v>
      </c>
      <c r="AN2202" s="124">
        <v>42.478569521961703</v>
      </c>
      <c r="AO2202" s="125">
        <v>46.605969868705898</v>
      </c>
      <c r="AP2202" s="125">
        <v>29.7118920493369</v>
      </c>
      <c r="AQ2202" s="125">
        <v>56.513841266856602</v>
      </c>
      <c r="AR2202" s="125">
        <v>52.119584509334501</v>
      </c>
      <c r="AS2202" s="125">
        <v>49.755035700492201</v>
      </c>
      <c r="AU2202" s="109" t="s">
        <v>618</v>
      </c>
      <c r="AV2202" s="63">
        <v>46468.556475995298</v>
      </c>
      <c r="AW2202" s="63">
        <v>-6752.4850362396201</v>
      </c>
      <c r="AX2202" s="63">
        <v>6752.4850362396201</v>
      </c>
      <c r="AY2202" s="63">
        <v>39716.071439755702</v>
      </c>
      <c r="AZ2202" s="77">
        <v>-1.96353047662523E-3</v>
      </c>
      <c r="BA2202" s="77">
        <v>2.9716071439755698</v>
      </c>
      <c r="BB2202" s="77">
        <v>1.35964128034249</v>
      </c>
      <c r="BC2202" s="58">
        <v>-722.51387647625199</v>
      </c>
      <c r="BD2202" s="130">
        <v>-1.7866942446827801E-2</v>
      </c>
      <c r="BE2202" s="65">
        <v>31</v>
      </c>
    </row>
    <row r="2203" spans="1:57" x14ac:dyDescent="0.2">
      <c r="A2203" s="104">
        <v>43431</v>
      </c>
      <c r="B2203" s="58">
        <v>2682.169921875</v>
      </c>
      <c r="C2203" s="77">
        <v>3.2616921440038402E-3</v>
      </c>
      <c r="D2203" s="58">
        <v>0.01</v>
      </c>
      <c r="E2203" s="58">
        <v>0.78500000000000003</v>
      </c>
      <c r="F2203" s="77">
        <v>6.7974862126460797E-3</v>
      </c>
      <c r="G2203" s="58">
        <v>172.83033752441401</v>
      </c>
      <c r="H2203" s="58">
        <v>1044.41003417968</v>
      </c>
      <c r="I2203" s="58">
        <v>106.29093170166</v>
      </c>
      <c r="J2203" s="58">
        <v>1581.42004394531</v>
      </c>
      <c r="K2203" s="58">
        <v>35.634544372558501</v>
      </c>
      <c r="L2203" s="58">
        <v>47.476463317871001</v>
      </c>
      <c r="M2203" s="58">
        <v>19.020000457763601</v>
      </c>
      <c r="N2203" s="77">
        <v>-2.1761363070750199E-3</v>
      </c>
      <c r="O2203" s="58">
        <v>15.2957854662438</v>
      </c>
      <c r="P2203" s="77">
        <v>8.8501739250975806E-2</v>
      </c>
      <c r="Q2203" s="58">
        <v>173.018798828125</v>
      </c>
      <c r="R2203" s="77">
        <v>-4.0147631716954601E-3</v>
      </c>
      <c r="S2203" s="58">
        <v>59.591257939972998</v>
      </c>
      <c r="T2203" s="77">
        <v>5.70573395407655E-2</v>
      </c>
      <c r="U2203" s="58">
        <v>1046.51501464843</v>
      </c>
      <c r="V2203" s="77">
        <v>6.2928310971976896E-3</v>
      </c>
      <c r="W2203" s="58">
        <v>3.5291061589697801</v>
      </c>
      <c r="X2203" s="77">
        <v>3.3202325941363998E-2</v>
      </c>
      <c r="Y2203" s="58">
        <v>105.95858764648401</v>
      </c>
      <c r="Z2203" s="77">
        <v>5.69696983732104E-5</v>
      </c>
      <c r="AA2203" s="58">
        <v>165.57853779908001</v>
      </c>
      <c r="AB2203" s="77">
        <v>0.10470244033710099</v>
      </c>
      <c r="AC2203" s="58">
        <v>1581.375</v>
      </c>
      <c r="AD2203" s="77">
        <v>-2.7750502329037998E-4</v>
      </c>
      <c r="AE2203" s="58">
        <v>2.7176243400092801</v>
      </c>
      <c r="AF2203" s="77">
        <v>7.6263760007608497E-2</v>
      </c>
      <c r="AG2203" s="58">
        <v>35.639490127563398</v>
      </c>
      <c r="AH2203" s="77">
        <v>1.30663464534575E-2</v>
      </c>
      <c r="AI2203" s="58">
        <v>1.44750751470867</v>
      </c>
      <c r="AJ2203" s="77">
        <v>3.04889499669997E-2</v>
      </c>
      <c r="AK2203" s="58">
        <v>47.170291900634702</v>
      </c>
      <c r="AL2203" s="69">
        <v>43431</v>
      </c>
      <c r="AM2203" s="105">
        <v>1</v>
      </c>
      <c r="AN2203" s="124">
        <v>43.871273761424703</v>
      </c>
      <c r="AO2203" s="125">
        <v>45.7880314805887</v>
      </c>
      <c r="AP2203" s="125">
        <v>29.514583535485599</v>
      </c>
      <c r="AQ2203" s="125">
        <v>56.456491397951098</v>
      </c>
      <c r="AR2203" s="125">
        <v>54.749500872937901</v>
      </c>
      <c r="AS2203" s="125">
        <v>51.116847941340801</v>
      </c>
      <c r="AU2203" s="109" t="s">
        <v>618</v>
      </c>
      <c r="AV2203" s="63">
        <v>46468.556475995298</v>
      </c>
      <c r="AW2203" s="63">
        <v>-6783.5907478332501</v>
      </c>
      <c r="AX2203" s="63">
        <v>6783.5907478332501</v>
      </c>
      <c r="AY2203" s="63">
        <v>39684.965728162002</v>
      </c>
      <c r="AZ2203" s="77">
        <v>-7.83202126142024E-4</v>
      </c>
      <c r="BA2203" s="77">
        <v>2.9684965728161998</v>
      </c>
      <c r="BB2203" s="77">
        <v>1.36733770376925</v>
      </c>
      <c r="BC2203" s="58">
        <v>-753.619588069879</v>
      </c>
      <c r="BD2203" s="130">
        <v>-1.8636151145657798E-2</v>
      </c>
      <c r="BE2203" s="65">
        <v>32</v>
      </c>
    </row>
    <row r="2204" spans="1:57" x14ac:dyDescent="0.2">
      <c r="A2204" s="104">
        <v>43432</v>
      </c>
      <c r="B2204" s="58">
        <v>2743.7900390625</v>
      </c>
      <c r="C2204" s="77">
        <v>2.2973979644221602E-2</v>
      </c>
      <c r="D2204" s="58">
        <v>0.01</v>
      </c>
      <c r="E2204" s="58">
        <v>0.78410000000000002</v>
      </c>
      <c r="F2204" s="77">
        <v>-1.1464968152866599E-3</v>
      </c>
      <c r="G2204" s="58">
        <v>179.47613525390599</v>
      </c>
      <c r="H2204" s="58">
        <v>1086.22998046875</v>
      </c>
      <c r="I2204" s="58">
        <v>110.23939514160099</v>
      </c>
      <c r="J2204" s="58">
        <v>1677.75</v>
      </c>
      <c r="K2204" s="58">
        <v>36.7332763671875</v>
      </c>
      <c r="L2204" s="58">
        <v>48.256710052490199</v>
      </c>
      <c r="M2204" s="58">
        <v>18.4899997711181</v>
      </c>
      <c r="N2204" s="77">
        <v>3.8452726672210502E-2</v>
      </c>
      <c r="O2204" s="58">
        <v>15.681716192043099</v>
      </c>
      <c r="P2204" s="77">
        <v>8.7374938009770101E-2</v>
      </c>
      <c r="Q2204" s="58">
        <v>176.15323638916001</v>
      </c>
      <c r="R2204" s="77">
        <v>4.0041693320103898E-2</v>
      </c>
      <c r="S2204" s="58">
        <v>58.665236440498497</v>
      </c>
      <c r="T2204" s="77">
        <v>5.40081175214683E-2</v>
      </c>
      <c r="U2204" s="58">
        <v>1065.3200073242101</v>
      </c>
      <c r="V2204" s="77">
        <v>3.7147698084198197E-2</v>
      </c>
      <c r="W2204" s="58">
        <v>3.5279903608467902</v>
      </c>
      <c r="X2204" s="77">
        <v>3.2002990911870602E-2</v>
      </c>
      <c r="Y2204" s="58">
        <v>108.26516342163001</v>
      </c>
      <c r="Z2204" s="77">
        <v>6.0913579806642901E-2</v>
      </c>
      <c r="AA2204" s="58">
        <v>162.92675649372299</v>
      </c>
      <c r="AB2204" s="77">
        <v>9.7110270596765594E-2</v>
      </c>
      <c r="AC2204" s="58">
        <v>1629.5850219726501</v>
      </c>
      <c r="AD2204" s="77">
        <v>3.0833339221113001E-2</v>
      </c>
      <c r="AE2204" s="58">
        <v>2.5931846337203699</v>
      </c>
      <c r="AF2204" s="77">
        <v>7.0594972465803901E-2</v>
      </c>
      <c r="AG2204" s="58">
        <v>36.183910369872997</v>
      </c>
      <c r="AH2204" s="77">
        <v>1.6434390434584899E-2</v>
      </c>
      <c r="AI2204" s="58">
        <v>1.4737504204126299</v>
      </c>
      <c r="AJ2204" s="77">
        <v>3.0539803041060801E-2</v>
      </c>
      <c r="AK2204" s="58">
        <v>47.8665866851806</v>
      </c>
      <c r="AL2204" s="69">
        <v>43432</v>
      </c>
      <c r="AM2204" s="105">
        <v>2</v>
      </c>
      <c r="AN2204" s="124">
        <v>52.604224849488801</v>
      </c>
      <c r="AO2204" s="125">
        <v>54.357245255832503</v>
      </c>
      <c r="AP2204" s="125">
        <v>37.407176002007702</v>
      </c>
      <c r="AQ2204" s="125">
        <v>61.170140806436699</v>
      </c>
      <c r="AR2204" s="125">
        <v>57.9210464768693</v>
      </c>
      <c r="AS2204" s="125">
        <v>58.340171422739701</v>
      </c>
      <c r="AU2204" s="109" t="s">
        <v>618</v>
      </c>
      <c r="AV2204" s="63">
        <v>46468.556475995298</v>
      </c>
      <c r="AW2204" s="63">
        <v>-7036.3618826293896</v>
      </c>
      <c r="AX2204" s="63">
        <v>7036.3618826293896</v>
      </c>
      <c r="AY2204" s="63">
        <v>39432.194593365901</v>
      </c>
      <c r="AZ2204" s="77">
        <v>-6.3694431923565498E-3</v>
      </c>
      <c r="BA2204" s="77">
        <v>2.9432194593365901</v>
      </c>
      <c r="BB2204" s="77">
        <v>1.42172487198665</v>
      </c>
      <c r="BC2204" s="58">
        <v>-1006.39072286602</v>
      </c>
      <c r="BD2204" s="130">
        <v>-2.48868924319679E-2</v>
      </c>
      <c r="BE2204" s="65">
        <v>33</v>
      </c>
    </row>
    <row r="2205" spans="1:57" x14ac:dyDescent="0.2">
      <c r="A2205" s="104">
        <v>43433</v>
      </c>
      <c r="B2205" s="58">
        <v>2737.80004882812</v>
      </c>
      <c r="C2205" s="77">
        <v>-2.1831080910337201E-3</v>
      </c>
      <c r="D2205" s="58">
        <v>0.01</v>
      </c>
      <c r="E2205" s="58">
        <v>0.78259999999999996</v>
      </c>
      <c r="F2205" s="77">
        <v>-1.91302129830384E-3</v>
      </c>
      <c r="G2205" s="58">
        <v>178.09738159179599</v>
      </c>
      <c r="H2205" s="58">
        <v>1088.30004882812</v>
      </c>
      <c r="I2205" s="58">
        <v>109.316764831542</v>
      </c>
      <c r="J2205" s="58">
        <v>1673.56994628906</v>
      </c>
      <c r="K2205" s="58">
        <v>36.169059753417898</v>
      </c>
      <c r="L2205" s="58">
        <v>47.111034393310497</v>
      </c>
      <c r="M2205" s="58">
        <v>18.790000915527301</v>
      </c>
      <c r="N2205" s="77">
        <v>-7.6821002422347E-3</v>
      </c>
      <c r="O2205" s="58">
        <v>16.089532232805599</v>
      </c>
      <c r="P2205" s="77">
        <v>9.0341205968334906E-2</v>
      </c>
      <c r="Q2205" s="58">
        <v>178.78675842285099</v>
      </c>
      <c r="R2205" s="77">
        <v>1.90573671929183E-3</v>
      </c>
      <c r="S2205" s="58">
        <v>57.903495015503502</v>
      </c>
      <c r="T2205" s="77">
        <v>5.3205451086631501E-2</v>
      </c>
      <c r="U2205" s="58">
        <v>1087.26501464843</v>
      </c>
      <c r="V2205" s="77">
        <v>-8.3693339288871595E-3</v>
      </c>
      <c r="W2205" s="58">
        <v>3.5287151081516601</v>
      </c>
      <c r="X2205" s="77">
        <v>3.2279725013719597E-2</v>
      </c>
      <c r="Y2205" s="58">
        <v>109.778079986572</v>
      </c>
      <c r="Z2205" s="77">
        <v>-2.4914639910221799E-3</v>
      </c>
      <c r="AA2205" s="58">
        <v>161.169674636103</v>
      </c>
      <c r="AB2205" s="77">
        <v>9.6302921185623502E-2</v>
      </c>
      <c r="AC2205" s="58">
        <v>1675.6599731445301</v>
      </c>
      <c r="AD2205" s="77">
        <v>-1.5359822742997201E-2</v>
      </c>
      <c r="AE2205" s="58">
        <v>2.4607575712992</v>
      </c>
      <c r="AF2205" s="77">
        <v>6.8034878099551901E-2</v>
      </c>
      <c r="AG2205" s="58">
        <v>36.451168060302699</v>
      </c>
      <c r="AH2205" s="77">
        <v>-2.3741271585516501E-2</v>
      </c>
      <c r="AI2205" s="58">
        <v>1.4775580665330099</v>
      </c>
      <c r="AJ2205" s="77">
        <v>3.1363311919612898E-2</v>
      </c>
      <c r="AK2205" s="58">
        <v>47.683872222900298</v>
      </c>
      <c r="AL2205" s="69">
        <v>43433</v>
      </c>
      <c r="AM2205" s="105">
        <v>3</v>
      </c>
      <c r="AN2205" s="124">
        <v>51.761146367050401</v>
      </c>
      <c r="AO2205" s="125">
        <v>54.738626584881096</v>
      </c>
      <c r="AP2205" s="125">
        <v>36.494181259605497</v>
      </c>
      <c r="AQ2205" s="125">
        <v>57.715033112097899</v>
      </c>
      <c r="AR2205" s="125">
        <v>52.142077929628897</v>
      </c>
      <c r="AS2205" s="125">
        <v>56.2485946116796</v>
      </c>
      <c r="AV2205" s="63">
        <v>46468.556475995298</v>
      </c>
      <c r="AW2205" s="63">
        <v>-6968.9505416870097</v>
      </c>
      <c r="AX2205" s="63">
        <v>6968.9505416870097</v>
      </c>
      <c r="AY2205" s="63">
        <v>39499.605934308303</v>
      </c>
      <c r="AZ2205" s="77">
        <v>1.7095508286453199E-3</v>
      </c>
      <c r="BA2205" s="77">
        <v>2.9499605934308302</v>
      </c>
      <c r="BB2205" s="77">
        <v>1.41643798482436</v>
      </c>
      <c r="BC2205" s="58">
        <v>-938.97938192363597</v>
      </c>
      <c r="BD2205" s="130">
        <v>-2.3219887010902201E-2</v>
      </c>
      <c r="BE2205" s="65">
        <v>34</v>
      </c>
    </row>
    <row r="2206" spans="1:57" x14ac:dyDescent="0.2">
      <c r="A2206" s="104">
        <v>43434</v>
      </c>
      <c r="B2206" s="58">
        <v>2760.169921875</v>
      </c>
      <c r="C2206" s="77">
        <v>8.1707475520171793E-3</v>
      </c>
      <c r="D2206" s="58">
        <v>0.01</v>
      </c>
      <c r="E2206" s="58">
        <v>0.78369999999999995</v>
      </c>
      <c r="F2206" s="77">
        <v>1.40557117301298E-3</v>
      </c>
      <c r="G2206" s="58">
        <v>177.13522338867099</v>
      </c>
      <c r="H2206" s="58">
        <v>1094.43005371093</v>
      </c>
      <c r="I2206" s="58">
        <v>110.01121520996</v>
      </c>
      <c r="J2206" s="58">
        <v>1690.17004394531</v>
      </c>
      <c r="K2206" s="58">
        <v>36.901546478271399</v>
      </c>
      <c r="L2206" s="58">
        <v>48.701156616210902</v>
      </c>
      <c r="M2206" s="58">
        <v>18.069999694824201</v>
      </c>
      <c r="N2206" s="77">
        <v>-5.4024275625247304E-3</v>
      </c>
      <c r="O2206" s="58">
        <v>16.534946472568201</v>
      </c>
      <c r="P2206" s="77">
        <v>9.3346462415818399E-2</v>
      </c>
      <c r="Q2206" s="58">
        <v>177.61630249023401</v>
      </c>
      <c r="R2206" s="77">
        <v>5.63264229328441E-3</v>
      </c>
      <c r="S2206" s="58">
        <v>57.367104679702102</v>
      </c>
      <c r="T2206" s="77">
        <v>5.2417333099712103E-2</v>
      </c>
      <c r="U2206" s="58">
        <v>1091.3650512695301</v>
      </c>
      <c r="V2206" s="77">
        <v>6.3526429773890199E-3</v>
      </c>
      <c r="W2206" s="58">
        <v>3.5349631937647699</v>
      </c>
      <c r="X2206" s="77">
        <v>3.2132752892676801E-2</v>
      </c>
      <c r="Y2206" s="58">
        <v>109.663990020751</v>
      </c>
      <c r="Z2206" s="77">
        <v>9.9189745209387007E-3</v>
      </c>
      <c r="AA2206" s="58">
        <v>159.83174479142801</v>
      </c>
      <c r="AB2206" s="77">
        <v>9.4565481954903399E-2</v>
      </c>
      <c r="AC2206" s="58">
        <v>1681.86999511718</v>
      </c>
      <c r="AD2206" s="77">
        <v>2.0251749142699199E-2</v>
      </c>
      <c r="AE2206" s="58">
        <v>2.40692800420842</v>
      </c>
      <c r="AF2206" s="77">
        <v>6.5225667591619199E-2</v>
      </c>
      <c r="AG2206" s="58">
        <v>36.535303115844698</v>
      </c>
      <c r="AH2206" s="77">
        <v>3.3752649318312899E-2</v>
      </c>
      <c r="AI2206" s="58">
        <v>1.52343553060887</v>
      </c>
      <c r="AJ2206" s="77">
        <v>3.1281300824419697E-2</v>
      </c>
      <c r="AK2206" s="58">
        <v>47.9060955047607</v>
      </c>
      <c r="AL2206" s="69">
        <v>43434</v>
      </c>
      <c r="AM2206" s="105">
        <v>4</v>
      </c>
      <c r="AN2206" s="124">
        <v>54.682192136288997</v>
      </c>
      <c r="AO2206" s="125">
        <v>55.9134023533746</v>
      </c>
      <c r="AP2206" s="125">
        <v>35.836844964448801</v>
      </c>
      <c r="AQ2206" s="125">
        <v>60.809867486468697</v>
      </c>
      <c r="AR2206" s="125">
        <v>58.352938745612001</v>
      </c>
      <c r="AS2206" s="125">
        <v>57.484130506454001</v>
      </c>
      <c r="AV2206" s="63">
        <v>46468.556475995298</v>
      </c>
      <c r="AW2206" s="63">
        <v>-6941.0437284850996</v>
      </c>
      <c r="AX2206" s="63">
        <v>6941.0437284850996</v>
      </c>
      <c r="AY2206" s="63">
        <v>39527.512747510198</v>
      </c>
      <c r="AZ2206" s="77">
        <v>7.0650864842325401E-4</v>
      </c>
      <c r="BA2206" s="77">
        <v>2.9527512747510198</v>
      </c>
      <c r="BB2206" s="77">
        <v>1.4361820895734601</v>
      </c>
      <c r="BC2206" s="58">
        <v>-911.072568721734</v>
      </c>
      <c r="BD2206" s="130">
        <v>-2.2529783413467501E-2</v>
      </c>
      <c r="BE2206" s="65">
        <v>35</v>
      </c>
    </row>
    <row r="2207" spans="1:57" x14ac:dyDescent="0.2">
      <c r="A2207" s="104">
        <v>43437</v>
      </c>
      <c r="B2207" s="58">
        <v>2790.3701171875</v>
      </c>
      <c r="C2207" s="77">
        <v>1.0941426132194201E-2</v>
      </c>
      <c r="D2207" s="58">
        <v>0.01</v>
      </c>
      <c r="E2207" s="58">
        <v>0.78510000000000002</v>
      </c>
      <c r="F2207" s="77">
        <v>1.7863978563226099E-3</v>
      </c>
      <c r="G2207" s="58">
        <v>183.32475280761699</v>
      </c>
      <c r="H2207" s="58">
        <v>1106.43005371093</v>
      </c>
      <c r="I2207" s="58">
        <v>111.201698303222</v>
      </c>
      <c r="J2207" s="58">
        <v>1772.35998535156</v>
      </c>
      <c r="K2207" s="58">
        <v>37.950786590576101</v>
      </c>
      <c r="L2207" s="58">
        <v>49.511032104492102</v>
      </c>
      <c r="M2207" s="58">
        <v>16.440000534057599</v>
      </c>
      <c r="N2207" s="77">
        <v>3.4942397680918398E-2</v>
      </c>
      <c r="O2207" s="58">
        <v>16.787814916127701</v>
      </c>
      <c r="P2207" s="77">
        <v>9.1574185476988396E-2</v>
      </c>
      <c r="Q2207" s="58">
        <v>180.22998809814399</v>
      </c>
      <c r="R2207" s="77">
        <v>1.09646111775814E-2</v>
      </c>
      <c r="S2207" s="58">
        <v>56.890484818083898</v>
      </c>
      <c r="T2207" s="77">
        <v>5.1418058129634701E-2</v>
      </c>
      <c r="U2207" s="58">
        <v>1100.43005371093</v>
      </c>
      <c r="V2207" s="77">
        <v>1.082147025637E-2</v>
      </c>
      <c r="W2207" s="58">
        <v>3.5509925258132702</v>
      </c>
      <c r="X2207" s="77">
        <v>3.1932898327959799E-2</v>
      </c>
      <c r="Y2207" s="58">
        <v>110.606456756591</v>
      </c>
      <c r="Z2207" s="77">
        <v>4.8628208564385801E-2</v>
      </c>
      <c r="AA2207" s="58">
        <v>158.12739655983901</v>
      </c>
      <c r="AB2207" s="77">
        <v>8.92185548459411E-2</v>
      </c>
      <c r="AC2207" s="58">
        <v>1731.26501464843</v>
      </c>
      <c r="AD2207" s="77">
        <v>2.84334997429578E-2</v>
      </c>
      <c r="AE2207" s="58">
        <v>2.3782642028932202</v>
      </c>
      <c r="AF2207" s="77">
        <v>6.2667059540836803E-2</v>
      </c>
      <c r="AG2207" s="58">
        <v>37.4261665344238</v>
      </c>
      <c r="AH2207" s="77">
        <v>1.6629491875592699E-2</v>
      </c>
      <c r="AI2207" s="58">
        <v>1.5962429826748099</v>
      </c>
      <c r="AJ2207" s="77">
        <v>3.2240147595912899E-2</v>
      </c>
      <c r="AK2207" s="58">
        <v>49.106094360351499</v>
      </c>
      <c r="AL2207" s="69">
        <v>43437</v>
      </c>
      <c r="AM2207" s="105">
        <v>0</v>
      </c>
      <c r="AN2207" s="124">
        <v>58.3490743243201</v>
      </c>
      <c r="AO2207" s="125">
        <v>58.200593574680497</v>
      </c>
      <c r="AP2207" s="125">
        <v>42.9551451013104</v>
      </c>
      <c r="AQ2207" s="125">
        <v>64.785718149144202</v>
      </c>
      <c r="AR2207" s="125">
        <v>61.120463229129697</v>
      </c>
      <c r="AS2207" s="125">
        <v>59.590864094389602</v>
      </c>
      <c r="AV2207" s="63">
        <v>46468.556475995298</v>
      </c>
      <c r="AW2207" s="63">
        <v>-7196.4131714630103</v>
      </c>
      <c r="AX2207" s="63">
        <v>7196.4131714630103</v>
      </c>
      <c r="AY2207" s="63">
        <v>39272.143304532299</v>
      </c>
      <c r="AZ2207" s="77">
        <v>-6.4605492536079501E-3</v>
      </c>
      <c r="BA2207" s="77">
        <v>2.9272143304532299</v>
      </c>
      <c r="BB2207" s="77">
        <v>1.4628373959511001</v>
      </c>
      <c r="BC2207" s="58">
        <v>-1166.44201169964</v>
      </c>
      <c r="BD2207" s="130">
        <v>-2.8844777891659599E-2</v>
      </c>
      <c r="BE2207" s="65">
        <v>36</v>
      </c>
    </row>
    <row r="2208" spans="1:57" x14ac:dyDescent="0.2">
      <c r="A2208" s="104">
        <v>43438</v>
      </c>
      <c r="B2208" s="58">
        <v>2700.06005859375</v>
      </c>
      <c r="C2208" s="77">
        <v>-3.2364903149398702E-2</v>
      </c>
      <c r="D2208" s="58">
        <v>0.01</v>
      </c>
      <c r="E2208" s="58">
        <v>0.78569999999999995</v>
      </c>
      <c r="F2208" s="77">
        <v>7.6423385555979197E-4</v>
      </c>
      <c r="G2208" s="58">
        <v>175.26051330566401</v>
      </c>
      <c r="H2208" s="58">
        <v>1050.81994628906</v>
      </c>
      <c r="I2208" s="58">
        <v>107.65999603271401</v>
      </c>
      <c r="J2208" s="58">
        <v>1668.40002441406</v>
      </c>
      <c r="K2208" s="58">
        <v>35.070327758788999</v>
      </c>
      <c r="L2208" s="58">
        <v>47.160415649413999</v>
      </c>
      <c r="M2208" s="58">
        <v>20.7399997711181</v>
      </c>
      <c r="N2208" s="77">
        <v>-4.39888197226471E-2</v>
      </c>
      <c r="O2208" s="58">
        <v>17.267510823367701</v>
      </c>
      <c r="P2208" s="77">
        <v>9.8524821693590794E-2</v>
      </c>
      <c r="Q2208" s="58">
        <v>179.29263305664</v>
      </c>
      <c r="R2208" s="77">
        <v>-5.0260843182414E-2</v>
      </c>
      <c r="S2208" s="58">
        <v>56.855083566456301</v>
      </c>
      <c r="T2208" s="77">
        <v>5.4105447624246503E-2</v>
      </c>
      <c r="U2208" s="58">
        <v>1078.625</v>
      </c>
      <c r="V2208" s="77">
        <v>-3.1849354142509299E-2</v>
      </c>
      <c r="W2208" s="58">
        <v>3.5518195408570201</v>
      </c>
      <c r="X2208" s="77">
        <v>3.29910799901732E-2</v>
      </c>
      <c r="Y2208" s="58">
        <v>109.430847167968</v>
      </c>
      <c r="Z2208" s="77">
        <v>-5.8656233381887503E-2</v>
      </c>
      <c r="AA2208" s="58">
        <v>157.13227919847</v>
      </c>
      <c r="AB2208" s="77">
        <v>9.4181417465307699E-2</v>
      </c>
      <c r="AC2208" s="58">
        <v>1720.38000488281</v>
      </c>
      <c r="AD2208" s="77">
        <v>-7.5899845314467904E-2</v>
      </c>
      <c r="AE2208" s="58">
        <v>2.3316903468410102</v>
      </c>
      <c r="AF2208" s="77">
        <v>6.6486129325000698E-2</v>
      </c>
      <c r="AG2208" s="58">
        <v>36.510557174682603</v>
      </c>
      <c r="AH2208" s="77">
        <v>-4.7476619960520799E-2</v>
      </c>
      <c r="AI2208" s="58">
        <v>1.6037551477836101</v>
      </c>
      <c r="AJ2208" s="77">
        <v>3.4006382804294397E-2</v>
      </c>
      <c r="AK2208" s="58">
        <v>48.335723876953097</v>
      </c>
      <c r="AL2208" s="69">
        <v>43438</v>
      </c>
      <c r="AM2208" s="105">
        <v>1</v>
      </c>
      <c r="AN2208" s="124">
        <v>46.2875254116516</v>
      </c>
      <c r="AO2208" s="125">
        <v>46.230847925091197</v>
      </c>
      <c r="AP2208" s="125">
        <v>37.169315749220601</v>
      </c>
      <c r="AQ2208" s="125">
        <v>49.8377217855002</v>
      </c>
      <c r="AR2208" s="125">
        <v>50.608601353696201</v>
      </c>
      <c r="AS2208" s="125">
        <v>51.426554201274101</v>
      </c>
      <c r="AV2208" s="63">
        <v>46468.556475995298</v>
      </c>
      <c r="AW2208" s="63">
        <v>-6885.1092652130101</v>
      </c>
      <c r="AX2208" s="63">
        <v>6885.1092652130101</v>
      </c>
      <c r="AY2208" s="63">
        <v>39583.447210782302</v>
      </c>
      <c r="AZ2208" s="77">
        <v>7.9268377036625301E-3</v>
      </c>
      <c r="BA2208" s="77">
        <v>2.9583447210782299</v>
      </c>
      <c r="BB2208" s="77">
        <v>1.38312790215843</v>
      </c>
      <c r="BC2208" s="58">
        <v>-855.13810544963701</v>
      </c>
      <c r="BD2208" s="130">
        <v>-2.1146588060942498E-2</v>
      </c>
      <c r="BE2208" s="65">
        <v>37</v>
      </c>
    </row>
    <row r="2209" spans="1:57" x14ac:dyDescent="0.2">
      <c r="A2209" s="104">
        <v>43440</v>
      </c>
      <c r="B2209" s="58">
        <v>2695.94995117187</v>
      </c>
      <c r="C2209" s="77">
        <v>-1.52222814777525E-3</v>
      </c>
      <c r="D2209" s="58">
        <v>0.01</v>
      </c>
      <c r="E2209" s="58">
        <v>0.78259999999999996</v>
      </c>
      <c r="F2209" s="77">
        <v>-3.9455262822960498E-3</v>
      </c>
      <c r="G2209" s="58">
        <v>173.30647277832</v>
      </c>
      <c r="H2209" s="58">
        <v>1068.72998046875</v>
      </c>
      <c r="I2209" s="58">
        <v>108.32469177246</v>
      </c>
      <c r="J2209" s="58">
        <v>1699.18994140625</v>
      </c>
      <c r="K2209" s="58">
        <v>34.337837219238203</v>
      </c>
      <c r="L2209" s="58">
        <v>47.772758483886697</v>
      </c>
      <c r="M2209" s="58">
        <v>21.190000534057599</v>
      </c>
      <c r="N2209" s="77">
        <v>-1.11493484213172E-2</v>
      </c>
      <c r="O2209" s="58">
        <v>17.704304169094499</v>
      </c>
      <c r="P2209" s="77">
        <v>0.102156046945462</v>
      </c>
      <c r="Q2209" s="58">
        <v>174.28349304199199</v>
      </c>
      <c r="R2209" s="77">
        <v>1.7043865833472598E-2</v>
      </c>
      <c r="S2209" s="58">
        <v>56.262204479167401</v>
      </c>
      <c r="T2209" s="77">
        <v>5.2643984455728002E-2</v>
      </c>
      <c r="U2209" s="58">
        <v>1059.7749633789001</v>
      </c>
      <c r="V2209" s="77">
        <v>6.1740271618078097E-3</v>
      </c>
      <c r="W2209" s="58">
        <v>3.54572287744121</v>
      </c>
      <c r="X2209" s="77">
        <v>3.2732360641183303E-2</v>
      </c>
      <c r="Y2209" s="58">
        <v>107.992343902587</v>
      </c>
      <c r="Z2209" s="77">
        <v>1.8454756977722201E-2</v>
      </c>
      <c r="AA2209" s="58">
        <v>154.68047808102</v>
      </c>
      <c r="AB2209" s="77">
        <v>9.10318936757636E-2</v>
      </c>
      <c r="AC2209" s="58">
        <v>1683.7949829101501</v>
      </c>
      <c r="AD2209" s="77">
        <v>-2.0886332873441701E-2</v>
      </c>
      <c r="AE2209" s="58">
        <v>2.2960624912500398</v>
      </c>
      <c r="AF2209" s="77">
        <v>6.6866834873445094E-2</v>
      </c>
      <c r="AG2209" s="58">
        <v>34.704082489013601</v>
      </c>
      <c r="AH2209" s="77">
        <v>1.29842544015039E-2</v>
      </c>
      <c r="AI2209" s="58">
        <v>1.6038201765450899</v>
      </c>
      <c r="AJ2209" s="77">
        <v>3.3571856167486001E-2</v>
      </c>
      <c r="AK2209" s="58">
        <v>47.466587066650298</v>
      </c>
      <c r="AL2209" s="69">
        <v>43440</v>
      </c>
      <c r="AM2209" s="105">
        <v>3</v>
      </c>
      <c r="AN2209" s="124">
        <v>45.823270056422501</v>
      </c>
      <c r="AO2209" s="125">
        <v>49.810937981139503</v>
      </c>
      <c r="AP2209" s="125">
        <v>35.9072347633794</v>
      </c>
      <c r="AQ2209" s="125">
        <v>46.875775344346799</v>
      </c>
      <c r="AR2209" s="125">
        <v>52.882009043155897</v>
      </c>
      <c r="AS2209" s="125">
        <v>52.7353496501919</v>
      </c>
      <c r="AV2209" s="63">
        <v>46468.556475995298</v>
      </c>
      <c r="AW2209" s="63">
        <v>-6781.4822798156702</v>
      </c>
      <c r="AX2209" s="63">
        <v>6781.4822798156702</v>
      </c>
      <c r="AY2209" s="63">
        <v>39687.074196179601</v>
      </c>
      <c r="AZ2209" s="77">
        <v>2.6179373626940001E-3</v>
      </c>
      <c r="BA2209" s="77">
        <v>2.9687074196179601</v>
      </c>
      <c r="BB2209" s="77">
        <v>1.3795002377860099</v>
      </c>
      <c r="BC2209" s="58">
        <v>-751.51112005230198</v>
      </c>
      <c r="BD2209" s="130">
        <v>-1.8584011141226701E-2</v>
      </c>
      <c r="BE2209" s="65">
        <v>38</v>
      </c>
    </row>
    <row r="2210" spans="1:57" x14ac:dyDescent="0.2">
      <c r="A2210" s="104">
        <v>43441</v>
      </c>
      <c r="B2210" s="58">
        <v>2633.080078125</v>
      </c>
      <c r="C2210" s="77">
        <v>-2.3320118765389801E-2</v>
      </c>
      <c r="D2210" s="58">
        <v>0.01</v>
      </c>
      <c r="E2210" s="58">
        <v>0.78380000000000005</v>
      </c>
      <c r="F2210" s="77">
        <v>1.5333503705596799E-3</v>
      </c>
      <c r="G2210" s="58">
        <v>167.126861572265</v>
      </c>
      <c r="H2210" s="58">
        <v>1036.57995605468</v>
      </c>
      <c r="I2210" s="58">
        <v>103.98931121826099</v>
      </c>
      <c r="J2210" s="58">
        <v>1629.13000488281</v>
      </c>
      <c r="K2210" s="58">
        <v>33.298500061035099</v>
      </c>
      <c r="L2210" s="58">
        <v>45.669063568115199</v>
      </c>
      <c r="M2210" s="58">
        <v>23.2299995422363</v>
      </c>
      <c r="N2210" s="77">
        <v>-3.5657128709549901E-2</v>
      </c>
      <c r="O2210" s="58">
        <v>18.3342530656777</v>
      </c>
      <c r="P2210" s="77">
        <v>0.109702610898069</v>
      </c>
      <c r="Q2210" s="58">
        <v>170.216667175292</v>
      </c>
      <c r="R2210" s="77">
        <v>-3.00824576849253E-2</v>
      </c>
      <c r="S2210" s="58">
        <v>56.382835203410899</v>
      </c>
      <c r="T2210" s="77">
        <v>5.4393136654898103E-2</v>
      </c>
      <c r="U2210" s="58">
        <v>1052.6549682617101</v>
      </c>
      <c r="V2210" s="77">
        <v>-4.0022089915619702E-2</v>
      </c>
      <c r="W2210" s="58">
        <v>3.57752010661333</v>
      </c>
      <c r="X2210" s="77">
        <v>3.4402767598917201E-2</v>
      </c>
      <c r="Y2210" s="58">
        <v>106.157001495361</v>
      </c>
      <c r="Z2210" s="77">
        <v>-4.1231374325024397E-2</v>
      </c>
      <c r="AA2210" s="58">
        <v>152.68570024809199</v>
      </c>
      <c r="AB2210" s="77">
        <v>9.3722231982999601E-2</v>
      </c>
      <c r="AC2210" s="58">
        <v>1664.1599731445301</v>
      </c>
      <c r="AD2210" s="77">
        <v>-3.02679854752416E-2</v>
      </c>
      <c r="AE2210" s="58">
        <v>2.28561056948551</v>
      </c>
      <c r="AF2210" s="77">
        <v>6.8640045806749705E-2</v>
      </c>
      <c r="AG2210" s="58">
        <v>33.818168640136697</v>
      </c>
      <c r="AH2210" s="77">
        <v>-4.4035449962158801E-2</v>
      </c>
      <c r="AI2210" s="58">
        <v>1.5855509703925199</v>
      </c>
      <c r="AJ2210" s="77">
        <v>3.4718271987943798E-2</v>
      </c>
      <c r="AK2210" s="58">
        <v>46.720911026000898</v>
      </c>
      <c r="AL2210" s="69">
        <v>43441</v>
      </c>
      <c r="AM2210" s="105">
        <v>4</v>
      </c>
      <c r="AN2210" s="124">
        <v>39.3257957368251</v>
      </c>
      <c r="AO2210" s="125">
        <v>44.130646417019499</v>
      </c>
      <c r="AP2210" s="125">
        <v>32.185271339388898</v>
      </c>
      <c r="AQ2210" s="125">
        <v>42.973162633961302</v>
      </c>
      <c r="AR2210" s="125">
        <v>45.186951926637903</v>
      </c>
      <c r="AS2210" s="125">
        <v>44.342945105806599</v>
      </c>
      <c r="AV2210" s="63">
        <v>46468.556475995298</v>
      </c>
      <c r="AW2210" s="63">
        <v>-6549.7017050170898</v>
      </c>
      <c r="AX2210" s="63">
        <v>6549.7017050170898</v>
      </c>
      <c r="AY2210" s="63">
        <v>39918.8547709782</v>
      </c>
      <c r="AZ2210" s="77">
        <v>5.8402031264097598E-3</v>
      </c>
      <c r="BA2210" s="77">
        <v>2.9918854770978198</v>
      </c>
      <c r="BB2210" s="77">
        <v>1.3240100096385701</v>
      </c>
      <c r="BC2210" s="58">
        <v>-519.73054525371799</v>
      </c>
      <c r="BD2210" s="130">
        <v>-1.28523424147852E-2</v>
      </c>
      <c r="BE2210" s="65">
        <v>39</v>
      </c>
    </row>
    <row r="2211" spans="1:57" x14ac:dyDescent="0.2">
      <c r="A2211" s="104">
        <v>43444</v>
      </c>
      <c r="B2211" s="58">
        <v>2637.71997070312</v>
      </c>
      <c r="C2211" s="77">
        <v>1.7621539947349999E-3</v>
      </c>
      <c r="D2211" s="58">
        <v>0.01</v>
      </c>
      <c r="E2211" s="58">
        <v>0.79769999999999996</v>
      </c>
      <c r="F2211" s="77">
        <v>1.7734115845879E-2</v>
      </c>
      <c r="G2211" s="58">
        <v>168.22789001464801</v>
      </c>
      <c r="H2211" s="58">
        <v>1039.55004882812</v>
      </c>
      <c r="I2211" s="58">
        <v>106.73735809326099</v>
      </c>
      <c r="J2211" s="58">
        <v>1641.03002929687</v>
      </c>
      <c r="K2211" s="58">
        <v>33.823116302490199</v>
      </c>
      <c r="L2211" s="58">
        <v>46.627082824707003</v>
      </c>
      <c r="M2211" s="58">
        <v>22.639999389648398</v>
      </c>
      <c r="N2211" s="77">
        <v>6.5879801249466496E-3</v>
      </c>
      <c r="O2211" s="58">
        <v>18.788430079685501</v>
      </c>
      <c r="P2211" s="77">
        <v>0.111684394769794</v>
      </c>
      <c r="Q2211" s="58">
        <v>167.677375793457</v>
      </c>
      <c r="R2211" s="77">
        <v>2.8652809231828301E-3</v>
      </c>
      <c r="S2211" s="58">
        <v>56.106721713505401</v>
      </c>
      <c r="T2211" s="77">
        <v>5.3972121666247798E-2</v>
      </c>
      <c r="U2211" s="58">
        <v>1038.0650024414001</v>
      </c>
      <c r="V2211" s="77">
        <v>2.6426243647600999E-2</v>
      </c>
      <c r="W2211" s="58">
        <v>3.5545227308457998</v>
      </c>
      <c r="X2211" s="77">
        <v>3.3301580574441797E-2</v>
      </c>
      <c r="Y2211" s="58">
        <v>105.36333465576099</v>
      </c>
      <c r="Z2211" s="77">
        <v>7.3045271883740402E-3</v>
      </c>
      <c r="AA2211" s="58">
        <v>150.26878556672099</v>
      </c>
      <c r="AB2211" s="77">
        <v>9.1569796337673495E-2</v>
      </c>
      <c r="AC2211" s="58">
        <v>1635.0800170898401</v>
      </c>
      <c r="AD2211" s="77">
        <v>1.5754951138743999E-2</v>
      </c>
      <c r="AE2211" s="58">
        <v>2.2557492333749698</v>
      </c>
      <c r="AF2211" s="77">
        <v>6.6692531025264998E-2</v>
      </c>
      <c r="AG2211" s="58">
        <v>33.560808181762603</v>
      </c>
      <c r="AH2211" s="77">
        <v>2.09774228272257E-2</v>
      </c>
      <c r="AI2211" s="58">
        <v>1.57883509656827</v>
      </c>
      <c r="AJ2211" s="77">
        <v>3.3860902310870397E-2</v>
      </c>
      <c r="AK2211" s="58">
        <v>46.148073196411097</v>
      </c>
      <c r="AL2211" s="69">
        <v>43444</v>
      </c>
      <c r="AM2211" s="105">
        <v>0</v>
      </c>
      <c r="AN2211" s="124">
        <v>40.001949791199003</v>
      </c>
      <c r="AO2211" s="125">
        <v>44.757395126692302</v>
      </c>
      <c r="AP2211" s="125">
        <v>33.507733773389802</v>
      </c>
      <c r="AQ2211" s="125">
        <v>45.442233385008898</v>
      </c>
      <c r="AR2211" s="125">
        <v>48.838078692028503</v>
      </c>
      <c r="AS2211" s="125">
        <v>49.796731995551198</v>
      </c>
      <c r="AV2211" s="63">
        <v>46468.556475995298</v>
      </c>
      <c r="AW2211" s="63">
        <v>-6709.7693932342499</v>
      </c>
      <c r="AX2211" s="63">
        <v>6709.7693932342499</v>
      </c>
      <c r="AY2211" s="63">
        <v>39758.787082761002</v>
      </c>
      <c r="AZ2211" s="77">
        <v>-4.0098266630016399E-3</v>
      </c>
      <c r="BA2211" s="77">
        <v>2.9758787082760998</v>
      </c>
      <c r="BB2211" s="77">
        <v>1.32810527316086</v>
      </c>
      <c r="BC2211" s="58">
        <v>-679.79823347087904</v>
      </c>
      <c r="BD2211" s="130">
        <v>-1.6810633412489999E-2</v>
      </c>
      <c r="BE2211" s="65">
        <v>40</v>
      </c>
    </row>
    <row r="2212" spans="1:57" x14ac:dyDescent="0.2">
      <c r="A2212" s="104">
        <v>43445</v>
      </c>
      <c r="B2212" s="58">
        <v>2636.78002929687</v>
      </c>
      <c r="C2212" s="77">
        <v>-3.5634616892232698E-4</v>
      </c>
      <c r="D2212" s="58">
        <v>0.01</v>
      </c>
      <c r="E2212" s="58">
        <v>0.79830000000000001</v>
      </c>
      <c r="F2212" s="77">
        <v>7.5216246709297596E-4</v>
      </c>
      <c r="G2212" s="58">
        <v>167.26573181152301</v>
      </c>
      <c r="H2212" s="58">
        <v>1051.75</v>
      </c>
      <c r="I2212" s="58">
        <v>107.729438781738</v>
      </c>
      <c r="J2212" s="58">
        <v>1643.23999023437</v>
      </c>
      <c r="K2212" s="58">
        <v>33.6746406555175</v>
      </c>
      <c r="L2212" s="58">
        <v>46.7949829101562</v>
      </c>
      <c r="M2212" s="58">
        <v>21.7600002288818</v>
      </c>
      <c r="N2212" s="77">
        <v>-5.7193738983542996E-3</v>
      </c>
      <c r="O2212" s="58">
        <v>19.259302034843</v>
      </c>
      <c r="P2212" s="77">
        <v>0.115141947045941</v>
      </c>
      <c r="Q2212" s="58">
        <v>167.746810913085</v>
      </c>
      <c r="R2212" s="77">
        <v>1.17357997199152E-2</v>
      </c>
      <c r="S2212" s="58">
        <v>55.608804479536303</v>
      </c>
      <c r="T2212" s="77">
        <v>5.2872645095827203E-2</v>
      </c>
      <c r="U2212" s="58">
        <v>1045.65002441406</v>
      </c>
      <c r="V2212" s="77">
        <v>9.2945966267006207E-3</v>
      </c>
      <c r="W2212" s="58">
        <v>3.5176287484377999</v>
      </c>
      <c r="X2212" s="77">
        <v>3.2652437330195197E-2</v>
      </c>
      <c r="Y2212" s="58">
        <v>107.2333984375</v>
      </c>
      <c r="Z2212" s="77">
        <v>1.3466913450979E-3</v>
      </c>
      <c r="AA2212" s="58">
        <v>148.083880813468</v>
      </c>
      <c r="AB2212" s="77">
        <v>9.0117013761542603E-2</v>
      </c>
      <c r="AC2212" s="58">
        <v>1642.13500976562</v>
      </c>
      <c r="AD2212" s="77">
        <v>-4.3897683952239799E-3</v>
      </c>
      <c r="AE2212" s="58">
        <v>2.2191523999951999</v>
      </c>
      <c r="AF2212" s="77">
        <v>6.58998093757414E-2</v>
      </c>
      <c r="AG2212" s="58">
        <v>33.748878479003899</v>
      </c>
      <c r="AH2212" s="77">
        <v>3.60091335931156E-3</v>
      </c>
      <c r="AI2212" s="58">
        <v>1.5722010923282801</v>
      </c>
      <c r="AJ2212" s="77">
        <v>3.3597642194822898E-2</v>
      </c>
      <c r="AK2212" s="58">
        <v>46.711032867431598</v>
      </c>
      <c r="AL2212" s="69">
        <v>43445</v>
      </c>
      <c r="AM2212" s="105">
        <v>1</v>
      </c>
      <c r="AN2212" s="124">
        <v>39.904933270594597</v>
      </c>
      <c r="AO2212" s="125">
        <v>47.369153054076598</v>
      </c>
      <c r="AP2212" s="125">
        <v>32.9038700651817</v>
      </c>
      <c r="AQ2212" s="125">
        <v>44.8503740586753</v>
      </c>
      <c r="AR2212" s="125">
        <v>49.473300284799002</v>
      </c>
      <c r="AS2212" s="125">
        <v>51.639114205897101</v>
      </c>
      <c r="AV2212" s="63">
        <v>46468.556475995298</v>
      </c>
      <c r="AW2212" s="63">
        <v>-6676.4116852569496</v>
      </c>
      <c r="AX2212" s="63">
        <v>6676.4116852569496</v>
      </c>
      <c r="AY2212" s="63">
        <v>39792.144790738297</v>
      </c>
      <c r="AZ2212" s="77">
        <v>8.3900215335686002E-4</v>
      </c>
      <c r="BA2212" s="77">
        <v>2.9792144790738302</v>
      </c>
      <c r="BB2212" s="77">
        <v>1.32727566176592</v>
      </c>
      <c r="BC2212" s="58">
        <v>-646.440525493584</v>
      </c>
      <c r="BD2212" s="130">
        <v>-1.5985735416765501E-2</v>
      </c>
      <c r="BE2212" s="65">
        <v>41</v>
      </c>
    </row>
    <row r="2213" spans="1:57" x14ac:dyDescent="0.2">
      <c r="A2213" s="104">
        <v>43446</v>
      </c>
      <c r="B2213" s="58">
        <v>2651.07006835937</v>
      </c>
      <c r="C2213" s="77">
        <v>5.4195036763497999E-3</v>
      </c>
      <c r="D2213" s="58">
        <v>0.01</v>
      </c>
      <c r="E2213" s="58">
        <v>0.78979999999999995</v>
      </c>
      <c r="F2213" s="77">
        <v>-1.06476262056871E-2</v>
      </c>
      <c r="G2213" s="58">
        <v>167.73193359375</v>
      </c>
      <c r="H2213" s="58">
        <v>1063.68005371093</v>
      </c>
      <c r="I2213" s="58">
        <v>108.215560913085</v>
      </c>
      <c r="J2213" s="58">
        <v>1663.5400390625</v>
      </c>
      <c r="K2213" s="58">
        <v>33.852817535400298</v>
      </c>
      <c r="L2213" s="58">
        <v>47.239425659179602</v>
      </c>
      <c r="M2213" s="58">
        <v>21.459999084472599</v>
      </c>
      <c r="N2213" s="77">
        <v>2.7871924343230098E-3</v>
      </c>
      <c r="O2213" s="58">
        <v>19.7418141507397</v>
      </c>
      <c r="P2213" s="77">
        <v>0.117698602333857</v>
      </c>
      <c r="Q2213" s="58">
        <v>167.49883270263601</v>
      </c>
      <c r="R2213" s="77">
        <v>1.13430508304612E-2</v>
      </c>
      <c r="S2213" s="58">
        <v>55.239114928486501</v>
      </c>
      <c r="T2213" s="77">
        <v>5.19320774473205E-2</v>
      </c>
      <c r="U2213" s="58">
        <v>1057.7150268554601</v>
      </c>
      <c r="V2213" s="77">
        <v>4.5124353829832896E-3</v>
      </c>
      <c r="W2213" s="58">
        <v>3.4990989127110201</v>
      </c>
      <c r="X2213" s="77">
        <v>3.2334526413639701E-2</v>
      </c>
      <c r="Y2213" s="58">
        <v>107.972499847412</v>
      </c>
      <c r="Z2213" s="77">
        <v>1.2353672591201599E-2</v>
      </c>
      <c r="AA2213" s="58">
        <v>146.885563044289</v>
      </c>
      <c r="AB2213" s="77">
        <v>8.8296980893268803E-2</v>
      </c>
      <c r="AC2213" s="58">
        <v>1653.39001464843</v>
      </c>
      <c r="AD2213" s="77">
        <v>5.2911293606816498E-3</v>
      </c>
      <c r="AE2213" s="58">
        <v>2.1874599852706802</v>
      </c>
      <c r="AF2213" s="77">
        <v>6.4616777701980904E-2</v>
      </c>
      <c r="AG2213" s="58">
        <v>33.763729095458899</v>
      </c>
      <c r="AH2213" s="77">
        <v>9.4976581116985592E-3</v>
      </c>
      <c r="AI2213" s="58">
        <v>1.5673118298681501</v>
      </c>
      <c r="AJ2213" s="77">
        <v>3.3178045837726697E-2</v>
      </c>
      <c r="AK2213" s="58">
        <v>47.017204284667898</v>
      </c>
      <c r="AL2213" s="69">
        <v>43446</v>
      </c>
      <c r="AM2213" s="105">
        <v>2</v>
      </c>
      <c r="AN2213" s="124">
        <v>42.2000730588884</v>
      </c>
      <c r="AO2213" s="125">
        <v>49.8652782906358</v>
      </c>
      <c r="AP2213" s="125">
        <v>33.528954249443899</v>
      </c>
      <c r="AQ2213" s="125">
        <v>45.763294508295097</v>
      </c>
      <c r="AR2213" s="125">
        <v>51.200503122655398</v>
      </c>
      <c r="AS2213" s="125">
        <v>52.557859440744899</v>
      </c>
      <c r="AV2213" s="63">
        <v>46468.556475995298</v>
      </c>
      <c r="AW2213" s="63">
        <v>-6623.73405761718</v>
      </c>
      <c r="AX2213" s="63">
        <v>6623.73405761718</v>
      </c>
      <c r="AY2213" s="63">
        <v>39844.822418378099</v>
      </c>
      <c r="AZ2213" s="77">
        <v>1.32381976183482E-3</v>
      </c>
      <c r="BA2213" s="77">
        <v>2.9844822418378101</v>
      </c>
      <c r="BB2213" s="77">
        <v>1.33988834077074</v>
      </c>
      <c r="BC2213" s="58">
        <v>-593.76289785381198</v>
      </c>
      <c r="BD2213" s="130">
        <v>-1.46830778873828E-2</v>
      </c>
      <c r="BE2213" s="65">
        <v>42</v>
      </c>
    </row>
    <row r="2214" spans="1:57" x14ac:dyDescent="0.2">
      <c r="A2214" s="104">
        <v>43447</v>
      </c>
      <c r="B2214" s="58">
        <v>2650.5400390625</v>
      </c>
      <c r="C2214" s="77">
        <v>-1.99930323683594E-4</v>
      </c>
      <c r="D2214" s="58">
        <v>0.01</v>
      </c>
      <c r="E2214" s="58">
        <v>0.79259999999999997</v>
      </c>
      <c r="F2214" s="77">
        <v>3.5452013167891401E-3</v>
      </c>
      <c r="G2214" s="58">
        <v>169.56695556640599</v>
      </c>
      <c r="H2214" s="58">
        <v>1061.90002441406</v>
      </c>
      <c r="I2214" s="58">
        <v>108.582626342773</v>
      </c>
      <c r="J2214" s="58">
        <v>1658.38000488281</v>
      </c>
      <c r="K2214" s="58">
        <v>33.367790222167898</v>
      </c>
      <c r="L2214" s="58">
        <v>47.693748474121001</v>
      </c>
      <c r="M2214" s="58">
        <v>20.649999618530199</v>
      </c>
      <c r="N2214" s="77">
        <v>1.09402063956449E-2</v>
      </c>
      <c r="O2214" s="58">
        <v>20.1255228166055</v>
      </c>
      <c r="P2214" s="77">
        <v>0.118687764071602</v>
      </c>
      <c r="Q2214" s="58">
        <v>168.64944458007801</v>
      </c>
      <c r="R2214" s="77">
        <v>-1.6734630781740599E-3</v>
      </c>
      <c r="S2214" s="58">
        <v>54.7376702933757</v>
      </c>
      <c r="T2214" s="77">
        <v>5.1546914996615602E-2</v>
      </c>
      <c r="U2214" s="58">
        <v>1062.7900390625</v>
      </c>
      <c r="V2214" s="77">
        <v>3.3919838015006301E-3</v>
      </c>
      <c r="W2214" s="58">
        <v>3.4633657271828802</v>
      </c>
      <c r="X2214" s="77">
        <v>3.1896131488381302E-2</v>
      </c>
      <c r="Y2214" s="58">
        <v>108.39909362792901</v>
      </c>
      <c r="Z2214" s="77">
        <v>-3.1018394859888502E-3</v>
      </c>
      <c r="AA2214" s="58">
        <v>144.88316601060799</v>
      </c>
      <c r="AB2214" s="77">
        <v>8.7364274523344901E-2</v>
      </c>
      <c r="AC2214" s="58">
        <v>1660.9600219726501</v>
      </c>
      <c r="AD2214" s="77">
        <v>-1.43275316072354E-2</v>
      </c>
      <c r="AE2214" s="58">
        <v>2.1447159358027901</v>
      </c>
      <c r="AF2214" s="77">
        <v>6.42750365404164E-2</v>
      </c>
      <c r="AG2214" s="58">
        <v>33.610303878784102</v>
      </c>
      <c r="AH2214" s="77">
        <v>9.61745001345337E-3</v>
      </c>
      <c r="AI2214" s="58">
        <v>1.57649935497792</v>
      </c>
      <c r="AJ2214" s="77">
        <v>3.3054633058111203E-2</v>
      </c>
      <c r="AK2214" s="58">
        <v>47.466587066650298</v>
      </c>
      <c r="AL2214" s="69">
        <v>43447</v>
      </c>
      <c r="AM2214" s="105">
        <v>3</v>
      </c>
      <c r="AN2214" s="124">
        <v>42.135793536618202</v>
      </c>
      <c r="AO2214" s="125">
        <v>49.488143490399402</v>
      </c>
      <c r="AP2214" s="125">
        <v>36.054208046334203</v>
      </c>
      <c r="AQ2214" s="125">
        <v>43.645288153238297</v>
      </c>
      <c r="AR2214" s="125">
        <v>52.970318063608602</v>
      </c>
      <c r="AS2214" s="125">
        <v>53.279614840245998</v>
      </c>
      <c r="AV2214" s="63">
        <v>46468.556475995298</v>
      </c>
      <c r="AW2214" s="63">
        <v>-6719.9384490966704</v>
      </c>
      <c r="AX2214" s="63">
        <v>6719.9384490966704</v>
      </c>
      <c r="AY2214" s="63">
        <v>39748.618026898599</v>
      </c>
      <c r="AZ2214" s="77">
        <v>-2.4144766029906501E-3</v>
      </c>
      <c r="BA2214" s="77">
        <v>2.9748618026898601</v>
      </c>
      <c r="BB2214" s="77">
        <v>1.3394205261373899</v>
      </c>
      <c r="BC2214" s="58">
        <v>-689.96728933330405</v>
      </c>
      <c r="BD2214" s="130">
        <v>-1.7062102542354501E-2</v>
      </c>
      <c r="BE2214" s="65">
        <v>43</v>
      </c>
    </row>
    <row r="2215" spans="1:57" x14ac:dyDescent="0.2">
      <c r="A2215" s="104">
        <v>43448</v>
      </c>
      <c r="B2215" s="58">
        <v>2599.94995117187</v>
      </c>
      <c r="C2215" s="77">
        <v>-1.9086709555430299E-2</v>
      </c>
      <c r="D2215" s="58">
        <v>0.01</v>
      </c>
      <c r="E2215" s="58">
        <v>0.79610000000000003</v>
      </c>
      <c r="F2215" s="77">
        <v>4.4158465808732299E-3</v>
      </c>
      <c r="G2215" s="58">
        <v>164.14122009277301</v>
      </c>
      <c r="H2215" s="58">
        <v>1042.09997558593</v>
      </c>
      <c r="I2215" s="58">
        <v>105.189727783203</v>
      </c>
      <c r="J2215" s="58">
        <v>1591.91003417968</v>
      </c>
      <c r="K2215" s="58">
        <v>32.318553924560497</v>
      </c>
      <c r="L2215" s="58">
        <v>47.269058227538999</v>
      </c>
      <c r="M2215" s="58">
        <v>21.629999160766602</v>
      </c>
      <c r="N2215" s="77">
        <v>-3.1997599151964297E-2</v>
      </c>
      <c r="O2215" s="58">
        <v>20.624939086422302</v>
      </c>
      <c r="P2215" s="77">
        <v>0.12565362359780799</v>
      </c>
      <c r="Q2215" s="58">
        <v>166.85408782958899</v>
      </c>
      <c r="R2215" s="77">
        <v>-1.86458690770346E-2</v>
      </c>
      <c r="S2215" s="58">
        <v>54.2031520566794</v>
      </c>
      <c r="T2215" s="77">
        <v>5.2013389623392699E-2</v>
      </c>
      <c r="U2215" s="58">
        <v>1052</v>
      </c>
      <c r="V2215" s="77">
        <v>-3.1247158720029498E-2</v>
      </c>
      <c r="W2215" s="58">
        <v>3.4661864411495502</v>
      </c>
      <c r="X2215" s="77">
        <v>3.2951757877854697E-2</v>
      </c>
      <c r="Y2215" s="58">
        <v>106.886177062988</v>
      </c>
      <c r="Z2215" s="77">
        <v>-4.0081266360795301E-2</v>
      </c>
      <c r="AA2215" s="58">
        <v>143.879250862437</v>
      </c>
      <c r="AB2215" s="77">
        <v>9.0381521425975803E-2</v>
      </c>
      <c r="AC2215" s="58">
        <v>1625.14501953125</v>
      </c>
      <c r="AD2215" s="77">
        <v>-3.14445844516952E-2</v>
      </c>
      <c r="AE2215" s="58">
        <v>2.1182473742785399</v>
      </c>
      <c r="AF2215" s="77">
        <v>6.5542764667721798E-2</v>
      </c>
      <c r="AG2215" s="58">
        <v>32.843172073364201</v>
      </c>
      <c r="AH2215" s="77">
        <v>-8.9045264876269608E-3</v>
      </c>
      <c r="AI2215" s="58">
        <v>1.5791171973665601</v>
      </c>
      <c r="AJ2215" s="77">
        <v>3.3406995116449498E-2</v>
      </c>
      <c r="AK2215" s="58">
        <v>47.48140335083</v>
      </c>
      <c r="AL2215" s="69">
        <v>43448</v>
      </c>
      <c r="AM2215" s="105">
        <v>4</v>
      </c>
      <c r="AN2215" s="124">
        <v>36.431671860805601</v>
      </c>
      <c r="AO2215" s="125">
        <v>45.377040785547898</v>
      </c>
      <c r="AP2215" s="125">
        <v>32.163426383519898</v>
      </c>
      <c r="AQ2215" s="125">
        <v>39.397433023937097</v>
      </c>
      <c r="AR2215" s="125">
        <v>51.104521607549202</v>
      </c>
      <c r="AS2215" s="125">
        <v>46.272197761148597</v>
      </c>
      <c r="AV2215" s="63">
        <v>46468.556475995298</v>
      </c>
      <c r="AW2215" s="63">
        <v>-6533.6412657928404</v>
      </c>
      <c r="AX2215" s="63">
        <v>6533.6412657928404</v>
      </c>
      <c r="AY2215" s="63">
        <v>39934.915210202496</v>
      </c>
      <c r="AZ2215" s="77">
        <v>4.6868845396779097E-3</v>
      </c>
      <c r="BA2215" s="77">
        <v>2.99349152102024</v>
      </c>
      <c r="BB2215" s="77">
        <v>1.29476868602699</v>
      </c>
      <c r="BC2215" s="58">
        <v>-503.67010602947198</v>
      </c>
      <c r="BD2215" s="130">
        <v>-1.24551861072968E-2</v>
      </c>
      <c r="BE2215" s="65">
        <v>44</v>
      </c>
    </row>
    <row r="2216" spans="1:57" x14ac:dyDescent="0.2">
      <c r="A2216" s="104">
        <v>43451</v>
      </c>
      <c r="B2216" s="58">
        <v>2545.93994140625</v>
      </c>
      <c r="C2216" s="77">
        <v>-2.0773480559224199E-2</v>
      </c>
      <c r="D2216" s="58">
        <v>0.01</v>
      </c>
      <c r="E2216" s="58">
        <v>0.79299999999999904</v>
      </c>
      <c r="F2216" s="77">
        <v>-3.8939831679438699E-3</v>
      </c>
      <c r="G2216" s="58">
        <v>162.613677978515</v>
      </c>
      <c r="H2216" s="58">
        <v>1016.53002929687</v>
      </c>
      <c r="I2216" s="58">
        <v>102.07460784912099</v>
      </c>
      <c r="J2216" s="58">
        <v>1520.91003417968</v>
      </c>
      <c r="K2216" s="58">
        <v>32.338344573974602</v>
      </c>
      <c r="L2216" s="58">
        <v>46.498691558837798</v>
      </c>
      <c r="M2216" s="58">
        <v>24.520000457763601</v>
      </c>
      <c r="N2216" s="77">
        <v>-9.30626757492381E-3</v>
      </c>
      <c r="O2216" s="58">
        <v>21.100447306325801</v>
      </c>
      <c r="P2216" s="77">
        <v>0.12975813331713401</v>
      </c>
      <c r="Q2216" s="58">
        <v>163.37744903564399</v>
      </c>
      <c r="R2216" s="77">
        <v>-2.4536941644860501E-2</v>
      </c>
      <c r="S2216" s="58">
        <v>53.618515687259404</v>
      </c>
      <c r="T2216" s="77">
        <v>5.2746612635090499E-2</v>
      </c>
      <c r="U2216" s="58">
        <v>1029.3150024414001</v>
      </c>
      <c r="V2216" s="77">
        <v>-2.9614297895154899E-2</v>
      </c>
      <c r="W2216" s="58">
        <v>3.4966458933914901</v>
      </c>
      <c r="X2216" s="77">
        <v>3.4255785714699699E-2</v>
      </c>
      <c r="Y2216" s="58">
        <v>103.632167816162</v>
      </c>
      <c r="Z2216" s="77">
        <v>-4.4600510377828098E-2</v>
      </c>
      <c r="AA2216" s="58">
        <v>143.613610324863</v>
      </c>
      <c r="AB2216" s="77">
        <v>9.4426104830272001E-2</v>
      </c>
      <c r="AC2216" s="58">
        <v>1556.41003417968</v>
      </c>
      <c r="AD2216" s="77">
        <v>6.1236184825141904E-4</v>
      </c>
      <c r="AE2216" s="58">
        <v>2.07499832779851</v>
      </c>
      <c r="AF2216" s="77">
        <v>6.4165261244338495E-2</v>
      </c>
      <c r="AG2216" s="58">
        <v>32.3284492492675</v>
      </c>
      <c r="AH2216" s="77">
        <v>-1.6297482911397501E-2</v>
      </c>
      <c r="AI2216" s="58">
        <v>1.57955478325622</v>
      </c>
      <c r="AJ2216" s="77">
        <v>3.3969875932046499E-2</v>
      </c>
      <c r="AK2216" s="58">
        <v>46.883874893188398</v>
      </c>
      <c r="AL2216" s="69">
        <v>43451</v>
      </c>
      <c r="AM2216" s="105">
        <v>0</v>
      </c>
      <c r="AN2216" s="124">
        <v>31.525007927415999</v>
      </c>
      <c r="AO2216" s="125">
        <v>40.677458935155897</v>
      </c>
      <c r="AP2216" s="125">
        <v>31.144412042602301</v>
      </c>
      <c r="AQ2216" s="125">
        <v>39.517007098331703</v>
      </c>
      <c r="AR2216" s="125">
        <v>47.814482763454002</v>
      </c>
      <c r="AS2216" s="125">
        <v>40.9473057798577</v>
      </c>
      <c r="AV2216" s="63">
        <v>46468.556475995298</v>
      </c>
      <c r="AW2216" s="63">
        <v>-6447.63233184814</v>
      </c>
      <c r="AX2216" s="63">
        <v>6447.63233184814</v>
      </c>
      <c r="AY2216" s="63">
        <v>40020.924144147197</v>
      </c>
      <c r="AZ2216" s="77">
        <v>2.1537277215184498E-3</v>
      </c>
      <c r="BA2216" s="77">
        <v>3.0020924144147099</v>
      </c>
      <c r="BB2216" s="77">
        <v>1.2470983533398901</v>
      </c>
      <c r="BC2216" s="58">
        <v>-417.66117208477198</v>
      </c>
      <c r="BD2216" s="130">
        <v>-1.0328283465374399E-2</v>
      </c>
      <c r="BE2216" s="65">
        <v>45</v>
      </c>
    </row>
    <row r="2217" spans="1:57" x14ac:dyDescent="0.2">
      <c r="A2217" s="104">
        <v>43452</v>
      </c>
      <c r="B2217" s="58">
        <v>2546.15991210937</v>
      </c>
      <c r="C2217" s="77">
        <v>8.6400586104762298E-5</v>
      </c>
      <c r="D2217" s="58">
        <v>0.01</v>
      </c>
      <c r="E2217" s="58">
        <v>0.79159999999999997</v>
      </c>
      <c r="F2217" s="77">
        <v>-1.7654476670869699E-3</v>
      </c>
      <c r="G2217" s="58">
        <v>164.72644042968699</v>
      </c>
      <c r="H2217" s="58">
        <v>1028.7099609375</v>
      </c>
      <c r="I2217" s="58">
        <v>103.14605712890599</v>
      </c>
      <c r="J2217" s="58">
        <v>1551.47998046875</v>
      </c>
      <c r="K2217" s="58">
        <v>32.942153930663999</v>
      </c>
      <c r="L2217" s="58">
        <v>47.150539398193303</v>
      </c>
      <c r="M2217" s="58">
        <v>25.579999923706001</v>
      </c>
      <c r="N2217" s="77">
        <v>1.29925260742889E-2</v>
      </c>
      <c r="O2217" s="58">
        <v>21.497800492075001</v>
      </c>
      <c r="P2217" s="77">
        <v>0.13050607076798401</v>
      </c>
      <c r="Q2217" s="58">
        <v>163.67005920410099</v>
      </c>
      <c r="R2217" s="77">
        <v>1.1981870962582001E-2</v>
      </c>
      <c r="S2217" s="58">
        <v>53.218315913132002</v>
      </c>
      <c r="T2217" s="77">
        <v>5.1733061731639399E-2</v>
      </c>
      <c r="U2217" s="58">
        <v>1022.61999511718</v>
      </c>
      <c r="V2217" s="77">
        <v>1.0496726878136801E-2</v>
      </c>
      <c r="W2217" s="58">
        <v>3.4766579359399099</v>
      </c>
      <c r="X2217" s="77">
        <v>3.37061641783842E-2</v>
      </c>
      <c r="Y2217" s="58">
        <v>102.610332489013</v>
      </c>
      <c r="Z2217" s="77">
        <v>2.0099772900473E-2</v>
      </c>
      <c r="AA2217" s="58">
        <v>143.07550459718999</v>
      </c>
      <c r="AB2217" s="77">
        <v>9.2218724313775799E-2</v>
      </c>
      <c r="AC2217" s="58">
        <v>1536.1950073242101</v>
      </c>
      <c r="AD2217" s="77">
        <v>1.8671622330828301E-2</v>
      </c>
      <c r="AE2217" s="58">
        <v>2.00669729791138</v>
      </c>
      <c r="AF2217" s="77">
        <v>6.0915788995918103E-2</v>
      </c>
      <c r="AG2217" s="58">
        <v>32.6402492523193</v>
      </c>
      <c r="AH2217" s="77">
        <v>1.40186275678455E-2</v>
      </c>
      <c r="AI2217" s="58">
        <v>1.58367605582868</v>
      </c>
      <c r="AJ2217" s="77">
        <v>3.3587655115762401E-2</v>
      </c>
      <c r="AK2217" s="58">
        <v>46.824615478515597</v>
      </c>
      <c r="AL2217" s="69">
        <v>43452</v>
      </c>
      <c r="AM2217" s="105">
        <v>1</v>
      </c>
      <c r="AN2217" s="124">
        <v>31.565433669586401</v>
      </c>
      <c r="AO2217" s="125">
        <v>43.6701465562371</v>
      </c>
      <c r="AP2217" s="125">
        <v>34.247352164076801</v>
      </c>
      <c r="AQ2217" s="125">
        <v>43.199346511448702</v>
      </c>
      <c r="AR2217" s="125">
        <v>50.706272977820497</v>
      </c>
      <c r="AS2217" s="125">
        <v>43.361562598452601</v>
      </c>
      <c r="AV2217" s="63">
        <v>40023.494460956201</v>
      </c>
      <c r="AW2217" s="63">
        <v>0</v>
      </c>
      <c r="AX2217" s="63">
        <v>0</v>
      </c>
      <c r="AY2217" s="63">
        <v>40023.494460956201</v>
      </c>
      <c r="AZ2217" s="77">
        <v>6.4224324251682606E-5</v>
      </c>
      <c r="BA2217" s="77">
        <v>3.0023494460956202</v>
      </c>
      <c r="BB2217" s="77">
        <v>1.2472925039546601</v>
      </c>
      <c r="BC2217" s="58">
        <v>-415.090855275688</v>
      </c>
      <c r="BD2217" s="130">
        <v>-1.0264722468148999E-2</v>
      </c>
      <c r="BE2217" s="65">
        <v>46</v>
      </c>
    </row>
    <row r="2218" spans="1:57" x14ac:dyDescent="0.2">
      <c r="A2218" s="104">
        <v>43453</v>
      </c>
      <c r="B2218" s="58">
        <v>2506.9599609375</v>
      </c>
      <c r="C2218" s="77">
        <v>-1.53957145367981E-2</v>
      </c>
      <c r="D2218" s="58">
        <v>0.01</v>
      </c>
      <c r="E2218" s="58">
        <v>0.79099999999999904</v>
      </c>
      <c r="F2218" s="77">
        <v>-7.5795856493188196E-4</v>
      </c>
      <c r="G2218" s="58">
        <v>159.58834838867099</v>
      </c>
      <c r="H2218" s="58">
        <v>1023.01000976562</v>
      </c>
      <c r="I2218" s="58">
        <v>102.868270874023</v>
      </c>
      <c r="J2218" s="58">
        <v>1495.07995605468</v>
      </c>
      <c r="K2218" s="58">
        <v>31.2099208831787</v>
      </c>
      <c r="L2218" s="58">
        <v>45.007331848144503</v>
      </c>
      <c r="M2218" s="58">
        <v>25.579999923706001</v>
      </c>
      <c r="N2218" s="77">
        <v>-3.1191665573619801E-2</v>
      </c>
      <c r="O2218" s="58">
        <v>21.956101716176398</v>
      </c>
      <c r="P2218" s="77">
        <v>0.137579603635618</v>
      </c>
      <c r="Q2218" s="58">
        <v>162.15739440917901</v>
      </c>
      <c r="R2218" s="77">
        <v>-5.5408729265928802E-3</v>
      </c>
      <c r="S2218" s="58">
        <v>52.6226658232967</v>
      </c>
      <c r="T2218" s="77">
        <v>5.1439052717922797E-2</v>
      </c>
      <c r="U2218" s="58">
        <v>1025.85998535156</v>
      </c>
      <c r="V2218" s="77">
        <v>-2.6931349836827301E-3</v>
      </c>
      <c r="W2218" s="58">
        <v>3.4433125644075302</v>
      </c>
      <c r="X2218" s="77">
        <v>3.3473028516483497E-2</v>
      </c>
      <c r="Y2218" s="58">
        <v>103.00716400146401</v>
      </c>
      <c r="Z2218" s="77">
        <v>-3.6352402302363099E-2</v>
      </c>
      <c r="AA2218" s="58">
        <v>143.03991644032899</v>
      </c>
      <c r="AB2218" s="77">
        <v>9.5673757019519301E-2</v>
      </c>
      <c r="AC2218" s="58">
        <v>1523.2799682617101</v>
      </c>
      <c r="AD2218" s="77">
        <v>-5.2584085762312598E-2</v>
      </c>
      <c r="AE2218" s="58">
        <v>1.9856928695106499</v>
      </c>
      <c r="AF2218" s="77">
        <v>6.3623771330381093E-2</v>
      </c>
      <c r="AG2218" s="58">
        <v>32.076037406921301</v>
      </c>
      <c r="AH2218" s="77">
        <v>-4.5454571196929798E-2</v>
      </c>
      <c r="AI2218" s="58">
        <v>1.59104629484161</v>
      </c>
      <c r="AJ2218" s="77">
        <v>3.5350824621415602E-2</v>
      </c>
      <c r="AK2218" s="58">
        <v>46.078935623168903</v>
      </c>
      <c r="AL2218" s="69">
        <v>43453</v>
      </c>
      <c r="AM2218" s="105">
        <v>2</v>
      </c>
      <c r="AN2218" s="124">
        <v>28.353025072488499</v>
      </c>
      <c r="AO2218" s="125">
        <v>42.587383162686699</v>
      </c>
      <c r="AP2218" s="125">
        <v>30.6320383978608</v>
      </c>
      <c r="AQ2218" s="125">
        <v>36.360119631255102</v>
      </c>
      <c r="AR2218" s="125">
        <v>42.389133029803602</v>
      </c>
      <c r="AS2218" s="125">
        <v>42.872186001064598</v>
      </c>
      <c r="AV2218" s="63">
        <v>40023.494460956201</v>
      </c>
      <c r="AW2218" s="63">
        <v>0</v>
      </c>
      <c r="AX2218" s="63">
        <v>0</v>
      </c>
      <c r="AY2218" s="63">
        <v>40023.494460956201</v>
      </c>
      <c r="AZ2218" s="77">
        <v>0</v>
      </c>
      <c r="BA2218" s="77">
        <v>3.0023494460956202</v>
      </c>
      <c r="BB2218" s="77">
        <v>1.2126938300830801</v>
      </c>
      <c r="BC2218" s="58">
        <v>-415.090855275688</v>
      </c>
      <c r="BD2218" s="130">
        <v>-1.0264722468148999E-2</v>
      </c>
      <c r="BE2218" s="65">
        <v>47</v>
      </c>
    </row>
    <row r="2219" spans="1:57" x14ac:dyDescent="0.2">
      <c r="A2219" s="104">
        <v>43454</v>
      </c>
      <c r="B2219" s="58">
        <v>2467.419921875</v>
      </c>
      <c r="C2219" s="77">
        <v>-1.57721063274236E-2</v>
      </c>
      <c r="D2219" s="58">
        <v>0.01</v>
      </c>
      <c r="E2219" s="58">
        <v>0.79139999999999999</v>
      </c>
      <c r="F2219" s="77">
        <v>5.05689001264242E-4</v>
      </c>
      <c r="G2219" s="58">
        <v>155.56118774414</v>
      </c>
      <c r="H2219" s="58">
        <v>1009.40997314453</v>
      </c>
      <c r="I2219" s="58">
        <v>100.70555114746</v>
      </c>
      <c r="J2219" s="58">
        <v>1460.82995605468</v>
      </c>
      <c r="K2219" s="58">
        <v>30.586315155029201</v>
      </c>
      <c r="L2219" s="58">
        <v>44.977706909179602</v>
      </c>
      <c r="M2219" s="58">
        <v>28.379999160766602</v>
      </c>
      <c r="N2219" s="77">
        <v>-2.5234678378419102E-2</v>
      </c>
      <c r="O2219" s="58">
        <v>22.460452393881301</v>
      </c>
      <c r="P2219" s="77">
        <v>0.144383394853112</v>
      </c>
      <c r="Q2219" s="58">
        <v>157.57476806640599</v>
      </c>
      <c r="R2219" s="77">
        <v>-1.3294138367433501E-2</v>
      </c>
      <c r="S2219" s="58">
        <v>51.830893653815103</v>
      </c>
      <c r="T2219" s="77">
        <v>5.13477130529537E-2</v>
      </c>
      <c r="U2219" s="58">
        <v>1016.2099914550701</v>
      </c>
      <c r="V2219" s="77">
        <v>-2.1024167201284499E-2</v>
      </c>
      <c r="W2219" s="58">
        <v>3.4642878045660099</v>
      </c>
      <c r="X2219" s="77">
        <v>3.4400167270752798E-2</v>
      </c>
      <c r="Y2219" s="58">
        <v>101.786911010742</v>
      </c>
      <c r="Z2219" s="77">
        <v>-2.2908473798539199E-2</v>
      </c>
      <c r="AA2219" s="58">
        <v>142.332325664721</v>
      </c>
      <c r="AB2219" s="77">
        <v>9.7432507510404207E-2</v>
      </c>
      <c r="AC2219" s="58">
        <v>1477.95495605468</v>
      </c>
      <c r="AD2219" s="77">
        <v>-1.9981009579730102E-2</v>
      </c>
      <c r="AE2219" s="58">
        <v>1.9923383577899401</v>
      </c>
      <c r="AF2219" s="77">
        <v>6.5138227592686795E-2</v>
      </c>
      <c r="AG2219" s="58">
        <v>30.898118019104</v>
      </c>
      <c r="AH2219" s="77">
        <v>-6.5822473246801496E-4</v>
      </c>
      <c r="AI2219" s="58">
        <v>1.5920609756277599</v>
      </c>
      <c r="AJ2219" s="77">
        <v>3.5396668372678498E-2</v>
      </c>
      <c r="AK2219" s="58">
        <v>44.992519378662102</v>
      </c>
      <c r="AL2219" s="69">
        <v>43454</v>
      </c>
      <c r="AM2219" s="105">
        <v>3</v>
      </c>
      <c r="AN2219" s="124">
        <v>25.5306358698158</v>
      </c>
      <c r="AO2219" s="125">
        <v>40.036676260811902</v>
      </c>
      <c r="AP2219" s="125">
        <v>28.125888710594701</v>
      </c>
      <c r="AQ2219" s="125">
        <v>34.2574395839519</v>
      </c>
      <c r="AR2219" s="125">
        <v>42.2858840780682</v>
      </c>
      <c r="AS2219" s="125">
        <v>39.166043242575</v>
      </c>
      <c r="AV2219" s="63">
        <v>40023.494460956201</v>
      </c>
      <c r="AW2219" s="63">
        <v>0</v>
      </c>
      <c r="AX2219" s="63">
        <v>0</v>
      </c>
      <c r="AY2219" s="63">
        <v>40023.494460956201</v>
      </c>
      <c r="AZ2219" s="77">
        <v>0</v>
      </c>
      <c r="BA2219" s="77">
        <v>3.0023494460956202</v>
      </c>
      <c r="BB2219" s="77">
        <v>1.17779498772498</v>
      </c>
      <c r="BC2219" s="58">
        <v>-415.090855275688</v>
      </c>
      <c r="BD2219" s="130">
        <v>-1.0264722468148999E-2</v>
      </c>
      <c r="BE2219" s="65">
        <v>48</v>
      </c>
    </row>
    <row r="2220" spans="1:57" x14ac:dyDescent="0.2">
      <c r="A2220" s="104">
        <v>43455</v>
      </c>
      <c r="B2220" s="58">
        <v>2416.6201171875</v>
      </c>
      <c r="C2220" s="77">
        <v>-2.0588228309714199E-2</v>
      </c>
      <c r="D2220" s="58">
        <v>0.01</v>
      </c>
      <c r="E2220" s="58">
        <v>0.78890000000000005</v>
      </c>
      <c r="F2220" s="77">
        <v>-3.1589588071770898E-3</v>
      </c>
      <c r="G2220" s="58">
        <v>149.51054382324199</v>
      </c>
      <c r="H2220" s="58">
        <v>979.53997802734295</v>
      </c>
      <c r="I2220" s="58">
        <v>97.451545715332003</v>
      </c>
      <c r="J2220" s="58">
        <v>1377.44995117187</v>
      </c>
      <c r="K2220" s="58">
        <v>30.002304077148398</v>
      </c>
      <c r="L2220" s="58">
        <v>44.286342620849602</v>
      </c>
      <c r="M2220" s="58">
        <v>30.110000610351499</v>
      </c>
      <c r="N2220" s="77">
        <v>-3.8895588344634101E-2</v>
      </c>
      <c r="O2220" s="58">
        <v>23.1270038655219</v>
      </c>
      <c r="P2220" s="77">
        <v>0.15468476853955901</v>
      </c>
      <c r="Q2220" s="58">
        <v>152.53586578369101</v>
      </c>
      <c r="R2220" s="77">
        <v>-2.9591539524952401E-2</v>
      </c>
      <c r="S2220" s="58">
        <v>51.828117961893099</v>
      </c>
      <c r="T2220" s="77">
        <v>5.2910671462606002E-2</v>
      </c>
      <c r="U2220" s="58">
        <v>994.47497558593705</v>
      </c>
      <c r="V2220" s="77">
        <v>-3.2312076097613697E-2</v>
      </c>
      <c r="W2220" s="58">
        <v>3.6076900775217</v>
      </c>
      <c r="X2220" s="77">
        <v>3.7020347404854999E-2</v>
      </c>
      <c r="Y2220" s="58">
        <v>99.078548431396399</v>
      </c>
      <c r="Z2220" s="77">
        <v>-5.7077146136843698E-2</v>
      </c>
      <c r="AA2220" s="58">
        <v>143.79632798063699</v>
      </c>
      <c r="AB2220" s="77">
        <v>0.10439314173142999</v>
      </c>
      <c r="AC2220" s="58">
        <v>1419.1399536132801</v>
      </c>
      <c r="AD2220" s="77">
        <v>-1.9093868448054101E-2</v>
      </c>
      <c r="AE2220" s="58">
        <v>2.02013459024896</v>
      </c>
      <c r="AF2220" s="77">
        <v>6.7332648354418101E-2</v>
      </c>
      <c r="AG2220" s="58">
        <v>30.2943096160888</v>
      </c>
      <c r="AH2220" s="77">
        <v>-1.53712658078835E-2</v>
      </c>
      <c r="AI2220" s="58">
        <v>1.6017357752607799</v>
      </c>
      <c r="AJ2220" s="77">
        <v>3.6167714028087203E-2</v>
      </c>
      <c r="AK2220" s="58">
        <v>44.632024765014599</v>
      </c>
      <c r="AL2220" s="69">
        <v>43455</v>
      </c>
      <c r="AM2220" s="105">
        <v>4</v>
      </c>
      <c r="AN2220" s="124">
        <v>22.439986590276799</v>
      </c>
      <c r="AO2220" s="125">
        <v>35.068704866530098</v>
      </c>
      <c r="AP2220" s="125">
        <v>24.8378800053502</v>
      </c>
      <c r="AQ2220" s="125">
        <v>32.369535071376603</v>
      </c>
      <c r="AR2220" s="125">
        <v>39.846630867135801</v>
      </c>
      <c r="AS2220" s="125">
        <v>34.354028950282903</v>
      </c>
      <c r="AU2220" s="109" t="s">
        <v>618</v>
      </c>
      <c r="AV2220" s="63">
        <v>45919.147242277199</v>
      </c>
      <c r="AW2220" s="63">
        <v>-5779.4945330856299</v>
      </c>
      <c r="AX2220" s="63">
        <v>5779.4945330856299</v>
      </c>
      <c r="AY2220" s="63">
        <v>40139.6527091916</v>
      </c>
      <c r="AZ2220" s="77">
        <v>2.90225153499856E-3</v>
      </c>
      <c r="BA2220" s="77">
        <v>3.01396527091915</v>
      </c>
      <c r="BB2220" s="77">
        <v>1.13295804730595</v>
      </c>
      <c r="BC2220" s="58">
        <v>-298.93260704036902</v>
      </c>
      <c r="BD2220" s="130">
        <v>-7.3922617396899497E-3</v>
      </c>
      <c r="BE2220" s="65">
        <v>49</v>
      </c>
    </row>
    <row r="2221" spans="1:57" x14ac:dyDescent="0.2">
      <c r="A2221" s="104">
        <v>43458</v>
      </c>
      <c r="B2221" s="58">
        <v>2351.10009765625</v>
      </c>
      <c r="C2221" s="77">
        <v>-2.7112254452099499E-2</v>
      </c>
      <c r="D2221" s="58">
        <v>0.01</v>
      </c>
      <c r="E2221" s="58">
        <v>0.79059999999999997</v>
      </c>
      <c r="F2221" s="77">
        <v>2.1548992267712498E-3</v>
      </c>
      <c r="G2221" s="58">
        <v>145.64208984375</v>
      </c>
      <c r="H2221" s="58">
        <v>976.219970703125</v>
      </c>
      <c r="I2221" s="58">
        <v>93.384033203125</v>
      </c>
      <c r="J2221" s="58">
        <v>1343.9599609375</v>
      </c>
      <c r="K2221" s="58">
        <v>28.695705413818299</v>
      </c>
      <c r="L2221" s="58">
        <v>43.0517768859863</v>
      </c>
      <c r="M2221" s="58">
        <v>36.069999694824197</v>
      </c>
      <c r="N2221" s="77">
        <v>-2.5874121520590699E-2</v>
      </c>
      <c r="O2221" s="58">
        <v>23.7701124344884</v>
      </c>
      <c r="P2221" s="77">
        <v>0.16320908646662399</v>
      </c>
      <c r="Q2221" s="58">
        <v>147.57631683349601</v>
      </c>
      <c r="R2221" s="77">
        <v>-3.38935357279113E-3</v>
      </c>
      <c r="S2221" s="58">
        <v>51.184691059800898</v>
      </c>
      <c r="T2221" s="77">
        <v>5.2431513998771197E-2</v>
      </c>
      <c r="U2221" s="58">
        <v>977.87997436523403</v>
      </c>
      <c r="V2221" s="77">
        <v>-4.17388198652974E-2</v>
      </c>
      <c r="W2221" s="58">
        <v>3.9178741795368799</v>
      </c>
      <c r="X2221" s="77">
        <v>4.1954433163267697E-2</v>
      </c>
      <c r="Y2221" s="58">
        <v>95.417789459228501</v>
      </c>
      <c r="Z2221" s="77">
        <v>-2.43130359879015E-2</v>
      </c>
      <c r="AA2221" s="58">
        <v>144.41102007712999</v>
      </c>
      <c r="AB2221" s="77">
        <v>0.107451876748169</v>
      </c>
      <c r="AC2221" s="58">
        <v>1360.70495605468</v>
      </c>
      <c r="AD2221" s="77">
        <v>-4.3549944029974197E-2</v>
      </c>
      <c r="AE2221" s="58">
        <v>2.0873308942570201</v>
      </c>
      <c r="AF2221" s="77">
        <v>7.2740184085241896E-2</v>
      </c>
      <c r="AG2221" s="58">
        <v>29.349004745483398</v>
      </c>
      <c r="AH2221" s="77">
        <v>-2.7876895263915E-2</v>
      </c>
      <c r="AI2221" s="58">
        <v>1.64541758905641</v>
      </c>
      <c r="AJ2221" s="77">
        <v>3.8219504700443802E-2</v>
      </c>
      <c r="AK2221" s="58">
        <v>43.669059753417898</v>
      </c>
      <c r="AL2221" s="69">
        <v>43458</v>
      </c>
      <c r="AM2221" s="105">
        <v>0</v>
      </c>
      <c r="AN2221" s="124">
        <v>19.2099274299561</v>
      </c>
      <c r="AO2221" s="125">
        <v>34.555458010903202</v>
      </c>
      <c r="AP2221" s="125">
        <v>22.9875865818086</v>
      </c>
      <c r="AQ2221" s="125">
        <v>28.575319309250801</v>
      </c>
      <c r="AR2221" s="125">
        <v>35.867777807240202</v>
      </c>
      <c r="AS2221" s="125">
        <v>29.478537008832401</v>
      </c>
      <c r="AU2221" s="109" t="s">
        <v>618</v>
      </c>
      <c r="AV2221" s="63">
        <v>45919.147242277199</v>
      </c>
      <c r="AW2221" s="63">
        <v>-5642.0871752929597</v>
      </c>
      <c r="AX2221" s="63">
        <v>5642.0871752929597</v>
      </c>
      <c r="AY2221" s="63">
        <v>40277.060066984202</v>
      </c>
      <c r="AZ2221" s="77">
        <v>3.4232323530094498E-3</v>
      </c>
      <c r="BA2221" s="77">
        <v>3.0277060066984198</v>
      </c>
      <c r="BB2221" s="77">
        <v>1.07512874599173</v>
      </c>
      <c r="BC2221" s="58">
        <v>-161.525249247701</v>
      </c>
      <c r="BD2221" s="130">
        <v>-3.9943348162297101E-3</v>
      </c>
      <c r="BE2221" s="65">
        <v>50</v>
      </c>
    </row>
    <row r="2222" spans="1:57" x14ac:dyDescent="0.2">
      <c r="A2222" s="104">
        <v>43460</v>
      </c>
      <c r="B2222" s="58">
        <v>2467.69995117187</v>
      </c>
      <c r="C2222" s="77">
        <v>4.9593742789539402E-2</v>
      </c>
      <c r="D2222" s="58">
        <v>0.01</v>
      </c>
      <c r="E2222" s="58">
        <v>0.79059999999999997</v>
      </c>
      <c r="F2222" s="77">
        <v>0</v>
      </c>
      <c r="G2222" s="58">
        <v>155.8984375</v>
      </c>
      <c r="H2222" s="58">
        <v>1039.4599609375</v>
      </c>
      <c r="I2222" s="58">
        <v>99.763076782226506</v>
      </c>
      <c r="J2222" s="58">
        <v>1470.90002441406</v>
      </c>
      <c r="K2222" s="58">
        <v>30.328954696655199</v>
      </c>
      <c r="L2222" s="58">
        <v>45.619674682617102</v>
      </c>
      <c r="M2222" s="58">
        <v>30.409999847412099</v>
      </c>
      <c r="N2222" s="77">
        <v>7.0421590813846302E-2</v>
      </c>
      <c r="O2222" s="58">
        <v>24.002930153938301</v>
      </c>
      <c r="P2222" s="77">
        <v>0.15396517462811801</v>
      </c>
      <c r="Q2222" s="58">
        <v>150.770263671875</v>
      </c>
      <c r="R2222" s="77">
        <v>6.4780471750466501E-2</v>
      </c>
      <c r="S2222" s="58">
        <v>48.937824579574702</v>
      </c>
      <c r="T2222" s="77">
        <v>4.7080047735015298E-2</v>
      </c>
      <c r="U2222" s="58">
        <v>1007.83996582031</v>
      </c>
      <c r="V2222" s="77">
        <v>6.8309788732578494E-2</v>
      </c>
      <c r="W2222" s="58">
        <v>3.9215507749062799</v>
      </c>
      <c r="X2222" s="77">
        <v>3.93086390415429E-2</v>
      </c>
      <c r="Y2222" s="58">
        <v>96.573554992675696</v>
      </c>
      <c r="Z2222" s="77">
        <v>9.44522658160242E-2</v>
      </c>
      <c r="AA2222" s="58">
        <v>140.57055905899099</v>
      </c>
      <c r="AB2222" s="77">
        <v>9.5567718217278594E-2</v>
      </c>
      <c r="AC2222" s="58">
        <v>1407.4299926757801</v>
      </c>
      <c r="AD2222" s="77">
        <v>5.69161572884848E-2</v>
      </c>
      <c r="AE2222" s="58">
        <v>2.0744753665980902</v>
      </c>
      <c r="AF2222" s="77">
        <v>6.8399171265433295E-2</v>
      </c>
      <c r="AG2222" s="58">
        <v>29.512330055236799</v>
      </c>
      <c r="AH2222" s="77">
        <v>5.96467319672171E-2</v>
      </c>
      <c r="AI2222" s="58">
        <v>1.64636704327546</v>
      </c>
      <c r="AJ2222" s="77">
        <v>3.6088969391594401E-2</v>
      </c>
      <c r="AK2222" s="58">
        <v>44.335725784301701</v>
      </c>
      <c r="AL2222" s="69">
        <v>43460</v>
      </c>
      <c r="AM2222" s="105">
        <v>2</v>
      </c>
      <c r="AN2222" s="124">
        <v>36.678195128537602</v>
      </c>
      <c r="AO2222" s="125">
        <v>49.6666799465577</v>
      </c>
      <c r="AP2222" s="125">
        <v>36.495045928152599</v>
      </c>
      <c r="AQ2222" s="125">
        <v>38.309488362562298</v>
      </c>
      <c r="AR2222" s="125">
        <v>47.590412571924197</v>
      </c>
      <c r="AS2222" s="125">
        <v>43.1136866809343</v>
      </c>
      <c r="AU2222" s="109" t="s">
        <v>618</v>
      </c>
      <c r="AV2222" s="63">
        <v>45919.147242277199</v>
      </c>
      <c r="AW2222" s="63">
        <v>-6039.4119296874997</v>
      </c>
      <c r="AX2222" s="63">
        <v>6039.4119296874997</v>
      </c>
      <c r="AY2222" s="63">
        <v>39879.735312589699</v>
      </c>
      <c r="AZ2222" s="77">
        <v>-9.8647903728262803E-3</v>
      </c>
      <c r="BA2222" s="77">
        <v>2.9879735312589699</v>
      </c>
      <c r="BB2222" s="77">
        <v>1.1780421472756299</v>
      </c>
      <c r="BC2222" s="58">
        <v>-558.85000364223299</v>
      </c>
      <c r="BD2222" s="130">
        <v>-1.3819721913415E-2</v>
      </c>
      <c r="BE2222" s="65">
        <v>51</v>
      </c>
    </row>
    <row r="2223" spans="1:57" x14ac:dyDescent="0.2">
      <c r="A2223" s="104">
        <v>43461</v>
      </c>
      <c r="B2223" s="58">
        <v>2488.830078125</v>
      </c>
      <c r="C2223" s="77">
        <v>8.5626807842220602E-3</v>
      </c>
      <c r="D2223" s="58">
        <v>0.01</v>
      </c>
      <c r="E2223" s="58">
        <v>0.7913</v>
      </c>
      <c r="F2223" s="77">
        <v>8.8540349101950901E-4</v>
      </c>
      <c r="G2223" s="58">
        <v>154.88668823242099</v>
      </c>
      <c r="H2223" s="58">
        <v>1043.88000488281</v>
      </c>
      <c r="I2223" s="58">
        <v>100.37816619873</v>
      </c>
      <c r="J2223" s="58">
        <v>1461.64001464843</v>
      </c>
      <c r="K2223" s="58">
        <v>31.229717254638601</v>
      </c>
      <c r="L2223" s="58">
        <v>45.787578582763601</v>
      </c>
      <c r="M2223" s="58">
        <v>29.959999084472599</v>
      </c>
      <c r="N2223" s="77">
        <v>-6.48979735655219E-3</v>
      </c>
      <c r="O2223" s="58">
        <v>24.1743602076805</v>
      </c>
      <c r="P2223" s="77">
        <v>0.15607771386656899</v>
      </c>
      <c r="Q2223" s="58">
        <v>155.39256286621</v>
      </c>
      <c r="R2223" s="77">
        <v>4.25225031402431E-3</v>
      </c>
      <c r="S2223" s="58">
        <v>46.309655535774098</v>
      </c>
      <c r="T2223" s="77">
        <v>4.43630065899892E-2</v>
      </c>
      <c r="U2223" s="58">
        <v>1041.6699829101501</v>
      </c>
      <c r="V2223" s="77">
        <v>6.1655016699875198E-3</v>
      </c>
      <c r="W2223" s="58">
        <v>3.8564352767456</v>
      </c>
      <c r="X2223" s="77">
        <v>3.8419064850323703E-2</v>
      </c>
      <c r="Y2223" s="58">
        <v>100.070621490478</v>
      </c>
      <c r="Z2223" s="77">
        <v>-6.2954718960683796E-3</v>
      </c>
      <c r="AA2223" s="58">
        <v>136.20449903793499</v>
      </c>
      <c r="AB2223" s="77">
        <v>9.3186077059265501E-2</v>
      </c>
      <c r="AC2223" s="58">
        <v>1466.27001953125</v>
      </c>
      <c r="AD2223" s="77">
        <v>2.9699756123897601E-2</v>
      </c>
      <c r="AE2223" s="58">
        <v>2.0411876277000198</v>
      </c>
      <c r="AF2223" s="77">
        <v>6.5360426130557897E-2</v>
      </c>
      <c r="AG2223" s="58">
        <v>30.779335975646902</v>
      </c>
      <c r="AH2223" s="77">
        <v>3.6805150697503102E-3</v>
      </c>
      <c r="AI2223" s="58">
        <v>1.6454711141573599</v>
      </c>
      <c r="AJ2223" s="77">
        <v>3.5937063393362799E-2</v>
      </c>
      <c r="AK2223" s="58">
        <v>45.703626632690401</v>
      </c>
      <c r="AL2223" s="69">
        <v>43461</v>
      </c>
      <c r="AM2223" s="105">
        <v>3</v>
      </c>
      <c r="AN2223" s="124">
        <v>39.241995052916003</v>
      </c>
      <c r="AO2223" s="125">
        <v>50.526520809675503</v>
      </c>
      <c r="AP2223" s="125">
        <v>35.827480175607398</v>
      </c>
      <c r="AQ2223" s="125">
        <v>42.929123265539701</v>
      </c>
      <c r="AR2223" s="125">
        <v>48.256411034900502</v>
      </c>
      <c r="AS2223" s="125">
        <v>44.233332487238997</v>
      </c>
      <c r="AV2223" s="63">
        <v>45919.147242277199</v>
      </c>
      <c r="AW2223" s="63">
        <v>-6005.5299835174501</v>
      </c>
      <c r="AX2223" s="63">
        <v>6005.5299835174501</v>
      </c>
      <c r="AY2223" s="63">
        <v>39913.617258759703</v>
      </c>
      <c r="AZ2223" s="77">
        <v>8.4960308548853703E-4</v>
      </c>
      <c r="BA2223" s="77">
        <v>2.9913617258759699</v>
      </c>
      <c r="BB2223" s="77">
        <v>1.19669202691733</v>
      </c>
      <c r="BC2223" s="58">
        <v>-524.96805747219298</v>
      </c>
      <c r="BD2223" s="130">
        <v>-1.2981860106304701E-2</v>
      </c>
      <c r="BE2223" s="65">
        <v>52</v>
      </c>
    </row>
    <row r="2224" spans="1:57" x14ac:dyDescent="0.2">
      <c r="A2224" s="104">
        <v>43462</v>
      </c>
      <c r="B2224" s="58">
        <v>2485.73999023437</v>
      </c>
      <c r="C2224" s="77">
        <v>-1.2415825080966899E-3</v>
      </c>
      <c r="D2224" s="58">
        <v>0.01</v>
      </c>
      <c r="E2224" s="58">
        <v>0.78810000000000002</v>
      </c>
      <c r="F2224" s="77">
        <v>-4.04397826361679E-3</v>
      </c>
      <c r="G2224" s="58">
        <v>154.96603393554599</v>
      </c>
      <c r="H2224" s="58">
        <v>1037.07995605468</v>
      </c>
      <c r="I2224" s="58">
        <v>99.594429016113196</v>
      </c>
      <c r="J2224" s="58">
        <v>1478.02001953125</v>
      </c>
      <c r="K2224" s="58">
        <v>32.051292419433501</v>
      </c>
      <c r="L2224" s="58">
        <v>46.172763824462798</v>
      </c>
      <c r="M2224" s="58">
        <v>28.340000152587798</v>
      </c>
      <c r="N2224" s="77">
        <v>5.1228226279809099E-4</v>
      </c>
      <c r="O2224" s="58">
        <v>24.2384176972833</v>
      </c>
      <c r="P2224" s="77">
        <v>0.15641116367064301</v>
      </c>
      <c r="Q2224" s="58">
        <v>154.92636108398401</v>
      </c>
      <c r="R2224" s="77">
        <v>-6.5142054607013602E-3</v>
      </c>
      <c r="S2224" s="58">
        <v>43.198688950281202</v>
      </c>
      <c r="T2224" s="77">
        <v>4.16541547236337E-2</v>
      </c>
      <c r="U2224" s="58">
        <v>1040.47998046875</v>
      </c>
      <c r="V2224" s="77">
        <v>-7.8078451947960403E-3</v>
      </c>
      <c r="W2224" s="58">
        <v>3.81296493970373</v>
      </c>
      <c r="X2224" s="77">
        <v>3.8284921931595599E-2</v>
      </c>
      <c r="Y2224" s="58">
        <v>99.986297607421804</v>
      </c>
      <c r="Z2224" s="77">
        <v>1.12065930862959E-2</v>
      </c>
      <c r="AA2224" s="58">
        <v>132.09208415776601</v>
      </c>
      <c r="AB2224" s="77">
        <v>8.9370970901773705E-2</v>
      </c>
      <c r="AC2224" s="58">
        <v>1469.8300170898401</v>
      </c>
      <c r="AD2224" s="77">
        <v>2.6307480086867799E-2</v>
      </c>
      <c r="AE2224" s="58">
        <v>1.96660014754159</v>
      </c>
      <c r="AF2224" s="77">
        <v>6.1357904754854503E-2</v>
      </c>
      <c r="AG2224" s="58">
        <v>31.640504837036101</v>
      </c>
      <c r="AH2224" s="77">
        <v>8.4124396533216093E-3</v>
      </c>
      <c r="AI2224" s="58">
        <v>1.6393766780107899</v>
      </c>
      <c r="AJ2224" s="77">
        <v>3.5505275019777502E-2</v>
      </c>
      <c r="AK2224" s="58">
        <v>45.980171203613203</v>
      </c>
      <c r="AL2224" s="69">
        <v>43462</v>
      </c>
      <c r="AM2224" s="105">
        <v>4</v>
      </c>
      <c r="AN2224" s="124">
        <v>38.993352856155497</v>
      </c>
      <c r="AO2224" s="125">
        <v>49.135828935258303</v>
      </c>
      <c r="AP2224" s="125">
        <v>35.926466228824303</v>
      </c>
      <c r="AQ2224" s="125">
        <v>46.839343995055401</v>
      </c>
      <c r="AR2224" s="125">
        <v>49.831436886520002</v>
      </c>
      <c r="AS2224" s="125">
        <v>43.070102330617303</v>
      </c>
      <c r="AV2224" s="63">
        <v>45919.147242277199</v>
      </c>
      <c r="AW2224" s="63">
        <v>-5984.3078358856201</v>
      </c>
      <c r="AX2224" s="63">
        <v>5984.3078358856201</v>
      </c>
      <c r="AY2224" s="63">
        <v>39934.839406391598</v>
      </c>
      <c r="AZ2224" s="77">
        <v>5.3170193756812902E-4</v>
      </c>
      <c r="BA2224" s="77">
        <v>2.9934839406391598</v>
      </c>
      <c r="BB2224" s="77">
        <v>1.1939646525210299</v>
      </c>
      <c r="BC2224" s="58">
        <v>-503.74590984035598</v>
      </c>
      <c r="BD2224" s="130">
        <v>-1.2457060648908299E-2</v>
      </c>
      <c r="BE2224" s="65">
        <v>53</v>
      </c>
    </row>
    <row r="2225" spans="1:57" x14ac:dyDescent="0.2">
      <c r="A2225" s="104">
        <v>43465</v>
      </c>
      <c r="B2225" s="58">
        <v>2506.85009765625</v>
      </c>
      <c r="C2225" s="77">
        <v>8.4924841314093502E-3</v>
      </c>
      <c r="D2225" s="58">
        <v>0.01</v>
      </c>
      <c r="E2225" s="58">
        <v>0.78310000000000002</v>
      </c>
      <c r="F2225" s="77">
        <v>-6.3443725415556198E-3</v>
      </c>
      <c r="G2225" s="58">
        <v>156.46383666992099</v>
      </c>
      <c r="H2225" s="58">
        <v>1035.60998535156</v>
      </c>
      <c r="I2225" s="58">
        <v>100.765075683593</v>
      </c>
      <c r="J2225" s="58">
        <v>1501.96997070312</v>
      </c>
      <c r="K2225" s="58">
        <v>32.407638549804602</v>
      </c>
      <c r="L2225" s="58">
        <v>46.35054397583</v>
      </c>
      <c r="M2225" s="58">
        <v>25.420000076293899</v>
      </c>
      <c r="N2225" s="77">
        <v>9.6653614752635307E-3</v>
      </c>
      <c r="O2225" s="58">
        <v>24.133328101616701</v>
      </c>
      <c r="P2225" s="77">
        <v>0.15424221094954199</v>
      </c>
      <c r="Q2225" s="58">
        <v>155.71493530273401</v>
      </c>
      <c r="R2225" s="77">
        <v>-1.41741308810705E-3</v>
      </c>
      <c r="S2225" s="58">
        <v>39.507026890116997</v>
      </c>
      <c r="T2225" s="77">
        <v>3.8148557322673401E-2</v>
      </c>
      <c r="U2225" s="58">
        <v>1036.34497070312</v>
      </c>
      <c r="V2225" s="77">
        <v>1.1754138048133999E-2</v>
      </c>
      <c r="W2225" s="58">
        <v>3.72429877017488</v>
      </c>
      <c r="X2225" s="77">
        <v>3.69602140911333E-2</v>
      </c>
      <c r="Y2225" s="58">
        <v>100.179752349853</v>
      </c>
      <c r="Z2225" s="77">
        <v>1.6204077654828199E-2</v>
      </c>
      <c r="AA2225" s="58">
        <v>127.587433323038</v>
      </c>
      <c r="AB2225" s="77">
        <v>8.4946727172787895E-2</v>
      </c>
      <c r="AC2225" s="58">
        <v>1489.99499511718</v>
      </c>
      <c r="AD2225" s="77">
        <v>1.11179956710587E-2</v>
      </c>
      <c r="AE2225" s="58">
        <v>1.87799415356161</v>
      </c>
      <c r="AF2225" s="77">
        <v>5.7949120565371402E-2</v>
      </c>
      <c r="AG2225" s="58">
        <v>32.229465484619098</v>
      </c>
      <c r="AH2225" s="77">
        <v>3.8503250973465001E-3</v>
      </c>
      <c r="AI2225" s="58">
        <v>1.6236684127173</v>
      </c>
      <c r="AJ2225" s="77">
        <v>3.5030191092557103E-2</v>
      </c>
      <c r="AK2225" s="58">
        <v>46.261653900146399</v>
      </c>
      <c r="AL2225" s="69">
        <v>43465</v>
      </c>
      <c r="AM2225" s="105">
        <v>0</v>
      </c>
      <c r="AN2225" s="124">
        <v>41.710531217693401</v>
      </c>
      <c r="AO2225" s="125">
        <v>48.822992556692498</v>
      </c>
      <c r="AP2225" s="125">
        <v>37.874561847931297</v>
      </c>
      <c r="AQ2225" s="125">
        <v>48.487906278030401</v>
      </c>
      <c r="AR2225" s="125">
        <v>50.579157916182801</v>
      </c>
      <c r="AS2225" s="125">
        <v>45.380586975608203</v>
      </c>
      <c r="AV2225" s="63">
        <v>45919.147242277199</v>
      </c>
      <c r="AW2225" s="63">
        <v>-6003.8146943145703</v>
      </c>
      <c r="AX2225" s="63">
        <v>6003.8146943145703</v>
      </c>
      <c r="AY2225" s="63">
        <v>39915.3325479626</v>
      </c>
      <c r="AZ2225" s="77">
        <v>-4.8846718101069799E-4</v>
      </c>
      <c r="BA2225" s="77">
        <v>2.9915332547962601</v>
      </c>
      <c r="BB2225" s="77">
        <v>1.2125968625174399</v>
      </c>
      <c r="BC2225" s="58">
        <v>-523.25276826930997</v>
      </c>
      <c r="BD2225" s="130">
        <v>-1.29394429646201E-2</v>
      </c>
      <c r="BE2225" s="65">
        <v>54</v>
      </c>
    </row>
    <row r="2226" spans="1:57" x14ac:dyDescent="0.2">
      <c r="A2226" s="104">
        <v>43467</v>
      </c>
      <c r="B2226" s="58">
        <v>2510.03002929687</v>
      </c>
      <c r="C2226" s="77">
        <v>1.26849692512442E-3</v>
      </c>
      <c r="D2226" s="58">
        <v>0.01</v>
      </c>
      <c r="E2226" s="58">
        <v>0.79310000000000003</v>
      </c>
      <c r="F2226" s="77">
        <v>1.27697612054655E-2</v>
      </c>
      <c r="G2226" s="58">
        <v>156.64236450195301</v>
      </c>
      <c r="H2226" s="58">
        <v>1045.84997558593</v>
      </c>
      <c r="I2226" s="58">
        <v>100.318641662597</v>
      </c>
      <c r="J2226" s="58">
        <v>1539.13000488281</v>
      </c>
      <c r="K2226" s="58">
        <v>33.140125274658097</v>
      </c>
      <c r="L2226" s="58">
        <v>46.498691558837798</v>
      </c>
      <c r="M2226" s="58">
        <v>23.2199993133544</v>
      </c>
      <c r="N2226" s="77">
        <v>1.1410165814089699E-3</v>
      </c>
      <c r="O2226" s="58">
        <v>24.070050570598699</v>
      </c>
      <c r="P2226" s="77">
        <v>0.15366245681447499</v>
      </c>
      <c r="Q2226" s="58">
        <v>156.55310058593699</v>
      </c>
      <c r="R2226" s="77">
        <v>9.88788287020936E-3</v>
      </c>
      <c r="S2226" s="58">
        <v>37.127096755575202</v>
      </c>
      <c r="T2226" s="77">
        <v>3.5499447934465703E-2</v>
      </c>
      <c r="U2226" s="58">
        <v>1040.72998046875</v>
      </c>
      <c r="V2226" s="77">
        <v>-4.4304439605437002E-3</v>
      </c>
      <c r="W2226" s="58">
        <v>3.7081780927377199</v>
      </c>
      <c r="X2226" s="77">
        <v>3.6963998228858201E-2</v>
      </c>
      <c r="Y2226" s="58">
        <v>100.54185867309501</v>
      </c>
      <c r="Z2226" s="77">
        <v>2.47408636021475E-2</v>
      </c>
      <c r="AA2226" s="58">
        <v>123.574181831784</v>
      </c>
      <c r="AB2226" s="77">
        <v>8.0288332655299693E-2</v>
      </c>
      <c r="AC2226" s="58">
        <v>1520.5499877929601</v>
      </c>
      <c r="AD2226" s="77">
        <v>2.26022863013546E-2</v>
      </c>
      <c r="AE2226" s="58">
        <v>1.81521786940229</v>
      </c>
      <c r="AF2226" s="77">
        <v>5.4774019541512099E-2</v>
      </c>
      <c r="AG2226" s="58">
        <v>32.773881912231403</v>
      </c>
      <c r="AH2226" s="77">
        <v>3.1962425960969602E-3</v>
      </c>
      <c r="AI2226" s="58">
        <v>1.6175757169918701</v>
      </c>
      <c r="AJ2226" s="77">
        <v>3.4787553429219499E-2</v>
      </c>
      <c r="AK2226" s="58">
        <v>46.424617767333899</v>
      </c>
      <c r="AL2226" s="69">
        <v>43467</v>
      </c>
      <c r="AM2226" s="105">
        <v>2</v>
      </c>
      <c r="AN2226" s="124">
        <v>42.1286662026803</v>
      </c>
      <c r="AO2226" s="125">
        <v>51.155946717425202</v>
      </c>
      <c r="AP2226" s="125">
        <v>38.1160775777062</v>
      </c>
      <c r="AQ2226" s="125">
        <v>51.796945976473502</v>
      </c>
      <c r="AR2226" s="125">
        <v>51.231452445962802</v>
      </c>
      <c r="AS2226" s="125">
        <v>44.636592264613697</v>
      </c>
      <c r="AV2226" s="63">
        <v>45919.147242277199</v>
      </c>
      <c r="AW2226" s="63">
        <v>-6087.4199050384505</v>
      </c>
      <c r="AX2226" s="63">
        <v>6087.4199050384505</v>
      </c>
      <c r="AY2226" s="63">
        <v>39831.727337238699</v>
      </c>
      <c r="AZ2226" s="77">
        <v>-2.0945638026041899E-3</v>
      </c>
      <c r="BA2226" s="77">
        <v>2.9831727337238698</v>
      </c>
      <c r="BB2226" s="77">
        <v>1.2154035348340799</v>
      </c>
      <c r="BC2226" s="58">
        <v>-606.85797899318197</v>
      </c>
      <c r="BD2226" s="130">
        <v>-1.50069042783648E-2</v>
      </c>
      <c r="BE2226" s="65">
        <v>55</v>
      </c>
    </row>
    <row r="2227" spans="1:57" x14ac:dyDescent="0.2">
      <c r="A2227" s="104">
        <v>43468</v>
      </c>
      <c r="B2227" s="58">
        <v>2447.88989257812</v>
      </c>
      <c r="C2227" s="77">
        <v>-2.4756730395037198E-2</v>
      </c>
      <c r="D2227" s="58">
        <v>0.01</v>
      </c>
      <c r="E2227" s="58">
        <v>0.79359999999999997</v>
      </c>
      <c r="F2227" s="77">
        <v>6.3043752364144701E-4</v>
      </c>
      <c r="G2227" s="58">
        <v>141.03964233398401</v>
      </c>
      <c r="H2227" s="58">
        <v>1016.05999755859</v>
      </c>
      <c r="I2227" s="58">
        <v>96.628120422363196</v>
      </c>
      <c r="J2227" s="58">
        <v>1500.28002929687</v>
      </c>
      <c r="K2227" s="58">
        <v>31.2198181152343</v>
      </c>
      <c r="L2227" s="58">
        <v>43.940666198730398</v>
      </c>
      <c r="M2227" s="58">
        <v>25.4500007629394</v>
      </c>
      <c r="N2227" s="77">
        <v>-9.9607294728842E-2</v>
      </c>
      <c r="O2227" s="58">
        <v>24.468646377101301</v>
      </c>
      <c r="P2227" s="77">
        <v>0.17348772282872801</v>
      </c>
      <c r="Q2227" s="58">
        <v>148.84100341796801</v>
      </c>
      <c r="R2227" s="77">
        <v>-2.8483987878523499E-2</v>
      </c>
      <c r="S2227" s="58">
        <v>35.419812574766503</v>
      </c>
      <c r="T2227" s="77">
        <v>3.48599616753675E-2</v>
      </c>
      <c r="U2227" s="58">
        <v>1030.9549865722599</v>
      </c>
      <c r="V2227" s="77">
        <v>-3.6787990537658202E-2</v>
      </c>
      <c r="W2227" s="58">
        <v>3.8128137697178999</v>
      </c>
      <c r="X2227" s="77">
        <v>3.9458635364653903E-2</v>
      </c>
      <c r="Y2227" s="58">
        <v>98.473381042480398</v>
      </c>
      <c r="Z2227" s="77">
        <v>-2.5241516611779299E-2</v>
      </c>
      <c r="AA2227" s="58">
        <v>120.47394618166</v>
      </c>
      <c r="AB2227" s="77">
        <v>8.0300973037761403E-2</v>
      </c>
      <c r="AC2227" s="58">
        <v>1519.7050170898401</v>
      </c>
      <c r="AD2227" s="77">
        <v>-5.7945078466322401E-2</v>
      </c>
      <c r="AE2227" s="58">
        <v>1.79245008320289</v>
      </c>
      <c r="AF2227" s="77">
        <v>5.7413854129029197E-2</v>
      </c>
      <c r="AG2227" s="58">
        <v>32.179971694946197</v>
      </c>
      <c r="AH2227" s="77">
        <v>-5.5012846046873801E-2</v>
      </c>
      <c r="AI2227" s="58">
        <v>1.6408057982814801</v>
      </c>
      <c r="AJ2227" s="77">
        <v>3.7341395573308102E-2</v>
      </c>
      <c r="AK2227" s="58">
        <v>45.219678878784102</v>
      </c>
      <c r="AL2227" s="69">
        <v>43468</v>
      </c>
      <c r="AM2227" s="105">
        <v>3</v>
      </c>
      <c r="AN2227" s="124">
        <v>36.603027104980399</v>
      </c>
      <c r="AO2227" s="125">
        <v>44.762938911455898</v>
      </c>
      <c r="AP2227" s="125">
        <v>27.9055932366253</v>
      </c>
      <c r="AQ2227" s="125">
        <v>43.845076643849403</v>
      </c>
      <c r="AR2227" s="125">
        <v>41.135536617160597</v>
      </c>
      <c r="AS2227" s="125">
        <v>38.951482658287901</v>
      </c>
      <c r="AV2227" s="63">
        <v>45919.147242277199</v>
      </c>
      <c r="AW2227" s="63">
        <v>-5484.5239476562501</v>
      </c>
      <c r="AX2227" s="63">
        <v>5484.5239476562501</v>
      </c>
      <c r="AY2227" s="63">
        <v>40434.623294620898</v>
      </c>
      <c r="AZ2227" s="77">
        <v>1.51360736198489E-2</v>
      </c>
      <c r="BA2227" s="77">
        <v>3.0434623294620899</v>
      </c>
      <c r="BB2227" s="77">
        <v>1.16055738680598</v>
      </c>
      <c r="BC2227" s="58">
        <v>-3.9620216109833502</v>
      </c>
      <c r="BD2227" s="130">
        <v>-9.7976266479159104E-5</v>
      </c>
      <c r="BE2227" s="65">
        <v>56</v>
      </c>
    </row>
    <row r="2228" spans="1:57" x14ac:dyDescent="0.2">
      <c r="A2228" s="104">
        <v>43469</v>
      </c>
      <c r="B2228" s="58">
        <v>2531.93994140625</v>
      </c>
      <c r="C2228" s="77">
        <v>3.4335714642623499E-2</v>
      </c>
      <c r="D2228" s="58">
        <v>0.01</v>
      </c>
      <c r="E2228" s="58">
        <v>0.78590000000000004</v>
      </c>
      <c r="F2228" s="77">
        <v>-9.70262096774188E-3</v>
      </c>
      <c r="G2228" s="58">
        <v>147.06051635742099</v>
      </c>
      <c r="H2228" s="58">
        <v>1070.7099609375</v>
      </c>
      <c r="I2228" s="58">
        <v>101.12222290039</v>
      </c>
      <c r="J2228" s="58">
        <v>1575.39001464843</v>
      </c>
      <c r="K2228" s="58">
        <v>33.357891082763601</v>
      </c>
      <c r="L2228" s="58">
        <v>46.636962890625</v>
      </c>
      <c r="M2228" s="58">
        <v>21.379999160766602</v>
      </c>
      <c r="N2228" s="77">
        <v>4.2689232075475397E-2</v>
      </c>
      <c r="O2228" s="58">
        <v>24.623859240692902</v>
      </c>
      <c r="P2228" s="77">
        <v>0.167440315392652</v>
      </c>
      <c r="Q2228" s="58">
        <v>144.05007934570301</v>
      </c>
      <c r="R2228" s="77">
        <v>5.3786157815699898E-2</v>
      </c>
      <c r="S2228" s="58">
        <v>33.462374193316599</v>
      </c>
      <c r="T2228" s="77">
        <v>3.1252510403487199E-2</v>
      </c>
      <c r="U2228" s="58">
        <v>1043.3849792480401</v>
      </c>
      <c r="V2228" s="77">
        <v>4.6509261055513999E-2</v>
      </c>
      <c r="W2228" s="58">
        <v>3.8068511371140898</v>
      </c>
      <c r="X2228" s="77">
        <v>3.7646038901498299E-2</v>
      </c>
      <c r="Y2228" s="58">
        <v>98.875171661376896</v>
      </c>
      <c r="Z2228" s="77">
        <v>5.0063977314130897E-2</v>
      </c>
      <c r="AA2228" s="58">
        <v>116.84433703189001</v>
      </c>
      <c r="AB2228" s="77">
        <v>7.4168514428450905E-2</v>
      </c>
      <c r="AC2228" s="58">
        <v>1537.8350219726501</v>
      </c>
      <c r="AD2228" s="77">
        <v>6.8484478661519896E-2</v>
      </c>
      <c r="AE2228" s="58">
        <v>1.76043528014979</v>
      </c>
      <c r="AF2228" s="77">
        <v>5.27741779533367E-2</v>
      </c>
      <c r="AG2228" s="58">
        <v>32.288854598999002</v>
      </c>
      <c r="AH2228" s="77">
        <v>6.1362216942728802E-2</v>
      </c>
      <c r="AI2228" s="58">
        <v>1.6425631289106699</v>
      </c>
      <c r="AJ2228" s="77">
        <v>3.5220199324790501E-2</v>
      </c>
      <c r="AK2228" s="58">
        <v>45.288814544677699</v>
      </c>
      <c r="AL2228" s="69">
        <v>43469</v>
      </c>
      <c r="AM2228" s="105">
        <v>4</v>
      </c>
      <c r="AN2228" s="124">
        <v>46.772360040005701</v>
      </c>
      <c r="AO2228" s="125">
        <v>55.700334720347001</v>
      </c>
      <c r="AP2228" s="125">
        <v>35.127361552360497</v>
      </c>
      <c r="AQ2228" s="125">
        <v>52.574974445824999</v>
      </c>
      <c r="AR2228" s="125">
        <v>51.896137399955897</v>
      </c>
      <c r="AS2228" s="125">
        <v>47.688874631448698</v>
      </c>
      <c r="AU2228" s="109" t="s">
        <v>618</v>
      </c>
      <c r="AV2228" s="63">
        <v>45919.147242277199</v>
      </c>
      <c r="AW2228" s="63">
        <v>-5663.1681304595904</v>
      </c>
      <c r="AX2228" s="63">
        <v>5663.1681304595904</v>
      </c>
      <c r="AY2228" s="63">
        <v>40255.9791118176</v>
      </c>
      <c r="AZ2228" s="77">
        <v>-4.4180993477219701E-3</v>
      </c>
      <c r="BA2228" s="77">
        <v>3.0255979111817601</v>
      </c>
      <c r="BB2228" s="77">
        <v>1.2347416687083701</v>
      </c>
      <c r="BC2228" s="58">
        <v>-182.60620441433201</v>
      </c>
      <c r="BD2228" s="130">
        <v>-4.5156427453221203E-3</v>
      </c>
      <c r="BE2228" s="65">
        <v>57</v>
      </c>
    </row>
    <row r="2229" spans="1:57" x14ac:dyDescent="0.2">
      <c r="A2229" s="104">
        <v>43472</v>
      </c>
      <c r="B2229" s="58">
        <v>2549.68994140625</v>
      </c>
      <c r="C2229" s="77">
        <v>7.0104348486803502E-3</v>
      </c>
      <c r="D2229" s="58">
        <v>0.01</v>
      </c>
      <c r="E2229" s="58">
        <v>0.78299999999999903</v>
      </c>
      <c r="F2229" s="77">
        <v>-3.6900369003691701E-3</v>
      </c>
      <c r="G2229" s="58">
        <v>146.73318481445301</v>
      </c>
      <c r="H2229" s="58">
        <v>1068.39001464843</v>
      </c>
      <c r="I2229" s="58">
        <v>101.25119018554599</v>
      </c>
      <c r="J2229" s="58">
        <v>1629.51000976562</v>
      </c>
      <c r="K2229" s="58">
        <v>33.9518013000488</v>
      </c>
      <c r="L2229" s="58">
        <v>46.854240417480398</v>
      </c>
      <c r="M2229" s="58">
        <v>21.399999618530199</v>
      </c>
      <c r="N2229" s="77">
        <v>-2.2258288701584301E-3</v>
      </c>
      <c r="O2229" s="58">
        <v>24.6452057040173</v>
      </c>
      <c r="P2229" s="77">
        <v>0.16795931837219799</v>
      </c>
      <c r="Q2229" s="58">
        <v>146.89685058593699</v>
      </c>
      <c r="R2229" s="77">
        <v>-2.1667364400261798E-3</v>
      </c>
      <c r="S2229" s="58">
        <v>31.7854625969021</v>
      </c>
      <c r="T2229" s="77">
        <v>2.9750804632296499E-2</v>
      </c>
      <c r="U2229" s="58">
        <v>1069.5499877929601</v>
      </c>
      <c r="V2229" s="77">
        <v>1.2753604643689299E-3</v>
      </c>
      <c r="W2229" s="58">
        <v>3.76060100699164</v>
      </c>
      <c r="X2229" s="77">
        <v>3.7141301747665202E-2</v>
      </c>
      <c r="Y2229" s="58">
        <v>101.186706542968</v>
      </c>
      <c r="Z2229" s="77">
        <v>3.4353394787299499E-2</v>
      </c>
      <c r="AA2229" s="58">
        <v>112.48963348053999</v>
      </c>
      <c r="AB2229" s="77">
        <v>6.9032796856964396E-2</v>
      </c>
      <c r="AC2229" s="58">
        <v>1602.4500122070301</v>
      </c>
      <c r="AD2229" s="77">
        <v>1.7804189593748999E-2</v>
      </c>
      <c r="AE2229" s="58">
        <v>1.7468541925583501</v>
      </c>
      <c r="AF2229" s="77">
        <v>5.1451001881182602E-2</v>
      </c>
      <c r="AG2229" s="58">
        <v>33.6548461914062</v>
      </c>
      <c r="AH2229" s="77">
        <v>4.6589124460150099E-3</v>
      </c>
      <c r="AI2229" s="58">
        <v>1.6451534713131499</v>
      </c>
      <c r="AJ2229" s="77">
        <v>3.5112157547631001E-2</v>
      </c>
      <c r="AK2229" s="58">
        <v>46.745601654052699</v>
      </c>
      <c r="AL2229" s="69">
        <v>43472</v>
      </c>
      <c r="AM2229" s="105">
        <v>0</v>
      </c>
      <c r="AN2229" s="124">
        <v>48.645821658445598</v>
      </c>
      <c r="AO2229" s="125">
        <v>55.2006451815761</v>
      </c>
      <c r="AP2229" s="125">
        <v>34.922546962725903</v>
      </c>
      <c r="AQ2229" s="125">
        <v>54.682487815621499</v>
      </c>
      <c r="AR2229" s="125">
        <v>52.647344157478798</v>
      </c>
      <c r="AS2229" s="125">
        <v>47.919233710601098</v>
      </c>
      <c r="AV2229" s="63">
        <v>45919.147242277199</v>
      </c>
      <c r="AW2229" s="63">
        <v>-5629.7121017761201</v>
      </c>
      <c r="AX2229" s="63">
        <v>5629.7121017761201</v>
      </c>
      <c r="AY2229" s="63">
        <v>40289.435140501097</v>
      </c>
      <c r="AZ2229" s="77">
        <v>8.3108222484273798E-4</v>
      </c>
      <c r="BA2229" s="77">
        <v>3.02894351405011</v>
      </c>
      <c r="BB2229" s="77">
        <v>1.25040817958048</v>
      </c>
      <c r="BC2229" s="58">
        <v>-149.150175730857</v>
      </c>
      <c r="BD2229" s="130">
        <v>-3.6883133908986901E-3</v>
      </c>
      <c r="BE2229" s="65">
        <v>58</v>
      </c>
    </row>
    <row r="2230" spans="1:57" x14ac:dyDescent="0.2">
      <c r="A2230" s="104">
        <v>43473</v>
      </c>
      <c r="B2230" s="58">
        <v>2574.40991210937</v>
      </c>
      <c r="C2230" s="77">
        <v>9.6952850233589204E-3</v>
      </c>
      <c r="D2230" s="58">
        <v>0.01</v>
      </c>
      <c r="E2230" s="58">
        <v>0.78549999999999998</v>
      </c>
      <c r="F2230" s="77">
        <v>3.1928480204344001E-3</v>
      </c>
      <c r="G2230" s="58">
        <v>149.53038024902301</v>
      </c>
      <c r="H2230" s="58">
        <v>1076.28002929687</v>
      </c>
      <c r="I2230" s="58">
        <v>101.98532867431599</v>
      </c>
      <c r="J2230" s="58">
        <v>1656.57995605468</v>
      </c>
      <c r="K2230" s="58">
        <v>32.575912475585902</v>
      </c>
      <c r="L2230" s="58">
        <v>47.150539398193303</v>
      </c>
      <c r="M2230" s="58">
        <v>20.4699993133544</v>
      </c>
      <c r="N2230" s="77">
        <v>1.9063141293548601E-2</v>
      </c>
      <c r="O2230" s="58">
        <v>24.778192180877198</v>
      </c>
      <c r="P2230" s="77">
        <v>0.16570674226610199</v>
      </c>
      <c r="Q2230" s="58">
        <v>148.131782531738</v>
      </c>
      <c r="R2230" s="77">
        <v>7.3849573098392299E-3</v>
      </c>
      <c r="S2230" s="58">
        <v>31.728508114001801</v>
      </c>
      <c r="T2230" s="77">
        <v>2.9479788949284699E-2</v>
      </c>
      <c r="U2230" s="58">
        <v>1072.3350219726501</v>
      </c>
      <c r="V2230" s="77">
        <v>7.2506652753827599E-3</v>
      </c>
      <c r="W2230" s="58">
        <v>3.7796408976571998</v>
      </c>
      <c r="X2230" s="77">
        <v>3.7060633591006399E-2</v>
      </c>
      <c r="Y2230" s="58">
        <v>101.618259429931</v>
      </c>
      <c r="Z2230" s="77">
        <v>1.6612322800616499E-2</v>
      </c>
      <c r="AA2230" s="58">
        <v>111.276332087661</v>
      </c>
      <c r="AB2230" s="77">
        <v>6.7172327952510699E-2</v>
      </c>
      <c r="AC2230" s="58">
        <v>1643.0449829101501</v>
      </c>
      <c r="AD2230" s="77">
        <v>-4.0524766633247999E-2</v>
      </c>
      <c r="AE2230" s="58">
        <v>1.74861891919013</v>
      </c>
      <c r="AF2230" s="77">
        <v>5.3678279019832097E-2</v>
      </c>
      <c r="AG2230" s="58">
        <v>33.263856887817298</v>
      </c>
      <c r="AH2230" s="77">
        <v>6.3238455702794199E-3</v>
      </c>
      <c r="AI2230" s="58">
        <v>1.62764502072963</v>
      </c>
      <c r="AJ2230" s="77">
        <v>3.4520178167717797E-2</v>
      </c>
      <c r="AK2230" s="58">
        <v>47.0023899078369</v>
      </c>
      <c r="AL2230" s="69">
        <v>43473</v>
      </c>
      <c r="AM2230" s="105">
        <v>1</v>
      </c>
      <c r="AN2230" s="124">
        <v>51.220816671227801</v>
      </c>
      <c r="AO2230" s="125">
        <v>56.625788712149003</v>
      </c>
      <c r="AP2230" s="125">
        <v>38.236648786051802</v>
      </c>
      <c r="AQ2230" s="125">
        <v>49.224966688914002</v>
      </c>
      <c r="AR2230" s="125">
        <v>53.708981780244301</v>
      </c>
      <c r="AS2230" s="125">
        <v>49.288232725115201</v>
      </c>
      <c r="AV2230" s="63">
        <v>45919.147242277199</v>
      </c>
      <c r="AW2230" s="63">
        <v>-5755.3495705947798</v>
      </c>
      <c r="AX2230" s="63">
        <v>5755.3495705947798</v>
      </c>
      <c r="AY2230" s="63">
        <v>40163.797671682398</v>
      </c>
      <c r="AZ2230" s="77">
        <v>-3.1183725554981799E-3</v>
      </c>
      <c r="BA2230" s="77">
        <v>3.0163797671682402</v>
      </c>
      <c r="BB2230" s="77">
        <v>1.2722265283004099</v>
      </c>
      <c r="BC2230" s="58">
        <v>-274.78764454952</v>
      </c>
      <c r="BD2230" s="130">
        <v>-6.7951844111426201E-3</v>
      </c>
      <c r="BE2230" s="65">
        <v>59</v>
      </c>
    </row>
    <row r="2231" spans="1:57" x14ac:dyDescent="0.2">
      <c r="A2231" s="104">
        <v>43474</v>
      </c>
      <c r="B2231" s="58">
        <v>2584.9599609375</v>
      </c>
      <c r="C2231" s="77">
        <v>4.09804545053216E-3</v>
      </c>
      <c r="D2231" s="58">
        <v>0.01</v>
      </c>
      <c r="E2231" s="58">
        <v>0.78469999999999995</v>
      </c>
      <c r="F2231" s="77">
        <v>-1.01845957988544E-3</v>
      </c>
      <c r="G2231" s="58">
        <v>152.06967163085901</v>
      </c>
      <c r="H2231" s="58">
        <v>1074.66003417968</v>
      </c>
      <c r="I2231" s="58">
        <v>103.443672180175</v>
      </c>
      <c r="J2231" s="58">
        <v>1659.42004394531</v>
      </c>
      <c r="K2231" s="58">
        <v>33.9518013000488</v>
      </c>
      <c r="L2231" s="58">
        <v>47.417201995849602</v>
      </c>
      <c r="M2231" s="58">
        <v>19.9799995422363</v>
      </c>
      <c r="N2231" s="77">
        <v>1.6981775727494802E-2</v>
      </c>
      <c r="O2231" s="58">
        <v>24.845832007686699</v>
      </c>
      <c r="P2231" s="77">
        <v>0.163384531190404</v>
      </c>
      <c r="Q2231" s="58">
        <v>150.80002593994101</v>
      </c>
      <c r="R2231" s="77">
        <v>-1.5051799467519201E-3</v>
      </c>
      <c r="S2231" s="58">
        <v>31.678877198685999</v>
      </c>
      <c r="T2231" s="77">
        <v>2.9478045327020301E-2</v>
      </c>
      <c r="U2231" s="58">
        <v>1075.4700317382801</v>
      </c>
      <c r="V2231" s="77">
        <v>1.42995421480329E-2</v>
      </c>
      <c r="W2231" s="58">
        <v>3.7840165344877801</v>
      </c>
      <c r="X2231" s="77">
        <v>3.6580454412879597E-2</v>
      </c>
      <c r="Y2231" s="58">
        <v>102.71450042724599</v>
      </c>
      <c r="Z2231" s="77">
        <v>1.714428500867E-3</v>
      </c>
      <c r="AA2231" s="58">
        <v>110.672422835741</v>
      </c>
      <c r="AB2231" s="77">
        <v>6.6693434998298898E-2</v>
      </c>
      <c r="AC2231" s="58">
        <v>1658</v>
      </c>
      <c r="AD2231" s="77">
        <v>4.2236386332816997E-2</v>
      </c>
      <c r="AE2231" s="58">
        <v>1.74437833342729</v>
      </c>
      <c r="AF2231" s="77">
        <v>5.1378079119023999E-2</v>
      </c>
      <c r="AG2231" s="58">
        <v>33.263856887817298</v>
      </c>
      <c r="AH2231" s="77">
        <v>5.6555577318901902E-3</v>
      </c>
      <c r="AI2231" s="58">
        <v>1.59656713883662</v>
      </c>
      <c r="AJ2231" s="77">
        <v>3.3670631577467899E-2</v>
      </c>
      <c r="AK2231" s="58">
        <v>47.283870697021399</v>
      </c>
      <c r="AL2231" s="69">
        <v>43474</v>
      </c>
      <c r="AM2231" s="105">
        <v>2</v>
      </c>
      <c r="AN2231" s="124">
        <v>52.319648564907098</v>
      </c>
      <c r="AO2231" s="125">
        <v>56.230260450397502</v>
      </c>
      <c r="AP2231" s="125">
        <v>41.165785684844799</v>
      </c>
      <c r="AQ2231" s="125">
        <v>54.152683740536197</v>
      </c>
      <c r="AR2231" s="125">
        <v>54.6934674871151</v>
      </c>
      <c r="AS2231" s="125">
        <v>51.9880927598753</v>
      </c>
      <c r="AV2231" s="63">
        <v>45919.147242277199</v>
      </c>
      <c r="AW2231" s="63">
        <v>-5847.1244951080298</v>
      </c>
      <c r="AX2231" s="63">
        <v>5847.1244951080298</v>
      </c>
      <c r="AY2231" s="63">
        <v>40072.022747169198</v>
      </c>
      <c r="AZ2231" s="77">
        <v>-2.2850161048876198E-3</v>
      </c>
      <c r="BA2231" s="77">
        <v>3.0072022747169198</v>
      </c>
      <c r="BB2231" s="77">
        <v>1.2815382158872901</v>
      </c>
      <c r="BC2231" s="58">
        <v>-366.56256906276298</v>
      </c>
      <c r="BD2231" s="130">
        <v>-9.0646734102151297E-3</v>
      </c>
      <c r="BE2231" s="65">
        <v>60</v>
      </c>
    </row>
    <row r="2232" spans="1:57" x14ac:dyDescent="0.2">
      <c r="A2232" s="104">
        <v>43475</v>
      </c>
      <c r="B2232" s="58">
        <v>2596.63989257812</v>
      </c>
      <c r="C2232" s="77">
        <v>4.5184187829312404E-3</v>
      </c>
      <c r="D2232" s="58">
        <v>0.01</v>
      </c>
      <c r="E2232" s="58">
        <v>0.78249999999999997</v>
      </c>
      <c r="F2232" s="77">
        <v>-2.8036192175353498E-3</v>
      </c>
      <c r="G2232" s="58">
        <v>152.55570983886699</v>
      </c>
      <c r="H2232" s="58">
        <v>1070.32995605468</v>
      </c>
      <c r="I2232" s="58">
        <v>102.77898406982401</v>
      </c>
      <c r="J2232" s="58">
        <v>1656.21997070312</v>
      </c>
      <c r="K2232" s="58">
        <v>34.407127380371001</v>
      </c>
      <c r="L2232" s="58">
        <v>47.960414886474602</v>
      </c>
      <c r="M2232" s="58">
        <v>19.5</v>
      </c>
      <c r="N2232" s="77">
        <v>3.1961547808667598E-3</v>
      </c>
      <c r="O2232" s="58">
        <v>24.688428479348001</v>
      </c>
      <c r="P2232" s="77">
        <v>0.161832215296461</v>
      </c>
      <c r="Q2232" s="58">
        <v>152.312690734863</v>
      </c>
      <c r="R2232" s="77">
        <v>-4.0292538917251399E-3</v>
      </c>
      <c r="S2232" s="58">
        <v>30.9580638484851</v>
      </c>
      <c r="T2232" s="77">
        <v>2.8923850699833401E-2</v>
      </c>
      <c r="U2232" s="58">
        <v>1072.49499511718</v>
      </c>
      <c r="V2232" s="77">
        <v>-6.4256043539697699E-3</v>
      </c>
      <c r="W2232" s="58">
        <v>3.7668808387519701</v>
      </c>
      <c r="X2232" s="77">
        <v>3.6650302324382697E-2</v>
      </c>
      <c r="Y2232" s="58">
        <v>103.111328125</v>
      </c>
      <c r="Z2232" s="77">
        <v>-1.92842870246356E-3</v>
      </c>
      <c r="AA2232" s="58">
        <v>108.6136926042</v>
      </c>
      <c r="AB2232" s="77">
        <v>6.5579267564374197E-2</v>
      </c>
      <c r="AC2232" s="58">
        <v>1657.8200073242101</v>
      </c>
      <c r="AD2232" s="77">
        <v>1.34109550270489E-2</v>
      </c>
      <c r="AE2232" s="58">
        <v>1.74903842406233</v>
      </c>
      <c r="AF2232" s="77">
        <v>5.0833607953570302E-2</v>
      </c>
      <c r="AG2232" s="58">
        <v>34.179464340209897</v>
      </c>
      <c r="AH2232" s="77">
        <v>1.1456030043117E-2</v>
      </c>
      <c r="AI2232" s="58">
        <v>1.58768963852181</v>
      </c>
      <c r="AJ2232" s="77">
        <v>3.3104168141163397E-2</v>
      </c>
      <c r="AK2232" s="58">
        <v>47.688808441162102</v>
      </c>
      <c r="AL2232" s="69">
        <v>43475</v>
      </c>
      <c r="AM2232" s="105">
        <v>3</v>
      </c>
      <c r="AN2232" s="124">
        <v>53.566734757646799</v>
      </c>
      <c r="AO2232" s="125">
        <v>55.121967233815901</v>
      </c>
      <c r="AP2232" s="125">
        <v>41.735367849761197</v>
      </c>
      <c r="AQ2232" s="125">
        <v>55.685415288206798</v>
      </c>
      <c r="AR2232" s="125">
        <v>56.713053162648599</v>
      </c>
      <c r="AS2232" s="125">
        <v>50.664129744370797</v>
      </c>
      <c r="AV2232" s="63">
        <v>45919.147242277199</v>
      </c>
      <c r="AW2232" s="63">
        <v>-5849.36730449676</v>
      </c>
      <c r="AX2232" s="63">
        <v>5849.36730449676</v>
      </c>
      <c r="AY2232" s="63">
        <v>40069.779937780397</v>
      </c>
      <c r="AZ2232" s="77">
        <v>-5.5969457865567799E-5</v>
      </c>
      <c r="BA2232" s="77">
        <v>3.0069779937780399</v>
      </c>
      <c r="BB2232" s="77">
        <v>1.2918471610159299</v>
      </c>
      <c r="BC2232" s="58">
        <v>-368.805378451499</v>
      </c>
      <c r="BD2232" s="130">
        <v>-9.1201355232241894E-3</v>
      </c>
      <c r="BE2232" s="65">
        <v>61</v>
      </c>
    </row>
    <row r="2233" spans="1:57" x14ac:dyDescent="0.2">
      <c r="A2233" s="104">
        <v>43476</v>
      </c>
      <c r="B2233" s="58">
        <v>2596.26000976562</v>
      </c>
      <c r="C2233" s="77">
        <v>-1.4629784190933699E-4</v>
      </c>
      <c r="D2233" s="58">
        <v>0.01</v>
      </c>
      <c r="E2233" s="58">
        <v>0.7802</v>
      </c>
      <c r="F2233" s="77">
        <v>-2.9392971246006102E-3</v>
      </c>
      <c r="G2233" s="58">
        <v>151.05792236328099</v>
      </c>
      <c r="H2233" s="58">
        <v>1057.18994140625</v>
      </c>
      <c r="I2233" s="58">
        <v>101.98532867431599</v>
      </c>
      <c r="J2233" s="58">
        <v>1640.56005859375</v>
      </c>
      <c r="K2233" s="58">
        <v>34.426925659179602</v>
      </c>
      <c r="L2233" s="58">
        <v>48.325843811035099</v>
      </c>
      <c r="M2233" s="58">
        <v>18.190000534057599</v>
      </c>
      <c r="N2233" s="77">
        <v>-9.8179706100016695E-3</v>
      </c>
      <c r="O2233" s="58">
        <v>24.625862305837899</v>
      </c>
      <c r="P2233" s="77">
        <v>0.163022646681283</v>
      </c>
      <c r="Q2233" s="58">
        <v>151.80681610107399</v>
      </c>
      <c r="R2233" s="77">
        <v>-1.22766017844373E-2</v>
      </c>
      <c r="S2233" s="58">
        <v>30.598068747035299</v>
      </c>
      <c r="T2233" s="77">
        <v>2.8942829995463701E-2</v>
      </c>
      <c r="U2233" s="58">
        <v>1063.7599487304601</v>
      </c>
      <c r="V2233" s="77">
        <v>-7.7219618649726398E-3</v>
      </c>
      <c r="W2233" s="58">
        <v>3.7782628716790501</v>
      </c>
      <c r="X2233" s="77">
        <v>3.7047121588877699E-2</v>
      </c>
      <c r="Y2233" s="58">
        <v>102.38215637207</v>
      </c>
      <c r="Z2233" s="77">
        <v>-9.4552127050652104E-3</v>
      </c>
      <c r="AA2233" s="58">
        <v>107.08035188845599</v>
      </c>
      <c r="AB2233" s="77">
        <v>6.5270607636420896E-2</v>
      </c>
      <c r="AC2233" s="58">
        <v>1648.39001464843</v>
      </c>
      <c r="AD2233" s="77">
        <v>5.7541214033185397E-4</v>
      </c>
      <c r="AE2233" s="58">
        <v>1.7526383314762199</v>
      </c>
      <c r="AF2233" s="77">
        <v>5.0908941124369403E-2</v>
      </c>
      <c r="AG2233" s="58">
        <v>34.417026519775298</v>
      </c>
      <c r="AH2233" s="77">
        <v>7.61938622560998E-3</v>
      </c>
      <c r="AI2233" s="58">
        <v>1.57414919611061</v>
      </c>
      <c r="AJ2233" s="77">
        <v>3.2573651528277202E-2</v>
      </c>
      <c r="AK2233" s="58">
        <v>48.143129348754798</v>
      </c>
      <c r="AL2233" s="69">
        <v>43476</v>
      </c>
      <c r="AM2233" s="105">
        <v>4</v>
      </c>
      <c r="AN2233" s="124">
        <v>53.517706264946902</v>
      </c>
      <c r="AO2233" s="125">
        <v>51.786288854474599</v>
      </c>
      <c r="AP2233" s="125">
        <v>40.436211702802801</v>
      </c>
      <c r="AQ2233" s="125">
        <v>55.7546795349107</v>
      </c>
      <c r="AR2233" s="125">
        <v>58.067221431484001</v>
      </c>
      <c r="AS2233" s="125">
        <v>49.057642117596899</v>
      </c>
      <c r="AV2233" s="63">
        <v>45919.147242277199</v>
      </c>
      <c r="AW2233" s="63">
        <v>-5774.91416036377</v>
      </c>
      <c r="AX2233" s="63">
        <v>5774.91416036377</v>
      </c>
      <c r="AY2233" s="63">
        <v>40144.2330819134</v>
      </c>
      <c r="AZ2233" s="77">
        <v>1.8580871731415001E-3</v>
      </c>
      <c r="BA2233" s="77">
        <v>3.0144233081913399</v>
      </c>
      <c r="BB2233" s="77">
        <v>1.29151186872229</v>
      </c>
      <c r="BC2233" s="58">
        <v>-294.35223431850301</v>
      </c>
      <c r="BD2233" s="130">
        <v>-7.2789943569156104E-3</v>
      </c>
      <c r="BE2233" s="65">
        <v>62</v>
      </c>
    </row>
    <row r="2234" spans="1:57" x14ac:dyDescent="0.2">
      <c r="A2234" s="104">
        <v>43479</v>
      </c>
      <c r="B2234" s="58">
        <v>2582.61010742187</v>
      </c>
      <c r="C2234" s="77">
        <v>-5.2575251678980096E-3</v>
      </c>
      <c r="D2234" s="58">
        <v>0.01</v>
      </c>
      <c r="E2234" s="58">
        <v>0.77449999999999997</v>
      </c>
      <c r="F2234" s="77">
        <v>-7.3058190207639902E-3</v>
      </c>
      <c r="G2234" s="58">
        <v>148.78643798828099</v>
      </c>
      <c r="H2234" s="58">
        <v>1044.68994140625</v>
      </c>
      <c r="I2234" s="58">
        <v>101.24127197265599</v>
      </c>
      <c r="J2234" s="58">
        <v>1617.2099609375</v>
      </c>
      <c r="K2234" s="58">
        <v>33.516269683837798</v>
      </c>
      <c r="L2234" s="58">
        <v>47.753005981445298</v>
      </c>
      <c r="M2234" s="58">
        <v>19.069999694824201</v>
      </c>
      <c r="N2234" s="77">
        <v>-1.5037174743720299E-2</v>
      </c>
      <c r="O2234" s="58">
        <v>24.440970766939799</v>
      </c>
      <c r="P2234" s="77">
        <v>0.16426880767765101</v>
      </c>
      <c r="Q2234" s="58">
        <v>149.92218017578099</v>
      </c>
      <c r="R2234" s="77">
        <v>-1.1823797702211199E-2</v>
      </c>
      <c r="S2234" s="58">
        <v>29.393175288358801</v>
      </c>
      <c r="T2234" s="77">
        <v>2.8135788546784401E-2</v>
      </c>
      <c r="U2234" s="58">
        <v>1050.93994140625</v>
      </c>
      <c r="V2234" s="77">
        <v>-7.29572293713209E-3</v>
      </c>
      <c r="W2234" s="58">
        <v>3.74705037733994</v>
      </c>
      <c r="X2234" s="77">
        <v>3.7011095419187998E-2</v>
      </c>
      <c r="Y2234" s="58">
        <v>101.613300323486</v>
      </c>
      <c r="Z2234" s="77">
        <v>-1.42330038659268E-2</v>
      </c>
      <c r="AA2234" s="58">
        <v>103.769748660026</v>
      </c>
      <c r="AB2234" s="77">
        <v>6.4165909910591096E-2</v>
      </c>
      <c r="AC2234" s="58">
        <v>1628.88500976562</v>
      </c>
      <c r="AD2234" s="77">
        <v>-2.64518529582667E-2</v>
      </c>
      <c r="AE2234" s="58">
        <v>1.7496852144703701</v>
      </c>
      <c r="AF2234" s="77">
        <v>5.2204055850347098E-2</v>
      </c>
      <c r="AG2234" s="58">
        <v>33.971597671508697</v>
      </c>
      <c r="AH2234" s="77">
        <v>-1.18536539543886E-2</v>
      </c>
      <c r="AI2234" s="58">
        <v>1.5761983688693399</v>
      </c>
      <c r="AJ2234" s="77">
        <v>3.3007312031451602E-2</v>
      </c>
      <c r="AK2234" s="58">
        <v>48.039424896240199</v>
      </c>
      <c r="AL2234" s="69">
        <v>43479</v>
      </c>
      <c r="AM2234" s="105">
        <v>0</v>
      </c>
      <c r="AN2234" s="124">
        <v>51.687078943749299</v>
      </c>
      <c r="AO2234" s="125">
        <v>48.763202661169103</v>
      </c>
      <c r="AP2234" s="125">
        <v>38.479911869301802</v>
      </c>
      <c r="AQ2234" s="125">
        <v>51.748145714934303</v>
      </c>
      <c r="AR2234" s="125">
        <v>55.154429077559499</v>
      </c>
      <c r="AS2234" s="125">
        <v>47.535844993405803</v>
      </c>
      <c r="AV2234" s="63">
        <v>45919.147242277199</v>
      </c>
      <c r="AW2234" s="63">
        <v>-5646.51971487426</v>
      </c>
      <c r="AX2234" s="63">
        <v>5646.51971487426</v>
      </c>
      <c r="AY2234" s="63">
        <v>40272.627527402903</v>
      </c>
      <c r="AZ2234" s="77">
        <v>3.19832851776036E-3</v>
      </c>
      <c r="BA2234" s="77">
        <v>3.02726275274029</v>
      </c>
      <c r="BB2234" s="77">
        <v>1.2794641873999399</v>
      </c>
      <c r="BC2234" s="58">
        <v>-165.95778882900001</v>
      </c>
      <c r="BD2234" s="130">
        <v>-4.1039464543875899E-3</v>
      </c>
      <c r="BE2234" s="65">
        <v>63</v>
      </c>
    </row>
    <row r="2235" spans="1:57" x14ac:dyDescent="0.2">
      <c r="A2235" s="104">
        <v>43480</v>
      </c>
      <c r="B2235" s="58">
        <v>2610.30004882812</v>
      </c>
      <c r="C2235" s="77">
        <v>1.07216886229457E-2</v>
      </c>
      <c r="D2235" s="58">
        <v>0.01</v>
      </c>
      <c r="E2235" s="58">
        <v>0.78059999999999996</v>
      </c>
      <c r="F2235" s="77">
        <v>7.8760490639122605E-3</v>
      </c>
      <c r="G2235" s="58">
        <v>151.831619262695</v>
      </c>
      <c r="H2235" s="58">
        <v>1077.15002441406</v>
      </c>
      <c r="I2235" s="58">
        <v>104.177810668945</v>
      </c>
      <c r="J2235" s="58">
        <v>1674.56005859375</v>
      </c>
      <c r="K2235" s="58">
        <v>33.407382965087798</v>
      </c>
      <c r="L2235" s="58">
        <v>47.999919891357401</v>
      </c>
      <c r="M2235" s="58">
        <v>18.600000381469702</v>
      </c>
      <c r="N2235" s="77">
        <v>2.0466793315220701E-2</v>
      </c>
      <c r="O2235" s="58">
        <v>24.162580411199599</v>
      </c>
      <c r="P2235" s="77">
        <v>0.159140635715635</v>
      </c>
      <c r="Q2235" s="58">
        <v>150.309028625488</v>
      </c>
      <c r="R2235" s="77">
        <v>3.10714995150791E-2</v>
      </c>
      <c r="S2235" s="58">
        <v>28.439070207930602</v>
      </c>
      <c r="T2235" s="77">
        <v>2.6402144142735E-2</v>
      </c>
      <c r="U2235" s="58">
        <v>1060.9199829101501</v>
      </c>
      <c r="V2235" s="77">
        <v>2.9005351662138201E-2</v>
      </c>
      <c r="W2235" s="58">
        <v>3.6936298474036802</v>
      </c>
      <c r="X2235" s="77">
        <v>3.5455053467587601E-2</v>
      </c>
      <c r="Y2235" s="58">
        <v>102.7095413208</v>
      </c>
      <c r="Z2235" s="77">
        <v>3.5462369785926803E-2</v>
      </c>
      <c r="AA2235" s="58">
        <v>100.134594938802</v>
      </c>
      <c r="AB2235" s="77">
        <v>5.9797553646951503E-2</v>
      </c>
      <c r="AC2235" s="58">
        <v>1645.88500976562</v>
      </c>
      <c r="AD2235" s="77">
        <v>-3.2487720076589399E-3</v>
      </c>
      <c r="AE2235" s="58">
        <v>1.74486321658416</v>
      </c>
      <c r="AF2235" s="77">
        <v>5.22298684218283E-2</v>
      </c>
      <c r="AG2235" s="58">
        <v>33.461826324462798</v>
      </c>
      <c r="AH2235" s="77">
        <v>5.1706464302592103E-3</v>
      </c>
      <c r="AI2235" s="58">
        <v>1.58012569409628</v>
      </c>
      <c r="AJ2235" s="77">
        <v>3.2919340233748803E-2</v>
      </c>
      <c r="AK2235" s="58">
        <v>47.876462936401303</v>
      </c>
      <c r="AL2235" s="69">
        <v>43480</v>
      </c>
      <c r="AM2235" s="105">
        <v>1</v>
      </c>
      <c r="AN2235" s="124">
        <v>55.046346659389698</v>
      </c>
      <c r="AO2235" s="125">
        <v>55.953850010785402</v>
      </c>
      <c r="AP2235" s="125">
        <v>42.496413684808999</v>
      </c>
      <c r="AQ2235" s="125">
        <v>51.273699057077501</v>
      </c>
      <c r="AR2235" s="125">
        <v>56.174898419216802</v>
      </c>
      <c r="AS2235" s="125">
        <v>53.647236404720203</v>
      </c>
      <c r="AV2235" s="63">
        <v>45919.147242277199</v>
      </c>
      <c r="AW2235" s="63">
        <v>-5807.4683378265299</v>
      </c>
      <c r="AX2235" s="63">
        <v>5807.4683378265299</v>
      </c>
      <c r="AY2235" s="63">
        <v>40111.6789044506</v>
      </c>
      <c r="AZ2235" s="77">
        <v>-3.9964768338682701E-3</v>
      </c>
      <c r="BA2235" s="77">
        <v>3.0111678904450598</v>
      </c>
      <c r="BB2235" s="77">
        <v>1.3039038926444</v>
      </c>
      <c r="BC2235" s="58">
        <v>-326.90641178127402</v>
      </c>
      <c r="BD2235" s="130">
        <v>-8.0840219613235193E-3</v>
      </c>
      <c r="BE2235" s="65">
        <v>64</v>
      </c>
    </row>
    <row r="2236" spans="1:57" x14ac:dyDescent="0.2">
      <c r="A2236" s="104">
        <v>43481</v>
      </c>
      <c r="B2236" s="58">
        <v>2616.10009765625</v>
      </c>
      <c r="C2236" s="77">
        <v>2.2219854881162502E-3</v>
      </c>
      <c r="D2236" s="58">
        <v>0.01</v>
      </c>
      <c r="E2236" s="58">
        <v>0.77749999999999997</v>
      </c>
      <c r="F2236" s="77">
        <v>-3.9713041250319901E-3</v>
      </c>
      <c r="G2236" s="58">
        <v>153.68649291992099</v>
      </c>
      <c r="H2236" s="58">
        <v>1080.96997070312</v>
      </c>
      <c r="I2236" s="58">
        <v>104.544876098632</v>
      </c>
      <c r="J2236" s="58">
        <v>1683.78002929687</v>
      </c>
      <c r="K2236" s="58">
        <v>33.298500061035099</v>
      </c>
      <c r="L2236" s="58">
        <v>47.5357246398925</v>
      </c>
      <c r="M2236" s="58">
        <v>19.040000915527301</v>
      </c>
      <c r="N2236" s="77">
        <v>1.2216649379318699E-2</v>
      </c>
      <c r="O2236" s="58">
        <v>23.9347292724784</v>
      </c>
      <c r="P2236" s="77">
        <v>0.15573736388759599</v>
      </c>
      <c r="Q2236" s="58">
        <v>152.759056091308</v>
      </c>
      <c r="R2236" s="77">
        <v>3.54634563661693E-3</v>
      </c>
      <c r="S2236" s="58">
        <v>28.310850919621299</v>
      </c>
      <c r="T2236" s="77">
        <v>2.6190228856409599E-2</v>
      </c>
      <c r="U2236" s="58">
        <v>1079.0599975585901</v>
      </c>
      <c r="V2236" s="77">
        <v>3.52345117765962E-3</v>
      </c>
      <c r="W2236" s="58">
        <v>3.6764409505966098</v>
      </c>
      <c r="X2236" s="77">
        <v>3.5166151491997297E-2</v>
      </c>
      <c r="Y2236" s="58">
        <v>104.36134338378901</v>
      </c>
      <c r="Z2236" s="77">
        <v>5.5059062562783298E-3</v>
      </c>
      <c r="AA2236" s="58">
        <v>98.423793500882496</v>
      </c>
      <c r="AB2236" s="77">
        <v>5.8454068695649598E-2</v>
      </c>
      <c r="AC2236" s="58">
        <v>1679.17004394531</v>
      </c>
      <c r="AD2236" s="77">
        <v>-3.2592467409529001E-3</v>
      </c>
      <c r="AE2236" s="58">
        <v>1.744917220427</v>
      </c>
      <c r="AF2236" s="77">
        <v>5.2402276896215197E-2</v>
      </c>
      <c r="AG2236" s="58">
        <v>33.352941513061502</v>
      </c>
      <c r="AH2236" s="77">
        <v>-9.6707505453238404E-3</v>
      </c>
      <c r="AI2236" s="58">
        <v>1.55761652099468</v>
      </c>
      <c r="AJ2236" s="77">
        <v>3.2767282560525302E-2</v>
      </c>
      <c r="AK2236" s="58">
        <v>47.767822265625</v>
      </c>
      <c r="AL2236" s="69">
        <v>43481</v>
      </c>
      <c r="AM2236" s="105">
        <v>2</v>
      </c>
      <c r="AN2236" s="124">
        <v>55.740542020679499</v>
      </c>
      <c r="AO2236" s="125">
        <v>56.723564759837998</v>
      </c>
      <c r="AP2236" s="125">
        <v>44.857976927955399</v>
      </c>
      <c r="AQ2236" s="125">
        <v>50.772408146475598</v>
      </c>
      <c r="AR2236" s="125">
        <v>53.700887088238296</v>
      </c>
      <c r="AS2236" s="125">
        <v>54.362865881585201</v>
      </c>
      <c r="AV2236" s="63">
        <v>45919.147242277199</v>
      </c>
      <c r="AW2236" s="63">
        <v>-5855.0711640167201</v>
      </c>
      <c r="AX2236" s="63">
        <v>5855.0711640167201</v>
      </c>
      <c r="AY2236" s="63">
        <v>40064.076078260499</v>
      </c>
      <c r="AZ2236" s="77">
        <v>-1.1867572609856E-3</v>
      </c>
      <c r="BA2236" s="77">
        <v>3.0064076078260502</v>
      </c>
      <c r="BB2236" s="77">
        <v>1.3090231336598701</v>
      </c>
      <c r="BC2236" s="58">
        <v>-374.50923797145498</v>
      </c>
      <c r="BD2236" s="130">
        <v>-9.2611854505485793E-3</v>
      </c>
      <c r="BE2236" s="65">
        <v>65</v>
      </c>
    </row>
    <row r="2237" spans="1:57" x14ac:dyDescent="0.2">
      <c r="A2237" s="104">
        <v>43482</v>
      </c>
      <c r="B2237" s="58">
        <v>2635.9599609375</v>
      </c>
      <c r="C2237" s="77">
        <v>7.5914003822110604E-3</v>
      </c>
      <c r="D2237" s="58">
        <v>0.01</v>
      </c>
      <c r="E2237" s="58">
        <v>0.77470000000000006</v>
      </c>
      <c r="F2237" s="77">
        <v>-3.60128617363331E-3</v>
      </c>
      <c r="G2237" s="58">
        <v>154.59904479980401</v>
      </c>
      <c r="H2237" s="58">
        <v>1089.90002441406</v>
      </c>
      <c r="I2237" s="58">
        <v>105.27902221679599</v>
      </c>
      <c r="J2237" s="58">
        <v>1693.21997070312</v>
      </c>
      <c r="K2237" s="58">
        <v>34.189361572265597</v>
      </c>
      <c r="L2237" s="58">
        <v>47.871528625488203</v>
      </c>
      <c r="M2237" s="58">
        <v>18.059999465942301</v>
      </c>
      <c r="N2237" s="77">
        <v>5.9377493919279198E-3</v>
      </c>
      <c r="O2237" s="58">
        <v>23.557406974549</v>
      </c>
      <c r="P2237" s="77">
        <v>0.15237744195026701</v>
      </c>
      <c r="Q2237" s="58">
        <v>154.142768859863</v>
      </c>
      <c r="R2237" s="77">
        <v>8.2611487395238808E-3</v>
      </c>
      <c r="S2237" s="58">
        <v>28.155342396154801</v>
      </c>
      <c r="T2237" s="77">
        <v>2.5832958771875698E-2</v>
      </c>
      <c r="U2237" s="58">
        <v>1085.4349975585901</v>
      </c>
      <c r="V2237" s="77">
        <v>7.0223060714276198E-3</v>
      </c>
      <c r="W2237" s="58">
        <v>3.6583389658240502</v>
      </c>
      <c r="X2237" s="77">
        <v>3.4748983119263603E-2</v>
      </c>
      <c r="Y2237" s="58">
        <v>104.91194915771401</v>
      </c>
      <c r="Z2237" s="77">
        <v>5.6063982479896898E-3</v>
      </c>
      <c r="AA2237" s="58">
        <v>96.974823159474994</v>
      </c>
      <c r="AB2237" s="77">
        <v>5.7272430539078302E-2</v>
      </c>
      <c r="AC2237" s="58">
        <v>1688.5</v>
      </c>
      <c r="AD2237" s="77">
        <v>2.6753803012073699E-2</v>
      </c>
      <c r="AE2237" s="58">
        <v>1.7473044056906699</v>
      </c>
      <c r="AF2237" s="77">
        <v>5.1106669599472201E-2</v>
      </c>
      <c r="AG2237" s="58">
        <v>33.743930816650298</v>
      </c>
      <c r="AH2237" s="77">
        <v>7.0642445895079398E-3</v>
      </c>
      <c r="AI2237" s="58">
        <v>1.50636187486451</v>
      </c>
      <c r="AJ2237" s="77">
        <v>3.1466759431251497E-2</v>
      </c>
      <c r="AK2237" s="58">
        <v>47.703626632690401</v>
      </c>
      <c r="AL2237" s="69">
        <v>43482</v>
      </c>
      <c r="AM2237" s="105">
        <v>3</v>
      </c>
      <c r="AN2237" s="124">
        <v>58.1250579199735</v>
      </c>
      <c r="AO2237" s="125">
        <v>58.547277419826898</v>
      </c>
      <c r="AP2237" s="125">
        <v>46.032244108286001</v>
      </c>
      <c r="AQ2237" s="125">
        <v>54.676779565261299</v>
      </c>
      <c r="AR2237" s="125">
        <v>55.236744469144497</v>
      </c>
      <c r="AS2237" s="125">
        <v>55.831615638538899</v>
      </c>
      <c r="AV2237" s="63">
        <v>45919.147242277199</v>
      </c>
      <c r="AW2237" s="63">
        <v>-5868.6261203140202</v>
      </c>
      <c r="AX2237" s="63">
        <v>5868.6261203140202</v>
      </c>
      <c r="AY2237" s="63">
        <v>40050.521121963196</v>
      </c>
      <c r="AZ2237" s="77">
        <v>-3.3833193284737902E-4</v>
      </c>
      <c r="BA2237" s="77">
        <v>3.0050521121963198</v>
      </c>
      <c r="BB2237" s="77">
        <v>1.3265518527592699</v>
      </c>
      <c r="BC2237" s="58">
        <v>-388.064194268758</v>
      </c>
      <c r="BD2237" s="130">
        <v>-9.5963840286220296E-3</v>
      </c>
      <c r="BE2237" s="65">
        <v>66</v>
      </c>
    </row>
    <row r="2238" spans="1:57" x14ac:dyDescent="0.2">
      <c r="A2238" s="104">
        <v>43483</v>
      </c>
      <c r="B2238" s="58">
        <v>2670.7099609375</v>
      </c>
      <c r="C2238" s="77">
        <v>1.318305304897E-2</v>
      </c>
      <c r="D2238" s="58">
        <v>0.01</v>
      </c>
      <c r="E2238" s="58">
        <v>0.77480000000000004</v>
      </c>
      <c r="F2238" s="77">
        <v>1.29082225377441E-4</v>
      </c>
      <c r="G2238" s="58">
        <v>155.55128479003901</v>
      </c>
      <c r="H2238" s="58">
        <v>1098.26000976562</v>
      </c>
      <c r="I2238" s="58">
        <v>106.856407165527</v>
      </c>
      <c r="J2238" s="58">
        <v>1696.19995117187</v>
      </c>
      <c r="K2238" s="58">
        <v>35.347488403320298</v>
      </c>
      <c r="L2238" s="58">
        <v>48.582633972167898</v>
      </c>
      <c r="M2238" s="58">
        <v>17.799999237060501</v>
      </c>
      <c r="N2238" s="77">
        <v>6.1594170356451504E-3</v>
      </c>
      <c r="O2238" s="58">
        <v>23.071765886075202</v>
      </c>
      <c r="P2238" s="77">
        <v>0.14832256716630199</v>
      </c>
      <c r="Q2238" s="58">
        <v>155.07516479492099</v>
      </c>
      <c r="R2238" s="77">
        <v>7.6704148676913697E-3</v>
      </c>
      <c r="S2238" s="58">
        <v>28.074752212473701</v>
      </c>
      <c r="T2238" s="77">
        <v>2.5562937704037E-2</v>
      </c>
      <c r="U2238" s="58">
        <v>1094.0800170898401</v>
      </c>
      <c r="V2238" s="77">
        <v>1.4982898924367201E-2</v>
      </c>
      <c r="W2238" s="58">
        <v>3.6369607368649599</v>
      </c>
      <c r="X2238" s="77">
        <v>3.4035963152224298E-2</v>
      </c>
      <c r="Y2238" s="58">
        <v>106.067714691162</v>
      </c>
      <c r="Z2238" s="77">
        <v>1.75994880778107E-3</v>
      </c>
      <c r="AA2238" s="58">
        <v>94.778566878853994</v>
      </c>
      <c r="AB2238" s="77">
        <v>5.5877001301275299E-2</v>
      </c>
      <c r="AC2238" s="58">
        <v>1694.7099609375</v>
      </c>
      <c r="AD2238" s="77">
        <v>3.3873894620897398E-2</v>
      </c>
      <c r="AE2238" s="58">
        <v>1.7641428476347001</v>
      </c>
      <c r="AF2238" s="77">
        <v>4.9908577025489197E-2</v>
      </c>
      <c r="AG2238" s="58">
        <v>34.768424987792898</v>
      </c>
      <c r="AH2238" s="77">
        <v>1.48544524709635E-2</v>
      </c>
      <c r="AI2238" s="58">
        <v>1.4957594363637901</v>
      </c>
      <c r="AJ2238" s="77">
        <v>3.0787944458109801E-2</v>
      </c>
      <c r="AK2238" s="58">
        <v>48.227081298828097</v>
      </c>
      <c r="AL2238" s="69">
        <v>43483</v>
      </c>
      <c r="AM2238" s="105">
        <v>4</v>
      </c>
      <c r="AN2238" s="124">
        <v>61.9844479525688</v>
      </c>
      <c r="AO2238" s="125">
        <v>60.236644726616497</v>
      </c>
      <c r="AP2238" s="125">
        <v>47.293553131325197</v>
      </c>
      <c r="AQ2238" s="125">
        <v>59.206431599913302</v>
      </c>
      <c r="AR2238" s="125">
        <v>58.384938835468198</v>
      </c>
      <c r="AS2238" s="125">
        <v>58.8927850606688</v>
      </c>
      <c r="AV2238" s="63">
        <v>45919.147242277199</v>
      </c>
      <c r="AW2238" s="63">
        <v>-5905.5356373107898</v>
      </c>
      <c r="AX2238" s="63">
        <v>5905.5356373107898</v>
      </c>
      <c r="AY2238" s="63">
        <v>40013.611604966398</v>
      </c>
      <c r="AZ2238" s="77">
        <v>-9.2157395116965104E-4</v>
      </c>
      <c r="BA2238" s="77">
        <v>3.0013611604966401</v>
      </c>
      <c r="BB2238" s="77">
        <v>1.35722290925538</v>
      </c>
      <c r="BC2238" s="58">
        <v>-424.97371126552702</v>
      </c>
      <c r="BD2238" s="130">
        <v>-1.0509114202245399E-2</v>
      </c>
      <c r="BE2238" s="65">
        <v>67</v>
      </c>
    </row>
    <row r="2239" spans="1:57" x14ac:dyDescent="0.2">
      <c r="A2239" s="104">
        <v>43487</v>
      </c>
      <c r="B2239" s="58">
        <v>2632.89990234375</v>
      </c>
      <c r="C2239" s="77">
        <v>-1.41573061645666E-2</v>
      </c>
      <c r="D2239" s="58">
        <v>0.01</v>
      </c>
      <c r="E2239" s="58">
        <v>0.77180000000000004</v>
      </c>
      <c r="F2239" s="77">
        <v>-3.8719669592153201E-3</v>
      </c>
      <c r="G2239" s="58">
        <v>152.05975341796801</v>
      </c>
      <c r="H2239" s="58">
        <v>1070.52001953125</v>
      </c>
      <c r="I2239" s="58">
        <v>104.84250640869099</v>
      </c>
      <c r="J2239" s="58">
        <v>1632.17004394531</v>
      </c>
      <c r="K2239" s="58">
        <v>34.090377807617102</v>
      </c>
      <c r="L2239" s="58">
        <v>47.673995971679602</v>
      </c>
      <c r="M2239" s="58">
        <v>20.799999237060501</v>
      </c>
      <c r="N2239" s="77">
        <v>-2.2446175078419499E-2</v>
      </c>
      <c r="O2239" s="58">
        <v>22.5121430046343</v>
      </c>
      <c r="P2239" s="77">
        <v>0.14804800414712499</v>
      </c>
      <c r="Q2239" s="58">
        <v>153.805519104003</v>
      </c>
      <c r="R2239" s="77">
        <v>-2.5258126479807699E-2</v>
      </c>
      <c r="S2239" s="58">
        <v>27.3896951178397</v>
      </c>
      <c r="T2239" s="77">
        <v>2.5585411405788398E-2</v>
      </c>
      <c r="U2239" s="58">
        <v>1084.39001464843</v>
      </c>
      <c r="V2239" s="77">
        <v>-1.8846794593386201E-2</v>
      </c>
      <c r="W2239" s="58">
        <v>3.6236738745282602</v>
      </c>
      <c r="X2239" s="77">
        <v>3.4563022181124198E-2</v>
      </c>
      <c r="Y2239" s="58">
        <v>105.84945678710901</v>
      </c>
      <c r="Z2239" s="77">
        <v>-3.7749032584469301E-2</v>
      </c>
      <c r="AA2239" s="58">
        <v>92.478997199642606</v>
      </c>
      <c r="AB2239" s="77">
        <v>5.66601485811494E-2</v>
      </c>
      <c r="AC2239" s="58">
        <v>1664.1849975585901</v>
      </c>
      <c r="AD2239" s="77">
        <v>-3.5564354144749698E-2</v>
      </c>
      <c r="AE2239" s="58">
        <v>1.7650080467345199</v>
      </c>
      <c r="AF2239" s="77">
        <v>5.1774376238803398E-2</v>
      </c>
      <c r="AG2239" s="58">
        <v>34.7189331054687</v>
      </c>
      <c r="AH2239" s="77">
        <v>-1.8702938194104901E-2</v>
      </c>
      <c r="AI2239" s="58">
        <v>1.45031836011228</v>
      </c>
      <c r="AJ2239" s="77">
        <v>3.0421581630661599E-2</v>
      </c>
      <c r="AK2239" s="58">
        <v>48.1283149719238</v>
      </c>
      <c r="AL2239" s="69">
        <v>43487</v>
      </c>
      <c r="AM2239" s="105">
        <v>1</v>
      </c>
      <c r="AN2239" s="124">
        <v>55.942919770655898</v>
      </c>
      <c r="AO2239" s="125">
        <v>52.579406238465701</v>
      </c>
      <c r="AP2239" s="125">
        <v>43.297728060696301</v>
      </c>
      <c r="AQ2239" s="125">
        <v>53.013036226253902</v>
      </c>
      <c r="AR2239" s="125">
        <v>53.233089212608299</v>
      </c>
      <c r="AS2239" s="125">
        <v>53.7689788289264</v>
      </c>
      <c r="AV2239" s="63">
        <v>45919.147242277199</v>
      </c>
      <c r="AW2239" s="63">
        <v>-5750.6261667114204</v>
      </c>
      <c r="AX2239" s="63">
        <v>5750.6261667114204</v>
      </c>
      <c r="AY2239" s="63">
        <v>40168.521075565797</v>
      </c>
      <c r="AZ2239" s="77">
        <v>3.8714193592097601E-3</v>
      </c>
      <c r="BA2239" s="77">
        <v>3.0168521075565802</v>
      </c>
      <c r="BB2239" s="77">
        <v>1.32385098283092</v>
      </c>
      <c r="BC2239" s="58">
        <v>-270.06424066615699</v>
      </c>
      <c r="BD2239" s="130">
        <v>-6.6783800312063303E-3</v>
      </c>
      <c r="BE2239" s="65">
        <v>68</v>
      </c>
    </row>
    <row r="2240" spans="1:57" x14ac:dyDescent="0.2">
      <c r="A2240" s="104">
        <v>43488</v>
      </c>
      <c r="B2240" s="58">
        <v>2638.69995117187</v>
      </c>
      <c r="C2240" s="77">
        <v>2.2029127742235698E-3</v>
      </c>
      <c r="D2240" s="58">
        <v>0.01</v>
      </c>
      <c r="E2240" s="58">
        <v>0.76529999999999998</v>
      </c>
      <c r="F2240" s="77">
        <v>-8.4218709510236398E-3</v>
      </c>
      <c r="G2240" s="58">
        <v>152.67472839355401</v>
      </c>
      <c r="H2240" s="58">
        <v>1075.56994628906</v>
      </c>
      <c r="I2240" s="58">
        <v>105.86434173583901</v>
      </c>
      <c r="J2240" s="58">
        <v>1640.02001953125</v>
      </c>
      <c r="K2240" s="58">
        <v>33.961700439453097</v>
      </c>
      <c r="L2240" s="58">
        <v>47.348068237304602</v>
      </c>
      <c r="M2240" s="58">
        <v>19.520000457763601</v>
      </c>
      <c r="N2240" s="77">
        <v>4.0442981246691101E-3</v>
      </c>
      <c r="O2240" s="58">
        <v>22.118430234910001</v>
      </c>
      <c r="P2240" s="77">
        <v>0.14487289722169699</v>
      </c>
      <c r="Q2240" s="58">
        <v>152.36724090576101</v>
      </c>
      <c r="R2240" s="77">
        <v>4.7172651287954396E-3</v>
      </c>
      <c r="S2240" s="58">
        <v>27.541521277183801</v>
      </c>
      <c r="T2240" s="77">
        <v>2.56064437019718E-2</v>
      </c>
      <c r="U2240" s="58">
        <v>1073.0449829101501</v>
      </c>
      <c r="V2240" s="77">
        <v>9.7463840015916594E-3</v>
      </c>
      <c r="W2240" s="58">
        <v>3.60343907859794</v>
      </c>
      <c r="X2240" s="77">
        <v>3.4038270294916601E-2</v>
      </c>
      <c r="Y2240" s="58">
        <v>105.353424072265</v>
      </c>
      <c r="Z2240" s="77">
        <v>4.80953293748886E-3</v>
      </c>
      <c r="AA2240" s="58">
        <v>92.274667868776902</v>
      </c>
      <c r="AB2240" s="77">
        <v>5.6264354562666097E-2</v>
      </c>
      <c r="AC2240" s="58">
        <v>1636.0950317382801</v>
      </c>
      <c r="AD2240" s="77">
        <v>-3.77459495727028E-3</v>
      </c>
      <c r="AE2240" s="58">
        <v>1.74310951085456</v>
      </c>
      <c r="AF2240" s="77">
        <v>5.13257430664339E-2</v>
      </c>
      <c r="AG2240" s="58">
        <v>34.026039123535099</v>
      </c>
      <c r="AH2240" s="77">
        <v>-6.8365935712335598E-3</v>
      </c>
      <c r="AI2240" s="58">
        <v>1.2911864641717501</v>
      </c>
      <c r="AJ2240" s="77">
        <v>2.72700980682134E-2</v>
      </c>
      <c r="AK2240" s="58">
        <v>47.511032104492102</v>
      </c>
      <c r="AL2240" s="69">
        <v>43488</v>
      </c>
      <c r="AM2240" s="105">
        <v>2</v>
      </c>
      <c r="AN2240" s="124">
        <v>56.641074306405798</v>
      </c>
      <c r="AO2240" s="125">
        <v>53.732464433955201</v>
      </c>
      <c r="AP2240" s="125">
        <v>44.192116658034401</v>
      </c>
      <c r="AQ2240" s="125">
        <v>52.408702691332998</v>
      </c>
      <c r="AR2240" s="125">
        <v>51.478391061248601</v>
      </c>
      <c r="AS2240" s="125">
        <v>55.867054049487599</v>
      </c>
      <c r="AV2240" s="63">
        <v>45919.147242277199</v>
      </c>
      <c r="AW2240" s="63">
        <v>-5725.2565123397799</v>
      </c>
      <c r="AX2240" s="63">
        <v>5725.2565123397799</v>
      </c>
      <c r="AY2240" s="63">
        <v>40193.890729937397</v>
      </c>
      <c r="AZ2240" s="77">
        <v>6.3158049368849901E-4</v>
      </c>
      <c r="BA2240" s="77">
        <v>3.0193890729937398</v>
      </c>
      <c r="BB2240" s="77">
        <v>1.3289702238463901</v>
      </c>
      <c r="BC2240" s="58">
        <v>-244.69458629451401</v>
      </c>
      <c r="BD2240" s="130">
        <v>-6.0510174720749699E-3</v>
      </c>
      <c r="BE2240" s="65">
        <v>69</v>
      </c>
    </row>
    <row r="2241" spans="1:57" x14ac:dyDescent="0.2">
      <c r="A2241" s="104">
        <v>43489</v>
      </c>
      <c r="B2241" s="58">
        <v>2642.330078125</v>
      </c>
      <c r="C2241" s="77">
        <v>1.3757255543635999E-3</v>
      </c>
      <c r="D2241" s="58">
        <v>0.01</v>
      </c>
      <c r="E2241" s="58">
        <v>0.76680000000000004</v>
      </c>
      <c r="F2241" s="77">
        <v>1.9600156801255998E-3</v>
      </c>
      <c r="G2241" s="58">
        <v>151.46461486816401</v>
      </c>
      <c r="H2241" s="58">
        <v>1073.90002441406</v>
      </c>
      <c r="I2241" s="58">
        <v>105.35837554931599</v>
      </c>
      <c r="J2241" s="58">
        <v>1654.93005371093</v>
      </c>
      <c r="K2241" s="58">
        <v>37.436065673828097</v>
      </c>
      <c r="L2241" s="58">
        <v>49.145595550537102</v>
      </c>
      <c r="M2241" s="58">
        <v>18.889999389648398</v>
      </c>
      <c r="N2241" s="77">
        <v>-7.9260892626006295E-3</v>
      </c>
      <c r="O2241" s="58">
        <v>21.534946966744499</v>
      </c>
      <c r="P2241" s="77">
        <v>0.142178072320645</v>
      </c>
      <c r="Q2241" s="58">
        <v>152.06967163085901</v>
      </c>
      <c r="R2241" s="77">
        <v>-1.5525925401332901E-3</v>
      </c>
      <c r="S2241" s="58">
        <v>27.118664865843101</v>
      </c>
      <c r="T2241" s="77">
        <v>2.5252504189707502E-2</v>
      </c>
      <c r="U2241" s="58">
        <v>1074.73498535156</v>
      </c>
      <c r="V2241" s="77">
        <v>-4.77938254021326E-3</v>
      </c>
      <c r="W2241" s="58">
        <v>3.58988707063686</v>
      </c>
      <c r="X2241" s="77">
        <v>3.4073105739529E-2</v>
      </c>
      <c r="Y2241" s="58">
        <v>105.611358642578</v>
      </c>
      <c r="Z2241" s="77">
        <v>9.0913732772293001E-3</v>
      </c>
      <c r="AA2241" s="58">
        <v>89.576500464038602</v>
      </c>
      <c r="AB2241" s="77">
        <v>5.4127061299767E-2</v>
      </c>
      <c r="AC2241" s="58">
        <v>1647.4750366210901</v>
      </c>
      <c r="AD2241" s="77">
        <v>0.102302452156926</v>
      </c>
      <c r="AE2241" s="58">
        <v>1.8051972895569299</v>
      </c>
      <c r="AF2241" s="77">
        <v>4.8220806782561097E-2</v>
      </c>
      <c r="AG2241" s="58">
        <v>35.698883056640597</v>
      </c>
      <c r="AH2241" s="77">
        <v>3.7964110895155299E-2</v>
      </c>
      <c r="AI2241" s="58">
        <v>1.2519154059163</v>
      </c>
      <c r="AJ2241" s="77">
        <v>2.54736033187134E-2</v>
      </c>
      <c r="AK2241" s="58">
        <v>48.246831893920898</v>
      </c>
      <c r="AL2241" s="69">
        <v>43489</v>
      </c>
      <c r="AM2241" s="105">
        <v>3</v>
      </c>
      <c r="AN2241" s="124">
        <v>57.099295448663199</v>
      </c>
      <c r="AO2241" s="125">
        <v>53.2711762991607</v>
      </c>
      <c r="AP2241" s="125">
        <v>42.762746412240197</v>
      </c>
      <c r="AQ2241" s="125">
        <v>64.256734824067095</v>
      </c>
      <c r="AR2241" s="125">
        <v>59.422495531515899</v>
      </c>
      <c r="AS2241" s="125">
        <v>54.547023774770203</v>
      </c>
      <c r="AV2241" s="63">
        <v>45919.147242277199</v>
      </c>
      <c r="AW2241" s="63">
        <v>-5691.0102673644997</v>
      </c>
      <c r="AX2241" s="63">
        <v>5691.0102673644997</v>
      </c>
      <c r="AY2241" s="63">
        <v>40228.136974912697</v>
      </c>
      <c r="AZ2241" s="77">
        <v>8.5202612519852297E-4</v>
      </c>
      <c r="BA2241" s="77">
        <v>3.0228136974912698</v>
      </c>
      <c r="BB2241" s="77">
        <v>1.33217424769869</v>
      </c>
      <c r="BC2241" s="58">
        <v>-210.448341319235</v>
      </c>
      <c r="BD2241" s="130">
        <v>-5.20414697184676E-3</v>
      </c>
      <c r="BE2241" s="65">
        <v>70</v>
      </c>
    </row>
    <row r="2242" spans="1:57" x14ac:dyDescent="0.2">
      <c r="A2242" s="104">
        <v>43490</v>
      </c>
      <c r="B2242" s="58">
        <v>2664.76000976562</v>
      </c>
      <c r="C2242" s="77">
        <v>8.48869406071384E-3</v>
      </c>
      <c r="D2242" s="58">
        <v>0.01</v>
      </c>
      <c r="E2242" s="58">
        <v>0.75949999999999995</v>
      </c>
      <c r="F2242" s="77">
        <v>-9.5200834637455493E-3</v>
      </c>
      <c r="G2242" s="58">
        <v>156.48367309570301</v>
      </c>
      <c r="H2242" s="58">
        <v>1090.98999023437</v>
      </c>
      <c r="I2242" s="58">
        <v>106.320686340332</v>
      </c>
      <c r="J2242" s="58">
        <v>1670.56994628906</v>
      </c>
      <c r="K2242" s="58">
        <v>38.792156219482401</v>
      </c>
      <c r="L2242" s="58">
        <v>46.459182739257798</v>
      </c>
      <c r="M2242" s="58">
        <v>17.420000076293899</v>
      </c>
      <c r="N2242" s="77">
        <v>3.3136836824281903E-2</v>
      </c>
      <c r="O2242" s="58">
        <v>20.929796783766498</v>
      </c>
      <c r="P2242" s="77">
        <v>0.133750674237856</v>
      </c>
      <c r="Q2242" s="58">
        <v>153.974143981933</v>
      </c>
      <c r="R2242" s="77">
        <v>1.5913926279717799E-2</v>
      </c>
      <c r="S2242" s="58">
        <v>27.4578748285182</v>
      </c>
      <c r="T2242" s="77">
        <v>2.5167852202401499E-2</v>
      </c>
      <c r="U2242" s="58">
        <v>1082.4450073242101</v>
      </c>
      <c r="V2242" s="77">
        <v>9.1336904730958592E-3</v>
      </c>
      <c r="W2242" s="58">
        <v>3.5949089417388098</v>
      </c>
      <c r="X2242" s="77">
        <v>3.3811942581253897E-2</v>
      </c>
      <c r="Y2242" s="58">
        <v>105.83953094482401</v>
      </c>
      <c r="Z2242" s="77">
        <v>9.4504855616435093E-3</v>
      </c>
      <c r="AA2242" s="58">
        <v>89.853027464009102</v>
      </c>
      <c r="AB2242" s="77">
        <v>5.3785851746947201E-2</v>
      </c>
      <c r="AC2242" s="58">
        <v>1662.75</v>
      </c>
      <c r="AD2242" s="77">
        <v>3.62241737010933E-2</v>
      </c>
      <c r="AE2242" s="58">
        <v>1.91045680190267</v>
      </c>
      <c r="AF2242" s="77">
        <v>4.92485334172581E-2</v>
      </c>
      <c r="AG2242" s="58">
        <v>38.114110946655202</v>
      </c>
      <c r="AH2242" s="77">
        <v>-5.4662331002110202E-2</v>
      </c>
      <c r="AI2242" s="58">
        <v>1.22432714223469</v>
      </c>
      <c r="AJ2242" s="77">
        <v>2.6352748155428499E-2</v>
      </c>
      <c r="AK2242" s="58">
        <v>47.802389144897397</v>
      </c>
      <c r="AL2242" s="69">
        <v>43490</v>
      </c>
      <c r="AM2242" s="105">
        <v>4</v>
      </c>
      <c r="AN2242" s="124">
        <v>59.917922730949101</v>
      </c>
      <c r="AO2242" s="125">
        <v>57.310310167239599</v>
      </c>
      <c r="AP2242" s="125">
        <v>49.988027106515297</v>
      </c>
      <c r="AQ2242" s="125">
        <v>67.642744952099406</v>
      </c>
      <c r="AR2242" s="125">
        <v>47.029821668262201</v>
      </c>
      <c r="AS2242" s="125">
        <v>56.645208715888202</v>
      </c>
      <c r="AV2242" s="63">
        <v>45919.147242277199</v>
      </c>
      <c r="AW2242" s="63">
        <v>-5823.6181360931396</v>
      </c>
      <c r="AX2242" s="63">
        <v>5823.6181360931396</v>
      </c>
      <c r="AY2242" s="63">
        <v>40095.529106184098</v>
      </c>
      <c r="AZ2242" s="77">
        <v>-3.29639597308051E-3</v>
      </c>
      <c r="BA2242" s="77">
        <v>3.0095529106184098</v>
      </c>
      <c r="BB2242" s="77">
        <v>1.3519713613836699</v>
      </c>
      <c r="BC2242" s="58">
        <v>-343.05621004787099</v>
      </c>
      <c r="BD2242" s="130">
        <v>-8.4833880158060003E-3</v>
      </c>
      <c r="BE2242" s="65">
        <v>71</v>
      </c>
    </row>
    <row r="2243" spans="1:57" x14ac:dyDescent="0.2">
      <c r="A2243" s="104">
        <v>43493</v>
      </c>
      <c r="B2243" s="58">
        <v>2643.85009765625</v>
      </c>
      <c r="C2243" s="77">
        <v>-7.8468274939378305E-3</v>
      </c>
      <c r="D2243" s="58">
        <v>0.01</v>
      </c>
      <c r="E2243" s="58">
        <v>0.7601</v>
      </c>
      <c r="F2243" s="77">
        <v>7.8999341672147895E-4</v>
      </c>
      <c r="G2243" s="58">
        <v>155.03549194335901</v>
      </c>
      <c r="H2243" s="58">
        <v>1070.07995605468</v>
      </c>
      <c r="I2243" s="58">
        <v>104.247253417968</v>
      </c>
      <c r="J2243" s="58">
        <v>1637.89001464843</v>
      </c>
      <c r="K2243" s="58">
        <v>38.307136535644503</v>
      </c>
      <c r="L2243" s="58">
        <v>46.133255004882798</v>
      </c>
      <c r="M2243" s="58">
        <v>18.870000839233398</v>
      </c>
      <c r="N2243" s="77">
        <v>-9.2545191692814301E-3</v>
      </c>
      <c r="O2243" s="58">
        <v>20.4167491714806</v>
      </c>
      <c r="P2243" s="77">
        <v>0.13169080779864001</v>
      </c>
      <c r="Q2243" s="58">
        <v>155.75958251953099</v>
      </c>
      <c r="R2243" s="77">
        <v>-1.9166110016458699E-2</v>
      </c>
      <c r="S2243" s="58">
        <v>27.1864326054137</v>
      </c>
      <c r="T2243" s="77">
        <v>2.5405982470364401E-2</v>
      </c>
      <c r="U2243" s="58">
        <v>1080.5349731445301</v>
      </c>
      <c r="V2243" s="77">
        <v>-1.9501688652819898E-2</v>
      </c>
      <c r="W2243" s="58">
        <v>3.58712831020609</v>
      </c>
      <c r="X2243" s="77">
        <v>3.4409811218947498E-2</v>
      </c>
      <c r="Y2243" s="58">
        <v>105.28396987915001</v>
      </c>
      <c r="Z2243" s="77">
        <v>-1.9562145071039299E-2</v>
      </c>
      <c r="AA2243" s="58">
        <v>89.541822940654001</v>
      </c>
      <c r="AB2243" s="77">
        <v>5.4669008382637697E-2</v>
      </c>
      <c r="AC2243" s="58">
        <v>1654.22998046875</v>
      </c>
      <c r="AD2243" s="77">
        <v>-1.2503034920092901E-2</v>
      </c>
      <c r="AE2243" s="58">
        <v>1.95674251535057</v>
      </c>
      <c r="AF2243" s="77">
        <v>5.1080364974026099E-2</v>
      </c>
      <c r="AG2243" s="58">
        <v>38.549646377563398</v>
      </c>
      <c r="AH2243" s="77">
        <v>-7.0153566024654303E-3</v>
      </c>
      <c r="AI2243" s="58">
        <v>1.1894111483392</v>
      </c>
      <c r="AJ2243" s="77">
        <v>2.57820773369083E-2</v>
      </c>
      <c r="AK2243" s="58">
        <v>46.296218872070298</v>
      </c>
      <c r="AL2243" s="69">
        <v>43493</v>
      </c>
      <c r="AM2243" s="105">
        <v>0</v>
      </c>
      <c r="AN2243" s="124">
        <v>56.210279701621097</v>
      </c>
      <c r="AO2243" s="125">
        <v>51.450406933916803</v>
      </c>
      <c r="AP2243" s="125">
        <v>48.1012623681276</v>
      </c>
      <c r="AQ2243" s="125">
        <v>65.2614874718181</v>
      </c>
      <c r="AR2243" s="125">
        <v>45.782308684474501</v>
      </c>
      <c r="AS2243" s="125">
        <v>51.164810371695999</v>
      </c>
      <c r="AV2243" s="63">
        <v>45919.147242277199</v>
      </c>
      <c r="AW2243" s="63">
        <v>-5774.2813938812196</v>
      </c>
      <c r="AX2243" s="63">
        <v>5774.2813938812196</v>
      </c>
      <c r="AY2243" s="63">
        <v>40144.865848396003</v>
      </c>
      <c r="AZ2243" s="77">
        <v>1.23047988919799E-3</v>
      </c>
      <c r="BA2243" s="77">
        <v>3.0144865848396001</v>
      </c>
      <c r="BB2243" s="77">
        <v>1.33351584784022</v>
      </c>
      <c r="BC2243" s="58">
        <v>-293.71946783595899</v>
      </c>
      <c r="BD2243" s="130">
        <v>-7.2633467649537301E-3</v>
      </c>
      <c r="BE2243" s="65">
        <v>72</v>
      </c>
    </row>
    <row r="2244" spans="1:57" x14ac:dyDescent="0.2">
      <c r="A2244" s="104">
        <v>43494</v>
      </c>
      <c r="B2244" s="58">
        <v>2640</v>
      </c>
      <c r="C2244" s="77">
        <v>-1.4562465775435E-3</v>
      </c>
      <c r="D2244" s="58">
        <v>0.01</v>
      </c>
      <c r="E2244" s="58">
        <v>0.76049999999999995</v>
      </c>
      <c r="F2244" s="77">
        <v>5.2624654650701398E-4</v>
      </c>
      <c r="G2244" s="58">
        <v>153.42858886718699</v>
      </c>
      <c r="H2244" s="58">
        <v>1060.61999511718</v>
      </c>
      <c r="I2244" s="58">
        <v>102.124214172363</v>
      </c>
      <c r="J2244" s="58">
        <v>1593.88000488281</v>
      </c>
      <c r="K2244" s="58">
        <v>37.812210083007798</v>
      </c>
      <c r="L2244" s="58">
        <v>45.965354919433601</v>
      </c>
      <c r="M2244" s="58">
        <v>19.129999160766602</v>
      </c>
      <c r="N2244" s="77">
        <v>-1.0364743298643699E-2</v>
      </c>
      <c r="O2244" s="58">
        <v>19.832485628451799</v>
      </c>
      <c r="P2244" s="77">
        <v>0.129261995921891</v>
      </c>
      <c r="Q2244" s="58">
        <v>154.23204040527301</v>
      </c>
      <c r="R2244" s="77">
        <v>-8.8404243850882507E-3</v>
      </c>
      <c r="S2244" s="58">
        <v>27.094412969478601</v>
      </c>
      <c r="T2244" s="77">
        <v>2.5545825172271001E-2</v>
      </c>
      <c r="U2244" s="58">
        <v>1065.34997558593</v>
      </c>
      <c r="V2244" s="77">
        <v>-2.0365421399577501E-2</v>
      </c>
      <c r="W2244" s="58">
        <v>3.5905479672820402</v>
      </c>
      <c r="X2244" s="77">
        <v>3.5158634966061801E-2</v>
      </c>
      <c r="Y2244" s="58">
        <v>103.185733795166</v>
      </c>
      <c r="Z2244" s="77">
        <v>-2.6869942042519499E-2</v>
      </c>
      <c r="AA2244" s="58">
        <v>89.009023336635096</v>
      </c>
      <c r="AB2244" s="77">
        <v>5.5844243646923301E-2</v>
      </c>
      <c r="AC2244" s="58">
        <v>1615.88500976562</v>
      </c>
      <c r="AD2244" s="77">
        <v>-1.2919954279960099E-2</v>
      </c>
      <c r="AE2244" s="58">
        <v>2.0055677002640802</v>
      </c>
      <c r="AF2244" s="77">
        <v>5.3040213620450402E-2</v>
      </c>
      <c r="AG2244" s="58">
        <v>38.059673309326101</v>
      </c>
      <c r="AH2244" s="77">
        <v>-3.6394588986067202E-3</v>
      </c>
      <c r="AI2244" s="58">
        <v>1.1960142143602801</v>
      </c>
      <c r="AJ2244" s="77">
        <v>2.6019906002175301E-2</v>
      </c>
      <c r="AK2244" s="58">
        <v>46.049304962158203</v>
      </c>
      <c r="AL2244" s="69">
        <v>43494</v>
      </c>
      <c r="AM2244" s="105">
        <v>1</v>
      </c>
      <c r="AN2244" s="124">
        <v>55.5289383357863</v>
      </c>
      <c r="AO2244" s="125">
        <v>49.008932332392199</v>
      </c>
      <c r="AP2244" s="125">
        <v>46.0253897337521</v>
      </c>
      <c r="AQ2244" s="125">
        <v>62.830829168527899</v>
      </c>
      <c r="AR2244" s="125">
        <v>45.118352744634102</v>
      </c>
      <c r="AS2244" s="125">
        <v>46.232513937484697</v>
      </c>
      <c r="AV2244" s="63">
        <v>45919.147242277199</v>
      </c>
      <c r="AW2244" s="63">
        <v>-5717.4396498412998</v>
      </c>
      <c r="AX2244" s="63">
        <v>5717.4396498412998</v>
      </c>
      <c r="AY2244" s="63">
        <v>40201.707592435901</v>
      </c>
      <c r="AZ2244" s="77">
        <v>1.4159156554307501E-3</v>
      </c>
      <c r="BA2244" s="77">
        <v>3.02017075924359</v>
      </c>
      <c r="BB2244" s="77">
        <v>1.3301176733731499</v>
      </c>
      <c r="BC2244" s="58">
        <v>-236.87772379604499</v>
      </c>
      <c r="BD2244" s="130">
        <v>-5.8577153959182499E-3</v>
      </c>
      <c r="BE2244" s="65">
        <v>73</v>
      </c>
    </row>
    <row r="2245" spans="1:57" x14ac:dyDescent="0.2">
      <c r="A2245" s="104">
        <v>43495</v>
      </c>
      <c r="B2245" s="58">
        <v>2681.05004882812</v>
      </c>
      <c r="C2245" s="77">
        <v>1.55492609197442E-2</v>
      </c>
      <c r="D2245" s="58">
        <v>0.01</v>
      </c>
      <c r="E2245" s="58">
        <v>0.76500000000000001</v>
      </c>
      <c r="F2245" s="77">
        <v>5.9171597633136397E-3</v>
      </c>
      <c r="G2245" s="58">
        <v>163.91307067871</v>
      </c>
      <c r="H2245" s="58">
        <v>1089.06005859375</v>
      </c>
      <c r="I2245" s="58">
        <v>105.53695678710901</v>
      </c>
      <c r="J2245" s="58">
        <v>1670.43005371093</v>
      </c>
      <c r="K2245" s="58">
        <v>39.197994232177699</v>
      </c>
      <c r="L2245" s="58">
        <v>46.953006744384702</v>
      </c>
      <c r="M2245" s="58">
        <v>17.659999847412099</v>
      </c>
      <c r="N2245" s="77">
        <v>6.8334603667632804E-2</v>
      </c>
      <c r="O2245" s="58">
        <v>18.8687531139431</v>
      </c>
      <c r="P2245" s="77">
        <v>0.11511438981536801</v>
      </c>
      <c r="Q2245" s="58">
        <v>158.67082977294899</v>
      </c>
      <c r="R2245" s="77">
        <v>2.6814564695642799E-2</v>
      </c>
      <c r="S2245" s="58">
        <v>27.3100361174541</v>
      </c>
      <c r="T2245" s="77">
        <v>2.507670343977E-2</v>
      </c>
      <c r="U2245" s="58">
        <v>1074.8400268554601</v>
      </c>
      <c r="V2245" s="77">
        <v>3.3417565485362101E-2</v>
      </c>
      <c r="W2245" s="58">
        <v>3.5907006695156101</v>
      </c>
      <c r="X2245" s="77">
        <v>3.4023159079324398E-2</v>
      </c>
      <c r="Y2245" s="58">
        <v>103.830585479736</v>
      </c>
      <c r="Z2245" s="77">
        <v>4.8027485503059103E-2</v>
      </c>
      <c r="AA2245" s="58">
        <v>89.376666868266796</v>
      </c>
      <c r="AB2245" s="77">
        <v>5.3505183691895601E-2</v>
      </c>
      <c r="AC2245" s="58">
        <v>1632.15502929687</v>
      </c>
      <c r="AD2245" s="77">
        <v>3.6649117999919899E-2</v>
      </c>
      <c r="AE2245" s="58">
        <v>2.10587813035289</v>
      </c>
      <c r="AF2245" s="77">
        <v>5.3724129808258698E-2</v>
      </c>
      <c r="AG2245" s="58">
        <v>38.505102157592702</v>
      </c>
      <c r="AH2245" s="77">
        <v>2.14868747708418E-2</v>
      </c>
      <c r="AI2245" s="58">
        <v>1.1900099020436701</v>
      </c>
      <c r="AJ2245" s="77">
        <v>2.5344700681729899E-2</v>
      </c>
      <c r="AK2245" s="58">
        <v>46.459180831909102</v>
      </c>
      <c r="AL2245" s="69">
        <v>43495</v>
      </c>
      <c r="AM2245" s="105">
        <v>2</v>
      </c>
      <c r="AN2245" s="124">
        <v>60.962203736127499</v>
      </c>
      <c r="AO2245" s="125">
        <v>55.799640947537</v>
      </c>
      <c r="AP2245" s="125">
        <v>58.584283362123102</v>
      </c>
      <c r="AQ2245" s="125">
        <v>66.583710049118906</v>
      </c>
      <c r="AR2245" s="125">
        <v>49.736150948590002</v>
      </c>
      <c r="AS2245" s="125">
        <v>53.922065307015998</v>
      </c>
      <c r="AV2245" s="63">
        <v>45919.147242277199</v>
      </c>
      <c r="AW2245" s="63">
        <v>-6144.2814543914701</v>
      </c>
      <c r="AX2245" s="63">
        <v>6144.2814543914701</v>
      </c>
      <c r="AY2245" s="63">
        <v>39774.865787885698</v>
      </c>
      <c r="AZ2245" s="77">
        <v>-1.0617504332837801E-2</v>
      </c>
      <c r="BA2245" s="77">
        <v>2.9774865787885698</v>
      </c>
      <c r="BB2245" s="77">
        <v>1.3663492810501401</v>
      </c>
      <c r="BC2245" s="58">
        <v>-663.719528346213</v>
      </c>
      <c r="BD2245" s="130">
        <v>-1.64130254101593E-2</v>
      </c>
      <c r="BE2245" s="65">
        <v>74</v>
      </c>
    </row>
    <row r="2246" spans="1:57" x14ac:dyDescent="0.2">
      <c r="A2246" s="104">
        <v>43496</v>
      </c>
      <c r="B2246" s="58">
        <v>2704.10009765625</v>
      </c>
      <c r="C2246" s="77">
        <v>8.5973959487253195E-3</v>
      </c>
      <c r="D2246" s="58">
        <v>0.01</v>
      </c>
      <c r="E2246" s="58">
        <v>0.76029999999999998</v>
      </c>
      <c r="F2246" s="77">
        <v>-6.1437908496732004E-3</v>
      </c>
      <c r="G2246" s="58">
        <v>165.09344482421801</v>
      </c>
      <c r="H2246" s="58">
        <v>1116.36999511718</v>
      </c>
      <c r="I2246" s="58">
        <v>103.602409362792</v>
      </c>
      <c r="J2246" s="58">
        <v>1718.72998046875</v>
      </c>
      <c r="K2246" s="58">
        <v>38.683277130126903</v>
      </c>
      <c r="L2246" s="58">
        <v>46.538192749023402</v>
      </c>
      <c r="M2246" s="58">
        <v>16.569999694824201</v>
      </c>
      <c r="N2246" s="77">
        <v>7.2012203823665901E-3</v>
      </c>
      <c r="O2246" s="58">
        <v>17.6464445228027</v>
      </c>
      <c r="P2246" s="77">
        <v>0.10688761471778301</v>
      </c>
      <c r="Q2246" s="58">
        <v>164.50325775146399</v>
      </c>
      <c r="R2246" s="77">
        <v>2.5076611990253E-2</v>
      </c>
      <c r="S2246" s="58">
        <v>28.380854373605999</v>
      </c>
      <c r="T2246" s="77">
        <v>2.5422444617590099E-2</v>
      </c>
      <c r="U2246" s="58">
        <v>1102.7150268554601</v>
      </c>
      <c r="V2246" s="77">
        <v>-1.8330521205181399E-2</v>
      </c>
      <c r="W2246" s="58">
        <v>3.59211080151674</v>
      </c>
      <c r="X2246" s="77">
        <v>3.4672077836896201E-2</v>
      </c>
      <c r="Y2246" s="58">
        <v>104.569683074951</v>
      </c>
      <c r="Z2246" s="77">
        <v>2.8914665807473899E-2</v>
      </c>
      <c r="AA2246" s="58">
        <v>90.215917966204799</v>
      </c>
      <c r="AB2246" s="77">
        <v>5.2489872749877903E-2</v>
      </c>
      <c r="AC2246" s="58">
        <v>1694.5800170898401</v>
      </c>
      <c r="AD2246" s="77">
        <v>-1.31312102094306E-2</v>
      </c>
      <c r="AE2246" s="58">
        <v>2.1872053526270001</v>
      </c>
      <c r="AF2246" s="77">
        <v>5.6541366577331303E-2</v>
      </c>
      <c r="AG2246" s="58">
        <v>38.940635681152301</v>
      </c>
      <c r="AH2246" s="77">
        <v>-8.8346630838703703E-3</v>
      </c>
      <c r="AI2246" s="58">
        <v>1.19001019731847</v>
      </c>
      <c r="AJ2246" s="77">
        <v>2.5570614736504599E-2</v>
      </c>
      <c r="AK2246" s="58">
        <v>46.745599746704102</v>
      </c>
      <c r="AL2246" s="69">
        <v>43496</v>
      </c>
      <c r="AM2246" s="105">
        <v>3</v>
      </c>
      <c r="AN2246" s="124">
        <v>63.647893588024097</v>
      </c>
      <c r="AO2246" s="125">
        <v>61.150042212149103</v>
      </c>
      <c r="AP2246" s="125">
        <v>59.720607367019603</v>
      </c>
      <c r="AQ2246" s="125">
        <v>63.998994532098898</v>
      </c>
      <c r="AR2246" s="125">
        <v>47.912705720192697</v>
      </c>
      <c r="AS2246" s="125">
        <v>49.592376156536503</v>
      </c>
      <c r="AV2246" s="63">
        <v>45919.147242277199</v>
      </c>
      <c r="AW2246" s="63">
        <v>-6150.5067588928196</v>
      </c>
      <c r="AX2246" s="63">
        <v>6150.5067588928196</v>
      </c>
      <c r="AY2246" s="63">
        <v>39768.640483384399</v>
      </c>
      <c r="AZ2246" s="77">
        <v>-1.5651352626910799E-4</v>
      </c>
      <c r="BA2246" s="77">
        <v>2.9768640483384399</v>
      </c>
      <c r="BB2246" s="77">
        <v>1.38669372277231</v>
      </c>
      <c r="BC2246" s="58">
        <v>-669.94483284755495</v>
      </c>
      <c r="BD2246" s="130">
        <v>-1.6566970075944699E-2</v>
      </c>
      <c r="BE2246" s="65">
        <v>75</v>
      </c>
    </row>
    <row r="2247" spans="1:57" x14ac:dyDescent="0.2">
      <c r="A2247" s="104">
        <v>43497</v>
      </c>
      <c r="B2247" s="58">
        <v>2706.53002929687</v>
      </c>
      <c r="C2247" s="77">
        <v>8.9861009314384701E-4</v>
      </c>
      <c r="D2247" s="58">
        <v>0.01</v>
      </c>
      <c r="E2247" s="58">
        <v>0.76380000000000003</v>
      </c>
      <c r="F2247" s="77">
        <v>4.6034460081547596E-3</v>
      </c>
      <c r="G2247" s="58">
        <v>165.17280578613199</v>
      </c>
      <c r="H2247" s="58">
        <v>1110.75</v>
      </c>
      <c r="I2247" s="58">
        <v>101.96547698974599</v>
      </c>
      <c r="J2247" s="58">
        <v>1626.22998046875</v>
      </c>
      <c r="K2247" s="58">
        <v>38.910942077636697</v>
      </c>
      <c r="L2247" s="58">
        <v>48.128311157226499</v>
      </c>
      <c r="M2247" s="58">
        <v>16.139999389648398</v>
      </c>
      <c r="N2247" s="77">
        <v>4.8070328896798699E-4</v>
      </c>
      <c r="O2247" s="58">
        <v>16.955384827747501</v>
      </c>
      <c r="P2247" s="77">
        <v>0.10265239938892499</v>
      </c>
      <c r="Q2247" s="58">
        <v>165.13312530517501</v>
      </c>
      <c r="R2247" s="77">
        <v>-5.0341689061589303E-3</v>
      </c>
      <c r="S2247" s="58">
        <v>29.259052968373801</v>
      </c>
      <c r="T2247" s="77">
        <v>2.6341708726872599E-2</v>
      </c>
      <c r="U2247" s="58">
        <v>1113.5599975585901</v>
      </c>
      <c r="V2247" s="77">
        <v>-1.5800138077046801E-2</v>
      </c>
      <c r="W2247" s="58">
        <v>3.6052018003220301</v>
      </c>
      <c r="X2247" s="77">
        <v>3.5357082678920598E-2</v>
      </c>
      <c r="Y2247" s="58">
        <v>102.78394317626901</v>
      </c>
      <c r="Z2247" s="77">
        <v>-5.38188086849875E-2</v>
      </c>
      <c r="AA2247" s="58">
        <v>89.940746277758606</v>
      </c>
      <c r="AB2247" s="77">
        <v>5.5306289613375498E-2</v>
      </c>
      <c r="AC2247" s="58">
        <v>1672.47998046875</v>
      </c>
      <c r="AD2247" s="77">
        <v>5.8853583356943597E-3</v>
      </c>
      <c r="AE2247" s="58">
        <v>2.2719022690982098</v>
      </c>
      <c r="AF2247" s="77">
        <v>5.83872337134686E-2</v>
      </c>
      <c r="AG2247" s="58">
        <v>38.7971096038818</v>
      </c>
      <c r="AH2247" s="77">
        <v>3.4168030906969099E-2</v>
      </c>
      <c r="AI2247" s="58">
        <v>1.1964868646132101</v>
      </c>
      <c r="AJ2247" s="77">
        <v>2.4860354245643701E-2</v>
      </c>
      <c r="AK2247" s="58">
        <v>47.333251953125</v>
      </c>
      <c r="AL2247" s="69">
        <v>43497</v>
      </c>
      <c r="AM2247" s="105">
        <v>4</v>
      </c>
      <c r="AN2247" s="124">
        <v>63.929620391451202</v>
      </c>
      <c r="AO2247" s="125">
        <v>59.552470828198103</v>
      </c>
      <c r="AP2247" s="125">
        <v>59.800467480246098</v>
      </c>
      <c r="AQ2247" s="125">
        <v>64.652598244373095</v>
      </c>
      <c r="AR2247" s="125">
        <v>54.759793245626497</v>
      </c>
      <c r="AS2247" s="125">
        <v>46.211158733706803</v>
      </c>
      <c r="AV2247" s="63">
        <v>45919.147242277199</v>
      </c>
      <c r="AW2247" s="63">
        <v>-6181.7904639129601</v>
      </c>
      <c r="AX2247" s="63">
        <v>6181.7904639129601</v>
      </c>
      <c r="AY2247" s="63">
        <v>39737.356778364199</v>
      </c>
      <c r="AZ2247" s="77">
        <v>-7.8664255654436999E-4</v>
      </c>
      <c r="BA2247" s="77">
        <v>2.9737356778364199</v>
      </c>
      <c r="BB2247" s="77">
        <v>1.38883842984084</v>
      </c>
      <c r="BC2247" s="58">
        <v>-701.22853786769701</v>
      </c>
      <c r="BD2247" s="130">
        <v>-1.73405803487943E-2</v>
      </c>
      <c r="BE2247" s="65">
        <v>76</v>
      </c>
    </row>
    <row r="2248" spans="1:57" x14ac:dyDescent="0.2">
      <c r="A2248" s="104">
        <v>43500</v>
      </c>
      <c r="B2248" s="58">
        <v>2724.8701171875</v>
      </c>
      <c r="C2248" s="77">
        <v>6.776236617404E-3</v>
      </c>
      <c r="D2248" s="58">
        <v>0.01</v>
      </c>
      <c r="E2248" s="58">
        <v>0.76419999999999999</v>
      </c>
      <c r="F2248" s="77">
        <v>5.2369730295875796E-4</v>
      </c>
      <c r="G2248" s="58">
        <v>169.86453247070301</v>
      </c>
      <c r="H2248" s="58">
        <v>1132.80004882812</v>
      </c>
      <c r="I2248" s="58">
        <v>104.90203094482401</v>
      </c>
      <c r="J2248" s="58">
        <v>1633.31005859375</v>
      </c>
      <c r="K2248" s="58">
        <v>38.505104064941399</v>
      </c>
      <c r="L2248" s="58">
        <v>48.61226272583</v>
      </c>
      <c r="M2248" s="58">
        <v>15.7299995422363</v>
      </c>
      <c r="N2248" s="77">
        <v>2.8404958444825299E-2</v>
      </c>
      <c r="O2248" s="58">
        <v>16.4274017590052</v>
      </c>
      <c r="P2248" s="77">
        <v>9.6708839214793202E-2</v>
      </c>
      <c r="Q2248" s="58">
        <v>167.518669128417</v>
      </c>
      <c r="R2248" s="77">
        <v>1.9851495681408801E-2</v>
      </c>
      <c r="S2248" s="58">
        <v>30.785144476006899</v>
      </c>
      <c r="T2248" s="77">
        <v>2.7176150378748602E-2</v>
      </c>
      <c r="U2248" s="58">
        <v>1121.77502441406</v>
      </c>
      <c r="V2248" s="77">
        <v>2.8799492159227801E-2</v>
      </c>
      <c r="W2248" s="58">
        <v>3.5978050711870102</v>
      </c>
      <c r="X2248" s="77">
        <v>3.4296810450499003E-2</v>
      </c>
      <c r="Y2248" s="58">
        <v>103.433753967285</v>
      </c>
      <c r="Z2248" s="77">
        <v>4.3536758084849999E-3</v>
      </c>
      <c r="AA2248" s="58">
        <v>89.963762137366999</v>
      </c>
      <c r="AB2248" s="77">
        <v>5.5080639260143997E-2</v>
      </c>
      <c r="AC2248" s="58">
        <v>1629.77001953125</v>
      </c>
      <c r="AD2248" s="77">
        <v>-1.04299199923139E-2</v>
      </c>
      <c r="AE2248" s="58">
        <v>2.3382939293286</v>
      </c>
      <c r="AF2248" s="77">
        <v>6.0726856506735198E-2</v>
      </c>
      <c r="AG2248" s="58">
        <v>38.708023071288999</v>
      </c>
      <c r="AH2248" s="77">
        <v>1.00554446430196E-2</v>
      </c>
      <c r="AI2248" s="58">
        <v>1.21534846059561</v>
      </c>
      <c r="AJ2248" s="77">
        <v>2.5000861767124499E-2</v>
      </c>
      <c r="AK2248" s="58">
        <v>48.370286941528299</v>
      </c>
      <c r="AL2248" s="69">
        <v>43500</v>
      </c>
      <c r="AM2248" s="105">
        <v>0</v>
      </c>
      <c r="AN2248" s="124">
        <v>66.067144557878507</v>
      </c>
      <c r="AO2248" s="125">
        <v>63.573516951290301</v>
      </c>
      <c r="AP2248" s="125">
        <v>64.306060462329597</v>
      </c>
      <c r="AQ2248" s="125">
        <v>62.475147176073101</v>
      </c>
      <c r="AR2248" s="125">
        <v>56.628477263626301</v>
      </c>
      <c r="AS2248" s="125">
        <v>52.471579112334098</v>
      </c>
      <c r="AV2248" s="63">
        <v>45919.147242277199</v>
      </c>
      <c r="AW2248" s="63">
        <v>-6360.7133099914499</v>
      </c>
      <c r="AX2248" s="63">
        <v>6360.7133099914499</v>
      </c>
      <c r="AY2248" s="63">
        <v>39558.433932285698</v>
      </c>
      <c r="AZ2248" s="77">
        <v>-4.5026358214120803E-3</v>
      </c>
      <c r="BA2248" s="77">
        <v>2.9558433932285699</v>
      </c>
      <c r="BB2248" s="77">
        <v>1.4050257642821899</v>
      </c>
      <c r="BC2248" s="58">
        <v>-880.151383946191</v>
      </c>
      <c r="BD2248" s="130">
        <v>-2.1765137851963798E-2</v>
      </c>
      <c r="BE2248" s="65">
        <v>77</v>
      </c>
    </row>
    <row r="2249" spans="1:57" x14ac:dyDescent="0.2">
      <c r="A2249" s="104">
        <v>43501</v>
      </c>
      <c r="B2249" s="58">
        <v>2737.69995117187</v>
      </c>
      <c r="C2249" s="77">
        <v>4.7084203769747202E-3</v>
      </c>
      <c r="D2249" s="58">
        <v>0.01</v>
      </c>
      <c r="E2249" s="58">
        <v>0.77280000000000004</v>
      </c>
      <c r="F2249" s="77">
        <v>1.1253598534415E-2</v>
      </c>
      <c r="G2249" s="58">
        <v>172.77081298828099</v>
      </c>
      <c r="H2249" s="58">
        <v>1145.98999023437</v>
      </c>
      <c r="I2249" s="58">
        <v>106.370300292968</v>
      </c>
      <c r="J2249" s="58">
        <v>1658.81005859375</v>
      </c>
      <c r="K2249" s="58">
        <v>38.722866058349602</v>
      </c>
      <c r="L2249" s="58">
        <v>49.392509460449197</v>
      </c>
      <c r="M2249" s="58">
        <v>15.569999694824199</v>
      </c>
      <c r="N2249" s="77">
        <v>1.7109401682068901E-2</v>
      </c>
      <c r="O2249" s="58">
        <v>15.803710583813499</v>
      </c>
      <c r="P2249" s="77">
        <v>9.1472108688204795E-2</v>
      </c>
      <c r="Q2249" s="58">
        <v>171.31767272949199</v>
      </c>
      <c r="R2249" s="77">
        <v>1.1643662462669201E-2</v>
      </c>
      <c r="S2249" s="58">
        <v>32.808329457865298</v>
      </c>
      <c r="T2249" s="77">
        <v>2.8628809795411402E-2</v>
      </c>
      <c r="U2249" s="58">
        <v>1139.39501953125</v>
      </c>
      <c r="V2249" s="77">
        <v>1.3996576948227301E-2</v>
      </c>
      <c r="W2249" s="58">
        <v>3.59745214716422</v>
      </c>
      <c r="X2249" s="77">
        <v>3.3820080767432197E-2</v>
      </c>
      <c r="Y2249" s="58">
        <v>105.636165618896</v>
      </c>
      <c r="Z2249" s="77">
        <v>1.56124673731299E-2</v>
      </c>
      <c r="AA2249" s="58">
        <v>90.091013468040401</v>
      </c>
      <c r="AB2249" s="77">
        <v>5.4310626464620503E-2</v>
      </c>
      <c r="AC2249" s="58">
        <v>1646.06005859375</v>
      </c>
      <c r="AD2249" s="77">
        <v>5.6554059181590502E-3</v>
      </c>
      <c r="AE2249" s="58">
        <v>2.4079035100939299</v>
      </c>
      <c r="AF2249" s="77">
        <v>6.2182987862147897E-2</v>
      </c>
      <c r="AG2249" s="58">
        <v>38.613985061645501</v>
      </c>
      <c r="AH2249" s="77">
        <v>1.60504097293243E-2</v>
      </c>
      <c r="AI2249" s="58">
        <v>1.25366713093475</v>
      </c>
      <c r="AJ2249" s="77">
        <v>2.53817257845265E-2</v>
      </c>
      <c r="AK2249" s="58">
        <v>49.002386093139599</v>
      </c>
      <c r="AL2249" s="69">
        <v>43501</v>
      </c>
      <c r="AM2249" s="105">
        <v>1</v>
      </c>
      <c r="AN2249" s="124">
        <v>67.517307008016004</v>
      </c>
      <c r="AO2249" s="125">
        <v>65.765935731387501</v>
      </c>
      <c r="AP2249" s="125">
        <v>66.789192954968001</v>
      </c>
      <c r="AQ2249" s="125">
        <v>63.191496129790401</v>
      </c>
      <c r="AR2249" s="125">
        <v>59.530830846625001</v>
      </c>
      <c r="AS2249" s="125">
        <v>55.274549213993303</v>
      </c>
      <c r="AV2249" s="63">
        <v>39551.027503501697</v>
      </c>
      <c r="AW2249" s="63">
        <v>0</v>
      </c>
      <c r="AX2249" s="63">
        <v>0</v>
      </c>
      <c r="AY2249" s="63">
        <v>39551.027503501697</v>
      </c>
      <c r="AZ2249" s="77">
        <v>-1.8722755295952299E-4</v>
      </c>
      <c r="BA2249" s="77">
        <v>2.9551027503501701</v>
      </c>
      <c r="BB2249" s="77">
        <v>1.41634963659788</v>
      </c>
      <c r="BC2249" s="58">
        <v>-887.55781273024297</v>
      </c>
      <c r="BD2249" s="130">
        <v>-2.1948290371423498E-2</v>
      </c>
      <c r="BE2249" s="65">
        <v>78</v>
      </c>
    </row>
    <row r="2250" spans="1:57" x14ac:dyDescent="0.2">
      <c r="A2250" s="104">
        <v>43502</v>
      </c>
      <c r="B2250" s="58">
        <v>2731.61010742187</v>
      </c>
      <c r="C2250" s="77">
        <v>-2.2244379802809299E-3</v>
      </c>
      <c r="D2250" s="58">
        <v>0.01</v>
      </c>
      <c r="E2250" s="58">
        <v>0.77139999999999997</v>
      </c>
      <c r="F2250" s="77">
        <v>-1.81159420289866E-3</v>
      </c>
      <c r="G2250" s="58">
        <v>172.83033752441401</v>
      </c>
      <c r="H2250" s="58">
        <v>1115.22998046875</v>
      </c>
      <c r="I2250" s="58">
        <v>105.189727783203</v>
      </c>
      <c r="J2250" s="58">
        <v>1640.26000976562</v>
      </c>
      <c r="K2250" s="58">
        <v>39.87109375</v>
      </c>
      <c r="L2250" s="58">
        <v>49.596263885497997</v>
      </c>
      <c r="M2250" s="58">
        <v>15.3800001144409</v>
      </c>
      <c r="N2250" s="77">
        <v>3.4452888831904E-4</v>
      </c>
      <c r="O2250" s="58">
        <v>14.871516904262901</v>
      </c>
      <c r="P2250" s="77">
        <v>8.6046912349298496E-2</v>
      </c>
      <c r="Q2250" s="58">
        <v>172.800575256347</v>
      </c>
      <c r="R2250" s="77">
        <v>-2.68414297051007E-2</v>
      </c>
      <c r="S2250" s="58">
        <v>33.307347368647399</v>
      </c>
      <c r="T2250" s="77">
        <v>2.98659002644888E-2</v>
      </c>
      <c r="U2250" s="58">
        <v>1130.60998535156</v>
      </c>
      <c r="V2250" s="77">
        <v>-1.10987043048113E-2</v>
      </c>
      <c r="W2250" s="58">
        <v>3.5043174548916798</v>
      </c>
      <c r="X2250" s="77">
        <v>3.3314255381610203E-2</v>
      </c>
      <c r="Y2250" s="58">
        <v>105.780014038085</v>
      </c>
      <c r="Z2250" s="77">
        <v>-1.1182744360647701E-2</v>
      </c>
      <c r="AA2250" s="58">
        <v>88.115318924348003</v>
      </c>
      <c r="AB2250" s="77">
        <v>5.3720336044124302E-2</v>
      </c>
      <c r="AC2250" s="58">
        <v>1649.53503417968</v>
      </c>
      <c r="AD2250" s="77">
        <v>2.96524459196843E-2</v>
      </c>
      <c r="AE2250" s="58">
        <v>2.5111782335119099</v>
      </c>
      <c r="AF2250" s="77">
        <v>6.2982426548353995E-2</v>
      </c>
      <c r="AG2250" s="58">
        <v>39.296979904174798</v>
      </c>
      <c r="AH2250" s="77">
        <v>4.1252090099204103E-3</v>
      </c>
      <c r="AI2250" s="58">
        <v>1.28945224750879</v>
      </c>
      <c r="AJ2250" s="77">
        <v>2.5998979489376999E-2</v>
      </c>
      <c r="AK2250" s="58">
        <v>49.494386672973597</v>
      </c>
      <c r="AL2250" s="69">
        <v>43502</v>
      </c>
      <c r="AM2250" s="105">
        <v>2</v>
      </c>
      <c r="AN2250" s="124">
        <v>66.073876655742097</v>
      </c>
      <c r="AO2250" s="125">
        <v>57.130183452954697</v>
      </c>
      <c r="AP2250" s="125">
        <v>66.840074714950902</v>
      </c>
      <c r="AQ2250" s="125">
        <v>66.791369436459405</v>
      </c>
      <c r="AR2250" s="125">
        <v>60.2783675333121</v>
      </c>
      <c r="AS2250" s="125">
        <v>52.589008858200401</v>
      </c>
      <c r="AV2250" s="63">
        <v>39551.027503501697</v>
      </c>
      <c r="AW2250" s="63">
        <v>0</v>
      </c>
      <c r="AX2250" s="63">
        <v>0</v>
      </c>
      <c r="AY2250" s="63">
        <v>39551.027503501697</v>
      </c>
      <c r="AZ2250" s="77">
        <v>0</v>
      </c>
      <c r="BA2250" s="77">
        <v>2.9551027503501701</v>
      </c>
      <c r="BB2250" s="77">
        <v>1.4109746166926</v>
      </c>
      <c r="BC2250" s="58">
        <v>-887.55781273024297</v>
      </c>
      <c r="BD2250" s="130">
        <v>-2.1948290371423498E-2</v>
      </c>
      <c r="BE2250" s="65">
        <v>79</v>
      </c>
    </row>
    <row r="2251" spans="1:57" x14ac:dyDescent="0.2">
      <c r="A2251" s="104">
        <v>43503</v>
      </c>
      <c r="B2251" s="58">
        <v>2706.05004882812</v>
      </c>
      <c r="C2251" s="77">
        <v>-9.3571401439401704E-3</v>
      </c>
      <c r="D2251" s="58">
        <v>0.01</v>
      </c>
      <c r="E2251" s="58">
        <v>0.77070000000000005</v>
      </c>
      <c r="F2251" s="77">
        <v>-9.0744101633388698E-4</v>
      </c>
      <c r="G2251" s="58">
        <v>169.557037353515</v>
      </c>
      <c r="H2251" s="58">
        <v>1098.7099609375</v>
      </c>
      <c r="I2251" s="58">
        <v>104.435745239257</v>
      </c>
      <c r="J2251" s="58">
        <v>1614.36999511718</v>
      </c>
      <c r="K2251" s="58">
        <v>39.514743804931598</v>
      </c>
      <c r="L2251" s="58">
        <v>48.930339813232401</v>
      </c>
      <c r="M2251" s="58">
        <v>16.370000839233398</v>
      </c>
      <c r="N2251" s="77">
        <v>-1.89393842411264E-2</v>
      </c>
      <c r="O2251" s="58">
        <v>13.864789789490301</v>
      </c>
      <c r="P2251" s="77">
        <v>8.17706537333696E-2</v>
      </c>
      <c r="Q2251" s="58">
        <v>171.19368743896399</v>
      </c>
      <c r="R2251" s="77">
        <v>-1.48131056558453E-2</v>
      </c>
      <c r="S2251" s="58">
        <v>33.559464237088498</v>
      </c>
      <c r="T2251" s="77">
        <v>3.05444252170546E-2</v>
      </c>
      <c r="U2251" s="58">
        <v>1106.96997070312</v>
      </c>
      <c r="V2251" s="77">
        <v>-7.1678343487996399E-3</v>
      </c>
      <c r="W2251" s="58">
        <v>3.4102538732688301</v>
      </c>
      <c r="X2251" s="77">
        <v>3.26540866391683E-2</v>
      </c>
      <c r="Y2251" s="58">
        <v>104.81273651123</v>
      </c>
      <c r="Z2251" s="77">
        <v>-1.5784091847814301E-2</v>
      </c>
      <c r="AA2251" s="58">
        <v>85.952267549962599</v>
      </c>
      <c r="AB2251" s="77">
        <v>5.3241987778472798E-2</v>
      </c>
      <c r="AC2251" s="58">
        <v>1627.3150024414001</v>
      </c>
      <c r="AD2251" s="77">
        <v>-8.9375512822083003E-3</v>
      </c>
      <c r="AE2251" s="58">
        <v>2.5955093027455902</v>
      </c>
      <c r="AF2251" s="77">
        <v>6.5684578788074002E-2</v>
      </c>
      <c r="AG2251" s="58">
        <v>39.692918777465799</v>
      </c>
      <c r="AH2251" s="77">
        <v>-1.34268999334915E-2</v>
      </c>
      <c r="AI2251" s="58">
        <v>1.3008696737804399</v>
      </c>
      <c r="AJ2251" s="77">
        <v>2.6586156538987299E-2</v>
      </c>
      <c r="AK2251" s="58">
        <v>49.263301849365199</v>
      </c>
      <c r="AL2251" s="69">
        <v>43503</v>
      </c>
      <c r="AM2251" s="105">
        <v>3</v>
      </c>
      <c r="AN2251" s="124">
        <v>60.2516385506269</v>
      </c>
      <c r="AO2251" s="125">
        <v>53.097604567778802</v>
      </c>
      <c r="AP2251" s="125">
        <v>61.280054913569799</v>
      </c>
      <c r="AQ2251" s="125">
        <v>64.677276203008105</v>
      </c>
      <c r="AR2251" s="125">
        <v>56.5986328021121</v>
      </c>
      <c r="AS2251" s="125">
        <v>50.888497980240103</v>
      </c>
      <c r="AV2251" s="63">
        <v>39551.027503501697</v>
      </c>
      <c r="AW2251" s="63">
        <v>0</v>
      </c>
      <c r="AX2251" s="63">
        <v>0</v>
      </c>
      <c r="AY2251" s="63">
        <v>39551.027503501697</v>
      </c>
      <c r="AZ2251" s="77">
        <v>0</v>
      </c>
      <c r="BA2251" s="77">
        <v>2.9551027503501701</v>
      </c>
      <c r="BB2251" s="77">
        <v>1.3884147893207199</v>
      </c>
      <c r="BC2251" s="58">
        <v>-887.55781273024297</v>
      </c>
      <c r="BD2251" s="130">
        <v>-2.1948290371423498E-2</v>
      </c>
      <c r="BE2251" s="65">
        <v>80</v>
      </c>
    </row>
    <row r="2252" spans="1:57" x14ac:dyDescent="0.2">
      <c r="A2252" s="104">
        <v>43504</v>
      </c>
      <c r="B2252" s="58">
        <v>2707.8798828125</v>
      </c>
      <c r="C2252" s="77">
        <v>6.7620108695609605E-4</v>
      </c>
      <c r="D2252" s="58">
        <v>0.01</v>
      </c>
      <c r="E2252" s="58">
        <v>0.77270000000000005</v>
      </c>
      <c r="F2252" s="77">
        <v>2.5950434669781402E-3</v>
      </c>
      <c r="G2252" s="58">
        <v>169.75627136230401</v>
      </c>
      <c r="H2252" s="58">
        <v>1095.06005859375</v>
      </c>
      <c r="I2252" s="58">
        <v>104.83258056640599</v>
      </c>
      <c r="J2252" s="58">
        <v>1588.21997070312</v>
      </c>
      <c r="K2252" s="58">
        <v>39.376167297363203</v>
      </c>
      <c r="L2252" s="58">
        <v>48.542713165283203</v>
      </c>
      <c r="M2252" s="58">
        <v>15.7200002670288</v>
      </c>
      <c r="N2252" s="77">
        <v>1.1750264801670899E-3</v>
      </c>
      <c r="O2252" s="58">
        <v>12.9622821266433</v>
      </c>
      <c r="P2252" s="77">
        <v>7.6358192970546704E-2</v>
      </c>
      <c r="Q2252" s="58">
        <v>169.65665435791001</v>
      </c>
      <c r="R2252" s="77">
        <v>-3.3219889447763098E-3</v>
      </c>
      <c r="S2252" s="58">
        <v>33.852611771718301</v>
      </c>
      <c r="T2252" s="77">
        <v>3.09139316205095E-2</v>
      </c>
      <c r="U2252" s="58">
        <v>1096.88500976562</v>
      </c>
      <c r="V2252" s="77">
        <v>3.7998036614696998E-3</v>
      </c>
      <c r="W2252" s="58">
        <v>3.3690354009437602</v>
      </c>
      <c r="X2252" s="77">
        <v>3.2137293413373902E-2</v>
      </c>
      <c r="Y2252" s="58">
        <v>104.634162902832</v>
      </c>
      <c r="Z2252" s="77">
        <v>-1.6198284465863199E-2</v>
      </c>
      <c r="AA2252" s="58">
        <v>84.795156595559703</v>
      </c>
      <c r="AB2252" s="77">
        <v>5.3390058152977198E-2</v>
      </c>
      <c r="AC2252" s="58">
        <v>1601.2949829101501</v>
      </c>
      <c r="AD2252" s="77">
        <v>-3.5069570045159698E-3</v>
      </c>
      <c r="AE2252" s="58">
        <v>2.66793887762485</v>
      </c>
      <c r="AF2252" s="77">
        <v>6.7755169198590398E-2</v>
      </c>
      <c r="AG2252" s="58">
        <v>39.445455551147397</v>
      </c>
      <c r="AH2252" s="77">
        <v>-7.9220101358133902E-3</v>
      </c>
      <c r="AI2252" s="58">
        <v>1.3136316818028699</v>
      </c>
      <c r="AJ2252" s="77">
        <v>2.7061356816420402E-2</v>
      </c>
      <c r="AK2252" s="58">
        <v>48.736526489257798</v>
      </c>
      <c r="AL2252" s="69">
        <v>43504</v>
      </c>
      <c r="AM2252" s="105">
        <v>4</v>
      </c>
      <c r="AN2252" s="124">
        <v>60.519847658351502</v>
      </c>
      <c r="AO2252" s="125">
        <v>52.220574922381601</v>
      </c>
      <c r="AP2252" s="125">
        <v>61.490033436705502</v>
      </c>
      <c r="AQ2252" s="125">
        <v>63.831152092684299</v>
      </c>
      <c r="AR2252" s="125">
        <v>54.512579702527702</v>
      </c>
      <c r="AS2252" s="125">
        <v>51.772419330347603</v>
      </c>
      <c r="AV2252" s="63">
        <v>39551.027503501697</v>
      </c>
      <c r="AW2252" s="63">
        <v>0</v>
      </c>
      <c r="AX2252" s="63">
        <v>0</v>
      </c>
      <c r="AY2252" s="63">
        <v>39551.027503501697</v>
      </c>
      <c r="AZ2252" s="77">
        <v>0</v>
      </c>
      <c r="BA2252" s="77">
        <v>2.9551027503501701</v>
      </c>
      <c r="BB2252" s="77">
        <v>1.3900298379973599</v>
      </c>
      <c r="BC2252" s="58">
        <v>-887.55781273024297</v>
      </c>
      <c r="BD2252" s="130">
        <v>-2.1948290371423498E-2</v>
      </c>
      <c r="BE2252" s="65">
        <v>81</v>
      </c>
    </row>
    <row r="2253" spans="1:57" x14ac:dyDescent="0.2">
      <c r="A2253" s="104">
        <v>43507</v>
      </c>
      <c r="B2253" s="58">
        <v>2709.80004882812</v>
      </c>
      <c r="C2253" s="77">
        <v>7.0910309863170197E-4</v>
      </c>
      <c r="D2253" s="58">
        <v>0.01</v>
      </c>
      <c r="E2253" s="58">
        <v>0.7772</v>
      </c>
      <c r="F2253" s="77">
        <v>5.8237349553513697E-3</v>
      </c>
      <c r="G2253" s="58">
        <v>168.780029296875</v>
      </c>
      <c r="H2253" s="58">
        <v>1095.01000976562</v>
      </c>
      <c r="I2253" s="58">
        <v>104.41590881347599</v>
      </c>
      <c r="J2253" s="58">
        <v>1591</v>
      </c>
      <c r="K2253" s="58">
        <v>39.4949531555175</v>
      </c>
      <c r="L2253" s="58">
        <v>48.473140716552699</v>
      </c>
      <c r="M2253" s="58">
        <v>15.9700002670288</v>
      </c>
      <c r="N2253" s="77">
        <v>-5.7508453596163403E-3</v>
      </c>
      <c r="O2253" s="58">
        <v>12.4383477837521</v>
      </c>
      <c r="P2253" s="77">
        <v>7.3695613370665894E-2</v>
      </c>
      <c r="Q2253" s="58">
        <v>169.26815032958899</v>
      </c>
      <c r="R2253" s="77">
        <v>-4.5704185567041403E-5</v>
      </c>
      <c r="S2253" s="58">
        <v>34.0122650745176</v>
      </c>
      <c r="T2253" s="77">
        <v>3.1061145351354E-2</v>
      </c>
      <c r="U2253" s="58">
        <v>1095.03503417968</v>
      </c>
      <c r="V2253" s="77">
        <v>-3.9746398560296303E-3</v>
      </c>
      <c r="W2253" s="58">
        <v>3.36370647730842</v>
      </c>
      <c r="X2253" s="77">
        <v>3.2214501751042297E-2</v>
      </c>
      <c r="Y2253" s="58">
        <v>104.62424468994099</v>
      </c>
      <c r="Z2253" s="77">
        <v>1.75040570459783E-3</v>
      </c>
      <c r="AA2253" s="58">
        <v>84.685650139628905</v>
      </c>
      <c r="AB2253" s="77">
        <v>5.3227938491281497E-2</v>
      </c>
      <c r="AC2253" s="58">
        <v>1589.60998535156</v>
      </c>
      <c r="AD2253" s="77">
        <v>3.0166942673024401E-3</v>
      </c>
      <c r="AE2253" s="58">
        <v>2.7204533038149199</v>
      </c>
      <c r="AF2253" s="77">
        <v>6.8881036346662206E-2</v>
      </c>
      <c r="AG2253" s="58">
        <v>39.435560226440401</v>
      </c>
      <c r="AH2253" s="77">
        <v>-1.43322126420031E-3</v>
      </c>
      <c r="AI2253" s="58">
        <v>1.3190175515306899</v>
      </c>
      <c r="AJ2253" s="77">
        <v>2.7211307788857001E-2</v>
      </c>
      <c r="AK2253" s="58">
        <v>48.507926940917898</v>
      </c>
      <c r="AL2253" s="69">
        <v>43507</v>
      </c>
      <c r="AM2253" s="105">
        <v>0</v>
      </c>
      <c r="AN2253" s="124">
        <v>60.818623687725697</v>
      </c>
      <c r="AO2253" s="125">
        <v>52.207840700057403</v>
      </c>
      <c r="AP2253" s="125">
        <v>59.779348433167598</v>
      </c>
      <c r="AQ2253" s="125">
        <v>64.262734249631606</v>
      </c>
      <c r="AR2253" s="125">
        <v>54.126975704889297</v>
      </c>
      <c r="AS2253" s="125">
        <v>50.739782933949698</v>
      </c>
      <c r="AV2253" s="63">
        <v>39551.027503501697</v>
      </c>
      <c r="AW2253" s="63">
        <v>0</v>
      </c>
      <c r="AX2253" s="63">
        <v>0</v>
      </c>
      <c r="AY2253" s="63">
        <v>39551.027503501697</v>
      </c>
      <c r="AZ2253" s="77">
        <v>0</v>
      </c>
      <c r="BA2253" s="77">
        <v>2.9551027503501701</v>
      </c>
      <c r="BB2253" s="77">
        <v>1.3917246155613101</v>
      </c>
      <c r="BC2253" s="58">
        <v>-887.55781273024297</v>
      </c>
      <c r="BD2253" s="130">
        <v>-2.1948290371423498E-2</v>
      </c>
      <c r="BE2253" s="65">
        <v>82</v>
      </c>
    </row>
    <row r="2254" spans="1:57" x14ac:dyDescent="0.2">
      <c r="A2254" s="104">
        <v>43508</v>
      </c>
      <c r="B2254" s="58">
        <v>2744.72998046875</v>
      </c>
      <c r="C2254" s="77">
        <v>1.28902247439735E-2</v>
      </c>
      <c r="D2254" s="58">
        <v>0.01</v>
      </c>
      <c r="E2254" s="58">
        <v>0.7762</v>
      </c>
      <c r="F2254" s="77">
        <v>-1.28667009778693E-3</v>
      </c>
      <c r="G2254" s="58">
        <v>170.23443603515599</v>
      </c>
      <c r="H2254" s="58">
        <v>1121.36999511718</v>
      </c>
      <c r="I2254" s="58">
        <v>106.042915344238</v>
      </c>
      <c r="J2254" s="58">
        <v>1638.01000976562</v>
      </c>
      <c r="K2254" s="58">
        <v>40.276931762695298</v>
      </c>
      <c r="L2254" s="58">
        <v>49.705589294433601</v>
      </c>
      <c r="M2254" s="58">
        <v>15.4300003051757</v>
      </c>
      <c r="N2254" s="77">
        <v>8.6171731592903297E-3</v>
      </c>
      <c r="O2254" s="58">
        <v>11.966588605225301</v>
      </c>
      <c r="P2254" s="77">
        <v>7.0294758710006802E-2</v>
      </c>
      <c r="Q2254" s="58">
        <v>169.507232666015</v>
      </c>
      <c r="R2254" s="77">
        <v>2.40728259253126E-2</v>
      </c>
      <c r="S2254" s="58">
        <v>34.701638075488802</v>
      </c>
      <c r="T2254" s="77">
        <v>3.09457522731936E-2</v>
      </c>
      <c r="U2254" s="58">
        <v>1108.1900024414001</v>
      </c>
      <c r="V2254" s="77">
        <v>1.55819793099547E-2</v>
      </c>
      <c r="W2254" s="58">
        <v>3.3673399242225002</v>
      </c>
      <c r="X2254" s="77">
        <v>3.1754501592976603E-2</v>
      </c>
      <c r="Y2254" s="58">
        <v>105.229412078857</v>
      </c>
      <c r="Z2254" s="77">
        <v>2.95474605692174E-2</v>
      </c>
      <c r="AA2254" s="58">
        <v>84.730719767072699</v>
      </c>
      <c r="AB2254" s="77">
        <v>5.1727840038777499E-2</v>
      </c>
      <c r="AC2254" s="58">
        <v>1614.50500488281</v>
      </c>
      <c r="AD2254" s="77">
        <v>1.9799456505203698E-2</v>
      </c>
      <c r="AE2254" s="58">
        <v>2.80244045313668</v>
      </c>
      <c r="AF2254" s="77">
        <v>6.9579293419075997E-2</v>
      </c>
      <c r="AG2254" s="58">
        <v>39.885942459106403</v>
      </c>
      <c r="AH2254" s="77">
        <v>2.54253914572528E-2</v>
      </c>
      <c r="AI2254" s="58">
        <v>1.3598286693331501</v>
      </c>
      <c r="AJ2254" s="77">
        <v>2.7357661153117701E-2</v>
      </c>
      <c r="AK2254" s="58">
        <v>49.0893650054931</v>
      </c>
      <c r="AL2254" s="69">
        <v>43508</v>
      </c>
      <c r="AM2254" s="105">
        <v>1</v>
      </c>
      <c r="AN2254" s="124">
        <v>65.877473146245293</v>
      </c>
      <c r="AO2254" s="125">
        <v>58.014966307546501</v>
      </c>
      <c r="AP2254" s="125">
        <v>61.497900806144301</v>
      </c>
      <c r="AQ2254" s="125">
        <v>67.050122269744904</v>
      </c>
      <c r="AR2254" s="125">
        <v>59.581326336890399</v>
      </c>
      <c r="AS2254" s="125">
        <v>54.551725003711702</v>
      </c>
      <c r="AV2254" s="63">
        <v>39551.027503501697</v>
      </c>
      <c r="AW2254" s="63">
        <v>0</v>
      </c>
      <c r="AX2254" s="63">
        <v>0</v>
      </c>
      <c r="AY2254" s="63">
        <v>39551.027503501697</v>
      </c>
      <c r="AZ2254" s="77">
        <v>0</v>
      </c>
      <c r="BA2254" s="77">
        <v>2.9551027503501701</v>
      </c>
      <c r="BB2254" s="77">
        <v>1.42255448338159</v>
      </c>
      <c r="BC2254" s="58">
        <v>-887.55781273024297</v>
      </c>
      <c r="BD2254" s="130">
        <v>-2.1948290371423498E-2</v>
      </c>
      <c r="BE2254" s="65">
        <v>83</v>
      </c>
    </row>
    <row r="2255" spans="1:57" x14ac:dyDescent="0.2">
      <c r="A2255" s="104">
        <v>43509</v>
      </c>
      <c r="B2255" s="58">
        <v>2753.03002929687</v>
      </c>
      <c r="C2255" s="77">
        <v>3.02399466876068E-3</v>
      </c>
      <c r="D2255" s="58">
        <v>0.01</v>
      </c>
      <c r="E2255" s="58">
        <v>0.77649999999999997</v>
      </c>
      <c r="F2255" s="77">
        <v>3.8649832517378898E-4</v>
      </c>
      <c r="G2255" s="58">
        <v>169.52714538574199</v>
      </c>
      <c r="H2255" s="58">
        <v>1120.16003417968</v>
      </c>
      <c r="I2255" s="58">
        <v>105.96354675292901</v>
      </c>
      <c r="J2255" s="58">
        <v>1640</v>
      </c>
      <c r="K2255" s="58">
        <v>40.435306549072202</v>
      </c>
      <c r="L2255" s="58">
        <v>50.162792205810497</v>
      </c>
      <c r="M2255" s="58">
        <v>15.649999618530201</v>
      </c>
      <c r="N2255" s="77">
        <v>-4.15480361016962E-3</v>
      </c>
      <c r="O2255" s="58">
        <v>11.652809683586</v>
      </c>
      <c r="P2255" s="77">
        <v>6.8737131490483494E-2</v>
      </c>
      <c r="Q2255" s="58">
        <v>169.88079071044899</v>
      </c>
      <c r="R2255" s="77">
        <v>-1.0790024191555899E-3</v>
      </c>
      <c r="S2255" s="58">
        <v>35.376231479842303</v>
      </c>
      <c r="T2255" s="77">
        <v>3.1581408370589599E-2</v>
      </c>
      <c r="U2255" s="58">
        <v>1120.76501464843</v>
      </c>
      <c r="V2255" s="77">
        <v>-7.4845727365135896E-4</v>
      </c>
      <c r="W2255" s="58">
        <v>3.3762080046624301</v>
      </c>
      <c r="X2255" s="77">
        <v>3.1861976199556399E-2</v>
      </c>
      <c r="Y2255" s="58">
        <v>106.003231048583</v>
      </c>
      <c r="Z2255" s="77">
        <v>1.21488282886605E-3</v>
      </c>
      <c r="AA2255" s="58">
        <v>84.873659859969493</v>
      </c>
      <c r="AB2255" s="77">
        <v>5.1752231621932598E-2</v>
      </c>
      <c r="AC2255" s="58">
        <v>1639.00500488281</v>
      </c>
      <c r="AD2255" s="77">
        <v>3.9321462545873704E-3</v>
      </c>
      <c r="AE2255" s="58">
        <v>2.8828905298245702</v>
      </c>
      <c r="AF2255" s="77">
        <v>7.1296368838601396E-2</v>
      </c>
      <c r="AG2255" s="58">
        <v>40.356119155883697</v>
      </c>
      <c r="AH2255" s="77">
        <v>9.1982193122925795E-3</v>
      </c>
      <c r="AI2255" s="58">
        <v>1.41069454943364</v>
      </c>
      <c r="AJ2255" s="77">
        <v>2.8122329069039199E-2</v>
      </c>
      <c r="AK2255" s="58">
        <v>49.934190750121999</v>
      </c>
      <c r="AL2255" s="69">
        <v>43509</v>
      </c>
      <c r="AM2255" s="105">
        <v>2</v>
      </c>
      <c r="AN2255" s="124">
        <v>66.968822314351897</v>
      </c>
      <c r="AO2255" s="125">
        <v>57.668584775135898</v>
      </c>
      <c r="AP2255" s="125">
        <v>60.151856280176702</v>
      </c>
      <c r="AQ2255" s="125">
        <v>67.601284879682595</v>
      </c>
      <c r="AR2255" s="125">
        <v>61.4142222428395</v>
      </c>
      <c r="AS2255" s="125">
        <v>54.330853059416903</v>
      </c>
      <c r="AV2255" s="63">
        <v>39551.027503501697</v>
      </c>
      <c r="AW2255" s="63">
        <v>0</v>
      </c>
      <c r="AX2255" s="63">
        <v>0</v>
      </c>
      <c r="AY2255" s="63">
        <v>39551.027503501697</v>
      </c>
      <c r="AZ2255" s="77">
        <v>0</v>
      </c>
      <c r="BA2255" s="77">
        <v>2.9551027503501701</v>
      </c>
      <c r="BB2255" s="77">
        <v>1.42988027522411</v>
      </c>
      <c r="BC2255" s="58">
        <v>-887.55781273024297</v>
      </c>
      <c r="BD2255" s="130">
        <v>-2.1948290371423498E-2</v>
      </c>
      <c r="BE2255" s="65">
        <v>84</v>
      </c>
    </row>
    <row r="2256" spans="1:57" x14ac:dyDescent="0.2">
      <c r="A2256" s="104">
        <v>43510</v>
      </c>
      <c r="B2256" s="58">
        <v>2745.72998046875</v>
      </c>
      <c r="C2256" s="77">
        <v>-2.6516415551012199E-3</v>
      </c>
      <c r="D2256" s="58">
        <v>0.01</v>
      </c>
      <c r="E2256" s="58">
        <v>0.78239999999999998</v>
      </c>
      <c r="F2256" s="77">
        <v>7.5981970379910202E-3</v>
      </c>
      <c r="G2256" s="58">
        <v>170.144775390625</v>
      </c>
      <c r="H2256" s="58">
        <v>1121.67004394531</v>
      </c>
      <c r="I2256" s="58">
        <v>106.052833557128</v>
      </c>
      <c r="J2256" s="58">
        <v>1622.65002441406</v>
      </c>
      <c r="K2256" s="58">
        <v>40.296726226806598</v>
      </c>
      <c r="L2256" s="58">
        <v>50.500724792480398</v>
      </c>
      <c r="M2256" s="58">
        <v>16.2199993133544</v>
      </c>
      <c r="N2256" s="77">
        <v>3.64325137120347E-3</v>
      </c>
      <c r="O2256" s="58">
        <v>11.1617598883798</v>
      </c>
      <c r="P2256" s="77">
        <v>6.5601543525237394E-2</v>
      </c>
      <c r="Q2256" s="58">
        <v>169.835960388183</v>
      </c>
      <c r="R2256" s="77">
        <v>1.34803038811348E-3</v>
      </c>
      <c r="S2256" s="58">
        <v>36.1429025327595</v>
      </c>
      <c r="T2256" s="77">
        <v>3.2222401523385603E-2</v>
      </c>
      <c r="U2256" s="58">
        <v>1120.9150390625</v>
      </c>
      <c r="V2256" s="77">
        <v>8.4261811665675701E-4</v>
      </c>
      <c r="W2256" s="58">
        <v>3.3721463562859499</v>
      </c>
      <c r="X2256" s="77">
        <v>3.1796852975827697E-2</v>
      </c>
      <c r="Y2256" s="58">
        <v>106.008190155029</v>
      </c>
      <c r="Z2256" s="77">
        <v>-1.05792534060594E-2</v>
      </c>
      <c r="AA2256" s="58">
        <v>84.885594861613896</v>
      </c>
      <c r="AB2256" s="77">
        <v>5.2312940920372503E-2</v>
      </c>
      <c r="AC2256" s="58">
        <v>1631.3250122070301</v>
      </c>
      <c r="AD2256" s="77">
        <v>-3.42721087318687E-3</v>
      </c>
      <c r="AE2256" s="58">
        <v>2.9625289734616098</v>
      </c>
      <c r="AF2256" s="77">
        <v>7.3517857425620003E-2</v>
      </c>
      <c r="AG2256" s="58">
        <v>40.366016387939403</v>
      </c>
      <c r="AH2256" s="77">
        <v>6.7367180296391497E-3</v>
      </c>
      <c r="AI2256" s="58">
        <v>1.4722865710238999</v>
      </c>
      <c r="AJ2256" s="77">
        <v>2.9153771100788799E-2</v>
      </c>
      <c r="AK2256" s="58">
        <v>50.331758499145501</v>
      </c>
      <c r="AL2256" s="69">
        <v>43510</v>
      </c>
      <c r="AM2256" s="105">
        <v>3</v>
      </c>
      <c r="AN2256" s="124">
        <v>64.999739619024893</v>
      </c>
      <c r="AO2256" s="125">
        <v>58.005561229260998</v>
      </c>
      <c r="AP2256" s="125">
        <v>60.955519215737802</v>
      </c>
      <c r="AQ2256" s="125">
        <v>66.552252465691495</v>
      </c>
      <c r="AR2256" s="125">
        <v>62.758498996597197</v>
      </c>
      <c r="AS2256" s="125">
        <v>54.553775181451201</v>
      </c>
      <c r="AV2256" s="63">
        <v>39551.027503501697</v>
      </c>
      <c r="AW2256" s="63">
        <v>0</v>
      </c>
      <c r="AX2256" s="63">
        <v>0</v>
      </c>
      <c r="AY2256" s="63">
        <v>39551.027503501697</v>
      </c>
      <c r="AZ2256" s="77">
        <v>0</v>
      </c>
      <c r="BA2256" s="77">
        <v>2.9551027503501701</v>
      </c>
      <c r="BB2256" s="77">
        <v>1.4234371037124101</v>
      </c>
      <c r="BC2256" s="58">
        <v>-887.55781273024297</v>
      </c>
      <c r="BD2256" s="130">
        <v>-2.1948290371423498E-2</v>
      </c>
      <c r="BE2256" s="65">
        <v>85</v>
      </c>
    </row>
    <row r="2257" spans="1:57" x14ac:dyDescent="0.2">
      <c r="A2257" s="104">
        <v>43511</v>
      </c>
      <c r="B2257" s="58">
        <v>2775.60009765625</v>
      </c>
      <c r="C2257" s="77">
        <v>1.08787526085869E-2</v>
      </c>
      <c r="D2257" s="58">
        <v>0.01</v>
      </c>
      <c r="E2257" s="58">
        <v>0.77839999999999998</v>
      </c>
      <c r="F2257" s="77">
        <v>-5.1124744376278503E-3</v>
      </c>
      <c r="G2257" s="58">
        <v>169.76623535156199</v>
      </c>
      <c r="H2257" s="58">
        <v>1113.65002441406</v>
      </c>
      <c r="I2257" s="58">
        <v>107.36237335205</v>
      </c>
      <c r="J2257" s="58">
        <v>1607.94995117187</v>
      </c>
      <c r="K2257" s="58">
        <v>38.703071594238203</v>
      </c>
      <c r="L2257" s="58">
        <v>51.345546722412102</v>
      </c>
      <c r="M2257" s="58">
        <v>14.9099998474121</v>
      </c>
      <c r="N2257" s="77">
        <v>-2.2248114183549498E-3</v>
      </c>
      <c r="O2257" s="58">
        <v>10.5385141470469</v>
      </c>
      <c r="P2257" s="77">
        <v>6.2076620390521801E-2</v>
      </c>
      <c r="Q2257" s="58">
        <v>169.95550537109301</v>
      </c>
      <c r="R2257" s="77">
        <v>-7.1500701784285E-3</v>
      </c>
      <c r="S2257" s="58">
        <v>36.673909268452498</v>
      </c>
      <c r="T2257" s="77">
        <v>3.2931269666831103E-2</v>
      </c>
      <c r="U2257" s="58">
        <v>1117.66003417968</v>
      </c>
      <c r="V2257" s="77">
        <v>1.2347994400512E-2</v>
      </c>
      <c r="W2257" s="58">
        <v>3.3709928253528298</v>
      </c>
      <c r="X2257" s="77">
        <v>3.13982703632961E-2</v>
      </c>
      <c r="Y2257" s="58">
        <v>106.70760345458901</v>
      </c>
      <c r="Z2257" s="77">
        <v>-9.0592999235898902E-3</v>
      </c>
      <c r="AA2257" s="58">
        <v>84.880096971369298</v>
      </c>
      <c r="AB2257" s="77">
        <v>5.2787772971110598E-2</v>
      </c>
      <c r="AC2257" s="58">
        <v>1615.2999877929601</v>
      </c>
      <c r="AD2257" s="77">
        <v>-3.9547992648301299E-2</v>
      </c>
      <c r="AE2257" s="58">
        <v>2.9990931674591499</v>
      </c>
      <c r="AF2257" s="77">
        <v>7.7489797163944704E-2</v>
      </c>
      <c r="AG2257" s="58">
        <v>39.499898910522397</v>
      </c>
      <c r="AH2257" s="77">
        <v>1.6728907028625999E-2</v>
      </c>
      <c r="AI2257" s="58">
        <v>1.5588502254172201</v>
      </c>
      <c r="AJ2257" s="77">
        <v>3.0359988838852801E-2</v>
      </c>
      <c r="AK2257" s="58">
        <v>50.923135757446197</v>
      </c>
      <c r="AL2257" s="69">
        <v>43511</v>
      </c>
      <c r="AM2257" s="105">
        <v>4</v>
      </c>
      <c r="AN2257" s="124">
        <v>69.014385569397504</v>
      </c>
      <c r="AO2257" s="125">
        <v>55.479467808551803</v>
      </c>
      <c r="AP2257" s="125">
        <v>60.154756329878701</v>
      </c>
      <c r="AQ2257" s="125">
        <v>55.823932657183398</v>
      </c>
      <c r="AR2257" s="125">
        <v>65.952038782899706</v>
      </c>
      <c r="AS2257" s="125">
        <v>57.806810165348303</v>
      </c>
      <c r="AV2257" s="63">
        <v>39551.027503501697</v>
      </c>
      <c r="AW2257" s="63">
        <v>0</v>
      </c>
      <c r="AX2257" s="63">
        <v>0</v>
      </c>
      <c r="AY2257" s="63">
        <v>39551.027503501697</v>
      </c>
      <c r="AZ2257" s="77">
        <v>0</v>
      </c>
      <c r="BA2257" s="77">
        <v>2.9551027503501701</v>
      </c>
      <c r="BB2257" s="77">
        <v>1.44980107642617</v>
      </c>
      <c r="BC2257" s="58">
        <v>-887.55781273024297</v>
      </c>
      <c r="BD2257" s="130">
        <v>-2.1948290371423498E-2</v>
      </c>
      <c r="BE2257" s="65">
        <v>86</v>
      </c>
    </row>
    <row r="2258" spans="1:57" x14ac:dyDescent="0.2">
      <c r="A2258" s="104">
        <v>43515</v>
      </c>
      <c r="B2258" s="58">
        <v>2779.76000976562</v>
      </c>
      <c r="C2258" s="77">
        <v>1.4987433214488301E-3</v>
      </c>
      <c r="D2258" s="58">
        <v>0.01</v>
      </c>
      <c r="E2258" s="58">
        <v>0.76739999999999997</v>
      </c>
      <c r="F2258" s="77">
        <v>-1.4131551901336E-2</v>
      </c>
      <c r="G2258" s="58">
        <v>170.27426147460901</v>
      </c>
      <c r="H2258" s="58">
        <v>1118.56005859375</v>
      </c>
      <c r="I2258" s="58">
        <v>107.312767028808</v>
      </c>
      <c r="J2258" s="58">
        <v>1627.57995605468</v>
      </c>
      <c r="K2258" s="58">
        <v>38.901039123535099</v>
      </c>
      <c r="L2258" s="58">
        <v>51.087131500244098</v>
      </c>
      <c r="M2258" s="58">
        <v>14.8800001144409</v>
      </c>
      <c r="N2258" s="77">
        <v>2.9925039098312998E-3</v>
      </c>
      <c r="O2258" s="58">
        <v>10.1995476928243</v>
      </c>
      <c r="P2258" s="77">
        <v>5.9900701400753403E-2</v>
      </c>
      <c r="Q2258" s="58">
        <v>170.020248413085</v>
      </c>
      <c r="R2258" s="77">
        <v>4.4089561999256502E-3</v>
      </c>
      <c r="S2258" s="58">
        <v>36.779541559534401</v>
      </c>
      <c r="T2258" s="77">
        <v>3.2881150437083798E-2</v>
      </c>
      <c r="U2258" s="58">
        <v>1116.1050415039001</v>
      </c>
      <c r="V2258" s="77">
        <v>-4.6204570272978502E-4</v>
      </c>
      <c r="W2258" s="58">
        <v>3.3962261674267702</v>
      </c>
      <c r="X2258" s="77">
        <v>3.1647922809734601E-2</v>
      </c>
      <c r="Y2258" s="58">
        <v>107.33757019042901</v>
      </c>
      <c r="Z2258" s="77">
        <v>1.2208094454996E-2</v>
      </c>
      <c r="AA2258" s="58">
        <v>84.100215968093906</v>
      </c>
      <c r="AB2258" s="77">
        <v>5.1671941310923897E-2</v>
      </c>
      <c r="AC2258" s="58">
        <v>1617.7649536132801</v>
      </c>
      <c r="AD2258" s="77">
        <v>5.1150340565306804E-3</v>
      </c>
      <c r="AE2258" s="58">
        <v>3.0332138572275502</v>
      </c>
      <c r="AF2258" s="77">
        <v>7.7972566429271903E-2</v>
      </c>
      <c r="AG2258" s="58">
        <v>38.802055358886697</v>
      </c>
      <c r="AH2258" s="77">
        <v>-5.0328653342621701E-3</v>
      </c>
      <c r="AI2258" s="58">
        <v>1.63258059517537</v>
      </c>
      <c r="AJ2258" s="77">
        <v>3.1956787301075297E-2</v>
      </c>
      <c r="AK2258" s="58">
        <v>51.216339111328097</v>
      </c>
      <c r="AL2258" s="69">
        <v>43515</v>
      </c>
      <c r="AM2258" s="105">
        <v>1</v>
      </c>
      <c r="AN2258" s="124">
        <v>69.538420582678697</v>
      </c>
      <c r="AO2258" s="125">
        <v>56.722092006950298</v>
      </c>
      <c r="AP2258" s="125">
        <v>60.897190192661398</v>
      </c>
      <c r="AQ2258" s="125">
        <v>56.756487437520697</v>
      </c>
      <c r="AR2258" s="125">
        <v>64.140226332715201</v>
      </c>
      <c r="AS2258" s="125">
        <v>57.638501442720099</v>
      </c>
      <c r="AV2258" s="63">
        <v>39551.027503501697</v>
      </c>
      <c r="AW2258" s="63">
        <v>0</v>
      </c>
      <c r="AX2258" s="63">
        <v>0</v>
      </c>
      <c r="AY2258" s="63">
        <v>39551.027503501697</v>
      </c>
      <c r="AZ2258" s="77">
        <v>0</v>
      </c>
      <c r="BA2258" s="77">
        <v>2.9551027503501701</v>
      </c>
      <c r="BB2258" s="77">
        <v>1.45347269942834</v>
      </c>
      <c r="BC2258" s="58">
        <v>-887.55781273024297</v>
      </c>
      <c r="BD2258" s="130">
        <v>-2.1948290371423498E-2</v>
      </c>
      <c r="BE2258" s="65">
        <v>87</v>
      </c>
    </row>
    <row r="2259" spans="1:57" x14ac:dyDescent="0.2">
      <c r="A2259" s="104">
        <v>43516</v>
      </c>
      <c r="B2259" s="58">
        <v>2784.69995117187</v>
      </c>
      <c r="C2259" s="77">
        <v>1.77711075376851E-3</v>
      </c>
      <c r="D2259" s="58">
        <v>0.01</v>
      </c>
      <c r="E2259" s="58">
        <v>0.76559999999999995</v>
      </c>
      <c r="F2259" s="77">
        <v>-2.34558248631744E-3</v>
      </c>
      <c r="G2259" s="58">
        <v>171.37005615234301</v>
      </c>
      <c r="H2259" s="58">
        <v>1113.80004882812</v>
      </c>
      <c r="I2259" s="58">
        <v>106.754837036132</v>
      </c>
      <c r="J2259" s="58">
        <v>1622.09997558593</v>
      </c>
      <c r="K2259" s="58">
        <v>38.801551818847599</v>
      </c>
      <c r="L2259" s="58">
        <v>51.077190399169901</v>
      </c>
      <c r="M2259" s="58">
        <v>14.020000457763601</v>
      </c>
      <c r="N2259" s="77">
        <v>6.4354686858987204E-3</v>
      </c>
      <c r="O2259" s="58">
        <v>10.122734175647</v>
      </c>
      <c r="P2259" s="77">
        <v>5.9069445403275203E-2</v>
      </c>
      <c r="Q2259" s="58">
        <v>170.82215881347599</v>
      </c>
      <c r="R2259" s="77">
        <v>-4.2554798278863198E-3</v>
      </c>
      <c r="S2259" s="58">
        <v>36.830924521547701</v>
      </c>
      <c r="T2259" s="77">
        <v>3.30678065244287E-2</v>
      </c>
      <c r="U2259" s="58">
        <v>1116.18005371093</v>
      </c>
      <c r="V2259" s="77">
        <v>-5.1991017296759701E-3</v>
      </c>
      <c r="W2259" s="58">
        <v>3.3853987905873799</v>
      </c>
      <c r="X2259" s="77">
        <v>3.1711900693001199E-2</v>
      </c>
      <c r="Y2259" s="58">
        <v>107.03380203247001</v>
      </c>
      <c r="Z2259" s="77">
        <v>-3.3669500833825002E-3</v>
      </c>
      <c r="AA2259" s="58">
        <v>82.894787513477198</v>
      </c>
      <c r="AB2259" s="77">
        <v>5.1103377572972203E-2</v>
      </c>
      <c r="AC2259" s="58">
        <v>1624.83996582031</v>
      </c>
      <c r="AD2259" s="77">
        <v>-2.5574459430650598E-3</v>
      </c>
      <c r="AE2259" s="58">
        <v>3.0681878513013001</v>
      </c>
      <c r="AF2259" s="77">
        <v>7.9073843892267806E-2</v>
      </c>
      <c r="AG2259" s="58">
        <v>38.851295471191399</v>
      </c>
      <c r="AH2259" s="77">
        <v>-1.9459109921193799E-4</v>
      </c>
      <c r="AI2259" s="58">
        <v>1.6984024056451601</v>
      </c>
      <c r="AJ2259" s="77">
        <v>3.3251680297449598E-2</v>
      </c>
      <c r="AK2259" s="58">
        <v>51.082160949707003</v>
      </c>
      <c r="AL2259" s="69">
        <v>43516</v>
      </c>
      <c r="AM2259" s="105">
        <v>2</v>
      </c>
      <c r="AN2259" s="124">
        <v>70.183305201759794</v>
      </c>
      <c r="AO2259" s="125">
        <v>55.116018894487397</v>
      </c>
      <c r="AP2259" s="125">
        <v>62.519430871325397</v>
      </c>
      <c r="AQ2259" s="125">
        <v>56.115384699908397</v>
      </c>
      <c r="AR2259" s="125">
        <v>64.067310374638694</v>
      </c>
      <c r="AS2259" s="125">
        <v>55.675069992204399</v>
      </c>
      <c r="AV2259" s="63">
        <v>39551.027503501697</v>
      </c>
      <c r="AW2259" s="63">
        <v>0</v>
      </c>
      <c r="AX2259" s="63">
        <v>0</v>
      </c>
      <c r="AY2259" s="63">
        <v>39551.027503501697</v>
      </c>
      <c r="AZ2259" s="77">
        <v>0</v>
      </c>
      <c r="BA2259" s="77">
        <v>2.9551027503501701</v>
      </c>
      <c r="BB2259" s="77">
        <v>1.4578327921465699</v>
      </c>
      <c r="BC2259" s="58">
        <v>-887.55781273024297</v>
      </c>
      <c r="BD2259" s="130">
        <v>-2.1948290371423498E-2</v>
      </c>
      <c r="BE2259" s="65">
        <v>88</v>
      </c>
    </row>
    <row r="2260" spans="1:57" x14ac:dyDescent="0.2">
      <c r="A2260" s="104">
        <v>43517</v>
      </c>
      <c r="B2260" s="58">
        <v>2774.8798828125</v>
      </c>
      <c r="C2260" s="77">
        <v>-3.5264367908802701E-3</v>
      </c>
      <c r="D2260" s="58">
        <v>0.01</v>
      </c>
      <c r="E2260" s="58">
        <v>0.7651</v>
      </c>
      <c r="F2260" s="77">
        <v>-6.5308254963425405E-4</v>
      </c>
      <c r="G2260" s="58">
        <v>170.40377807617099</v>
      </c>
      <c r="H2260" s="58">
        <v>1096.96997070312</v>
      </c>
      <c r="I2260" s="58">
        <v>109.00650024414</v>
      </c>
      <c r="J2260" s="58">
        <v>1619.43994140625</v>
      </c>
      <c r="K2260" s="58">
        <v>38.632415771484297</v>
      </c>
      <c r="L2260" s="58">
        <v>51.097068786621001</v>
      </c>
      <c r="M2260" s="58">
        <v>14.4600000381469</v>
      </c>
      <c r="N2260" s="77">
        <v>-5.63854676754538E-3</v>
      </c>
      <c r="O2260" s="58">
        <v>10.0352726602645</v>
      </c>
      <c r="P2260" s="77">
        <v>5.88911394662779E-2</v>
      </c>
      <c r="Q2260" s="58">
        <v>170.88691711425699</v>
      </c>
      <c r="R2260" s="77">
        <v>-1.5110502233060199E-2</v>
      </c>
      <c r="S2260" s="58">
        <v>36.763909542148497</v>
      </c>
      <c r="T2260" s="77">
        <v>3.3514052821868902E-2</v>
      </c>
      <c r="U2260" s="58">
        <v>1105.38500976562</v>
      </c>
      <c r="V2260" s="77">
        <v>2.1091908062636101E-2</v>
      </c>
      <c r="W2260" s="58">
        <v>3.4303212146946702</v>
      </c>
      <c r="X2260" s="77">
        <v>3.1468960172208203E-2</v>
      </c>
      <c r="Y2260" s="58">
        <v>107.88066864013599</v>
      </c>
      <c r="Z2260" s="77">
        <v>-1.63987067364734E-3</v>
      </c>
      <c r="AA2260" s="58">
        <v>82.061111446981201</v>
      </c>
      <c r="AB2260" s="77">
        <v>5.0672525327319598E-2</v>
      </c>
      <c r="AC2260" s="58">
        <v>1620.7699584960901</v>
      </c>
      <c r="AD2260" s="77">
        <v>-4.3590021387012101E-3</v>
      </c>
      <c r="AE2260" s="58">
        <v>3.0978075467309401</v>
      </c>
      <c r="AF2260" s="77">
        <v>8.0186741752182003E-2</v>
      </c>
      <c r="AG2260" s="58">
        <v>38.716983795166001</v>
      </c>
      <c r="AH2260" s="77">
        <v>3.8918325960812702E-4</v>
      </c>
      <c r="AI2260" s="58">
        <v>1.75639808786098</v>
      </c>
      <c r="AJ2260" s="77">
        <v>3.4373754298815402E-2</v>
      </c>
      <c r="AK2260" s="58">
        <v>51.087129592895501</v>
      </c>
      <c r="AL2260" s="69">
        <v>43517</v>
      </c>
      <c r="AM2260" s="105">
        <v>3</v>
      </c>
      <c r="AN2260" s="124">
        <v>67.140383245112503</v>
      </c>
      <c r="AO2260" s="125">
        <v>49.752041384757597</v>
      </c>
      <c r="AP2260" s="125">
        <v>60.149703235160601</v>
      </c>
      <c r="AQ2260" s="125">
        <v>54.978392835923898</v>
      </c>
      <c r="AR2260" s="125">
        <v>64.155061215487706</v>
      </c>
      <c r="AS2260" s="125">
        <v>61.3911504105684</v>
      </c>
      <c r="AV2260" s="63">
        <v>39551.027503501697</v>
      </c>
      <c r="AW2260" s="63">
        <v>0</v>
      </c>
      <c r="AX2260" s="63">
        <v>0</v>
      </c>
      <c r="AY2260" s="63">
        <v>39551.027503501697</v>
      </c>
      <c r="AZ2260" s="77">
        <v>0</v>
      </c>
      <c r="BA2260" s="77">
        <v>2.9551027503501701</v>
      </c>
      <c r="BB2260" s="77">
        <v>1.4491654001625101</v>
      </c>
      <c r="BC2260" s="58">
        <v>-887.55781273024297</v>
      </c>
      <c r="BD2260" s="130">
        <v>-2.1948290371423498E-2</v>
      </c>
      <c r="BE2260" s="65">
        <v>89</v>
      </c>
    </row>
    <row r="2261" spans="1:57" x14ac:dyDescent="0.2">
      <c r="A2261" s="104">
        <v>43518</v>
      </c>
      <c r="B2261" s="58">
        <v>2792.669921875</v>
      </c>
      <c r="C2261" s="77">
        <v>6.4111023949868697E-3</v>
      </c>
      <c r="D2261" s="58">
        <v>0.01</v>
      </c>
      <c r="E2261" s="58">
        <v>0.76580000000000004</v>
      </c>
      <c r="F2261" s="77">
        <v>9.1491308325708498E-4</v>
      </c>
      <c r="G2261" s="58">
        <v>172.30645751953099</v>
      </c>
      <c r="H2261" s="58">
        <v>1110.36999511718</v>
      </c>
      <c r="I2261" s="58">
        <v>110.560745239257</v>
      </c>
      <c r="J2261" s="58">
        <v>1631.56005859375</v>
      </c>
      <c r="K2261" s="58">
        <v>39.229362487792898</v>
      </c>
      <c r="L2261" s="58">
        <v>52.170497894287102</v>
      </c>
      <c r="M2261" s="58">
        <v>13.5100002288818</v>
      </c>
      <c r="N2261" s="77">
        <v>1.1165711610624201E-2</v>
      </c>
      <c r="O2261" s="58">
        <v>10.0573284015927</v>
      </c>
      <c r="P2261" s="77">
        <v>5.8368842040947402E-2</v>
      </c>
      <c r="Q2261" s="58">
        <v>171.35511779785099</v>
      </c>
      <c r="R2261" s="77">
        <v>1.2215488820968901E-2</v>
      </c>
      <c r="S2261" s="58">
        <v>36.6108160040095</v>
      </c>
      <c r="T2261" s="77">
        <v>3.2971726690206198E-2</v>
      </c>
      <c r="U2261" s="58">
        <v>1103.6699829101501</v>
      </c>
      <c r="V2261" s="77">
        <v>1.42582780993441E-2</v>
      </c>
      <c r="W2261" s="58">
        <v>3.5105530488022398</v>
      </c>
      <c r="X2261" s="77">
        <v>3.1752255660047003E-2</v>
      </c>
      <c r="Y2261" s="58">
        <v>109.78362274169901</v>
      </c>
      <c r="Z2261" s="77">
        <v>7.4841412006767501E-3</v>
      </c>
      <c r="AA2261" s="58">
        <v>80.910724765377296</v>
      </c>
      <c r="AB2261" s="77">
        <v>4.9591018325806903E-2</v>
      </c>
      <c r="AC2261" s="58">
        <v>1625.5</v>
      </c>
      <c r="AD2261" s="77">
        <v>1.5451964480803101E-2</v>
      </c>
      <c r="AE2261" s="58">
        <v>3.1367110321502301</v>
      </c>
      <c r="AF2261" s="77">
        <v>7.9958246406025293E-2</v>
      </c>
      <c r="AG2261" s="58">
        <v>38.930889129638601</v>
      </c>
      <c r="AH2261" s="77">
        <v>2.1007645509933202E-2</v>
      </c>
      <c r="AI2261" s="58">
        <v>1.8426635346234199</v>
      </c>
      <c r="AJ2261" s="77">
        <v>3.53200296910565E-2</v>
      </c>
      <c r="AK2261" s="58">
        <v>51.633783340454102</v>
      </c>
      <c r="AL2261" s="69">
        <v>43518</v>
      </c>
      <c r="AM2261" s="105">
        <v>4</v>
      </c>
      <c r="AN2261" s="124">
        <v>69.703109010800404</v>
      </c>
      <c r="AO2261" s="125">
        <v>53.622155813363101</v>
      </c>
      <c r="AP2261" s="125">
        <v>63.114451647605001</v>
      </c>
      <c r="AQ2261" s="125">
        <v>58.197681058409501</v>
      </c>
      <c r="AR2261" s="125">
        <v>68.612588062991094</v>
      </c>
      <c r="AS2261" s="125">
        <v>64.7685434170088</v>
      </c>
      <c r="AV2261" s="63">
        <v>39551.027503501697</v>
      </c>
      <c r="AW2261" s="63">
        <v>0</v>
      </c>
      <c r="AX2261" s="63">
        <v>0</v>
      </c>
      <c r="AY2261" s="63">
        <v>39551.027503501697</v>
      </c>
      <c r="AZ2261" s="77">
        <v>0</v>
      </c>
      <c r="BA2261" s="77">
        <v>2.9551027503501701</v>
      </c>
      <c r="BB2261" s="77">
        <v>1.46486725032521</v>
      </c>
      <c r="BC2261" s="58">
        <v>-887.55781273024297</v>
      </c>
      <c r="BD2261" s="130">
        <v>-2.1948290371423498E-2</v>
      </c>
      <c r="BE2261" s="65">
        <v>90</v>
      </c>
    </row>
    <row r="2262" spans="1:57" x14ac:dyDescent="0.2">
      <c r="A2262" s="104">
        <v>43521</v>
      </c>
      <c r="B2262" s="58">
        <v>2796.11010742187</v>
      </c>
      <c r="C2262" s="77">
        <v>1.2318625699112499E-3</v>
      </c>
      <c r="D2262" s="58">
        <v>0.01</v>
      </c>
      <c r="E2262" s="58">
        <v>0.76529999999999998</v>
      </c>
      <c r="F2262" s="77">
        <v>-6.52911987464199E-4</v>
      </c>
      <c r="G2262" s="58">
        <v>173.56161499023401</v>
      </c>
      <c r="H2262" s="58">
        <v>1109.40002441406</v>
      </c>
      <c r="I2262" s="58">
        <v>111.178451538085</v>
      </c>
      <c r="J2262" s="58">
        <v>1633</v>
      </c>
      <c r="K2262" s="58">
        <v>39.4581909179687</v>
      </c>
      <c r="L2262" s="58">
        <v>52.776782989501903</v>
      </c>
      <c r="M2262" s="58">
        <v>14.8500003814697</v>
      </c>
      <c r="N2262" s="77">
        <v>7.2844482370073502E-3</v>
      </c>
      <c r="O2262" s="58">
        <v>10.0639178581902</v>
      </c>
      <c r="P2262" s="77">
        <v>5.7984698164720898E-2</v>
      </c>
      <c r="Q2262" s="58">
        <v>172.93403625488199</v>
      </c>
      <c r="R2262" s="77">
        <v>-8.7355629870300401E-4</v>
      </c>
      <c r="S2262" s="58">
        <v>36.802397113376699</v>
      </c>
      <c r="T2262" s="77">
        <v>3.3173243468075597E-2</v>
      </c>
      <c r="U2262" s="58">
        <v>1109.88500976562</v>
      </c>
      <c r="V2262" s="77">
        <v>5.5870308895928896E-3</v>
      </c>
      <c r="W2262" s="58">
        <v>3.6124751146829301</v>
      </c>
      <c r="X2262" s="77">
        <v>3.2492583452157699E-2</v>
      </c>
      <c r="Y2262" s="58">
        <v>110.86959838867099</v>
      </c>
      <c r="Z2262" s="77">
        <v>8.8255495019362497E-4</v>
      </c>
      <c r="AA2262" s="58">
        <v>80.868903974680805</v>
      </c>
      <c r="AB2262" s="77">
        <v>4.95216803274224E-2</v>
      </c>
      <c r="AC2262" s="58">
        <v>1632.28002929687</v>
      </c>
      <c r="AD2262" s="77">
        <v>5.8330907173673703E-3</v>
      </c>
      <c r="AE2262" s="58">
        <v>3.1796445389548702</v>
      </c>
      <c r="AF2262" s="77">
        <v>8.0582623404229795E-2</v>
      </c>
      <c r="AG2262" s="58">
        <v>39.343776702880803</v>
      </c>
      <c r="AH2262" s="77">
        <v>1.1621225015781E-2</v>
      </c>
      <c r="AI2262" s="58">
        <v>1.95495209025935</v>
      </c>
      <c r="AJ2262" s="77">
        <v>3.7041895688265401E-2</v>
      </c>
      <c r="AK2262" s="58">
        <v>52.473640441894503</v>
      </c>
      <c r="AL2262" s="69">
        <v>43521</v>
      </c>
      <c r="AM2262" s="105">
        <v>0</v>
      </c>
      <c r="AN2262" s="124">
        <v>70.187315246218304</v>
      </c>
      <c r="AO2262" s="125">
        <v>53.302128060104899</v>
      </c>
      <c r="AP2262" s="125">
        <v>64.966114298359003</v>
      </c>
      <c r="AQ2262" s="125">
        <v>59.396252919341698</v>
      </c>
      <c r="AR2262" s="125">
        <v>70.819793196167694</v>
      </c>
      <c r="AS2262" s="125">
        <v>66.040022917530905</v>
      </c>
      <c r="AV2262" s="63">
        <v>39551.027503501697</v>
      </c>
      <c r="AW2262" s="63">
        <v>0</v>
      </c>
      <c r="AX2262" s="63">
        <v>0</v>
      </c>
      <c r="AY2262" s="63">
        <v>39551.027503501697</v>
      </c>
      <c r="AZ2262" s="77">
        <v>0</v>
      </c>
      <c r="BA2262" s="77">
        <v>2.9551027503501701</v>
      </c>
      <c r="BB2262" s="77">
        <v>1.4679036280306901</v>
      </c>
      <c r="BC2262" s="58">
        <v>-887.55781273024297</v>
      </c>
      <c r="BD2262" s="130">
        <v>-2.1948290371423498E-2</v>
      </c>
      <c r="BE2262" s="65">
        <v>91</v>
      </c>
    </row>
    <row r="2263" spans="1:57" x14ac:dyDescent="0.2">
      <c r="A2263" s="104">
        <v>43522</v>
      </c>
      <c r="B2263" s="58">
        <v>2793.89990234375</v>
      </c>
      <c r="C2263" s="77">
        <v>-7.9045709689984302E-4</v>
      </c>
      <c r="D2263" s="58">
        <v>0.01</v>
      </c>
      <c r="E2263" s="58">
        <v>0.75529999999999997</v>
      </c>
      <c r="F2263" s="77">
        <v>-1.30667712008363E-2</v>
      </c>
      <c r="G2263" s="58">
        <v>173.66123962402301</v>
      </c>
      <c r="H2263" s="58">
        <v>1115.13000488281</v>
      </c>
      <c r="I2263" s="58">
        <v>111.94561767578099</v>
      </c>
      <c r="J2263" s="58">
        <v>1636.40002441406</v>
      </c>
      <c r="K2263" s="58">
        <v>39.3786010742187</v>
      </c>
      <c r="L2263" s="58">
        <v>52.905990600585902</v>
      </c>
      <c r="M2263" s="58">
        <v>15.170000076293899</v>
      </c>
      <c r="N2263" s="77">
        <v>5.7400153711783999E-4</v>
      </c>
      <c r="O2263" s="58">
        <v>10.0791445977619</v>
      </c>
      <c r="P2263" s="77">
        <v>5.803911465554E-2</v>
      </c>
      <c r="Q2263" s="58">
        <v>173.611427307128</v>
      </c>
      <c r="R2263" s="77">
        <v>5.1649363103054499E-3</v>
      </c>
      <c r="S2263" s="58">
        <v>37.0131877726296</v>
      </c>
      <c r="T2263" s="77">
        <v>3.3191814058056199E-2</v>
      </c>
      <c r="U2263" s="58">
        <v>1112.26501464843</v>
      </c>
      <c r="V2263" s="77">
        <v>6.9003132089180399E-3</v>
      </c>
      <c r="W2263" s="58">
        <v>3.7294370100373202</v>
      </c>
      <c r="X2263" s="77">
        <v>3.3314720910635198E-2</v>
      </c>
      <c r="Y2263" s="58">
        <v>111.562034606933</v>
      </c>
      <c r="Z2263" s="77">
        <v>2.0820725132042399E-3</v>
      </c>
      <c r="AA2263" s="58">
        <v>80.834252588812404</v>
      </c>
      <c r="AB2263" s="77">
        <v>4.9397611453688602E-2</v>
      </c>
      <c r="AC2263" s="58">
        <v>1634.7000122070301</v>
      </c>
      <c r="AD2263" s="77">
        <v>-2.0170677341862999E-3</v>
      </c>
      <c r="AE2263" s="58">
        <v>3.21911398474762</v>
      </c>
      <c r="AF2263" s="77">
        <v>8.1747799488366898E-2</v>
      </c>
      <c r="AG2263" s="58">
        <v>39.4183959960937</v>
      </c>
      <c r="AH2263" s="77">
        <v>2.44819035502197E-3</v>
      </c>
      <c r="AI2263" s="58">
        <v>2.06501034012995</v>
      </c>
      <c r="AJ2263" s="77">
        <v>3.90316921900161E-2</v>
      </c>
      <c r="AK2263" s="58">
        <v>52.841386795043903</v>
      </c>
      <c r="AL2263" s="69">
        <v>43522</v>
      </c>
      <c r="AM2263" s="105">
        <v>1</v>
      </c>
      <c r="AN2263" s="124">
        <v>69.419688037430902</v>
      </c>
      <c r="AO2263" s="125">
        <v>55.010315513588303</v>
      </c>
      <c r="AP2263" s="125">
        <v>65.115802498037695</v>
      </c>
      <c r="AQ2263" s="125">
        <v>58.765127402631002</v>
      </c>
      <c r="AR2263" s="125">
        <v>71.283259560965305</v>
      </c>
      <c r="AS2263" s="125">
        <v>67.603765890698099</v>
      </c>
      <c r="AT2263" s="109" t="s">
        <v>620</v>
      </c>
      <c r="AV2263" s="63">
        <v>28574.719855770101</v>
      </c>
      <c r="AW2263" s="63">
        <v>10988.971042671201</v>
      </c>
      <c r="AX2263" s="63">
        <v>10988.971042671201</v>
      </c>
      <c r="AY2263" s="63">
        <v>39563.690898441302</v>
      </c>
      <c r="AZ2263" s="77">
        <v>3.2017865878430902E-4</v>
      </c>
      <c r="BA2263" s="77">
        <v>2.9563690898441299</v>
      </c>
      <c r="BB2263" s="77">
        <v>1.4659528560934501</v>
      </c>
      <c r="BC2263" s="58">
        <v>-874.89441779062997</v>
      </c>
      <c r="BD2263" s="130">
        <v>-2.1635139086812898E-2</v>
      </c>
      <c r="BE2263" s="65">
        <v>92</v>
      </c>
    </row>
    <row r="2264" spans="1:57" x14ac:dyDescent="0.2">
      <c r="A2264" s="104">
        <v>43523</v>
      </c>
      <c r="B2264" s="58">
        <v>2792.3798828125</v>
      </c>
      <c r="C2264" s="77">
        <v>-5.4404938773033797E-4</v>
      </c>
      <c r="D2264" s="58">
        <v>0.01</v>
      </c>
      <c r="E2264" s="58">
        <v>0.74990000000000001</v>
      </c>
      <c r="F2264" s="77">
        <v>-7.1494770289950403E-3</v>
      </c>
      <c r="G2264" s="58">
        <v>174.19915771484301</v>
      </c>
      <c r="H2264" s="58">
        <v>1116.05004882812</v>
      </c>
      <c r="I2264" s="58">
        <v>111.75631713867099</v>
      </c>
      <c r="J2264" s="58">
        <v>1641.08996582031</v>
      </c>
      <c r="K2264" s="58">
        <v>38.582668304443303</v>
      </c>
      <c r="L2264" s="58">
        <v>52.915931701660099</v>
      </c>
      <c r="M2264" s="58">
        <v>14.699999809265099</v>
      </c>
      <c r="N2264" s="77">
        <v>3.0975138262567801E-3</v>
      </c>
      <c r="O2264" s="58">
        <v>9.94947784276318</v>
      </c>
      <c r="P2264" s="77">
        <v>5.7115533583979999E-2</v>
      </c>
      <c r="Q2264" s="58">
        <v>173.930198669433</v>
      </c>
      <c r="R2264" s="77">
        <v>8.2505532205589995E-4</v>
      </c>
      <c r="S2264" s="58">
        <v>37.380368360008802</v>
      </c>
      <c r="T2264" s="77">
        <v>3.3493451659501197E-2</v>
      </c>
      <c r="U2264" s="58">
        <v>1115.5900268554601</v>
      </c>
      <c r="V2264" s="77">
        <v>-1.69100444519065E-3</v>
      </c>
      <c r="W2264" s="58">
        <v>3.7726168771656998</v>
      </c>
      <c r="X2264" s="77">
        <v>3.3757526856262501E-2</v>
      </c>
      <c r="Y2264" s="58">
        <v>111.85096740722599</v>
      </c>
      <c r="Z2264" s="77">
        <v>2.8660115719134601E-3</v>
      </c>
      <c r="AA2264" s="58">
        <v>80.469453318413798</v>
      </c>
      <c r="AB2264" s="77">
        <v>4.9034151079091197E-2</v>
      </c>
      <c r="AC2264" s="58">
        <v>1638.74499511718</v>
      </c>
      <c r="AD2264" s="77">
        <v>-2.0212317046897001E-2</v>
      </c>
      <c r="AE2264" s="58">
        <v>3.2394466958617198</v>
      </c>
      <c r="AF2264" s="77">
        <v>8.39611887467267E-2</v>
      </c>
      <c r="AG2264" s="58">
        <v>38.980634689330998</v>
      </c>
      <c r="AH2264" s="77">
        <v>1.8790123691791999E-4</v>
      </c>
      <c r="AI2264" s="58">
        <v>2.16634513431991</v>
      </c>
      <c r="AJ2264" s="77">
        <v>4.0939374299100703E-2</v>
      </c>
      <c r="AK2264" s="58">
        <v>52.910961151122997</v>
      </c>
      <c r="AL2264" s="69">
        <v>43523</v>
      </c>
      <c r="AM2264" s="105">
        <v>2</v>
      </c>
      <c r="AN2264" s="124">
        <v>68.8618964143905</v>
      </c>
      <c r="AO2264" s="125">
        <v>55.293098400234598</v>
      </c>
      <c r="AP2264" s="125">
        <v>65.961478563141597</v>
      </c>
      <c r="AQ2264" s="125">
        <v>52.730854874539503</v>
      </c>
      <c r="AR2264" s="125">
        <v>71.321001561137294</v>
      </c>
      <c r="AS2264" s="125">
        <v>66.786555030394396</v>
      </c>
      <c r="AT2264" s="109" t="s">
        <v>620</v>
      </c>
      <c r="AV2264" s="63">
        <v>28574.719855770101</v>
      </c>
      <c r="AW2264" s="63">
        <v>10912.455725345601</v>
      </c>
      <c r="AX2264" s="63">
        <v>10912.455725345601</v>
      </c>
      <c r="AY2264" s="63">
        <v>39487.175581115698</v>
      </c>
      <c r="AZ2264" s="77">
        <v>-1.9339782408572799E-3</v>
      </c>
      <c r="BA2264" s="77">
        <v>2.9487175581115701</v>
      </c>
      <c r="BB2264" s="77">
        <v>1.46461125595192</v>
      </c>
      <c r="BC2264" s="58">
        <v>-951.40973511621996</v>
      </c>
      <c r="BD2264" s="130">
        <v>-2.3527275439438399E-2</v>
      </c>
      <c r="BE2264" s="65">
        <v>93</v>
      </c>
    </row>
    <row r="2265" spans="1:57" x14ac:dyDescent="0.2">
      <c r="A2265" s="104">
        <v>43524</v>
      </c>
      <c r="B2265" s="58">
        <v>2784.48999023437</v>
      </c>
      <c r="C2265" s="77">
        <v>-2.8255083152146599E-3</v>
      </c>
      <c r="D2265" s="58">
        <v>0.01</v>
      </c>
      <c r="E2265" s="58">
        <v>0.75190000000000001</v>
      </c>
      <c r="F2265" s="77">
        <v>2.6670222696358798E-3</v>
      </c>
      <c r="G2265" s="58">
        <v>172.485748291015</v>
      </c>
      <c r="H2265" s="58">
        <v>1119.92004394531</v>
      </c>
      <c r="I2265" s="58">
        <v>111.61683654785099</v>
      </c>
      <c r="J2265" s="58">
        <v>1639.82995605468</v>
      </c>
      <c r="K2265" s="58">
        <v>38.144908905029297</v>
      </c>
      <c r="L2265" s="58">
        <v>52.6376342773437</v>
      </c>
      <c r="M2265" s="58">
        <v>14.779999732971101</v>
      </c>
      <c r="N2265" s="77">
        <v>-9.8359225515481895E-3</v>
      </c>
      <c r="O2265" s="58">
        <v>9.8238081013347998</v>
      </c>
      <c r="P2265" s="77">
        <v>5.6954317667800597E-2</v>
      </c>
      <c r="Q2265" s="58">
        <v>173.34245300292901</v>
      </c>
      <c r="R2265" s="77">
        <v>3.4675820508684998E-3</v>
      </c>
      <c r="S2265" s="58">
        <v>37.800678016453197</v>
      </c>
      <c r="T2265" s="77">
        <v>3.3753014977111202E-2</v>
      </c>
      <c r="U2265" s="58">
        <v>1117.9850463867101</v>
      </c>
      <c r="V2265" s="77">
        <v>-1.24807791086423E-3</v>
      </c>
      <c r="W2265" s="58">
        <v>3.8314398387091799</v>
      </c>
      <c r="X2265" s="77">
        <v>3.4326719491522197E-2</v>
      </c>
      <c r="Y2265" s="58">
        <v>111.68657684326099</v>
      </c>
      <c r="Z2265" s="77">
        <v>-7.6778835521984501E-4</v>
      </c>
      <c r="AA2265" s="58">
        <v>80.147466784348495</v>
      </c>
      <c r="AB2265" s="77">
        <v>4.8875474245620797E-2</v>
      </c>
      <c r="AC2265" s="58">
        <v>1640.4599609375</v>
      </c>
      <c r="AD2265" s="77">
        <v>-1.13460115293179E-2</v>
      </c>
      <c r="AE2265" s="58">
        <v>3.2555528118078301</v>
      </c>
      <c r="AF2265" s="77">
        <v>8.5346980901522096E-2</v>
      </c>
      <c r="AG2265" s="58">
        <v>38.3637886047363</v>
      </c>
      <c r="AH2265" s="77">
        <v>-5.2592369701708304E-3</v>
      </c>
      <c r="AI2265" s="58">
        <v>2.2477481002591402</v>
      </c>
      <c r="AJ2265" s="77">
        <v>4.2702300950987301E-2</v>
      </c>
      <c r="AK2265" s="58">
        <v>52.776782989501903</v>
      </c>
      <c r="AL2265" s="69">
        <v>43524</v>
      </c>
      <c r="AM2265" s="105">
        <v>3</v>
      </c>
      <c r="AN2265" s="124">
        <v>65.901882479217207</v>
      </c>
      <c r="AO2265" s="125">
        <v>56.530778940685003</v>
      </c>
      <c r="AP2265" s="125">
        <v>60.897364442801901</v>
      </c>
      <c r="AQ2265" s="125">
        <v>49.707619363936999</v>
      </c>
      <c r="AR2265" s="125">
        <v>68.6027438028093</v>
      </c>
      <c r="AS2265" s="125">
        <v>66.152023815953498</v>
      </c>
      <c r="AT2265" s="109" t="s">
        <v>620</v>
      </c>
      <c r="AV2265" s="63">
        <v>28574.719855770101</v>
      </c>
      <c r="AW2265" s="63">
        <v>10884.015233612001</v>
      </c>
      <c r="AX2265" s="63">
        <v>10884.015233612001</v>
      </c>
      <c r="AY2265" s="63">
        <v>39458.735089382099</v>
      </c>
      <c r="AZ2265" s="77">
        <v>-7.2024629047306998E-4</v>
      </c>
      <c r="BA2265" s="77">
        <v>2.94587350893821</v>
      </c>
      <c r="BB2265" s="77">
        <v>1.45764747635445</v>
      </c>
      <c r="BC2265" s="58">
        <v>-979.85022684977503</v>
      </c>
      <c r="BD2265" s="130">
        <v>-2.42305762970512E-2</v>
      </c>
      <c r="BE2265" s="65">
        <v>94</v>
      </c>
    </row>
    <row r="2266" spans="1:57" x14ac:dyDescent="0.2">
      <c r="A2266" s="104">
        <v>43525</v>
      </c>
      <c r="B2266" s="58">
        <v>2803.68994140625</v>
      </c>
      <c r="C2266" s="77">
        <v>6.8953205934343398E-3</v>
      </c>
      <c r="D2266" s="58">
        <v>0.01</v>
      </c>
      <c r="E2266" s="58">
        <v>0.75509999999999999</v>
      </c>
      <c r="F2266" s="77">
        <v>4.2558850911025197E-3</v>
      </c>
      <c r="G2266" s="58">
        <v>174.29878234863199</v>
      </c>
      <c r="H2266" s="58">
        <v>1140.98999023437</v>
      </c>
      <c r="I2266" s="58">
        <v>112.114990234375</v>
      </c>
      <c r="J2266" s="58">
        <v>1671.72998046875</v>
      </c>
      <c r="K2266" s="58">
        <v>38.363792419433601</v>
      </c>
      <c r="L2266" s="58">
        <v>52.975566864013601</v>
      </c>
      <c r="M2266" s="58">
        <v>13.569999694824199</v>
      </c>
      <c r="N2266" s="77">
        <v>1.0511210784547E-2</v>
      </c>
      <c r="O2266" s="58">
        <v>9.7572289982690101</v>
      </c>
      <c r="P2266" s="77">
        <v>5.5979903398020198E-2</v>
      </c>
      <c r="Q2266" s="58">
        <v>173.39226531982399</v>
      </c>
      <c r="R2266" s="77">
        <v>1.88137951481217E-2</v>
      </c>
      <c r="S2266" s="58">
        <v>38.676315346848597</v>
      </c>
      <c r="T2266" s="77">
        <v>3.3897155696259798E-2</v>
      </c>
      <c r="U2266" s="58">
        <v>1130.4550170898401</v>
      </c>
      <c r="V2266" s="77">
        <v>4.4630693892662096E-3</v>
      </c>
      <c r="W2266" s="58">
        <v>3.8895961858292898</v>
      </c>
      <c r="X2266" s="77">
        <v>3.4692918205657702E-2</v>
      </c>
      <c r="Y2266" s="58">
        <v>111.865913391113</v>
      </c>
      <c r="Z2266" s="77">
        <v>1.9453251415660001E-2</v>
      </c>
      <c r="AA2266" s="58">
        <v>79.874410120694904</v>
      </c>
      <c r="AB2266" s="77">
        <v>4.7779492534014499E-2</v>
      </c>
      <c r="AC2266" s="58">
        <v>1655.7799682617101</v>
      </c>
      <c r="AD2266" s="77">
        <v>5.7382104371848097E-3</v>
      </c>
      <c r="AE2266" s="58">
        <v>3.2708102359107198</v>
      </c>
      <c r="AF2266" s="77">
        <v>8.5257739906179394E-2</v>
      </c>
      <c r="AG2266" s="58">
        <v>38.254350662231403</v>
      </c>
      <c r="AH2266" s="77">
        <v>6.4199805198192897E-3</v>
      </c>
      <c r="AI2266" s="58">
        <v>2.3362635691485099</v>
      </c>
      <c r="AJ2266" s="77">
        <v>4.4100775271468398E-2</v>
      </c>
      <c r="AK2266" s="58">
        <v>52.806600570678697</v>
      </c>
      <c r="AL2266" s="69">
        <v>43525</v>
      </c>
      <c r="AM2266" s="105">
        <v>4</v>
      </c>
      <c r="AN2266" s="124">
        <v>69.354119446478194</v>
      </c>
      <c r="AO2266" s="125">
        <v>62.6013267144629</v>
      </c>
      <c r="AP2266" s="125">
        <v>64.0431175000857</v>
      </c>
      <c r="AQ2266" s="125">
        <v>51.213764193261603</v>
      </c>
      <c r="AR2266" s="125">
        <v>70.093296442150503</v>
      </c>
      <c r="AS2266" s="125">
        <v>67.345307761019001</v>
      </c>
      <c r="AV2266" s="63">
        <v>28574.719855770101</v>
      </c>
      <c r="AW2266" s="63">
        <v>11000.5088982295</v>
      </c>
      <c r="AX2266" s="63">
        <v>11000.5088982295</v>
      </c>
      <c r="AY2266" s="63">
        <v>39575.228753999698</v>
      </c>
      <c r="AZ2266" s="77">
        <v>2.9522909022212602E-3</v>
      </c>
      <c r="BA2266" s="77">
        <v>2.9575228753999698</v>
      </c>
      <c r="BB2266" s="77">
        <v>1.47459374360956</v>
      </c>
      <c r="BC2266" s="58">
        <v>-863.35656223223396</v>
      </c>
      <c r="BD2266" s="130">
        <v>-2.1349821104787298E-2</v>
      </c>
      <c r="BE2266" s="65">
        <v>95</v>
      </c>
    </row>
    <row r="2267" spans="1:57" x14ac:dyDescent="0.2">
      <c r="A2267" s="104">
        <v>43528</v>
      </c>
      <c r="B2267" s="58">
        <v>2792.81005859375</v>
      </c>
      <c r="C2267" s="77">
        <v>-3.8805584925140002E-3</v>
      </c>
      <c r="D2267" s="58">
        <v>0.01</v>
      </c>
      <c r="E2267" s="58">
        <v>0.7591</v>
      </c>
      <c r="F2267" s="77">
        <v>5.2973116143557597E-3</v>
      </c>
      <c r="G2267" s="58">
        <v>175.17541503906199</v>
      </c>
      <c r="H2267" s="58">
        <v>1147.80004882812</v>
      </c>
      <c r="I2267" s="58">
        <v>111.845993041992</v>
      </c>
      <c r="J2267" s="58">
        <v>1696.17004394531</v>
      </c>
      <c r="K2267" s="58">
        <v>38.881145477294901</v>
      </c>
      <c r="L2267" s="58">
        <v>53.611667633056598</v>
      </c>
      <c r="M2267" s="58">
        <v>14.6300001144409</v>
      </c>
      <c r="N2267" s="77">
        <v>5.0294825851178102E-3</v>
      </c>
      <c r="O2267" s="58">
        <v>9.5108680806653396</v>
      </c>
      <c r="P2267" s="77">
        <v>5.4293395443330297E-2</v>
      </c>
      <c r="Q2267" s="58">
        <v>174.737098693847</v>
      </c>
      <c r="R2267" s="77">
        <v>5.9685524430859102E-3</v>
      </c>
      <c r="S2267" s="58">
        <v>39.591926850030703</v>
      </c>
      <c r="T2267" s="77">
        <v>3.4493749055380399E-2</v>
      </c>
      <c r="U2267" s="58">
        <v>1144.39501953125</v>
      </c>
      <c r="V2267" s="77">
        <v>-2.3992972912940599E-3</v>
      </c>
      <c r="W2267" s="58">
        <v>3.9084573288401998</v>
      </c>
      <c r="X2267" s="77">
        <v>3.4944991970993398E-2</v>
      </c>
      <c r="Y2267" s="58">
        <v>111.980491638183</v>
      </c>
      <c r="Z2267" s="77">
        <v>1.4619623840035101E-2</v>
      </c>
      <c r="AA2267" s="58">
        <v>77.843754086377501</v>
      </c>
      <c r="AB2267" s="77">
        <v>4.58938385123887E-2</v>
      </c>
      <c r="AC2267" s="58">
        <v>1683.9500122070301</v>
      </c>
      <c r="AD2267" s="77">
        <v>1.3485451391381501E-2</v>
      </c>
      <c r="AE2267" s="58">
        <v>3.2841481872910898</v>
      </c>
      <c r="AF2267" s="77">
        <v>8.4466343441679498E-2</v>
      </c>
      <c r="AG2267" s="58">
        <v>38.622468948364201</v>
      </c>
      <c r="AH2267" s="77">
        <v>1.20074367618532E-2</v>
      </c>
      <c r="AI2267" s="58">
        <v>2.4368390982569901</v>
      </c>
      <c r="AJ2267" s="77">
        <v>4.5453521702325299E-2</v>
      </c>
      <c r="AK2267" s="58">
        <v>53.293617248535099</v>
      </c>
      <c r="AL2267" s="69">
        <v>43528</v>
      </c>
      <c r="AM2267" s="105">
        <v>0</v>
      </c>
      <c r="AN2267" s="124">
        <v>65.318456512839603</v>
      </c>
      <c r="AO2267" s="125">
        <v>64.334973724976606</v>
      </c>
      <c r="AP2267" s="125">
        <v>65.488806762591295</v>
      </c>
      <c r="AQ2267" s="125">
        <v>54.6693016257625</v>
      </c>
      <c r="AR2267" s="125">
        <v>72.718728369148806</v>
      </c>
      <c r="AS2267" s="125">
        <v>65.992381966614104</v>
      </c>
      <c r="AT2267" s="109" t="s">
        <v>620</v>
      </c>
      <c r="AV2267" s="63">
        <v>28574.719855770101</v>
      </c>
      <c r="AW2267" s="63">
        <v>11191.5696475696</v>
      </c>
      <c r="AX2267" s="63">
        <v>11191.5696475696</v>
      </c>
      <c r="AY2267" s="63">
        <v>39766.2895033397</v>
      </c>
      <c r="AZ2267" s="77">
        <v>4.8277863541281701E-3</v>
      </c>
      <c r="BA2267" s="77">
        <v>2.97662895033397</v>
      </c>
      <c r="BB2267" s="77">
        <v>1.4649909378422801</v>
      </c>
      <c r="BC2267" s="58">
        <v>-672.29581289217401</v>
      </c>
      <c r="BD2267" s="130">
        <v>-1.6625107125651999E-2</v>
      </c>
      <c r="BE2267" s="65">
        <v>96</v>
      </c>
    </row>
    <row r="2268" spans="1:57" x14ac:dyDescent="0.2">
      <c r="A2268" s="104">
        <v>43529</v>
      </c>
      <c r="B2268" s="58">
        <v>2789.64990234375</v>
      </c>
      <c r="C2268" s="77">
        <v>-1.13153282310618E-3</v>
      </c>
      <c r="D2268" s="58">
        <v>0.01</v>
      </c>
      <c r="E2268" s="58">
        <v>0.76249999999999996</v>
      </c>
      <c r="F2268" s="77">
        <v>4.4789882755895596E-3</v>
      </c>
      <c r="G2268" s="58">
        <v>174.85662841796801</v>
      </c>
      <c r="H2268" s="58">
        <v>1162.03002929687</v>
      </c>
      <c r="I2268" s="58">
        <v>111.288047790527</v>
      </c>
      <c r="J2268" s="58">
        <v>1692.43005371093</v>
      </c>
      <c r="K2268" s="58">
        <v>38.731906890869098</v>
      </c>
      <c r="L2268" s="58">
        <v>53.353252410888601</v>
      </c>
      <c r="M2268" s="58">
        <v>14.7399997711181</v>
      </c>
      <c r="N2268" s="77">
        <v>-1.81981370515182E-3</v>
      </c>
      <c r="O2268" s="58">
        <v>9.5014610997936</v>
      </c>
      <c r="P2268" s="77">
        <v>5.4338581189394601E-2</v>
      </c>
      <c r="Q2268" s="58">
        <v>175.016021728515</v>
      </c>
      <c r="R2268" s="77">
        <v>1.23976127055216E-2</v>
      </c>
      <c r="S2268" s="58">
        <v>40.955747436667899</v>
      </c>
      <c r="T2268" s="77">
        <v>3.5244999185993102E-2</v>
      </c>
      <c r="U2268" s="58">
        <v>1154.9150390625</v>
      </c>
      <c r="V2268" s="77">
        <v>-4.9885135469750399E-3</v>
      </c>
      <c r="W2268" s="58">
        <v>3.98092676803673</v>
      </c>
      <c r="X2268" s="77">
        <v>3.5771377493563898E-2</v>
      </c>
      <c r="Y2268" s="58">
        <v>111.567020416259</v>
      </c>
      <c r="Z2268" s="77">
        <v>-2.2049618478555601E-3</v>
      </c>
      <c r="AA2268" s="58">
        <v>78.212221328534596</v>
      </c>
      <c r="AB2268" s="77">
        <v>4.6212971199040803E-2</v>
      </c>
      <c r="AC2268" s="58">
        <v>1694.30004882812</v>
      </c>
      <c r="AD2268" s="77">
        <v>-3.8383279245960398E-3</v>
      </c>
      <c r="AE2268" s="58">
        <v>3.3071057661979002</v>
      </c>
      <c r="AF2268" s="77">
        <v>8.53845325900425E-2</v>
      </c>
      <c r="AG2268" s="58">
        <v>38.806526184082003</v>
      </c>
      <c r="AH2268" s="77">
        <v>-4.82013027344496E-3</v>
      </c>
      <c r="AI2268" s="58">
        <v>2.5241462089392699</v>
      </c>
      <c r="AJ2268" s="77">
        <v>4.7310071924015103E-2</v>
      </c>
      <c r="AK2268" s="58">
        <v>53.482460021972599</v>
      </c>
      <c r="AL2268" s="69">
        <v>43529</v>
      </c>
      <c r="AM2268" s="105">
        <v>1</v>
      </c>
      <c r="AN2268" s="124">
        <v>64.150803652977004</v>
      </c>
      <c r="AO2268" s="125">
        <v>67.703908372902205</v>
      </c>
      <c r="AP2268" s="125">
        <v>64.473628879339003</v>
      </c>
      <c r="AQ2268" s="125">
        <v>53.492270061004298</v>
      </c>
      <c r="AR2268" s="125">
        <v>70.029127794279603</v>
      </c>
      <c r="AS2268" s="125">
        <v>63.158217670069703</v>
      </c>
      <c r="AT2268" s="109" t="s">
        <v>620</v>
      </c>
      <c r="AV2268" s="63">
        <v>28574.719855770101</v>
      </c>
      <c r="AW2268" s="63">
        <v>11187.5101149082</v>
      </c>
      <c r="AX2268" s="63">
        <v>11187.5101149082</v>
      </c>
      <c r="AY2268" s="63">
        <v>39762.229970678301</v>
      </c>
      <c r="AZ2268" s="77">
        <v>-1.02084773614619E-4</v>
      </c>
      <c r="BA2268" s="77">
        <v>2.97622299706783</v>
      </c>
      <c r="BB2268" s="77">
        <v>1.4622017196874499</v>
      </c>
      <c r="BC2268" s="58">
        <v>-676.35534555361596</v>
      </c>
      <c r="BD2268" s="130">
        <v>-1.6725494728969299E-2</v>
      </c>
      <c r="BE2268" s="65">
        <v>97</v>
      </c>
    </row>
    <row r="2269" spans="1:57" x14ac:dyDescent="0.2">
      <c r="A2269" s="104">
        <v>43530</v>
      </c>
      <c r="B2269" s="58">
        <v>2771.44995117187</v>
      </c>
      <c r="C2269" s="77">
        <v>-6.5240986535923797E-3</v>
      </c>
      <c r="D2269" s="58">
        <v>0.01</v>
      </c>
      <c r="E2269" s="58">
        <v>0.76049999999999995</v>
      </c>
      <c r="F2269" s="77">
        <v>-2.6229508196721199E-3</v>
      </c>
      <c r="G2269" s="58">
        <v>173.85050964355401</v>
      </c>
      <c r="H2269" s="58">
        <v>1157.85998535156</v>
      </c>
      <c r="I2269" s="58">
        <v>111.33786773681599</v>
      </c>
      <c r="J2269" s="58">
        <v>1668.94995117187</v>
      </c>
      <c r="K2269" s="58">
        <v>37.8762817382812</v>
      </c>
      <c r="L2269" s="58">
        <v>52.627696990966797</v>
      </c>
      <c r="M2269" s="58">
        <v>15.7399997711181</v>
      </c>
      <c r="N2269" s="77">
        <v>-5.7539641677699597E-3</v>
      </c>
      <c r="O2269" s="58">
        <v>9.5126945075338192</v>
      </c>
      <c r="P2269" s="77">
        <v>5.4717668225636298E-2</v>
      </c>
      <c r="Q2269" s="58">
        <v>174.35356903076101</v>
      </c>
      <c r="R2269" s="77">
        <v>-3.58858535509254E-3</v>
      </c>
      <c r="S2269" s="58">
        <v>42.2034100089014</v>
      </c>
      <c r="T2269" s="77">
        <v>3.6449493499066801E-2</v>
      </c>
      <c r="U2269" s="58">
        <v>1159.9450073242101</v>
      </c>
      <c r="V2269" s="77">
        <v>4.4766663876472101E-4</v>
      </c>
      <c r="W2269" s="58">
        <v>4.0439408765843901</v>
      </c>
      <c r="X2269" s="77">
        <v>3.6321342942758503E-2</v>
      </c>
      <c r="Y2269" s="58">
        <v>111.31295776367099</v>
      </c>
      <c r="Z2269" s="77">
        <v>-1.3873602922365001E-2</v>
      </c>
      <c r="AA2269" s="58">
        <v>77.723809631165196</v>
      </c>
      <c r="AB2269" s="77">
        <v>4.6570485577827198E-2</v>
      </c>
      <c r="AC2269" s="58">
        <v>1680.6900024414001</v>
      </c>
      <c r="AD2269" s="77">
        <v>-2.20909637885554E-2</v>
      </c>
      <c r="AE2269" s="58">
        <v>3.31371953564449</v>
      </c>
      <c r="AF2269" s="77">
        <v>8.7487984130589794E-2</v>
      </c>
      <c r="AG2269" s="58">
        <v>38.304094314575103</v>
      </c>
      <c r="AH2269" s="77">
        <v>-1.35990851004577E-2</v>
      </c>
      <c r="AI2269" s="58">
        <v>2.5858079695826999</v>
      </c>
      <c r="AJ2269" s="77">
        <v>4.9133975405128198E-2</v>
      </c>
      <c r="AK2269" s="58">
        <v>52.990474700927699</v>
      </c>
      <c r="AL2269" s="69">
        <v>43530</v>
      </c>
      <c r="AM2269" s="105">
        <v>2</v>
      </c>
      <c r="AN2269" s="124">
        <v>57.7481201423154</v>
      </c>
      <c r="AO2269" s="125">
        <v>65.744037665279393</v>
      </c>
      <c r="AP2269" s="125">
        <v>61.246684330194299</v>
      </c>
      <c r="AQ2269" s="125">
        <v>47.215754407880397</v>
      </c>
      <c r="AR2269" s="125">
        <v>62.985166274821502</v>
      </c>
      <c r="AS2269" s="125">
        <v>63.309740597814901</v>
      </c>
      <c r="AT2269" s="109" t="s">
        <v>620</v>
      </c>
      <c r="AV2269" s="63">
        <v>28574.719855770101</v>
      </c>
      <c r="AW2269" s="63">
        <v>11006.4249794483</v>
      </c>
      <c r="AX2269" s="63">
        <v>11006.4249794483</v>
      </c>
      <c r="AY2269" s="63">
        <v>39581.144835218402</v>
      </c>
      <c r="AZ2269" s="77">
        <v>-4.55419969135117E-3</v>
      </c>
      <c r="BA2269" s="77">
        <v>2.95811448352184</v>
      </c>
      <c r="BB2269" s="77">
        <v>1.4461380727631601</v>
      </c>
      <c r="BC2269" s="58">
        <v>-857.44048101351598</v>
      </c>
      <c r="BD2269" s="130">
        <v>-2.12035231773882E-2</v>
      </c>
      <c r="BE2269" s="65">
        <v>98</v>
      </c>
    </row>
    <row r="2270" spans="1:57" x14ac:dyDescent="0.2">
      <c r="A2270" s="104">
        <v>43531</v>
      </c>
      <c r="B2270" s="58">
        <v>2748.92993164062</v>
      </c>
      <c r="C2270" s="77">
        <v>-8.1257175586835206E-3</v>
      </c>
      <c r="D2270" s="58">
        <v>0.01</v>
      </c>
      <c r="E2270" s="58">
        <v>0.76249999999999996</v>
      </c>
      <c r="F2270" s="77">
        <v>2.62984878369487E-3</v>
      </c>
      <c r="G2270" s="58">
        <v>171.83825683593699</v>
      </c>
      <c r="H2270" s="58">
        <v>1143.30004882812</v>
      </c>
      <c r="I2270" s="58">
        <v>109.98288726806599</v>
      </c>
      <c r="J2270" s="58">
        <v>1625.94995117187</v>
      </c>
      <c r="K2270" s="58">
        <v>37.378826141357401</v>
      </c>
      <c r="L2270" s="58">
        <v>52.279823303222599</v>
      </c>
      <c r="M2270" s="58">
        <v>16.590000152587798</v>
      </c>
      <c r="N2270" s="77">
        <v>-1.15746155230888E-2</v>
      </c>
      <c r="O2270" s="58">
        <v>9.5749644413900299</v>
      </c>
      <c r="P2270" s="77">
        <v>5.5720795925739197E-2</v>
      </c>
      <c r="Q2270" s="58">
        <v>172.84438323974601</v>
      </c>
      <c r="R2270" s="77">
        <v>-1.2574868039002599E-2</v>
      </c>
      <c r="S2270" s="58">
        <v>42.602402692415502</v>
      </c>
      <c r="T2270" s="77">
        <v>3.7262661482506398E-2</v>
      </c>
      <c r="U2270" s="58">
        <v>1150.5800170898401</v>
      </c>
      <c r="V2270" s="77">
        <v>-1.21699875908611E-2</v>
      </c>
      <c r="W2270" s="58">
        <v>4.0946314220981597</v>
      </c>
      <c r="X2270" s="77">
        <v>3.7229713856466798E-2</v>
      </c>
      <c r="Y2270" s="58">
        <v>110.66037750244099</v>
      </c>
      <c r="Z2270" s="77">
        <v>-2.5764703111562402E-2</v>
      </c>
      <c r="AA2270" s="58">
        <v>77.711294375956101</v>
      </c>
      <c r="AB2270" s="77">
        <v>4.7794395098045298E-2</v>
      </c>
      <c r="AC2270" s="58">
        <v>1647.44995117187</v>
      </c>
      <c r="AD2270" s="77">
        <v>-1.31336967118673E-2</v>
      </c>
      <c r="AE2270" s="58">
        <v>3.3039625202567202</v>
      </c>
      <c r="AF2270" s="77">
        <v>8.8391286226109894E-2</v>
      </c>
      <c r="AG2270" s="58">
        <v>37.6275539398193</v>
      </c>
      <c r="AH2270" s="77">
        <v>-6.6100876085048998E-3</v>
      </c>
      <c r="AI2270" s="58">
        <v>2.6113873081576</v>
      </c>
      <c r="AJ2270" s="77">
        <v>4.9950193844603703E-2</v>
      </c>
      <c r="AK2270" s="58">
        <v>52.453760147094698</v>
      </c>
      <c r="AL2270" s="69">
        <v>43531</v>
      </c>
      <c r="AM2270" s="105">
        <v>3</v>
      </c>
      <c r="AN2270" s="124">
        <v>50.969331482864398</v>
      </c>
      <c r="AO2270" s="125">
        <v>59.290439979161</v>
      </c>
      <c r="AP2270" s="125">
        <v>55.286663948753301</v>
      </c>
      <c r="AQ2270" s="125">
        <v>43.984419901979301</v>
      </c>
      <c r="AR2270" s="125">
        <v>59.875436691315301</v>
      </c>
      <c r="AS2270" s="125">
        <v>56.503216931042402</v>
      </c>
      <c r="AV2270" s="63">
        <v>28574.719855770101</v>
      </c>
      <c r="AW2270" s="63">
        <v>10962.425448894501</v>
      </c>
      <c r="AX2270" s="63">
        <v>10962.425448894501</v>
      </c>
      <c r="AY2270" s="63">
        <v>39537.145304664598</v>
      </c>
      <c r="AZ2270" s="77">
        <v>-1.11162854780966E-3</v>
      </c>
      <c r="BA2270" s="77">
        <v>2.9537145304664598</v>
      </c>
      <c r="BB2270" s="77">
        <v>1.4262614456743501</v>
      </c>
      <c r="BC2270" s="58">
        <v>-901.44001156733395</v>
      </c>
      <c r="BD2270" s="130">
        <v>-2.2291581283519699E-2</v>
      </c>
      <c r="BE2270" s="65">
        <v>99</v>
      </c>
    </row>
    <row r="2271" spans="1:57" x14ac:dyDescent="0.2">
      <c r="A2271" s="104">
        <v>43532</v>
      </c>
      <c r="B2271" s="58">
        <v>2743.07006835937</v>
      </c>
      <c r="C2271" s="77">
        <v>-2.1316888487414799E-3</v>
      </c>
      <c r="D2271" s="58">
        <v>0.01</v>
      </c>
      <c r="E2271" s="58">
        <v>0.76890000000000003</v>
      </c>
      <c r="F2271" s="77">
        <v>8.3934426229508308E-3</v>
      </c>
      <c r="G2271" s="58">
        <v>172.24668884277301</v>
      </c>
      <c r="H2271" s="58">
        <v>1142.31994628906</v>
      </c>
      <c r="I2271" s="58">
        <v>110.102447509765</v>
      </c>
      <c r="J2271" s="58">
        <v>1620.80004882812</v>
      </c>
      <c r="K2271" s="58">
        <v>37.547962188720703</v>
      </c>
      <c r="L2271" s="58">
        <v>52.160556793212798</v>
      </c>
      <c r="M2271" s="58">
        <v>16.049999237060501</v>
      </c>
      <c r="N2271" s="77">
        <v>2.3768397931660501E-3</v>
      </c>
      <c r="O2271" s="58">
        <v>9.6325858351024696</v>
      </c>
      <c r="P2271" s="77">
        <v>5.5923198871445798E-2</v>
      </c>
      <c r="Q2271" s="58">
        <v>172.04247283935501</v>
      </c>
      <c r="R2271" s="77">
        <v>-8.5725749777332196E-4</v>
      </c>
      <c r="S2271" s="58">
        <v>42.952691803104202</v>
      </c>
      <c r="T2271" s="77">
        <v>3.7601279696323403E-2</v>
      </c>
      <c r="U2271" s="58">
        <v>1142.8099975585901</v>
      </c>
      <c r="V2271" s="77">
        <v>1.0870804055889099E-3</v>
      </c>
      <c r="W2271" s="58">
        <v>4.1415323939987898</v>
      </c>
      <c r="X2271" s="77">
        <v>3.7615261855386502E-2</v>
      </c>
      <c r="Y2271" s="58">
        <v>110.042667388916</v>
      </c>
      <c r="Z2271" s="77">
        <v>-3.1673191047720799E-3</v>
      </c>
      <c r="AA2271" s="58">
        <v>77.615860958046696</v>
      </c>
      <c r="AB2271" s="77">
        <v>4.78873757525888E-2</v>
      </c>
      <c r="AC2271" s="58">
        <v>1623.375</v>
      </c>
      <c r="AD2271" s="77">
        <v>4.5249159704387996E-3</v>
      </c>
      <c r="AE2271" s="58">
        <v>3.3004258362933698</v>
      </c>
      <c r="AF2271" s="77">
        <v>8.7898933628009504E-2</v>
      </c>
      <c r="AG2271" s="58">
        <v>37.463394165038999</v>
      </c>
      <c r="AH2271" s="77">
        <v>-2.2813105032513099E-3</v>
      </c>
      <c r="AI2271" s="58">
        <v>2.6439179677165399</v>
      </c>
      <c r="AJ2271" s="77">
        <v>5.0688070263478498E-2</v>
      </c>
      <c r="AK2271" s="58">
        <v>52.220190048217702</v>
      </c>
      <c r="AL2271" s="69">
        <v>43532</v>
      </c>
      <c r="AM2271" s="105">
        <v>4</v>
      </c>
      <c r="AN2271" s="124">
        <v>49.346136098513099</v>
      </c>
      <c r="AO2271" s="125">
        <v>58.871504285095298</v>
      </c>
      <c r="AP2271" s="125">
        <v>56.217950139477303</v>
      </c>
      <c r="AQ2271" s="125">
        <v>45.353792247078097</v>
      </c>
      <c r="AR2271" s="125">
        <v>58.803500005128399</v>
      </c>
      <c r="AS2271" s="125">
        <v>56.943098766199903</v>
      </c>
      <c r="AV2271" s="63">
        <v>28574.719855770101</v>
      </c>
      <c r="AW2271" s="63">
        <v>11029.219332532801</v>
      </c>
      <c r="AX2271" s="63">
        <v>11029.219332532801</v>
      </c>
      <c r="AY2271" s="63">
        <v>39603.939188302997</v>
      </c>
      <c r="AZ2271" s="77">
        <v>1.68939570936865E-3</v>
      </c>
      <c r="BA2271" s="77">
        <v>2.9603939188303001</v>
      </c>
      <c r="BB2271" s="77">
        <v>1.42108941120647</v>
      </c>
      <c r="BC2271" s="58">
        <v>-834.64612792895002</v>
      </c>
      <c r="BD2271" s="130">
        <v>-2.0639844875926499E-2</v>
      </c>
      <c r="BE2271" s="65">
        <v>100</v>
      </c>
    </row>
    <row r="2272" spans="1:57" x14ac:dyDescent="0.2">
      <c r="A2272" s="104">
        <v>43535</v>
      </c>
      <c r="B2272" s="58">
        <v>2783.30004882812</v>
      </c>
      <c r="C2272" s="77">
        <v>1.46660418677571E-2</v>
      </c>
      <c r="D2272" s="58">
        <v>0.01</v>
      </c>
      <c r="E2272" s="58">
        <v>0.76370000000000005</v>
      </c>
      <c r="F2272" s="77">
        <v>-6.7629080504616398E-3</v>
      </c>
      <c r="G2272" s="58">
        <v>178.21369934082</v>
      </c>
      <c r="H2272" s="58">
        <v>1175.76000976562</v>
      </c>
      <c r="I2272" s="58">
        <v>112.413887023925</v>
      </c>
      <c r="J2272" s="58">
        <v>1670.61999511718</v>
      </c>
      <c r="K2272" s="58">
        <v>38.314041137695298</v>
      </c>
      <c r="L2272" s="58">
        <v>53.025260925292898</v>
      </c>
      <c r="M2272" s="58">
        <v>14.329999923706</v>
      </c>
      <c r="N2272" s="77">
        <v>3.4642236307332201E-2</v>
      </c>
      <c r="O2272" s="58">
        <v>9.8328102013992904</v>
      </c>
      <c r="P2272" s="77">
        <v>5.5174266836775399E-2</v>
      </c>
      <c r="Q2272" s="58">
        <v>175.23019409179599</v>
      </c>
      <c r="R2272" s="77">
        <v>2.9273815611112902E-2</v>
      </c>
      <c r="S2272" s="58">
        <v>44.374332957934399</v>
      </c>
      <c r="T2272" s="77">
        <v>3.7740978251828802E-2</v>
      </c>
      <c r="U2272" s="58">
        <v>1159.0399780273401</v>
      </c>
      <c r="V2272" s="77">
        <v>2.0993534353131699E-2</v>
      </c>
      <c r="W2272" s="58">
        <v>4.2357602781974597</v>
      </c>
      <c r="X2272" s="77">
        <v>3.7680044613135101E-2</v>
      </c>
      <c r="Y2272" s="58">
        <v>111.25816726684501</v>
      </c>
      <c r="Z2272" s="77">
        <v>3.07378731417755E-2</v>
      </c>
      <c r="AA2272" s="58">
        <v>77.899772270349303</v>
      </c>
      <c r="AB2272" s="77">
        <v>4.6629258896715702E-2</v>
      </c>
      <c r="AC2272" s="58">
        <v>1645.7100219726501</v>
      </c>
      <c r="AD2272" s="77">
        <v>2.0402677117980599E-2</v>
      </c>
      <c r="AE2272" s="58">
        <v>3.3017148241618699</v>
      </c>
      <c r="AF2272" s="77">
        <v>8.6175060790271901E-2</v>
      </c>
      <c r="AG2272" s="58">
        <v>37.931001663208001</v>
      </c>
      <c r="AH2272" s="77">
        <v>1.6577739679968201E-2</v>
      </c>
      <c r="AI2272" s="58">
        <v>2.69650251908595</v>
      </c>
      <c r="AJ2272" s="77">
        <v>5.0853168320756502E-2</v>
      </c>
      <c r="AK2272" s="58">
        <v>52.592908859252901</v>
      </c>
      <c r="AL2272" s="69">
        <v>43535</v>
      </c>
      <c r="AM2272" s="105">
        <v>0</v>
      </c>
      <c r="AN2272" s="124">
        <v>58.999848292069501</v>
      </c>
      <c r="AO2272" s="125">
        <v>67.348563959662101</v>
      </c>
      <c r="AP2272" s="125">
        <v>67.023977770794502</v>
      </c>
      <c r="AQ2272" s="125">
        <v>51.175765341952903</v>
      </c>
      <c r="AR2272" s="125">
        <v>63.855837089574798</v>
      </c>
      <c r="AS2272" s="125">
        <v>64.432009462588397</v>
      </c>
      <c r="AV2272" s="63">
        <v>28574.719855770101</v>
      </c>
      <c r="AW2272" s="63">
        <v>11136.2327363777</v>
      </c>
      <c r="AX2272" s="63">
        <v>11136.2327363777</v>
      </c>
      <c r="AY2272" s="63">
        <v>39710.952592147798</v>
      </c>
      <c r="AZ2272" s="77">
        <v>2.70208989403863E-3</v>
      </c>
      <c r="BA2272" s="77">
        <v>2.9710952592147799</v>
      </c>
      <c r="BB2272" s="77">
        <v>1.4565972098768101</v>
      </c>
      <c r="BC2272" s="58">
        <v>-727.63272408412001</v>
      </c>
      <c r="BD2272" s="130">
        <v>-1.7993525698141801E-2</v>
      </c>
      <c r="BE2272" s="65">
        <v>101</v>
      </c>
    </row>
    <row r="2273" spans="1:57" x14ac:dyDescent="0.2">
      <c r="A2273" s="104">
        <v>43536</v>
      </c>
      <c r="B2273" s="58">
        <v>2791.52001953125</v>
      </c>
      <c r="C2273" s="77">
        <v>2.9533182046204099E-3</v>
      </c>
      <c r="D2273" s="58">
        <v>0.01</v>
      </c>
      <c r="E2273" s="58">
        <v>0.76349999999999996</v>
      </c>
      <c r="F2273" s="77">
        <v>-2.6188293832662903E-4</v>
      </c>
      <c r="G2273" s="58">
        <v>180.21598815917901</v>
      </c>
      <c r="H2273" s="58">
        <v>1193.19995117187</v>
      </c>
      <c r="I2273" s="58">
        <v>113.200973510742</v>
      </c>
      <c r="J2273" s="58">
        <v>1673.09997558593</v>
      </c>
      <c r="K2273" s="58">
        <v>38.513023376464801</v>
      </c>
      <c r="L2273" s="58">
        <v>53.243923187255803</v>
      </c>
      <c r="M2273" s="58">
        <v>13.770000457763601</v>
      </c>
      <c r="N2273" s="77">
        <v>1.12353249260044E-2</v>
      </c>
      <c r="O2273" s="58">
        <v>10.07810147561</v>
      </c>
      <c r="P2273" s="77">
        <v>5.59223495015789E-2</v>
      </c>
      <c r="Q2273" s="58">
        <v>179.21484375</v>
      </c>
      <c r="R2273" s="77">
        <v>1.4832909149314E-2</v>
      </c>
      <c r="S2273" s="58">
        <v>46.410598380153203</v>
      </c>
      <c r="T2273" s="77">
        <v>3.8895910391692497E-2</v>
      </c>
      <c r="U2273" s="58">
        <v>1184.47998046875</v>
      </c>
      <c r="V2273" s="77">
        <v>7.0016837568200804E-3</v>
      </c>
      <c r="W2273" s="58">
        <v>4.3446197968249098</v>
      </c>
      <c r="X2273" s="77">
        <v>3.8379703478545003E-2</v>
      </c>
      <c r="Y2273" s="58">
        <v>112.807430267333</v>
      </c>
      <c r="Z2273" s="77">
        <v>1.48446712956773E-3</v>
      </c>
      <c r="AA2273" s="58">
        <v>78.021677155581699</v>
      </c>
      <c r="AB2273" s="77">
        <v>4.6633003582620701E-2</v>
      </c>
      <c r="AC2273" s="58">
        <v>1671.85998535156</v>
      </c>
      <c r="AD2273" s="77">
        <v>5.1934547455962897E-3</v>
      </c>
      <c r="AE2273" s="58">
        <v>3.3056643993290402</v>
      </c>
      <c r="AF2273" s="77">
        <v>8.5832378492235503E-2</v>
      </c>
      <c r="AG2273" s="58">
        <v>38.41353225708</v>
      </c>
      <c r="AH2273" s="77">
        <v>4.1237375950109404E-3</v>
      </c>
      <c r="AI2273" s="58">
        <v>2.7547241464333898</v>
      </c>
      <c r="AJ2273" s="77">
        <v>5.1737813097378002E-2</v>
      </c>
      <c r="AK2273" s="58">
        <v>53.1345920562744</v>
      </c>
      <c r="AL2273" s="69">
        <v>43536</v>
      </c>
      <c r="AM2273" s="105">
        <v>1</v>
      </c>
      <c r="AN2273" s="124">
        <v>60.6500283082393</v>
      </c>
      <c r="AO2273" s="125">
        <v>70.736193024015904</v>
      </c>
      <c r="AP2273" s="125">
        <v>69.724318196868694</v>
      </c>
      <c r="AQ2273" s="125">
        <v>52.588685525742697</v>
      </c>
      <c r="AR2273" s="125">
        <v>65.023973218047999</v>
      </c>
      <c r="AS2273" s="125">
        <v>66.564597842314299</v>
      </c>
      <c r="AV2273" s="63">
        <v>28574.719855770101</v>
      </c>
      <c r="AW2273" s="63">
        <v>11179.227222204199</v>
      </c>
      <c r="AX2273" s="63">
        <v>11179.227222204199</v>
      </c>
      <c r="AY2273" s="63">
        <v>39753.947077974299</v>
      </c>
      <c r="AZ2273" s="77">
        <v>1.0826858340082699E-3</v>
      </c>
      <c r="BA2273" s="77">
        <v>2.9753947077974301</v>
      </c>
      <c r="BB2273" s="77">
        <v>1.4638523231381599</v>
      </c>
      <c r="BC2273" s="58">
        <v>-684.63823825762597</v>
      </c>
      <c r="BD2273" s="130">
        <v>-1.6930321199510701E-2</v>
      </c>
      <c r="BE2273" s="65">
        <v>102</v>
      </c>
    </row>
    <row r="2274" spans="1:57" x14ac:dyDescent="0.2">
      <c r="A2274" s="104">
        <v>43537</v>
      </c>
      <c r="B2274" s="58">
        <v>2810.919921875</v>
      </c>
      <c r="C2274" s="77">
        <v>6.9495838138418E-3</v>
      </c>
      <c r="D2274" s="58">
        <v>0.01</v>
      </c>
      <c r="E2274" s="58">
        <v>0.75599999999999901</v>
      </c>
      <c r="F2274" s="77">
        <v>-9.8231827111985304E-3</v>
      </c>
      <c r="G2274" s="58">
        <v>181.012924194335</v>
      </c>
      <c r="H2274" s="58">
        <v>1193.31994628906</v>
      </c>
      <c r="I2274" s="58">
        <v>114.07772827148401</v>
      </c>
      <c r="J2274" s="58">
        <v>1690.81005859375</v>
      </c>
      <c r="K2274" s="58">
        <v>38.4035835266113</v>
      </c>
      <c r="L2274" s="58">
        <v>54.039051055908203</v>
      </c>
      <c r="M2274" s="58">
        <v>13.4099998474121</v>
      </c>
      <c r="N2274" s="77">
        <v>4.4221161690292101E-3</v>
      </c>
      <c r="O2274" s="58">
        <v>10.3188764131494</v>
      </c>
      <c r="P2274" s="77">
        <v>5.7006296423735503E-2</v>
      </c>
      <c r="Q2274" s="58">
        <v>180.61445617675699</v>
      </c>
      <c r="R2274" s="77">
        <v>1.00565807993557E-4</v>
      </c>
      <c r="S2274" s="58">
        <v>48.250729388795897</v>
      </c>
      <c r="T2274" s="77">
        <v>4.0434025710241399E-2</v>
      </c>
      <c r="U2274" s="58">
        <v>1193.2599487304601</v>
      </c>
      <c r="V2274" s="77">
        <v>7.7451167914115403E-3</v>
      </c>
      <c r="W2274" s="58">
        <v>4.4726780347399497</v>
      </c>
      <c r="X2274" s="77">
        <v>3.9207285265146399E-2</v>
      </c>
      <c r="Y2274" s="58">
        <v>113.639350891113</v>
      </c>
      <c r="Z2274" s="77">
        <v>1.0585191122012901E-2</v>
      </c>
      <c r="AA2274" s="58">
        <v>78.475314063504698</v>
      </c>
      <c r="AB2274" s="77">
        <v>4.6412850257569901E-2</v>
      </c>
      <c r="AC2274" s="58">
        <v>1681.9550170898401</v>
      </c>
      <c r="AD2274" s="77">
        <v>-2.8416322651105799E-3</v>
      </c>
      <c r="AE2274" s="58">
        <v>3.3001643169247199</v>
      </c>
      <c r="AF2274" s="77">
        <v>8.5933759661722994E-2</v>
      </c>
      <c r="AG2274" s="58">
        <v>38.458303451538001</v>
      </c>
      <c r="AH2274" s="77">
        <v>1.49336829642685E-2</v>
      </c>
      <c r="AI2274" s="58">
        <v>2.8348081266662302</v>
      </c>
      <c r="AJ2274" s="77">
        <v>5.2458510489634E-2</v>
      </c>
      <c r="AK2274" s="58">
        <v>53.641487121582003</v>
      </c>
      <c r="AL2274" s="69">
        <v>43537</v>
      </c>
      <c r="AM2274" s="105">
        <v>2</v>
      </c>
      <c r="AN2274" s="124">
        <v>64.301819207163007</v>
      </c>
      <c r="AO2274" s="125">
        <v>70.758672898322601</v>
      </c>
      <c r="AP2274" s="125">
        <v>70.750947095589396</v>
      </c>
      <c r="AQ2274" s="125">
        <v>51.702470038092301</v>
      </c>
      <c r="AR2274" s="125">
        <v>68.953303247083497</v>
      </c>
      <c r="AS2274" s="125">
        <v>68.808116418391094</v>
      </c>
      <c r="AT2274" s="109" t="s">
        <v>619</v>
      </c>
      <c r="AV2274" s="63">
        <v>17748.709600887301</v>
      </c>
      <c r="AW2274" s="63">
        <v>22060.517267257601</v>
      </c>
      <c r="AX2274" s="63">
        <v>22060.517267257601</v>
      </c>
      <c r="AY2274" s="63">
        <v>39809.226868145</v>
      </c>
      <c r="AZ2274" s="77">
        <v>1.3905484671052899E-3</v>
      </c>
      <c r="BA2274" s="77">
        <v>2.9809226868145</v>
      </c>
      <c r="BB2274" s="77">
        <v>1.4809750713627401</v>
      </c>
      <c r="BC2274" s="58">
        <v>-629.35844808696095</v>
      </c>
      <c r="BD2274" s="130">
        <v>-1.55633151645969E-2</v>
      </c>
      <c r="BE2274" s="65">
        <v>103</v>
      </c>
    </row>
    <row r="2275" spans="1:57" x14ac:dyDescent="0.2">
      <c r="A2275" s="104">
        <v>43538</v>
      </c>
      <c r="B2275" s="58">
        <v>2808.47998046875</v>
      </c>
      <c r="C2275" s="77">
        <v>-8.6802238201877304E-4</v>
      </c>
      <c r="D2275" s="58">
        <v>0.01</v>
      </c>
      <c r="E2275" s="58">
        <v>0.75290000000000001</v>
      </c>
      <c r="F2275" s="77">
        <v>-4.1005291005289301E-3</v>
      </c>
      <c r="G2275" s="58">
        <v>183.02516174316401</v>
      </c>
      <c r="H2275" s="58">
        <v>1185.55004882812</v>
      </c>
      <c r="I2275" s="58">
        <v>114.167388916015</v>
      </c>
      <c r="J2275" s="58">
        <v>1686.21997070312</v>
      </c>
      <c r="K2275" s="58">
        <v>38.731906890869098</v>
      </c>
      <c r="L2275" s="58">
        <v>53.114711761474602</v>
      </c>
      <c r="M2275" s="58">
        <v>13.5</v>
      </c>
      <c r="N2275" s="77">
        <v>1.11165407541165E-2</v>
      </c>
      <c r="O2275" s="58">
        <v>10.645531244560701</v>
      </c>
      <c r="P2275" s="77">
        <v>5.8164304531523402E-2</v>
      </c>
      <c r="Q2275" s="58">
        <v>182.01904296875</v>
      </c>
      <c r="R2275" s="77">
        <v>-6.5111603012252203E-3</v>
      </c>
      <c r="S2275" s="58">
        <v>49.397333309929898</v>
      </c>
      <c r="T2275" s="77">
        <v>4.1666172894815702E-2</v>
      </c>
      <c r="U2275" s="58">
        <v>1189.4349975585901</v>
      </c>
      <c r="V2275" s="77">
        <v>7.85960992472301E-4</v>
      </c>
      <c r="W2275" s="58">
        <v>4.6163006884185203</v>
      </c>
      <c r="X2275" s="77">
        <v>4.04344947558921E-2</v>
      </c>
      <c r="Y2275" s="58">
        <v>114.12255859375</v>
      </c>
      <c r="Z2275" s="77">
        <v>-2.7147271021338202E-3</v>
      </c>
      <c r="AA2275" s="58">
        <v>79.043438661705594</v>
      </c>
      <c r="AB2275" s="77">
        <v>4.6876113457929101E-2</v>
      </c>
      <c r="AC2275" s="58">
        <v>1688.51501464843</v>
      </c>
      <c r="AD2275" s="77">
        <v>8.5492897825616403E-3</v>
      </c>
      <c r="AE2275" s="58">
        <v>3.2780645065758098</v>
      </c>
      <c r="AF2275" s="77">
        <v>8.4634730632087707E-2</v>
      </c>
      <c r="AG2275" s="58">
        <v>38.567745208740199</v>
      </c>
      <c r="AH2275" s="77">
        <v>-1.7105024540073399E-2</v>
      </c>
      <c r="AI2275" s="58">
        <v>2.88005724389172</v>
      </c>
      <c r="AJ2275" s="77">
        <v>5.4223343182683001E-2</v>
      </c>
      <c r="AK2275" s="58">
        <v>53.576881408691399</v>
      </c>
      <c r="AL2275" s="69">
        <v>43538</v>
      </c>
      <c r="AM2275" s="105">
        <v>3</v>
      </c>
      <c r="AN2275" s="124">
        <v>63.5035960309187</v>
      </c>
      <c r="AO2275" s="125">
        <v>67.161039855382597</v>
      </c>
      <c r="AP2275" s="125">
        <v>73.220209246595701</v>
      </c>
      <c r="AQ2275" s="125">
        <v>54.196254948316401</v>
      </c>
      <c r="AR2275" s="125">
        <v>60.451102003359701</v>
      </c>
      <c r="AS2275" s="125">
        <v>69.036926726648701</v>
      </c>
      <c r="AT2275" s="109" t="s">
        <v>619</v>
      </c>
      <c r="AV2275" s="63">
        <v>17748.709600887301</v>
      </c>
      <c r="AW2275" s="63">
        <v>21708.475864586198</v>
      </c>
      <c r="AX2275" s="63">
        <v>21708.475864586198</v>
      </c>
      <c r="AY2275" s="63">
        <v>39457.1854654735</v>
      </c>
      <c r="AZ2275" s="77">
        <v>-8.8432112444044499E-3</v>
      </c>
      <c r="BA2275" s="77">
        <v>2.9457185465473499</v>
      </c>
      <c r="BB2275" s="77">
        <v>1.4788215294715601</v>
      </c>
      <c r="BC2275" s="58">
        <v>-981.39985075838899</v>
      </c>
      <c r="BD2275" s="130">
        <v>-2.4268896725337601E-2</v>
      </c>
      <c r="BE2275" s="65">
        <v>104</v>
      </c>
    </row>
    <row r="2276" spans="1:57" x14ac:dyDescent="0.2">
      <c r="A2276" s="104">
        <v>43539</v>
      </c>
      <c r="B2276" s="58">
        <v>2822.47998046875</v>
      </c>
      <c r="C2276" s="77">
        <v>4.9849029002739798E-3</v>
      </c>
      <c r="D2276" s="58">
        <v>0.01</v>
      </c>
      <c r="E2276" s="58">
        <v>0.75309999999999999</v>
      </c>
      <c r="F2276" s="77">
        <v>2.6563952716163099E-4</v>
      </c>
      <c r="G2276" s="58">
        <v>185.406005859375</v>
      </c>
      <c r="H2276" s="58">
        <v>1184.4599609375</v>
      </c>
      <c r="I2276" s="58">
        <v>115.482528686523</v>
      </c>
      <c r="J2276" s="58">
        <v>1712.35998535156</v>
      </c>
      <c r="K2276" s="58">
        <v>40.184478759765597</v>
      </c>
      <c r="L2276" s="58">
        <v>53.999298095703097</v>
      </c>
      <c r="M2276" s="58">
        <v>12.8800001144409</v>
      </c>
      <c r="N2276" s="77">
        <v>1.30082885518871E-2</v>
      </c>
      <c r="O2276" s="58">
        <v>11.0296924301083</v>
      </c>
      <c r="P2276" s="77">
        <v>5.9489402077266398E-2</v>
      </c>
      <c r="Q2276" s="58">
        <v>184.21558380126899</v>
      </c>
      <c r="R2276" s="77">
        <v>-9.1947859282914802E-4</v>
      </c>
      <c r="S2276" s="58">
        <v>49.804758993644498</v>
      </c>
      <c r="T2276" s="77">
        <v>4.20484952097697E-2</v>
      </c>
      <c r="U2276" s="58">
        <v>1185.00500488281</v>
      </c>
      <c r="V2276" s="77">
        <v>1.15193995675531E-2</v>
      </c>
      <c r="W2276" s="58">
        <v>4.7713680771172102</v>
      </c>
      <c r="X2276" s="77">
        <v>4.13167959810532E-2</v>
      </c>
      <c r="Y2276" s="58">
        <v>114.82495880126901</v>
      </c>
      <c r="Z2276" s="77">
        <v>1.55021379787938E-2</v>
      </c>
      <c r="AA2276" s="58">
        <v>79.173922138731001</v>
      </c>
      <c r="AB2276" s="77">
        <v>4.6236727566648803E-2</v>
      </c>
      <c r="AC2276" s="58">
        <v>1699.2899780273401</v>
      </c>
      <c r="AD2276" s="77">
        <v>3.7503236620630202E-2</v>
      </c>
      <c r="AE2276" s="58">
        <v>3.2759805620227298</v>
      </c>
      <c r="AF2276" s="77">
        <v>8.1523530057649493E-2</v>
      </c>
      <c r="AG2276" s="58">
        <v>39.458192825317298</v>
      </c>
      <c r="AH2276" s="77">
        <v>1.6654262160001598E-2</v>
      </c>
      <c r="AI2276" s="58">
        <v>2.9347528714754398</v>
      </c>
      <c r="AJ2276" s="77">
        <v>5.4347981825137198E-2</v>
      </c>
      <c r="AK2276" s="58">
        <v>53.557004928588803</v>
      </c>
      <c r="AL2276" s="69">
        <v>43539</v>
      </c>
      <c r="AM2276" s="105">
        <v>4</v>
      </c>
      <c r="AN2276" s="124">
        <v>66.103677623094001</v>
      </c>
      <c r="AO2276" s="125">
        <v>66.649049177380505</v>
      </c>
      <c r="AP2276" s="125">
        <v>75.821133609946898</v>
      </c>
      <c r="AQ2276" s="125">
        <v>63.239695626588201</v>
      </c>
      <c r="AR2276" s="125">
        <v>64.910233467065893</v>
      </c>
      <c r="AS2276" s="125">
        <v>72.252195940380304</v>
      </c>
      <c r="AT2276" s="109" t="s">
        <v>618</v>
      </c>
      <c r="AV2276" s="63">
        <v>17748.709600887301</v>
      </c>
      <c r="AW2276" s="63">
        <v>21887.591192849701</v>
      </c>
      <c r="AX2276" s="63">
        <v>21887.591192849701</v>
      </c>
      <c r="AY2276" s="63">
        <v>39636.300793736998</v>
      </c>
      <c r="AZ2276" s="77">
        <v>4.53948567670159E-3</v>
      </c>
      <c r="BA2276" s="77">
        <v>2.9636300793736998</v>
      </c>
      <c r="BB2276" s="77">
        <v>1.49117821410309</v>
      </c>
      <c r="BC2276" s="58">
        <v>-802.28452249491204</v>
      </c>
      <c r="BD2276" s="130">
        <v>-1.983957935771E-2</v>
      </c>
      <c r="BE2276" s="65">
        <v>105</v>
      </c>
    </row>
    <row r="2277" spans="1:57" x14ac:dyDescent="0.2">
      <c r="A2277" s="104">
        <v>43542</v>
      </c>
      <c r="B2277" s="58">
        <v>2832.93994140625</v>
      </c>
      <c r="C2277" s="77">
        <v>3.7059469012648001E-3</v>
      </c>
      <c r="D2277" s="58">
        <v>0.01</v>
      </c>
      <c r="E2277" s="58">
        <v>0.75639999999999996</v>
      </c>
      <c r="F2277" s="77">
        <v>4.3818881954587E-3</v>
      </c>
      <c r="G2277" s="58">
        <v>187.29872131347599</v>
      </c>
      <c r="H2277" s="58">
        <v>1184.26000976562</v>
      </c>
      <c r="I2277" s="58">
        <v>117.13640594482401</v>
      </c>
      <c r="J2277" s="58">
        <v>1742.15002441406</v>
      </c>
      <c r="K2277" s="58">
        <v>39.796463012695298</v>
      </c>
      <c r="L2277" s="58">
        <v>53.770694732666001</v>
      </c>
      <c r="M2277" s="58">
        <v>13.1000003814697</v>
      </c>
      <c r="N2277" s="77">
        <v>1.0208490525043201E-2</v>
      </c>
      <c r="O2277" s="58">
        <v>11.451797396730599</v>
      </c>
      <c r="P2277" s="77">
        <v>6.1141887763153102E-2</v>
      </c>
      <c r="Q2277" s="58">
        <v>186.35236358642501</v>
      </c>
      <c r="R2277" s="77">
        <v>-1.68812098736315E-4</v>
      </c>
      <c r="S2277" s="58">
        <v>50.351985903658999</v>
      </c>
      <c r="T2277" s="77">
        <v>4.25176781183585E-2</v>
      </c>
      <c r="U2277" s="58">
        <v>1184.35998535156</v>
      </c>
      <c r="V2277" s="77">
        <v>1.43214499813233E-2</v>
      </c>
      <c r="W2277" s="58">
        <v>4.9822556769877702</v>
      </c>
      <c r="X2277" s="77">
        <v>4.2533793288267799E-2</v>
      </c>
      <c r="Y2277" s="58">
        <v>116.309467315673</v>
      </c>
      <c r="Z2277" s="77">
        <v>1.7397065638849098E-2</v>
      </c>
      <c r="AA2277" s="58">
        <v>80.396231929561395</v>
      </c>
      <c r="AB2277" s="77">
        <v>4.6147708752350997E-2</v>
      </c>
      <c r="AC2277" s="58">
        <v>1727.25500488281</v>
      </c>
      <c r="AD2277" s="77">
        <v>-9.6558611445474105E-3</v>
      </c>
      <c r="AE2277" s="58">
        <v>3.2736406349335598</v>
      </c>
      <c r="AF2277" s="77">
        <v>8.2259587589209995E-2</v>
      </c>
      <c r="AG2277" s="58">
        <v>39.990470886230398</v>
      </c>
      <c r="AH2277" s="77">
        <v>-4.2334506391538103E-3</v>
      </c>
      <c r="AI2277" s="58">
        <v>2.9857275636668601</v>
      </c>
      <c r="AJ2277" s="77">
        <v>5.55270408632643E-2</v>
      </c>
      <c r="AK2277" s="58">
        <v>53.884996414184499</v>
      </c>
      <c r="AL2277" s="69">
        <v>43542</v>
      </c>
      <c r="AM2277" s="105">
        <v>0</v>
      </c>
      <c r="AN2277" s="124">
        <v>67.941353020700106</v>
      </c>
      <c r="AO2277" s="125">
        <v>66.5488342960723</v>
      </c>
      <c r="AP2277" s="125">
        <v>77.677258221296398</v>
      </c>
      <c r="AQ2277" s="125">
        <v>59.840883880619401</v>
      </c>
      <c r="AR2277" s="125">
        <v>62.935367018250702</v>
      </c>
      <c r="AS2277" s="125">
        <v>75.673343124356805</v>
      </c>
      <c r="AT2277" s="109" t="s">
        <v>618</v>
      </c>
      <c r="AV2277" s="63">
        <v>17748.709600887301</v>
      </c>
      <c r="AW2277" s="63">
        <v>21934.133467982399</v>
      </c>
      <c r="AX2277" s="63">
        <v>21934.133467982399</v>
      </c>
      <c r="AY2277" s="63">
        <v>39682.843068869799</v>
      </c>
      <c r="AZ2277" s="77">
        <v>1.17423357378765E-3</v>
      </c>
      <c r="BA2277" s="77">
        <v>2.96828430688698</v>
      </c>
      <c r="BB2277" s="77">
        <v>1.5004103882861399</v>
      </c>
      <c r="BC2277" s="58">
        <v>-755.74224736216195</v>
      </c>
      <c r="BD2277" s="130">
        <v>-1.8688642084094102E-2</v>
      </c>
      <c r="BE2277" s="65">
        <v>106</v>
      </c>
    </row>
    <row r="2278" spans="1:57" x14ac:dyDescent="0.2">
      <c r="A2278" s="104">
        <v>43543</v>
      </c>
      <c r="B2278" s="58">
        <v>2832.57006835937</v>
      </c>
      <c r="C2278" s="77">
        <v>-1.30561556024866E-4</v>
      </c>
      <c r="D2278" s="58">
        <v>0.01</v>
      </c>
      <c r="E2278" s="58">
        <v>0.75390000000000001</v>
      </c>
      <c r="F2278" s="77">
        <v>-3.3051295610787498E-3</v>
      </c>
      <c r="G2278" s="58">
        <v>185.81442260742099</v>
      </c>
      <c r="H2278" s="58">
        <v>1198.84997558593</v>
      </c>
      <c r="I2278" s="58">
        <v>117.216110229492</v>
      </c>
      <c r="J2278" s="58">
        <v>1761.84997558593</v>
      </c>
      <c r="K2278" s="58">
        <v>40.164577484130803</v>
      </c>
      <c r="L2278" s="58">
        <v>53.840267181396399</v>
      </c>
      <c r="M2278" s="58">
        <v>13.560000419616699</v>
      </c>
      <c r="N2278" s="77">
        <v>-7.9247668945399106E-3</v>
      </c>
      <c r="O2278" s="58">
        <v>11.7840592952506</v>
      </c>
      <c r="P2278" s="77">
        <v>6.3418431841253606E-2</v>
      </c>
      <c r="Q2278" s="58">
        <v>186.55657196044899</v>
      </c>
      <c r="R2278" s="77">
        <v>1.23199007819236E-2</v>
      </c>
      <c r="S2278" s="58">
        <v>51.061869348216703</v>
      </c>
      <c r="T2278" s="77">
        <v>4.2592376350727497E-2</v>
      </c>
      <c r="U2278" s="58">
        <v>1191.5549926757801</v>
      </c>
      <c r="V2278" s="77">
        <v>6.8043990273625101E-4</v>
      </c>
      <c r="W2278" s="58">
        <v>5.1739078956907498</v>
      </c>
      <c r="X2278" s="77">
        <v>4.4139904366055097E-2</v>
      </c>
      <c r="Y2278" s="58">
        <v>117.176258087158</v>
      </c>
      <c r="Z2278" s="77">
        <v>1.13078385304392E-2</v>
      </c>
      <c r="AA2278" s="58">
        <v>80.845727124328704</v>
      </c>
      <c r="AB2278" s="77">
        <v>4.5886839540603797E-2</v>
      </c>
      <c r="AC2278" s="58">
        <v>1752</v>
      </c>
      <c r="AD2278" s="77">
        <v>9.2499293547296801E-3</v>
      </c>
      <c r="AE2278" s="58">
        <v>3.23259553161791</v>
      </c>
      <c r="AF2278" s="77">
        <v>8.0483742992071006E-2</v>
      </c>
      <c r="AG2278" s="58">
        <v>39.980520248413001</v>
      </c>
      <c r="AH2278" s="77">
        <v>1.2938729744214001E-3</v>
      </c>
      <c r="AI2278" s="58">
        <v>2.9947010811558901</v>
      </c>
      <c r="AJ2278" s="77">
        <v>5.5621958023838597E-2</v>
      </c>
      <c r="AK2278" s="58">
        <v>53.8054809570312</v>
      </c>
      <c r="AL2278" s="69">
        <v>43543</v>
      </c>
      <c r="AM2278" s="105">
        <v>1</v>
      </c>
      <c r="AN2278" s="124">
        <v>67.801374299333105</v>
      </c>
      <c r="AO2278" s="125">
        <v>70.083614275443594</v>
      </c>
      <c r="AP2278" s="125">
        <v>72.947875031132497</v>
      </c>
      <c r="AQ2278" s="125">
        <v>61.931258311762001</v>
      </c>
      <c r="AR2278" s="125">
        <v>63.3013108823218</v>
      </c>
      <c r="AS2278" s="125">
        <v>75.828017540876303</v>
      </c>
      <c r="AT2278" s="109" t="s">
        <v>618</v>
      </c>
      <c r="AV2278" s="63">
        <v>17748.709600887301</v>
      </c>
      <c r="AW2278" s="63">
        <v>22008.054751845899</v>
      </c>
      <c r="AX2278" s="63">
        <v>22008.054751845899</v>
      </c>
      <c r="AY2278" s="63">
        <v>39756.764352733197</v>
      </c>
      <c r="AZ2278" s="77">
        <v>1.86280211161182E-3</v>
      </c>
      <c r="BA2278" s="77">
        <v>2.97567643527332</v>
      </c>
      <c r="BB2278" s="77">
        <v>1.5000839308151499</v>
      </c>
      <c r="BC2278" s="58">
        <v>-681.82096349871404</v>
      </c>
      <c r="BD2278" s="130">
        <v>-1.68606532144197E-2</v>
      </c>
      <c r="BE2278" s="65">
        <v>107</v>
      </c>
    </row>
    <row r="2279" spans="1:57" x14ac:dyDescent="0.2">
      <c r="A2279" s="104">
        <v>43544</v>
      </c>
      <c r="B2279" s="58">
        <v>2824.22998046875</v>
      </c>
      <c r="C2279" s="77">
        <v>-2.94435360444789E-3</v>
      </c>
      <c r="D2279" s="58">
        <v>0.01</v>
      </c>
      <c r="E2279" s="58">
        <v>0.75800000000000001</v>
      </c>
      <c r="F2279" s="77">
        <v>5.4383870539860199E-3</v>
      </c>
      <c r="G2279" s="58">
        <v>187.43818664550699</v>
      </c>
      <c r="H2279" s="58">
        <v>1223.96997070312</v>
      </c>
      <c r="I2279" s="58">
        <v>117.086585998535</v>
      </c>
      <c r="J2279" s="58">
        <v>1797.27001953125</v>
      </c>
      <c r="K2279" s="58">
        <v>39.368648529052699</v>
      </c>
      <c r="L2279" s="58">
        <v>53.492401123046797</v>
      </c>
      <c r="M2279" s="58">
        <v>13.9099998474121</v>
      </c>
      <c r="N2279" s="77">
        <v>8.7386329613203806E-3</v>
      </c>
      <c r="O2279" s="58">
        <v>12.100670238691199</v>
      </c>
      <c r="P2279" s="77">
        <v>6.4558190917502895E-2</v>
      </c>
      <c r="Q2279" s="58">
        <v>186.62630462646399</v>
      </c>
      <c r="R2279" s="77">
        <v>2.09534100419113E-2</v>
      </c>
      <c r="S2279" s="58">
        <v>52.090215775947598</v>
      </c>
      <c r="T2279" s="77">
        <v>4.2558409946956199E-2</v>
      </c>
      <c r="U2279" s="58">
        <v>1211.4099731445301</v>
      </c>
      <c r="V2279" s="77">
        <v>-1.1050036612156801E-3</v>
      </c>
      <c r="W2279" s="58">
        <v>5.3115888763159704</v>
      </c>
      <c r="X2279" s="77">
        <v>4.5364623376946203E-2</v>
      </c>
      <c r="Y2279" s="58">
        <v>117.151348114013</v>
      </c>
      <c r="Z2279" s="77">
        <v>2.01038933144876E-2</v>
      </c>
      <c r="AA2279" s="58">
        <v>81.097352661281604</v>
      </c>
      <c r="AB2279" s="77">
        <v>4.5122520144431501E-2</v>
      </c>
      <c r="AC2279" s="58">
        <v>1779.5599975585901</v>
      </c>
      <c r="AD2279" s="77">
        <v>-1.9816689355006901E-2</v>
      </c>
      <c r="AE2279" s="58">
        <v>3.1515802764854599</v>
      </c>
      <c r="AF2279" s="77">
        <v>8.0053047138758202E-2</v>
      </c>
      <c r="AG2279" s="58">
        <v>39.766613006591797</v>
      </c>
      <c r="AH2279" s="77">
        <v>-6.4610760042772501E-3</v>
      </c>
      <c r="AI2279" s="58">
        <v>2.9872666944859998</v>
      </c>
      <c r="AJ2279" s="77">
        <v>5.5844692550152703E-2</v>
      </c>
      <c r="AK2279" s="58">
        <v>53.666334152221602</v>
      </c>
      <c r="AL2279" s="69">
        <v>43544</v>
      </c>
      <c r="AM2279" s="105">
        <v>2</v>
      </c>
      <c r="AN2279" s="124">
        <v>64.570892872819002</v>
      </c>
      <c r="AO2279" s="125">
        <v>74.984836887655902</v>
      </c>
      <c r="AP2279" s="125">
        <v>74.758436061588995</v>
      </c>
      <c r="AQ2279" s="125">
        <v>55.236399843751499</v>
      </c>
      <c r="AR2279" s="125">
        <v>60.105867790921302</v>
      </c>
      <c r="AS2279" s="125">
        <v>74.993541337469594</v>
      </c>
      <c r="AT2279" s="109" t="s">
        <v>617</v>
      </c>
      <c r="AV2279" s="63">
        <v>17748.709600887301</v>
      </c>
      <c r="AW2279" s="63">
        <v>22283.721867614699</v>
      </c>
      <c r="AX2279" s="63">
        <v>22283.721867614699</v>
      </c>
      <c r="AY2279" s="63">
        <v>40032.431468502</v>
      </c>
      <c r="AZ2279" s="77">
        <v>6.9338418318707299E-3</v>
      </c>
      <c r="BA2279" s="77">
        <v>3.0032431468501999</v>
      </c>
      <c r="BB2279" s="77">
        <v>1.49272279968203</v>
      </c>
      <c r="BC2279" s="58">
        <v>-406.15384772990302</v>
      </c>
      <c r="BD2279" s="130">
        <v>-1.00437204851197E-2</v>
      </c>
      <c r="BE2279" s="65">
        <v>108</v>
      </c>
    </row>
    <row r="2280" spans="1:57" x14ac:dyDescent="0.2">
      <c r="A2280" s="104">
        <v>43545</v>
      </c>
      <c r="B2280" s="58">
        <v>2854.8798828125</v>
      </c>
      <c r="C2280" s="77">
        <v>1.08524810499543E-2</v>
      </c>
      <c r="D2280" s="58">
        <v>0.01</v>
      </c>
      <c r="E2280" s="58">
        <v>0.76490000000000002</v>
      </c>
      <c r="F2280" s="77">
        <v>9.1029023746702596E-3</v>
      </c>
      <c r="G2280" s="58">
        <v>194.34158325195301</v>
      </c>
      <c r="H2280" s="58">
        <v>1231.5400390625</v>
      </c>
      <c r="I2280" s="58">
        <v>119.776634216308</v>
      </c>
      <c r="J2280" s="58">
        <v>1819.26000976562</v>
      </c>
      <c r="K2280" s="58">
        <v>41.119697570800703</v>
      </c>
      <c r="L2280" s="58">
        <v>54.307407379150298</v>
      </c>
      <c r="M2280" s="58">
        <v>13.6300001144409</v>
      </c>
      <c r="N2280" s="77">
        <v>3.6830257110315102E-2</v>
      </c>
      <c r="O2280" s="58">
        <v>12.519504382714601</v>
      </c>
      <c r="P2280" s="77">
        <v>6.4420100799959898E-2</v>
      </c>
      <c r="Q2280" s="58">
        <v>190.88988494873001</v>
      </c>
      <c r="R2280" s="77">
        <v>6.1848481094894901E-3</v>
      </c>
      <c r="S2280" s="58">
        <v>52.053018003564397</v>
      </c>
      <c r="T2280" s="77">
        <v>4.2266606324216E-2</v>
      </c>
      <c r="U2280" s="58">
        <v>1227.75500488281</v>
      </c>
      <c r="V2280" s="77">
        <v>2.29748625329897E-2</v>
      </c>
      <c r="W2280" s="58">
        <v>5.4518785006901096</v>
      </c>
      <c r="X2280" s="77">
        <v>4.5517045426776502E-2</v>
      </c>
      <c r="Y2280" s="58">
        <v>118.43161010742099</v>
      </c>
      <c r="Z2280" s="77">
        <v>1.2235217855639901E-2</v>
      </c>
      <c r="AA2280" s="58">
        <v>77.932374799776099</v>
      </c>
      <c r="AB2280" s="77">
        <v>4.2837403329618703E-2</v>
      </c>
      <c r="AC2280" s="58">
        <v>1808.26501464843</v>
      </c>
      <c r="AD2280" s="77">
        <v>4.4478261438307402E-2</v>
      </c>
      <c r="AE2280" s="58">
        <v>3.07166644256636</v>
      </c>
      <c r="AF2280" s="77">
        <v>7.4700608808649593E-2</v>
      </c>
      <c r="AG2280" s="58">
        <v>40.244173049926701</v>
      </c>
      <c r="AH2280" s="77">
        <v>1.52359258323211E-2</v>
      </c>
      <c r="AI2280" s="58">
        <v>2.9732055896456799</v>
      </c>
      <c r="AJ2280" s="77">
        <v>5.4747698944419797E-2</v>
      </c>
      <c r="AK2280" s="58">
        <v>53.899904251098597</v>
      </c>
      <c r="AL2280" s="69">
        <v>43545</v>
      </c>
      <c r="AM2280" s="105">
        <v>3</v>
      </c>
      <c r="AN2280" s="124">
        <v>70.1918135517015</v>
      </c>
      <c r="AO2280" s="125">
        <v>76.247726590315906</v>
      </c>
      <c r="AP2280" s="125">
        <v>80.679030239344002</v>
      </c>
      <c r="AQ2280" s="125">
        <v>64.363540361954193</v>
      </c>
      <c r="AR2280" s="125">
        <v>64.612957671243294</v>
      </c>
      <c r="AS2280" s="125">
        <v>79.932827280735495</v>
      </c>
      <c r="AT2280" s="109" t="s">
        <v>617</v>
      </c>
      <c r="AV2280" s="63">
        <v>17748.709600887301</v>
      </c>
      <c r="AW2280" s="63">
        <v>22727.4870842327</v>
      </c>
      <c r="AX2280" s="63">
        <v>22727.4870842327</v>
      </c>
      <c r="AY2280" s="63">
        <v>40476.196685119998</v>
      </c>
      <c r="AZ2280" s="77">
        <v>1.1085142729017901E-2</v>
      </c>
      <c r="BA2280" s="77">
        <v>3.0476196685120001</v>
      </c>
      <c r="BB2280" s="77">
        <v>1.5197750266283701</v>
      </c>
      <c r="BC2280" s="58">
        <v>0</v>
      </c>
      <c r="BD2280" s="130">
        <v>0</v>
      </c>
      <c r="BE2280" s="65">
        <v>0</v>
      </c>
    </row>
    <row r="2281" spans="1:57" x14ac:dyDescent="0.2">
      <c r="A2281" s="104">
        <v>43546</v>
      </c>
      <c r="B2281" s="58">
        <v>2800.7099609375</v>
      </c>
      <c r="C2281" s="77">
        <v>-1.8974501239482699E-2</v>
      </c>
      <c r="D2281" s="58">
        <v>0.01</v>
      </c>
      <c r="E2281" s="58">
        <v>0.75639999999999996</v>
      </c>
      <c r="F2281" s="77">
        <v>-1.1112563733821501E-2</v>
      </c>
      <c r="G2281" s="58">
        <v>190.31709289550699</v>
      </c>
      <c r="H2281" s="58">
        <v>1205.5</v>
      </c>
      <c r="I2281" s="58">
        <v>116.618324279785</v>
      </c>
      <c r="J2281" s="58">
        <v>1764.77001953125</v>
      </c>
      <c r="K2281" s="58">
        <v>39.657173156738203</v>
      </c>
      <c r="L2281" s="58">
        <v>52.935806274413999</v>
      </c>
      <c r="M2281" s="58">
        <v>16.4799995422363</v>
      </c>
      <c r="N2281" s="77">
        <v>-2.0708333693195101E-2</v>
      </c>
      <c r="O2281" s="58">
        <v>12.6454629486205</v>
      </c>
      <c r="P2281" s="77">
        <v>6.6444178797768094E-2</v>
      </c>
      <c r="Q2281" s="58">
        <v>192.32933807373001</v>
      </c>
      <c r="R2281" s="77">
        <v>-2.1144289455925998E-2</v>
      </c>
      <c r="S2281" s="58">
        <v>50.603598542474799</v>
      </c>
      <c r="T2281" s="77">
        <v>4.1977269632911499E-2</v>
      </c>
      <c r="U2281" s="58">
        <v>1218.52001953125</v>
      </c>
      <c r="V2281" s="77">
        <v>-2.6368330995340399E-2</v>
      </c>
      <c r="W2281" s="58">
        <v>5.3056493614580198</v>
      </c>
      <c r="X2281" s="77">
        <v>4.5495846336541003E-2</v>
      </c>
      <c r="Y2281" s="58">
        <v>118.19747924804599</v>
      </c>
      <c r="Z2281" s="77">
        <v>-2.9951733090310101E-2</v>
      </c>
      <c r="AA2281" s="58">
        <v>69.742419996187806</v>
      </c>
      <c r="AB2281" s="77">
        <v>3.9519268360368197E-2</v>
      </c>
      <c r="AC2281" s="58">
        <v>1792.01501464843</v>
      </c>
      <c r="AD2281" s="77">
        <v>-3.5567489560065203E-2</v>
      </c>
      <c r="AE2281" s="58">
        <v>2.8917038883824402</v>
      </c>
      <c r="AF2281" s="77">
        <v>7.2917549542764304E-2</v>
      </c>
      <c r="AG2281" s="58">
        <v>40.388435363769503</v>
      </c>
      <c r="AH2281" s="77">
        <v>-2.5256243502114001E-2</v>
      </c>
      <c r="AI2281" s="58">
        <v>2.8749103035485399</v>
      </c>
      <c r="AJ2281" s="77">
        <v>5.4309370270952E-2</v>
      </c>
      <c r="AK2281" s="58">
        <v>53.621606826782198</v>
      </c>
      <c r="AL2281" s="69">
        <v>43546</v>
      </c>
      <c r="AM2281" s="105">
        <v>4</v>
      </c>
      <c r="AN2281" s="124">
        <v>53.912084552197499</v>
      </c>
      <c r="AO2281" s="125">
        <v>64.234563483896494</v>
      </c>
      <c r="AP2281" s="125">
        <v>70.323293823485898</v>
      </c>
      <c r="AQ2281" s="125">
        <v>54.3886621179687</v>
      </c>
      <c r="AR2281" s="125">
        <v>53.631526964033498</v>
      </c>
      <c r="AS2281" s="125">
        <v>63.959470227588199</v>
      </c>
      <c r="AT2281" s="109" t="s">
        <v>618</v>
      </c>
      <c r="AV2281" s="63">
        <v>17748.709600887301</v>
      </c>
      <c r="AW2281" s="63">
        <v>21953.259463140799</v>
      </c>
      <c r="AX2281" s="63">
        <v>21953.259463140799</v>
      </c>
      <c r="AY2281" s="63">
        <v>39701.969064028097</v>
      </c>
      <c r="AZ2281" s="77">
        <v>-1.91279735869174E-2</v>
      </c>
      <c r="BA2281" s="77">
        <v>2.9701969064028102</v>
      </c>
      <c r="BB2281" s="77">
        <v>1.47196355226239</v>
      </c>
      <c r="BC2281" s="58">
        <v>-774.22762109184896</v>
      </c>
      <c r="BD2281" s="130">
        <v>-1.91279735869174E-2</v>
      </c>
      <c r="BE2281" s="65">
        <v>1</v>
      </c>
    </row>
    <row r="2282" spans="1:57" x14ac:dyDescent="0.2">
      <c r="A2282" s="104">
        <v>43549</v>
      </c>
      <c r="B2282" s="58">
        <v>2798.36010742187</v>
      </c>
      <c r="C2282" s="77">
        <v>-8.3902065847563101E-4</v>
      </c>
      <c r="D2282" s="58">
        <v>0.01</v>
      </c>
      <c r="E2282" s="58">
        <v>0.75770000000000004</v>
      </c>
      <c r="F2282" s="77">
        <v>1.71866737176107E-3</v>
      </c>
      <c r="G2282" s="58">
        <v>188.01596069335901</v>
      </c>
      <c r="H2282" s="58">
        <v>1193</v>
      </c>
      <c r="I2282" s="58">
        <v>117.22607421875</v>
      </c>
      <c r="J2282" s="58">
        <v>1774.26000976562</v>
      </c>
      <c r="K2282" s="58">
        <v>39.199516296386697</v>
      </c>
      <c r="L2282" s="58">
        <v>52.458728790283203</v>
      </c>
      <c r="M2282" s="58">
        <v>16.329999923706001</v>
      </c>
      <c r="N2282" s="77">
        <v>-1.20910432538597E-2</v>
      </c>
      <c r="O2282" s="58">
        <v>12.877124243286801</v>
      </c>
      <c r="P2282" s="77">
        <v>6.8489527143328593E-2</v>
      </c>
      <c r="Q2282" s="58">
        <v>189.166526794433</v>
      </c>
      <c r="R2282" s="77">
        <v>-1.03691414350891E-2</v>
      </c>
      <c r="S2282" s="58">
        <v>50.759471557269798</v>
      </c>
      <c r="T2282" s="77">
        <v>4.2547754867786898E-2</v>
      </c>
      <c r="U2282" s="58">
        <v>1199.25</v>
      </c>
      <c r="V2282" s="77">
        <v>5.2114446226028104E-3</v>
      </c>
      <c r="W2282" s="58">
        <v>5.3698047961693103</v>
      </c>
      <c r="X2282" s="77">
        <v>4.5807256038865297E-2</v>
      </c>
      <c r="Y2282" s="58">
        <v>116.922199249267</v>
      </c>
      <c r="Z2282" s="77">
        <v>5.3774656920428897E-3</v>
      </c>
      <c r="AA2282" s="58">
        <v>68.0554363536545</v>
      </c>
      <c r="AB2282" s="77">
        <v>3.8357081813868099E-2</v>
      </c>
      <c r="AC2282" s="58">
        <v>1769.51501464843</v>
      </c>
      <c r="AD2282" s="77">
        <v>-1.15403298803661E-2</v>
      </c>
      <c r="AE2282" s="58">
        <v>2.7605310441217301</v>
      </c>
      <c r="AF2282" s="77">
        <v>7.04225792800455E-2</v>
      </c>
      <c r="AG2282" s="58">
        <v>39.4283447265625</v>
      </c>
      <c r="AH2282" s="77">
        <v>-9.0123777780531898E-3</v>
      </c>
      <c r="AI2282" s="58">
        <v>2.84207859930989</v>
      </c>
      <c r="AJ2282" s="77">
        <v>5.4177420323542502E-2</v>
      </c>
      <c r="AK2282" s="58">
        <v>52.697267532348597</v>
      </c>
      <c r="AL2282" s="69">
        <v>43549</v>
      </c>
      <c r="AM2282" s="105">
        <v>0</v>
      </c>
      <c r="AN2282" s="124">
        <v>53.334209646294099</v>
      </c>
      <c r="AO2282" s="125">
        <v>59.396779859014302</v>
      </c>
      <c r="AP2282" s="125">
        <v>65.172215366217102</v>
      </c>
      <c r="AQ2282" s="125">
        <v>51.689130367474</v>
      </c>
      <c r="AR2282" s="125">
        <v>50.421554461648697</v>
      </c>
      <c r="AS2282" s="125">
        <v>65.392629595728195</v>
      </c>
      <c r="AT2282" s="109" t="s">
        <v>618</v>
      </c>
      <c r="AV2282" s="63">
        <v>17748.709600887301</v>
      </c>
      <c r="AW2282" s="63">
        <v>21777.927371209302</v>
      </c>
      <c r="AX2282" s="63">
        <v>21777.927371209302</v>
      </c>
      <c r="AY2282" s="63">
        <v>39526.636972096603</v>
      </c>
      <c r="AZ2282" s="77">
        <v>-4.4162064518454801E-3</v>
      </c>
      <c r="BA2282" s="77">
        <v>2.95266369720966</v>
      </c>
      <c r="BB2282" s="77">
        <v>1.46988952377504</v>
      </c>
      <c r="BC2282" s="58">
        <v>-949.55971302338003</v>
      </c>
      <c r="BD2282" s="130">
        <v>-2.3459706958397501E-2</v>
      </c>
      <c r="BE2282" s="65">
        <v>2</v>
      </c>
    </row>
    <row r="2283" spans="1:57" x14ac:dyDescent="0.2">
      <c r="A2283" s="104">
        <v>43550</v>
      </c>
      <c r="B2283" s="58">
        <v>2818.4599609375</v>
      </c>
      <c r="C2283" s="77">
        <v>7.1827258623062802E-3</v>
      </c>
      <c r="D2283" s="58">
        <v>0.01</v>
      </c>
      <c r="E2283" s="58">
        <v>0.75670000000000004</v>
      </c>
      <c r="F2283" s="77">
        <v>-1.31978355549688E-3</v>
      </c>
      <c r="G2283" s="58">
        <v>186.07342529296801</v>
      </c>
      <c r="H2283" s="58">
        <v>1184.61999511718</v>
      </c>
      <c r="I2283" s="58">
        <v>117.47515106201099</v>
      </c>
      <c r="J2283" s="58">
        <v>1783.76000976562</v>
      </c>
      <c r="K2283" s="58">
        <v>39.4283447265625</v>
      </c>
      <c r="L2283" s="58">
        <v>53.114711761474602</v>
      </c>
      <c r="M2283" s="58">
        <v>14.6800003051757</v>
      </c>
      <c r="N2283" s="77">
        <v>-1.03317579700521E-2</v>
      </c>
      <c r="O2283" s="58">
        <v>13.016999395087099</v>
      </c>
      <c r="P2283" s="77">
        <v>6.9956251810768699E-2</v>
      </c>
      <c r="Q2283" s="58">
        <v>187.04469299316401</v>
      </c>
      <c r="R2283" s="77">
        <v>-7.0243125589375399E-3</v>
      </c>
      <c r="S2283" s="58">
        <v>50.693793119908896</v>
      </c>
      <c r="T2283" s="77">
        <v>4.27932951738621E-2</v>
      </c>
      <c r="U2283" s="58">
        <v>1188.8099975585901</v>
      </c>
      <c r="V2283" s="77">
        <v>2.12475633020803E-3</v>
      </c>
      <c r="W2283" s="58">
        <v>5.4395626559284196</v>
      </c>
      <c r="X2283" s="77">
        <v>4.6303942635979499E-2</v>
      </c>
      <c r="Y2283" s="58">
        <v>117.35061264038001</v>
      </c>
      <c r="Z2283" s="77">
        <v>5.3543448805200003E-3</v>
      </c>
      <c r="AA2283" s="58">
        <v>65.795889987572295</v>
      </c>
      <c r="AB2283" s="77">
        <v>3.6886066302281001E-2</v>
      </c>
      <c r="AC2283" s="58">
        <v>1779.01000976562</v>
      </c>
      <c r="AD2283" s="77">
        <v>5.8375319849768197E-3</v>
      </c>
      <c r="AE2283" s="58">
        <v>2.65569371125234</v>
      </c>
      <c r="AF2283" s="77">
        <v>6.7354937917625202E-2</v>
      </c>
      <c r="AG2283" s="58">
        <v>39.313930511474602</v>
      </c>
      <c r="AH2283" s="77">
        <v>1.25047439447849E-2</v>
      </c>
      <c r="AI2283" s="58">
        <v>2.8194526060967302</v>
      </c>
      <c r="AJ2283" s="77">
        <v>5.3082329030763001E-2</v>
      </c>
      <c r="AK2283" s="58">
        <v>52.786720275878899</v>
      </c>
      <c r="AL2283" s="69">
        <v>43550</v>
      </c>
      <c r="AM2283" s="105">
        <v>1</v>
      </c>
      <c r="AN2283" s="124">
        <v>57.527828558442998</v>
      </c>
      <c r="AO2283" s="125">
        <v>56.3336561042168</v>
      </c>
      <c r="AP2283" s="125">
        <v>61.103326130648099</v>
      </c>
      <c r="AQ2283" s="125">
        <v>52.946679686428403</v>
      </c>
      <c r="AR2283" s="125">
        <v>54.457850428112899</v>
      </c>
      <c r="AS2283" s="125">
        <v>65.989539716623</v>
      </c>
      <c r="AV2283" s="63">
        <v>17748.709600887301</v>
      </c>
      <c r="AW2283" s="63">
        <v>21809.596560886701</v>
      </c>
      <c r="AX2283" s="63">
        <v>21809.596560886701</v>
      </c>
      <c r="AY2283" s="63">
        <v>39558.306161774002</v>
      </c>
      <c r="AZ2283" s="77">
        <v>8.0121133755417496E-4</v>
      </c>
      <c r="BA2283" s="77">
        <v>2.9558306161773999</v>
      </c>
      <c r="BB2283" s="77">
        <v>1.4876300631345001</v>
      </c>
      <c r="BC2283" s="58">
        <v>-917.89052334595101</v>
      </c>
      <c r="BD2283" s="130">
        <v>-2.2677291804034199E-2</v>
      </c>
      <c r="BE2283" s="65">
        <v>3</v>
      </c>
    </row>
    <row r="2284" spans="1:57" x14ac:dyDescent="0.2">
      <c r="A2284" s="104">
        <v>43551</v>
      </c>
      <c r="B2284" s="58">
        <v>2805.3701171875</v>
      </c>
      <c r="C2284" s="77">
        <v>-4.6443248906916602E-3</v>
      </c>
      <c r="D2284" s="58">
        <v>0.01</v>
      </c>
      <c r="E2284" s="58">
        <v>0.75800000000000001</v>
      </c>
      <c r="F2284" s="77">
        <v>1.7179859918063901E-3</v>
      </c>
      <c r="G2284" s="58">
        <v>187.74699401855401</v>
      </c>
      <c r="H2284" s="58">
        <v>1173.02001953125</v>
      </c>
      <c r="I2284" s="58">
        <v>116.339347839355</v>
      </c>
      <c r="J2284" s="58">
        <v>1765.69995117187</v>
      </c>
      <c r="K2284" s="58">
        <v>38.731906890869098</v>
      </c>
      <c r="L2284" s="58">
        <v>52.836418151855398</v>
      </c>
      <c r="M2284" s="58">
        <v>15.149999618530201</v>
      </c>
      <c r="N2284" s="77">
        <v>8.9941308005210205E-3</v>
      </c>
      <c r="O2284" s="58">
        <v>13.1769097833076</v>
      </c>
      <c r="P2284" s="77">
        <v>7.0184398169407802E-2</v>
      </c>
      <c r="Q2284" s="58">
        <v>186.91020965576101</v>
      </c>
      <c r="R2284" s="77">
        <v>-9.7921490720659296E-3</v>
      </c>
      <c r="S2284" s="58">
        <v>50.103940612497098</v>
      </c>
      <c r="T2284" s="77">
        <v>4.2713627882087699E-2</v>
      </c>
      <c r="U2284" s="58">
        <v>1178.8200073242101</v>
      </c>
      <c r="V2284" s="77">
        <v>-9.6684550935940399E-3</v>
      </c>
      <c r="W2284" s="58">
        <v>5.44265420744859</v>
      </c>
      <c r="X2284" s="77">
        <v>4.67825744989043E-2</v>
      </c>
      <c r="Y2284" s="58">
        <v>116.907249450683</v>
      </c>
      <c r="Z2284" s="77">
        <v>-1.01247132433039E-2</v>
      </c>
      <c r="AA2284" s="58">
        <v>63.2553920150416</v>
      </c>
      <c r="AB2284" s="77">
        <v>3.5824541974450202E-2</v>
      </c>
      <c r="AC2284" s="58">
        <v>1774.72998046875</v>
      </c>
      <c r="AD2284" s="77">
        <v>-1.7663380000433399E-2</v>
      </c>
      <c r="AE2284" s="58">
        <v>2.56439291955187</v>
      </c>
      <c r="AF2284" s="77">
        <v>6.62087959360559E-2</v>
      </c>
      <c r="AG2284" s="58">
        <v>39.080125808715799</v>
      </c>
      <c r="AH2284" s="77">
        <v>-5.2394826290104099E-3</v>
      </c>
      <c r="AI2284" s="58">
        <v>2.7961672347733599</v>
      </c>
      <c r="AJ2284" s="77">
        <v>5.2921211024127099E-2</v>
      </c>
      <c r="AK2284" s="58">
        <v>52.975564956665004</v>
      </c>
      <c r="AL2284" s="69">
        <v>43551</v>
      </c>
      <c r="AM2284" s="105">
        <v>2</v>
      </c>
      <c r="AN2284" s="124">
        <v>54.117070830890498</v>
      </c>
      <c r="AO2284" s="125">
        <v>52.312038499043801</v>
      </c>
      <c r="AP2284" s="125">
        <v>63.233082366522197</v>
      </c>
      <c r="AQ2284" s="125">
        <v>48.784515334849999</v>
      </c>
      <c r="AR2284" s="125">
        <v>52.504925728901704</v>
      </c>
      <c r="AS2284" s="125">
        <v>60.836549232736203</v>
      </c>
      <c r="AV2284" s="63">
        <v>17748.709600887301</v>
      </c>
      <c r="AW2284" s="63">
        <v>21683.541461410499</v>
      </c>
      <c r="AX2284" s="63">
        <v>21683.541461410499</v>
      </c>
      <c r="AY2284" s="63">
        <v>39432.251062297801</v>
      </c>
      <c r="AZ2284" s="77">
        <v>-3.18656463602717E-3</v>
      </c>
      <c r="BA2284" s="77">
        <v>2.9432251062297801</v>
      </c>
      <c r="BB2284" s="77">
        <v>1.4760767009134499</v>
      </c>
      <c r="BC2284" s="58">
        <v>-1043.94562282219</v>
      </c>
      <c r="BD2284" s="130">
        <v>-2.57915937839578E-2</v>
      </c>
      <c r="BE2284" s="65">
        <v>4</v>
      </c>
    </row>
    <row r="2285" spans="1:57" x14ac:dyDescent="0.2">
      <c r="A2285" s="104">
        <v>43552</v>
      </c>
      <c r="B2285" s="58">
        <v>2815.43994140625</v>
      </c>
      <c r="C2285" s="77">
        <v>3.5894815293910898E-3</v>
      </c>
      <c r="D2285" s="58">
        <v>0.01</v>
      </c>
      <c r="E2285" s="58">
        <v>0.7641</v>
      </c>
      <c r="F2285" s="77">
        <v>8.0474934036938103E-3</v>
      </c>
      <c r="G2285" s="58">
        <v>187.99603271484301</v>
      </c>
      <c r="H2285" s="58">
        <v>1168.48999023437</v>
      </c>
      <c r="I2285" s="58">
        <v>116.498764038085</v>
      </c>
      <c r="J2285" s="58">
        <v>1773.42004394531</v>
      </c>
      <c r="K2285" s="58">
        <v>38.314041137695298</v>
      </c>
      <c r="L2285" s="58">
        <v>52.786724090576101</v>
      </c>
      <c r="M2285" s="58">
        <v>14.4300003051757</v>
      </c>
      <c r="N2285" s="77">
        <v>1.32645903382311E-3</v>
      </c>
      <c r="O2285" s="58">
        <v>13.342443226275501</v>
      </c>
      <c r="P2285" s="77">
        <v>7.0971940384048707E-2</v>
      </c>
      <c r="Q2285" s="58">
        <v>187.87151336669899</v>
      </c>
      <c r="R2285" s="77">
        <v>-3.8618516491177798E-3</v>
      </c>
      <c r="S2285" s="58">
        <v>49.281676047820604</v>
      </c>
      <c r="T2285" s="77">
        <v>4.21755226486243E-2</v>
      </c>
      <c r="U2285" s="58">
        <v>1170.75500488281</v>
      </c>
      <c r="V2285" s="77">
        <v>1.37026897340519E-3</v>
      </c>
      <c r="W2285" s="58">
        <v>5.4648362154223999</v>
      </c>
      <c r="X2285" s="77">
        <v>4.6908963031022599E-2</v>
      </c>
      <c r="Y2285" s="58">
        <v>116.41905593872001</v>
      </c>
      <c r="Z2285" s="77">
        <v>4.3722563215307098E-3</v>
      </c>
      <c r="AA2285" s="58">
        <v>61.601306800860698</v>
      </c>
      <c r="AB2285" s="77">
        <v>3.4735880544023198E-2</v>
      </c>
      <c r="AC2285" s="58">
        <v>1769.5599975585901</v>
      </c>
      <c r="AD2285" s="77">
        <v>-1.0788669774282E-2</v>
      </c>
      <c r="AE2285" s="58">
        <v>2.4753961021150199</v>
      </c>
      <c r="AF2285" s="77">
        <v>6.4608066093023206E-2</v>
      </c>
      <c r="AG2285" s="58">
        <v>38.522974014282198</v>
      </c>
      <c r="AH2285" s="77">
        <v>-9.4052668628052895E-4</v>
      </c>
      <c r="AI2285" s="58">
        <v>2.77171582181052</v>
      </c>
      <c r="AJ2285" s="77">
        <v>5.2507820281754297E-2</v>
      </c>
      <c r="AK2285" s="58">
        <v>52.811571121215799</v>
      </c>
      <c r="AL2285" s="69">
        <v>43552</v>
      </c>
      <c r="AM2285" s="105">
        <v>3</v>
      </c>
      <c r="AN2285" s="124">
        <v>56.265255412582199</v>
      </c>
      <c r="AO2285" s="125">
        <v>50.787227693777901</v>
      </c>
      <c r="AP2285" s="125">
        <v>63.552889759721701</v>
      </c>
      <c r="AQ2285" s="125">
        <v>46.426298891355998</v>
      </c>
      <c r="AR2285" s="125">
        <v>52.1453202639143</v>
      </c>
      <c r="AS2285" s="125">
        <v>61.293409297926303</v>
      </c>
      <c r="AV2285" s="63">
        <v>17748.709600887301</v>
      </c>
      <c r="AW2285" s="63">
        <v>21806.060784799502</v>
      </c>
      <c r="AX2285" s="63">
        <v>21806.060784799502</v>
      </c>
      <c r="AY2285" s="63">
        <v>39554.770385686897</v>
      </c>
      <c r="AZ2285" s="77">
        <v>3.1070841782654401E-3</v>
      </c>
      <c r="BA2285" s="77">
        <v>2.9554770385686902</v>
      </c>
      <c r="BB2285" s="77">
        <v>1.48496453249674</v>
      </c>
      <c r="BC2285" s="58">
        <v>-921.42629943313602</v>
      </c>
      <c r="BD2285" s="130">
        <v>-2.2764646258670598E-2</v>
      </c>
      <c r="BE2285" s="65">
        <v>5</v>
      </c>
    </row>
    <row r="2286" spans="1:57" x14ac:dyDescent="0.2">
      <c r="A2286" s="104">
        <v>43553</v>
      </c>
      <c r="B2286" s="58">
        <v>2834.39990234375</v>
      </c>
      <c r="C2286" s="77">
        <v>6.7342800173637498E-3</v>
      </c>
      <c r="D2286" s="58">
        <v>0.01</v>
      </c>
      <c r="E2286" s="58">
        <v>0.76749999999999996</v>
      </c>
      <c r="F2286" s="77">
        <v>4.4496793613399898E-3</v>
      </c>
      <c r="G2286" s="58">
        <v>189.22131347656199</v>
      </c>
      <c r="H2286" s="58">
        <v>1173.31005859375</v>
      </c>
      <c r="I2286" s="58">
        <v>117.505043029785</v>
      </c>
      <c r="J2286" s="58">
        <v>1780.75</v>
      </c>
      <c r="K2286" s="58">
        <v>39.4581909179687</v>
      </c>
      <c r="L2286" s="58">
        <v>53.373130798339801</v>
      </c>
      <c r="M2286" s="58">
        <v>13.7100000381469</v>
      </c>
      <c r="N2286" s="77">
        <v>6.5175883981409798E-3</v>
      </c>
      <c r="O2286" s="58">
        <v>13.5181914330976</v>
      </c>
      <c r="P2286" s="77">
        <v>7.1441166878761994E-2</v>
      </c>
      <c r="Q2286" s="58">
        <v>188.60867309570301</v>
      </c>
      <c r="R2286" s="77">
        <v>4.1250403509303004E-3</v>
      </c>
      <c r="S2286" s="58">
        <v>48.7181353370785</v>
      </c>
      <c r="T2286" s="77">
        <v>4.15219617186856E-2</v>
      </c>
      <c r="U2286" s="58">
        <v>1170.90002441406</v>
      </c>
      <c r="V2286" s="77">
        <v>8.6376795497182801E-3</v>
      </c>
      <c r="W2286" s="58">
        <v>5.4892604444974502</v>
      </c>
      <c r="X2286" s="77">
        <v>4.6715105181537001E-2</v>
      </c>
      <c r="Y2286" s="58">
        <v>117.00190353393501</v>
      </c>
      <c r="Z2286" s="77">
        <v>4.1332317629503203E-3</v>
      </c>
      <c r="AA2286" s="58">
        <v>61.303109214741603</v>
      </c>
      <c r="AB2286" s="77">
        <v>3.4425443894281399E-2</v>
      </c>
      <c r="AC2286" s="58">
        <v>1777.0850219726501</v>
      </c>
      <c r="AD2286" s="77">
        <v>2.9862414569152802E-2</v>
      </c>
      <c r="AE2286" s="58">
        <v>2.4139061524402901</v>
      </c>
      <c r="AF2286" s="77">
        <v>6.1176300694034902E-2</v>
      </c>
      <c r="AG2286" s="58">
        <v>38.886116027832003</v>
      </c>
      <c r="AH2286" s="77">
        <v>1.11089808633977E-2</v>
      </c>
      <c r="AI2286" s="58">
        <v>2.7562174396600301</v>
      </c>
      <c r="AJ2286" s="77">
        <v>5.1640542693174099E-2</v>
      </c>
      <c r="AK2286" s="58">
        <v>53.079927444458001</v>
      </c>
      <c r="AL2286" s="69">
        <v>43553</v>
      </c>
      <c r="AM2286" s="105">
        <v>4</v>
      </c>
      <c r="AN2286" s="124">
        <v>60.057177794134901</v>
      </c>
      <c r="AO2286" s="125">
        <v>52.377825606347699</v>
      </c>
      <c r="AP2286" s="125">
        <v>65.158646518884495</v>
      </c>
      <c r="AQ2286" s="125">
        <v>53.109941630884499</v>
      </c>
      <c r="AR2286" s="125">
        <v>55.976965820882</v>
      </c>
      <c r="AS2286" s="125">
        <v>64.137318007815594</v>
      </c>
      <c r="AV2286" s="63">
        <v>17748.709600887301</v>
      </c>
      <c r="AW2286" s="63">
        <v>22071.252058773</v>
      </c>
      <c r="AX2286" s="63">
        <v>22071.252058773</v>
      </c>
      <c r="AY2286" s="63">
        <v>39819.961659660301</v>
      </c>
      <c r="AZ2286" s="77">
        <v>6.7044068613635304E-3</v>
      </c>
      <c r="BA2286" s="77">
        <v>2.9819961659660299</v>
      </c>
      <c r="BB2286" s="77">
        <v>1.5016989794917901</v>
      </c>
      <c r="BC2286" s="58">
        <v>-656.23502545968199</v>
      </c>
      <c r="BD2286" s="130">
        <v>-1.6212862847880299E-2</v>
      </c>
      <c r="BE2286" s="65">
        <v>6</v>
      </c>
    </row>
    <row r="2287" spans="1:57" x14ac:dyDescent="0.2">
      <c r="A2287" s="104">
        <v>43556</v>
      </c>
      <c r="B2287" s="58">
        <v>2867.18994140625</v>
      </c>
      <c r="C2287" s="77">
        <v>1.1568600124275401E-2</v>
      </c>
      <c r="D2287" s="58">
        <v>0.01</v>
      </c>
      <c r="E2287" s="58">
        <v>0.76099999999999901</v>
      </c>
      <c r="F2287" s="77">
        <v>-8.4690553745928598E-3</v>
      </c>
      <c r="G2287" s="58">
        <v>190.50636291503901</v>
      </c>
      <c r="H2287" s="58">
        <v>1194.43005371093</v>
      </c>
      <c r="I2287" s="58">
        <v>118.5810546875</v>
      </c>
      <c r="J2287" s="58">
        <v>1814.18994140625</v>
      </c>
      <c r="K2287" s="58">
        <v>40.920711517333899</v>
      </c>
      <c r="L2287" s="58">
        <v>54.178199768066399</v>
      </c>
      <c r="M2287" s="58">
        <v>13.399999618530201</v>
      </c>
      <c r="N2287" s="77">
        <v>6.7912510217074101E-3</v>
      </c>
      <c r="O2287" s="58">
        <v>13.2950580882266</v>
      </c>
      <c r="P2287" s="77">
        <v>6.9788000173809803E-2</v>
      </c>
      <c r="Q2287" s="58">
        <v>189.86383819580001</v>
      </c>
      <c r="R2287" s="77">
        <v>1.8000352901176499E-2</v>
      </c>
      <c r="S2287" s="58">
        <v>47.482102065968597</v>
      </c>
      <c r="T2287" s="77">
        <v>3.9752936489204999E-2</v>
      </c>
      <c r="U2287" s="58">
        <v>1183.8700561523401</v>
      </c>
      <c r="V2287" s="77">
        <v>9.1571530035701107E-3</v>
      </c>
      <c r="W2287" s="58">
        <v>5.4090842890983097</v>
      </c>
      <c r="X2287" s="77">
        <v>4.5615079941336498E-2</v>
      </c>
      <c r="Y2287" s="58">
        <v>118.043048858642</v>
      </c>
      <c r="Z2287" s="77">
        <v>1.87785716165942E-2</v>
      </c>
      <c r="AA2287" s="58">
        <v>60.269481478494598</v>
      </c>
      <c r="AB2287" s="77">
        <v>3.32211529250225E-2</v>
      </c>
      <c r="AC2287" s="58">
        <v>1797.46997070312</v>
      </c>
      <c r="AD2287" s="77">
        <v>3.7065069769816002E-2</v>
      </c>
      <c r="AE2287" s="58">
        <v>2.2904500295164101</v>
      </c>
      <c r="AF2287" s="77">
        <v>5.59728788817902E-2</v>
      </c>
      <c r="AG2287" s="58">
        <v>40.189451217651303</v>
      </c>
      <c r="AH2287" s="77">
        <v>1.5083787622808899E-2</v>
      </c>
      <c r="AI2287" s="58">
        <v>2.6674878785710798</v>
      </c>
      <c r="AJ2287" s="77">
        <v>4.9235446913896003E-2</v>
      </c>
      <c r="AK2287" s="58">
        <v>53.775665283203097</v>
      </c>
      <c r="AL2287" s="69">
        <v>43556</v>
      </c>
      <c r="AM2287" s="105">
        <v>0</v>
      </c>
      <c r="AN2287" s="124">
        <v>65.610445097198195</v>
      </c>
      <c r="AO2287" s="125">
        <v>58.679720142478097</v>
      </c>
      <c r="AP2287" s="125">
        <v>66.810191149949802</v>
      </c>
      <c r="AQ2287" s="125">
        <v>59.982457962491097</v>
      </c>
      <c r="AR2287" s="125">
        <v>60.636797026176701</v>
      </c>
      <c r="AS2287" s="125">
        <v>66.934905950812094</v>
      </c>
      <c r="AV2287" s="63">
        <v>17748.709600887301</v>
      </c>
      <c r="AW2287" s="63">
        <v>22245.6780069503</v>
      </c>
      <c r="AX2287" s="63">
        <v>22245.6780069503</v>
      </c>
      <c r="AY2287" s="63">
        <v>39994.387607837598</v>
      </c>
      <c r="AZ2287" s="77">
        <v>4.3803645434956602E-3</v>
      </c>
      <c r="BA2287" s="77">
        <v>2.99943876078376</v>
      </c>
      <c r="BB2287" s="77">
        <v>1.5306401346168299</v>
      </c>
      <c r="BC2287" s="58">
        <v>-481.80907728234803</v>
      </c>
      <c r="BD2287" s="130">
        <v>-1.1903516553952101E-2</v>
      </c>
      <c r="BE2287" s="65">
        <v>7</v>
      </c>
    </row>
    <row r="2288" spans="1:57" x14ac:dyDescent="0.2">
      <c r="A2288" s="104">
        <v>43557</v>
      </c>
      <c r="B2288" s="58">
        <v>2867.23999023437</v>
      </c>
      <c r="C2288" s="77">
        <v>1.7455707207236699E-5</v>
      </c>
      <c r="D2288" s="58">
        <v>0.01</v>
      </c>
      <c r="E2288" s="58">
        <v>0.76739999999999997</v>
      </c>
      <c r="F2288" s="77">
        <v>8.4099868593956392E-3</v>
      </c>
      <c r="G2288" s="58">
        <v>193.27569580078099</v>
      </c>
      <c r="H2288" s="58">
        <v>1200.48999023437</v>
      </c>
      <c r="I2288" s="58">
        <v>118.750434875488</v>
      </c>
      <c r="J2288" s="58">
        <v>1813.97998046875</v>
      </c>
      <c r="K2288" s="58">
        <v>40.781425476074197</v>
      </c>
      <c r="L2288" s="58">
        <v>54.0291137695312</v>
      </c>
      <c r="M2288" s="58">
        <v>13.3599996566772</v>
      </c>
      <c r="N2288" s="77">
        <v>1.4536694960562899E-2</v>
      </c>
      <c r="O2288" s="58">
        <v>13.296811992660301</v>
      </c>
      <c r="P2288" s="77">
        <v>6.8797123909288799E-2</v>
      </c>
      <c r="Q2288" s="58">
        <v>191.89102935791001</v>
      </c>
      <c r="R2288" s="77">
        <v>5.07349635469234E-3</v>
      </c>
      <c r="S2288" s="58">
        <v>47.856859353434402</v>
      </c>
      <c r="T2288" s="77">
        <v>3.9864438473236397E-2</v>
      </c>
      <c r="U2288" s="58">
        <v>1197.4600219726501</v>
      </c>
      <c r="V2288" s="77">
        <v>1.4283916468331699E-3</v>
      </c>
      <c r="W2288" s="58">
        <v>5.4546135348344302</v>
      </c>
      <c r="X2288" s="77">
        <v>4.5933419448557597E-2</v>
      </c>
      <c r="Y2288" s="58">
        <v>118.665744781494</v>
      </c>
      <c r="Z2288" s="77">
        <v>-1.1573261030062201E-4</v>
      </c>
      <c r="AA2288" s="58">
        <v>61.664830317175401</v>
      </c>
      <c r="AB2288" s="77">
        <v>3.3994217676669498E-2</v>
      </c>
      <c r="AC2288" s="58">
        <v>1814.0849609375</v>
      </c>
      <c r="AD2288" s="77">
        <v>-3.40380301551612E-3</v>
      </c>
      <c r="AE2288" s="58">
        <v>2.2399340647019099</v>
      </c>
      <c r="AF2288" s="77">
        <v>5.4925349924711403E-2</v>
      </c>
      <c r="AG2288" s="58">
        <v>40.851068496704102</v>
      </c>
      <c r="AH2288" s="77">
        <v>-2.7517709922696399E-3</v>
      </c>
      <c r="AI2288" s="58">
        <v>2.6552460110685501</v>
      </c>
      <c r="AJ2288" s="77">
        <v>4.9144726348740002E-2</v>
      </c>
      <c r="AK2288" s="58">
        <v>54.1036567687988</v>
      </c>
      <c r="AL2288" s="69">
        <v>43557</v>
      </c>
      <c r="AM2288" s="105">
        <v>1</v>
      </c>
      <c r="AN2288" s="124">
        <v>65.618302405783894</v>
      </c>
      <c r="AO2288" s="125">
        <v>60.302946648295404</v>
      </c>
      <c r="AP2288" s="125">
        <v>70.099562120598193</v>
      </c>
      <c r="AQ2288" s="125">
        <v>59.0941374473203</v>
      </c>
      <c r="AR2288" s="125">
        <v>59.383244348896199</v>
      </c>
      <c r="AS2288" s="125">
        <v>67.366460285716897</v>
      </c>
      <c r="AV2288" s="63">
        <v>17748.709600887301</v>
      </c>
      <c r="AW2288" s="63">
        <v>22457.1062464233</v>
      </c>
      <c r="AX2288" s="63">
        <v>22457.1062464233</v>
      </c>
      <c r="AY2288" s="63">
        <v>40205.815847310601</v>
      </c>
      <c r="AZ2288" s="77">
        <v>5.2864477272689296E-3</v>
      </c>
      <c r="BA2288" s="77">
        <v>3.02058158473106</v>
      </c>
      <c r="BB2288" s="77">
        <v>1.5306843087300701</v>
      </c>
      <c r="BC2288" s="58">
        <v>-270.38083780938098</v>
      </c>
      <c r="BD2288" s="130">
        <v>-6.6799961447163297E-3</v>
      </c>
      <c r="BE2288" s="65">
        <v>8</v>
      </c>
    </row>
    <row r="2289" spans="1:57" x14ac:dyDescent="0.2">
      <c r="A2289" s="104">
        <v>43558</v>
      </c>
      <c r="B2289" s="58">
        <v>2873.39990234375</v>
      </c>
      <c r="C2289" s="77">
        <v>2.1483768817243099E-3</v>
      </c>
      <c r="D2289" s="58">
        <v>0.01</v>
      </c>
      <c r="E2289" s="58">
        <v>0.7601</v>
      </c>
      <c r="F2289" s="77">
        <v>-9.5126400833984697E-3</v>
      </c>
      <c r="G2289" s="58">
        <v>194.60060119628901</v>
      </c>
      <c r="H2289" s="58">
        <v>1205.92004394531</v>
      </c>
      <c r="I2289" s="58">
        <v>119.52755737304599</v>
      </c>
      <c r="J2289" s="58">
        <v>1820.69995117187</v>
      </c>
      <c r="K2289" s="58">
        <v>42.214096069335902</v>
      </c>
      <c r="L2289" s="58">
        <v>55.142295837402301</v>
      </c>
      <c r="M2289" s="58">
        <v>13.7399997711181</v>
      </c>
      <c r="N2289" s="77">
        <v>6.8550025910833999E-3</v>
      </c>
      <c r="O2289" s="58">
        <v>13.2812155850786</v>
      </c>
      <c r="P2289" s="77">
        <v>6.8248584554382694E-2</v>
      </c>
      <c r="Q2289" s="58">
        <v>193.93814849853501</v>
      </c>
      <c r="R2289" s="77">
        <v>4.5231978234798699E-3</v>
      </c>
      <c r="S2289" s="58">
        <v>48.218318152593497</v>
      </c>
      <c r="T2289" s="77">
        <v>3.9984672611329597E-2</v>
      </c>
      <c r="U2289" s="58">
        <v>1203.2050170898401</v>
      </c>
      <c r="V2289" s="77">
        <v>6.5441654876752199E-3</v>
      </c>
      <c r="W2289" s="58">
        <v>5.5100744640806196</v>
      </c>
      <c r="X2289" s="77">
        <v>4.6098779103162103E-2</v>
      </c>
      <c r="Y2289" s="58">
        <v>119.138996124267</v>
      </c>
      <c r="Z2289" s="77">
        <v>3.7045451303097101E-3</v>
      </c>
      <c r="AA2289" s="58">
        <v>64.131360342467801</v>
      </c>
      <c r="AB2289" s="77">
        <v>3.5223464635779397E-2</v>
      </c>
      <c r="AC2289" s="58">
        <v>1817.33996582031</v>
      </c>
      <c r="AD2289" s="77">
        <v>3.5130468749853899E-2</v>
      </c>
      <c r="AE2289" s="58">
        <v>2.2382537463810701</v>
      </c>
      <c r="AF2289" s="77">
        <v>5.3021477534536898E-2</v>
      </c>
      <c r="AG2289" s="58">
        <v>41.497760772705</v>
      </c>
      <c r="AH2289" s="77">
        <v>2.06033745550506E-2</v>
      </c>
      <c r="AI2289" s="58">
        <v>2.6697302396123899</v>
      </c>
      <c r="AJ2289" s="77">
        <v>4.8415289916194301E-2</v>
      </c>
      <c r="AK2289" s="58">
        <v>54.585704803466797</v>
      </c>
      <c r="AL2289" s="69">
        <v>43558</v>
      </c>
      <c r="AM2289" s="105">
        <v>2</v>
      </c>
      <c r="AN2289" s="124">
        <v>66.6289108485648</v>
      </c>
      <c r="AO2289" s="125">
        <v>61.7528391615431</v>
      </c>
      <c r="AP2289" s="125">
        <v>71.552180316115397</v>
      </c>
      <c r="AQ2289" s="125">
        <v>64.858931891733505</v>
      </c>
      <c r="AR2289" s="125">
        <v>65.172727868487698</v>
      </c>
      <c r="AS2289" s="125">
        <v>69.343433514490897</v>
      </c>
      <c r="AT2289" s="109" t="s">
        <v>618</v>
      </c>
      <c r="AV2289" s="63">
        <v>17748.709600887301</v>
      </c>
      <c r="AW2289" s="63">
        <v>22525.6941479866</v>
      </c>
      <c r="AX2289" s="63">
        <v>22525.6941479866</v>
      </c>
      <c r="AY2289" s="63">
        <v>40274.403748873898</v>
      </c>
      <c r="AZ2289" s="77">
        <v>1.70591990531288E-3</v>
      </c>
      <c r="BA2289" s="77">
        <v>3.0274403748873899</v>
      </c>
      <c r="BB2289" s="77">
        <v>1.5361211723938899</v>
      </c>
      <c r="BC2289" s="58">
        <v>-201.79293624611401</v>
      </c>
      <c r="BD2289" s="130">
        <v>-4.9854717777942301E-3</v>
      </c>
      <c r="BE2289" s="65">
        <v>9</v>
      </c>
    </row>
    <row r="2290" spans="1:57" x14ac:dyDescent="0.2">
      <c r="A2290" s="104">
        <v>43559</v>
      </c>
      <c r="B2290" s="58">
        <v>2879.38989257812</v>
      </c>
      <c r="C2290" s="77">
        <v>2.0846350796801501E-3</v>
      </c>
      <c r="D2290" s="58">
        <v>0.01</v>
      </c>
      <c r="E2290" s="58">
        <v>0.76439999999999997</v>
      </c>
      <c r="F2290" s="77">
        <v>5.6571503749505104E-3</v>
      </c>
      <c r="G2290" s="58">
        <v>194.93930053710901</v>
      </c>
      <c r="H2290" s="58">
        <v>1215</v>
      </c>
      <c r="I2290" s="58">
        <v>118.919799804687</v>
      </c>
      <c r="J2290" s="58">
        <v>1818.85998535156</v>
      </c>
      <c r="K2290" s="58">
        <v>42.403129577636697</v>
      </c>
      <c r="L2290" s="58">
        <v>55.579616546630803</v>
      </c>
      <c r="M2290" s="58">
        <v>13.579999923706</v>
      </c>
      <c r="N2290" s="77">
        <v>1.7404845552286799E-3</v>
      </c>
      <c r="O2290" s="58">
        <v>13.312193035467301</v>
      </c>
      <c r="P2290" s="77">
        <v>6.8288913517124197E-2</v>
      </c>
      <c r="Q2290" s="58">
        <v>194.76995086669899</v>
      </c>
      <c r="R2290" s="77">
        <v>7.5294843138864398E-3</v>
      </c>
      <c r="S2290" s="58">
        <v>48.878504439716103</v>
      </c>
      <c r="T2290" s="77">
        <v>4.0229221761083199E-2</v>
      </c>
      <c r="U2290" s="58">
        <v>1210.4600219726501</v>
      </c>
      <c r="V2290" s="77">
        <v>-5.0846648397787596E-3</v>
      </c>
      <c r="W2290" s="58">
        <v>5.5490736146322304</v>
      </c>
      <c r="X2290" s="77">
        <v>4.6662318837955997E-2</v>
      </c>
      <c r="Y2290" s="58">
        <v>119.223678588867</v>
      </c>
      <c r="Z2290" s="77">
        <v>-1.01058157283318E-3</v>
      </c>
      <c r="AA2290" s="58">
        <v>66.553628452829102</v>
      </c>
      <c r="AB2290" s="77">
        <v>3.6590847557716299E-2</v>
      </c>
      <c r="AC2290" s="58">
        <v>1819.7799682617101</v>
      </c>
      <c r="AD2290" s="77">
        <v>4.4779712442568603E-3</v>
      </c>
      <c r="AE2290" s="58">
        <v>2.1801206950091001</v>
      </c>
      <c r="AF2290" s="77">
        <v>5.1414146001121701E-2</v>
      </c>
      <c r="AG2290" s="58">
        <v>42.3086128234863</v>
      </c>
      <c r="AH2290" s="77">
        <v>7.9307671649733093E-3</v>
      </c>
      <c r="AI2290" s="58">
        <v>2.6964614000221898</v>
      </c>
      <c r="AJ2290" s="77">
        <v>4.8515293331681898E-2</v>
      </c>
      <c r="AK2290" s="58">
        <v>55.360956192016602</v>
      </c>
      <c r="AL2290" s="69">
        <v>43559</v>
      </c>
      <c r="AM2290" s="105">
        <v>3</v>
      </c>
      <c r="AN2290" s="124">
        <v>67.625452811295602</v>
      </c>
      <c r="AO2290" s="125">
        <v>64.113190692178307</v>
      </c>
      <c r="AP2290" s="125">
        <v>71.927643166752901</v>
      </c>
      <c r="AQ2290" s="125">
        <v>65.548821316519593</v>
      </c>
      <c r="AR2290" s="125">
        <v>67.153533120242898</v>
      </c>
      <c r="AS2290" s="125">
        <v>65.977112806825204</v>
      </c>
      <c r="AT2290" s="109" t="s">
        <v>618</v>
      </c>
      <c r="AV2290" s="63">
        <v>17748.709600887301</v>
      </c>
      <c r="AW2290" s="63">
        <v>22828.3431942672</v>
      </c>
      <c r="AX2290" s="63">
        <v>22828.3431942672</v>
      </c>
      <c r="AY2290" s="63">
        <v>40577.052795154501</v>
      </c>
      <c r="AZ2290" s="77">
        <v>7.5146747837111496E-3</v>
      </c>
      <c r="BA2290" s="77">
        <v>3.0577052795154498</v>
      </c>
      <c r="BB2290" s="77">
        <v>1.5414080595561801</v>
      </c>
      <c r="BC2290" s="58">
        <v>0</v>
      </c>
      <c r="BD2290" s="130">
        <v>0</v>
      </c>
      <c r="BE2290" s="65">
        <v>0</v>
      </c>
    </row>
    <row r="2291" spans="1:57" x14ac:dyDescent="0.2">
      <c r="A2291" s="104">
        <v>43560</v>
      </c>
      <c r="B2291" s="58">
        <v>2892.73999023437</v>
      </c>
      <c r="C2291" s="77">
        <v>4.6364327702410604E-3</v>
      </c>
      <c r="D2291" s="58">
        <v>0.01</v>
      </c>
      <c r="E2291" s="58">
        <v>0.76849999999999996</v>
      </c>
      <c r="F2291" s="77">
        <v>5.3636839351125501E-3</v>
      </c>
      <c r="G2291" s="58">
        <v>196.24426269531199</v>
      </c>
      <c r="H2291" s="58">
        <v>1207.15002441406</v>
      </c>
      <c r="I2291" s="58">
        <v>119.44784545898401</v>
      </c>
      <c r="J2291" s="58">
        <v>1837.28002929687</v>
      </c>
      <c r="K2291" s="58">
        <v>42.820995330810497</v>
      </c>
      <c r="L2291" s="58">
        <v>55.261566162109297</v>
      </c>
      <c r="M2291" s="58">
        <v>12.819999694824199</v>
      </c>
      <c r="N2291" s="77">
        <v>6.6941973968697097E-3</v>
      </c>
      <c r="O2291" s="58">
        <v>13.4080676352691</v>
      </c>
      <c r="P2291" s="77">
        <v>6.8323361157754794E-2</v>
      </c>
      <c r="Q2291" s="58">
        <v>195.59178161621</v>
      </c>
      <c r="R2291" s="77">
        <v>-6.4608852559155903E-3</v>
      </c>
      <c r="S2291" s="58">
        <v>49.182468238541603</v>
      </c>
      <c r="T2291" s="77">
        <v>4.07426311923526E-2</v>
      </c>
      <c r="U2291" s="58">
        <v>1211.0750122070301</v>
      </c>
      <c r="V2291" s="77">
        <v>4.4403510194612698E-3</v>
      </c>
      <c r="W2291" s="58">
        <v>5.6204741990354101</v>
      </c>
      <c r="X2291" s="77">
        <v>4.7053793037776903E-2</v>
      </c>
      <c r="Y2291" s="58">
        <v>119.183822631835</v>
      </c>
      <c r="Z2291" s="77">
        <v>1.01272467884614E-2</v>
      </c>
      <c r="AA2291" s="58">
        <v>69.450208623625102</v>
      </c>
      <c r="AB2291" s="77">
        <v>3.7800557082310199E-2</v>
      </c>
      <c r="AC2291" s="58">
        <v>1828.0700073242101</v>
      </c>
      <c r="AD2291" s="77">
        <v>9.8545969916854492E-3</v>
      </c>
      <c r="AE2291" s="58">
        <v>2.17805344351425</v>
      </c>
      <c r="AF2291" s="77">
        <v>5.0864147988337403E-2</v>
      </c>
      <c r="AG2291" s="58">
        <v>42.612062454223597</v>
      </c>
      <c r="AH2291" s="77">
        <v>-5.7224285499457503E-3</v>
      </c>
      <c r="AI2291" s="58">
        <v>2.7132093749614099</v>
      </c>
      <c r="AJ2291" s="77">
        <v>4.9097583789106301E-2</v>
      </c>
      <c r="AK2291" s="58">
        <v>55.420591354370103</v>
      </c>
      <c r="AL2291" s="69">
        <v>43560</v>
      </c>
      <c r="AM2291" s="105">
        <v>4</v>
      </c>
      <c r="AN2291" s="124">
        <v>69.790706512691102</v>
      </c>
      <c r="AO2291" s="125">
        <v>60.6295673060498</v>
      </c>
      <c r="AP2291" s="125">
        <v>73.385148917828801</v>
      </c>
      <c r="AQ2291" s="125">
        <v>67.087026661820005</v>
      </c>
      <c r="AR2291" s="125">
        <v>64.289721617036307</v>
      </c>
      <c r="AS2291" s="125">
        <v>67.455387141589199</v>
      </c>
      <c r="AT2291" s="109" t="s">
        <v>618</v>
      </c>
      <c r="AV2291" s="63">
        <v>17748.709600887301</v>
      </c>
      <c r="AW2291" s="63">
        <v>22811.178763931199</v>
      </c>
      <c r="AX2291" s="63">
        <v>22811.178763931199</v>
      </c>
      <c r="AY2291" s="63">
        <v>40559.888364818602</v>
      </c>
      <c r="AZ2291" s="77">
        <v>-4.2300830527652801E-4</v>
      </c>
      <c r="BA2291" s="77">
        <v>3.0559888364818599</v>
      </c>
      <c r="BB2291" s="77">
        <v>1.5531911271660599</v>
      </c>
      <c r="BC2291" s="58">
        <v>-17.164430335993501</v>
      </c>
      <c r="BD2291" s="130">
        <v>-4.2300830527650199E-4</v>
      </c>
      <c r="BE2291" s="65">
        <v>1</v>
      </c>
    </row>
    <row r="2292" spans="1:57" x14ac:dyDescent="0.2">
      <c r="A2292" s="104">
        <v>43563</v>
      </c>
      <c r="B2292" s="58">
        <v>2895.77001953125</v>
      </c>
      <c r="C2292" s="77">
        <v>1.04745995392052E-3</v>
      </c>
      <c r="D2292" s="58">
        <v>0.01</v>
      </c>
      <c r="E2292" s="58">
        <v>0.76639999999999997</v>
      </c>
      <c r="F2292" s="77">
        <v>-2.7325959661678098E-3</v>
      </c>
      <c r="G2292" s="58">
        <v>199.33238220214801</v>
      </c>
      <c r="H2292" s="58">
        <v>1203.83996582031</v>
      </c>
      <c r="I2292" s="58">
        <v>119.487701416015</v>
      </c>
      <c r="J2292" s="58">
        <v>1849.85998535156</v>
      </c>
      <c r="K2292" s="58">
        <v>42.701602935791001</v>
      </c>
      <c r="L2292" s="58">
        <v>55.341079711913999</v>
      </c>
      <c r="M2292" s="58">
        <v>13.1800003051757</v>
      </c>
      <c r="N2292" s="77">
        <v>1.5736100838935101E-2</v>
      </c>
      <c r="O2292" s="58">
        <v>13.569113729774299</v>
      </c>
      <c r="P2292" s="77">
        <v>6.8072801718757195E-2</v>
      </c>
      <c r="Q2292" s="58">
        <v>197.78832244873001</v>
      </c>
      <c r="R2292" s="77">
        <v>-2.7420440929507499E-3</v>
      </c>
      <c r="S2292" s="58">
        <v>49.210068225993901</v>
      </c>
      <c r="T2292" s="77">
        <v>4.0877583086769698E-2</v>
      </c>
      <c r="U2292" s="58">
        <v>1205.49499511718</v>
      </c>
      <c r="V2292" s="77">
        <v>3.33668279056009E-4</v>
      </c>
      <c r="W2292" s="58">
        <v>5.66489146348367</v>
      </c>
      <c r="X2292" s="77">
        <v>4.7409828763551501E-2</v>
      </c>
      <c r="Y2292" s="58">
        <v>119.4677734375</v>
      </c>
      <c r="Z2292" s="77">
        <v>6.8470542617837804E-3</v>
      </c>
      <c r="AA2292" s="58">
        <v>72.544419949811797</v>
      </c>
      <c r="AB2292" s="77">
        <v>3.9216167993397999E-2</v>
      </c>
      <c r="AC2292" s="58">
        <v>1843.5700073242101</v>
      </c>
      <c r="AD2292" s="77">
        <v>-2.7881742144753E-3</v>
      </c>
      <c r="AE2292" s="58">
        <v>2.1777287395177201</v>
      </c>
      <c r="AF2292" s="77">
        <v>5.0998758589749102E-2</v>
      </c>
      <c r="AG2292" s="58">
        <v>42.761299133300703</v>
      </c>
      <c r="AH2292" s="77">
        <v>1.4388580586266401E-3</v>
      </c>
      <c r="AI2292" s="58">
        <v>2.7373176502520402</v>
      </c>
      <c r="AJ2292" s="77">
        <v>4.9462671572393299E-2</v>
      </c>
      <c r="AK2292" s="58">
        <v>55.301322937011697</v>
      </c>
      <c r="AL2292" s="69">
        <v>43563</v>
      </c>
      <c r="AM2292" s="105">
        <v>0</v>
      </c>
      <c r="AN2292" s="124">
        <v>70.276610527528604</v>
      </c>
      <c r="AO2292" s="125">
        <v>59.169628317748597</v>
      </c>
      <c r="AP2292" s="125">
        <v>76.495208242933003</v>
      </c>
      <c r="AQ2292" s="125">
        <v>66.177851705792193</v>
      </c>
      <c r="AR2292" s="125">
        <v>64.695081417482797</v>
      </c>
      <c r="AS2292" s="125">
        <v>67.569922166660703</v>
      </c>
      <c r="AT2292" s="109" t="s">
        <v>618</v>
      </c>
      <c r="AV2292" s="63">
        <v>17748.709600887301</v>
      </c>
      <c r="AW2292" s="63">
        <v>22735.161357739202</v>
      </c>
      <c r="AX2292" s="63">
        <v>22735.161357739202</v>
      </c>
      <c r="AY2292" s="63">
        <v>40483.870958626503</v>
      </c>
      <c r="AZ2292" s="77">
        <v>-1.8742015635813099E-3</v>
      </c>
      <c r="BA2292" s="77">
        <v>3.0483870958626502</v>
      </c>
      <c r="BB2292" s="77">
        <v>1.5558654926264699</v>
      </c>
      <c r="BC2292" s="58">
        <v>-93.181836528019602</v>
      </c>
      <c r="BD2292" s="130">
        <v>-2.29641706603064E-3</v>
      </c>
      <c r="BE2292" s="65">
        <v>2</v>
      </c>
    </row>
    <row r="2293" spans="1:57" x14ac:dyDescent="0.2">
      <c r="A2293" s="104">
        <v>43564</v>
      </c>
      <c r="B2293" s="58">
        <v>2878.19995117187</v>
      </c>
      <c r="C2293" s="77">
        <v>-6.0674943938465696E-3</v>
      </c>
      <c r="D2293" s="58">
        <v>0.01</v>
      </c>
      <c r="E2293" s="58">
        <v>0.76659999999999995</v>
      </c>
      <c r="F2293" s="77">
        <v>2.6096033402911402E-4</v>
      </c>
      <c r="G2293" s="58">
        <v>198.73468017578099</v>
      </c>
      <c r="H2293" s="58">
        <v>1197.25</v>
      </c>
      <c r="I2293" s="58">
        <v>118.84009552001901</v>
      </c>
      <c r="J2293" s="58">
        <v>1835.83996582031</v>
      </c>
      <c r="K2293" s="58">
        <v>41.796234130859297</v>
      </c>
      <c r="L2293" s="58">
        <v>54.983268737792898</v>
      </c>
      <c r="M2293" s="58">
        <v>14.279999732971101</v>
      </c>
      <c r="N2293" s="77">
        <v>-2.9985194566180999E-3</v>
      </c>
      <c r="O2293" s="58">
        <v>13.6229068786713</v>
      </c>
      <c r="P2293" s="77">
        <v>6.8548211447654106E-2</v>
      </c>
      <c r="Q2293" s="58">
        <v>199.03353118896399</v>
      </c>
      <c r="R2293" s="77">
        <v>-5.47412115182766E-3</v>
      </c>
      <c r="S2293" s="58">
        <v>48.649962940898398</v>
      </c>
      <c r="T2293" s="77">
        <v>4.0634757102441701E-2</v>
      </c>
      <c r="U2293" s="58">
        <v>1200.5449829101501</v>
      </c>
      <c r="V2293" s="77">
        <v>-5.4198539960306196E-3</v>
      </c>
      <c r="W2293" s="58">
        <v>5.65907301538999</v>
      </c>
      <c r="X2293" s="77">
        <v>4.7619223046119798E-2</v>
      </c>
      <c r="Y2293" s="58">
        <v>119.163898468017</v>
      </c>
      <c r="Z2293" s="77">
        <v>-7.5789625389326397E-3</v>
      </c>
      <c r="AA2293" s="58">
        <v>74.740118414312704</v>
      </c>
      <c r="AB2293" s="77">
        <v>4.0711674114206502E-2</v>
      </c>
      <c r="AC2293" s="58">
        <v>1842.84997558593</v>
      </c>
      <c r="AD2293" s="77">
        <v>-2.1202220588604399E-2</v>
      </c>
      <c r="AE2293" s="58">
        <v>2.1443011195714798</v>
      </c>
      <c r="AF2293" s="77">
        <v>5.1303691927313697E-2</v>
      </c>
      <c r="AG2293" s="58">
        <v>42.248918533325103</v>
      </c>
      <c r="AH2293" s="77">
        <v>-6.4655582432386798E-3</v>
      </c>
      <c r="AI2293" s="58">
        <v>2.7542500923894599</v>
      </c>
      <c r="AJ2293" s="77">
        <v>5.0092512788282403E-2</v>
      </c>
      <c r="AK2293" s="58">
        <v>55.162174224853501</v>
      </c>
      <c r="AL2293" s="69">
        <v>43564</v>
      </c>
      <c r="AM2293" s="105">
        <v>1</v>
      </c>
      <c r="AN2293" s="124">
        <v>63.862087930654603</v>
      </c>
      <c r="AO2293" s="125">
        <v>56.264808194720402</v>
      </c>
      <c r="AP2293" s="125">
        <v>74.676332927765401</v>
      </c>
      <c r="AQ2293" s="125">
        <v>59.583549625057998</v>
      </c>
      <c r="AR2293" s="125">
        <v>61.321748763384001</v>
      </c>
      <c r="AS2293" s="125">
        <v>63.6501495944581</v>
      </c>
      <c r="AT2293" s="109" t="s">
        <v>618</v>
      </c>
      <c r="AV2293" s="63">
        <v>29387.830438251502</v>
      </c>
      <c r="AW2293" s="63">
        <v>11013.742199999901</v>
      </c>
      <c r="AX2293" s="63">
        <v>11013.742199999901</v>
      </c>
      <c r="AY2293" s="63">
        <v>40401.572638251499</v>
      </c>
      <c r="AZ2293" s="77">
        <v>-2.03286687824777E-3</v>
      </c>
      <c r="BA2293" s="77">
        <v>3.0401572638251499</v>
      </c>
      <c r="BB2293" s="77">
        <v>1.5403577930785399</v>
      </c>
      <c r="BC2293" s="58">
        <v>-175.48015690306701</v>
      </c>
      <c r="BD2293" s="130">
        <v>-4.3246156340862197E-3</v>
      </c>
      <c r="BE2293" s="65">
        <v>3</v>
      </c>
    </row>
    <row r="2294" spans="1:57" x14ac:dyDescent="0.2">
      <c r="A2294" s="104">
        <v>43565</v>
      </c>
      <c r="B2294" s="58">
        <v>2888.2099609375</v>
      </c>
      <c r="C2294" s="77">
        <v>3.4778715639784902E-3</v>
      </c>
      <c r="D2294" s="58">
        <v>0.01</v>
      </c>
      <c r="E2294" s="58">
        <v>0.76390000000000002</v>
      </c>
      <c r="F2294" s="77">
        <v>-3.52204539525169E-3</v>
      </c>
      <c r="G2294" s="58">
        <v>199.85037231445301</v>
      </c>
      <c r="H2294" s="58">
        <v>1202.16003417968</v>
      </c>
      <c r="I2294" s="58">
        <v>119.746742248535</v>
      </c>
      <c r="J2294" s="58">
        <v>1847.32995605468</v>
      </c>
      <c r="K2294" s="58">
        <v>41.955417633056598</v>
      </c>
      <c r="L2294" s="58">
        <v>55.410652160644503</v>
      </c>
      <c r="M2294" s="58">
        <v>13.300000190734799</v>
      </c>
      <c r="N2294" s="77">
        <v>5.6139780821597898E-3</v>
      </c>
      <c r="O2294" s="58">
        <v>13.5913800084865</v>
      </c>
      <c r="P2294" s="77">
        <v>6.8007779275493396E-2</v>
      </c>
      <c r="Q2294" s="58">
        <v>199.29252624511699</v>
      </c>
      <c r="R2294" s="77">
        <v>4.1010934889851303E-3</v>
      </c>
      <c r="S2294" s="58">
        <v>47.662365346327398</v>
      </c>
      <c r="T2294" s="77">
        <v>3.9647271570503101E-2</v>
      </c>
      <c r="U2294" s="58">
        <v>1199.7050170898401</v>
      </c>
      <c r="V2294" s="77">
        <v>7.6291316036758402E-3</v>
      </c>
      <c r="W2294" s="58">
        <v>5.6408258695415503</v>
      </c>
      <c r="X2294" s="77">
        <v>4.7106299207989998E-2</v>
      </c>
      <c r="Y2294" s="58">
        <v>119.293418884277</v>
      </c>
      <c r="Z2294" s="77">
        <v>6.2587101535513901E-3</v>
      </c>
      <c r="AA2294" s="58">
        <v>76.767588703953805</v>
      </c>
      <c r="AB2294" s="77">
        <v>4.1555970254444997E-2</v>
      </c>
      <c r="AC2294" s="58">
        <v>1841.5849609375</v>
      </c>
      <c r="AD2294" s="77">
        <v>3.8085608789271098E-3</v>
      </c>
      <c r="AE2294" s="58">
        <v>2.0706046458999099</v>
      </c>
      <c r="AF2294" s="77">
        <v>4.9352497548933699E-2</v>
      </c>
      <c r="AG2294" s="58">
        <v>41.875825881958001</v>
      </c>
      <c r="AH2294" s="77">
        <v>7.77297226342965E-3</v>
      </c>
      <c r="AI2294" s="58">
        <v>2.7645985020098101</v>
      </c>
      <c r="AJ2294" s="77">
        <v>4.98929067644754E-2</v>
      </c>
      <c r="AK2294" s="58">
        <v>55.1969604492187</v>
      </c>
      <c r="AL2294" s="69">
        <v>43565</v>
      </c>
      <c r="AM2294" s="105">
        <v>2</v>
      </c>
      <c r="AN2294" s="124">
        <v>65.778539321704002</v>
      </c>
      <c r="AO2294" s="125">
        <v>57.922325860900003</v>
      </c>
      <c r="AP2294" s="125">
        <v>75.831545496568097</v>
      </c>
      <c r="AQ2294" s="125">
        <v>60.331984235334097</v>
      </c>
      <c r="AR2294" s="125">
        <v>63.752888964090602</v>
      </c>
      <c r="AS2294" s="125">
        <v>66.573682418413895</v>
      </c>
      <c r="AT2294" s="109" t="s">
        <v>618</v>
      </c>
      <c r="AV2294" s="63">
        <v>22079.567619916499</v>
      </c>
      <c r="AW2294" s="63">
        <v>18347.9141730468</v>
      </c>
      <c r="AX2294" s="63">
        <v>18347.9141730468</v>
      </c>
      <c r="AY2294" s="63">
        <v>40427.481792963401</v>
      </c>
      <c r="AZ2294" s="77">
        <v>6.4129074736518599E-4</v>
      </c>
      <c r="BA2294" s="77">
        <v>3.04274817929634</v>
      </c>
      <c r="BB2294" s="77">
        <v>1.5491928312094201</v>
      </c>
      <c r="BC2294" s="58">
        <v>-149.57100219115</v>
      </c>
      <c r="BD2294" s="130">
        <v>-3.68609822271299E-3</v>
      </c>
      <c r="BE2294" s="65">
        <v>4</v>
      </c>
    </row>
    <row r="2295" spans="1:57" x14ac:dyDescent="0.2">
      <c r="A2295" s="104">
        <v>43566</v>
      </c>
      <c r="B2295" s="58">
        <v>2888.32006835937</v>
      </c>
      <c r="C2295" s="77">
        <v>3.8123067008344302E-5</v>
      </c>
      <c r="D2295" s="58">
        <v>0.01</v>
      </c>
      <c r="E2295" s="58">
        <v>0.7641</v>
      </c>
      <c r="F2295" s="77">
        <v>2.6181437360905902E-4</v>
      </c>
      <c r="G2295" s="58">
        <v>198.18678283691401</v>
      </c>
      <c r="H2295" s="58">
        <v>1204.61999511718</v>
      </c>
      <c r="I2295" s="58">
        <v>119.88623046875</v>
      </c>
      <c r="J2295" s="58">
        <v>1844.06994628906</v>
      </c>
      <c r="K2295" s="58">
        <v>42.253894805908203</v>
      </c>
      <c r="L2295" s="58">
        <v>55.4603462219238</v>
      </c>
      <c r="M2295" s="58">
        <v>13.020000457763601</v>
      </c>
      <c r="N2295" s="77">
        <v>-8.32417502290894E-3</v>
      </c>
      <c r="O2295" s="58">
        <v>13.5556838532295</v>
      </c>
      <c r="P2295" s="77">
        <v>6.8398526174091007E-2</v>
      </c>
      <c r="Q2295" s="58">
        <v>199.018577575683</v>
      </c>
      <c r="R2295" s="77">
        <v>2.0462840782913198E-3</v>
      </c>
      <c r="S2295" s="58">
        <v>47.538292154246399</v>
      </c>
      <c r="T2295" s="77">
        <v>3.9463309879412899E-2</v>
      </c>
      <c r="U2295" s="58">
        <v>1203.39001464843</v>
      </c>
      <c r="V2295" s="77">
        <v>1.16486025085627E-3</v>
      </c>
      <c r="W2295" s="58">
        <v>5.6842804976159904</v>
      </c>
      <c r="X2295" s="77">
        <v>4.7413956343365697E-2</v>
      </c>
      <c r="Y2295" s="58">
        <v>119.816486358642</v>
      </c>
      <c r="Z2295" s="77">
        <v>-1.7647143949245301E-3</v>
      </c>
      <c r="AA2295" s="58">
        <v>79.093626379072006</v>
      </c>
      <c r="AB2295" s="77">
        <v>4.2890795188239503E-2</v>
      </c>
      <c r="AC2295" s="58">
        <v>1845.69995117187</v>
      </c>
      <c r="AD2295" s="77">
        <v>7.1141509175776099E-3</v>
      </c>
      <c r="AE2295" s="58">
        <v>1.98670987203034</v>
      </c>
      <c r="AF2295" s="77">
        <v>4.7018384486358603E-2</v>
      </c>
      <c r="AG2295" s="58">
        <v>42.104656219482401</v>
      </c>
      <c r="AH2295" s="77">
        <v>8.9683227577297398E-4</v>
      </c>
      <c r="AI2295" s="58">
        <v>2.7756602726539001</v>
      </c>
      <c r="AJ2295" s="77">
        <v>5.0047654977614701E-2</v>
      </c>
      <c r="AK2295" s="58">
        <v>55.435499191284102</v>
      </c>
      <c r="AL2295" s="69">
        <v>43566</v>
      </c>
      <c r="AM2295" s="105">
        <v>3</v>
      </c>
      <c r="AN2295" s="124">
        <v>65.800023924542899</v>
      </c>
      <c r="AO2295" s="125">
        <v>58.7654980292888</v>
      </c>
      <c r="AP2295" s="125">
        <v>70.655836750363704</v>
      </c>
      <c r="AQ2295" s="125">
        <v>61.761834287700097</v>
      </c>
      <c r="AR2295" s="125">
        <v>64.035952054777496</v>
      </c>
      <c r="AS2295" s="125">
        <v>67.0132533336226</v>
      </c>
      <c r="AT2295" s="109" t="s">
        <v>618</v>
      </c>
      <c r="AV2295" s="63">
        <v>22079.567619916499</v>
      </c>
      <c r="AW2295" s="63">
        <v>18314.258655981401</v>
      </c>
      <c r="AX2295" s="63">
        <v>18314.258655981401</v>
      </c>
      <c r="AY2295" s="63">
        <v>40393.826275897998</v>
      </c>
      <c r="AZ2295" s="77">
        <v>-8.3249105738980502E-4</v>
      </c>
      <c r="BA2295" s="77">
        <v>3.0393826275897999</v>
      </c>
      <c r="BB2295" s="77">
        <v>1.54929001425854</v>
      </c>
      <c r="BC2295" s="58">
        <v>-183.22651925658201</v>
      </c>
      <c r="BD2295" s="130">
        <v>-4.5155206362957499E-3</v>
      </c>
      <c r="BE2295" s="65">
        <v>5</v>
      </c>
    </row>
    <row r="2296" spans="1:57" x14ac:dyDescent="0.2">
      <c r="A2296" s="104">
        <v>43567</v>
      </c>
      <c r="B2296" s="58">
        <v>2907.40991210937</v>
      </c>
      <c r="C2296" s="77">
        <v>6.6093242086024901E-3</v>
      </c>
      <c r="D2296" s="58">
        <v>0.01</v>
      </c>
      <c r="E2296" s="58">
        <v>0.76319999999999999</v>
      </c>
      <c r="F2296" s="77">
        <v>-1.17785630153122E-3</v>
      </c>
      <c r="G2296" s="58">
        <v>198.10708618164</v>
      </c>
      <c r="H2296" s="58">
        <v>1217.86999511718</v>
      </c>
      <c r="I2296" s="58">
        <v>120.503936767578</v>
      </c>
      <c r="J2296" s="58">
        <v>1843.06005859375</v>
      </c>
      <c r="K2296" s="58">
        <v>42.771247863769503</v>
      </c>
      <c r="L2296" s="58">
        <v>56.076572418212798</v>
      </c>
      <c r="M2296" s="58">
        <v>12.0100002288818</v>
      </c>
      <c r="N2296" s="77">
        <v>-4.0212901250358198E-4</v>
      </c>
      <c r="O2296" s="58">
        <v>13.528688214339001</v>
      </c>
      <c r="P2296" s="77">
        <v>6.8289774359382993E-2</v>
      </c>
      <c r="Q2296" s="58">
        <v>198.146934509277</v>
      </c>
      <c r="R2296" s="77">
        <v>1.09993193319948E-2</v>
      </c>
      <c r="S2296" s="58">
        <v>47.713601981037598</v>
      </c>
      <c r="T2296" s="77">
        <v>3.9177910755939398E-2</v>
      </c>
      <c r="U2296" s="58">
        <v>1211.24499511718</v>
      </c>
      <c r="V2296" s="77">
        <v>5.1524374101423699E-3</v>
      </c>
      <c r="W2296" s="58">
        <v>5.7388705480856297</v>
      </c>
      <c r="X2296" s="77">
        <v>4.7623925840318999E-2</v>
      </c>
      <c r="Y2296" s="58">
        <v>120.19508361816401</v>
      </c>
      <c r="Z2296" s="77">
        <v>-5.4764066696322202E-4</v>
      </c>
      <c r="AA2296" s="58">
        <v>81.263967717123407</v>
      </c>
      <c r="AB2296" s="77">
        <v>4.4091871742436603E-2</v>
      </c>
      <c r="AC2296" s="58">
        <v>1843.5650024414001</v>
      </c>
      <c r="AD2296" s="77">
        <v>1.2243914087394E-2</v>
      </c>
      <c r="AE2296" s="58">
        <v>1.8971278426114799</v>
      </c>
      <c r="AF2296" s="77">
        <v>4.4355213779453201E-2</v>
      </c>
      <c r="AG2296" s="58">
        <v>42.512571334838803</v>
      </c>
      <c r="AH2296" s="77">
        <v>1.11111134038586E-2</v>
      </c>
      <c r="AI2296" s="58">
        <v>2.78529219105517</v>
      </c>
      <c r="AJ2296" s="77">
        <v>4.9669444314156298E-2</v>
      </c>
      <c r="AK2296" s="58">
        <v>55.768459320068303</v>
      </c>
      <c r="AL2296" s="69">
        <v>43567</v>
      </c>
      <c r="AM2296" s="105">
        <v>4</v>
      </c>
      <c r="AN2296" s="124">
        <v>69.388306281382398</v>
      </c>
      <c r="AO2296" s="125">
        <v>63.059299976695002</v>
      </c>
      <c r="AP2296" s="125">
        <v>70.407911933816095</v>
      </c>
      <c r="AQ2296" s="125">
        <v>64.172448583111105</v>
      </c>
      <c r="AR2296" s="125">
        <v>67.432336172639793</v>
      </c>
      <c r="AS2296" s="125">
        <v>68.959923517043194</v>
      </c>
      <c r="AT2296" s="109" t="s">
        <v>618</v>
      </c>
      <c r="AV2296" s="63">
        <v>22079.567619916499</v>
      </c>
      <c r="AW2296" s="63">
        <v>18411.116315625</v>
      </c>
      <c r="AX2296" s="63">
        <v>18411.116315625</v>
      </c>
      <c r="AY2296" s="63">
        <v>40490.6839355415</v>
      </c>
      <c r="AZ2296" s="77">
        <v>2.39783324763553E-3</v>
      </c>
      <c r="BA2296" s="77">
        <v>3.0490683935541498</v>
      </c>
      <c r="BB2296" s="77">
        <v>1.56613909846452</v>
      </c>
      <c r="BC2296" s="58">
        <v>-86.368859613023204</v>
      </c>
      <c r="BD2296" s="130">
        <v>-2.1285148541723702E-3</v>
      </c>
      <c r="BE2296" s="65">
        <v>6</v>
      </c>
    </row>
    <row r="2297" spans="1:57" x14ac:dyDescent="0.2">
      <c r="A2297" s="104">
        <v>43570</v>
      </c>
      <c r="B2297" s="58">
        <v>2905.580078125</v>
      </c>
      <c r="C2297" s="77">
        <v>-6.2936910848165797E-4</v>
      </c>
      <c r="D2297" s="58">
        <v>0.01</v>
      </c>
      <c r="E2297" s="58">
        <v>0.76239999999999997</v>
      </c>
      <c r="F2297" s="77">
        <v>-1.0482180293501699E-3</v>
      </c>
      <c r="G2297" s="58">
        <v>198.46571350097599</v>
      </c>
      <c r="H2297" s="58">
        <v>1221.09997558593</v>
      </c>
      <c r="I2297" s="58">
        <v>120.60357666015599</v>
      </c>
      <c r="J2297" s="58">
        <v>1844.86999511718</v>
      </c>
      <c r="K2297" s="58">
        <v>42.492671966552699</v>
      </c>
      <c r="L2297" s="58">
        <v>55.937423706054602</v>
      </c>
      <c r="M2297" s="58">
        <v>12.319999694824199</v>
      </c>
      <c r="N2297" s="77">
        <v>1.8102700223814299E-3</v>
      </c>
      <c r="O2297" s="58">
        <v>13.4964609166286</v>
      </c>
      <c r="P2297" s="77">
        <v>6.8003992621941095E-2</v>
      </c>
      <c r="Q2297" s="58">
        <v>198.286399841308</v>
      </c>
      <c r="R2297" s="77">
        <v>2.65215538743879E-3</v>
      </c>
      <c r="S2297" s="58">
        <v>48.059290289378502</v>
      </c>
      <c r="T2297" s="77">
        <v>3.93573755222765E-2</v>
      </c>
      <c r="U2297" s="58">
        <v>1219.48498535156</v>
      </c>
      <c r="V2297" s="77">
        <v>8.2686006159526904E-4</v>
      </c>
      <c r="W2297" s="58">
        <v>5.7978075918819902</v>
      </c>
      <c r="X2297" s="77">
        <v>4.8073264097460301E-2</v>
      </c>
      <c r="Y2297" s="58">
        <v>120.553756713867</v>
      </c>
      <c r="Z2297" s="77">
        <v>9.8202796756296997E-4</v>
      </c>
      <c r="AA2297" s="58">
        <v>83.371382945918498</v>
      </c>
      <c r="AB2297" s="77">
        <v>4.5190925738169803E-2</v>
      </c>
      <c r="AC2297" s="58">
        <v>1843.9650268554601</v>
      </c>
      <c r="AD2297" s="77">
        <v>-6.5131580472958996E-3</v>
      </c>
      <c r="AE2297" s="58">
        <v>1.8271831992415699</v>
      </c>
      <c r="AF2297" s="77">
        <v>4.2999960103233897E-2</v>
      </c>
      <c r="AG2297" s="58">
        <v>42.631959915161097</v>
      </c>
      <c r="AH2297" s="77">
        <v>-2.4814054454049802E-3</v>
      </c>
      <c r="AI2297" s="58">
        <v>2.7923973405554898</v>
      </c>
      <c r="AJ2297" s="77">
        <v>4.9920020543478098E-2</v>
      </c>
      <c r="AK2297" s="58">
        <v>56.006998062133697</v>
      </c>
      <c r="AL2297" s="69">
        <v>43570</v>
      </c>
      <c r="AM2297" s="105">
        <v>0</v>
      </c>
      <c r="AN2297" s="124">
        <v>68.644837583614901</v>
      </c>
      <c r="AO2297" s="125">
        <v>64.042274295479103</v>
      </c>
      <c r="AP2297" s="125">
        <v>70.902692595428604</v>
      </c>
      <c r="AQ2297" s="125">
        <v>61.909226079984499</v>
      </c>
      <c r="AR2297" s="125">
        <v>65.918498673397295</v>
      </c>
      <c r="AS2297" s="125">
        <v>69.274902851247504</v>
      </c>
      <c r="AT2297" s="109" t="s">
        <v>618</v>
      </c>
      <c r="AV2297" s="63">
        <v>22079.567619916499</v>
      </c>
      <c r="AW2297" s="63">
        <v>18434.4919353515</v>
      </c>
      <c r="AX2297" s="63">
        <v>18434.4919353515</v>
      </c>
      <c r="AY2297" s="63">
        <v>40514.059555268097</v>
      </c>
      <c r="AZ2297" s="77">
        <v>5.7730859186699802E-4</v>
      </c>
      <c r="BA2297" s="77">
        <v>3.05140595552681</v>
      </c>
      <c r="BB2297" s="77">
        <v>1.5645240497878801</v>
      </c>
      <c r="BC2297" s="58">
        <v>-62.993239886462099</v>
      </c>
      <c r="BD2297" s="130">
        <v>-1.5524350722185499E-3</v>
      </c>
      <c r="BE2297" s="65">
        <v>7</v>
      </c>
    </row>
    <row r="2298" spans="1:57" x14ac:dyDescent="0.2">
      <c r="A2298" s="104">
        <v>43571</v>
      </c>
      <c r="B2298" s="58">
        <v>2907.06005859375</v>
      </c>
      <c r="C2298" s="77">
        <v>5.0935800389462205E-4</v>
      </c>
      <c r="D2298" s="58">
        <v>0.01</v>
      </c>
      <c r="E2298" s="58">
        <v>0.76599999999999902</v>
      </c>
      <c r="F2298" s="77">
        <v>4.7219307450157002E-3</v>
      </c>
      <c r="G2298" s="58">
        <v>198.48564147949199</v>
      </c>
      <c r="H2298" s="58">
        <v>1227.13000488281</v>
      </c>
      <c r="I2298" s="58">
        <v>120.32460021972599</v>
      </c>
      <c r="J2298" s="58">
        <v>1863.0400390625</v>
      </c>
      <c r="K2298" s="58">
        <v>43.497535705566399</v>
      </c>
      <c r="L2298" s="58">
        <v>56.3648071289062</v>
      </c>
      <c r="M2298" s="58">
        <v>12.1800003051757</v>
      </c>
      <c r="N2298" s="77">
        <v>1.0041018251505299E-4</v>
      </c>
      <c r="O2298" s="58">
        <v>13.452015264357801</v>
      </c>
      <c r="P2298" s="77">
        <v>6.7773241248524602E-2</v>
      </c>
      <c r="Q2298" s="58">
        <v>198.47567749023401</v>
      </c>
      <c r="R2298" s="77">
        <v>4.9381945929378697E-3</v>
      </c>
      <c r="S2298" s="58">
        <v>48.622820075638003</v>
      </c>
      <c r="T2298" s="77">
        <v>3.9623202009701798E-2</v>
      </c>
      <c r="U2298" s="58">
        <v>1224.11499023437</v>
      </c>
      <c r="V2298" s="77">
        <v>-2.31316888068577E-3</v>
      </c>
      <c r="W2298" s="58">
        <v>5.8650656195693101</v>
      </c>
      <c r="X2298" s="77">
        <v>4.8743695045394102E-2</v>
      </c>
      <c r="Y2298" s="58">
        <v>120.46408843994099</v>
      </c>
      <c r="Z2298" s="77">
        <v>9.8489562914476601E-3</v>
      </c>
      <c r="AA2298" s="58">
        <v>85.891169221698604</v>
      </c>
      <c r="AB2298" s="77">
        <v>4.6102696356928499E-2</v>
      </c>
      <c r="AC2298" s="58">
        <v>1853.9550170898401</v>
      </c>
      <c r="AD2298" s="77">
        <v>2.3647930160866901E-2</v>
      </c>
      <c r="AE2298" s="58">
        <v>1.8286111332783099</v>
      </c>
      <c r="AF2298" s="77">
        <v>4.2039419098500903E-2</v>
      </c>
      <c r="AG2298" s="58">
        <v>42.995103836059499</v>
      </c>
      <c r="AH2298" s="77">
        <v>7.6403844606325296E-3</v>
      </c>
      <c r="AI2298" s="58">
        <v>2.819760207057</v>
      </c>
      <c r="AJ2298" s="77">
        <v>5.0026964531400202E-2</v>
      </c>
      <c r="AK2298" s="58">
        <v>56.151115417480398</v>
      </c>
      <c r="AL2298" s="69">
        <v>43571</v>
      </c>
      <c r="AM2298" s="105">
        <v>1</v>
      </c>
      <c r="AN2298" s="124">
        <v>68.934758873691194</v>
      </c>
      <c r="AO2298" s="125">
        <v>65.868269240869495</v>
      </c>
      <c r="AP2298" s="125">
        <v>70.931776998130601</v>
      </c>
      <c r="AQ2298" s="125">
        <v>66.498939017988803</v>
      </c>
      <c r="AR2298" s="125">
        <v>68.2743341815886</v>
      </c>
      <c r="AS2298" s="125">
        <v>67.218229556884296</v>
      </c>
      <c r="AT2298" s="109" t="s">
        <v>618</v>
      </c>
      <c r="AV2298" s="63">
        <v>22079.567619916499</v>
      </c>
      <c r="AW2298" s="63">
        <v>18577.6990708007</v>
      </c>
      <c r="AX2298" s="63">
        <v>18577.6990708007</v>
      </c>
      <c r="AY2298" s="63">
        <v>40657.266690717297</v>
      </c>
      <c r="AZ2298" s="77">
        <v>3.5347515657830801E-3</v>
      </c>
      <c r="BA2298" s="77">
        <v>3.0657266690717302</v>
      </c>
      <c r="BB2298" s="77">
        <v>1.5658303106388201</v>
      </c>
      <c r="BC2298" s="58">
        <v>0</v>
      </c>
      <c r="BD2298" s="130">
        <v>0</v>
      </c>
      <c r="BE2298" s="65">
        <v>0</v>
      </c>
    </row>
    <row r="2299" spans="1:57" x14ac:dyDescent="0.2">
      <c r="A2299" s="104">
        <v>43572</v>
      </c>
      <c r="B2299" s="58">
        <v>2900.44995117187</v>
      </c>
      <c r="C2299" s="77">
        <v>-2.2738117853239302E-3</v>
      </c>
      <c r="D2299" s="58">
        <v>0.01</v>
      </c>
      <c r="E2299" s="58">
        <v>0.76649999999999996</v>
      </c>
      <c r="F2299" s="77">
        <v>6.5274151436045503E-4</v>
      </c>
      <c r="G2299" s="58">
        <v>202.35075378417901</v>
      </c>
      <c r="H2299" s="58">
        <v>1236.33996582031</v>
      </c>
      <c r="I2299" s="58">
        <v>121.320915222167</v>
      </c>
      <c r="J2299" s="58">
        <v>1864.81994628906</v>
      </c>
      <c r="K2299" s="58">
        <v>43.666667938232401</v>
      </c>
      <c r="L2299" s="58">
        <v>58.203548431396399</v>
      </c>
      <c r="M2299" s="58">
        <v>12.6000003814697</v>
      </c>
      <c r="N2299" s="77">
        <v>1.94730070945048E-2</v>
      </c>
      <c r="O2299" s="58">
        <v>13.362176997117199</v>
      </c>
      <c r="P2299" s="77">
        <v>6.6034728051316605E-2</v>
      </c>
      <c r="Q2299" s="58">
        <v>200.418197631835</v>
      </c>
      <c r="R2299" s="77">
        <v>7.5052854227775001E-3</v>
      </c>
      <c r="S2299" s="58">
        <v>48.666219001885203</v>
      </c>
      <c r="T2299" s="77">
        <v>3.9363136634991101E-2</v>
      </c>
      <c r="U2299" s="58">
        <v>1231.73498535156</v>
      </c>
      <c r="V2299" s="77">
        <v>8.2802269911723594E-3</v>
      </c>
      <c r="W2299" s="58">
        <v>5.9105950252644996</v>
      </c>
      <c r="X2299" s="77">
        <v>4.8718681477474601E-2</v>
      </c>
      <c r="Y2299" s="58">
        <v>120.822757720947</v>
      </c>
      <c r="Z2299" s="77">
        <v>9.5537787124433296E-4</v>
      </c>
      <c r="AA2299" s="58">
        <v>87.751426504694905</v>
      </c>
      <c r="AB2299" s="77">
        <v>4.70562461964854E-2</v>
      </c>
      <c r="AC2299" s="58">
        <v>1863.9299926757801</v>
      </c>
      <c r="AD2299" s="77">
        <v>3.8883175775950001E-3</v>
      </c>
      <c r="AE2299" s="58">
        <v>1.7678829068981301</v>
      </c>
      <c r="AF2299" s="77">
        <v>4.0485866917962403E-2</v>
      </c>
      <c r="AG2299" s="58">
        <v>43.5821018218994</v>
      </c>
      <c r="AH2299" s="77">
        <v>3.2622151944652698E-2</v>
      </c>
      <c r="AI2299" s="58">
        <v>2.8758218803184201</v>
      </c>
      <c r="AJ2299" s="77">
        <v>4.9409734592180399E-2</v>
      </c>
      <c r="AK2299" s="58">
        <v>57.284177780151303</v>
      </c>
      <c r="AL2299" s="69">
        <v>43572</v>
      </c>
      <c r="AM2299" s="105">
        <v>2</v>
      </c>
      <c r="AN2299" s="124">
        <v>65.9994837826967</v>
      </c>
      <c r="AO2299" s="125">
        <v>68.499438018919804</v>
      </c>
      <c r="AP2299" s="125">
        <v>75.952448098507901</v>
      </c>
      <c r="AQ2299" s="125">
        <v>67.2149916025881</v>
      </c>
      <c r="AR2299" s="125">
        <v>75.970288005634998</v>
      </c>
      <c r="AS2299" s="125">
        <v>70.577762506022296</v>
      </c>
      <c r="AT2299" s="109" t="s">
        <v>618</v>
      </c>
      <c r="AV2299" s="63">
        <v>22079.567619916499</v>
      </c>
      <c r="AW2299" s="63">
        <v>18816.743938842701</v>
      </c>
      <c r="AX2299" s="63">
        <v>18816.743938842701</v>
      </c>
      <c r="AY2299" s="63">
        <v>40896.311558759298</v>
      </c>
      <c r="AZ2299" s="77">
        <v>5.8795115239895701E-3</v>
      </c>
      <c r="BA2299" s="77">
        <v>3.0896311558759302</v>
      </c>
      <c r="BB2299" s="77">
        <v>1.5599960954393499</v>
      </c>
      <c r="BC2299" s="58">
        <v>0</v>
      </c>
      <c r="BD2299" s="130">
        <v>0</v>
      </c>
      <c r="BE2299" s="65">
        <v>0</v>
      </c>
    </row>
    <row r="2300" spans="1:57" x14ac:dyDescent="0.2">
      <c r="A2300" s="104">
        <v>43573</v>
      </c>
      <c r="B2300" s="58">
        <v>2905.03002929687</v>
      </c>
      <c r="C2300" s="77">
        <v>1.5790922795097999E-3</v>
      </c>
      <c r="D2300" s="58">
        <v>0.01</v>
      </c>
      <c r="E2300" s="58">
        <v>0.76870000000000005</v>
      </c>
      <c r="F2300" s="77">
        <v>2.8701891715592299E-3</v>
      </c>
      <c r="G2300" s="58">
        <v>203.07795715332</v>
      </c>
      <c r="H2300" s="58">
        <v>1236.36999511718</v>
      </c>
      <c r="I2300" s="58">
        <v>122.91501617431599</v>
      </c>
      <c r="J2300" s="58">
        <v>1861.68994140625</v>
      </c>
      <c r="K2300" s="58">
        <v>43.726364135742102</v>
      </c>
      <c r="L2300" s="58">
        <v>58.133975982666001</v>
      </c>
      <c r="M2300" s="58">
        <v>12.0900001525878</v>
      </c>
      <c r="N2300" s="77">
        <v>3.5937764280149498E-3</v>
      </c>
      <c r="O2300" s="58">
        <v>13.260707576646301</v>
      </c>
      <c r="P2300" s="77">
        <v>6.5298606321092703E-2</v>
      </c>
      <c r="Q2300" s="58">
        <v>202.71435546875</v>
      </c>
      <c r="R2300" s="77">
        <v>2.4288866901756E-5</v>
      </c>
      <c r="S2300" s="58">
        <v>48.698090573691097</v>
      </c>
      <c r="T2300" s="77">
        <v>3.9387958916841402E-2</v>
      </c>
      <c r="U2300" s="58">
        <v>1236.35498046875</v>
      </c>
      <c r="V2300" s="77">
        <v>1.3139539453929001E-2</v>
      </c>
      <c r="W2300" s="58">
        <v>6.0070281621415598</v>
      </c>
      <c r="X2300" s="77">
        <v>4.8871393822399002E-2</v>
      </c>
      <c r="Y2300" s="58">
        <v>122.117965698242</v>
      </c>
      <c r="Z2300" s="77">
        <v>-1.67844884383672E-3</v>
      </c>
      <c r="AA2300" s="58">
        <v>89.428028828100196</v>
      </c>
      <c r="AB2300" s="77">
        <v>4.8035941345071498E-2</v>
      </c>
      <c r="AC2300" s="58">
        <v>1863.2549438476501</v>
      </c>
      <c r="AD2300" s="77">
        <v>1.3670884527807699E-3</v>
      </c>
      <c r="AE2300" s="58">
        <v>1.6846182715520901</v>
      </c>
      <c r="AF2300" s="77">
        <v>3.8526374301838501E-2</v>
      </c>
      <c r="AG2300" s="58">
        <v>43.696516036987298</v>
      </c>
      <c r="AH2300" s="77">
        <v>-1.1953300203415499E-3</v>
      </c>
      <c r="AI2300" s="58">
        <v>2.90863914308644</v>
      </c>
      <c r="AJ2300" s="77">
        <v>5.0033377107282603E-2</v>
      </c>
      <c r="AK2300" s="58">
        <v>58.1687622070312</v>
      </c>
      <c r="AL2300" s="69">
        <v>43573</v>
      </c>
      <c r="AM2300" s="105">
        <v>3</v>
      </c>
      <c r="AN2300" s="124">
        <v>67.046518084993096</v>
      </c>
      <c r="AO2300" s="125">
        <v>68.507962407052005</v>
      </c>
      <c r="AP2300" s="125">
        <v>76.765566564350706</v>
      </c>
      <c r="AQ2300" s="125">
        <v>67.479203577976904</v>
      </c>
      <c r="AR2300" s="125">
        <v>75.226712402978094</v>
      </c>
      <c r="AS2300" s="125">
        <v>74.993499979453503</v>
      </c>
      <c r="AT2300" s="109" t="s">
        <v>620</v>
      </c>
      <c r="AV2300" s="63">
        <v>22079.567619916499</v>
      </c>
      <c r="AW2300" s="63">
        <v>18897.860614819299</v>
      </c>
      <c r="AX2300" s="63">
        <v>18897.860614819299</v>
      </c>
      <c r="AY2300" s="63">
        <v>40977.428234735897</v>
      </c>
      <c r="AZ2300" s="77">
        <v>1.9834716844822002E-3</v>
      </c>
      <c r="BA2300" s="77">
        <v>3.09774282347359</v>
      </c>
      <c r="BB2300" s="77">
        <v>1.5640385655092399</v>
      </c>
      <c r="BC2300" s="58">
        <v>0</v>
      </c>
      <c r="BD2300" s="130">
        <v>0</v>
      </c>
      <c r="BE2300" s="65">
        <v>0</v>
      </c>
    </row>
    <row r="2301" spans="1:57" x14ac:dyDescent="0.2">
      <c r="A2301" s="104">
        <v>43578</v>
      </c>
      <c r="B2301" s="58">
        <v>2933.67993164062</v>
      </c>
      <c r="C2301" s="77">
        <v>8.8412057884090702E-3</v>
      </c>
      <c r="D2301" s="58">
        <v>0.01</v>
      </c>
      <c r="E2301" s="58">
        <v>0.77300000000000002</v>
      </c>
      <c r="F2301" s="77">
        <v>5.5938597632365604E-3</v>
      </c>
      <c r="G2301" s="58">
        <v>206.68405151367099</v>
      </c>
      <c r="H2301" s="58">
        <v>1264.55004882812</v>
      </c>
      <c r="I2301" s="58">
        <v>124.97737884521401</v>
      </c>
      <c r="J2301" s="58">
        <v>1923.77001953125</v>
      </c>
      <c r="K2301" s="58">
        <v>43.606975555419901</v>
      </c>
      <c r="L2301" s="58">
        <v>58.422206878662102</v>
      </c>
      <c r="M2301" s="58">
        <v>12.279999732971101</v>
      </c>
      <c r="N2301" s="77">
        <v>1.7757192414679501E-2</v>
      </c>
      <c r="O2301" s="58">
        <v>13.1712453045493</v>
      </c>
      <c r="P2301" s="77">
        <v>6.3726471433515799E-2</v>
      </c>
      <c r="Q2301" s="58">
        <v>204.88100433349601</v>
      </c>
      <c r="R2301" s="77">
        <v>2.2792573276793699E-2</v>
      </c>
      <c r="S2301" s="58">
        <v>49.415779254129397</v>
      </c>
      <c r="T2301" s="77">
        <v>3.9077756787818399E-2</v>
      </c>
      <c r="U2301" s="58">
        <v>1250.4600219726501</v>
      </c>
      <c r="V2301" s="77">
        <v>1.67787690640957E-2</v>
      </c>
      <c r="W2301" s="58">
        <v>6.14174788249007</v>
      </c>
      <c r="X2301" s="77">
        <v>4.91428764088312E-2</v>
      </c>
      <c r="Y2301" s="58">
        <v>123.946197509765</v>
      </c>
      <c r="Z2301" s="77">
        <v>3.3346088811172903E-2</v>
      </c>
      <c r="AA2301" s="58">
        <v>93.119316858729306</v>
      </c>
      <c r="AB2301" s="77">
        <v>4.84045992573576E-2</v>
      </c>
      <c r="AC2301" s="58">
        <v>1892.72998046875</v>
      </c>
      <c r="AD2301" s="77">
        <v>-2.73035690668543E-3</v>
      </c>
      <c r="AE2301" s="58">
        <v>1.72609133431357</v>
      </c>
      <c r="AF2301" s="77">
        <v>3.9582917923759502E-2</v>
      </c>
      <c r="AG2301" s="58">
        <v>43.666669845580998</v>
      </c>
      <c r="AH2301" s="77">
        <v>4.9580454652202698E-3</v>
      </c>
      <c r="AI2301" s="58">
        <v>2.9830889419636102</v>
      </c>
      <c r="AJ2301" s="77">
        <v>5.1060873961150201E-2</v>
      </c>
      <c r="AK2301" s="58">
        <v>58.278091430663999</v>
      </c>
      <c r="AL2301" s="69">
        <v>43578</v>
      </c>
      <c r="AM2301" s="105">
        <v>1</v>
      </c>
      <c r="AN2301" s="124">
        <v>72.708168217813196</v>
      </c>
      <c r="AO2301" s="125">
        <v>75.270889988921397</v>
      </c>
      <c r="AP2301" s="125">
        <v>80.319331425139296</v>
      </c>
      <c r="AQ2301" s="125">
        <v>66.327940663047201</v>
      </c>
      <c r="AR2301" s="125">
        <v>76.263262534519399</v>
      </c>
      <c r="AS2301" s="125">
        <v>79.318148905256905</v>
      </c>
      <c r="AT2301" s="109" t="s">
        <v>618</v>
      </c>
      <c r="AV2301" s="63">
        <v>22079.567619916499</v>
      </c>
      <c r="AW2301" s="63">
        <v>19398.771300292901</v>
      </c>
      <c r="AX2301" s="63">
        <v>19398.771300292901</v>
      </c>
      <c r="AY2301" s="63">
        <v>41478.338920209499</v>
      </c>
      <c r="AZ2301" s="77">
        <v>1.22240635162413E-2</v>
      </c>
      <c r="BA2301" s="77">
        <v>3.1478338920209499</v>
      </c>
      <c r="BB2301" s="77">
        <v>1.58932555179393</v>
      </c>
      <c r="BC2301" s="58">
        <v>0</v>
      </c>
      <c r="BD2301" s="130">
        <v>0</v>
      </c>
      <c r="BE2301" s="65">
        <v>0</v>
      </c>
    </row>
    <row r="2302" spans="1:57" x14ac:dyDescent="0.2">
      <c r="A2302" s="104">
        <v>43579</v>
      </c>
      <c r="B2302" s="58">
        <v>2927.25</v>
      </c>
      <c r="C2302" s="77">
        <v>-2.19176317473368E-3</v>
      </c>
      <c r="D2302" s="58">
        <v>0.01</v>
      </c>
      <c r="E2302" s="58">
        <v>0.77170000000000005</v>
      </c>
      <c r="F2302" s="77">
        <v>-1.6817593790426899E-3</v>
      </c>
      <c r="G2302" s="58">
        <v>206.36529541015599</v>
      </c>
      <c r="H2302" s="58">
        <v>1256</v>
      </c>
      <c r="I2302" s="58">
        <v>124.54896545410099</v>
      </c>
      <c r="J2302" s="58">
        <v>1901.75</v>
      </c>
      <c r="K2302" s="58">
        <v>44.233768463134702</v>
      </c>
      <c r="L2302" s="58">
        <v>58.362575531005803</v>
      </c>
      <c r="M2302" s="58">
        <v>13.140000343322701</v>
      </c>
      <c r="N2302" s="77">
        <v>-1.54223850936341E-3</v>
      </c>
      <c r="O2302" s="58">
        <v>13.1847841899387</v>
      </c>
      <c r="P2302" s="77">
        <v>6.3890511065504793E-2</v>
      </c>
      <c r="Q2302" s="58">
        <v>206.52467346191401</v>
      </c>
      <c r="R2302" s="77">
        <v>-6.7613368375957199E-3</v>
      </c>
      <c r="S2302" s="58">
        <v>50.101600630001201</v>
      </c>
      <c r="T2302" s="77">
        <v>3.9889809418790702E-2</v>
      </c>
      <c r="U2302" s="58">
        <v>1260.27502441406</v>
      </c>
      <c r="V2302" s="77">
        <v>-3.42792747833087E-3</v>
      </c>
      <c r="W2302" s="58">
        <v>6.2619320808538799</v>
      </c>
      <c r="X2302" s="77">
        <v>5.0276869486816499E-2</v>
      </c>
      <c r="Y2302" s="58">
        <v>124.763172149658</v>
      </c>
      <c r="Z2302" s="77">
        <v>-1.1446284798957099E-2</v>
      </c>
      <c r="AA2302" s="58">
        <v>95.880112873367807</v>
      </c>
      <c r="AB2302" s="77">
        <v>5.0416780793147299E-2</v>
      </c>
      <c r="AC2302" s="58">
        <v>1912.76000976562</v>
      </c>
      <c r="AD2302" s="77">
        <v>1.4373684478949E-2</v>
      </c>
      <c r="AE2302" s="58">
        <v>1.8080815235371901</v>
      </c>
      <c r="AF2302" s="77">
        <v>4.087559315784E-2</v>
      </c>
      <c r="AG2302" s="58">
        <v>43.920372009277301</v>
      </c>
      <c r="AH2302" s="77">
        <v>-1.0206965953904999E-3</v>
      </c>
      <c r="AI2302" s="58">
        <v>2.97261222282311</v>
      </c>
      <c r="AJ2302" s="77">
        <v>5.0933533960369398E-2</v>
      </c>
      <c r="AK2302" s="58">
        <v>58.392391204833899</v>
      </c>
      <c r="AL2302" s="69">
        <v>43579</v>
      </c>
      <c r="AM2302" s="105">
        <v>2</v>
      </c>
      <c r="AN2302" s="124">
        <v>69.809335746534799</v>
      </c>
      <c r="AO2302" s="125">
        <v>70.335515494854803</v>
      </c>
      <c r="AP2302" s="125">
        <v>79.166661298551702</v>
      </c>
      <c r="AQ2302" s="125">
        <v>69.290227664970104</v>
      </c>
      <c r="AR2302" s="125">
        <v>75.558876182726493</v>
      </c>
      <c r="AS2302" s="125">
        <v>76.363758244123602</v>
      </c>
      <c r="AT2302" s="109" t="s">
        <v>618</v>
      </c>
      <c r="AV2302" s="63">
        <v>22079.567619916499</v>
      </c>
      <c r="AW2302" s="63">
        <v>19275.163126464799</v>
      </c>
      <c r="AX2302" s="63">
        <v>19275.163126464799</v>
      </c>
      <c r="AY2302" s="63">
        <v>41354.7307463814</v>
      </c>
      <c r="AZ2302" s="77">
        <v>-2.9800656691171198E-3</v>
      </c>
      <c r="BA2302" s="77">
        <v>3.1354730746381398</v>
      </c>
      <c r="BB2302" s="77">
        <v>1.58365036340211</v>
      </c>
      <c r="BC2302" s="58">
        <v>-123.60817382812</v>
      </c>
      <c r="BD2302" s="130">
        <v>-2.9800656691171198E-3</v>
      </c>
      <c r="BE2302" s="65">
        <v>1</v>
      </c>
    </row>
    <row r="2303" spans="1:57" x14ac:dyDescent="0.2">
      <c r="A2303" s="104">
        <v>43580</v>
      </c>
      <c r="B2303" s="58">
        <v>2926.169921875</v>
      </c>
      <c r="C2303" s="77">
        <v>-3.6897365274579598E-4</v>
      </c>
      <c r="D2303" s="58">
        <v>0.01</v>
      </c>
      <c r="E2303" s="58">
        <v>0.77480000000000004</v>
      </c>
      <c r="F2303" s="77">
        <v>4.0171050926525098E-3</v>
      </c>
      <c r="G2303" s="58">
        <v>204.49250793457</v>
      </c>
      <c r="H2303" s="58">
        <v>1263.44995117187</v>
      </c>
      <c r="I2303" s="58">
        <v>128.67369079589801</v>
      </c>
      <c r="J2303" s="58">
        <v>1902.25</v>
      </c>
      <c r="K2303" s="58">
        <v>44.223819732666001</v>
      </c>
      <c r="L2303" s="58">
        <v>57.259330749511697</v>
      </c>
      <c r="M2303" s="58">
        <v>13.25</v>
      </c>
      <c r="N2303" s="77">
        <v>-9.0751086410325501E-3</v>
      </c>
      <c r="O2303" s="58">
        <v>13.0391970612647</v>
      </c>
      <c r="P2303" s="77">
        <v>6.3763690870458703E-2</v>
      </c>
      <c r="Q2303" s="58">
        <v>205.428901672363</v>
      </c>
      <c r="R2303" s="77">
        <v>5.9314897865245797E-3</v>
      </c>
      <c r="S2303" s="58">
        <v>50.263909855295303</v>
      </c>
      <c r="T2303" s="77">
        <v>3.9783063673139198E-2</v>
      </c>
      <c r="U2303" s="58">
        <v>1259.72497558593</v>
      </c>
      <c r="V2303" s="77">
        <v>3.3117299102070001E-2</v>
      </c>
      <c r="W2303" s="58">
        <v>6.4625334477241001</v>
      </c>
      <c r="X2303" s="77">
        <v>5.0224202070763099E-2</v>
      </c>
      <c r="Y2303" s="58">
        <v>126.611328125</v>
      </c>
      <c r="Z2303" s="77">
        <v>2.6291573550674097E-4</v>
      </c>
      <c r="AA2303" s="58">
        <v>98.022856636596302</v>
      </c>
      <c r="AB2303" s="77">
        <v>5.1529954862187498E-2</v>
      </c>
      <c r="AC2303" s="58">
        <v>1902</v>
      </c>
      <c r="AD2303" s="77">
        <v>-2.2491256825762901E-4</v>
      </c>
      <c r="AE2303" s="58">
        <v>1.87499417233314</v>
      </c>
      <c r="AF2303" s="77">
        <v>4.23978341008878E-2</v>
      </c>
      <c r="AG2303" s="58">
        <v>44.228794097900298</v>
      </c>
      <c r="AH2303" s="77">
        <v>-1.89032915606685E-2</v>
      </c>
      <c r="AI2303" s="58">
        <v>2.90451567134525</v>
      </c>
      <c r="AJ2303" s="77">
        <v>5.07256307980865E-2</v>
      </c>
      <c r="AK2303" s="58">
        <v>57.810953140258697</v>
      </c>
      <c r="AL2303" s="69">
        <v>43580</v>
      </c>
      <c r="AM2303" s="105">
        <v>3</v>
      </c>
      <c r="AN2303" s="124">
        <v>69.309455587205093</v>
      </c>
      <c r="AO2303" s="125">
        <v>72.054882230421796</v>
      </c>
      <c r="AP2303" s="125">
        <v>72.576505570727093</v>
      </c>
      <c r="AQ2303" s="125">
        <v>69.186186519981604</v>
      </c>
      <c r="AR2303" s="125">
        <v>63.815255726153502</v>
      </c>
      <c r="AS2303" s="125">
        <v>82.948892405493595</v>
      </c>
      <c r="AT2303" s="109" t="s">
        <v>618</v>
      </c>
      <c r="AV2303" s="63">
        <v>22079.567619916499</v>
      </c>
      <c r="AW2303" s="63">
        <v>19352.2104331054</v>
      </c>
      <c r="AX2303" s="63">
        <v>19352.2104331054</v>
      </c>
      <c r="AY2303" s="63">
        <v>41431.778053021997</v>
      </c>
      <c r="AZ2303" s="77">
        <v>1.86308326157735E-3</v>
      </c>
      <c r="BA2303" s="77">
        <v>3.1431778053022001</v>
      </c>
      <c r="BB2303" s="77">
        <v>1.5826970644901099</v>
      </c>
      <c r="BC2303" s="58">
        <v>-46.560867187501501</v>
      </c>
      <c r="BD2303" s="130">
        <v>-1.12253451800635E-3</v>
      </c>
      <c r="BE2303" s="65">
        <v>2</v>
      </c>
    </row>
    <row r="2304" spans="1:57" x14ac:dyDescent="0.2">
      <c r="A2304" s="104">
        <v>43581</v>
      </c>
      <c r="B2304" s="58">
        <v>2939.8798828125</v>
      </c>
      <c r="C2304" s="77">
        <v>4.6852921407636297E-3</v>
      </c>
      <c r="D2304" s="58">
        <v>0.01</v>
      </c>
      <c r="E2304" s="58">
        <v>0.7732</v>
      </c>
      <c r="F2304" s="77">
        <v>-2.0650490449148902E-3</v>
      </c>
      <c r="G2304" s="58">
        <v>203.51626586914</v>
      </c>
      <c r="H2304" s="58">
        <v>1272.18005371093</v>
      </c>
      <c r="I2304" s="58">
        <v>129.41096496582</v>
      </c>
      <c r="J2304" s="58">
        <v>1950.63000488281</v>
      </c>
      <c r="K2304" s="58">
        <v>44.432750701904297</v>
      </c>
      <c r="L2304" s="58">
        <v>52.110862731933601</v>
      </c>
      <c r="M2304" s="58">
        <v>12.7299995422363</v>
      </c>
      <c r="N2304" s="77">
        <v>-4.7739747303703296E-3</v>
      </c>
      <c r="O2304" s="58">
        <v>12.7496153975379</v>
      </c>
      <c r="P2304" s="77">
        <v>6.2646665332076606E-2</v>
      </c>
      <c r="Q2304" s="58">
        <v>204.00438690185501</v>
      </c>
      <c r="R2304" s="77">
        <v>6.9097335679701999E-3</v>
      </c>
      <c r="S2304" s="58">
        <v>50.1743605842534</v>
      </c>
      <c r="T2304" s="77">
        <v>3.94396692810072E-2</v>
      </c>
      <c r="U2304" s="58">
        <v>1267.8150024414001</v>
      </c>
      <c r="V2304" s="77">
        <v>5.7297973296757104E-3</v>
      </c>
      <c r="W2304" s="58">
        <v>6.6012327744151804</v>
      </c>
      <c r="X2304" s="77">
        <v>5.1009841215222201E-2</v>
      </c>
      <c r="Y2304" s="58">
        <v>129.04232788085901</v>
      </c>
      <c r="Z2304" s="77">
        <v>2.5433042388125899E-2</v>
      </c>
      <c r="AA2304" s="58">
        <v>100.662807317861</v>
      </c>
      <c r="AB2304" s="77">
        <v>5.1605279866444601E-2</v>
      </c>
      <c r="AC2304" s="58">
        <v>1926.4400024414001</v>
      </c>
      <c r="AD2304" s="77">
        <v>4.72439898908039E-3</v>
      </c>
      <c r="AE2304" s="58">
        <v>1.9328283338204799</v>
      </c>
      <c r="AF2304" s="77">
        <v>4.3500082783253201E-2</v>
      </c>
      <c r="AG2304" s="58">
        <v>44.328285217285099</v>
      </c>
      <c r="AH2304" s="77">
        <v>-8.9914917799174904E-2</v>
      </c>
      <c r="AI2304" s="58">
        <v>2.7625007839766398</v>
      </c>
      <c r="AJ2304" s="77">
        <v>5.3011994796313001E-2</v>
      </c>
      <c r="AK2304" s="58">
        <v>54.685096740722599</v>
      </c>
      <c r="AL2304" s="69">
        <v>43581</v>
      </c>
      <c r="AM2304" s="105">
        <v>4</v>
      </c>
      <c r="AN2304" s="124">
        <v>72.045768051871505</v>
      </c>
      <c r="AO2304" s="125">
        <v>73.959597277336798</v>
      </c>
      <c r="AP2304" s="125">
        <v>69.336334570094905</v>
      </c>
      <c r="AQ2304" s="125">
        <v>70.198220667839493</v>
      </c>
      <c r="AR2304" s="125">
        <v>35.8291003457485</v>
      </c>
      <c r="AS2304" s="125">
        <v>83.816792003703299</v>
      </c>
      <c r="AT2304" s="109" t="s">
        <v>617</v>
      </c>
      <c r="AV2304" s="63">
        <v>22079.567619916499</v>
      </c>
      <c r="AW2304" s="63">
        <v>19357.016695312501</v>
      </c>
      <c r="AX2304" s="63">
        <v>19357.016695312501</v>
      </c>
      <c r="AY2304" s="63">
        <v>41436.584315229004</v>
      </c>
      <c r="AZ2304" s="77">
        <v>1.16004246809797E-4</v>
      </c>
      <c r="BA2304" s="77">
        <v>3.1436584315228999</v>
      </c>
      <c r="BB2304" s="77">
        <v>1.5947977547483401</v>
      </c>
      <c r="BC2304" s="58">
        <v>-41.754604980465899</v>
      </c>
      <c r="BD2304" s="130">
        <v>-1.00666048996773E-3</v>
      </c>
      <c r="BE2304" s="65">
        <v>3</v>
      </c>
    </row>
    <row r="2305" spans="1:57" x14ac:dyDescent="0.2">
      <c r="A2305" s="104">
        <v>43584</v>
      </c>
      <c r="B2305" s="58">
        <v>2943.03002929687</v>
      </c>
      <c r="C2305" s="77">
        <v>1.0715221743553499E-3</v>
      </c>
      <c r="D2305" s="58">
        <v>0.01</v>
      </c>
      <c r="E2305" s="58">
        <v>0.77390000000000003</v>
      </c>
      <c r="F2305" s="77">
        <v>9.0532850491475904E-4</v>
      </c>
      <c r="G2305" s="58">
        <v>203.82507324218699</v>
      </c>
      <c r="H2305" s="58">
        <v>1287.57995605468</v>
      </c>
      <c r="I2305" s="58">
        <v>129.291412353515</v>
      </c>
      <c r="J2305" s="58">
        <v>1938.43005371093</v>
      </c>
      <c r="K2305" s="58">
        <v>44.014888763427699</v>
      </c>
      <c r="L2305" s="58">
        <v>50.798896789550703</v>
      </c>
      <c r="M2305" s="58">
        <v>13.1099996566772</v>
      </c>
      <c r="N2305" s="77">
        <v>1.51735966522426E-3</v>
      </c>
      <c r="O2305" s="58">
        <v>12.7627808524954</v>
      </c>
      <c r="P2305" s="77">
        <v>6.2616343757328496E-2</v>
      </c>
      <c r="Q2305" s="58">
        <v>203.67066955566401</v>
      </c>
      <c r="R2305" s="77">
        <v>1.2105127964259801E-2</v>
      </c>
      <c r="S2305" s="58">
        <v>51.318028329709001</v>
      </c>
      <c r="T2305" s="77">
        <v>3.9856187639759601E-2</v>
      </c>
      <c r="U2305" s="58">
        <v>1279.88000488281</v>
      </c>
      <c r="V2305" s="77">
        <v>-9.2382134957602602E-4</v>
      </c>
      <c r="W2305" s="58">
        <v>6.7924258168150704</v>
      </c>
      <c r="X2305" s="77">
        <v>5.2535784807136603E-2</v>
      </c>
      <c r="Y2305" s="58">
        <v>129.351188659667</v>
      </c>
      <c r="Z2305" s="77">
        <v>-6.2543645598275299E-3</v>
      </c>
      <c r="AA2305" s="58">
        <v>103.78843369292601</v>
      </c>
      <c r="AB2305" s="77">
        <v>5.3542521946682201E-2</v>
      </c>
      <c r="AC2305" s="58">
        <v>1944.53002929687</v>
      </c>
      <c r="AD2305" s="77">
        <v>-9.4043679915288801E-3</v>
      </c>
      <c r="AE2305" s="58">
        <v>1.9898523685826801</v>
      </c>
      <c r="AF2305" s="77">
        <v>4.5208619730423297E-2</v>
      </c>
      <c r="AG2305" s="58">
        <v>44.223819732666001</v>
      </c>
      <c r="AH2305" s="77">
        <v>-2.5176438723184699E-2</v>
      </c>
      <c r="AI2305" s="58">
        <v>2.66378812570174</v>
      </c>
      <c r="AJ2305" s="77">
        <v>5.2437912908567003E-2</v>
      </c>
      <c r="AK2305" s="58">
        <v>51.454879760742102</v>
      </c>
      <c r="AL2305" s="69">
        <v>43584</v>
      </c>
      <c r="AM2305" s="105">
        <v>0</v>
      </c>
      <c r="AN2305" s="124">
        <v>72.649175592398194</v>
      </c>
      <c r="AO2305" s="125">
        <v>76.944814842333301</v>
      </c>
      <c r="AP2305" s="125">
        <v>69.795697052098205</v>
      </c>
      <c r="AQ2305" s="125">
        <v>65.560479395030896</v>
      </c>
      <c r="AR2305" s="125">
        <v>31.980259633896502</v>
      </c>
      <c r="AS2305" s="125">
        <v>83.078344779403196</v>
      </c>
      <c r="AT2305" s="109" t="s">
        <v>617</v>
      </c>
      <c r="AV2305" s="63">
        <v>22079.567619916499</v>
      </c>
      <c r="AW2305" s="63">
        <v>19529.0282966308</v>
      </c>
      <c r="AX2305" s="63">
        <v>19529.0282966308</v>
      </c>
      <c r="AY2305" s="63">
        <v>41608.595916547398</v>
      </c>
      <c r="AZ2305" s="77">
        <v>4.1512012672131303E-3</v>
      </c>
      <c r="BA2305" s="77">
        <v>3.1608595916547402</v>
      </c>
      <c r="BB2305" s="77">
        <v>1.5975781380805201</v>
      </c>
      <c r="BC2305" s="58">
        <v>0</v>
      </c>
      <c r="BD2305" s="130">
        <v>0</v>
      </c>
      <c r="BE2305" s="65">
        <v>0</v>
      </c>
    </row>
    <row r="2306" spans="1:57" x14ac:dyDescent="0.2">
      <c r="A2306" s="104">
        <v>43585</v>
      </c>
      <c r="B2306" s="58">
        <v>2945.830078125</v>
      </c>
      <c r="C2306" s="77">
        <v>9.5141700908629701E-4</v>
      </c>
      <c r="D2306" s="58">
        <v>0.01</v>
      </c>
      <c r="E2306" s="58">
        <v>0.7671</v>
      </c>
      <c r="F2306" s="77">
        <v>-8.7866649437912097E-3</v>
      </c>
      <c r="G2306" s="58">
        <v>199.90019226074199</v>
      </c>
      <c r="H2306" s="58">
        <v>1188.47998046875</v>
      </c>
      <c r="I2306" s="58">
        <v>130.11836242675699</v>
      </c>
      <c r="J2306" s="58">
        <v>1926.52001953125</v>
      </c>
      <c r="K2306" s="58">
        <v>43.845752716064403</v>
      </c>
      <c r="L2306" s="58">
        <v>50.729324340820298</v>
      </c>
      <c r="M2306" s="58">
        <v>13.119999885559</v>
      </c>
      <c r="N2306" s="77">
        <v>-1.9256124474841801E-2</v>
      </c>
      <c r="O2306" s="58">
        <v>12.681786952053301</v>
      </c>
      <c r="P2306" s="77">
        <v>6.3440594071624098E-2</v>
      </c>
      <c r="Q2306" s="58">
        <v>201.86263275146399</v>
      </c>
      <c r="R2306" s="77">
        <v>-7.6966075092992803E-2</v>
      </c>
      <c r="S2306" s="58">
        <v>50.817788383317698</v>
      </c>
      <c r="T2306" s="77">
        <v>4.2758640632107797E-2</v>
      </c>
      <c r="U2306" s="58">
        <v>1238.0299682617101</v>
      </c>
      <c r="V2306" s="77">
        <v>6.3960170145025402E-3</v>
      </c>
      <c r="W2306" s="58">
        <v>6.9369440775151103</v>
      </c>
      <c r="X2306" s="77">
        <v>5.33125682504638E-2</v>
      </c>
      <c r="Y2306" s="58">
        <v>129.70488739013601</v>
      </c>
      <c r="Z2306" s="77">
        <v>-6.1441650457733001E-3</v>
      </c>
      <c r="AA2306" s="58">
        <v>106.619607710975</v>
      </c>
      <c r="AB2306" s="77">
        <v>5.5343109145015702E-2</v>
      </c>
      <c r="AC2306" s="58">
        <v>1932.4750366210901</v>
      </c>
      <c r="AD2306" s="77">
        <v>-3.8427007795555001E-3</v>
      </c>
      <c r="AE2306" s="58">
        <v>2.0309745407443098</v>
      </c>
      <c r="AF2306" s="77">
        <v>4.6320895752354103E-2</v>
      </c>
      <c r="AG2306" s="58">
        <v>43.930320739746001</v>
      </c>
      <c r="AH2306" s="77">
        <v>-1.3695661348452899E-3</v>
      </c>
      <c r="AI2306" s="58">
        <v>2.5432489795884701</v>
      </c>
      <c r="AJ2306" s="77">
        <v>5.0133704965236399E-2</v>
      </c>
      <c r="AK2306" s="58">
        <v>50.764110565185497</v>
      </c>
      <c r="AL2306" s="69">
        <v>43585</v>
      </c>
      <c r="AM2306" s="105">
        <v>1</v>
      </c>
      <c r="AN2306" s="124">
        <v>73.202871066214897</v>
      </c>
      <c r="AO2306" s="125">
        <v>42.879243790196803</v>
      </c>
      <c r="AP2306" s="125">
        <v>57.919446051606201</v>
      </c>
      <c r="AQ2306" s="125">
        <v>63.725292512938303</v>
      </c>
      <c r="AR2306" s="125">
        <v>31.7852665072317</v>
      </c>
      <c r="AS2306" s="125">
        <v>84.120494924526398</v>
      </c>
      <c r="AT2306" s="109" t="s">
        <v>617</v>
      </c>
      <c r="AV2306" s="63">
        <v>33560.016567159597</v>
      </c>
      <c r="AW2306" s="63">
        <v>7360.4849991943302</v>
      </c>
      <c r="AX2306" s="63">
        <v>7360.4849991943302</v>
      </c>
      <c r="AY2306" s="63">
        <v>40920.501566353902</v>
      </c>
      <c r="AZ2306" s="77">
        <v>-1.65373124239418E-2</v>
      </c>
      <c r="BA2306" s="77">
        <v>3.09205015663539</v>
      </c>
      <c r="BB2306" s="77">
        <v>1.6000495181035199</v>
      </c>
      <c r="BC2306" s="58">
        <v>-688.09435019349598</v>
      </c>
      <c r="BD2306" s="130">
        <v>-1.65373124239418E-2</v>
      </c>
      <c r="BE2306" s="65">
        <v>1</v>
      </c>
    </row>
    <row r="2307" spans="1:57" x14ac:dyDescent="0.2">
      <c r="A2307" s="104">
        <v>43586</v>
      </c>
      <c r="B2307" s="58">
        <v>2923.72998046875</v>
      </c>
      <c r="C2307" s="77">
        <v>-7.5021630814213697E-3</v>
      </c>
      <c r="D2307" s="58">
        <v>0.01</v>
      </c>
      <c r="E2307" s="58">
        <v>0.76439999999999997</v>
      </c>
      <c r="F2307" s="77">
        <v>-3.51974970668755E-3</v>
      </c>
      <c r="G2307" s="58">
        <v>209.71240234375</v>
      </c>
      <c r="H2307" s="58">
        <v>1168.07995605468</v>
      </c>
      <c r="I2307" s="58">
        <v>127.40837860107401</v>
      </c>
      <c r="J2307" s="58">
        <v>1911.52001953125</v>
      </c>
      <c r="K2307" s="58">
        <v>43.159263610839801</v>
      </c>
      <c r="L2307" s="58">
        <v>50.451023101806598</v>
      </c>
      <c r="M2307" s="58">
        <v>14.800000190734799</v>
      </c>
      <c r="N2307" s="77">
        <v>4.9085546001922602E-2</v>
      </c>
      <c r="O2307" s="58">
        <v>12.831972104961901</v>
      </c>
      <c r="P2307" s="77">
        <v>6.1188427396527398E-2</v>
      </c>
      <c r="Q2307" s="58">
        <v>204.80629730224601</v>
      </c>
      <c r="R2307" s="77">
        <v>-1.71648027306412E-2</v>
      </c>
      <c r="S2307" s="58">
        <v>50.144267802235902</v>
      </c>
      <c r="T2307" s="77">
        <v>4.2928797418631703E-2</v>
      </c>
      <c r="U2307" s="58">
        <v>1178.2799682617101</v>
      </c>
      <c r="V2307" s="77">
        <v>-2.0827066796271599E-2</v>
      </c>
      <c r="W2307" s="58">
        <v>6.9120949224583299</v>
      </c>
      <c r="X2307" s="77">
        <v>5.4251494276531399E-2</v>
      </c>
      <c r="Y2307" s="58">
        <v>128.76337051391599</v>
      </c>
      <c r="Z2307" s="77">
        <v>-7.7860597595293896E-3</v>
      </c>
      <c r="AA2307" s="58">
        <v>107.82428923789099</v>
      </c>
      <c r="AB2307" s="77">
        <v>5.6407617046214602E-2</v>
      </c>
      <c r="AC2307" s="58">
        <v>1919.02001953125</v>
      </c>
      <c r="AD2307" s="77">
        <v>-1.5656912305056302E-2</v>
      </c>
      <c r="AE2307" s="58">
        <v>2.0534342702213899</v>
      </c>
      <c r="AF2307" s="77">
        <v>4.7578065481767198E-2</v>
      </c>
      <c r="AG2307" s="58">
        <v>43.502508163452099</v>
      </c>
      <c r="AH2307" s="77">
        <v>-5.4860032659597097E-3</v>
      </c>
      <c r="AI2307" s="58">
        <v>2.4834738538372698</v>
      </c>
      <c r="AJ2307" s="77">
        <v>4.9225440856289403E-2</v>
      </c>
      <c r="AK2307" s="58">
        <v>50.590173721313398</v>
      </c>
      <c r="AL2307" s="69">
        <v>43586</v>
      </c>
      <c r="AM2307" s="105">
        <v>2</v>
      </c>
      <c r="AN2307" s="124">
        <v>62.455874353255901</v>
      </c>
      <c r="AO2307" s="125">
        <v>39.046898101624002</v>
      </c>
      <c r="AP2307" s="125">
        <v>71.140468132892394</v>
      </c>
      <c r="AQ2307" s="125">
        <v>56.778216117662097</v>
      </c>
      <c r="AR2307" s="125">
        <v>30.9717514109688</v>
      </c>
      <c r="AS2307" s="125">
        <v>69.101325352707903</v>
      </c>
      <c r="AT2307" s="109" t="s">
        <v>617</v>
      </c>
      <c r="AV2307" s="63">
        <v>24405.567168021698</v>
      </c>
      <c r="AW2307" s="63">
        <v>16751.9594049224</v>
      </c>
      <c r="AX2307" s="63">
        <v>16751.9594049224</v>
      </c>
      <c r="AY2307" s="63">
        <v>41157.526572944204</v>
      </c>
      <c r="AZ2307" s="77">
        <v>5.7923289675696401E-3</v>
      </c>
      <c r="BA2307" s="77">
        <v>3.1157526572944199</v>
      </c>
      <c r="BB2307" s="77">
        <v>1.5805435225989299</v>
      </c>
      <c r="BC2307" s="58">
        <v>-451.06934360322299</v>
      </c>
      <c r="BD2307" s="130">
        <v>-1.08407730101711E-2</v>
      </c>
      <c r="BE2307" s="65">
        <v>2</v>
      </c>
    </row>
    <row r="2308" spans="1:57" x14ac:dyDescent="0.2">
      <c r="A2308" s="104">
        <v>43587</v>
      </c>
      <c r="B2308" s="58">
        <v>2917.52001953125</v>
      </c>
      <c r="C2308" s="77">
        <v>-2.1239857917741902E-3</v>
      </c>
      <c r="D2308" s="58">
        <v>0.01</v>
      </c>
      <c r="E2308" s="58">
        <v>0.76729999999999998</v>
      </c>
      <c r="F2308" s="77">
        <v>3.7938252223965701E-3</v>
      </c>
      <c r="G2308" s="58">
        <v>208.34765625</v>
      </c>
      <c r="H2308" s="58">
        <v>1162.60998535156</v>
      </c>
      <c r="I2308" s="58">
        <v>125.744537353515</v>
      </c>
      <c r="J2308" s="58">
        <v>1900.81994628906</v>
      </c>
      <c r="K2308" s="58">
        <v>43.477634429931598</v>
      </c>
      <c r="L2308" s="58">
        <v>50.242305755615199</v>
      </c>
      <c r="M2308" s="58">
        <v>14.420000076293899</v>
      </c>
      <c r="N2308" s="77">
        <v>-6.5077033046093604E-3</v>
      </c>
      <c r="O2308" s="58">
        <v>13.0091414206608</v>
      </c>
      <c r="P2308" s="77">
        <v>6.2439586097628001E-2</v>
      </c>
      <c r="Q2308" s="58">
        <v>209.030029296875</v>
      </c>
      <c r="R2308" s="77">
        <v>-4.6828735265694796E-3</v>
      </c>
      <c r="S2308" s="58">
        <v>49.867152208153897</v>
      </c>
      <c r="T2308" s="77">
        <v>4.2892416920945801E-2</v>
      </c>
      <c r="U2308" s="58">
        <v>1165.34497070312</v>
      </c>
      <c r="V2308" s="77">
        <v>-1.3059119547924001E-2</v>
      </c>
      <c r="W2308" s="58">
        <v>6.9045079777247</v>
      </c>
      <c r="X2308" s="77">
        <v>5.4909009353730498E-2</v>
      </c>
      <c r="Y2308" s="58">
        <v>126.576457977294</v>
      </c>
      <c r="Z2308" s="77">
        <v>-5.5976778337960501E-3</v>
      </c>
      <c r="AA2308" s="58">
        <v>108.67440576895901</v>
      </c>
      <c r="AB2308" s="77">
        <v>5.7172382887249698E-2</v>
      </c>
      <c r="AC2308" s="58">
        <v>1906.1699829101501</v>
      </c>
      <c r="AD2308" s="77">
        <v>7.37665086138861E-3</v>
      </c>
      <c r="AE2308" s="58">
        <v>2.0745218679739601</v>
      </c>
      <c r="AF2308" s="77">
        <v>4.7714690441984703E-2</v>
      </c>
      <c r="AG2308" s="58">
        <v>43.3184490203857</v>
      </c>
      <c r="AH2308" s="77">
        <v>-4.1370290106949002E-3</v>
      </c>
      <c r="AI2308" s="58">
        <v>2.4418352013690701</v>
      </c>
      <c r="AJ2308" s="77">
        <v>4.86011771284236E-2</v>
      </c>
      <c r="AK2308" s="58">
        <v>50.346664428710902</v>
      </c>
      <c r="AL2308" s="69">
        <v>43587</v>
      </c>
      <c r="AM2308" s="105">
        <v>3</v>
      </c>
      <c r="AN2308" s="124">
        <v>59.799226877406802</v>
      </c>
      <c r="AO2308" s="125">
        <v>38.064523880283197</v>
      </c>
      <c r="AP2308" s="125">
        <v>67.943057785794807</v>
      </c>
      <c r="AQ2308" s="125">
        <v>59.010001498341403</v>
      </c>
      <c r="AR2308" s="125">
        <v>30.344491246613099</v>
      </c>
      <c r="AS2308" s="125">
        <v>61.805099298137399</v>
      </c>
      <c r="AT2308" s="109" t="s">
        <v>618</v>
      </c>
      <c r="AV2308" s="63">
        <v>24405.567168021698</v>
      </c>
      <c r="AW2308" s="63">
        <v>16646.519385305699</v>
      </c>
      <c r="AX2308" s="63">
        <v>16646.519385305699</v>
      </c>
      <c r="AY2308" s="63">
        <v>41052.086553327499</v>
      </c>
      <c r="AZ2308" s="77">
        <v>-2.5618648251328701E-3</v>
      </c>
      <c r="BA2308" s="77">
        <v>3.10520865533275</v>
      </c>
      <c r="BB2308" s="77">
        <v>1.5750624848218799</v>
      </c>
      <c r="BC2308" s="58">
        <v>-556.50936321992003</v>
      </c>
      <c r="BD2308" s="130">
        <v>-1.33748652402519E-2</v>
      </c>
      <c r="BE2308" s="65">
        <v>3</v>
      </c>
    </row>
    <row r="2309" spans="1:57" x14ac:dyDescent="0.2">
      <c r="A2309" s="104">
        <v>43588</v>
      </c>
      <c r="B2309" s="58">
        <v>2945.63989257812</v>
      </c>
      <c r="C2309" s="77">
        <v>9.6382793806477594E-3</v>
      </c>
      <c r="D2309" s="58">
        <v>0.01</v>
      </c>
      <c r="E2309" s="58">
        <v>0.76239999999999997</v>
      </c>
      <c r="F2309" s="77">
        <v>-6.3860289326208497E-3</v>
      </c>
      <c r="G2309" s="58">
        <v>210.93768310546801</v>
      </c>
      <c r="H2309" s="58">
        <v>1185.40002441406</v>
      </c>
      <c r="I2309" s="58">
        <v>128.42460632324199</v>
      </c>
      <c r="J2309" s="58">
        <v>1962.4599609375</v>
      </c>
      <c r="K2309" s="58">
        <v>43.736309051513601</v>
      </c>
      <c r="L2309" s="58">
        <v>51.435001373291001</v>
      </c>
      <c r="M2309" s="58">
        <v>12.869999885559</v>
      </c>
      <c r="N2309" s="77">
        <v>1.24312742561449E-2</v>
      </c>
      <c r="O2309" s="58">
        <v>13.285613234608199</v>
      </c>
      <c r="P2309" s="77">
        <v>6.2983593253773701E-2</v>
      </c>
      <c r="Q2309" s="58">
        <v>209.64266967773401</v>
      </c>
      <c r="R2309" s="77">
        <v>1.9602480066097602E-2</v>
      </c>
      <c r="S2309" s="58">
        <v>49.732842416650499</v>
      </c>
      <c r="T2309" s="77">
        <v>4.1954480675190801E-2</v>
      </c>
      <c r="U2309" s="58">
        <v>1174.00500488281</v>
      </c>
      <c r="V2309" s="77">
        <v>2.1313601577712199E-2</v>
      </c>
      <c r="W2309" s="58">
        <v>6.9888996165110902</v>
      </c>
      <c r="X2309" s="77">
        <v>5.4420253381351001E-2</v>
      </c>
      <c r="Y2309" s="58">
        <v>127.084571838378</v>
      </c>
      <c r="Z2309" s="77">
        <v>3.2428118596280697E-2</v>
      </c>
      <c r="AA2309" s="58">
        <v>111.43842922999001</v>
      </c>
      <c r="AB2309" s="77">
        <v>5.6785071516442097E-2</v>
      </c>
      <c r="AC2309" s="58">
        <v>1931.6399536132801</v>
      </c>
      <c r="AD2309" s="77">
        <v>5.94960201891647E-3</v>
      </c>
      <c r="AE2309" s="58">
        <v>2.1018439542105898</v>
      </c>
      <c r="AF2309" s="77">
        <v>4.80571863468175E-2</v>
      </c>
      <c r="AG2309" s="58">
        <v>43.606971740722599</v>
      </c>
      <c r="AH2309" s="77">
        <v>2.3738871051762901E-2</v>
      </c>
      <c r="AI2309" s="58">
        <v>2.4024498287324199</v>
      </c>
      <c r="AJ2309" s="77">
        <v>4.6708462420299503E-2</v>
      </c>
      <c r="AK2309" s="58">
        <v>50.838653564453097</v>
      </c>
      <c r="AL2309" s="69">
        <v>43588</v>
      </c>
      <c r="AM2309" s="105">
        <v>4</v>
      </c>
      <c r="AN2309" s="124">
        <v>66.705480973275002</v>
      </c>
      <c r="AO2309" s="125">
        <v>44.346907772947503</v>
      </c>
      <c r="AP2309" s="125">
        <v>70.640017961649505</v>
      </c>
      <c r="AQ2309" s="125">
        <v>60.781910542267902</v>
      </c>
      <c r="AR2309" s="125">
        <v>38.063860845184003</v>
      </c>
      <c r="AS2309" s="125">
        <v>67.717890896050804</v>
      </c>
      <c r="AV2309" s="63">
        <v>24405.567168021698</v>
      </c>
      <c r="AW2309" s="63">
        <v>16825.022247839301</v>
      </c>
      <c r="AX2309" s="63">
        <v>16825.022247839301</v>
      </c>
      <c r="AY2309" s="63">
        <v>41230.589415861003</v>
      </c>
      <c r="AZ2309" s="77">
        <v>4.3482043793727698E-3</v>
      </c>
      <c r="BA2309" s="77">
        <v>3.1230589415861001</v>
      </c>
      <c r="BB2309" s="77">
        <v>1.5998816564732199</v>
      </c>
      <c r="BC2309" s="58">
        <v>-378.00650068635099</v>
      </c>
      <c r="BD2309" s="130">
        <v>-9.0848175084903803E-3</v>
      </c>
      <c r="BE2309" s="65">
        <v>4</v>
      </c>
    </row>
    <row r="2310" spans="1:57" x14ac:dyDescent="0.2">
      <c r="A2310" s="104">
        <v>43592</v>
      </c>
      <c r="B2310" s="58">
        <v>2884.05004882812</v>
      </c>
      <c r="C2310" s="77">
        <v>-1.6511651392423301E-2</v>
      </c>
      <c r="D2310" s="58">
        <v>0.01</v>
      </c>
      <c r="E2310" s="58">
        <v>0.76649999999999996</v>
      </c>
      <c r="F2310" s="77">
        <v>5.3777544596012002E-3</v>
      </c>
      <c r="G2310" s="58">
        <v>202.081787109375</v>
      </c>
      <c r="H2310" s="58">
        <v>1174.09997558593</v>
      </c>
      <c r="I2310" s="58">
        <v>125.057083129882</v>
      </c>
      <c r="J2310" s="58">
        <v>1921</v>
      </c>
      <c r="K2310" s="58">
        <v>41.836029052734297</v>
      </c>
      <c r="L2310" s="58">
        <v>50.4799995422363</v>
      </c>
      <c r="M2310" s="58">
        <v>19.319999694824201</v>
      </c>
      <c r="N2310" s="77">
        <v>-4.1983470500459502E-2</v>
      </c>
      <c r="O2310" s="58">
        <v>13.310180905336599</v>
      </c>
      <c r="P2310" s="77">
        <v>6.5865316690477502E-2</v>
      </c>
      <c r="Q2310" s="58">
        <v>206.50973510742099</v>
      </c>
      <c r="R2310" s="77">
        <v>-9.5326882026264201E-3</v>
      </c>
      <c r="S2310" s="58">
        <v>49.089419866009997</v>
      </c>
      <c r="T2310" s="77">
        <v>4.1810255418420997E-2</v>
      </c>
      <c r="U2310" s="58">
        <v>1179.75</v>
      </c>
      <c r="V2310" s="77">
        <v>-2.62217910552392E-2</v>
      </c>
      <c r="W2310" s="58">
        <v>6.9378787831114401</v>
      </c>
      <c r="X2310" s="77">
        <v>5.5477695540890298E-2</v>
      </c>
      <c r="Y2310" s="58">
        <v>126.740844726562</v>
      </c>
      <c r="Z2310" s="77">
        <v>-2.1126525770081801E-2</v>
      </c>
      <c r="AA2310" s="58">
        <v>112.46833744361101</v>
      </c>
      <c r="AB2310" s="77">
        <v>5.8546765977933901E-2</v>
      </c>
      <c r="AC2310" s="58">
        <v>1941.72998046875</v>
      </c>
      <c r="AD2310" s="77">
        <v>-4.34485680202484E-2</v>
      </c>
      <c r="AE2310" s="58">
        <v>2.10559980709776</v>
      </c>
      <c r="AF2310" s="77">
        <v>5.03298198890638E-2</v>
      </c>
      <c r="AG2310" s="58">
        <v>42.786169052124002</v>
      </c>
      <c r="AH2310" s="77">
        <v>-1.8567158657656901E-2</v>
      </c>
      <c r="AI2310" s="58">
        <v>2.3826939019589699</v>
      </c>
      <c r="AJ2310" s="77">
        <v>4.7200751259226598E-2</v>
      </c>
      <c r="AK2310" s="58">
        <v>50.957500457763601</v>
      </c>
      <c r="AL2310" s="69">
        <v>43592</v>
      </c>
      <c r="AM2310" s="105">
        <v>1</v>
      </c>
      <c r="AN2310" s="124">
        <v>47.4698499901682</v>
      </c>
      <c r="AO2310" s="125">
        <v>42.068348217078899</v>
      </c>
      <c r="AP2310" s="125">
        <v>53.932383148761303</v>
      </c>
      <c r="AQ2310" s="125">
        <v>45.292410095870203</v>
      </c>
      <c r="AR2310" s="125">
        <v>34.743682041967297</v>
      </c>
      <c r="AS2310" s="125">
        <v>55.989396120900601</v>
      </c>
      <c r="AT2310" s="109" t="s">
        <v>618</v>
      </c>
      <c r="AV2310" s="63">
        <v>24405.567168021698</v>
      </c>
      <c r="AW2310" s="63">
        <v>16349.6247537002</v>
      </c>
      <c r="AX2310" s="63">
        <v>16349.6247537002</v>
      </c>
      <c r="AY2310" s="63">
        <v>40755.191921721897</v>
      </c>
      <c r="AZ2310" s="77">
        <v>-1.1530213389484401E-2</v>
      </c>
      <c r="BA2310" s="77">
        <v>3.0755191921721901</v>
      </c>
      <c r="BB2310" s="77">
        <v>1.54552120820724</v>
      </c>
      <c r="BC2310" s="58">
        <v>-853.40399482545001</v>
      </c>
      <c r="BD2310" s="130">
        <v>-2.0510281013497399E-2</v>
      </c>
      <c r="BE2310" s="65">
        <v>5</v>
      </c>
    </row>
    <row r="2311" spans="1:57" x14ac:dyDescent="0.2">
      <c r="A2311" s="104">
        <v>43593</v>
      </c>
      <c r="B2311" s="58">
        <v>2879.419921875</v>
      </c>
      <c r="C2311" s="77">
        <v>-1.60542531326957E-3</v>
      </c>
      <c r="D2311" s="58">
        <v>0.01</v>
      </c>
      <c r="E2311" s="58">
        <v>0.76900000000000002</v>
      </c>
      <c r="F2311" s="77">
        <v>3.2615786040444102E-3</v>
      </c>
      <c r="G2311" s="58">
        <v>202.12162780761699</v>
      </c>
      <c r="H2311" s="58">
        <v>1166.27001953125</v>
      </c>
      <c r="I2311" s="58">
        <v>125.04712677001901</v>
      </c>
      <c r="J2311" s="58">
        <v>1917.77001953125</v>
      </c>
      <c r="K2311" s="58">
        <v>41.368423461913999</v>
      </c>
      <c r="L2311" s="58">
        <v>49.240001678466797</v>
      </c>
      <c r="M2311" s="58">
        <v>19.399999618530199</v>
      </c>
      <c r="N2311" s="77">
        <v>1.97151355459057E-4</v>
      </c>
      <c r="O2311" s="58">
        <v>13.248961773466901</v>
      </c>
      <c r="P2311" s="77">
        <v>6.5549451175395804E-2</v>
      </c>
      <c r="Q2311" s="58">
        <v>202.10170745849601</v>
      </c>
      <c r="R2311" s="77">
        <v>-6.66890061962566E-3</v>
      </c>
      <c r="S2311" s="58">
        <v>48.026086504045601</v>
      </c>
      <c r="T2311" s="77">
        <v>4.1179217247947701E-2</v>
      </c>
      <c r="U2311" s="58">
        <v>1170.1849975585901</v>
      </c>
      <c r="V2311" s="77">
        <v>-7.9614521737547602E-5</v>
      </c>
      <c r="W2311" s="58">
        <v>6.8479510162741901</v>
      </c>
      <c r="X2311" s="77">
        <v>5.47629617181737E-2</v>
      </c>
      <c r="Y2311" s="58">
        <v>125.052104949951</v>
      </c>
      <c r="Z2311" s="77">
        <v>-1.68140576197295E-3</v>
      </c>
      <c r="AA2311" s="58">
        <v>112.687768939161</v>
      </c>
      <c r="AB2311" s="77">
        <v>5.8759792775728702E-2</v>
      </c>
      <c r="AC2311" s="58">
        <v>1919.38500976562</v>
      </c>
      <c r="AD2311" s="77">
        <v>-1.1177102641144399E-2</v>
      </c>
      <c r="AE2311" s="58">
        <v>2.10251551356752</v>
      </c>
      <c r="AF2311" s="77">
        <v>5.0824163398520798E-2</v>
      </c>
      <c r="AG2311" s="58">
        <v>41.602226257324197</v>
      </c>
      <c r="AH2311" s="77">
        <v>-2.4564141739582102E-2</v>
      </c>
      <c r="AI2311" s="58">
        <v>2.3736043169149301</v>
      </c>
      <c r="AJ2311" s="77">
        <v>4.8204797644288699E-2</v>
      </c>
      <c r="AK2311" s="58">
        <v>49.860000610351499</v>
      </c>
      <c r="AL2311" s="69">
        <v>43593</v>
      </c>
      <c r="AM2311" s="105">
        <v>2</v>
      </c>
      <c r="AN2311" s="124">
        <v>46.386899158405697</v>
      </c>
      <c r="AO2311" s="125">
        <v>40.514973305112903</v>
      </c>
      <c r="AP2311" s="125">
        <v>53.9851111934912</v>
      </c>
      <c r="AQ2311" s="125">
        <v>42.427213941096497</v>
      </c>
      <c r="AR2311" s="125">
        <v>30.966699546440498</v>
      </c>
      <c r="AS2311" s="125">
        <v>55.958537260611898</v>
      </c>
      <c r="AV2311" s="63">
        <v>24405.567168021698</v>
      </c>
      <c r="AW2311" s="63">
        <v>16403.708890846199</v>
      </c>
      <c r="AX2311" s="63">
        <v>16403.708890846199</v>
      </c>
      <c r="AY2311" s="63">
        <v>40809.276058867901</v>
      </c>
      <c r="AZ2311" s="77">
        <v>1.3270490113228501E-3</v>
      </c>
      <c r="BA2311" s="77">
        <v>3.08092760588679</v>
      </c>
      <c r="BB2311" s="77">
        <v>1.54143456402412</v>
      </c>
      <c r="BC2311" s="58">
        <v>-799.31985767945298</v>
      </c>
      <c r="BD2311" s="130">
        <v>-1.9210450150315399E-2</v>
      </c>
      <c r="BE2311" s="65">
        <v>6</v>
      </c>
    </row>
    <row r="2312" spans="1:57" x14ac:dyDescent="0.2">
      <c r="A2312" s="104">
        <v>43594</v>
      </c>
      <c r="B2312" s="58">
        <v>2870.71997070312</v>
      </c>
      <c r="C2312" s="77">
        <v>-3.0214249424966801E-3</v>
      </c>
      <c r="D2312" s="58">
        <v>0.01</v>
      </c>
      <c r="E2312" s="58">
        <v>0.76800000000000002</v>
      </c>
      <c r="F2312" s="77">
        <v>-1.30039011703508E-3</v>
      </c>
      <c r="G2312" s="58">
        <v>199.94999694824199</v>
      </c>
      <c r="H2312" s="58">
        <v>1162.38000488281</v>
      </c>
      <c r="I2312" s="58">
        <v>125.037155151367</v>
      </c>
      <c r="J2312" s="58">
        <v>1899.86999511718</v>
      </c>
      <c r="K2312" s="58">
        <v>40.731678009033203</v>
      </c>
      <c r="L2312" s="58">
        <v>46.619998931884702</v>
      </c>
      <c r="M2312" s="58">
        <v>19.100000381469702</v>
      </c>
      <c r="N2312" s="77">
        <v>-1.07441785568934E-2</v>
      </c>
      <c r="O2312" s="58">
        <v>13.1332692623364</v>
      </c>
      <c r="P2312" s="77">
        <v>6.5682768005923195E-2</v>
      </c>
      <c r="Q2312" s="58">
        <v>201.03581237792901</v>
      </c>
      <c r="R2312" s="77">
        <v>-3.3354322612193501E-3</v>
      </c>
      <c r="S2312" s="58">
        <v>46.823473498439903</v>
      </c>
      <c r="T2312" s="77">
        <v>4.0282414788406898E-2</v>
      </c>
      <c r="U2312" s="58">
        <v>1164.3250122070301</v>
      </c>
      <c r="V2312" s="77">
        <v>-7.9742885021660798E-5</v>
      </c>
      <c r="W2312" s="58">
        <v>6.7511996751841004</v>
      </c>
      <c r="X2312" s="77">
        <v>5.3993548293795102E-2</v>
      </c>
      <c r="Y2312" s="58">
        <v>125.042140960693</v>
      </c>
      <c r="Z2312" s="77">
        <v>-9.3337700724082096E-3</v>
      </c>
      <c r="AA2312" s="58">
        <v>111.63536503981101</v>
      </c>
      <c r="AB2312" s="77">
        <v>5.8759475820305197E-2</v>
      </c>
      <c r="AC2312" s="58">
        <v>1908.8200073242101</v>
      </c>
      <c r="AD2312" s="77">
        <v>-1.53920647584523E-2</v>
      </c>
      <c r="AE2312" s="58">
        <v>2.0957191651132798</v>
      </c>
      <c r="AF2312" s="77">
        <v>5.1451824907594298E-2</v>
      </c>
      <c r="AG2312" s="58">
        <v>41.050050735473597</v>
      </c>
      <c r="AH2312" s="77">
        <v>-5.3208827320730602E-2</v>
      </c>
      <c r="AI2312" s="58">
        <v>2.4494021157441002</v>
      </c>
      <c r="AJ2312" s="77">
        <v>5.2539729126181697E-2</v>
      </c>
      <c r="AK2312" s="58">
        <v>47.930000305175703</v>
      </c>
      <c r="AL2312" s="69">
        <v>43594</v>
      </c>
      <c r="AM2312" s="105">
        <v>3</v>
      </c>
      <c r="AN2312" s="124">
        <v>44.340005763486801</v>
      </c>
      <c r="AO2312" s="125">
        <v>39.730068946318703</v>
      </c>
      <c r="AP2312" s="125">
        <v>50.586332684882301</v>
      </c>
      <c r="AQ2312" s="125">
        <v>38.825442247595703</v>
      </c>
      <c r="AR2312" s="125">
        <v>24.825733318502799</v>
      </c>
      <c r="AS2312" s="125">
        <v>55.925291818173903</v>
      </c>
      <c r="AV2312" s="63">
        <v>24405.567168021698</v>
      </c>
      <c r="AW2312" s="63">
        <v>16301.6104570312</v>
      </c>
      <c r="AX2312" s="63">
        <v>16301.6104570312</v>
      </c>
      <c r="AY2312" s="63">
        <v>40707.1776250529</v>
      </c>
      <c r="AZ2312" s="77">
        <v>-2.5018437883514901E-3</v>
      </c>
      <c r="BA2312" s="77">
        <v>3.0707177625052902</v>
      </c>
      <c r="BB2312" s="77">
        <v>1.5337558102426601</v>
      </c>
      <c r="BC2312" s="58">
        <v>-901.41829149445402</v>
      </c>
      <c r="BD2312" s="130">
        <v>-2.1664232393286902E-2</v>
      </c>
      <c r="BE2312" s="65">
        <v>7</v>
      </c>
    </row>
    <row r="2313" spans="1:57" x14ac:dyDescent="0.2">
      <c r="A2313" s="104">
        <v>43595</v>
      </c>
      <c r="B2313" s="58">
        <v>2881.39990234375</v>
      </c>
      <c r="C2313" s="77">
        <v>3.7202972597878401E-3</v>
      </c>
      <c r="D2313" s="58">
        <v>0.01</v>
      </c>
      <c r="E2313" s="58">
        <v>0.76729999999999998</v>
      </c>
      <c r="F2313" s="77">
        <v>-9.11458333333392E-4</v>
      </c>
      <c r="G2313" s="58">
        <v>197.17999267578099</v>
      </c>
      <c r="H2313" s="58">
        <v>1164.27001953125</v>
      </c>
      <c r="I2313" s="58">
        <v>126.66114807128901</v>
      </c>
      <c r="J2313" s="58">
        <v>1889.97998046875</v>
      </c>
      <c r="K2313" s="58">
        <v>40.592391967773402</v>
      </c>
      <c r="L2313" s="58">
        <v>46.200000762939403</v>
      </c>
      <c r="M2313" s="58">
        <v>16.040000915527301</v>
      </c>
      <c r="N2313" s="77">
        <v>-1.38534849449283E-2</v>
      </c>
      <c r="O2313" s="58">
        <v>12.935938866398599</v>
      </c>
      <c r="P2313" s="77">
        <v>6.5604723333512693E-2</v>
      </c>
      <c r="Q2313" s="58">
        <v>198.56499481201101</v>
      </c>
      <c r="R2313" s="77">
        <v>1.62598688939774E-3</v>
      </c>
      <c r="S2313" s="58">
        <v>45.547457126818301</v>
      </c>
      <c r="T2313" s="77">
        <v>3.9121042681453201E-2</v>
      </c>
      <c r="U2313" s="58">
        <v>1163.3250122070301</v>
      </c>
      <c r="V2313" s="77">
        <v>1.29880827659258E-2</v>
      </c>
      <c r="W2313" s="58">
        <v>6.6572159490418601</v>
      </c>
      <c r="X2313" s="77">
        <v>5.2559257913049703E-2</v>
      </c>
      <c r="Y2313" s="58">
        <v>125.849151611328</v>
      </c>
      <c r="Z2313" s="77">
        <v>-5.2056270554593498E-3</v>
      </c>
      <c r="AA2313" s="58">
        <v>110.219653366339</v>
      </c>
      <c r="AB2313" s="77">
        <v>5.8317894636641998E-2</v>
      </c>
      <c r="AC2313" s="58">
        <v>1894.9249877929601</v>
      </c>
      <c r="AD2313" s="77">
        <v>-3.4195998806844001E-3</v>
      </c>
      <c r="AE2313" s="58">
        <v>2.08992742689323</v>
      </c>
      <c r="AF2313" s="77">
        <v>5.1485692899113603E-2</v>
      </c>
      <c r="AG2313" s="58">
        <v>40.662034988403299</v>
      </c>
      <c r="AH2313" s="77">
        <v>-9.0089699392521504E-3</v>
      </c>
      <c r="AI2313" s="58">
        <v>2.5392793503459399</v>
      </c>
      <c r="AJ2313" s="77">
        <v>5.4962755593348199E-2</v>
      </c>
      <c r="AK2313" s="58">
        <v>46.409999847412102</v>
      </c>
      <c r="AL2313" s="69">
        <v>43595</v>
      </c>
      <c r="AM2313" s="105">
        <v>4</v>
      </c>
      <c r="AN2313" s="124">
        <v>47.408009151065201</v>
      </c>
      <c r="AO2313" s="125">
        <v>40.334880826006398</v>
      </c>
      <c r="AP2313" s="125">
        <v>46.559732940384897</v>
      </c>
      <c r="AQ2313" s="125">
        <v>38.064213890729697</v>
      </c>
      <c r="AR2313" s="125">
        <v>24.0039545471585</v>
      </c>
      <c r="AS2313" s="125">
        <v>60.084498543292597</v>
      </c>
      <c r="AU2313" s="109" t="s">
        <v>620</v>
      </c>
      <c r="AV2313" s="63">
        <v>24405.567168021698</v>
      </c>
      <c r="AW2313" s="63">
        <v>16300.6182013504</v>
      </c>
      <c r="AX2313" s="63">
        <v>16300.6182013504</v>
      </c>
      <c r="AY2313" s="63">
        <v>40706.185369372099</v>
      </c>
      <c r="AZ2313" s="77">
        <v>-2.43754477400326E-5</v>
      </c>
      <c r="BA2313" s="77">
        <v>3.0706185369372099</v>
      </c>
      <c r="BB2313" s="77">
        <v>1.54318213504047</v>
      </c>
      <c r="BC2313" s="58">
        <v>-902.41054717529903</v>
      </c>
      <c r="BD2313" s="130">
        <v>-2.1688079765662401E-2</v>
      </c>
      <c r="BE2313" s="65">
        <v>8</v>
      </c>
    </row>
    <row r="2314" spans="1:57" x14ac:dyDescent="0.2">
      <c r="A2314" s="104">
        <v>43598</v>
      </c>
      <c r="B2314" s="58">
        <v>2811.8701171875</v>
      </c>
      <c r="C2314" s="77">
        <v>-2.4130557198844198E-2</v>
      </c>
      <c r="D2314" s="58">
        <v>0.01</v>
      </c>
      <c r="E2314" s="58">
        <v>0.7702</v>
      </c>
      <c r="F2314" s="77">
        <v>3.7794865111429E-3</v>
      </c>
      <c r="G2314" s="58">
        <v>185.72000122070301</v>
      </c>
      <c r="H2314" s="58">
        <v>1132.03002929687</v>
      </c>
      <c r="I2314" s="58">
        <v>122.8950881958</v>
      </c>
      <c r="J2314" s="58">
        <v>1822.68005371093</v>
      </c>
      <c r="K2314" s="58">
        <v>38.891094207763601</v>
      </c>
      <c r="L2314" s="58">
        <v>44.759998321533203</v>
      </c>
      <c r="M2314" s="58">
        <v>20.549999237060501</v>
      </c>
      <c r="N2314" s="77">
        <v>-5.8119443557955397E-2</v>
      </c>
      <c r="O2314" s="58">
        <v>12.7167374998384</v>
      </c>
      <c r="P2314" s="77">
        <v>6.8472633083425105E-2</v>
      </c>
      <c r="Q2314" s="58">
        <v>191.44999694824199</v>
      </c>
      <c r="R2314" s="77">
        <v>-2.76911624395819E-2</v>
      </c>
      <c r="S2314" s="58">
        <v>45.333503384046999</v>
      </c>
      <c r="T2314" s="77">
        <v>4.0046202142008998E-2</v>
      </c>
      <c r="U2314" s="58">
        <v>1148.15002441406</v>
      </c>
      <c r="V2314" s="77">
        <v>-2.97333470668418E-2</v>
      </c>
      <c r="W2314" s="58">
        <v>6.5243208485884301</v>
      </c>
      <c r="X2314" s="77">
        <v>5.3088540350722899E-2</v>
      </c>
      <c r="Y2314" s="58">
        <v>124.778118133544</v>
      </c>
      <c r="Z2314" s="77">
        <v>-3.5608804036707797E-2</v>
      </c>
      <c r="AA2314" s="58">
        <v>108.929498294769</v>
      </c>
      <c r="AB2314" s="77">
        <v>5.9763367724901401E-2</v>
      </c>
      <c r="AC2314" s="58">
        <v>1856.3300170898401</v>
      </c>
      <c r="AD2314" s="77">
        <v>-4.1911739553570401E-2</v>
      </c>
      <c r="AE2314" s="58">
        <v>2.10235350414067</v>
      </c>
      <c r="AF2314" s="77">
        <v>5.40574531770565E-2</v>
      </c>
      <c r="AG2314" s="58">
        <v>39.741743087768498</v>
      </c>
      <c r="AH2314" s="77">
        <v>-3.1168883498404298E-2</v>
      </c>
      <c r="AI2314" s="58">
        <v>2.7259407599805399</v>
      </c>
      <c r="AJ2314" s="77">
        <v>6.0901270379832402E-2</v>
      </c>
      <c r="AK2314" s="58">
        <v>45.4799995422363</v>
      </c>
      <c r="AL2314" s="69">
        <v>43598</v>
      </c>
      <c r="AM2314" s="105">
        <v>0</v>
      </c>
      <c r="AN2314" s="124">
        <v>34.193669061055097</v>
      </c>
      <c r="AO2314" s="125">
        <v>34.056666108618302</v>
      </c>
      <c r="AP2314" s="125">
        <v>34.370432095326201</v>
      </c>
      <c r="AQ2314" s="125">
        <v>30.260061068798102</v>
      </c>
      <c r="AR2314" s="125">
        <v>21.389645456557801</v>
      </c>
      <c r="AS2314" s="125">
        <v>48.624939482226402</v>
      </c>
      <c r="AU2314" s="109" t="s">
        <v>620</v>
      </c>
      <c r="AV2314" s="63">
        <v>24405.567168021698</v>
      </c>
      <c r="AW2314" s="63">
        <v>15668.797271470599</v>
      </c>
      <c r="AX2314" s="63">
        <v>15668.797271470599</v>
      </c>
      <c r="AY2314" s="63">
        <v>40074.364439492303</v>
      </c>
      <c r="AZ2314" s="77">
        <v>-1.55214968965172E-2</v>
      </c>
      <c r="BA2314" s="77">
        <v>3.00743644394923</v>
      </c>
      <c r="BB2314" s="77">
        <v>1.4818137330637999</v>
      </c>
      <c r="BC2314" s="58">
        <v>-1534.2314770550599</v>
      </c>
      <c r="BD2314" s="130">
        <v>-3.68729451994056E-2</v>
      </c>
      <c r="BE2314" s="65">
        <v>9</v>
      </c>
    </row>
    <row r="2315" spans="1:57" x14ac:dyDescent="0.2">
      <c r="A2315" s="104">
        <v>43599</v>
      </c>
      <c r="B2315" s="58">
        <v>2834.40991210937</v>
      </c>
      <c r="C2315" s="77">
        <v>8.0159445431355805E-3</v>
      </c>
      <c r="D2315" s="58">
        <v>0.01</v>
      </c>
      <c r="E2315" s="58">
        <v>0.77410000000000001</v>
      </c>
      <c r="F2315" s="77">
        <v>5.06361983900283E-3</v>
      </c>
      <c r="G2315" s="58">
        <v>188.66000366210901</v>
      </c>
      <c r="H2315" s="58">
        <v>1120.43994140625</v>
      </c>
      <c r="I2315" s="58">
        <v>124.27000427246</v>
      </c>
      <c r="J2315" s="58">
        <v>1840.11999511718</v>
      </c>
      <c r="K2315" s="58">
        <v>39.806407928466797</v>
      </c>
      <c r="L2315" s="58">
        <v>45.169998168945298</v>
      </c>
      <c r="M2315" s="58">
        <v>18.059999465942301</v>
      </c>
      <c r="N2315" s="77">
        <v>1.5830295186744298E-2</v>
      </c>
      <c r="O2315" s="58">
        <v>12.462136334826299</v>
      </c>
      <c r="P2315" s="77">
        <v>6.6056059010504806E-2</v>
      </c>
      <c r="Q2315" s="58">
        <v>187.19000244140599</v>
      </c>
      <c r="R2315" s="77">
        <v>-1.0238321944360199E-2</v>
      </c>
      <c r="S2315" s="58">
        <v>45.327192460967403</v>
      </c>
      <c r="T2315" s="77">
        <v>4.0454816707156803E-2</v>
      </c>
      <c r="U2315" s="58">
        <v>1126.23498535156</v>
      </c>
      <c r="V2315" s="77">
        <v>1.11877219573623E-2</v>
      </c>
      <c r="W2315" s="58">
        <v>6.3940593198658302</v>
      </c>
      <c r="X2315" s="77">
        <v>5.1452958075441202E-2</v>
      </c>
      <c r="Y2315" s="58">
        <v>123.58254623413001</v>
      </c>
      <c r="Z2315" s="77">
        <v>9.5682955276450397E-3</v>
      </c>
      <c r="AA2315" s="58">
        <v>107.719059986666</v>
      </c>
      <c r="AB2315" s="77">
        <v>5.8539149768766501E-2</v>
      </c>
      <c r="AC2315" s="58">
        <v>1831.40002441406</v>
      </c>
      <c r="AD2315" s="77">
        <v>2.35353038876546E-2</v>
      </c>
      <c r="AE2315" s="58">
        <v>2.10516694086256</v>
      </c>
      <c r="AF2315" s="77">
        <v>5.2885127054056298E-2</v>
      </c>
      <c r="AG2315" s="58">
        <v>39.348751068115199</v>
      </c>
      <c r="AH2315" s="77">
        <v>9.1599611882662302E-3</v>
      </c>
      <c r="AI2315" s="58">
        <v>2.8871342178150399</v>
      </c>
      <c r="AJ2315" s="77">
        <v>6.3917076264128903E-2</v>
      </c>
      <c r="AK2315" s="58">
        <v>44.964998245239201</v>
      </c>
      <c r="AL2315" s="69">
        <v>43599</v>
      </c>
      <c r="AM2315" s="105">
        <v>1</v>
      </c>
      <c r="AN2315" s="124">
        <v>40.029407982005402</v>
      </c>
      <c r="AO2315" s="125">
        <v>32.1210398971864</v>
      </c>
      <c r="AP2315" s="125">
        <v>38.797208886645002</v>
      </c>
      <c r="AQ2315" s="125">
        <v>37.664904116583102</v>
      </c>
      <c r="AR2315" s="125">
        <v>23.929990777415799</v>
      </c>
      <c r="AS2315" s="125">
        <v>52.208615431023901</v>
      </c>
      <c r="AU2315" s="109" t="s">
        <v>620</v>
      </c>
      <c r="AV2315" s="63">
        <v>24405.567168021698</v>
      </c>
      <c r="AW2315" s="63">
        <v>15956.361182652199</v>
      </c>
      <c r="AX2315" s="63">
        <v>15956.361182652199</v>
      </c>
      <c r="AY2315" s="63">
        <v>40361.928350674003</v>
      </c>
      <c r="AZ2315" s="77">
        <v>7.1757572503945398E-3</v>
      </c>
      <c r="BA2315" s="77">
        <v>3.0361928350673999</v>
      </c>
      <c r="BB2315" s="77">
        <v>1.50170781431443</v>
      </c>
      <c r="BC2315" s="58">
        <v>-1246.66756587342</v>
      </c>
      <c r="BD2315" s="130">
        <v>-2.9961779252869001E-2</v>
      </c>
      <c r="BE2315" s="65">
        <v>10</v>
      </c>
    </row>
    <row r="2316" spans="1:57" x14ac:dyDescent="0.2">
      <c r="A2316" s="104">
        <v>43600</v>
      </c>
      <c r="B2316" s="58">
        <v>2850.9599609375</v>
      </c>
      <c r="C2316" s="77">
        <v>5.8389750746421498E-3</v>
      </c>
      <c r="D2316" s="58">
        <v>0.01</v>
      </c>
      <c r="E2316" s="58">
        <v>0.77710000000000001</v>
      </c>
      <c r="F2316" s="77">
        <v>3.8754682857511302E-3</v>
      </c>
      <c r="G2316" s="58">
        <v>190.919998168945</v>
      </c>
      <c r="H2316" s="58">
        <v>1164.2099609375</v>
      </c>
      <c r="I2316" s="58">
        <v>126.01999664306599</v>
      </c>
      <c r="J2316" s="58">
        <v>1871.15002441406</v>
      </c>
      <c r="K2316" s="58">
        <v>41.288829803466797</v>
      </c>
      <c r="L2316" s="58">
        <v>45.619998931884702</v>
      </c>
      <c r="M2316" s="58">
        <v>16.440000534057599</v>
      </c>
      <c r="N2316" s="77">
        <v>1.1979192531362299E-2</v>
      </c>
      <c r="O2316" s="58">
        <v>12.2115951179305</v>
      </c>
      <c r="P2316" s="77">
        <v>6.3961843887744702E-2</v>
      </c>
      <c r="Q2316" s="58">
        <v>189.790000915527</v>
      </c>
      <c r="R2316" s="77">
        <v>3.90650296492598E-2</v>
      </c>
      <c r="S2316" s="58">
        <v>44.718368017463803</v>
      </c>
      <c r="T2316" s="77">
        <v>3.8410913424459597E-2</v>
      </c>
      <c r="U2316" s="58">
        <v>1142.32495117187</v>
      </c>
      <c r="V2316" s="77">
        <v>1.4082178405406799E-2</v>
      </c>
      <c r="W2316" s="58">
        <v>6.2813335988923198</v>
      </c>
      <c r="X2316" s="77">
        <v>4.98439435503501E-2</v>
      </c>
      <c r="Y2316" s="58">
        <v>125.145000457763</v>
      </c>
      <c r="Z2316" s="77">
        <v>1.68630466378356E-2</v>
      </c>
      <c r="AA2316" s="58">
        <v>106.319729285576</v>
      </c>
      <c r="AB2316" s="77">
        <v>5.6820526359915698E-2</v>
      </c>
      <c r="AC2316" s="58">
        <v>1855.63500976562</v>
      </c>
      <c r="AD2316" s="77">
        <v>3.7240784892320598E-2</v>
      </c>
      <c r="AE2316" s="58">
        <v>2.1060743277976499</v>
      </c>
      <c r="AF2316" s="77">
        <v>5.10083317406302E-2</v>
      </c>
      <c r="AG2316" s="58">
        <v>40.547618865966797</v>
      </c>
      <c r="AH2316" s="77">
        <v>9.9623816953979798E-3</v>
      </c>
      <c r="AI2316" s="58">
        <v>3.02344702683801</v>
      </c>
      <c r="AJ2316" s="77">
        <v>6.6274596616109502E-2</v>
      </c>
      <c r="AK2316" s="58">
        <v>45.394998550415004</v>
      </c>
      <c r="AL2316" s="69">
        <v>43600</v>
      </c>
      <c r="AM2316" s="105">
        <v>2</v>
      </c>
      <c r="AN2316" s="124">
        <v>43.959174122657799</v>
      </c>
      <c r="AO2316" s="125">
        <v>44.865405987363403</v>
      </c>
      <c r="AP2316" s="125">
        <v>42.033937280914799</v>
      </c>
      <c r="AQ2316" s="125">
        <v>47.405038753584201</v>
      </c>
      <c r="AR2316" s="125">
        <v>26.728720841898198</v>
      </c>
      <c r="AS2316" s="125">
        <v>56.379355392877002</v>
      </c>
      <c r="AU2316" s="109" t="s">
        <v>620</v>
      </c>
      <c r="AV2316" s="63">
        <v>24405.567168021698</v>
      </c>
      <c r="AW2316" s="63">
        <v>16228.9716310935</v>
      </c>
      <c r="AX2316" s="63">
        <v>16228.9716310935</v>
      </c>
      <c r="AY2316" s="63">
        <v>40634.538799115297</v>
      </c>
      <c r="AZ2316" s="77">
        <v>6.7541482674666701E-3</v>
      </c>
      <c r="BA2316" s="77">
        <v>3.0634538799115298</v>
      </c>
      <c r="BB2316" s="77">
        <v>1.5163152238862501</v>
      </c>
      <c r="BC2316" s="58">
        <v>-974.05711743210804</v>
      </c>
      <c r="BD2316" s="130">
        <v>-2.3409997284833398E-2</v>
      </c>
      <c r="BE2316" s="65">
        <v>11</v>
      </c>
    </row>
    <row r="2317" spans="1:57" x14ac:dyDescent="0.2">
      <c r="A2317" s="104">
        <v>43601</v>
      </c>
      <c r="B2317" s="58">
        <v>2876.32006835937</v>
      </c>
      <c r="C2317" s="77">
        <v>8.8952871206005001E-3</v>
      </c>
      <c r="D2317" s="58">
        <v>0.01</v>
      </c>
      <c r="E2317" s="58">
        <v>0.78169999999999995</v>
      </c>
      <c r="F2317" s="77">
        <v>5.9194440869900699E-3</v>
      </c>
      <c r="G2317" s="58">
        <v>190.08000183105401</v>
      </c>
      <c r="H2317" s="58">
        <v>1178.97998046875</v>
      </c>
      <c r="I2317" s="58">
        <v>128.92999267578099</v>
      </c>
      <c r="J2317" s="58">
        <v>1907.56994628906</v>
      </c>
      <c r="K2317" s="58">
        <v>41.448013305663999</v>
      </c>
      <c r="L2317" s="58">
        <v>45.529998779296797</v>
      </c>
      <c r="M2317" s="58">
        <v>15.289999961853001</v>
      </c>
      <c r="N2317" s="77">
        <v>-4.3997294466099303E-3</v>
      </c>
      <c r="O2317" s="58">
        <v>11.9341212937285</v>
      </c>
      <c r="P2317" s="77">
        <v>6.2784728423644104E-2</v>
      </c>
      <c r="Q2317" s="58">
        <v>190.5</v>
      </c>
      <c r="R2317" s="77">
        <v>1.2686731798236799E-2</v>
      </c>
      <c r="S2317" s="58">
        <v>43.829488364528999</v>
      </c>
      <c r="T2317" s="77">
        <v>3.7175769810020798E-2</v>
      </c>
      <c r="U2317" s="58">
        <v>1171.59497070312</v>
      </c>
      <c r="V2317" s="77">
        <v>2.3091541899949102E-2</v>
      </c>
      <c r="W2317" s="58">
        <v>6.2610855050589</v>
      </c>
      <c r="X2317" s="77">
        <v>4.8561900727036998E-2</v>
      </c>
      <c r="Y2317" s="58">
        <v>127.474994659423</v>
      </c>
      <c r="Z2317" s="77">
        <v>1.9463924003851399E-2</v>
      </c>
      <c r="AA2317" s="58">
        <v>104.912668911228</v>
      </c>
      <c r="AB2317" s="77">
        <v>5.4998071821860603E-2</v>
      </c>
      <c r="AC2317" s="58">
        <v>1889.35998535156</v>
      </c>
      <c r="AD2317" s="77">
        <v>3.8553648276051702E-3</v>
      </c>
      <c r="AE2317" s="58">
        <v>2.0920052361388102</v>
      </c>
      <c r="AF2317" s="77">
        <v>5.0472991810512999E-2</v>
      </c>
      <c r="AG2317" s="58">
        <v>41.368421554565401</v>
      </c>
      <c r="AH2317" s="77">
        <v>-1.9728223300108298E-3</v>
      </c>
      <c r="AI2317" s="58">
        <v>3.16374182513499</v>
      </c>
      <c r="AJ2317" s="77">
        <v>6.9486973642828007E-2</v>
      </c>
      <c r="AK2317" s="58">
        <v>45.574998855590799</v>
      </c>
      <c r="AL2317" s="69">
        <v>43601</v>
      </c>
      <c r="AM2317" s="105">
        <v>3</v>
      </c>
      <c r="AN2317" s="124">
        <v>49.427782916905898</v>
      </c>
      <c r="AO2317" s="125">
        <v>48.386938415007698</v>
      </c>
      <c r="AP2317" s="125">
        <v>41.162587770240897</v>
      </c>
      <c r="AQ2317" s="125">
        <v>48.338529497404799</v>
      </c>
      <c r="AR2317" s="125">
        <v>26.518579030083099</v>
      </c>
      <c r="AS2317" s="125">
        <v>62.275027916581799</v>
      </c>
      <c r="AU2317" s="109" t="s">
        <v>620</v>
      </c>
      <c r="AV2317" s="63">
        <v>24405.567168021698</v>
      </c>
      <c r="AW2317" s="63">
        <v>16505.071297247301</v>
      </c>
      <c r="AX2317" s="63">
        <v>16505.071297247301</v>
      </c>
      <c r="AY2317" s="63">
        <v>40910.638465269003</v>
      </c>
      <c r="AZ2317" s="77">
        <v>6.7947040698226298E-3</v>
      </c>
      <c r="BA2317" s="77">
        <v>3.0910638465268998</v>
      </c>
      <c r="BB2317" s="77">
        <v>1.53869857028866</v>
      </c>
      <c r="BC2317" s="58">
        <v>-697.95745127839405</v>
      </c>
      <c r="BD2317" s="130">
        <v>-1.6774357218836598E-2</v>
      </c>
      <c r="BE2317" s="65">
        <v>12</v>
      </c>
    </row>
    <row r="2318" spans="1:57" x14ac:dyDescent="0.2">
      <c r="A2318" s="104">
        <v>43602</v>
      </c>
      <c r="B2318" s="58">
        <v>2859.53002929687</v>
      </c>
      <c r="C2318" s="77">
        <v>-5.8373333507619699E-3</v>
      </c>
      <c r="D2318" s="58">
        <v>0.01</v>
      </c>
      <c r="E2318" s="58">
        <v>0.78539999999999999</v>
      </c>
      <c r="F2318" s="77">
        <v>4.7332736343865802E-3</v>
      </c>
      <c r="G2318" s="58">
        <v>189</v>
      </c>
      <c r="H2318" s="58">
        <v>1162.30004882812</v>
      </c>
      <c r="I2318" s="58">
        <v>128.07000732421801</v>
      </c>
      <c r="J2318" s="58">
        <v>1869</v>
      </c>
      <c r="K2318" s="58">
        <v>42.482723236083899</v>
      </c>
      <c r="L2318" s="58">
        <v>44.889999389648402</v>
      </c>
      <c r="M2318" s="58">
        <v>15.9600000381469</v>
      </c>
      <c r="N2318" s="77">
        <v>-5.6818277601585702E-3</v>
      </c>
      <c r="O2318" s="58">
        <v>11.6558636538893</v>
      </c>
      <c r="P2318" s="77">
        <v>6.16712362639645E-2</v>
      </c>
      <c r="Q2318" s="58">
        <v>189.540000915527</v>
      </c>
      <c r="R2318" s="77">
        <v>-1.4147764946774799E-2</v>
      </c>
      <c r="S2318" s="58">
        <v>43.107464939951498</v>
      </c>
      <c r="T2318" s="77">
        <v>3.7088069456259698E-2</v>
      </c>
      <c r="U2318" s="58">
        <v>1170.64001464843</v>
      </c>
      <c r="V2318" s="77">
        <v>-6.6701729653009202E-3</v>
      </c>
      <c r="W2318" s="58">
        <v>6.1958523464924404</v>
      </c>
      <c r="X2318" s="77">
        <v>4.8378636621821798E-2</v>
      </c>
      <c r="Y2318" s="58">
        <v>128.5</v>
      </c>
      <c r="Z2318" s="77">
        <v>-2.02194139009662E-2</v>
      </c>
      <c r="AA2318" s="58">
        <v>103.21233980545701</v>
      </c>
      <c r="AB2318" s="77">
        <v>5.5223295776060499E-2</v>
      </c>
      <c r="AC2318" s="58">
        <v>1888.2849731445301</v>
      </c>
      <c r="AD2318" s="77">
        <v>2.49640416487351E-2</v>
      </c>
      <c r="AE2318" s="58">
        <v>2.0899399278052302</v>
      </c>
      <c r="AF2318" s="77">
        <v>4.9195055509767202E-2</v>
      </c>
      <c r="AG2318" s="58">
        <v>41.965368270874002</v>
      </c>
      <c r="AH2318" s="77">
        <v>-1.4056652905939901E-2</v>
      </c>
      <c r="AI2318" s="58">
        <v>3.31776802830711</v>
      </c>
      <c r="AJ2318" s="77">
        <v>7.3908845475996604E-2</v>
      </c>
      <c r="AK2318" s="58">
        <v>45.209999084472599</v>
      </c>
      <c r="AL2318" s="69">
        <v>43602</v>
      </c>
      <c r="AM2318" s="105">
        <v>4</v>
      </c>
      <c r="AN2318" s="124">
        <v>46.212514527356099</v>
      </c>
      <c r="AO2318" s="125">
        <v>44.8991993348113</v>
      </c>
      <c r="AP2318" s="125">
        <v>40.014072286262497</v>
      </c>
      <c r="AQ2318" s="125">
        <v>54.047762698061099</v>
      </c>
      <c r="AR2318" s="125">
        <v>25.0126156733599</v>
      </c>
      <c r="AS2318" s="125">
        <v>59.706715820932203</v>
      </c>
      <c r="AU2318" s="109" t="s">
        <v>620</v>
      </c>
      <c r="AV2318" s="63">
        <v>24405.567168021698</v>
      </c>
      <c r="AW2318" s="63">
        <v>16479.663888977</v>
      </c>
      <c r="AX2318" s="63">
        <v>16479.663888977</v>
      </c>
      <c r="AY2318" s="63">
        <v>40885.231056998702</v>
      </c>
      <c r="AZ2318" s="77">
        <v>-6.2104648627847505E-4</v>
      </c>
      <c r="BA2318" s="77">
        <v>3.0885231056998701</v>
      </c>
      <c r="BB2318" s="77">
        <v>1.5238793404567801</v>
      </c>
      <c r="BC2318" s="58">
        <v>-723.36485954865896</v>
      </c>
      <c r="BD2318" s="130">
        <v>-1.7384986049504701E-2</v>
      </c>
      <c r="BE2318" s="65">
        <v>13</v>
      </c>
    </row>
    <row r="2319" spans="1:57" x14ac:dyDescent="0.2">
      <c r="A2319" s="104">
        <v>43605</v>
      </c>
      <c r="B2319" s="58">
        <v>2840.22998046875</v>
      </c>
      <c r="C2319" s="77">
        <v>-6.7493779153879798E-3</v>
      </c>
      <c r="D2319" s="58">
        <v>0.01</v>
      </c>
      <c r="E2319" s="58">
        <v>0.7853</v>
      </c>
      <c r="F2319" s="77">
        <v>-1.2732365673539999E-4</v>
      </c>
      <c r="G2319" s="58">
        <v>183.08999633789</v>
      </c>
      <c r="H2319" s="58">
        <v>1138.84997558593</v>
      </c>
      <c r="I2319" s="58">
        <v>126.220001220703</v>
      </c>
      <c r="J2319" s="58">
        <v>1858.96997070312</v>
      </c>
      <c r="K2319" s="58">
        <v>40.144680023193303</v>
      </c>
      <c r="L2319" s="58">
        <v>43.560001373291001</v>
      </c>
      <c r="M2319" s="58">
        <v>16.309999465942301</v>
      </c>
      <c r="N2319" s="77">
        <v>-3.1269860646081303E-2</v>
      </c>
      <c r="O2319" s="58">
        <v>11.432137169833601</v>
      </c>
      <c r="P2319" s="77">
        <v>6.2439987975835498E-2</v>
      </c>
      <c r="Q2319" s="58">
        <v>186.044998168945</v>
      </c>
      <c r="R2319" s="77">
        <v>-2.0175576234235399E-2</v>
      </c>
      <c r="S2319" s="58">
        <v>42.542223000147402</v>
      </c>
      <c r="T2319" s="77">
        <v>3.7355423376340201E-2</v>
      </c>
      <c r="U2319" s="58">
        <v>1150.5750122070301</v>
      </c>
      <c r="V2319" s="77">
        <v>-1.44452720989718E-2</v>
      </c>
      <c r="W2319" s="58">
        <v>6.0507002341641796</v>
      </c>
      <c r="X2319" s="77">
        <v>4.7937729168487098E-2</v>
      </c>
      <c r="Y2319" s="58">
        <v>127.14500427246</v>
      </c>
      <c r="Z2319" s="77">
        <v>-5.3665218281835304E-3</v>
      </c>
      <c r="AA2319" s="58">
        <v>101.05099400183001</v>
      </c>
      <c r="AB2319" s="77">
        <v>5.4358594057121602E-2</v>
      </c>
      <c r="AC2319" s="58">
        <v>1863.98498535156</v>
      </c>
      <c r="AD2319" s="77">
        <v>-5.50351539353469E-2</v>
      </c>
      <c r="AE2319" s="58">
        <v>2.0753918629174</v>
      </c>
      <c r="AF2319" s="77">
        <v>5.16978055801754E-2</v>
      </c>
      <c r="AG2319" s="58">
        <v>41.313701629638601</v>
      </c>
      <c r="AH2319" s="77">
        <v>-2.9627935719333399E-2</v>
      </c>
      <c r="AI2319" s="58">
        <v>3.5157019052331799</v>
      </c>
      <c r="AJ2319" s="77">
        <v>8.0709407584841006E-2</v>
      </c>
      <c r="AK2319" s="58">
        <v>44.225000381469698</v>
      </c>
      <c r="AL2319" s="69">
        <v>43605</v>
      </c>
      <c r="AM2319" s="105">
        <v>0</v>
      </c>
      <c r="AN2319" s="124">
        <v>42.768525475470703</v>
      </c>
      <c r="AO2319" s="125">
        <v>40.481399978236901</v>
      </c>
      <c r="AP2319" s="125">
        <v>34.3636443322753</v>
      </c>
      <c r="AQ2319" s="125">
        <v>42.593379280911797</v>
      </c>
      <c r="AR2319" s="125">
        <v>22.192156724012001</v>
      </c>
      <c r="AS2319" s="125">
        <v>54.4996357427992</v>
      </c>
      <c r="AU2319" s="109" t="s">
        <v>620</v>
      </c>
      <c r="AV2319" s="63">
        <v>31448.837633373299</v>
      </c>
      <c r="AW2319" s="63">
        <v>9218.2127271514892</v>
      </c>
      <c r="AX2319" s="63">
        <v>9218.2127271514892</v>
      </c>
      <c r="AY2319" s="63">
        <v>40667.050360524801</v>
      </c>
      <c r="AZ2319" s="77">
        <v>-5.3364183308571801E-3</v>
      </c>
      <c r="BA2319" s="77">
        <v>3.0667050360524799</v>
      </c>
      <c r="BB2319" s="77">
        <v>1.5068447249751999</v>
      </c>
      <c r="BC2319" s="58">
        <v>-941.54555602256005</v>
      </c>
      <c r="BD2319" s="130">
        <v>-2.2628630822125701E-2</v>
      </c>
      <c r="BE2319" s="65">
        <v>14</v>
      </c>
    </row>
    <row r="2320" spans="1:57" x14ac:dyDescent="0.2">
      <c r="A2320" s="104">
        <v>43606</v>
      </c>
      <c r="B2320" s="58">
        <v>2864.36010742187</v>
      </c>
      <c r="C2320" s="77">
        <v>8.4958355904482998E-3</v>
      </c>
      <c r="D2320" s="58">
        <v>0.01</v>
      </c>
      <c r="E2320" s="58">
        <v>0.78210000000000002</v>
      </c>
      <c r="F2320" s="77">
        <v>-4.0748758436266403E-3</v>
      </c>
      <c r="G2320" s="58">
        <v>186.600006103515</v>
      </c>
      <c r="H2320" s="58">
        <v>1149.63000488281</v>
      </c>
      <c r="I2320" s="58">
        <v>126.900001525878</v>
      </c>
      <c r="J2320" s="58">
        <v>1857.52001953125</v>
      </c>
      <c r="K2320" s="58">
        <v>41.060001373291001</v>
      </c>
      <c r="L2320" s="58">
        <v>44.459999084472599</v>
      </c>
      <c r="M2320" s="58">
        <v>14.949999809265099</v>
      </c>
      <c r="N2320" s="77">
        <v>1.9170953278885201E-2</v>
      </c>
      <c r="O2320" s="58">
        <v>11.1411878285847</v>
      </c>
      <c r="P2320" s="77">
        <v>5.9706256506788402E-2</v>
      </c>
      <c r="Q2320" s="58">
        <v>184.84500122070301</v>
      </c>
      <c r="R2320" s="77">
        <v>9.4657150001944395E-3</v>
      </c>
      <c r="S2320" s="58">
        <v>41.249379241166402</v>
      </c>
      <c r="T2320" s="77">
        <v>3.5880569457971898E-2</v>
      </c>
      <c r="U2320" s="58">
        <v>1144.23999023437</v>
      </c>
      <c r="V2320" s="77">
        <v>5.3874211582898204E-3</v>
      </c>
      <c r="W2320" s="58">
        <v>5.9730367113955296</v>
      </c>
      <c r="X2320" s="77">
        <v>4.7068846647550601E-2</v>
      </c>
      <c r="Y2320" s="58">
        <v>126.560001373291</v>
      </c>
      <c r="Z2320" s="77">
        <v>-7.7997557503661698E-4</v>
      </c>
      <c r="AA2320" s="58">
        <v>98.585176636422702</v>
      </c>
      <c r="AB2320" s="77">
        <v>5.3073547310300798E-2</v>
      </c>
      <c r="AC2320" s="58">
        <v>1858.24499511718</v>
      </c>
      <c r="AD2320" s="77">
        <v>2.2800564098875299E-2</v>
      </c>
      <c r="AE2320" s="58">
        <v>2.0556855562515302</v>
      </c>
      <c r="AF2320" s="77">
        <v>5.00654039819085E-2</v>
      </c>
      <c r="AG2320" s="58">
        <v>40.602340698242102</v>
      </c>
      <c r="AH2320" s="77">
        <v>2.06611038293831E-2</v>
      </c>
      <c r="AI2320" s="58">
        <v>3.6639265116725199</v>
      </c>
      <c r="AJ2320" s="77">
        <v>8.2409504883506096E-2</v>
      </c>
      <c r="AK2320" s="58">
        <v>44.0100002288818</v>
      </c>
      <c r="AL2320" s="69">
        <v>43606</v>
      </c>
      <c r="AM2320" s="105">
        <v>1</v>
      </c>
      <c r="AN2320" s="124">
        <v>47.987615727499097</v>
      </c>
      <c r="AO2320" s="125">
        <v>43.245951323833502</v>
      </c>
      <c r="AP2320" s="125">
        <v>39.800717330181399</v>
      </c>
      <c r="AQ2320" s="125">
        <v>47.302001604611696</v>
      </c>
      <c r="AR2320" s="125">
        <v>28.100448688941</v>
      </c>
      <c r="AS2320" s="125">
        <v>56.017968589352797</v>
      </c>
      <c r="AU2320" s="109" t="s">
        <v>620</v>
      </c>
      <c r="AV2320" s="63">
        <v>37506.014460878803</v>
      </c>
      <c r="AW2320" s="63">
        <v>3110.2085910072301</v>
      </c>
      <c r="AX2320" s="63">
        <v>15350.010770963199</v>
      </c>
      <c r="AY2320" s="63">
        <v>40616.223051886103</v>
      </c>
      <c r="AZ2320" s="77">
        <v>-1.2498400594132999E-3</v>
      </c>
      <c r="BA2320" s="77">
        <v>3.0616223051886098</v>
      </c>
      <c r="BB2320" s="77">
        <v>1.5281424656093701</v>
      </c>
      <c r="BC2320" s="58">
        <v>-992.37286466132298</v>
      </c>
      <c r="BD2320" s="130">
        <v>-2.38501887122478E-2</v>
      </c>
      <c r="BE2320" s="65">
        <v>15</v>
      </c>
    </row>
    <row r="2321" spans="1:57" x14ac:dyDescent="0.2">
      <c r="A2321" s="104">
        <v>43607</v>
      </c>
      <c r="B2321" s="58">
        <v>2856.27001953125</v>
      </c>
      <c r="C2321" s="77">
        <v>-2.8243962306494499E-3</v>
      </c>
      <c r="D2321" s="58">
        <v>0.01</v>
      </c>
      <c r="E2321" s="58">
        <v>0.79010000000000002</v>
      </c>
      <c r="F2321" s="77">
        <v>1.02288709883646E-2</v>
      </c>
      <c r="G2321" s="58">
        <v>182.77999877929599</v>
      </c>
      <c r="H2321" s="58">
        <v>1151.42004394531</v>
      </c>
      <c r="I2321" s="58">
        <v>127.669998168945</v>
      </c>
      <c r="J2321" s="58">
        <v>1859.68005371093</v>
      </c>
      <c r="K2321" s="58">
        <v>40.490001678466797</v>
      </c>
      <c r="L2321" s="58">
        <v>44</v>
      </c>
      <c r="M2321" s="58">
        <v>14.75</v>
      </c>
      <c r="N2321" s="77">
        <v>-2.0471635580223899E-2</v>
      </c>
      <c r="O2321" s="58">
        <v>10.929762115054</v>
      </c>
      <c r="P2321" s="77">
        <v>5.97973639788211E-2</v>
      </c>
      <c r="Q2321" s="58">
        <v>184.69000244140599</v>
      </c>
      <c r="R2321" s="77">
        <v>1.55705666596839E-3</v>
      </c>
      <c r="S2321" s="58">
        <v>40.330476232022598</v>
      </c>
      <c r="T2321" s="77">
        <v>3.5026727599626599E-2</v>
      </c>
      <c r="U2321" s="58">
        <v>1150.52502441406</v>
      </c>
      <c r="V2321" s="77">
        <v>6.0677433712195096E-3</v>
      </c>
      <c r="W2321" s="58">
        <v>5.94046440147181</v>
      </c>
      <c r="X2321" s="77">
        <v>4.6529838542104601E-2</v>
      </c>
      <c r="Y2321" s="58">
        <v>127.284999847412</v>
      </c>
      <c r="Z2321" s="77">
        <v>1.1628591654331199E-3</v>
      </c>
      <c r="AA2321" s="58">
        <v>96.294007047045497</v>
      </c>
      <c r="AB2321" s="77">
        <v>5.1779878401606499E-2</v>
      </c>
      <c r="AC2321" s="58">
        <v>1858.6000366210901</v>
      </c>
      <c r="AD2321" s="77">
        <v>-1.38821158246477E-2</v>
      </c>
      <c r="AE2321" s="58">
        <v>2.0451968940805099</v>
      </c>
      <c r="AF2321" s="77">
        <v>5.0511158540360902E-2</v>
      </c>
      <c r="AG2321" s="58">
        <v>40.775001525878899</v>
      </c>
      <c r="AH2321" s="77">
        <v>-1.0346358388327301E-2</v>
      </c>
      <c r="AI2321" s="58">
        <v>3.8229963353294698</v>
      </c>
      <c r="AJ2321" s="77">
        <v>8.6886280348397196E-2</v>
      </c>
      <c r="AK2321" s="58">
        <v>44.2299995422363</v>
      </c>
      <c r="AL2321" s="69">
        <v>43607</v>
      </c>
      <c r="AM2321" s="105">
        <v>2</v>
      </c>
      <c r="AN2321" s="124">
        <v>46.457944223631699</v>
      </c>
      <c r="AO2321" s="125">
        <v>43.713475033820998</v>
      </c>
      <c r="AP2321" s="125">
        <v>36.278541169540603</v>
      </c>
      <c r="AQ2321" s="125">
        <v>44.835724987534199</v>
      </c>
      <c r="AR2321" s="125">
        <v>26.973071557236501</v>
      </c>
      <c r="AS2321" s="125">
        <v>57.737734345500797</v>
      </c>
      <c r="AU2321" s="109" t="s">
        <v>620</v>
      </c>
      <c r="AV2321" s="63">
        <v>37506.014460878803</v>
      </c>
      <c r="AW2321" s="63">
        <v>3262.56769645538</v>
      </c>
      <c r="AX2321" s="63">
        <v>15499.636496455299</v>
      </c>
      <c r="AY2321" s="63">
        <v>40768.582157334196</v>
      </c>
      <c r="AZ2321" s="77">
        <v>3.7511884168428501E-3</v>
      </c>
      <c r="BA2321" s="77">
        <v>3.0768582157334201</v>
      </c>
      <c r="BB2321" s="77">
        <v>1.5210019895589599</v>
      </c>
      <c r="BC2321" s="58">
        <v>-840.01375921317901</v>
      </c>
      <c r="BD2321" s="130">
        <v>-2.01884668470418E-2</v>
      </c>
      <c r="BE2321" s="65">
        <v>16</v>
      </c>
    </row>
    <row r="2322" spans="1:57" x14ac:dyDescent="0.2">
      <c r="A2322" s="104">
        <v>43608</v>
      </c>
      <c r="B2322" s="58">
        <v>2822.23999023437</v>
      </c>
      <c r="C2322" s="77">
        <v>-1.1914149945270101E-2</v>
      </c>
      <c r="D2322" s="58">
        <v>0.01</v>
      </c>
      <c r="E2322" s="58">
        <v>0.78949999999999998</v>
      </c>
      <c r="F2322" s="77">
        <v>-7.5939754461462595E-4</v>
      </c>
      <c r="G2322" s="58">
        <v>179.66000366210901</v>
      </c>
      <c r="H2322" s="58">
        <v>1140.77001953125</v>
      </c>
      <c r="I2322" s="58">
        <v>126.180000305175</v>
      </c>
      <c r="J2322" s="58">
        <v>1815.47998046875</v>
      </c>
      <c r="K2322" s="58">
        <v>39.939998626708899</v>
      </c>
      <c r="L2322" s="58">
        <v>44.529998779296797</v>
      </c>
      <c r="M2322" s="58">
        <v>16.920000076293899</v>
      </c>
      <c r="N2322" s="77">
        <v>-1.7069674680077099E-2</v>
      </c>
      <c r="O2322" s="58">
        <v>10.794504608677499</v>
      </c>
      <c r="P2322" s="77">
        <v>6.0082958859218501E-2</v>
      </c>
      <c r="Q2322" s="58">
        <v>181.22000122070301</v>
      </c>
      <c r="R2322" s="77">
        <v>-9.2494693574818303E-3</v>
      </c>
      <c r="S2322" s="58">
        <v>39.527719666412501</v>
      </c>
      <c r="T2322" s="77">
        <v>3.4650033740065103E-2</v>
      </c>
      <c r="U2322" s="58">
        <v>1146.0950317382801</v>
      </c>
      <c r="V2322" s="77">
        <v>-1.16706969933361E-2</v>
      </c>
      <c r="W2322" s="58">
        <v>5.8814116166400998</v>
      </c>
      <c r="X2322" s="77">
        <v>4.66112823142769E-2</v>
      </c>
      <c r="Y2322" s="58">
        <v>126.92499923706001</v>
      </c>
      <c r="Z2322" s="77">
        <v>-2.3767568595461998E-2</v>
      </c>
      <c r="AA2322" s="58">
        <v>93.605280397849697</v>
      </c>
      <c r="AB2322" s="77">
        <v>5.1559522222702298E-2</v>
      </c>
      <c r="AC2322" s="58">
        <v>1837.5800170898401</v>
      </c>
      <c r="AD2322" s="77">
        <v>-1.35836756966676E-2</v>
      </c>
      <c r="AE2322" s="58">
        <v>2.0404732802354699</v>
      </c>
      <c r="AF2322" s="77">
        <v>5.1088466459559501E-2</v>
      </c>
      <c r="AG2322" s="58">
        <v>40.215000152587798</v>
      </c>
      <c r="AH2322" s="77">
        <v>1.2045426802201799E-2</v>
      </c>
      <c r="AI2322" s="58">
        <v>3.9522516569119301</v>
      </c>
      <c r="AJ2322" s="77">
        <v>8.8754811705708606E-2</v>
      </c>
      <c r="AK2322" s="58">
        <v>44.264999389648402</v>
      </c>
      <c r="AL2322" s="69">
        <v>43608</v>
      </c>
      <c r="AM2322" s="105">
        <v>3</v>
      </c>
      <c r="AN2322" s="124">
        <v>40.595948900960003</v>
      </c>
      <c r="AO2322" s="125">
        <v>41.521897869626201</v>
      </c>
      <c r="AP2322" s="125">
        <v>33.6586051241907</v>
      </c>
      <c r="AQ2322" s="125">
        <v>42.531383009539397</v>
      </c>
      <c r="AR2322" s="125">
        <v>30.435996817243399</v>
      </c>
      <c r="AS2322" s="125">
        <v>53.387477385751197</v>
      </c>
      <c r="AU2322" s="109" t="s">
        <v>620</v>
      </c>
      <c r="AV2322" s="63">
        <v>37506.014460878803</v>
      </c>
      <c r="AW2322" s="63">
        <v>3077.04486202621</v>
      </c>
      <c r="AX2322" s="63">
        <v>15452.1096427879</v>
      </c>
      <c r="AY2322" s="63">
        <v>40583.059322904999</v>
      </c>
      <c r="AZ2322" s="77">
        <v>-4.5506324873697502E-3</v>
      </c>
      <c r="BA2322" s="77">
        <v>3.0583059322905002</v>
      </c>
      <c r="BB2322" s="77">
        <v>1.49096639384303</v>
      </c>
      <c r="BC2322" s="58">
        <v>-1025.53659364234</v>
      </c>
      <c r="BD2322" s="130">
        <v>-2.46472290413072E-2</v>
      </c>
      <c r="BE2322" s="65">
        <v>17</v>
      </c>
    </row>
    <row r="2323" spans="1:57" x14ac:dyDescent="0.2">
      <c r="A2323" s="104">
        <v>43609</v>
      </c>
      <c r="B2323" s="58">
        <v>2826.06005859375</v>
      </c>
      <c r="C2323" s="77">
        <v>1.35355900724021E-3</v>
      </c>
      <c r="D2323" s="58">
        <v>0.01</v>
      </c>
      <c r="E2323" s="58">
        <v>0.78799999999999903</v>
      </c>
      <c r="F2323" s="77">
        <v>-1.8999366687777401E-3</v>
      </c>
      <c r="G2323" s="58">
        <v>178.97000122070301</v>
      </c>
      <c r="H2323" s="58">
        <v>1133.46997070312</v>
      </c>
      <c r="I2323" s="58">
        <v>126.23999786376901</v>
      </c>
      <c r="J2323" s="58">
        <v>1823.28002929687</v>
      </c>
      <c r="K2323" s="58">
        <v>39.5</v>
      </c>
      <c r="L2323" s="58">
        <v>44.569999694824197</v>
      </c>
      <c r="M2323" s="58">
        <v>15.8500003814697</v>
      </c>
      <c r="N2323" s="77">
        <v>-3.84060128766305E-3</v>
      </c>
      <c r="O2323" s="58">
        <v>10.672075484063001</v>
      </c>
      <c r="P2323" s="77">
        <v>5.9630526966932003E-2</v>
      </c>
      <c r="Q2323" s="58">
        <v>179.31500244140599</v>
      </c>
      <c r="R2323" s="77">
        <v>-6.3992292075879496E-3</v>
      </c>
      <c r="S2323" s="58">
        <v>39.041210064722399</v>
      </c>
      <c r="T2323" s="77">
        <v>3.4443973880052499E-2</v>
      </c>
      <c r="U2323" s="58">
        <v>1137.11999511718</v>
      </c>
      <c r="V2323" s="77">
        <v>4.75491824763363E-4</v>
      </c>
      <c r="W2323" s="58">
        <v>5.8316296419205198</v>
      </c>
      <c r="X2323" s="77">
        <v>4.6194785651166297E-2</v>
      </c>
      <c r="Y2323" s="58">
        <v>126.209999084472</v>
      </c>
      <c r="Z2323" s="77">
        <v>4.29641136891589E-3</v>
      </c>
      <c r="AA2323" s="58">
        <v>90.857177288357207</v>
      </c>
      <c r="AB2323" s="77">
        <v>4.9831718566782701E-2</v>
      </c>
      <c r="AC2323" s="58">
        <v>1819.38000488281</v>
      </c>
      <c r="AD2323" s="77">
        <v>-1.1016490782118801E-2</v>
      </c>
      <c r="AE2323" s="58">
        <v>2.0390141482400201</v>
      </c>
      <c r="AF2323" s="77">
        <v>5.1620611347848698E-2</v>
      </c>
      <c r="AG2323" s="58">
        <v>39.7199993133544</v>
      </c>
      <c r="AH2323" s="77">
        <v>8.9829141306729799E-4</v>
      </c>
      <c r="AI2323" s="58">
        <v>4.0710195583771496</v>
      </c>
      <c r="AJ2323" s="77">
        <v>9.1339905457749102E-2</v>
      </c>
      <c r="AK2323" s="58">
        <v>44.549999237060497</v>
      </c>
      <c r="AL2323" s="69">
        <v>43609</v>
      </c>
      <c r="AM2323" s="105">
        <v>4</v>
      </c>
      <c r="AN2323" s="124">
        <v>41.488473921458798</v>
      </c>
      <c r="AO2323" s="125">
        <v>40.040075433378497</v>
      </c>
      <c r="AP2323" s="125">
        <v>33.089474259703898</v>
      </c>
      <c r="AQ2323" s="125">
        <v>40.7280049694334</v>
      </c>
      <c r="AR2323" s="125">
        <v>30.703084422358199</v>
      </c>
      <c r="AS2323" s="125">
        <v>53.539278074637501</v>
      </c>
      <c r="AV2323" s="63">
        <v>37506.014460878803</v>
      </c>
      <c r="AW2323" s="63">
        <v>3070.0478857726998</v>
      </c>
      <c r="AX2323" s="63">
        <v>15432.6961211242</v>
      </c>
      <c r="AY2323" s="63">
        <v>40576.062346651503</v>
      </c>
      <c r="AZ2323" s="77">
        <v>-1.7241125657474401E-4</v>
      </c>
      <c r="BA2323" s="77">
        <v>3.0576062346651498</v>
      </c>
      <c r="BB2323" s="77">
        <v>1.49433806384215</v>
      </c>
      <c r="BC2323" s="58">
        <v>-1032.53356989585</v>
      </c>
      <c r="BD2323" s="130">
        <v>-2.4815390838151902E-2</v>
      </c>
      <c r="BE2323" s="65">
        <v>18</v>
      </c>
    </row>
    <row r="2324" spans="1:57" x14ac:dyDescent="0.2">
      <c r="A2324" s="104">
        <v>43613</v>
      </c>
      <c r="B2324" s="58">
        <v>2802.38989257812</v>
      </c>
      <c r="C2324" s="77">
        <v>-8.3756769229467107E-3</v>
      </c>
      <c r="D2324" s="58">
        <v>0.01</v>
      </c>
      <c r="E2324" s="58">
        <v>0.78900000000000003</v>
      </c>
      <c r="F2324" s="77">
        <v>1.26903553299495E-3</v>
      </c>
      <c r="G2324" s="58">
        <v>178.22999572753901</v>
      </c>
      <c r="H2324" s="58">
        <v>1134.15002441406</v>
      </c>
      <c r="I2324" s="58">
        <v>126.16000366210901</v>
      </c>
      <c r="J2324" s="58">
        <v>1836.43005371093</v>
      </c>
      <c r="K2324" s="58">
        <v>39.009998321533203</v>
      </c>
      <c r="L2324" s="58">
        <v>43.569999694824197</v>
      </c>
      <c r="M2324" s="58">
        <v>17.5</v>
      </c>
      <c r="N2324" s="77">
        <v>-4.1348018557115698E-3</v>
      </c>
      <c r="O2324" s="58">
        <v>10.5770158030336</v>
      </c>
      <c r="P2324" s="77">
        <v>5.9344757092419001E-2</v>
      </c>
      <c r="Q2324" s="58">
        <v>178.59999847412101</v>
      </c>
      <c r="R2324" s="77">
        <v>5.9997505757980398E-4</v>
      </c>
      <c r="S2324" s="58">
        <v>38.558997614626797</v>
      </c>
      <c r="T2324" s="77">
        <v>3.3998145557989697E-2</v>
      </c>
      <c r="U2324" s="58">
        <v>1133.8099975585901</v>
      </c>
      <c r="V2324" s="77">
        <v>-6.3366764111061303E-4</v>
      </c>
      <c r="W2324" s="58">
        <v>5.76522647718551</v>
      </c>
      <c r="X2324" s="77">
        <v>4.5697735493305303E-2</v>
      </c>
      <c r="Y2324" s="58">
        <v>126.200000762939</v>
      </c>
      <c r="Z2324" s="77">
        <v>7.2122900502198297E-3</v>
      </c>
      <c r="AA2324" s="58">
        <v>88.108629578215897</v>
      </c>
      <c r="AB2324" s="77">
        <v>4.7978211530666101E-2</v>
      </c>
      <c r="AC2324" s="58">
        <v>1829.8550415039001</v>
      </c>
      <c r="AD2324" s="77">
        <v>-1.24051057839695E-2</v>
      </c>
      <c r="AE2324" s="58">
        <v>2.03156232105529</v>
      </c>
      <c r="AF2324" s="77">
        <v>5.2077990475941298E-2</v>
      </c>
      <c r="AG2324" s="58">
        <v>39.254999160766602</v>
      </c>
      <c r="AH2324" s="77">
        <v>-2.2436616711848999E-2</v>
      </c>
      <c r="AI2324" s="58">
        <v>4.2132772377262802</v>
      </c>
      <c r="AJ2324" s="77">
        <v>9.6701337324700307E-2</v>
      </c>
      <c r="AK2324" s="58">
        <v>44.069999694824197</v>
      </c>
      <c r="AL2324" s="69">
        <v>43613</v>
      </c>
      <c r="AM2324" s="105">
        <v>1</v>
      </c>
      <c r="AN2324" s="124">
        <v>37.707949038310197</v>
      </c>
      <c r="AO2324" s="125">
        <v>40.253984921066902</v>
      </c>
      <c r="AP2324" s="125">
        <v>32.455640727640798</v>
      </c>
      <c r="AQ2324" s="125">
        <v>38.757126814276603</v>
      </c>
      <c r="AR2324" s="125">
        <v>27.826707818850199</v>
      </c>
      <c r="AS2324" s="125">
        <v>53.290090029746402</v>
      </c>
      <c r="AV2324" s="63">
        <v>37506.014460878803</v>
      </c>
      <c r="AW2324" s="63">
        <v>3206.93815109252</v>
      </c>
      <c r="AX2324" s="63">
        <v>15307.547026336601</v>
      </c>
      <c r="AY2324" s="63">
        <v>40712.952611971399</v>
      </c>
      <c r="AZ2324" s="77">
        <v>3.3736705190943101E-3</v>
      </c>
      <c r="BA2324" s="77">
        <v>3.07129526119714</v>
      </c>
      <c r="BB2324" s="77">
        <v>1.4734462940827999</v>
      </c>
      <c r="BC2324" s="58">
        <v>-895.64330457602705</v>
      </c>
      <c r="BD2324" s="130">
        <v>-2.15254392715481E-2</v>
      </c>
      <c r="BE2324" s="65">
        <v>19</v>
      </c>
    </row>
    <row r="2325" spans="1:57" x14ac:dyDescent="0.2">
      <c r="A2325" s="104">
        <v>43614</v>
      </c>
      <c r="B2325" s="58">
        <v>2783.02001953125</v>
      </c>
      <c r="C2325" s="77">
        <v>-6.9119122568113102E-3</v>
      </c>
      <c r="D2325" s="58">
        <v>0.01</v>
      </c>
      <c r="E2325" s="58">
        <v>0.79169999999999996</v>
      </c>
      <c r="F2325" s="77">
        <v>3.4220532319391098E-3</v>
      </c>
      <c r="G2325" s="58">
        <v>177.38000488281199</v>
      </c>
      <c r="H2325" s="58">
        <v>1116.4599609375</v>
      </c>
      <c r="I2325" s="58">
        <v>124.94000244140599</v>
      </c>
      <c r="J2325" s="58">
        <v>1819.18994140625</v>
      </c>
      <c r="K2325" s="58">
        <v>39.369998931884702</v>
      </c>
      <c r="L2325" s="58">
        <v>44.2299995422363</v>
      </c>
      <c r="M2325" s="58">
        <v>17.899999618530199</v>
      </c>
      <c r="N2325" s="77">
        <v>-4.7690673012523704E-3</v>
      </c>
      <c r="O2325" s="58">
        <v>10.449673344762999</v>
      </c>
      <c r="P2325" s="77">
        <v>5.8911224811763002E-2</v>
      </c>
      <c r="Q2325" s="58">
        <v>177.80500030517501</v>
      </c>
      <c r="R2325" s="77">
        <v>-1.5597639726456501E-2</v>
      </c>
      <c r="S2325" s="58">
        <v>38.6623130034531</v>
      </c>
      <c r="T2325" s="77">
        <v>3.4629377099191401E-2</v>
      </c>
      <c r="U2325" s="58">
        <v>1125.3049926757801</v>
      </c>
      <c r="V2325" s="77">
        <v>-9.6702693824473E-3</v>
      </c>
      <c r="W2325" s="58">
        <v>5.6669383561226301</v>
      </c>
      <c r="X2325" s="77">
        <v>4.5357277456275699E-2</v>
      </c>
      <c r="Y2325" s="58">
        <v>125.550003051757</v>
      </c>
      <c r="Z2325" s="77">
        <v>-9.3878404297781295E-3</v>
      </c>
      <c r="AA2325" s="58">
        <v>85.066149014171401</v>
      </c>
      <c r="AB2325" s="77">
        <v>4.6760454792540498E-2</v>
      </c>
      <c r="AC2325" s="58">
        <v>1827.8099975585901</v>
      </c>
      <c r="AD2325" s="77">
        <v>9.2284190166922395E-3</v>
      </c>
      <c r="AE2325" s="58">
        <v>2.0095019916196599</v>
      </c>
      <c r="AF2325" s="77">
        <v>5.1041454054808602E-2</v>
      </c>
      <c r="AG2325" s="58">
        <v>39.189998626708899</v>
      </c>
      <c r="AH2325" s="77">
        <v>1.5148034244547101E-2</v>
      </c>
      <c r="AI2325" s="58">
        <v>4.3261222237973298</v>
      </c>
      <c r="AJ2325" s="77">
        <v>9.7809682762176206E-2</v>
      </c>
      <c r="AK2325" s="58">
        <v>43.899999618530202</v>
      </c>
      <c r="AL2325" s="69">
        <v>43614</v>
      </c>
      <c r="AM2325" s="105">
        <v>2</v>
      </c>
      <c r="AN2325" s="124">
        <v>34.904956776688998</v>
      </c>
      <c r="AO2325" s="125">
        <v>36.596524211185901</v>
      </c>
      <c r="AP2325" s="125">
        <v>31.704417326607299</v>
      </c>
      <c r="AQ2325" s="125">
        <v>41.015495919749704</v>
      </c>
      <c r="AR2325" s="125">
        <v>32.332512001918502</v>
      </c>
      <c r="AS2325" s="125">
        <v>49.505696373552198</v>
      </c>
      <c r="AU2325" s="109" t="s">
        <v>620</v>
      </c>
      <c r="AV2325" s="63">
        <v>37506.014460878803</v>
      </c>
      <c r="AW2325" s="63">
        <v>3036.12224154052</v>
      </c>
      <c r="AX2325" s="63">
        <v>15362.067745971601</v>
      </c>
      <c r="AY2325" s="63">
        <v>40542.136702419397</v>
      </c>
      <c r="AZ2325" s="77">
        <v>-4.1956158567034701E-3</v>
      </c>
      <c r="BA2325" s="77">
        <v>3.05421367024194</v>
      </c>
      <c r="BB2325" s="77">
        <v>1.4563500503261599</v>
      </c>
      <c r="BC2325" s="58">
        <v>-1066.45921412803</v>
      </c>
      <c r="BD2325" s="130">
        <v>-2.5630742653921301E-2</v>
      </c>
      <c r="BE2325" s="65">
        <v>20</v>
      </c>
    </row>
    <row r="2326" spans="1:57" x14ac:dyDescent="0.2">
      <c r="A2326" s="104">
        <v>43615</v>
      </c>
      <c r="B2326" s="58">
        <v>2788.86010742187</v>
      </c>
      <c r="C2326" s="77">
        <v>2.0984713906617701E-3</v>
      </c>
      <c r="D2326" s="58">
        <v>0.01</v>
      </c>
      <c r="E2326" s="58">
        <v>0.79430000000000001</v>
      </c>
      <c r="F2326" s="77">
        <v>3.28407224958948E-3</v>
      </c>
      <c r="G2326" s="58">
        <v>178.30000305175699</v>
      </c>
      <c r="H2326" s="58">
        <v>1117.94995117187</v>
      </c>
      <c r="I2326" s="58">
        <v>125.730003356933</v>
      </c>
      <c r="J2326" s="58">
        <v>1816.31994628906</v>
      </c>
      <c r="K2326" s="58">
        <v>39.75</v>
      </c>
      <c r="L2326" s="58">
        <v>44.7299995422363</v>
      </c>
      <c r="M2326" s="58">
        <v>17.299999237060501</v>
      </c>
      <c r="N2326" s="77">
        <v>5.1865945631983596E-3</v>
      </c>
      <c r="O2326" s="58">
        <v>10.3528713206939</v>
      </c>
      <c r="P2326" s="77">
        <v>5.8064336194591601E-2</v>
      </c>
      <c r="Q2326" s="58">
        <v>177.84000396728501</v>
      </c>
      <c r="R2326" s="77">
        <v>1.3345666539836801E-3</v>
      </c>
      <c r="S2326" s="58">
        <v>39.2290339110722</v>
      </c>
      <c r="T2326" s="77">
        <v>3.5090152175373299E-2</v>
      </c>
      <c r="U2326" s="58">
        <v>1117.20495605468</v>
      </c>
      <c r="V2326" s="77">
        <v>6.3230422610072098E-3</v>
      </c>
      <c r="W2326" s="58">
        <v>5.5820769764069302</v>
      </c>
      <c r="X2326" s="77">
        <v>4.4397334187290499E-2</v>
      </c>
      <c r="Y2326" s="58">
        <v>125.335002899169</v>
      </c>
      <c r="Z2326" s="77">
        <v>-1.5776225735774001E-3</v>
      </c>
      <c r="AA2326" s="58">
        <v>82.881961162192894</v>
      </c>
      <c r="AB2326" s="77">
        <v>4.5631806957540502E-2</v>
      </c>
      <c r="AC2326" s="58">
        <v>1817.7549438476501</v>
      </c>
      <c r="AD2326" s="77">
        <v>9.6520466960814399E-3</v>
      </c>
      <c r="AE2326" s="58">
        <v>1.98752990861888</v>
      </c>
      <c r="AF2326" s="77">
        <v>5.0000752418085201E-2</v>
      </c>
      <c r="AG2326" s="58">
        <v>39.559999465942298</v>
      </c>
      <c r="AH2326" s="77">
        <v>1.1304544543857299E-2</v>
      </c>
      <c r="AI2326" s="58">
        <v>4.4163889812904804</v>
      </c>
      <c r="AJ2326" s="77">
        <v>9.8734384674435405E-2</v>
      </c>
      <c r="AK2326" s="58">
        <v>44.4799995422363</v>
      </c>
      <c r="AL2326" s="69">
        <v>43615</v>
      </c>
      <c r="AM2326" s="105">
        <v>3</v>
      </c>
      <c r="AN2326" s="124">
        <v>36.439066927275498</v>
      </c>
      <c r="AO2326" s="125">
        <v>37.114796483626002</v>
      </c>
      <c r="AP2326" s="125">
        <v>33.498601806495401</v>
      </c>
      <c r="AQ2326" s="125">
        <v>43.388561922971697</v>
      </c>
      <c r="AR2326" s="125">
        <v>35.612039806217098</v>
      </c>
      <c r="AS2326" s="125">
        <v>51.888304019015898</v>
      </c>
      <c r="AV2326" s="63">
        <v>37506.014460878803</v>
      </c>
      <c r="AW2326" s="63">
        <v>3034.5519749702398</v>
      </c>
      <c r="AX2326" s="63">
        <v>15540.773574982401</v>
      </c>
      <c r="AY2326" s="63">
        <v>40540.566435849098</v>
      </c>
      <c r="AZ2326" s="77">
        <v>-3.8731717122097997E-5</v>
      </c>
      <c r="BA2326" s="77">
        <v>3.0540566435849099</v>
      </c>
      <c r="BB2326" s="77">
        <v>1.4615046306322199</v>
      </c>
      <c r="BC2326" s="58">
        <v>-1068.02948069831</v>
      </c>
      <c r="BD2326" s="130">
        <v>-2.5668481648369299E-2</v>
      </c>
      <c r="BE2326" s="65">
        <v>21</v>
      </c>
    </row>
    <row r="2327" spans="1:57" x14ac:dyDescent="0.2">
      <c r="A2327" s="104">
        <v>43616</v>
      </c>
      <c r="B2327" s="58">
        <v>2752.06005859375</v>
      </c>
      <c r="C2327" s="77">
        <v>-1.3195372808478399E-2</v>
      </c>
      <c r="D2327" s="58">
        <v>0.01</v>
      </c>
      <c r="E2327" s="58">
        <v>0.79349999999999998</v>
      </c>
      <c r="F2327" s="77">
        <v>-1.0071761299257299E-3</v>
      </c>
      <c r="G2327" s="58">
        <v>175.07000732421801</v>
      </c>
      <c r="H2327" s="58">
        <v>1103.63000488281</v>
      </c>
      <c r="I2327" s="58">
        <v>123.680000305175</v>
      </c>
      <c r="J2327" s="58">
        <v>1775.06994628906</v>
      </c>
      <c r="K2327" s="58">
        <v>38.689998626708899</v>
      </c>
      <c r="L2327" s="58">
        <v>44.040000915527301</v>
      </c>
      <c r="M2327" s="58">
        <v>18.709999084472599</v>
      </c>
      <c r="N2327" s="77">
        <v>-1.8115511341867101E-2</v>
      </c>
      <c r="O2327" s="58">
        <v>10.3556416737503</v>
      </c>
      <c r="P2327" s="77">
        <v>5.9151432230035397E-2</v>
      </c>
      <c r="Q2327" s="58">
        <v>176.685005187988</v>
      </c>
      <c r="R2327" s="77">
        <v>-1.28091121378484E-2</v>
      </c>
      <c r="S2327" s="58">
        <v>40.352528879734898</v>
      </c>
      <c r="T2327" s="77">
        <v>3.6563457591042597E-2</v>
      </c>
      <c r="U2327" s="58">
        <v>1110.7899780273401</v>
      </c>
      <c r="V2327" s="77">
        <v>-1.6304803921288899E-2</v>
      </c>
      <c r="W2327" s="58">
        <v>5.4570723941471799</v>
      </c>
      <c r="X2327" s="77">
        <v>4.4122512780417601E-2</v>
      </c>
      <c r="Y2327" s="58">
        <v>124.70500183105401</v>
      </c>
      <c r="Z2327" s="77">
        <v>-2.2710756485539899E-2</v>
      </c>
      <c r="AA2327" s="58">
        <v>81.497156864788707</v>
      </c>
      <c r="AB2327" s="77">
        <v>4.5912081963398403E-2</v>
      </c>
      <c r="AC2327" s="58">
        <v>1795.69494628906</v>
      </c>
      <c r="AD2327" s="77">
        <v>-2.6666701214868398E-2</v>
      </c>
      <c r="AE2327" s="58">
        <v>1.99103184954622</v>
      </c>
      <c r="AF2327" s="77">
        <v>5.1461150690549497E-2</v>
      </c>
      <c r="AG2327" s="58">
        <v>39.2199993133544</v>
      </c>
      <c r="AH2327" s="77">
        <v>-1.54258581214036E-2</v>
      </c>
      <c r="AI2327" s="58">
        <v>4.5145470788897004</v>
      </c>
      <c r="AJ2327" s="77">
        <v>0.102510149524043</v>
      </c>
      <c r="AK2327" s="58">
        <v>44.3850002288818</v>
      </c>
      <c r="AL2327" s="69">
        <v>43616</v>
      </c>
      <c r="AM2327" s="105">
        <v>4</v>
      </c>
      <c r="AN2327" s="124">
        <v>31.414960436764201</v>
      </c>
      <c r="AO2327" s="125">
        <v>34.219695608743002</v>
      </c>
      <c r="AP2327" s="125">
        <v>30.471874339262701</v>
      </c>
      <c r="AQ2327" s="125">
        <v>38.7101060238599</v>
      </c>
      <c r="AR2327" s="125">
        <v>33.219355657497999</v>
      </c>
      <c r="AS2327" s="125">
        <v>45.843287471480302</v>
      </c>
      <c r="AV2327" s="63">
        <v>37506.014460878803</v>
      </c>
      <c r="AW2327" s="63">
        <v>2976.5770946617099</v>
      </c>
      <c r="AX2327" s="63">
        <v>15277.477830379399</v>
      </c>
      <c r="AY2327" s="63">
        <v>40482.591555540501</v>
      </c>
      <c r="AZ2327" s="77">
        <v>-1.4300461341670799E-3</v>
      </c>
      <c r="BA2327" s="77">
        <v>3.0482591555540499</v>
      </c>
      <c r="BB2327" s="77">
        <v>1.4290241593612301</v>
      </c>
      <c r="BC2327" s="58">
        <v>-1126.0043610068401</v>
      </c>
      <c r="BD2327" s="130">
        <v>-2.7061820669585301E-2</v>
      </c>
      <c r="BE2327" s="65">
        <v>22</v>
      </c>
    </row>
    <row r="2328" spans="1:57" x14ac:dyDescent="0.2">
      <c r="A2328" s="104">
        <v>43619</v>
      </c>
      <c r="B2328" s="58">
        <v>2744.44995117187</v>
      </c>
      <c r="C2328" s="77">
        <v>-2.76524031447322E-3</v>
      </c>
      <c r="D2328" s="58">
        <v>0.01</v>
      </c>
      <c r="E2328" s="58">
        <v>0.79349999999999998</v>
      </c>
      <c r="F2328" s="77">
        <v>0</v>
      </c>
      <c r="G2328" s="58">
        <v>173.30000305175699</v>
      </c>
      <c r="H2328" s="58">
        <v>1036.22998046875</v>
      </c>
      <c r="I2328" s="58">
        <v>119.83999633789</v>
      </c>
      <c r="J2328" s="58">
        <v>1692.68994140625</v>
      </c>
      <c r="K2328" s="58">
        <v>38.779998779296797</v>
      </c>
      <c r="L2328" s="58">
        <v>43.459999084472599</v>
      </c>
      <c r="M2328" s="58">
        <v>18.860000610351499</v>
      </c>
      <c r="N2328" s="77">
        <v>-1.01102655989668E-2</v>
      </c>
      <c r="O2328" s="58">
        <v>10.3990822823448</v>
      </c>
      <c r="P2328" s="77">
        <v>6.0006244080902001E-2</v>
      </c>
      <c r="Q2328" s="58">
        <v>174.185005187988</v>
      </c>
      <c r="R2328" s="77">
        <v>-6.10712141894139E-2</v>
      </c>
      <c r="S2328" s="58">
        <v>44.612796699159098</v>
      </c>
      <c r="T2328" s="77">
        <v>4.3052987792322001E-2</v>
      </c>
      <c r="U2328" s="58">
        <v>1069.9299926757801</v>
      </c>
      <c r="V2328" s="77">
        <v>-3.10478974596546E-2</v>
      </c>
      <c r="W2328" s="58">
        <v>5.3005364540477604</v>
      </c>
      <c r="X2328" s="77">
        <v>4.4230111949459798E-2</v>
      </c>
      <c r="Y2328" s="58">
        <v>121.759998321533</v>
      </c>
      <c r="Z2328" s="77">
        <v>-4.64094415293521E-2</v>
      </c>
      <c r="AA2328" s="58">
        <v>81.490193395301105</v>
      </c>
      <c r="AB2328" s="77">
        <v>4.8142421953308701E-2</v>
      </c>
      <c r="AC2328" s="58">
        <v>1733.8799438476501</v>
      </c>
      <c r="AD2328" s="77">
        <v>2.3261865025183599E-3</v>
      </c>
      <c r="AE2328" s="58">
        <v>1.9901397103702001</v>
      </c>
      <c r="AF2328" s="77">
        <v>5.1318715137058102E-2</v>
      </c>
      <c r="AG2328" s="58">
        <v>38.734998703002901</v>
      </c>
      <c r="AH2328" s="77">
        <v>-1.31698868982128E-2</v>
      </c>
      <c r="AI2328" s="58">
        <v>4.6231397620600401</v>
      </c>
      <c r="AJ2328" s="77">
        <v>0.106376895063299</v>
      </c>
      <c r="AK2328" s="58">
        <v>43.75</v>
      </c>
      <c r="AL2328" s="69">
        <v>43619</v>
      </c>
      <c r="AM2328" s="105">
        <v>0</v>
      </c>
      <c r="AN2328" s="124">
        <v>30.479079688964099</v>
      </c>
      <c r="AO2328" s="125">
        <v>24.523483201157099</v>
      </c>
      <c r="AP2328" s="125">
        <v>28.929315139812399</v>
      </c>
      <c r="AQ2328" s="125">
        <v>39.308485596857203</v>
      </c>
      <c r="AR2328" s="125">
        <v>31.314757347213099</v>
      </c>
      <c r="AS2328" s="125">
        <v>37.119712938678397</v>
      </c>
      <c r="AV2328" s="63">
        <v>46553.379803879099</v>
      </c>
      <c r="AW2328" s="63">
        <v>-6069.4496321411098</v>
      </c>
      <c r="AX2328" s="63">
        <v>6069.4496321411098</v>
      </c>
      <c r="AY2328" s="63">
        <v>40483.930171738</v>
      </c>
      <c r="AZ2328" s="77">
        <v>3.3066465017439402E-5</v>
      </c>
      <c r="BA2328" s="77">
        <v>3.0483930171738001</v>
      </c>
      <c r="BB2328" s="77">
        <v>1.4223073238309401</v>
      </c>
      <c r="BC2328" s="58">
        <v>-1124.6657448093599</v>
      </c>
      <c r="BD2328" s="130">
        <v>-2.7029649043314299E-2</v>
      </c>
      <c r="BE2328" s="65">
        <v>23</v>
      </c>
    </row>
    <row r="2329" spans="1:57" x14ac:dyDescent="0.2">
      <c r="A2329" s="104">
        <v>43620</v>
      </c>
      <c r="B2329" s="58">
        <v>2744.44995117187</v>
      </c>
      <c r="C2329" s="77">
        <v>-2.76524031447322E-3</v>
      </c>
      <c r="D2329" s="58">
        <v>0.01</v>
      </c>
      <c r="E2329" s="58">
        <v>0.79349999999999998</v>
      </c>
      <c r="F2329" s="77">
        <v>0</v>
      </c>
      <c r="G2329" s="58">
        <v>173.30000305175699</v>
      </c>
      <c r="H2329" s="58">
        <v>1036.22998046875</v>
      </c>
      <c r="I2329" s="58">
        <v>119.83999633789</v>
      </c>
      <c r="J2329" s="58">
        <v>1692.68994140625</v>
      </c>
      <c r="K2329" s="58">
        <v>38.779998779296797</v>
      </c>
      <c r="L2329" s="58">
        <v>43.459999084472599</v>
      </c>
      <c r="M2329" s="58">
        <v>18.860000610351499</v>
      </c>
      <c r="N2329" s="77">
        <v>-1.01102655989668E-2</v>
      </c>
      <c r="O2329" s="58">
        <v>10.3990822823448</v>
      </c>
      <c r="P2329" s="77">
        <v>6.0006244080902001E-2</v>
      </c>
      <c r="Q2329" s="58">
        <v>174.185005187988</v>
      </c>
      <c r="R2329" s="77">
        <v>-6.10712141894139E-2</v>
      </c>
      <c r="S2329" s="58">
        <v>44.612796699159098</v>
      </c>
      <c r="T2329" s="77">
        <v>4.3052987792322001E-2</v>
      </c>
      <c r="U2329" s="58">
        <v>1069.9299926757801</v>
      </c>
      <c r="V2329" s="77">
        <v>-3.10478974596546E-2</v>
      </c>
      <c r="W2329" s="58">
        <v>5.3005364540477604</v>
      </c>
      <c r="X2329" s="77">
        <v>4.4230111949459798E-2</v>
      </c>
      <c r="Y2329" s="58">
        <v>121.759998321533</v>
      </c>
      <c r="Z2329" s="77">
        <v>-4.64094415293521E-2</v>
      </c>
      <c r="AA2329" s="58">
        <v>81.490193395301105</v>
      </c>
      <c r="AB2329" s="77">
        <v>4.8142421953308701E-2</v>
      </c>
      <c r="AC2329" s="58">
        <v>1733.8799438476501</v>
      </c>
      <c r="AD2329" s="77">
        <v>2.3261865025183599E-3</v>
      </c>
      <c r="AE2329" s="58">
        <v>1.9901397103702001</v>
      </c>
      <c r="AF2329" s="77">
        <v>5.1318715137058102E-2</v>
      </c>
      <c r="AG2329" s="58">
        <v>38.734998703002901</v>
      </c>
      <c r="AH2329" s="77">
        <v>-1.31698868982128E-2</v>
      </c>
      <c r="AI2329" s="58">
        <v>4.6231397620600401</v>
      </c>
      <c r="AJ2329" s="77">
        <v>0.106376895063299</v>
      </c>
      <c r="AK2329" s="58">
        <v>43.75</v>
      </c>
      <c r="AL2329" s="69">
        <v>43620</v>
      </c>
      <c r="AM2329" s="105">
        <v>1</v>
      </c>
      <c r="AN2329" s="124">
        <v>30.479079688964099</v>
      </c>
      <c r="AO2329" s="125">
        <v>24.523483201156999</v>
      </c>
      <c r="AP2329" s="125">
        <v>28.929315139812399</v>
      </c>
      <c r="AQ2329" s="125">
        <v>39.308485596857203</v>
      </c>
      <c r="AR2329" s="125">
        <v>31.314757347213099</v>
      </c>
      <c r="AS2329" s="125">
        <v>37.119712938678397</v>
      </c>
      <c r="AU2329" s="109" t="s">
        <v>619</v>
      </c>
      <c r="AV2329" s="63">
        <v>56740.459694137899</v>
      </c>
      <c r="AW2329" s="63">
        <v>-15936.431506164499</v>
      </c>
      <c r="AX2329" s="63">
        <v>15936.431506164499</v>
      </c>
      <c r="AY2329" s="63">
        <v>40804.028187973403</v>
      </c>
      <c r="AZ2329" s="77">
        <v>7.9067920253161894E-3</v>
      </c>
      <c r="BA2329" s="77">
        <v>3.08040281879734</v>
      </c>
      <c r="BB2329" s="77">
        <v>1.4223073238309401</v>
      </c>
      <c r="BC2329" s="58">
        <v>-804.56772857400904</v>
      </c>
      <c r="BD2329" s="130">
        <v>-1.9336574831500999E-2</v>
      </c>
      <c r="BE2329" s="65">
        <v>24</v>
      </c>
    </row>
  </sheetData>
  <conditionalFormatting sqref="LW2:LW1048576">
    <cfRule type="cellIs" dxfId="289" priority="661" operator="equal">
      <formula>-1</formula>
    </cfRule>
    <cfRule type="cellIs" dxfId="288" priority="662" operator="equal">
      <formula>1</formula>
    </cfRule>
  </conditionalFormatting>
  <conditionalFormatting sqref="MA2:MA1048576">
    <cfRule type="cellIs" dxfId="287" priority="659" operator="equal">
      <formula>-1</formula>
    </cfRule>
    <cfRule type="cellIs" dxfId="286" priority="660" operator="equal">
      <formula>1</formula>
    </cfRule>
  </conditionalFormatting>
  <conditionalFormatting sqref="MH2:MH1048576">
    <cfRule type="cellIs" dxfId="285" priority="657" operator="equal">
      <formula>-1</formula>
    </cfRule>
    <cfRule type="cellIs" dxfId="284" priority="658" operator="equal">
      <formula>1</formula>
    </cfRule>
  </conditionalFormatting>
  <conditionalFormatting sqref="MO2:MO1048576">
    <cfRule type="cellIs" dxfId="283" priority="655" operator="equal">
      <formula>-1</formula>
    </cfRule>
    <cfRule type="cellIs" dxfId="282" priority="656" operator="equal">
      <formula>1</formula>
    </cfRule>
  </conditionalFormatting>
  <conditionalFormatting sqref="MV2:MV1048576">
    <cfRule type="cellIs" dxfId="281" priority="653" operator="equal">
      <formula>-1</formula>
    </cfRule>
    <cfRule type="cellIs" dxfId="280" priority="654" operator="equal">
      <formula>1</formula>
    </cfRule>
  </conditionalFormatting>
  <conditionalFormatting sqref="NC2:NC1048576">
    <cfRule type="cellIs" dxfId="279" priority="651" operator="equal">
      <formula>-1</formula>
    </cfRule>
    <cfRule type="cellIs" dxfId="278" priority="652" operator="equal">
      <formula>1</formula>
    </cfRule>
  </conditionalFormatting>
  <conditionalFormatting sqref="NJ2:NJ1048576">
    <cfRule type="cellIs" dxfId="277" priority="649" operator="equal">
      <formula>-1</formula>
    </cfRule>
    <cfRule type="cellIs" dxfId="276" priority="650" operator="equal">
      <formula>1</formula>
    </cfRule>
  </conditionalFormatting>
  <conditionalFormatting sqref="NQ2:NQ1048576">
    <cfRule type="cellIs" dxfId="275" priority="647" operator="equal">
      <formula>-1</formula>
    </cfRule>
    <cfRule type="cellIs" dxfId="274" priority="648" operator="equal">
      <formula>1</formula>
    </cfRule>
  </conditionalFormatting>
  <conditionalFormatting sqref="NX2:NX1048576">
    <cfRule type="cellIs" dxfId="273" priority="645" operator="equal">
      <formula>-1</formula>
    </cfRule>
    <cfRule type="cellIs" dxfId="272" priority="646" operator="equal">
      <formula>1</formula>
    </cfRule>
  </conditionalFormatting>
  <conditionalFormatting sqref="OE2:OE1048576">
    <cfRule type="cellIs" dxfId="271" priority="643" operator="equal">
      <formula>-1</formula>
    </cfRule>
    <cfRule type="cellIs" dxfId="270" priority="644" operator="equal">
      <formula>1</formula>
    </cfRule>
  </conditionalFormatting>
  <conditionalFormatting sqref="OL2:OL1048576">
    <cfRule type="cellIs" dxfId="269" priority="641" operator="equal">
      <formula>-1</formula>
    </cfRule>
    <cfRule type="cellIs" dxfId="268" priority="642" operator="equal">
      <formula>1</formula>
    </cfRule>
  </conditionalFormatting>
  <conditionalFormatting sqref="OS2:OS1048576">
    <cfRule type="cellIs" dxfId="267" priority="639" operator="equal">
      <formula>-1</formula>
    </cfRule>
    <cfRule type="cellIs" dxfId="266" priority="640" operator="equal">
      <formula>1</formula>
    </cfRule>
  </conditionalFormatting>
  <conditionalFormatting sqref="OZ2:OZ1048576">
    <cfRule type="cellIs" dxfId="265" priority="637" operator="equal">
      <formula>-1</formula>
    </cfRule>
    <cfRule type="cellIs" dxfId="264" priority="638" operator="equal">
      <formula>1</formula>
    </cfRule>
  </conditionalFormatting>
  <conditionalFormatting sqref="PG2:PG1048576">
    <cfRule type="cellIs" dxfId="263" priority="635" operator="equal">
      <formula>-1</formula>
    </cfRule>
    <cfRule type="cellIs" dxfId="262" priority="636" operator="equal">
      <formula>1</formula>
    </cfRule>
  </conditionalFormatting>
  <conditionalFormatting sqref="PN2:PN1048576">
    <cfRule type="cellIs" dxfId="261" priority="633" operator="equal">
      <formula>-1</formula>
    </cfRule>
    <cfRule type="cellIs" dxfId="260" priority="634" operator="equal">
      <formula>1</formula>
    </cfRule>
  </conditionalFormatting>
  <conditionalFormatting sqref="PU2:PU1048576">
    <cfRule type="cellIs" dxfId="259" priority="631" operator="equal">
      <formula>-1</formula>
    </cfRule>
    <cfRule type="cellIs" dxfId="258" priority="632" operator="equal">
      <formula>1</formula>
    </cfRule>
  </conditionalFormatting>
  <conditionalFormatting sqref="QB2:QB1048576">
    <cfRule type="cellIs" dxfId="257" priority="629" operator="equal">
      <formula>-1</formula>
    </cfRule>
    <cfRule type="cellIs" dxfId="256" priority="630" operator="equal">
      <formula>1</formula>
    </cfRule>
  </conditionalFormatting>
  <conditionalFormatting sqref="QI2:QI1048576">
    <cfRule type="cellIs" dxfId="255" priority="627" operator="equal">
      <formula>-1</formula>
    </cfRule>
    <cfRule type="cellIs" dxfId="254" priority="628" operator="equal">
      <formula>1</formula>
    </cfRule>
  </conditionalFormatting>
  <conditionalFormatting sqref="QP2:QP1048576">
    <cfRule type="cellIs" dxfId="253" priority="625" operator="equal">
      <formula>-1</formula>
    </cfRule>
    <cfRule type="cellIs" dxfId="252" priority="626" operator="equal">
      <formula>1</formula>
    </cfRule>
  </conditionalFormatting>
  <conditionalFormatting sqref="QW2:QW1048576">
    <cfRule type="cellIs" dxfId="251" priority="623" operator="equal">
      <formula>-1</formula>
    </cfRule>
    <cfRule type="cellIs" dxfId="250" priority="624" operator="equal">
      <formula>1</formula>
    </cfRule>
  </conditionalFormatting>
  <conditionalFormatting sqref="RD2:RD1048576">
    <cfRule type="cellIs" dxfId="249" priority="621" operator="equal">
      <formula>-1</formula>
    </cfRule>
    <cfRule type="cellIs" dxfId="248" priority="622" operator="equal">
      <formula>1</formula>
    </cfRule>
  </conditionalFormatting>
  <conditionalFormatting sqref="RK2:RK1048576">
    <cfRule type="cellIs" dxfId="247" priority="619" operator="equal">
      <formula>-1</formula>
    </cfRule>
    <cfRule type="cellIs" dxfId="246" priority="620" operator="equal">
      <formula>1</formula>
    </cfRule>
  </conditionalFormatting>
  <conditionalFormatting sqref="RR2:RR1048576">
    <cfRule type="cellIs" dxfId="245" priority="617" operator="equal">
      <formula>-1</formula>
    </cfRule>
    <cfRule type="cellIs" dxfId="244" priority="618" operator="equal">
      <formula>1</formula>
    </cfRule>
  </conditionalFormatting>
  <conditionalFormatting sqref="RY2:RY1048576">
    <cfRule type="cellIs" dxfId="243" priority="615" operator="equal">
      <formula>-1</formula>
    </cfRule>
    <cfRule type="cellIs" dxfId="242" priority="616" operator="equal">
      <formula>1</formula>
    </cfRule>
  </conditionalFormatting>
  <conditionalFormatting sqref="SF2:SF1048576">
    <cfRule type="cellIs" dxfId="241" priority="613" operator="equal">
      <formula>-1</formula>
    </cfRule>
    <cfRule type="cellIs" dxfId="240" priority="614" operator="equal">
      <formula>1</formula>
    </cfRule>
  </conditionalFormatting>
  <conditionalFormatting sqref="SM2:SM1048576">
    <cfRule type="cellIs" dxfId="239" priority="611" operator="equal">
      <formula>-1</formula>
    </cfRule>
    <cfRule type="cellIs" dxfId="238" priority="612" operator="equal">
      <formula>1</formula>
    </cfRule>
  </conditionalFormatting>
  <conditionalFormatting sqref="ST2:ST1048576">
    <cfRule type="cellIs" dxfId="237" priority="609" operator="equal">
      <formula>-1</formula>
    </cfRule>
    <cfRule type="cellIs" dxfId="236" priority="610" operator="equal">
      <formula>1</formula>
    </cfRule>
  </conditionalFormatting>
  <conditionalFormatting sqref="TA2:TA1048576">
    <cfRule type="cellIs" dxfId="235" priority="607" operator="equal">
      <formula>-1</formula>
    </cfRule>
    <cfRule type="cellIs" dxfId="234" priority="608" operator="equal">
      <formula>1</formula>
    </cfRule>
  </conditionalFormatting>
  <conditionalFormatting sqref="TH2:TH1048576">
    <cfRule type="cellIs" dxfId="233" priority="605" operator="equal">
      <formula>-1</formula>
    </cfRule>
    <cfRule type="cellIs" dxfId="232" priority="606" operator="equal">
      <formula>1</formula>
    </cfRule>
  </conditionalFormatting>
  <conditionalFormatting sqref="TO2:TO1048576">
    <cfRule type="cellIs" dxfId="231" priority="603" operator="equal">
      <formula>-1</formula>
    </cfRule>
    <cfRule type="cellIs" dxfId="230" priority="604" operator="equal">
      <formula>1</formula>
    </cfRule>
  </conditionalFormatting>
  <conditionalFormatting sqref="TV2:TV1048576">
    <cfRule type="cellIs" dxfId="229" priority="601" operator="equal">
      <formula>-1</formula>
    </cfRule>
    <cfRule type="cellIs" dxfId="228" priority="602" operator="equal">
      <formula>1</formula>
    </cfRule>
  </conditionalFormatting>
  <conditionalFormatting sqref="UC2:UC1048576">
    <cfRule type="cellIs" dxfId="227" priority="599" operator="equal">
      <formula>-1</formula>
    </cfRule>
    <cfRule type="cellIs" dxfId="226" priority="600" operator="equal">
      <formula>1</formula>
    </cfRule>
  </conditionalFormatting>
  <conditionalFormatting sqref="UJ2:UJ1048576">
    <cfRule type="cellIs" dxfId="225" priority="597" operator="equal">
      <formula>-1</formula>
    </cfRule>
    <cfRule type="cellIs" dxfId="224" priority="598" operator="equal">
      <formula>1</formula>
    </cfRule>
  </conditionalFormatting>
  <conditionalFormatting sqref="UQ2:UQ1048576">
    <cfRule type="cellIs" dxfId="223" priority="595" operator="equal">
      <formula>-1</formula>
    </cfRule>
    <cfRule type="cellIs" dxfId="222" priority="596" operator="equal">
      <formula>1</formula>
    </cfRule>
  </conditionalFormatting>
  <conditionalFormatting sqref="UX2:UX1048576">
    <cfRule type="cellIs" dxfId="221" priority="593" operator="equal">
      <formula>-1</formula>
    </cfRule>
    <cfRule type="cellIs" dxfId="220" priority="594" operator="equal">
      <formula>1</formula>
    </cfRule>
  </conditionalFormatting>
  <conditionalFormatting sqref="VE2:VE1048576">
    <cfRule type="cellIs" dxfId="219" priority="591" operator="equal">
      <formula>-1</formula>
    </cfRule>
    <cfRule type="cellIs" dxfId="218" priority="592" operator="equal">
      <formula>1</formula>
    </cfRule>
  </conditionalFormatting>
  <conditionalFormatting sqref="VL2:VL1048576">
    <cfRule type="cellIs" dxfId="217" priority="589" operator="equal">
      <formula>-1</formula>
    </cfRule>
    <cfRule type="cellIs" dxfId="216" priority="590" operator="equal">
      <formula>1</formula>
    </cfRule>
  </conditionalFormatting>
  <conditionalFormatting sqref="VS2:VS1048576">
    <cfRule type="cellIs" dxfId="215" priority="587" operator="equal">
      <formula>-1</formula>
    </cfRule>
    <cfRule type="cellIs" dxfId="214" priority="588" operator="equal">
      <formula>1</formula>
    </cfRule>
  </conditionalFormatting>
  <conditionalFormatting sqref="VZ2:VZ1048576">
    <cfRule type="cellIs" dxfId="213" priority="585" operator="equal">
      <formula>-1</formula>
    </cfRule>
    <cfRule type="cellIs" dxfId="212" priority="586" operator="equal">
      <formula>1</formula>
    </cfRule>
  </conditionalFormatting>
  <conditionalFormatting sqref="WG2:WG1048576">
    <cfRule type="cellIs" dxfId="211" priority="583" operator="equal">
      <formula>-1</formula>
    </cfRule>
    <cfRule type="cellIs" dxfId="210" priority="584" operator="equal">
      <formula>1</formula>
    </cfRule>
  </conditionalFormatting>
  <conditionalFormatting sqref="WN2:WN1048576">
    <cfRule type="cellIs" dxfId="209" priority="581" operator="equal">
      <formula>-1</formula>
    </cfRule>
    <cfRule type="cellIs" dxfId="208" priority="582" operator="equal">
      <formula>1</formula>
    </cfRule>
  </conditionalFormatting>
  <conditionalFormatting sqref="WU2:WU1048576">
    <cfRule type="cellIs" dxfId="207" priority="579" operator="equal">
      <formula>-1</formula>
    </cfRule>
    <cfRule type="cellIs" dxfId="206" priority="580" operator="equal">
      <formula>1</formula>
    </cfRule>
  </conditionalFormatting>
  <conditionalFormatting sqref="XB2:XB1048576">
    <cfRule type="cellIs" dxfId="205" priority="577" operator="equal">
      <formula>-1</formula>
    </cfRule>
    <cfRule type="cellIs" dxfId="204" priority="578" operator="equal">
      <formula>1</formula>
    </cfRule>
  </conditionalFormatting>
  <conditionalFormatting sqref="XI2:XI1048576">
    <cfRule type="cellIs" dxfId="203" priority="575" operator="equal">
      <formula>-1</formula>
    </cfRule>
    <cfRule type="cellIs" dxfId="202" priority="576" operator="equal">
      <formula>1</formula>
    </cfRule>
  </conditionalFormatting>
  <conditionalFormatting sqref="XP2:XP1048576">
    <cfRule type="cellIs" dxfId="201" priority="573" operator="equal">
      <formula>-1</formula>
    </cfRule>
    <cfRule type="cellIs" dxfId="200" priority="574" operator="equal">
      <formula>1</formula>
    </cfRule>
  </conditionalFormatting>
  <conditionalFormatting sqref="XW2:XW1048576">
    <cfRule type="cellIs" dxfId="199" priority="571" operator="equal">
      <formula>-1</formula>
    </cfRule>
    <cfRule type="cellIs" dxfId="198" priority="572" operator="equal">
      <formula>1</formula>
    </cfRule>
  </conditionalFormatting>
  <conditionalFormatting sqref="YD2:YD1048576">
    <cfRule type="cellIs" dxfId="197" priority="569" operator="equal">
      <formula>-1</formula>
    </cfRule>
    <cfRule type="cellIs" dxfId="196" priority="570" operator="equal">
      <formula>1</formula>
    </cfRule>
  </conditionalFormatting>
  <conditionalFormatting sqref="YK2:YK1048576">
    <cfRule type="cellIs" dxfId="195" priority="567" operator="equal">
      <formula>-1</formula>
    </cfRule>
    <cfRule type="cellIs" dxfId="194" priority="568" operator="equal">
      <formula>1</formula>
    </cfRule>
  </conditionalFormatting>
  <conditionalFormatting sqref="YR2:YR1048576">
    <cfRule type="cellIs" dxfId="193" priority="565" operator="equal">
      <formula>-1</formula>
    </cfRule>
    <cfRule type="cellIs" dxfId="192" priority="566" operator="equal">
      <formula>1</formula>
    </cfRule>
  </conditionalFormatting>
  <conditionalFormatting sqref="YY2:YY1048576">
    <cfRule type="cellIs" dxfId="191" priority="563" operator="equal">
      <formula>-1</formula>
    </cfRule>
    <cfRule type="cellIs" dxfId="190" priority="564" operator="equal">
      <formula>1</formula>
    </cfRule>
  </conditionalFormatting>
  <conditionalFormatting sqref="ZF2:ZF1048576">
    <cfRule type="cellIs" dxfId="189" priority="561" operator="equal">
      <formula>-1</formula>
    </cfRule>
    <cfRule type="cellIs" dxfId="188" priority="562" operator="equal">
      <formula>1</formula>
    </cfRule>
  </conditionalFormatting>
  <conditionalFormatting sqref="ZM2:ZM1048576">
    <cfRule type="cellIs" dxfId="187" priority="559" operator="equal">
      <formula>-1</formula>
    </cfRule>
    <cfRule type="cellIs" dxfId="186" priority="560" operator="equal">
      <formula>1</formula>
    </cfRule>
  </conditionalFormatting>
  <conditionalFormatting sqref="ZT2:ZT1048576">
    <cfRule type="cellIs" dxfId="185" priority="557" operator="equal">
      <formula>-1</formula>
    </cfRule>
    <cfRule type="cellIs" dxfId="184" priority="558" operator="equal">
      <formula>1</formula>
    </cfRule>
  </conditionalFormatting>
  <conditionalFormatting sqref="AAA2:AAA1048576">
    <cfRule type="cellIs" dxfId="183" priority="555" operator="equal">
      <formula>-1</formula>
    </cfRule>
    <cfRule type="cellIs" dxfId="182" priority="556" operator="equal">
      <formula>1</formula>
    </cfRule>
  </conditionalFormatting>
  <conditionalFormatting sqref="AAH2:AAH1048576">
    <cfRule type="cellIs" dxfId="181" priority="553" operator="equal">
      <formula>-1</formula>
    </cfRule>
    <cfRule type="cellIs" dxfId="180" priority="554" operator="equal">
      <formula>1</formula>
    </cfRule>
  </conditionalFormatting>
  <conditionalFormatting sqref="AAO2:AAO1048576">
    <cfRule type="cellIs" dxfId="179" priority="551" operator="equal">
      <formula>-1</formula>
    </cfRule>
    <cfRule type="cellIs" dxfId="178" priority="552" operator="equal">
      <formula>1</formula>
    </cfRule>
  </conditionalFormatting>
  <conditionalFormatting sqref="AAV2:AAV1048576">
    <cfRule type="cellIs" dxfId="177" priority="549" operator="equal">
      <formula>-1</formula>
    </cfRule>
    <cfRule type="cellIs" dxfId="176" priority="550" operator="equal">
      <formula>1</formula>
    </cfRule>
  </conditionalFormatting>
  <conditionalFormatting sqref="ABC2:ABC1048576">
    <cfRule type="cellIs" dxfId="175" priority="547" operator="equal">
      <formula>-1</formula>
    </cfRule>
    <cfRule type="cellIs" dxfId="174" priority="548" operator="equal">
      <formula>1</formula>
    </cfRule>
  </conditionalFormatting>
  <conditionalFormatting sqref="ABJ2:ABJ1048576">
    <cfRule type="cellIs" dxfId="173" priority="545" operator="equal">
      <formula>-1</formula>
    </cfRule>
    <cfRule type="cellIs" dxfId="172" priority="546" operator="equal">
      <formula>1</formula>
    </cfRule>
  </conditionalFormatting>
  <conditionalFormatting sqref="ABQ2:ABQ1048576">
    <cfRule type="cellIs" dxfId="171" priority="543" operator="equal">
      <formula>-1</formula>
    </cfRule>
    <cfRule type="cellIs" dxfId="170" priority="544" operator="equal">
      <formula>1</formula>
    </cfRule>
  </conditionalFormatting>
  <conditionalFormatting sqref="ABX2:ABX1048576">
    <cfRule type="cellIs" dxfId="169" priority="541" operator="equal">
      <formula>-1</formula>
    </cfRule>
    <cfRule type="cellIs" dxfId="168" priority="542" operator="equal">
      <formula>1</formula>
    </cfRule>
  </conditionalFormatting>
  <conditionalFormatting sqref="ACE2:ACE1048576">
    <cfRule type="cellIs" dxfId="167" priority="539" operator="equal">
      <formula>-1</formula>
    </cfRule>
    <cfRule type="cellIs" dxfId="166" priority="540" operator="equal">
      <formula>1</formula>
    </cfRule>
  </conditionalFormatting>
  <conditionalFormatting sqref="ACL2:ACL1048576">
    <cfRule type="cellIs" dxfId="165" priority="537" operator="equal">
      <formula>-1</formula>
    </cfRule>
    <cfRule type="cellIs" dxfId="164" priority="538" operator="equal">
      <formula>1</formula>
    </cfRule>
  </conditionalFormatting>
  <conditionalFormatting sqref="ACS2:ACS1048576">
    <cfRule type="cellIs" dxfId="163" priority="535" operator="equal">
      <formula>-1</formula>
    </cfRule>
    <cfRule type="cellIs" dxfId="162" priority="536" operator="equal">
      <formula>1</formula>
    </cfRule>
  </conditionalFormatting>
  <conditionalFormatting sqref="ACZ2:ACZ1048576">
    <cfRule type="cellIs" dxfId="161" priority="533" operator="equal">
      <formula>-1</formula>
    </cfRule>
    <cfRule type="cellIs" dxfId="160" priority="534" operator="equal">
      <formula>1</formula>
    </cfRule>
  </conditionalFormatting>
  <conditionalFormatting sqref="ADG2:ADG1048576">
    <cfRule type="cellIs" dxfId="159" priority="531" operator="equal">
      <formula>-1</formula>
    </cfRule>
    <cfRule type="cellIs" dxfId="158" priority="532" operator="equal">
      <formula>1</formula>
    </cfRule>
  </conditionalFormatting>
  <conditionalFormatting sqref="BV2:BV1048576">
    <cfRule type="cellIs" dxfId="157" priority="529" operator="equal">
      <formula>-1</formula>
    </cfRule>
    <cfRule type="cellIs" dxfId="156" priority="530" operator="equal">
      <formula>1</formula>
    </cfRule>
  </conditionalFormatting>
  <conditionalFormatting sqref="BZ2:BZ1048576">
    <cfRule type="cellIs" dxfId="155" priority="525" operator="equal">
      <formula>-1</formula>
    </cfRule>
    <cfRule type="cellIs" dxfId="154" priority="526" operator="equal">
      <formula>1</formula>
    </cfRule>
  </conditionalFormatting>
  <conditionalFormatting sqref="CD2:CD1048576">
    <cfRule type="cellIs" dxfId="153" priority="521" operator="equal">
      <formula>-1</formula>
    </cfRule>
    <cfRule type="cellIs" dxfId="152" priority="522" operator="equal">
      <formula>1</formula>
    </cfRule>
  </conditionalFormatting>
  <conditionalFormatting sqref="CH2:CH1048576">
    <cfRule type="cellIs" dxfId="151" priority="517" operator="equal">
      <formula>-1</formula>
    </cfRule>
    <cfRule type="cellIs" dxfId="150" priority="518" operator="equal">
      <formula>1</formula>
    </cfRule>
  </conditionalFormatting>
  <conditionalFormatting sqref="CL2:CL1048576">
    <cfRule type="cellIs" dxfId="149" priority="513" operator="equal">
      <formula>-1</formula>
    </cfRule>
    <cfRule type="cellIs" dxfId="148" priority="514" operator="equal">
      <formula>1</formula>
    </cfRule>
  </conditionalFormatting>
  <conditionalFormatting sqref="CP2:CP1048576">
    <cfRule type="cellIs" dxfId="147" priority="509" operator="equal">
      <formula>-1</formula>
    </cfRule>
    <cfRule type="cellIs" dxfId="146" priority="510" operator="equal">
      <formula>1</formula>
    </cfRule>
  </conditionalFormatting>
  <conditionalFormatting sqref="CT2:CT1048576">
    <cfRule type="cellIs" dxfId="145" priority="505" operator="equal">
      <formula>-1</formula>
    </cfRule>
    <cfRule type="cellIs" dxfId="144" priority="506" operator="equal">
      <formula>1</formula>
    </cfRule>
  </conditionalFormatting>
  <conditionalFormatting sqref="CX2:CX1048576">
    <cfRule type="cellIs" dxfId="143" priority="501" operator="equal">
      <formula>-1</formula>
    </cfRule>
    <cfRule type="cellIs" dxfId="142" priority="502" operator="equal">
      <formula>1</formula>
    </cfRule>
  </conditionalFormatting>
  <conditionalFormatting sqref="DB2:DB1048576">
    <cfRule type="cellIs" dxfId="141" priority="497" operator="equal">
      <formula>-1</formula>
    </cfRule>
    <cfRule type="cellIs" dxfId="140" priority="498" operator="equal">
      <formula>1</formula>
    </cfRule>
  </conditionalFormatting>
  <conditionalFormatting sqref="DF2:DF1048576">
    <cfRule type="cellIs" dxfId="139" priority="493" operator="equal">
      <formula>-1</formula>
    </cfRule>
    <cfRule type="cellIs" dxfId="138" priority="494" operator="equal">
      <formula>1</formula>
    </cfRule>
  </conditionalFormatting>
  <conditionalFormatting sqref="DJ2:DJ1048576">
    <cfRule type="cellIs" dxfId="137" priority="489" operator="equal">
      <formula>-1</formula>
    </cfRule>
    <cfRule type="cellIs" dxfId="136" priority="490" operator="equal">
      <formula>1</formula>
    </cfRule>
  </conditionalFormatting>
  <conditionalFormatting sqref="DN2:DN1048576">
    <cfRule type="cellIs" dxfId="135" priority="485" operator="equal">
      <formula>-1</formula>
    </cfRule>
    <cfRule type="cellIs" dxfId="134" priority="486" operator="equal">
      <formula>1</formula>
    </cfRule>
  </conditionalFormatting>
  <conditionalFormatting sqref="DR2:DR1048576">
    <cfRule type="cellIs" dxfId="133" priority="481" operator="equal">
      <formula>-1</formula>
    </cfRule>
    <cfRule type="cellIs" dxfId="132" priority="482" operator="equal">
      <formula>1</formula>
    </cfRule>
  </conditionalFormatting>
  <conditionalFormatting sqref="DV2:DV1048576">
    <cfRule type="cellIs" dxfId="131" priority="477" operator="equal">
      <formula>-1</formula>
    </cfRule>
    <cfRule type="cellIs" dxfId="130" priority="478" operator="equal">
      <formula>1</formula>
    </cfRule>
  </conditionalFormatting>
  <conditionalFormatting sqref="DZ2:DZ1048576">
    <cfRule type="cellIs" dxfId="129" priority="473" operator="equal">
      <formula>-1</formula>
    </cfRule>
    <cfRule type="cellIs" dxfId="128" priority="474" operator="equal">
      <formula>1</formula>
    </cfRule>
  </conditionalFormatting>
  <conditionalFormatting sqref="ED2:ED1048576">
    <cfRule type="cellIs" dxfId="127" priority="469" operator="equal">
      <formula>-1</formula>
    </cfRule>
    <cfRule type="cellIs" dxfId="126" priority="470" operator="equal">
      <formula>1</formula>
    </cfRule>
  </conditionalFormatting>
  <conditionalFormatting sqref="EH2:EH1048576">
    <cfRule type="cellIs" dxfId="125" priority="465" operator="equal">
      <formula>-1</formula>
    </cfRule>
    <cfRule type="cellIs" dxfId="124" priority="466" operator="equal">
      <formula>1</formula>
    </cfRule>
  </conditionalFormatting>
  <conditionalFormatting sqref="EL2:EL1048576">
    <cfRule type="cellIs" dxfId="123" priority="461" operator="equal">
      <formula>-1</formula>
    </cfRule>
    <cfRule type="cellIs" dxfId="122" priority="462" operator="equal">
      <formula>1</formula>
    </cfRule>
  </conditionalFormatting>
  <conditionalFormatting sqref="EP2:EP1048576">
    <cfRule type="cellIs" dxfId="121" priority="457" operator="equal">
      <formula>-1</formula>
    </cfRule>
    <cfRule type="cellIs" dxfId="120" priority="458" operator="equal">
      <formula>1</formula>
    </cfRule>
  </conditionalFormatting>
  <conditionalFormatting sqref="ET2:ET1048576">
    <cfRule type="cellIs" dxfId="119" priority="453" operator="equal">
      <formula>-1</formula>
    </cfRule>
    <cfRule type="cellIs" dxfId="118" priority="454" operator="equal">
      <formula>1</formula>
    </cfRule>
  </conditionalFormatting>
  <conditionalFormatting sqref="EX2:EX1048576">
    <cfRule type="cellIs" dxfId="117" priority="449" operator="equal">
      <formula>-1</formula>
    </cfRule>
    <cfRule type="cellIs" dxfId="116" priority="450" operator="equal">
      <formula>1</formula>
    </cfRule>
  </conditionalFormatting>
  <conditionalFormatting sqref="FB2:FB1048576">
    <cfRule type="cellIs" dxfId="115" priority="445" operator="equal">
      <formula>-1</formula>
    </cfRule>
    <cfRule type="cellIs" dxfId="114" priority="446" operator="equal">
      <formula>1</formula>
    </cfRule>
  </conditionalFormatting>
  <conditionalFormatting sqref="FF2:FF1048576">
    <cfRule type="cellIs" dxfId="113" priority="441" operator="equal">
      <formula>-1</formula>
    </cfRule>
    <cfRule type="cellIs" dxfId="112" priority="442" operator="equal">
      <formula>1</formula>
    </cfRule>
  </conditionalFormatting>
  <conditionalFormatting sqref="FJ2:FJ1048576">
    <cfRule type="cellIs" dxfId="111" priority="437" operator="equal">
      <formula>-1</formula>
    </cfRule>
    <cfRule type="cellIs" dxfId="110" priority="438" operator="equal">
      <formula>1</formula>
    </cfRule>
  </conditionalFormatting>
  <conditionalFormatting sqref="FN2:FN1048576">
    <cfRule type="cellIs" dxfId="109" priority="433" operator="equal">
      <formula>-1</formula>
    </cfRule>
    <cfRule type="cellIs" dxfId="108" priority="434" operator="equal">
      <formula>1</formula>
    </cfRule>
  </conditionalFormatting>
  <conditionalFormatting sqref="FR2:FR1048576">
    <cfRule type="cellIs" dxfId="107" priority="429" operator="equal">
      <formula>-1</formula>
    </cfRule>
    <cfRule type="cellIs" dxfId="106" priority="430" operator="equal">
      <formula>1</formula>
    </cfRule>
  </conditionalFormatting>
  <conditionalFormatting sqref="FV2:FV1048576">
    <cfRule type="cellIs" dxfId="105" priority="425" operator="equal">
      <formula>-1</formula>
    </cfRule>
    <cfRule type="cellIs" dxfId="104" priority="426" operator="equal">
      <formula>1</formula>
    </cfRule>
  </conditionalFormatting>
  <conditionalFormatting sqref="FZ2:FZ1048576">
    <cfRule type="cellIs" dxfId="103" priority="421" operator="equal">
      <formula>-1</formula>
    </cfRule>
    <cfRule type="cellIs" dxfId="102" priority="422" operator="equal">
      <formula>1</formula>
    </cfRule>
  </conditionalFormatting>
  <conditionalFormatting sqref="GD2:GD1048576">
    <cfRule type="cellIs" dxfId="101" priority="417" operator="equal">
      <formula>-1</formula>
    </cfRule>
    <cfRule type="cellIs" dxfId="100" priority="418" operator="equal">
      <formula>1</formula>
    </cfRule>
  </conditionalFormatting>
  <conditionalFormatting sqref="GH2:GH1048576">
    <cfRule type="cellIs" dxfId="99" priority="413" operator="equal">
      <formula>-1</formula>
    </cfRule>
    <cfRule type="cellIs" dxfId="98" priority="414" operator="equal">
      <formula>1</formula>
    </cfRule>
  </conditionalFormatting>
  <conditionalFormatting sqref="GL2:GL1048576">
    <cfRule type="cellIs" dxfId="97" priority="409" operator="equal">
      <formula>-1</formula>
    </cfRule>
    <cfRule type="cellIs" dxfId="96" priority="410" operator="equal">
      <formula>1</formula>
    </cfRule>
  </conditionalFormatting>
  <conditionalFormatting sqref="GP2:GP1048576">
    <cfRule type="cellIs" dxfId="95" priority="405" operator="equal">
      <formula>-1</formula>
    </cfRule>
    <cfRule type="cellIs" dxfId="94" priority="406" operator="equal">
      <formula>1</formula>
    </cfRule>
  </conditionalFormatting>
  <conditionalFormatting sqref="GT2:GT1048576">
    <cfRule type="cellIs" dxfId="93" priority="401" operator="equal">
      <formula>-1</formula>
    </cfRule>
    <cfRule type="cellIs" dxfId="92" priority="402" operator="equal">
      <formula>1</formula>
    </cfRule>
  </conditionalFormatting>
  <conditionalFormatting sqref="GX2:GX1048576">
    <cfRule type="cellIs" dxfId="91" priority="397" operator="equal">
      <formula>-1</formula>
    </cfRule>
    <cfRule type="cellIs" dxfId="90" priority="398" operator="equal">
      <formula>1</formula>
    </cfRule>
  </conditionalFormatting>
  <conditionalFormatting sqref="HB2:HB1048576">
    <cfRule type="cellIs" dxfId="89" priority="393" operator="equal">
      <formula>-1</formula>
    </cfRule>
    <cfRule type="cellIs" dxfId="88" priority="394" operator="equal">
      <formula>1</formula>
    </cfRule>
  </conditionalFormatting>
  <conditionalFormatting sqref="HF2:HF1048576">
    <cfRule type="cellIs" dxfId="87" priority="389" operator="equal">
      <formula>-1</formula>
    </cfRule>
    <cfRule type="cellIs" dxfId="86" priority="390" operator="equal">
      <formula>1</formula>
    </cfRule>
  </conditionalFormatting>
  <conditionalFormatting sqref="HJ2:HJ1048576">
    <cfRule type="cellIs" dxfId="85" priority="385" operator="equal">
      <formula>-1</formula>
    </cfRule>
    <cfRule type="cellIs" dxfId="84" priority="386" operator="equal">
      <formula>1</formula>
    </cfRule>
  </conditionalFormatting>
  <conditionalFormatting sqref="HN2:HN1048576">
    <cfRule type="cellIs" dxfId="83" priority="381" operator="equal">
      <formula>-1</formula>
    </cfRule>
    <cfRule type="cellIs" dxfId="82" priority="382" operator="equal">
      <formula>1</formula>
    </cfRule>
  </conditionalFormatting>
  <conditionalFormatting sqref="HR2:HR1048576">
    <cfRule type="cellIs" dxfId="81" priority="377" operator="equal">
      <formula>-1</formula>
    </cfRule>
    <cfRule type="cellIs" dxfId="80" priority="378" operator="equal">
      <formula>1</formula>
    </cfRule>
  </conditionalFormatting>
  <conditionalFormatting sqref="HV2:HV1048576">
    <cfRule type="cellIs" dxfId="79" priority="373" operator="equal">
      <formula>-1</formula>
    </cfRule>
    <cfRule type="cellIs" dxfId="78" priority="374" operator="equal">
      <formula>1</formula>
    </cfRule>
  </conditionalFormatting>
  <conditionalFormatting sqref="HZ2:HZ1048576">
    <cfRule type="cellIs" dxfId="77" priority="369" operator="equal">
      <formula>-1</formula>
    </cfRule>
    <cfRule type="cellIs" dxfId="76" priority="370" operator="equal">
      <formula>1</formula>
    </cfRule>
  </conditionalFormatting>
  <conditionalFormatting sqref="ID2:ID1048576">
    <cfRule type="cellIs" dxfId="75" priority="365" operator="equal">
      <formula>-1</formula>
    </cfRule>
    <cfRule type="cellIs" dxfId="74" priority="366" operator="equal">
      <formula>1</formula>
    </cfRule>
  </conditionalFormatting>
  <conditionalFormatting sqref="IH2:IH1048576">
    <cfRule type="cellIs" dxfId="73" priority="361" operator="equal">
      <formula>-1</formula>
    </cfRule>
    <cfRule type="cellIs" dxfId="72" priority="362" operator="equal">
      <formula>1</formula>
    </cfRule>
  </conditionalFormatting>
  <conditionalFormatting sqref="IL2:IL1048576">
    <cfRule type="cellIs" dxfId="71" priority="357" operator="equal">
      <formula>-1</formula>
    </cfRule>
    <cfRule type="cellIs" dxfId="70" priority="358" operator="equal">
      <formula>1</formula>
    </cfRule>
  </conditionalFormatting>
  <conditionalFormatting sqref="IP2:IP1048576">
    <cfRule type="cellIs" dxfId="69" priority="353" operator="equal">
      <formula>-1</formula>
    </cfRule>
    <cfRule type="cellIs" dxfId="68" priority="354" operator="equal">
      <formula>1</formula>
    </cfRule>
  </conditionalFormatting>
  <conditionalFormatting sqref="IT2:IT1048576">
    <cfRule type="cellIs" dxfId="67" priority="349" operator="equal">
      <formula>-1</formula>
    </cfRule>
    <cfRule type="cellIs" dxfId="66" priority="350" operator="equal">
      <formula>1</formula>
    </cfRule>
  </conditionalFormatting>
  <conditionalFormatting sqref="IX2:IX1048576">
    <cfRule type="cellIs" dxfId="65" priority="345" operator="equal">
      <formula>-1</formula>
    </cfRule>
    <cfRule type="cellIs" dxfId="64" priority="346" operator="equal">
      <formula>1</formula>
    </cfRule>
  </conditionalFormatting>
  <conditionalFormatting sqref="JB2:JB1048576">
    <cfRule type="cellIs" dxfId="63" priority="341" operator="equal">
      <formula>-1</formula>
    </cfRule>
    <cfRule type="cellIs" dxfId="62" priority="342" operator="equal">
      <formula>1</formula>
    </cfRule>
  </conditionalFormatting>
  <conditionalFormatting sqref="JF2:JF1048576">
    <cfRule type="cellIs" dxfId="61" priority="337" operator="equal">
      <formula>-1</formula>
    </cfRule>
    <cfRule type="cellIs" dxfId="60" priority="338" operator="equal">
      <formula>1</formula>
    </cfRule>
  </conditionalFormatting>
  <conditionalFormatting sqref="JJ2:JJ1048576">
    <cfRule type="cellIs" dxfId="59" priority="333" operator="equal">
      <formula>-1</formula>
    </cfRule>
    <cfRule type="cellIs" dxfId="58" priority="334" operator="equal">
      <formula>1</formula>
    </cfRule>
  </conditionalFormatting>
  <conditionalFormatting sqref="JN2:JN1048576">
    <cfRule type="cellIs" dxfId="57" priority="329" operator="equal">
      <formula>-1</formula>
    </cfRule>
    <cfRule type="cellIs" dxfId="56" priority="330" operator="equal">
      <formula>1</formula>
    </cfRule>
  </conditionalFormatting>
  <conditionalFormatting sqref="JR2:JR1048576">
    <cfRule type="cellIs" dxfId="55" priority="325" operator="equal">
      <formula>-1</formula>
    </cfRule>
    <cfRule type="cellIs" dxfId="54" priority="326" operator="equal">
      <formula>1</formula>
    </cfRule>
  </conditionalFormatting>
  <conditionalFormatting sqref="JV2:JV1048576">
    <cfRule type="cellIs" dxfId="53" priority="321" operator="equal">
      <formula>-1</formula>
    </cfRule>
    <cfRule type="cellIs" dxfId="52" priority="322" operator="equal">
      <formula>1</formula>
    </cfRule>
  </conditionalFormatting>
  <conditionalFormatting sqref="JZ2:JZ1048576">
    <cfRule type="cellIs" dxfId="51" priority="317" operator="equal">
      <formula>-1</formula>
    </cfRule>
    <cfRule type="cellIs" dxfId="50" priority="318" operator="equal">
      <formula>1</formula>
    </cfRule>
  </conditionalFormatting>
  <conditionalFormatting sqref="KD2:KD1048576">
    <cfRule type="cellIs" dxfId="49" priority="313" operator="equal">
      <formula>-1</formula>
    </cfRule>
    <cfRule type="cellIs" dxfId="48" priority="314" operator="equal">
      <formula>1</formula>
    </cfRule>
  </conditionalFormatting>
  <conditionalFormatting sqref="KH2:KH1048576">
    <cfRule type="cellIs" dxfId="47" priority="309" operator="equal">
      <formula>-1</formula>
    </cfRule>
    <cfRule type="cellIs" dxfId="46" priority="310" operator="equal">
      <formula>1</formula>
    </cfRule>
  </conditionalFormatting>
  <conditionalFormatting sqref="KL2:KL1048576">
    <cfRule type="cellIs" dxfId="45" priority="305" operator="equal">
      <formula>-1</formula>
    </cfRule>
    <cfRule type="cellIs" dxfId="44" priority="306" operator="equal">
      <formula>1</formula>
    </cfRule>
  </conditionalFormatting>
  <conditionalFormatting sqref="KP2:KP1048576">
    <cfRule type="cellIs" dxfId="43" priority="301" operator="equal">
      <formula>-1</formula>
    </cfRule>
    <cfRule type="cellIs" dxfId="42" priority="302" operator="equal">
      <formula>1</formula>
    </cfRule>
  </conditionalFormatting>
  <conditionalFormatting sqref="KT2:KT1048576">
    <cfRule type="cellIs" dxfId="41" priority="297" operator="equal">
      <formula>-1</formula>
    </cfRule>
    <cfRule type="cellIs" dxfId="40" priority="298" operator="equal">
      <formula>1</formula>
    </cfRule>
  </conditionalFormatting>
  <conditionalFormatting sqref="KX2:KX1048576">
    <cfRule type="cellIs" dxfId="39" priority="293" operator="equal">
      <formula>-1</formula>
    </cfRule>
    <cfRule type="cellIs" dxfId="38" priority="294" operator="equal">
      <formula>1</formula>
    </cfRule>
  </conditionalFormatting>
  <conditionalFormatting sqref="LB2:LB1048576">
    <cfRule type="cellIs" dxfId="37" priority="289" operator="equal">
      <formula>-1</formula>
    </cfRule>
    <cfRule type="cellIs" dxfId="36" priority="290" operator="equal">
      <formula>1</formula>
    </cfRule>
  </conditionalFormatting>
  <conditionalFormatting sqref="LF2:LF1048576">
    <cfRule type="cellIs" dxfId="35" priority="285" operator="equal">
      <formula>-1</formula>
    </cfRule>
    <cfRule type="cellIs" dxfId="34" priority="286" operator="equal">
      <formula>1</formula>
    </cfRule>
  </conditionalFormatting>
  <conditionalFormatting sqref="LJ2:LJ1048576">
    <cfRule type="cellIs" dxfId="33" priority="281" operator="equal">
      <formula>-1</formula>
    </cfRule>
    <cfRule type="cellIs" dxfId="32" priority="282" operator="equal">
      <formula>1</formula>
    </cfRule>
  </conditionalFormatting>
  <conditionalFormatting sqref="LN2:LN1048576">
    <cfRule type="cellIs" dxfId="31" priority="277" operator="equal">
      <formula>-1</formula>
    </cfRule>
    <cfRule type="cellIs" dxfId="30" priority="278" operator="equal">
      <formula>1</formula>
    </cfRule>
  </conditionalFormatting>
  <conditionalFormatting sqref="LR2:LR1048576">
    <cfRule type="cellIs" dxfId="29" priority="273" operator="equal">
      <formula>-1</formula>
    </cfRule>
    <cfRule type="cellIs" dxfId="28" priority="274" operator="equal">
      <formula>1</formula>
    </cfRule>
  </conditionalFormatting>
  <conditionalFormatting sqref="ADP2:ADP1048576">
    <cfRule type="cellIs" dxfId="27" priority="269" operator="equal">
      <formula>-1</formula>
    </cfRule>
    <cfRule type="cellIs" dxfId="26" priority="270" operator="equal">
      <formula>1</formula>
    </cfRule>
  </conditionalFormatting>
  <conditionalFormatting sqref="ADN2:ADN1048576">
    <cfRule type="cellIs" dxfId="25" priority="267" operator="equal">
      <formula>-1</formula>
    </cfRule>
    <cfRule type="cellIs" dxfId="24" priority="268" operator="equal">
      <formula>1</formula>
    </cfRule>
  </conditionalFormatting>
  <conditionalFormatting sqref="ADO2:ADO1048576">
    <cfRule type="cellIs" dxfId="23" priority="265" operator="equal">
      <formula>-1</formula>
    </cfRule>
    <cfRule type="cellIs" dxfId="22" priority="266" operator="equal">
      <formula>1</formula>
    </cfRule>
  </conditionalFormatting>
  <conditionalFormatting sqref="O2:O1048576">
    <cfRule type="cellIs" dxfId="21" priority="27" operator="equal">
      <formula>-1</formula>
    </cfRule>
    <cfRule type="cellIs" dxfId="20" priority="28" operator="equal">
      <formula>1</formula>
    </cfRule>
  </conditionalFormatting>
  <conditionalFormatting sqref="S2:S1048576">
    <cfRule type="cellIs" dxfId="19" priority="23" operator="equal">
      <formula>-1</formula>
    </cfRule>
    <cfRule type="cellIs" dxfId="18" priority="24" operator="equal">
      <formula>1</formula>
    </cfRule>
  </conditionalFormatting>
  <conditionalFormatting sqref="W2:W1048576">
    <cfRule type="cellIs" dxfId="17" priority="19" operator="equal">
      <formula>-1</formula>
    </cfRule>
    <cfRule type="cellIs" dxfId="16" priority="20" operator="equal">
      <formula>1</formula>
    </cfRule>
  </conditionalFormatting>
  <conditionalFormatting sqref="AA2:AA1048576">
    <cfRule type="cellIs" dxfId="15" priority="15" operator="equal">
      <formula>-1</formula>
    </cfRule>
    <cfRule type="cellIs" dxfId="14" priority="16" operator="equal">
      <formula>1</formula>
    </cfRule>
  </conditionalFormatting>
  <conditionalFormatting sqref="AE2:AE1048576">
    <cfRule type="cellIs" dxfId="13" priority="11" operator="equal">
      <formula>-1</formula>
    </cfRule>
    <cfRule type="cellIs" dxfId="12" priority="12" operator="equal">
      <formula>1</formula>
    </cfRule>
  </conditionalFormatting>
  <conditionalFormatting sqref="AI2:AI1048576">
    <cfRule type="cellIs" dxfId="11" priority="7" operator="equal">
      <formula>-1</formula>
    </cfRule>
    <cfRule type="cellIs" dxfId="10" priority="8" operator="equal">
      <formula>1</formula>
    </cfRule>
  </conditionalFormatting>
  <conditionalFormatting sqref="AT2:AT1048576">
    <cfRule type="cellIs" dxfId="9" priority="3" operator="equal">
      <formula>-1</formula>
    </cfRule>
    <cfRule type="cellIs" dxfId="8" priority="4" operator="equal">
      <formula>1</formula>
    </cfRule>
  </conditionalFormatting>
  <conditionalFormatting sqref="AU2:AU1048576">
    <cfRule type="cellIs" dxfId="7" priority="1" operator="equal">
      <formula>-1</formula>
    </cfRule>
    <cfRule type="cellIs" dxfId="6" priority="2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 filterMode="1"/>
  <dimension ref="A1:Q18355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1.25" x14ac:dyDescent="0.2"/>
  <cols>
    <col min="1" max="1" width="9.33203125" style="89"/>
    <col min="2" max="2" width="18.1640625" style="86" bestFit="1" customWidth="1"/>
    <col min="3" max="3" width="12.5" style="84" bestFit="1" customWidth="1"/>
    <col min="4" max="4" width="12" style="84" customWidth="1"/>
    <col min="5" max="5" width="12.6640625" style="84" bestFit="1" customWidth="1"/>
    <col min="6" max="6" width="9.33203125" style="79"/>
    <col min="7" max="7" width="9.33203125" style="84"/>
    <col min="8" max="8" width="10.5" style="90" bestFit="1" customWidth="1"/>
    <col min="9" max="9" width="22.1640625" style="91" bestFit="1" customWidth="1"/>
    <col min="10" max="10" width="9.33203125" style="91"/>
    <col min="11" max="11" width="9.33203125" style="90"/>
    <col min="12" max="13" width="9.33203125" style="84"/>
    <col min="14" max="15" width="18.1640625" style="86" bestFit="1" customWidth="1"/>
    <col min="16" max="16" width="10.33203125" style="79" customWidth="1"/>
    <col min="17" max="16384" width="9.33203125" style="89"/>
  </cols>
  <sheetData>
    <row r="1" spans="1:16" x14ac:dyDescent="0.2">
      <c r="B1" s="86" t="s">
        <v>43</v>
      </c>
      <c r="C1" s="84" t="s">
        <v>44</v>
      </c>
      <c r="D1" s="84" t="s">
        <v>63</v>
      </c>
      <c r="E1" s="84" t="s">
        <v>45</v>
      </c>
      <c r="F1" s="79" t="s">
        <v>46</v>
      </c>
      <c r="G1" s="84" t="s">
        <v>64</v>
      </c>
      <c r="H1" s="90" t="s">
        <v>47</v>
      </c>
      <c r="I1" s="91" t="s">
        <v>311</v>
      </c>
      <c r="J1" s="91" t="s">
        <v>48</v>
      </c>
      <c r="K1" s="90" t="s">
        <v>333</v>
      </c>
      <c r="L1" s="84" t="s">
        <v>65</v>
      </c>
      <c r="M1" s="84" t="s">
        <v>49</v>
      </c>
      <c r="N1" s="86" t="s">
        <v>50</v>
      </c>
      <c r="O1" s="86" t="s">
        <v>51</v>
      </c>
      <c r="P1" s="89"/>
    </row>
    <row r="2" spans="1:16" hidden="1" x14ac:dyDescent="0.2">
      <c r="A2" s="89">
        <v>0</v>
      </c>
      <c r="B2" s="86">
        <v>40448</v>
      </c>
      <c r="C2" s="84">
        <v>1</v>
      </c>
      <c r="D2" s="84" t="s">
        <v>66</v>
      </c>
      <c r="E2" s="84" t="s">
        <v>696</v>
      </c>
      <c r="F2" s="79">
        <v>-636</v>
      </c>
      <c r="G2" s="84" t="s">
        <v>67</v>
      </c>
      <c r="H2" s="90">
        <v>27.369981765746999</v>
      </c>
      <c r="I2" s="91">
        <v>10994.4559873443</v>
      </c>
      <c r="J2" s="91">
        <v>-0.63160000000000005</v>
      </c>
      <c r="K2" s="90">
        <v>0.63160000000000005</v>
      </c>
      <c r="L2" s="84" t="s">
        <v>317</v>
      </c>
      <c r="M2" s="84" t="s">
        <v>52</v>
      </c>
      <c r="N2" s="86">
        <v>40448</v>
      </c>
      <c r="O2" s="86" t="s">
        <v>53</v>
      </c>
      <c r="P2" s="89"/>
    </row>
    <row r="3" spans="1:16" hidden="1" x14ac:dyDescent="0.2">
      <c r="A3" s="89">
        <v>1</v>
      </c>
      <c r="B3" s="86">
        <v>40448</v>
      </c>
      <c r="C3" s="84">
        <v>1</v>
      </c>
      <c r="D3" s="84" t="s">
        <v>66</v>
      </c>
      <c r="E3" s="84" t="s">
        <v>696</v>
      </c>
      <c r="F3" s="79">
        <v>636</v>
      </c>
      <c r="G3" s="84" t="s">
        <v>12</v>
      </c>
      <c r="H3" s="90">
        <v>28.628500643269899</v>
      </c>
      <c r="I3" s="91">
        <v>0</v>
      </c>
      <c r="J3" s="91">
        <v>0</v>
      </c>
      <c r="K3" s="91">
        <v>0.63160000000000005</v>
      </c>
      <c r="L3" s="84" t="s">
        <v>317</v>
      </c>
      <c r="M3" s="84" t="s">
        <v>68</v>
      </c>
      <c r="N3" s="86">
        <v>40457</v>
      </c>
      <c r="O3" s="86" t="s">
        <v>69</v>
      </c>
      <c r="P3" s="89"/>
    </row>
    <row r="4" spans="1:16" hidden="1" x14ac:dyDescent="0.2">
      <c r="A4" s="89">
        <v>2</v>
      </c>
      <c r="B4" s="86">
        <v>40449</v>
      </c>
      <c r="C4" s="84">
        <v>1</v>
      </c>
      <c r="D4" s="84" t="s">
        <v>66</v>
      </c>
      <c r="E4" s="84" t="s">
        <v>681</v>
      </c>
      <c r="F4" s="79">
        <v>8221</v>
      </c>
      <c r="G4" s="84" t="s">
        <v>12</v>
      </c>
      <c r="H4" s="90">
        <v>2.1143728494644098</v>
      </c>
      <c r="I4" s="91">
        <v>-10999.4936188788</v>
      </c>
      <c r="J4" s="91">
        <v>-0.63280000000000003</v>
      </c>
      <c r="K4" s="90">
        <v>0.63280000000000003</v>
      </c>
      <c r="L4" s="84" t="s">
        <v>317</v>
      </c>
      <c r="M4" s="84" t="s">
        <v>52</v>
      </c>
      <c r="N4" s="86">
        <v>40449</v>
      </c>
      <c r="O4" s="86" t="s">
        <v>53</v>
      </c>
      <c r="P4" s="89"/>
    </row>
    <row r="5" spans="1:16" hidden="1" x14ac:dyDescent="0.2">
      <c r="A5" s="89">
        <v>3</v>
      </c>
      <c r="B5" s="86">
        <v>40449</v>
      </c>
      <c r="C5" s="84">
        <v>1</v>
      </c>
      <c r="D5" s="84" t="s">
        <v>66</v>
      </c>
      <c r="E5" s="84" t="s">
        <v>681</v>
      </c>
      <c r="F5" s="79">
        <v>-8221</v>
      </c>
      <c r="G5" s="84" t="s">
        <v>67</v>
      </c>
      <c r="H5" s="90">
        <v>2.0183579070651101</v>
      </c>
      <c r="I5" s="91">
        <v>0</v>
      </c>
      <c r="J5" s="91">
        <v>0</v>
      </c>
      <c r="K5" s="91">
        <v>0.63280000000000003</v>
      </c>
      <c r="L5" s="84" t="s">
        <v>317</v>
      </c>
      <c r="M5" s="84" t="s">
        <v>68</v>
      </c>
      <c r="N5" s="86">
        <v>40455</v>
      </c>
      <c r="O5" s="86" t="s">
        <v>69</v>
      </c>
      <c r="P5" s="89"/>
    </row>
    <row r="6" spans="1:16" hidden="1" x14ac:dyDescent="0.2">
      <c r="A6" s="89">
        <v>4</v>
      </c>
      <c r="B6" s="86">
        <v>40455</v>
      </c>
      <c r="C6" s="84">
        <v>1</v>
      </c>
      <c r="D6" s="84" t="s">
        <v>294</v>
      </c>
      <c r="E6" s="84" t="s">
        <v>681</v>
      </c>
      <c r="F6" s="79">
        <v>-8221</v>
      </c>
      <c r="G6" s="84" t="s">
        <v>67</v>
      </c>
      <c r="H6" s="90">
        <v>2.0183579070651101</v>
      </c>
      <c r="I6" s="91">
        <v>10476.7699115044</v>
      </c>
      <c r="J6" s="91">
        <v>-0.63139999999999996</v>
      </c>
      <c r="K6" s="90">
        <v>0.63139999999999996</v>
      </c>
      <c r="L6" s="84" t="s">
        <v>317</v>
      </c>
      <c r="M6" s="84" t="s">
        <v>52</v>
      </c>
      <c r="N6" s="86">
        <v>40455</v>
      </c>
      <c r="O6" s="86" t="s">
        <v>53</v>
      </c>
      <c r="P6" s="89"/>
    </row>
    <row r="7" spans="1:16" hidden="1" x14ac:dyDescent="0.2">
      <c r="A7" s="89">
        <v>5</v>
      </c>
      <c r="B7" s="86">
        <v>40456</v>
      </c>
      <c r="C7" s="84">
        <v>2</v>
      </c>
      <c r="D7" s="84" t="s">
        <v>66</v>
      </c>
      <c r="E7" s="84" t="s">
        <v>681</v>
      </c>
      <c r="F7" s="79">
        <v>8838</v>
      </c>
      <c r="G7" s="84" t="s">
        <v>12</v>
      </c>
      <c r="H7" s="90">
        <v>1.98155152797698</v>
      </c>
      <c r="I7" s="91">
        <v>-10999.8854051161</v>
      </c>
      <c r="J7" s="91">
        <v>-0.62809999999999999</v>
      </c>
      <c r="K7" s="90">
        <v>0.62809999999999999</v>
      </c>
      <c r="L7" s="84" t="s">
        <v>317</v>
      </c>
      <c r="M7" s="84" t="s">
        <v>52</v>
      </c>
      <c r="N7" s="86">
        <v>40456</v>
      </c>
      <c r="O7" s="86" t="s">
        <v>53</v>
      </c>
      <c r="P7" s="89"/>
    </row>
    <row r="8" spans="1:16" hidden="1" x14ac:dyDescent="0.2">
      <c r="A8" s="89">
        <v>6</v>
      </c>
      <c r="B8" s="86">
        <v>40456</v>
      </c>
      <c r="C8" s="84">
        <v>2</v>
      </c>
      <c r="D8" s="84" t="s">
        <v>66</v>
      </c>
      <c r="E8" s="84" t="s">
        <v>681</v>
      </c>
      <c r="F8" s="79">
        <v>-8838</v>
      </c>
      <c r="G8" s="84" t="s">
        <v>67</v>
      </c>
      <c r="H8" s="90">
        <v>1.8915007090965901</v>
      </c>
      <c r="I8" s="91">
        <v>0</v>
      </c>
      <c r="J8" s="91">
        <v>0</v>
      </c>
      <c r="K8" s="90">
        <v>0.62809999999999999</v>
      </c>
      <c r="L8" s="84" t="s">
        <v>317</v>
      </c>
      <c r="M8" s="84" t="s">
        <v>68</v>
      </c>
      <c r="N8" s="86">
        <v>40457</v>
      </c>
      <c r="O8" s="86" t="s">
        <v>69</v>
      </c>
      <c r="P8" s="89"/>
    </row>
    <row r="9" spans="1:16" hidden="1" x14ac:dyDescent="0.2">
      <c r="A9" s="89">
        <v>7</v>
      </c>
      <c r="B9" s="86">
        <v>40456</v>
      </c>
      <c r="C9" s="84">
        <v>1</v>
      </c>
      <c r="D9" s="84" t="s">
        <v>66</v>
      </c>
      <c r="E9" s="84" t="s">
        <v>697</v>
      </c>
      <c r="F9" s="79">
        <v>-2152</v>
      </c>
      <c r="G9" s="84" t="s">
        <v>67</v>
      </c>
      <c r="H9" s="90">
        <v>8.1364383697509695</v>
      </c>
      <c r="I9" s="91">
        <v>10997.789414967299</v>
      </c>
      <c r="J9" s="91">
        <v>-0.62809999999999999</v>
      </c>
      <c r="K9" s="91">
        <v>0.62809999999999999</v>
      </c>
      <c r="L9" s="84" t="s">
        <v>317</v>
      </c>
      <c r="M9" s="84" t="s">
        <v>52</v>
      </c>
      <c r="N9" s="86">
        <v>40456</v>
      </c>
      <c r="O9" s="86" t="s">
        <v>53</v>
      </c>
      <c r="P9" s="89"/>
    </row>
    <row r="10" spans="1:16" hidden="1" x14ac:dyDescent="0.2">
      <c r="A10" s="89">
        <v>8</v>
      </c>
      <c r="B10" s="86">
        <v>40456</v>
      </c>
      <c r="C10" s="84">
        <v>1</v>
      </c>
      <c r="D10" s="84" t="s">
        <v>66</v>
      </c>
      <c r="E10" s="84" t="s">
        <v>697</v>
      </c>
      <c r="F10" s="79">
        <v>2152</v>
      </c>
      <c r="G10" s="84" t="s">
        <v>12</v>
      </c>
      <c r="H10" s="90">
        <v>8.5079862617476696</v>
      </c>
      <c r="I10" s="91">
        <v>0</v>
      </c>
      <c r="J10" s="91">
        <v>0</v>
      </c>
      <c r="K10" s="91">
        <v>0.62809999999999999</v>
      </c>
      <c r="L10" s="84" t="s">
        <v>317</v>
      </c>
      <c r="M10" s="84" t="s">
        <v>68</v>
      </c>
      <c r="N10" s="86">
        <v>40457</v>
      </c>
      <c r="O10" s="86" t="s">
        <v>69</v>
      </c>
      <c r="P10" s="89"/>
    </row>
    <row r="11" spans="1:16" hidden="1" x14ac:dyDescent="0.2">
      <c r="A11" s="89">
        <v>9</v>
      </c>
      <c r="B11" s="86">
        <v>40457</v>
      </c>
      <c r="C11" s="84">
        <v>1</v>
      </c>
      <c r="D11" s="84" t="s">
        <v>294</v>
      </c>
      <c r="E11" s="84" t="s">
        <v>697</v>
      </c>
      <c r="F11" s="79">
        <v>2152</v>
      </c>
      <c r="G11" s="84" t="s">
        <v>12</v>
      </c>
      <c r="H11" s="90">
        <v>8.2182602882385201</v>
      </c>
      <c r="I11" s="91">
        <v>-11129.608581084</v>
      </c>
      <c r="J11" s="91">
        <v>-0.62929999999999997</v>
      </c>
      <c r="K11" s="91">
        <v>0.62929999999999997</v>
      </c>
      <c r="L11" s="84" t="s">
        <v>317</v>
      </c>
      <c r="M11" s="84" t="s">
        <v>52</v>
      </c>
      <c r="N11" s="86">
        <v>40457</v>
      </c>
      <c r="O11" s="86" t="s">
        <v>53</v>
      </c>
      <c r="P11" s="89"/>
    </row>
    <row r="12" spans="1:16" hidden="1" x14ac:dyDescent="0.2">
      <c r="A12" s="89">
        <v>10</v>
      </c>
      <c r="B12" s="86">
        <v>40457</v>
      </c>
      <c r="C12" s="84">
        <v>1</v>
      </c>
      <c r="D12" s="84" t="s">
        <v>294</v>
      </c>
      <c r="E12" s="84" t="s">
        <v>696</v>
      </c>
      <c r="F12" s="79">
        <v>636</v>
      </c>
      <c r="G12" s="84" t="s">
        <v>12</v>
      </c>
      <c r="H12" s="90">
        <v>27.8882026672363</v>
      </c>
      <c r="I12" s="91">
        <v>-11161.8292168807</v>
      </c>
      <c r="J12" s="91">
        <v>-0.62929999999999997</v>
      </c>
      <c r="K12" s="91">
        <v>0.62929999999999997</v>
      </c>
      <c r="L12" s="84" t="s">
        <v>317</v>
      </c>
      <c r="M12" s="84" t="s">
        <v>52</v>
      </c>
      <c r="N12" s="86">
        <v>40457</v>
      </c>
      <c r="O12" s="86" t="s">
        <v>53</v>
      </c>
      <c r="P12" s="89"/>
    </row>
    <row r="13" spans="1:16" hidden="1" x14ac:dyDescent="0.2">
      <c r="A13" s="89">
        <v>11</v>
      </c>
      <c r="B13" s="86">
        <v>40457</v>
      </c>
      <c r="C13" s="84">
        <v>2</v>
      </c>
      <c r="D13" s="84" t="s">
        <v>294</v>
      </c>
      <c r="E13" s="84" t="s">
        <v>681</v>
      </c>
      <c r="F13" s="79">
        <v>-8838</v>
      </c>
      <c r="G13" s="84" t="s">
        <v>67</v>
      </c>
      <c r="H13" s="90">
        <v>2.10001409053802</v>
      </c>
      <c r="I13" s="91">
        <v>11679.760508097699</v>
      </c>
      <c r="J13" s="91">
        <v>-0.62929999999999997</v>
      </c>
      <c r="K13" s="90">
        <v>0.62929999999999997</v>
      </c>
      <c r="L13" s="84" t="s">
        <v>317</v>
      </c>
      <c r="M13" s="84" t="s">
        <v>52</v>
      </c>
      <c r="N13" s="86">
        <v>40457</v>
      </c>
      <c r="O13" s="86" t="s">
        <v>53</v>
      </c>
      <c r="P13" s="89"/>
    </row>
    <row r="14" spans="1:16" hidden="1" x14ac:dyDescent="0.2">
      <c r="A14" s="89">
        <v>12</v>
      </c>
      <c r="B14" s="86">
        <v>40458</v>
      </c>
      <c r="C14" s="84">
        <v>2</v>
      </c>
      <c r="D14" s="84" t="s">
        <v>66</v>
      </c>
      <c r="E14" s="84" t="s">
        <v>696</v>
      </c>
      <c r="F14" s="79">
        <v>-573</v>
      </c>
      <c r="G14" s="84" t="s">
        <v>67</v>
      </c>
      <c r="H14" s="90">
        <v>27.950380325317301</v>
      </c>
      <c r="I14" s="91">
        <v>10046.565760235</v>
      </c>
      <c r="J14" s="91">
        <v>-0.62729999999999997</v>
      </c>
      <c r="K14" s="91">
        <v>0.62729999999999997</v>
      </c>
      <c r="L14" s="84" t="s">
        <v>317</v>
      </c>
      <c r="M14" s="84" t="s">
        <v>52</v>
      </c>
      <c r="N14" s="86">
        <v>40458</v>
      </c>
      <c r="O14" s="86" t="s">
        <v>53</v>
      </c>
      <c r="P14" s="89"/>
    </row>
    <row r="15" spans="1:16" hidden="1" x14ac:dyDescent="0.2">
      <c r="A15" s="89">
        <v>13</v>
      </c>
      <c r="B15" s="86">
        <v>40458</v>
      </c>
      <c r="C15" s="84">
        <v>2</v>
      </c>
      <c r="D15" s="84" t="s">
        <v>66</v>
      </c>
      <c r="E15" s="84" t="s">
        <v>696</v>
      </c>
      <c r="F15" s="79">
        <v>573</v>
      </c>
      <c r="G15" s="84" t="s">
        <v>12</v>
      </c>
      <c r="H15" s="90">
        <v>29.386412943285201</v>
      </c>
      <c r="I15" s="91">
        <v>0</v>
      </c>
      <c r="J15" s="91">
        <v>0</v>
      </c>
      <c r="K15" s="90">
        <v>0.62729999999999997</v>
      </c>
      <c r="L15" s="84" t="s">
        <v>317</v>
      </c>
      <c r="M15" s="84" t="s">
        <v>68</v>
      </c>
      <c r="N15" s="86">
        <v>40466</v>
      </c>
      <c r="O15" s="86" t="s">
        <v>69</v>
      </c>
      <c r="P15" s="89"/>
    </row>
    <row r="16" spans="1:16" hidden="1" x14ac:dyDescent="0.2">
      <c r="A16" s="89">
        <v>14</v>
      </c>
      <c r="B16" s="86">
        <v>40466</v>
      </c>
      <c r="C16" s="84">
        <v>2</v>
      </c>
      <c r="D16" s="84" t="s">
        <v>294</v>
      </c>
      <c r="E16" s="84" t="s">
        <v>696</v>
      </c>
      <c r="F16" s="79">
        <v>573</v>
      </c>
      <c r="G16" s="84" t="s">
        <v>12</v>
      </c>
      <c r="H16" s="90">
        <v>29.386412943285201</v>
      </c>
      <c r="I16" s="91">
        <v>-10517.2737694674</v>
      </c>
      <c r="J16" s="91">
        <v>-0.62460000000000004</v>
      </c>
      <c r="K16" s="91">
        <v>0.62460000000000004</v>
      </c>
      <c r="L16" s="84" t="s">
        <v>317</v>
      </c>
      <c r="M16" s="84" t="s">
        <v>52</v>
      </c>
      <c r="N16" s="86">
        <v>40466</v>
      </c>
      <c r="O16" s="86" t="s">
        <v>53</v>
      </c>
      <c r="P16" s="89"/>
    </row>
    <row r="17" spans="1:15" s="89" customFormat="1" hidden="1" x14ac:dyDescent="0.2">
      <c r="A17" s="89">
        <v>17</v>
      </c>
      <c r="B17" s="86">
        <v>40469</v>
      </c>
      <c r="C17" s="84">
        <v>3</v>
      </c>
      <c r="D17" s="84" t="s">
        <v>66</v>
      </c>
      <c r="E17" s="84" t="s">
        <v>696</v>
      </c>
      <c r="F17" s="79">
        <v>-425</v>
      </c>
      <c r="G17" s="84" t="s">
        <v>67</v>
      </c>
      <c r="H17" s="90">
        <v>29.459426879882798</v>
      </c>
      <c r="I17" s="91">
        <v>7873.98926502227</v>
      </c>
      <c r="J17" s="91">
        <v>-0.62890000000000001</v>
      </c>
      <c r="K17" s="91">
        <v>0.62890000000000001</v>
      </c>
      <c r="L17" s="84" t="s">
        <v>317</v>
      </c>
      <c r="M17" s="84" t="s">
        <v>52</v>
      </c>
      <c r="N17" s="86">
        <v>40469</v>
      </c>
      <c r="O17" s="86" t="s">
        <v>53</v>
      </c>
    </row>
    <row r="18" spans="1:15" s="89" customFormat="1" hidden="1" x14ac:dyDescent="0.2">
      <c r="A18" s="89">
        <v>18</v>
      </c>
      <c r="B18" s="86">
        <v>40469</v>
      </c>
      <c r="C18" s="84">
        <v>3</v>
      </c>
      <c r="D18" s="84" t="s">
        <v>66</v>
      </c>
      <c r="E18" s="84" t="s">
        <v>696</v>
      </c>
      <c r="F18" s="79">
        <v>425</v>
      </c>
      <c r="G18" s="84" t="s">
        <v>12</v>
      </c>
      <c r="H18" s="90">
        <v>31.397721375827999</v>
      </c>
      <c r="I18" s="91">
        <v>0</v>
      </c>
      <c r="J18" s="91">
        <v>0</v>
      </c>
      <c r="K18" s="91">
        <v>0.62890000000000001</v>
      </c>
      <c r="L18" s="84" t="s">
        <v>317</v>
      </c>
      <c r="M18" s="84" t="s">
        <v>68</v>
      </c>
      <c r="N18" s="86">
        <v>40485</v>
      </c>
      <c r="O18" s="86" t="s">
        <v>69</v>
      </c>
    </row>
    <row r="19" spans="1:15" s="89" customFormat="1" hidden="1" x14ac:dyDescent="0.2">
      <c r="A19" s="89">
        <v>15</v>
      </c>
      <c r="B19" s="86">
        <v>40469</v>
      </c>
      <c r="C19" s="84">
        <v>1</v>
      </c>
      <c r="D19" s="84" t="s">
        <v>66</v>
      </c>
      <c r="E19" s="84" t="s">
        <v>698</v>
      </c>
      <c r="F19" s="79">
        <v>238</v>
      </c>
      <c r="G19" s="84" t="s">
        <v>12</v>
      </c>
      <c r="H19" s="90">
        <v>60.831865310668903</v>
      </c>
      <c r="I19" s="91">
        <v>-9105.2041023433594</v>
      </c>
      <c r="J19" s="91">
        <v>-0.62890000000000001</v>
      </c>
      <c r="K19" s="91">
        <v>0.62890000000000001</v>
      </c>
      <c r="L19" s="84" t="s">
        <v>317</v>
      </c>
      <c r="M19" s="84" t="s">
        <v>52</v>
      </c>
      <c r="N19" s="86">
        <v>40469</v>
      </c>
      <c r="O19" s="86" t="s">
        <v>53</v>
      </c>
    </row>
    <row r="20" spans="1:15" s="89" customFormat="1" hidden="1" x14ac:dyDescent="0.2">
      <c r="A20" s="89">
        <v>16</v>
      </c>
      <c r="B20" s="86">
        <v>40469</v>
      </c>
      <c r="C20" s="84">
        <v>1</v>
      </c>
      <c r="D20" s="84" t="s">
        <v>66</v>
      </c>
      <c r="E20" s="84" t="s">
        <v>698</v>
      </c>
      <c r="F20" s="79">
        <v>-238</v>
      </c>
      <c r="G20" s="84" t="s">
        <v>67</v>
      </c>
      <c r="H20" s="90">
        <v>57.731485608924103</v>
      </c>
      <c r="I20" s="91">
        <v>0</v>
      </c>
      <c r="J20" s="91">
        <v>0</v>
      </c>
      <c r="K20" s="90">
        <v>0.62890000000000001</v>
      </c>
      <c r="L20" s="84" t="s">
        <v>317</v>
      </c>
      <c r="M20" s="84" t="s">
        <v>68</v>
      </c>
      <c r="N20" s="86">
        <v>40486</v>
      </c>
      <c r="O20" s="86" t="s">
        <v>69</v>
      </c>
    </row>
    <row r="21" spans="1:15" s="89" customFormat="1" hidden="1" x14ac:dyDescent="0.2">
      <c r="A21" s="89">
        <v>19</v>
      </c>
      <c r="B21" s="86">
        <v>40485</v>
      </c>
      <c r="C21" s="84">
        <v>3</v>
      </c>
      <c r="D21" s="84" t="s">
        <v>294</v>
      </c>
      <c r="E21" s="84" t="s">
        <v>696</v>
      </c>
      <c r="F21" s="79">
        <v>425</v>
      </c>
      <c r="G21" s="84" t="s">
        <v>12</v>
      </c>
      <c r="H21" s="90">
        <v>31.397721375827999</v>
      </c>
      <c r="I21" s="91">
        <v>-8298.6532425416608</v>
      </c>
      <c r="J21" s="91">
        <v>-0.62190000000000001</v>
      </c>
      <c r="K21" s="90">
        <v>0.62190000000000001</v>
      </c>
      <c r="L21" s="84" t="s">
        <v>317</v>
      </c>
      <c r="M21" s="84" t="s">
        <v>52</v>
      </c>
      <c r="N21" s="86">
        <v>40485</v>
      </c>
      <c r="O21" s="86" t="s">
        <v>53</v>
      </c>
    </row>
    <row r="22" spans="1:15" s="89" customFormat="1" hidden="1" x14ac:dyDescent="0.2">
      <c r="A22" s="89">
        <v>20</v>
      </c>
      <c r="B22" s="86">
        <v>40485</v>
      </c>
      <c r="C22" s="84">
        <v>3</v>
      </c>
      <c r="D22" s="84" t="s">
        <v>294</v>
      </c>
      <c r="E22" s="84" t="s">
        <v>696</v>
      </c>
      <c r="F22" s="79">
        <v>425</v>
      </c>
      <c r="G22" s="84" t="s">
        <v>12</v>
      </c>
      <c r="H22" s="90">
        <v>31.432778358459402</v>
      </c>
      <c r="I22" s="91">
        <v>-8307.9190659785199</v>
      </c>
      <c r="J22" s="91">
        <v>-0.62190000000000001</v>
      </c>
      <c r="K22" s="91">
        <v>0.62190000000000001</v>
      </c>
      <c r="L22" s="84" t="s">
        <v>317</v>
      </c>
      <c r="M22" s="84" t="s">
        <v>52</v>
      </c>
      <c r="N22" s="86">
        <v>40485</v>
      </c>
      <c r="O22" s="86" t="s">
        <v>53</v>
      </c>
    </row>
    <row r="23" spans="1:15" s="89" customFormat="1" hidden="1" x14ac:dyDescent="0.2">
      <c r="A23" s="89">
        <v>21</v>
      </c>
      <c r="B23" s="86">
        <v>40486</v>
      </c>
      <c r="C23" s="84">
        <v>1</v>
      </c>
      <c r="D23" s="84" t="s">
        <v>66</v>
      </c>
      <c r="E23" s="84" t="s">
        <v>698</v>
      </c>
      <c r="F23" s="79">
        <v>-238</v>
      </c>
      <c r="G23" s="84" t="s">
        <v>67</v>
      </c>
      <c r="H23" s="90">
        <v>64.252315222968605</v>
      </c>
      <c r="I23" s="91">
        <v>0</v>
      </c>
      <c r="J23" s="91">
        <v>0</v>
      </c>
      <c r="K23" s="91">
        <v>0.61419999999999997</v>
      </c>
      <c r="L23" s="84" t="s">
        <v>317</v>
      </c>
      <c r="M23" s="84" t="s">
        <v>68</v>
      </c>
      <c r="N23" s="86">
        <v>40499</v>
      </c>
      <c r="O23" s="86" t="s">
        <v>69</v>
      </c>
    </row>
    <row r="24" spans="1:15" s="89" customFormat="1" hidden="1" x14ac:dyDescent="0.2">
      <c r="A24" s="89">
        <v>22</v>
      </c>
      <c r="B24" s="86">
        <v>40499</v>
      </c>
      <c r="C24" s="84">
        <v>1</v>
      </c>
      <c r="D24" s="84" t="s">
        <v>294</v>
      </c>
      <c r="E24" s="84" t="s">
        <v>698</v>
      </c>
      <c r="F24" s="79">
        <v>-238</v>
      </c>
      <c r="G24" s="84" t="s">
        <v>67</v>
      </c>
      <c r="H24" s="90">
        <v>64.252315222968605</v>
      </c>
      <c r="I24" s="91">
        <v>9606.4664526903907</v>
      </c>
      <c r="J24" s="91">
        <v>-0.62819999999999998</v>
      </c>
      <c r="K24" s="90">
        <v>0.62819999999999998</v>
      </c>
      <c r="L24" s="84" t="s">
        <v>317</v>
      </c>
      <c r="M24" s="84" t="s">
        <v>52</v>
      </c>
      <c r="N24" s="86">
        <v>40499</v>
      </c>
      <c r="O24" s="86" t="s">
        <v>53</v>
      </c>
    </row>
    <row r="25" spans="1:15" s="89" customFormat="1" hidden="1" x14ac:dyDescent="0.2">
      <c r="A25" s="89">
        <v>23</v>
      </c>
      <c r="B25" s="86">
        <v>40499</v>
      </c>
      <c r="C25" s="84">
        <v>3</v>
      </c>
      <c r="D25" s="84" t="s">
        <v>294</v>
      </c>
      <c r="E25" s="84" t="s">
        <v>696</v>
      </c>
      <c r="F25" s="79">
        <v>-425</v>
      </c>
      <c r="G25" s="84" t="s">
        <v>67</v>
      </c>
      <c r="H25" s="90">
        <v>29.409675598144499</v>
      </c>
      <c r="I25" s="91">
        <v>7851.9422395706097</v>
      </c>
      <c r="J25" s="91">
        <v>-0.62819999999999998</v>
      </c>
      <c r="K25" s="90">
        <v>0.62819999999999998</v>
      </c>
      <c r="L25" s="84" t="s">
        <v>317</v>
      </c>
      <c r="M25" s="84" t="s">
        <v>52</v>
      </c>
      <c r="N25" s="86">
        <v>40499</v>
      </c>
      <c r="O25" s="86" t="s">
        <v>53</v>
      </c>
    </row>
    <row r="26" spans="1:15" s="89" customFormat="1" hidden="1" x14ac:dyDescent="0.2">
      <c r="A26" s="89">
        <v>24</v>
      </c>
      <c r="B26" s="86">
        <v>40500</v>
      </c>
      <c r="C26" s="84">
        <v>1</v>
      </c>
      <c r="D26" s="84" t="s">
        <v>66</v>
      </c>
      <c r="E26" s="84" t="s">
        <v>710</v>
      </c>
      <c r="F26" s="79">
        <v>2071</v>
      </c>
      <c r="G26" s="84" t="s">
        <v>12</v>
      </c>
      <c r="H26" s="90">
        <v>4.6312394142150799</v>
      </c>
      <c r="I26" s="91">
        <v>-5998.3970355053898</v>
      </c>
      <c r="J26" s="91">
        <v>-0.62539999999999996</v>
      </c>
      <c r="K26" s="90">
        <v>0.62539999999999996</v>
      </c>
      <c r="L26" s="84" t="s">
        <v>317</v>
      </c>
      <c r="M26" s="84" t="s">
        <v>52</v>
      </c>
      <c r="N26" s="86">
        <v>40500</v>
      </c>
      <c r="O26" s="86" t="s">
        <v>53</v>
      </c>
    </row>
    <row r="27" spans="1:15" s="89" customFormat="1" hidden="1" x14ac:dyDescent="0.2">
      <c r="A27" s="89">
        <v>25</v>
      </c>
      <c r="B27" s="86">
        <v>40500</v>
      </c>
      <c r="C27" s="84">
        <v>1</v>
      </c>
      <c r="D27" s="84" t="s">
        <v>66</v>
      </c>
      <c r="E27" s="84" t="s">
        <v>710</v>
      </c>
      <c r="F27" s="79">
        <v>-2071</v>
      </c>
      <c r="G27" s="84" t="s">
        <v>67</v>
      </c>
      <c r="H27" s="90">
        <v>4.24643727772796</v>
      </c>
      <c r="I27" s="91">
        <v>0</v>
      </c>
      <c r="J27" s="91">
        <v>0</v>
      </c>
      <c r="K27" s="91">
        <v>0.62539999999999996</v>
      </c>
      <c r="L27" s="84" t="s">
        <v>317</v>
      </c>
      <c r="M27" s="84" t="s">
        <v>68</v>
      </c>
      <c r="N27" s="86">
        <v>40515</v>
      </c>
      <c r="O27" s="86" t="s">
        <v>69</v>
      </c>
    </row>
    <row r="28" spans="1:15" s="89" customFormat="1" hidden="1" x14ac:dyDescent="0.2">
      <c r="A28" s="89">
        <v>27</v>
      </c>
      <c r="B28" s="86">
        <v>40501</v>
      </c>
      <c r="C28" s="84">
        <v>1</v>
      </c>
      <c r="D28" s="84" t="s">
        <v>66</v>
      </c>
      <c r="E28" s="84" t="s">
        <v>707</v>
      </c>
      <c r="F28" s="79">
        <v>1030</v>
      </c>
      <c r="G28" s="84" t="s">
        <v>12</v>
      </c>
      <c r="H28" s="90">
        <v>11.469162568063201</v>
      </c>
      <c r="I28" s="91">
        <v>0</v>
      </c>
      <c r="J28" s="91">
        <v>0</v>
      </c>
      <c r="K28" s="90">
        <v>0.62690000000000001</v>
      </c>
      <c r="L28" s="84" t="s">
        <v>317</v>
      </c>
      <c r="M28" s="84" t="s">
        <v>68</v>
      </c>
      <c r="N28" s="86">
        <v>40506</v>
      </c>
      <c r="O28" s="86" t="s">
        <v>69</v>
      </c>
    </row>
    <row r="29" spans="1:15" s="89" customFormat="1" hidden="1" x14ac:dyDescent="0.2">
      <c r="A29" s="89">
        <v>26</v>
      </c>
      <c r="B29" s="86">
        <v>40501</v>
      </c>
      <c r="C29" s="84">
        <v>1</v>
      </c>
      <c r="D29" s="84" t="s">
        <v>66</v>
      </c>
      <c r="E29" s="84" t="s">
        <v>707</v>
      </c>
      <c r="F29" s="79">
        <v>-1030</v>
      </c>
      <c r="G29" s="84" t="s">
        <v>67</v>
      </c>
      <c r="H29" s="90">
        <v>10.6875720024108</v>
      </c>
      <c r="I29" s="91">
        <v>6901.0400549607202</v>
      </c>
      <c r="J29" s="91">
        <v>-0.62690000000000001</v>
      </c>
      <c r="K29" s="91">
        <v>0.62690000000000001</v>
      </c>
      <c r="L29" s="84" t="s">
        <v>317</v>
      </c>
      <c r="M29" s="84" t="s">
        <v>52</v>
      </c>
      <c r="N29" s="86">
        <v>40501</v>
      </c>
      <c r="O29" s="86" t="s">
        <v>53</v>
      </c>
    </row>
    <row r="30" spans="1:15" s="89" customFormat="1" hidden="1" x14ac:dyDescent="0.2">
      <c r="A30" s="89">
        <v>28</v>
      </c>
      <c r="B30" s="86">
        <v>40506</v>
      </c>
      <c r="C30" s="84">
        <v>1</v>
      </c>
      <c r="D30" s="84" t="s">
        <v>66</v>
      </c>
      <c r="E30" s="84" t="s">
        <v>707</v>
      </c>
      <c r="F30" s="79">
        <v>1030</v>
      </c>
      <c r="G30" s="84" t="s">
        <v>12</v>
      </c>
      <c r="H30" s="90">
        <v>9.9215361917688103</v>
      </c>
      <c r="I30" s="91">
        <v>0</v>
      </c>
      <c r="J30" s="91">
        <v>0</v>
      </c>
      <c r="K30" s="91">
        <v>0.63370000000000004</v>
      </c>
      <c r="L30" s="84" t="s">
        <v>317</v>
      </c>
      <c r="M30" s="84" t="s">
        <v>68</v>
      </c>
      <c r="N30" s="86">
        <v>40506</v>
      </c>
      <c r="O30" s="86" t="s">
        <v>69</v>
      </c>
    </row>
    <row r="31" spans="1:15" s="89" customFormat="1" hidden="1" x14ac:dyDescent="0.2">
      <c r="A31" s="89">
        <v>29</v>
      </c>
      <c r="B31" s="86">
        <v>40506</v>
      </c>
      <c r="C31" s="84">
        <v>1</v>
      </c>
      <c r="D31" s="84" t="s">
        <v>294</v>
      </c>
      <c r="E31" s="84" t="s">
        <v>707</v>
      </c>
      <c r="F31" s="79">
        <v>1030</v>
      </c>
      <c r="G31" s="84" t="s">
        <v>12</v>
      </c>
      <c r="H31" s="90">
        <v>9.9215361917688103</v>
      </c>
      <c r="I31" s="91">
        <v>-6475.8958092656103</v>
      </c>
      <c r="J31" s="91">
        <v>-0.63370000000000004</v>
      </c>
      <c r="K31" s="90">
        <v>0.63370000000000004</v>
      </c>
      <c r="L31" s="84" t="s">
        <v>317</v>
      </c>
      <c r="M31" s="84" t="s">
        <v>52</v>
      </c>
      <c r="N31" s="86">
        <v>40506</v>
      </c>
      <c r="O31" s="86" t="s">
        <v>53</v>
      </c>
    </row>
    <row r="32" spans="1:15" s="89" customFormat="1" hidden="1" x14ac:dyDescent="0.2">
      <c r="A32" s="89">
        <v>30</v>
      </c>
      <c r="B32" s="86">
        <v>40508</v>
      </c>
      <c r="C32" s="84">
        <v>1</v>
      </c>
      <c r="D32" s="84" t="s">
        <v>66</v>
      </c>
      <c r="E32" s="84" t="s">
        <v>711</v>
      </c>
      <c r="F32" s="79">
        <v>1958</v>
      </c>
      <c r="G32" s="84" t="s">
        <v>12</v>
      </c>
      <c r="H32" s="90">
        <v>5.4223978519439697</v>
      </c>
      <c r="I32" s="91">
        <v>-6801.2854292244901</v>
      </c>
      <c r="J32" s="91">
        <v>-0.64059999999999995</v>
      </c>
      <c r="K32" s="90">
        <v>0.64059999999999995</v>
      </c>
      <c r="L32" s="84" t="s">
        <v>317</v>
      </c>
      <c r="M32" s="84" t="s">
        <v>52</v>
      </c>
      <c r="N32" s="86">
        <v>40508</v>
      </c>
      <c r="O32" s="86" t="s">
        <v>53</v>
      </c>
    </row>
    <row r="33" spans="1:15" s="89" customFormat="1" hidden="1" x14ac:dyDescent="0.2">
      <c r="A33" s="89">
        <v>31</v>
      </c>
      <c r="B33" s="86">
        <v>40508</v>
      </c>
      <c r="C33" s="84">
        <v>1</v>
      </c>
      <c r="D33" s="84" t="s">
        <v>66</v>
      </c>
      <c r="E33" s="84" t="s">
        <v>711</v>
      </c>
      <c r="F33" s="79">
        <v>-1958</v>
      </c>
      <c r="G33" s="84" t="s">
        <v>67</v>
      </c>
      <c r="H33" s="90">
        <v>5.0263299271471604</v>
      </c>
      <c r="I33" s="91">
        <v>0</v>
      </c>
      <c r="J33" s="91">
        <v>0</v>
      </c>
      <c r="K33" s="90">
        <v>0.64059999999999995</v>
      </c>
      <c r="L33" s="84" t="s">
        <v>317</v>
      </c>
      <c r="M33" s="84" t="s">
        <v>68</v>
      </c>
      <c r="N33" s="86">
        <v>40515</v>
      </c>
      <c r="O33" s="86" t="s">
        <v>69</v>
      </c>
    </row>
    <row r="34" spans="1:15" s="89" customFormat="1" hidden="1" x14ac:dyDescent="0.2">
      <c r="A34" s="89">
        <v>32</v>
      </c>
      <c r="B34" s="86">
        <v>40515</v>
      </c>
      <c r="C34" s="84">
        <v>1</v>
      </c>
      <c r="D34" s="84" t="s">
        <v>66</v>
      </c>
      <c r="E34" s="84" t="s">
        <v>710</v>
      </c>
      <c r="F34" s="79">
        <v>-2071</v>
      </c>
      <c r="G34" s="84" t="s">
        <v>67</v>
      </c>
      <c r="H34" s="90">
        <v>5.0107854938039198</v>
      </c>
      <c r="I34" s="91">
        <v>0</v>
      </c>
      <c r="J34" s="91">
        <v>0</v>
      </c>
      <c r="K34" s="91">
        <v>0.6361</v>
      </c>
      <c r="L34" s="84" t="s">
        <v>317</v>
      </c>
      <c r="M34" s="84" t="s">
        <v>68</v>
      </c>
      <c r="N34" s="86">
        <v>40519</v>
      </c>
      <c r="O34" s="86" t="s">
        <v>69</v>
      </c>
    </row>
    <row r="35" spans="1:15" s="89" customFormat="1" hidden="1" x14ac:dyDescent="0.2">
      <c r="A35" s="89">
        <v>33</v>
      </c>
      <c r="B35" s="86">
        <v>40515</v>
      </c>
      <c r="C35" s="84">
        <v>1</v>
      </c>
      <c r="D35" s="84" t="s">
        <v>66</v>
      </c>
      <c r="E35" s="84" t="s">
        <v>711</v>
      </c>
      <c r="F35" s="79">
        <v>-1958</v>
      </c>
      <c r="G35" s="84" t="s">
        <v>67</v>
      </c>
      <c r="H35" s="90">
        <v>5.8238482762690396</v>
      </c>
      <c r="I35" s="91">
        <v>0</v>
      </c>
      <c r="J35" s="91">
        <v>0</v>
      </c>
      <c r="K35" s="90">
        <v>0.6361</v>
      </c>
      <c r="L35" s="84" t="s">
        <v>317</v>
      </c>
      <c r="M35" s="84" t="s">
        <v>68</v>
      </c>
      <c r="N35" s="86">
        <v>40519</v>
      </c>
      <c r="O35" s="86" t="s">
        <v>69</v>
      </c>
    </row>
    <row r="36" spans="1:15" s="89" customFormat="1" hidden="1" x14ac:dyDescent="0.2">
      <c r="A36" s="89">
        <v>34</v>
      </c>
      <c r="B36" s="86">
        <v>40519</v>
      </c>
      <c r="C36" s="84">
        <v>1</v>
      </c>
      <c r="D36" s="84" t="s">
        <v>66</v>
      </c>
      <c r="E36" s="84" t="s">
        <v>710</v>
      </c>
      <c r="F36" s="79">
        <v>-2071</v>
      </c>
      <c r="G36" s="84" t="s">
        <v>67</v>
      </c>
      <c r="H36" s="90">
        <v>5.0131268884739599</v>
      </c>
      <c r="I36" s="91">
        <v>0</v>
      </c>
      <c r="J36" s="91">
        <v>0</v>
      </c>
      <c r="K36" s="90">
        <v>0.63219999999999998</v>
      </c>
      <c r="L36" s="84" t="s">
        <v>317</v>
      </c>
      <c r="M36" s="84" t="s">
        <v>68</v>
      </c>
      <c r="N36" s="86">
        <v>40521</v>
      </c>
      <c r="O36" s="86" t="s">
        <v>69</v>
      </c>
    </row>
    <row r="37" spans="1:15" s="89" customFormat="1" hidden="1" x14ac:dyDescent="0.2">
      <c r="A37" s="89">
        <v>35</v>
      </c>
      <c r="B37" s="86">
        <v>40519</v>
      </c>
      <c r="C37" s="84">
        <v>1</v>
      </c>
      <c r="D37" s="84" t="s">
        <v>294</v>
      </c>
      <c r="E37" s="84" t="s">
        <v>711</v>
      </c>
      <c r="F37" s="79">
        <v>-1958</v>
      </c>
      <c r="G37" s="84" t="s">
        <v>67</v>
      </c>
      <c r="H37" s="90">
        <v>5.8238482762690396</v>
      </c>
      <c r="I37" s="91">
        <v>7209.03661154376</v>
      </c>
      <c r="J37" s="91">
        <v>-0.63219999999999998</v>
      </c>
      <c r="K37" s="90">
        <v>0.63219999999999998</v>
      </c>
      <c r="L37" s="84" t="s">
        <v>317</v>
      </c>
      <c r="M37" s="84" t="s">
        <v>52</v>
      </c>
      <c r="N37" s="86">
        <v>40519</v>
      </c>
      <c r="O37" s="86" t="s">
        <v>53</v>
      </c>
    </row>
    <row r="38" spans="1:15" s="89" customFormat="1" hidden="1" x14ac:dyDescent="0.2">
      <c r="A38" s="89">
        <v>37</v>
      </c>
      <c r="B38" s="86">
        <v>40520</v>
      </c>
      <c r="C38" s="84">
        <v>1</v>
      </c>
      <c r="D38" s="84" t="s">
        <v>66</v>
      </c>
      <c r="E38" s="84" t="s">
        <v>623</v>
      </c>
      <c r="F38" s="79">
        <v>440</v>
      </c>
      <c r="G38" s="84" t="s">
        <v>12</v>
      </c>
      <c r="H38" s="90">
        <v>41.224548322340098</v>
      </c>
      <c r="I38" s="91">
        <v>0</v>
      </c>
      <c r="J38" s="91">
        <v>0</v>
      </c>
      <c r="K38" s="91">
        <v>0.63400000000000001</v>
      </c>
      <c r="L38" s="84" t="s">
        <v>317</v>
      </c>
      <c r="M38" s="84" t="s">
        <v>68</v>
      </c>
      <c r="N38" s="86">
        <v>40534</v>
      </c>
      <c r="O38" s="86" t="s">
        <v>69</v>
      </c>
    </row>
    <row r="39" spans="1:15" s="89" customFormat="1" hidden="1" x14ac:dyDescent="0.2">
      <c r="A39" s="89">
        <v>36</v>
      </c>
      <c r="B39" s="86">
        <v>40520</v>
      </c>
      <c r="C39" s="84">
        <v>1</v>
      </c>
      <c r="D39" s="84" t="s">
        <v>66</v>
      </c>
      <c r="E39" s="84" t="s">
        <v>623</v>
      </c>
      <c r="F39" s="79">
        <v>-440</v>
      </c>
      <c r="G39" s="84" t="s">
        <v>67</v>
      </c>
      <c r="H39" s="90">
        <v>39.365459442138601</v>
      </c>
      <c r="I39" s="91">
        <v>10981.388565978999</v>
      </c>
      <c r="J39" s="91">
        <v>-0.63400000000000001</v>
      </c>
      <c r="K39" s="91">
        <v>0.63400000000000001</v>
      </c>
      <c r="L39" s="84" t="s">
        <v>317</v>
      </c>
      <c r="M39" s="84" t="s">
        <v>52</v>
      </c>
      <c r="N39" s="86">
        <v>40520</v>
      </c>
      <c r="O39" s="86" t="s">
        <v>53</v>
      </c>
    </row>
    <row r="40" spans="1:15" s="89" customFormat="1" hidden="1" x14ac:dyDescent="0.2">
      <c r="A40" s="89">
        <v>38</v>
      </c>
      <c r="B40" s="86">
        <v>40521</v>
      </c>
      <c r="C40" s="84">
        <v>1</v>
      </c>
      <c r="D40" s="84" t="s">
        <v>66</v>
      </c>
      <c r="E40" s="84" t="s">
        <v>710</v>
      </c>
      <c r="F40" s="79">
        <v>-2071</v>
      </c>
      <c r="G40" s="84" t="s">
        <v>67</v>
      </c>
      <c r="H40" s="90">
        <v>5.3906897483656397</v>
      </c>
      <c r="I40" s="91">
        <v>0</v>
      </c>
      <c r="J40" s="91">
        <v>0</v>
      </c>
      <c r="K40" s="90">
        <v>0.63580000000000003</v>
      </c>
      <c r="L40" s="84" t="s">
        <v>317</v>
      </c>
      <c r="M40" s="84" t="s">
        <v>68</v>
      </c>
      <c r="N40" s="86">
        <v>40522</v>
      </c>
      <c r="O40" s="86" t="s">
        <v>69</v>
      </c>
    </row>
    <row r="41" spans="1:15" s="89" customFormat="1" hidden="1" x14ac:dyDescent="0.2">
      <c r="A41" s="89">
        <v>39</v>
      </c>
      <c r="B41" s="86">
        <v>40522</v>
      </c>
      <c r="C41" s="84">
        <v>1</v>
      </c>
      <c r="D41" s="84" t="s">
        <v>66</v>
      </c>
      <c r="E41" s="84" t="s">
        <v>710</v>
      </c>
      <c r="F41" s="79">
        <v>-2071</v>
      </c>
      <c r="G41" s="84" t="s">
        <v>67</v>
      </c>
      <c r="H41" s="90">
        <v>5.3939285983138401</v>
      </c>
      <c r="I41" s="91">
        <v>0</v>
      </c>
      <c r="J41" s="91">
        <v>0</v>
      </c>
      <c r="K41" s="90">
        <v>0.6331</v>
      </c>
      <c r="L41" s="84" t="s">
        <v>317</v>
      </c>
      <c r="M41" s="84" t="s">
        <v>68</v>
      </c>
      <c r="N41" s="86">
        <v>40525</v>
      </c>
      <c r="O41" s="86" t="s">
        <v>69</v>
      </c>
    </row>
    <row r="42" spans="1:15" s="89" customFormat="1" hidden="1" x14ac:dyDescent="0.2">
      <c r="A42" s="89">
        <v>40</v>
      </c>
      <c r="B42" s="86">
        <v>40525</v>
      </c>
      <c r="C42" s="84">
        <v>1</v>
      </c>
      <c r="D42" s="84" t="s">
        <v>66</v>
      </c>
      <c r="E42" s="84" t="s">
        <v>710</v>
      </c>
      <c r="F42" s="79">
        <v>-2071</v>
      </c>
      <c r="G42" s="84" t="s">
        <v>67</v>
      </c>
      <c r="H42" s="90">
        <v>5.3969522630145104</v>
      </c>
      <c r="I42" s="91">
        <v>0</v>
      </c>
      <c r="J42" s="91">
        <v>0</v>
      </c>
      <c r="K42" s="91">
        <v>0.63060000000000005</v>
      </c>
      <c r="L42" s="84" t="s">
        <v>317</v>
      </c>
      <c r="M42" s="84" t="s">
        <v>68</v>
      </c>
      <c r="N42" s="86">
        <v>40527</v>
      </c>
      <c r="O42" s="86" t="s">
        <v>69</v>
      </c>
    </row>
    <row r="43" spans="1:15" s="89" customFormat="1" hidden="1" x14ac:dyDescent="0.2">
      <c r="A43" s="89">
        <v>41</v>
      </c>
      <c r="B43" s="86">
        <v>40527</v>
      </c>
      <c r="C43" s="84">
        <v>1</v>
      </c>
      <c r="D43" s="84" t="s">
        <v>294</v>
      </c>
      <c r="E43" s="84" t="s">
        <v>710</v>
      </c>
      <c r="F43" s="79">
        <v>-2071</v>
      </c>
      <c r="G43" s="84" t="s">
        <v>67</v>
      </c>
      <c r="H43" s="90">
        <v>5.3969522630145104</v>
      </c>
      <c r="I43" s="91">
        <v>7154.4541163036301</v>
      </c>
      <c r="J43" s="91">
        <v>-0.6401</v>
      </c>
      <c r="K43" s="90">
        <v>0.6401</v>
      </c>
      <c r="L43" s="84" t="s">
        <v>317</v>
      </c>
      <c r="M43" s="84" t="s">
        <v>52</v>
      </c>
      <c r="N43" s="86">
        <v>40527</v>
      </c>
      <c r="O43" s="86" t="s">
        <v>53</v>
      </c>
    </row>
    <row r="44" spans="1:15" s="89" customFormat="1" hidden="1" x14ac:dyDescent="0.2">
      <c r="A44" s="89">
        <v>42</v>
      </c>
      <c r="B44" s="86">
        <v>40528</v>
      </c>
      <c r="C44" s="84">
        <v>1</v>
      </c>
      <c r="D44" s="84" t="s">
        <v>66</v>
      </c>
      <c r="E44" s="84" t="s">
        <v>712</v>
      </c>
      <c r="F44" s="79">
        <v>-952</v>
      </c>
      <c r="G44" s="84" t="s">
        <v>67</v>
      </c>
      <c r="H44" s="90">
        <v>15.2274241447448</v>
      </c>
      <c r="I44" s="91">
        <v>9295.1607922531093</v>
      </c>
      <c r="J44" s="91">
        <v>-0.64119999999999999</v>
      </c>
      <c r="K44" s="90">
        <v>0.64119999999999999</v>
      </c>
      <c r="L44" s="84" t="s">
        <v>317</v>
      </c>
      <c r="M44" s="84" t="s">
        <v>52</v>
      </c>
      <c r="N44" s="86">
        <v>40528</v>
      </c>
      <c r="O44" s="86" t="s">
        <v>53</v>
      </c>
    </row>
    <row r="45" spans="1:15" s="89" customFormat="1" hidden="1" x14ac:dyDescent="0.2">
      <c r="A45" s="89">
        <v>43</v>
      </c>
      <c r="B45" s="86">
        <v>40528</v>
      </c>
      <c r="C45" s="84">
        <v>1</v>
      </c>
      <c r="D45" s="84" t="s">
        <v>66</v>
      </c>
      <c r="E45" s="84" t="s">
        <v>712</v>
      </c>
      <c r="F45" s="79">
        <v>952</v>
      </c>
      <c r="G45" s="84" t="s">
        <v>12</v>
      </c>
      <c r="H45" s="90">
        <v>16.062446873371101</v>
      </c>
      <c r="I45" s="91">
        <v>0</v>
      </c>
      <c r="J45" s="91">
        <v>0</v>
      </c>
      <c r="K45" s="90">
        <v>0.64119999999999999</v>
      </c>
      <c r="L45" s="84" t="s">
        <v>317</v>
      </c>
      <c r="M45" s="84" t="s">
        <v>68</v>
      </c>
      <c r="N45" s="86">
        <v>40549</v>
      </c>
      <c r="O45" s="86" t="s">
        <v>69</v>
      </c>
    </row>
    <row r="46" spans="1:15" s="89" customFormat="1" hidden="1" x14ac:dyDescent="0.2">
      <c r="A46" s="89">
        <v>44</v>
      </c>
      <c r="B46" s="86">
        <v>40534</v>
      </c>
      <c r="C46" s="84">
        <v>1</v>
      </c>
      <c r="D46" s="84" t="s">
        <v>294</v>
      </c>
      <c r="E46" s="84" t="s">
        <v>623</v>
      </c>
      <c r="F46" s="79">
        <v>440</v>
      </c>
      <c r="G46" s="84" t="s">
        <v>12</v>
      </c>
      <c r="H46" s="90">
        <v>41.224548322340098</v>
      </c>
      <c r="I46" s="91">
        <v>-11779.337539432099</v>
      </c>
      <c r="J46" s="91">
        <v>-0.64939999999999998</v>
      </c>
      <c r="K46" s="91">
        <v>0.64939999999999998</v>
      </c>
      <c r="L46" s="84" t="s">
        <v>317</v>
      </c>
      <c r="M46" s="84" t="s">
        <v>52</v>
      </c>
      <c r="N46" s="86">
        <v>40534</v>
      </c>
      <c r="O46" s="86" t="s">
        <v>53</v>
      </c>
    </row>
    <row r="47" spans="1:15" s="89" customFormat="1" hidden="1" x14ac:dyDescent="0.2">
      <c r="A47" s="89">
        <v>45</v>
      </c>
      <c r="B47" s="86">
        <v>40534</v>
      </c>
      <c r="C47" s="84">
        <v>1</v>
      </c>
      <c r="D47" s="84" t="s">
        <v>294</v>
      </c>
      <c r="E47" s="84" t="s">
        <v>623</v>
      </c>
      <c r="F47" s="79">
        <v>440</v>
      </c>
      <c r="G47" s="84" t="s">
        <v>12</v>
      </c>
      <c r="H47" s="90">
        <v>41.468744277954102</v>
      </c>
      <c r="I47" s="91">
        <v>-11849.113115005401</v>
      </c>
      <c r="J47" s="91">
        <v>-0.64939999999999998</v>
      </c>
      <c r="K47" s="91">
        <v>0.64939999999999998</v>
      </c>
      <c r="L47" s="84" t="s">
        <v>317</v>
      </c>
      <c r="M47" s="84" t="s">
        <v>52</v>
      </c>
      <c r="N47" s="86">
        <v>40534</v>
      </c>
      <c r="O47" s="86" t="s">
        <v>53</v>
      </c>
    </row>
    <row r="48" spans="1:15" s="89" customFormat="1" hidden="1" x14ac:dyDescent="0.2">
      <c r="A48" s="89">
        <v>46</v>
      </c>
      <c r="B48" s="86">
        <v>40549</v>
      </c>
      <c r="C48" s="84">
        <v>1</v>
      </c>
      <c r="D48" s="84" t="s">
        <v>294</v>
      </c>
      <c r="E48" s="84" t="s">
        <v>712</v>
      </c>
      <c r="F48" s="79">
        <v>952</v>
      </c>
      <c r="G48" s="84" t="s">
        <v>12</v>
      </c>
      <c r="H48" s="90">
        <v>16.062446873371101</v>
      </c>
      <c r="I48" s="91">
        <v>-9878.2763275482503</v>
      </c>
      <c r="J48" s="91">
        <v>-0.64599999999999902</v>
      </c>
      <c r="K48" s="90">
        <v>0.64599999999999902</v>
      </c>
      <c r="L48" s="84" t="s">
        <v>317</v>
      </c>
      <c r="M48" s="84" t="s">
        <v>52</v>
      </c>
      <c r="N48" s="86">
        <v>40549</v>
      </c>
      <c r="O48" s="86" t="s">
        <v>53</v>
      </c>
    </row>
    <row r="49" spans="1:15" s="89" customFormat="1" hidden="1" x14ac:dyDescent="0.2">
      <c r="A49" s="89">
        <v>47</v>
      </c>
      <c r="B49" s="86">
        <v>40549</v>
      </c>
      <c r="C49" s="84">
        <v>1</v>
      </c>
      <c r="D49" s="84" t="s">
        <v>294</v>
      </c>
      <c r="E49" s="84" t="s">
        <v>712</v>
      </c>
      <c r="F49" s="79">
        <v>952</v>
      </c>
      <c r="G49" s="84" t="s">
        <v>12</v>
      </c>
      <c r="H49" s="90">
        <v>16.245886802673301</v>
      </c>
      <c r="I49" s="91">
        <v>-9991.0904165496795</v>
      </c>
      <c r="J49" s="91">
        <v>-0.64599999999999902</v>
      </c>
      <c r="K49" s="90">
        <v>0.64599999999999902</v>
      </c>
      <c r="L49" s="84" t="s">
        <v>317</v>
      </c>
      <c r="M49" s="84" t="s">
        <v>52</v>
      </c>
      <c r="N49" s="86">
        <v>40549</v>
      </c>
      <c r="O49" s="86" t="s">
        <v>53</v>
      </c>
    </row>
    <row r="50" spans="1:15" s="89" customFormat="1" hidden="1" x14ac:dyDescent="0.2">
      <c r="A50" s="89">
        <v>48</v>
      </c>
      <c r="B50" s="86">
        <v>40557</v>
      </c>
      <c r="C50" s="84">
        <v>1</v>
      </c>
      <c r="D50" s="84" t="s">
        <v>294</v>
      </c>
      <c r="E50" s="84" t="s">
        <v>623</v>
      </c>
      <c r="F50" s="79">
        <v>-440</v>
      </c>
      <c r="G50" s="84" t="s">
        <v>67</v>
      </c>
      <c r="H50" s="90">
        <v>40.0439453125</v>
      </c>
      <c r="I50" s="91">
        <v>11094.895839843701</v>
      </c>
      <c r="J50" s="91">
        <v>-0.62970000000000004</v>
      </c>
      <c r="K50" s="91">
        <v>0.62970000000000004</v>
      </c>
      <c r="L50" s="84" t="s">
        <v>317</v>
      </c>
      <c r="M50" s="84" t="s">
        <v>52</v>
      </c>
      <c r="N50" s="86">
        <v>40557</v>
      </c>
      <c r="O50" s="86" t="s">
        <v>53</v>
      </c>
    </row>
    <row r="51" spans="1:15" s="89" customFormat="1" hidden="1" x14ac:dyDescent="0.2">
      <c r="A51" s="89">
        <v>49</v>
      </c>
      <c r="B51" s="86">
        <v>40563</v>
      </c>
      <c r="C51" s="84">
        <v>3</v>
      </c>
      <c r="D51" s="84" t="s">
        <v>66</v>
      </c>
      <c r="E51" s="84" t="s">
        <v>681</v>
      </c>
      <c r="F51" s="79">
        <v>-3194</v>
      </c>
      <c r="G51" s="84" t="s">
        <v>67</v>
      </c>
      <c r="H51" s="90">
        <v>2.9759168624877899</v>
      </c>
      <c r="I51" s="91">
        <v>5999.6055231857299</v>
      </c>
      <c r="J51" s="91">
        <v>-0.63119999999999998</v>
      </c>
      <c r="K51" s="90">
        <v>0.63119999999999998</v>
      </c>
      <c r="L51" s="84" t="s">
        <v>317</v>
      </c>
      <c r="M51" s="84" t="s">
        <v>52</v>
      </c>
      <c r="N51" s="86">
        <v>40563</v>
      </c>
      <c r="O51" s="86" t="s">
        <v>53</v>
      </c>
    </row>
    <row r="52" spans="1:15" s="89" customFormat="1" hidden="1" x14ac:dyDescent="0.2">
      <c r="A52" s="89">
        <v>50</v>
      </c>
      <c r="B52" s="86">
        <v>40563</v>
      </c>
      <c r="C52" s="84">
        <v>3</v>
      </c>
      <c r="D52" s="84" t="s">
        <v>66</v>
      </c>
      <c r="E52" s="84" t="s">
        <v>681</v>
      </c>
      <c r="F52" s="79">
        <v>3194</v>
      </c>
      <c r="G52" s="84" t="s">
        <v>12</v>
      </c>
      <c r="H52" s="90">
        <v>3.2241219079182799</v>
      </c>
      <c r="I52" s="91">
        <v>0</v>
      </c>
      <c r="J52" s="91">
        <v>0</v>
      </c>
      <c r="K52" s="90">
        <v>0.63119999999999998</v>
      </c>
      <c r="L52" s="84" t="s">
        <v>317</v>
      </c>
      <c r="M52" s="84" t="s">
        <v>68</v>
      </c>
      <c r="N52" s="86">
        <v>40617</v>
      </c>
      <c r="O52" s="86" t="s">
        <v>69</v>
      </c>
    </row>
    <row r="53" spans="1:15" s="89" customFormat="1" hidden="1" x14ac:dyDescent="0.2">
      <c r="A53" s="89">
        <v>51</v>
      </c>
      <c r="B53" s="86">
        <v>40617</v>
      </c>
      <c r="C53" s="84">
        <v>3</v>
      </c>
      <c r="D53" s="84" t="s">
        <v>66</v>
      </c>
      <c r="E53" s="84" t="s">
        <v>681</v>
      </c>
      <c r="F53" s="79">
        <v>3194</v>
      </c>
      <c r="G53" s="84" t="s">
        <v>12</v>
      </c>
      <c r="H53" s="90">
        <v>2.7244413297997401</v>
      </c>
      <c r="I53" s="91">
        <v>0</v>
      </c>
      <c r="J53" s="91">
        <v>0</v>
      </c>
      <c r="K53" s="90">
        <v>0.62250000000000005</v>
      </c>
      <c r="L53" s="84" t="s">
        <v>317</v>
      </c>
      <c r="M53" s="84" t="s">
        <v>68</v>
      </c>
      <c r="N53" s="86">
        <v>40619</v>
      </c>
      <c r="O53" s="86" t="s">
        <v>69</v>
      </c>
    </row>
    <row r="54" spans="1:15" s="89" customFormat="1" hidden="1" x14ac:dyDescent="0.2">
      <c r="A54" s="89">
        <v>52</v>
      </c>
      <c r="B54" s="86">
        <v>40619</v>
      </c>
      <c r="C54" s="84">
        <v>3</v>
      </c>
      <c r="D54" s="84" t="s">
        <v>66</v>
      </c>
      <c r="E54" s="84" t="s">
        <v>681</v>
      </c>
      <c r="F54" s="79">
        <v>3194</v>
      </c>
      <c r="G54" s="84" t="s">
        <v>12</v>
      </c>
      <c r="H54" s="90">
        <v>2.47053019873215</v>
      </c>
      <c r="I54" s="91">
        <v>0</v>
      </c>
      <c r="J54" s="91">
        <v>0</v>
      </c>
      <c r="K54" s="91">
        <v>0.61950000000000005</v>
      </c>
      <c r="L54" s="84" t="s">
        <v>317</v>
      </c>
      <c r="M54" s="84" t="s">
        <v>68</v>
      </c>
      <c r="N54" s="86">
        <v>40620</v>
      </c>
      <c r="O54" s="86" t="s">
        <v>69</v>
      </c>
    </row>
    <row r="55" spans="1:15" s="89" customFormat="1" hidden="1" x14ac:dyDescent="0.2">
      <c r="A55" s="89">
        <v>53</v>
      </c>
      <c r="B55" s="86">
        <v>40620</v>
      </c>
      <c r="C55" s="84">
        <v>3</v>
      </c>
      <c r="D55" s="84" t="s">
        <v>294</v>
      </c>
      <c r="E55" s="84" t="s">
        <v>681</v>
      </c>
      <c r="F55" s="79">
        <v>3194</v>
      </c>
      <c r="G55" s="84" t="s">
        <v>12</v>
      </c>
      <c r="H55" s="90">
        <v>2.47053019873215</v>
      </c>
      <c r="I55" s="91">
        <v>-4874.9816203448499</v>
      </c>
      <c r="J55" s="91">
        <v>-0.61780000000000002</v>
      </c>
      <c r="K55" s="90">
        <v>0.61780000000000002</v>
      </c>
      <c r="L55" s="84" t="s">
        <v>317</v>
      </c>
      <c r="M55" s="84" t="s">
        <v>52</v>
      </c>
      <c r="N55" s="86">
        <v>40620</v>
      </c>
      <c r="O55" s="86" t="s">
        <v>53</v>
      </c>
    </row>
    <row r="56" spans="1:15" s="89" customFormat="1" hidden="1" x14ac:dyDescent="0.2">
      <c r="A56" s="89">
        <v>55</v>
      </c>
      <c r="B56" s="86">
        <v>40623</v>
      </c>
      <c r="C56" s="84">
        <v>1</v>
      </c>
      <c r="D56" s="84" t="s">
        <v>66</v>
      </c>
      <c r="E56" s="84" t="s">
        <v>713</v>
      </c>
      <c r="F56" s="79">
        <v>-1018</v>
      </c>
      <c r="G56" s="84" t="s">
        <v>67</v>
      </c>
      <c r="H56" s="90">
        <v>16.784933843382099</v>
      </c>
      <c r="I56" s="91">
        <v>0</v>
      </c>
      <c r="J56" s="91">
        <v>0</v>
      </c>
      <c r="K56" s="90">
        <v>0.61450000000000005</v>
      </c>
      <c r="L56" s="84" t="s">
        <v>317</v>
      </c>
      <c r="M56" s="84" t="s">
        <v>68</v>
      </c>
      <c r="N56" s="86">
        <v>40638</v>
      </c>
      <c r="O56" s="86" t="s">
        <v>69</v>
      </c>
    </row>
    <row r="57" spans="1:15" s="89" customFormat="1" hidden="1" x14ac:dyDescent="0.2">
      <c r="A57" s="89">
        <v>54</v>
      </c>
      <c r="B57" s="86">
        <v>40623</v>
      </c>
      <c r="C57" s="84">
        <v>1</v>
      </c>
      <c r="D57" s="84" t="s">
        <v>66</v>
      </c>
      <c r="E57" s="84" t="s">
        <v>713</v>
      </c>
      <c r="F57" s="79">
        <v>1018</v>
      </c>
      <c r="G57" s="84" t="s">
        <v>12</v>
      </c>
      <c r="H57" s="90">
        <v>17.572583198547299</v>
      </c>
      <c r="I57" s="91">
        <v>-10992.722718266399</v>
      </c>
      <c r="J57" s="91">
        <v>-0.61450000000000005</v>
      </c>
      <c r="K57" s="90">
        <v>0.61450000000000005</v>
      </c>
      <c r="L57" s="84" t="s">
        <v>317</v>
      </c>
      <c r="M57" s="84" t="s">
        <v>52</v>
      </c>
      <c r="N57" s="86">
        <v>40623</v>
      </c>
      <c r="O57" s="86" t="s">
        <v>53</v>
      </c>
    </row>
    <row r="58" spans="1:15" s="89" customFormat="1" hidden="1" x14ac:dyDescent="0.2">
      <c r="A58" s="89">
        <v>56</v>
      </c>
      <c r="B58" s="86">
        <v>40638</v>
      </c>
      <c r="C58" s="84">
        <v>1</v>
      </c>
      <c r="D58" s="84" t="s">
        <v>66</v>
      </c>
      <c r="E58" s="84" t="s">
        <v>713</v>
      </c>
      <c r="F58" s="79">
        <v>-1018</v>
      </c>
      <c r="G58" s="84" t="s">
        <v>67</v>
      </c>
      <c r="H58" s="90">
        <v>18.371995854081</v>
      </c>
      <c r="I58" s="91">
        <v>0</v>
      </c>
      <c r="J58" s="91">
        <v>0</v>
      </c>
      <c r="K58" s="91">
        <v>0.61439999999999995</v>
      </c>
      <c r="L58" s="84" t="s">
        <v>317</v>
      </c>
      <c r="M58" s="84" t="s">
        <v>68</v>
      </c>
      <c r="N58" s="86">
        <v>40639</v>
      </c>
      <c r="O58" s="86" t="s">
        <v>69</v>
      </c>
    </row>
    <row r="59" spans="1:15" s="89" customFormat="1" hidden="1" x14ac:dyDescent="0.2">
      <c r="A59" s="89">
        <v>57</v>
      </c>
      <c r="B59" s="86">
        <v>40639</v>
      </c>
      <c r="C59" s="84">
        <v>1</v>
      </c>
      <c r="D59" s="84" t="s">
        <v>66</v>
      </c>
      <c r="E59" s="84" t="s">
        <v>713</v>
      </c>
      <c r="F59" s="79">
        <v>-1018</v>
      </c>
      <c r="G59" s="84" t="s">
        <v>67</v>
      </c>
      <c r="H59" s="90">
        <v>18.373952321666799</v>
      </c>
      <c r="I59" s="91">
        <v>0</v>
      </c>
      <c r="J59" s="91">
        <v>0</v>
      </c>
      <c r="K59" s="90">
        <v>0.6129</v>
      </c>
      <c r="L59" s="84" t="s">
        <v>317</v>
      </c>
      <c r="M59" s="84" t="s">
        <v>68</v>
      </c>
      <c r="N59" s="86">
        <v>40641</v>
      </c>
      <c r="O59" s="86" t="s">
        <v>69</v>
      </c>
    </row>
    <row r="60" spans="1:15" s="89" customFormat="1" hidden="1" x14ac:dyDescent="0.2">
      <c r="A60" s="89">
        <v>58</v>
      </c>
      <c r="B60" s="86">
        <v>40641</v>
      </c>
      <c r="C60" s="84">
        <v>1</v>
      </c>
      <c r="D60" s="84" t="s">
        <v>66</v>
      </c>
      <c r="E60" s="84" t="s">
        <v>713</v>
      </c>
      <c r="F60" s="79">
        <v>-1018</v>
      </c>
      <c r="G60" s="84" t="s">
        <v>67</v>
      </c>
      <c r="H60" s="90">
        <v>18.377366314326299</v>
      </c>
      <c r="I60" s="91">
        <v>0</v>
      </c>
      <c r="J60" s="91">
        <v>0</v>
      </c>
      <c r="K60" s="90">
        <v>0.61029999999999995</v>
      </c>
      <c r="L60" s="84" t="s">
        <v>317</v>
      </c>
      <c r="M60" s="84" t="s">
        <v>68</v>
      </c>
      <c r="N60" s="86">
        <v>40641</v>
      </c>
      <c r="O60" s="86" t="s">
        <v>69</v>
      </c>
    </row>
    <row r="61" spans="1:15" s="89" customFormat="1" hidden="1" x14ac:dyDescent="0.2">
      <c r="A61" s="89">
        <v>59</v>
      </c>
      <c r="B61" s="86">
        <v>40641</v>
      </c>
      <c r="C61" s="84">
        <v>1</v>
      </c>
      <c r="D61" s="84" t="s">
        <v>294</v>
      </c>
      <c r="E61" s="84" t="s">
        <v>713</v>
      </c>
      <c r="F61" s="79">
        <v>-1018</v>
      </c>
      <c r="G61" s="84" t="s">
        <v>67</v>
      </c>
      <c r="H61" s="90">
        <v>18.377366314326299</v>
      </c>
      <c r="I61" s="91">
        <v>11417.589381542701</v>
      </c>
      <c r="J61" s="91">
        <v>-0.61029999999999995</v>
      </c>
      <c r="K61" s="90">
        <v>0.61029999999999995</v>
      </c>
      <c r="L61" s="84" t="s">
        <v>317</v>
      </c>
      <c r="M61" s="84" t="s">
        <v>52</v>
      </c>
      <c r="N61" s="86">
        <v>40641</v>
      </c>
      <c r="O61" s="86" t="s">
        <v>53</v>
      </c>
    </row>
    <row r="62" spans="1:15" s="89" customFormat="1" hidden="1" x14ac:dyDescent="0.2">
      <c r="A62" s="89">
        <v>60</v>
      </c>
      <c r="B62" s="86">
        <v>40644</v>
      </c>
      <c r="C62" s="84">
        <v>1</v>
      </c>
      <c r="D62" s="84" t="s">
        <v>66</v>
      </c>
      <c r="E62" s="84" t="s">
        <v>714</v>
      </c>
      <c r="F62" s="79">
        <v>-852</v>
      </c>
      <c r="G62" s="84" t="s">
        <v>67</v>
      </c>
      <c r="H62" s="90">
        <v>21.177492141723601</v>
      </c>
      <c r="I62" s="91">
        <v>10991.931637252799</v>
      </c>
      <c r="J62" s="91">
        <v>-0.60919999999999996</v>
      </c>
      <c r="K62" s="91">
        <v>0.60919999999999996</v>
      </c>
      <c r="L62" s="84" t="s">
        <v>317</v>
      </c>
      <c r="M62" s="84" t="s">
        <v>52</v>
      </c>
      <c r="N62" s="86">
        <v>40644</v>
      </c>
      <c r="O62" s="86" t="s">
        <v>53</v>
      </c>
    </row>
    <row r="63" spans="1:15" s="89" customFormat="1" hidden="1" x14ac:dyDescent="0.2">
      <c r="A63" s="89">
        <v>61</v>
      </c>
      <c r="B63" s="86">
        <v>40644</v>
      </c>
      <c r="C63" s="84">
        <v>1</v>
      </c>
      <c r="D63" s="84" t="s">
        <v>66</v>
      </c>
      <c r="E63" s="84" t="s">
        <v>714</v>
      </c>
      <c r="F63" s="79">
        <v>852</v>
      </c>
      <c r="G63" s="84" t="s">
        <v>12</v>
      </c>
      <c r="H63" s="90">
        <v>22.156356832172701</v>
      </c>
      <c r="I63" s="91">
        <v>0</v>
      </c>
      <c r="J63" s="91">
        <v>0</v>
      </c>
      <c r="K63" s="91">
        <v>0.60919999999999996</v>
      </c>
      <c r="L63" s="84" t="s">
        <v>317</v>
      </c>
      <c r="M63" s="84" t="s">
        <v>68</v>
      </c>
      <c r="N63" s="86">
        <v>40651</v>
      </c>
      <c r="O63" s="86" t="s">
        <v>69</v>
      </c>
    </row>
    <row r="64" spans="1:15" s="89" customFormat="1" hidden="1" x14ac:dyDescent="0.2">
      <c r="A64" s="89">
        <v>62</v>
      </c>
      <c r="B64" s="86">
        <v>40651</v>
      </c>
      <c r="C64" s="84">
        <v>1</v>
      </c>
      <c r="D64" s="84" t="s">
        <v>294</v>
      </c>
      <c r="E64" s="84" t="s">
        <v>714</v>
      </c>
      <c r="F64" s="79">
        <v>852</v>
      </c>
      <c r="G64" s="84" t="s">
        <v>12</v>
      </c>
      <c r="H64" s="90">
        <v>22.1532754898071</v>
      </c>
      <c r="I64" s="91">
        <v>-11651.2848497989</v>
      </c>
      <c r="J64" s="91">
        <v>-0.61729999999999996</v>
      </c>
      <c r="K64" s="90">
        <v>0.61729999999999996</v>
      </c>
      <c r="L64" s="84" t="s">
        <v>317</v>
      </c>
      <c r="M64" s="84" t="s">
        <v>52</v>
      </c>
      <c r="N64" s="86">
        <v>40651</v>
      </c>
      <c r="O64" s="86" t="s">
        <v>53</v>
      </c>
    </row>
    <row r="65" spans="1:15" s="89" customFormat="1" hidden="1" x14ac:dyDescent="0.2">
      <c r="A65" s="89">
        <v>64</v>
      </c>
      <c r="B65" s="86">
        <v>40652</v>
      </c>
      <c r="C65" s="84">
        <v>1</v>
      </c>
      <c r="D65" s="84" t="s">
        <v>66</v>
      </c>
      <c r="E65" s="84" t="s">
        <v>715</v>
      </c>
      <c r="F65" s="79">
        <v>-1537</v>
      </c>
      <c r="G65" s="84" t="s">
        <v>67</v>
      </c>
      <c r="H65" s="90">
        <v>10.771685436890699</v>
      </c>
      <c r="I65" s="91">
        <v>0</v>
      </c>
      <c r="J65" s="91">
        <v>0</v>
      </c>
      <c r="K65" s="91">
        <v>0.6129</v>
      </c>
      <c r="L65" s="84" t="s">
        <v>317</v>
      </c>
      <c r="M65" s="84" t="s">
        <v>68</v>
      </c>
      <c r="N65" s="86">
        <v>40682</v>
      </c>
      <c r="O65" s="86" t="s">
        <v>69</v>
      </c>
    </row>
    <row r="66" spans="1:15" s="89" customFormat="1" hidden="1" x14ac:dyDescent="0.2">
      <c r="A66" s="89">
        <v>63</v>
      </c>
      <c r="B66" s="86">
        <v>40652</v>
      </c>
      <c r="C66" s="84">
        <v>1</v>
      </c>
      <c r="D66" s="84" t="s">
        <v>66</v>
      </c>
      <c r="E66" s="84" t="s">
        <v>715</v>
      </c>
      <c r="F66" s="79">
        <v>1537</v>
      </c>
      <c r="G66" s="84" t="s">
        <v>12</v>
      </c>
      <c r="H66" s="90">
        <v>11.301190853118801</v>
      </c>
      <c r="I66" s="91">
        <v>-10646.030306148201</v>
      </c>
      <c r="J66" s="91">
        <v>-0.6129</v>
      </c>
      <c r="K66" s="91">
        <v>0.6129</v>
      </c>
      <c r="L66" s="84" t="s">
        <v>317</v>
      </c>
      <c r="M66" s="84" t="s">
        <v>52</v>
      </c>
      <c r="N66" s="86">
        <v>40652</v>
      </c>
      <c r="O66" s="86" t="s">
        <v>53</v>
      </c>
    </row>
    <row r="67" spans="1:15" s="89" customFormat="1" hidden="1" x14ac:dyDescent="0.2">
      <c r="A67" s="89">
        <v>65</v>
      </c>
      <c r="B67" s="86">
        <v>40682</v>
      </c>
      <c r="C67" s="84">
        <v>1</v>
      </c>
      <c r="D67" s="84" t="s">
        <v>294</v>
      </c>
      <c r="E67" s="84" t="s">
        <v>715</v>
      </c>
      <c r="F67" s="79">
        <v>-1537</v>
      </c>
      <c r="G67" s="84" t="s">
        <v>67</v>
      </c>
      <c r="H67" s="90">
        <v>10.771685436890699</v>
      </c>
      <c r="I67" s="91">
        <v>10241.5914075075</v>
      </c>
      <c r="J67" s="91">
        <v>-0.61860000000000004</v>
      </c>
      <c r="K67" s="91">
        <v>0.61860000000000004</v>
      </c>
      <c r="L67" s="84" t="s">
        <v>317</v>
      </c>
      <c r="M67" s="84" t="s">
        <v>52</v>
      </c>
      <c r="N67" s="86">
        <v>40682</v>
      </c>
      <c r="O67" s="86" t="s">
        <v>53</v>
      </c>
    </row>
    <row r="68" spans="1:15" s="89" customFormat="1" hidden="1" x14ac:dyDescent="0.2">
      <c r="A68" s="89">
        <v>66</v>
      </c>
      <c r="B68" s="86">
        <v>40682</v>
      </c>
      <c r="C68" s="84">
        <v>1</v>
      </c>
      <c r="D68" s="84" t="s">
        <v>294</v>
      </c>
      <c r="E68" s="84" t="s">
        <v>715</v>
      </c>
      <c r="F68" s="79">
        <v>-1537</v>
      </c>
      <c r="G68" s="84" t="s">
        <v>67</v>
      </c>
      <c r="H68" s="90">
        <v>10.7169613838195</v>
      </c>
      <c r="I68" s="91">
        <v>10189.5604235913</v>
      </c>
      <c r="J68" s="91">
        <v>-0.61860000000000004</v>
      </c>
      <c r="K68" s="90">
        <v>0.61860000000000004</v>
      </c>
      <c r="L68" s="84" t="s">
        <v>317</v>
      </c>
      <c r="M68" s="84" t="s">
        <v>52</v>
      </c>
      <c r="N68" s="86">
        <v>40682</v>
      </c>
      <c r="O68" s="86" t="s">
        <v>53</v>
      </c>
    </row>
    <row r="69" spans="1:15" s="89" customFormat="1" hidden="1" x14ac:dyDescent="0.2">
      <c r="A69" s="89">
        <v>67</v>
      </c>
      <c r="B69" s="86">
        <v>40700</v>
      </c>
      <c r="C69" s="84">
        <v>1</v>
      </c>
      <c r="D69" s="84" t="s">
        <v>294</v>
      </c>
      <c r="E69" s="84" t="s">
        <v>712</v>
      </c>
      <c r="F69" s="79">
        <v>-952</v>
      </c>
      <c r="G69" s="84" t="s">
        <v>67</v>
      </c>
      <c r="H69" s="90">
        <v>15.022635936737</v>
      </c>
      <c r="I69" s="91">
        <v>8746.8276202407797</v>
      </c>
      <c r="J69" s="91">
        <v>-0.61160000000000003</v>
      </c>
      <c r="K69" s="90">
        <v>0.61160000000000003</v>
      </c>
      <c r="L69" s="84" t="s">
        <v>317</v>
      </c>
      <c r="M69" s="84" t="s">
        <v>52</v>
      </c>
      <c r="N69" s="86">
        <v>40700</v>
      </c>
      <c r="O69" s="86" t="s">
        <v>53</v>
      </c>
    </row>
    <row r="70" spans="1:15" s="89" customFormat="1" hidden="1" x14ac:dyDescent="0.2">
      <c r="A70" s="89">
        <v>68</v>
      </c>
      <c r="B70" s="86">
        <v>40701</v>
      </c>
      <c r="C70" s="84">
        <v>2</v>
      </c>
      <c r="D70" s="84" t="s">
        <v>66</v>
      </c>
      <c r="E70" s="84" t="s">
        <v>713</v>
      </c>
      <c r="F70" s="79">
        <v>916</v>
      </c>
      <c r="G70" s="84" t="s">
        <v>12</v>
      </c>
      <c r="H70" s="90">
        <v>15.674405097961399</v>
      </c>
      <c r="I70" s="91">
        <v>-8726.64353138351</v>
      </c>
      <c r="J70" s="91">
        <v>-0.60780000000000001</v>
      </c>
      <c r="K70" s="91">
        <v>0.60780000000000001</v>
      </c>
      <c r="L70" s="84" t="s">
        <v>317</v>
      </c>
      <c r="M70" s="84" t="s">
        <v>52</v>
      </c>
      <c r="N70" s="86">
        <v>40701</v>
      </c>
      <c r="O70" s="86" t="s">
        <v>53</v>
      </c>
    </row>
    <row r="71" spans="1:15" s="89" customFormat="1" hidden="1" x14ac:dyDescent="0.2">
      <c r="A71" s="89">
        <v>69</v>
      </c>
      <c r="B71" s="86">
        <v>40701</v>
      </c>
      <c r="C71" s="84">
        <v>2</v>
      </c>
      <c r="D71" s="84" t="s">
        <v>66</v>
      </c>
      <c r="E71" s="84" t="s">
        <v>713</v>
      </c>
      <c r="F71" s="79">
        <v>-916</v>
      </c>
      <c r="G71" s="84" t="s">
        <v>67</v>
      </c>
      <c r="H71" s="90">
        <v>14.7857774311752</v>
      </c>
      <c r="I71" s="91">
        <v>0</v>
      </c>
      <c r="J71" s="91">
        <v>0</v>
      </c>
      <c r="K71" s="90">
        <v>0.60780000000000001</v>
      </c>
      <c r="L71" s="84" t="s">
        <v>317</v>
      </c>
      <c r="M71" s="84" t="s">
        <v>68</v>
      </c>
      <c r="N71" s="86">
        <v>40760</v>
      </c>
      <c r="O71" s="86" t="s">
        <v>69</v>
      </c>
    </row>
    <row r="72" spans="1:15" s="89" customFormat="1" hidden="1" x14ac:dyDescent="0.2">
      <c r="A72" s="89">
        <v>70</v>
      </c>
      <c r="B72" s="86">
        <v>40760</v>
      </c>
      <c r="C72" s="84">
        <v>2</v>
      </c>
      <c r="D72" s="84" t="s">
        <v>294</v>
      </c>
      <c r="E72" s="84" t="s">
        <v>713</v>
      </c>
      <c r="F72" s="79">
        <v>-916</v>
      </c>
      <c r="G72" s="84" t="s">
        <v>67</v>
      </c>
      <c r="H72" s="90">
        <v>14.7857774311752</v>
      </c>
      <c r="I72" s="91">
        <v>8265.7641290815609</v>
      </c>
      <c r="J72" s="91">
        <v>-0.61029999999999995</v>
      </c>
      <c r="K72" s="90">
        <v>0.61029999999999995</v>
      </c>
      <c r="L72" s="84" t="s">
        <v>317</v>
      </c>
      <c r="M72" s="84" t="s">
        <v>52</v>
      </c>
      <c r="N72" s="86">
        <v>40760</v>
      </c>
      <c r="O72" s="86" t="s">
        <v>53</v>
      </c>
    </row>
    <row r="73" spans="1:15" s="89" customFormat="1" hidden="1" x14ac:dyDescent="0.2">
      <c r="A73" s="89">
        <v>71</v>
      </c>
      <c r="B73" s="86">
        <v>40760</v>
      </c>
      <c r="C73" s="84">
        <v>2</v>
      </c>
      <c r="D73" s="84" t="s">
        <v>294</v>
      </c>
      <c r="E73" s="84" t="s">
        <v>713</v>
      </c>
      <c r="F73" s="79">
        <v>-916</v>
      </c>
      <c r="G73" s="84" t="s">
        <v>67</v>
      </c>
      <c r="H73" s="90">
        <v>14.460466384887599</v>
      </c>
      <c r="I73" s="91">
        <v>8083.9039333824103</v>
      </c>
      <c r="J73" s="91">
        <v>-0.61029999999999995</v>
      </c>
      <c r="K73" s="91">
        <v>0.61029999999999995</v>
      </c>
      <c r="L73" s="84" t="s">
        <v>317</v>
      </c>
      <c r="M73" s="84" t="s">
        <v>52</v>
      </c>
      <c r="N73" s="86">
        <v>40760</v>
      </c>
      <c r="O73" s="86" t="s">
        <v>53</v>
      </c>
    </row>
    <row r="74" spans="1:15" s="89" customFormat="1" hidden="1" x14ac:dyDescent="0.2">
      <c r="A74" s="89">
        <v>72</v>
      </c>
      <c r="B74" s="86">
        <v>40844</v>
      </c>
      <c r="C74" s="84">
        <v>2</v>
      </c>
      <c r="D74" s="84" t="s">
        <v>294</v>
      </c>
      <c r="E74" s="84" t="s">
        <v>713</v>
      </c>
      <c r="F74" s="79">
        <v>916</v>
      </c>
      <c r="G74" s="84" t="s">
        <v>12</v>
      </c>
      <c r="H74" s="90">
        <v>16.3643188476562</v>
      </c>
      <c r="I74" s="91">
        <v>-9283.1311587158198</v>
      </c>
      <c r="J74" s="91">
        <v>-0.61929999999999996</v>
      </c>
      <c r="K74" s="91">
        <v>0.61929999999999996</v>
      </c>
      <c r="L74" s="84" t="s">
        <v>317</v>
      </c>
      <c r="M74" s="84" t="s">
        <v>52</v>
      </c>
      <c r="N74" s="86">
        <v>40844</v>
      </c>
      <c r="O74" s="86" t="s">
        <v>53</v>
      </c>
    </row>
    <row r="75" spans="1:15" s="89" customFormat="1" hidden="1" x14ac:dyDescent="0.2">
      <c r="A75" s="89">
        <v>74</v>
      </c>
      <c r="B75" s="86">
        <v>40847</v>
      </c>
      <c r="C75" s="84">
        <v>1</v>
      </c>
      <c r="D75" s="84" t="s">
        <v>66</v>
      </c>
      <c r="E75" s="84" t="s">
        <v>708</v>
      </c>
      <c r="F75" s="79">
        <v>338</v>
      </c>
      <c r="G75" s="84" t="s">
        <v>12</v>
      </c>
      <c r="H75" s="90">
        <v>38.034786781250901</v>
      </c>
      <c r="I75" s="91">
        <v>0</v>
      </c>
      <c r="J75" s="91">
        <v>0</v>
      </c>
      <c r="K75" s="91">
        <v>0.61950000000000005</v>
      </c>
      <c r="L75" s="84" t="s">
        <v>317</v>
      </c>
      <c r="M75" s="84" t="s">
        <v>68</v>
      </c>
      <c r="N75" s="86">
        <v>40869</v>
      </c>
      <c r="O75" s="86" t="s">
        <v>69</v>
      </c>
    </row>
    <row r="76" spans="1:15" s="89" customFormat="1" hidden="1" x14ac:dyDescent="0.2">
      <c r="A76" s="89">
        <v>73</v>
      </c>
      <c r="B76" s="86">
        <v>40847</v>
      </c>
      <c r="C76" s="84">
        <v>1</v>
      </c>
      <c r="D76" s="84" t="s">
        <v>66</v>
      </c>
      <c r="E76" s="84" t="s">
        <v>708</v>
      </c>
      <c r="F76" s="79">
        <v>-338</v>
      </c>
      <c r="G76" s="84" t="s">
        <v>67</v>
      </c>
      <c r="H76" s="90">
        <v>35.600805282592702</v>
      </c>
      <c r="I76" s="91">
        <v>7454.4882189273803</v>
      </c>
      <c r="J76" s="91">
        <v>-0.61950000000000005</v>
      </c>
      <c r="K76" s="91">
        <v>0.61950000000000005</v>
      </c>
      <c r="L76" s="84" t="s">
        <v>317</v>
      </c>
      <c r="M76" s="84" t="s">
        <v>52</v>
      </c>
      <c r="N76" s="86">
        <v>40847</v>
      </c>
      <c r="O76" s="86" t="s">
        <v>53</v>
      </c>
    </row>
    <row r="77" spans="1:15" s="89" customFormat="1" hidden="1" x14ac:dyDescent="0.2">
      <c r="A77" s="89">
        <v>75</v>
      </c>
      <c r="B77" s="86">
        <v>40869</v>
      </c>
      <c r="C77" s="84">
        <v>1</v>
      </c>
      <c r="D77" s="84" t="s">
        <v>66</v>
      </c>
      <c r="E77" s="84" t="s">
        <v>708</v>
      </c>
      <c r="F77" s="79">
        <v>338</v>
      </c>
      <c r="G77" s="84" t="s">
        <v>12</v>
      </c>
      <c r="H77" s="90">
        <v>33.286159779810099</v>
      </c>
      <c r="I77" s="91">
        <v>0</v>
      </c>
      <c r="J77" s="91">
        <v>0</v>
      </c>
      <c r="K77" s="90">
        <v>0.6391</v>
      </c>
      <c r="L77" s="84" t="s">
        <v>317</v>
      </c>
      <c r="M77" s="84" t="s">
        <v>68</v>
      </c>
      <c r="N77" s="86">
        <v>40877</v>
      </c>
      <c r="O77" s="86" t="s">
        <v>69</v>
      </c>
    </row>
    <row r="78" spans="1:15" s="89" customFormat="1" hidden="1" x14ac:dyDescent="0.2">
      <c r="A78" s="89">
        <v>76</v>
      </c>
      <c r="B78" s="86">
        <v>40877</v>
      </c>
      <c r="C78" s="84">
        <v>1</v>
      </c>
      <c r="D78" s="84" t="s">
        <v>66</v>
      </c>
      <c r="E78" s="84" t="s">
        <v>708</v>
      </c>
      <c r="F78" s="79">
        <v>338</v>
      </c>
      <c r="G78" s="84" t="s">
        <v>12</v>
      </c>
      <c r="H78" s="90">
        <v>33.2741460488268</v>
      </c>
      <c r="I78" s="91">
        <v>0</v>
      </c>
      <c r="J78" s="91">
        <v>0</v>
      </c>
      <c r="K78" s="90">
        <v>0.63580000000000003</v>
      </c>
      <c r="L78" s="84" t="s">
        <v>317</v>
      </c>
      <c r="M78" s="84" t="s">
        <v>68</v>
      </c>
      <c r="N78" s="86">
        <v>40878</v>
      </c>
      <c r="O78" s="86" t="s">
        <v>69</v>
      </c>
    </row>
    <row r="79" spans="1:15" s="89" customFormat="1" hidden="1" x14ac:dyDescent="0.2">
      <c r="A79" s="89">
        <v>77</v>
      </c>
      <c r="B79" s="86">
        <v>40878</v>
      </c>
      <c r="C79" s="84">
        <v>1</v>
      </c>
      <c r="D79" s="84" t="s">
        <v>294</v>
      </c>
      <c r="E79" s="84" t="s">
        <v>708</v>
      </c>
      <c r="F79" s="79">
        <v>338</v>
      </c>
      <c r="G79" s="84" t="s">
        <v>12</v>
      </c>
      <c r="H79" s="90">
        <v>33.2741460488268</v>
      </c>
      <c r="I79" s="91">
        <v>-7170.8712860074002</v>
      </c>
      <c r="J79" s="91">
        <v>-0.63759999999999994</v>
      </c>
      <c r="K79" s="90">
        <v>0.63759999999999994</v>
      </c>
      <c r="L79" s="84" t="s">
        <v>317</v>
      </c>
      <c r="M79" s="84" t="s">
        <v>52</v>
      </c>
      <c r="N79" s="86">
        <v>40878</v>
      </c>
      <c r="O79" s="86" t="s">
        <v>53</v>
      </c>
    </row>
    <row r="80" spans="1:15" s="89" customFormat="1" hidden="1" x14ac:dyDescent="0.2">
      <c r="A80" s="89">
        <v>78</v>
      </c>
      <c r="B80" s="86">
        <v>40890</v>
      </c>
      <c r="C80" s="84">
        <v>1</v>
      </c>
      <c r="D80" s="84" t="s">
        <v>66</v>
      </c>
      <c r="E80" s="84" t="s">
        <v>702</v>
      </c>
      <c r="F80" s="79">
        <v>2784</v>
      </c>
      <c r="G80" s="84" t="s">
        <v>12</v>
      </c>
      <c r="H80" s="90">
        <v>3.3475124835968</v>
      </c>
      <c r="I80" s="91">
        <v>-5998.9458993644703</v>
      </c>
      <c r="J80" s="91">
        <v>-0.64370000000000005</v>
      </c>
      <c r="K80" s="91">
        <v>0.64370000000000005</v>
      </c>
      <c r="L80" s="84" t="s">
        <v>317</v>
      </c>
      <c r="M80" s="84" t="s">
        <v>52</v>
      </c>
      <c r="N80" s="86">
        <v>40890</v>
      </c>
      <c r="O80" s="86" t="s">
        <v>53</v>
      </c>
    </row>
    <row r="81" spans="1:15" s="89" customFormat="1" hidden="1" x14ac:dyDescent="0.2">
      <c r="A81" s="89">
        <v>79</v>
      </c>
      <c r="B81" s="86">
        <v>40890</v>
      </c>
      <c r="C81" s="84">
        <v>1</v>
      </c>
      <c r="D81" s="84" t="s">
        <v>66</v>
      </c>
      <c r="E81" s="84" t="s">
        <v>702</v>
      </c>
      <c r="F81" s="79">
        <v>-2784</v>
      </c>
      <c r="G81" s="84" t="s">
        <v>67</v>
      </c>
      <c r="H81" s="90">
        <v>3.0690922986541498</v>
      </c>
      <c r="I81" s="91">
        <v>0</v>
      </c>
      <c r="J81" s="91">
        <v>0</v>
      </c>
      <c r="K81" s="91">
        <v>0.64370000000000005</v>
      </c>
      <c r="L81" s="84" t="s">
        <v>317</v>
      </c>
      <c r="M81" s="84" t="s">
        <v>68</v>
      </c>
      <c r="N81" s="86">
        <v>40914</v>
      </c>
      <c r="O81" s="86" t="s">
        <v>69</v>
      </c>
    </row>
    <row r="82" spans="1:15" s="89" customFormat="1" hidden="1" x14ac:dyDescent="0.2">
      <c r="A82" s="89">
        <v>80</v>
      </c>
      <c r="B82" s="86">
        <v>40914</v>
      </c>
      <c r="C82" s="84">
        <v>1</v>
      </c>
      <c r="D82" s="84" t="s">
        <v>66</v>
      </c>
      <c r="E82" s="84" t="s">
        <v>702</v>
      </c>
      <c r="F82" s="79">
        <v>-2784</v>
      </c>
      <c r="G82" s="84" t="s">
        <v>67</v>
      </c>
      <c r="H82" s="90">
        <v>3.6242423775096202</v>
      </c>
      <c r="I82" s="91">
        <v>0</v>
      </c>
      <c r="J82" s="91">
        <v>0</v>
      </c>
      <c r="K82" s="90">
        <v>0.64900000000000002</v>
      </c>
      <c r="L82" s="84" t="s">
        <v>317</v>
      </c>
      <c r="M82" s="84" t="s">
        <v>68</v>
      </c>
      <c r="N82" s="86">
        <v>40914</v>
      </c>
      <c r="O82" s="86" t="s">
        <v>69</v>
      </c>
    </row>
    <row r="83" spans="1:15" s="89" customFormat="1" hidden="1" x14ac:dyDescent="0.2">
      <c r="A83" s="89">
        <v>81</v>
      </c>
      <c r="B83" s="86">
        <v>40914</v>
      </c>
      <c r="C83" s="84">
        <v>1</v>
      </c>
      <c r="D83" s="84" t="s">
        <v>294</v>
      </c>
      <c r="E83" s="84" t="s">
        <v>702</v>
      </c>
      <c r="F83" s="79">
        <v>-2784</v>
      </c>
      <c r="G83" s="84" t="s">
        <v>67</v>
      </c>
      <c r="H83" s="90">
        <v>3.6242423775096202</v>
      </c>
      <c r="I83" s="91">
        <v>6548.3391155624304</v>
      </c>
      <c r="J83" s="91">
        <v>-0.64900000000000002</v>
      </c>
      <c r="K83" s="90">
        <v>0.64900000000000002</v>
      </c>
      <c r="L83" s="84" t="s">
        <v>317</v>
      </c>
      <c r="M83" s="84" t="s">
        <v>52</v>
      </c>
      <c r="N83" s="86">
        <v>40914</v>
      </c>
      <c r="O83" s="86" t="s">
        <v>53</v>
      </c>
    </row>
    <row r="84" spans="1:15" s="89" customFormat="1" hidden="1" x14ac:dyDescent="0.2">
      <c r="A84" s="89">
        <v>83</v>
      </c>
      <c r="B84" s="86">
        <v>40919</v>
      </c>
      <c r="C84" s="84">
        <v>1</v>
      </c>
      <c r="D84" s="84" t="s">
        <v>66</v>
      </c>
      <c r="E84" s="84" t="s">
        <v>699</v>
      </c>
      <c r="F84" s="79">
        <v>478</v>
      </c>
      <c r="G84" s="84" t="s">
        <v>12</v>
      </c>
      <c r="H84" s="90">
        <v>32.660604947007499</v>
      </c>
      <c r="I84" s="91">
        <v>0</v>
      </c>
      <c r="J84" s="91">
        <v>0</v>
      </c>
      <c r="K84" s="91">
        <v>0.6512</v>
      </c>
      <c r="L84" s="84" t="s">
        <v>317</v>
      </c>
      <c r="M84" s="84" t="s">
        <v>68</v>
      </c>
      <c r="N84" s="86">
        <v>40925</v>
      </c>
      <c r="O84" s="86" t="s">
        <v>69</v>
      </c>
    </row>
    <row r="85" spans="1:15" s="89" customFormat="1" hidden="1" x14ac:dyDescent="0.2">
      <c r="A85" s="89">
        <v>82</v>
      </c>
      <c r="B85" s="86">
        <v>40919</v>
      </c>
      <c r="C85" s="84">
        <v>1</v>
      </c>
      <c r="D85" s="84" t="s">
        <v>66</v>
      </c>
      <c r="E85" s="84" t="s">
        <v>699</v>
      </c>
      <c r="F85" s="79">
        <v>-478</v>
      </c>
      <c r="G85" s="84" t="s">
        <v>67</v>
      </c>
      <c r="H85" s="90">
        <v>31.016943931579501</v>
      </c>
      <c r="I85" s="91">
        <v>9654.7557985809308</v>
      </c>
      <c r="J85" s="91">
        <v>-0.6512</v>
      </c>
      <c r="K85" s="91">
        <v>0.6512</v>
      </c>
      <c r="L85" s="84" t="s">
        <v>317</v>
      </c>
      <c r="M85" s="84" t="s">
        <v>52</v>
      </c>
      <c r="N85" s="86">
        <v>40919</v>
      </c>
      <c r="O85" s="86" t="s">
        <v>53</v>
      </c>
    </row>
    <row r="86" spans="1:15" s="89" customFormat="1" hidden="1" x14ac:dyDescent="0.2">
      <c r="A86" s="89">
        <v>84</v>
      </c>
      <c r="B86" s="86">
        <v>40925</v>
      </c>
      <c r="C86" s="84">
        <v>1</v>
      </c>
      <c r="D86" s="84" t="s">
        <v>66</v>
      </c>
      <c r="E86" s="84" t="s">
        <v>699</v>
      </c>
      <c r="F86" s="79">
        <v>478</v>
      </c>
      <c r="G86" s="84" t="s">
        <v>12</v>
      </c>
      <c r="H86" s="90">
        <v>29.4108866544377</v>
      </c>
      <c r="I86" s="91">
        <v>0</v>
      </c>
      <c r="J86" s="91">
        <v>0</v>
      </c>
      <c r="K86" s="90">
        <v>0.65129999999999999</v>
      </c>
      <c r="L86" s="84" t="s">
        <v>317</v>
      </c>
      <c r="M86" s="84" t="s">
        <v>68</v>
      </c>
      <c r="N86" s="86">
        <v>40925</v>
      </c>
      <c r="O86" s="86" t="s">
        <v>69</v>
      </c>
    </row>
    <row r="87" spans="1:15" s="89" customFormat="1" hidden="1" x14ac:dyDescent="0.2">
      <c r="A87" s="89">
        <v>85</v>
      </c>
      <c r="B87" s="86">
        <v>40925</v>
      </c>
      <c r="C87" s="84">
        <v>1</v>
      </c>
      <c r="D87" s="84" t="s">
        <v>294</v>
      </c>
      <c r="E87" s="84" t="s">
        <v>699</v>
      </c>
      <c r="F87" s="79">
        <v>478</v>
      </c>
      <c r="G87" s="84" t="s">
        <v>12</v>
      </c>
      <c r="H87" s="90">
        <v>29.4108866544377</v>
      </c>
      <c r="I87" s="91">
        <v>-9156.2384085008598</v>
      </c>
      <c r="J87" s="91">
        <v>-0.65129999999999999</v>
      </c>
      <c r="K87" s="90">
        <v>0.65129999999999999</v>
      </c>
      <c r="L87" s="84" t="s">
        <v>317</v>
      </c>
      <c r="M87" s="84" t="s">
        <v>52</v>
      </c>
      <c r="N87" s="86">
        <v>40925</v>
      </c>
      <c r="O87" s="86" t="s">
        <v>53</v>
      </c>
    </row>
    <row r="88" spans="1:15" s="89" customFormat="1" hidden="1" x14ac:dyDescent="0.2">
      <c r="A88" s="89">
        <v>86</v>
      </c>
      <c r="B88" s="86">
        <v>40926</v>
      </c>
      <c r="C88" s="84">
        <v>2</v>
      </c>
      <c r="D88" s="84" t="s">
        <v>66</v>
      </c>
      <c r="E88" s="84" t="s">
        <v>714</v>
      </c>
      <c r="F88" s="79">
        <v>-578</v>
      </c>
      <c r="G88" s="84" t="s">
        <v>67</v>
      </c>
      <c r="H88" s="90">
        <v>20.873241424560501</v>
      </c>
      <c r="I88" s="91">
        <v>7831.2185430183399</v>
      </c>
      <c r="J88" s="91">
        <v>-0.64910000000000001</v>
      </c>
      <c r="K88" s="90">
        <v>0.64910000000000001</v>
      </c>
      <c r="L88" s="84" t="s">
        <v>317</v>
      </c>
      <c r="M88" s="84" t="s">
        <v>52</v>
      </c>
      <c r="N88" s="86">
        <v>40926</v>
      </c>
      <c r="O88" s="86" t="s">
        <v>53</v>
      </c>
    </row>
    <row r="89" spans="1:15" s="89" customFormat="1" hidden="1" x14ac:dyDescent="0.2">
      <c r="A89" s="89">
        <v>87</v>
      </c>
      <c r="B89" s="86">
        <v>40926</v>
      </c>
      <c r="C89" s="84">
        <v>2</v>
      </c>
      <c r="D89" s="84" t="s">
        <v>66</v>
      </c>
      <c r="E89" s="84" t="s">
        <v>714</v>
      </c>
      <c r="F89" s="79">
        <v>578</v>
      </c>
      <c r="G89" s="84" t="s">
        <v>12</v>
      </c>
      <c r="H89" s="90">
        <v>22.2143522426807</v>
      </c>
      <c r="I89" s="91">
        <v>0</v>
      </c>
      <c r="J89" s="91">
        <v>0</v>
      </c>
      <c r="K89" s="91">
        <v>0.64910000000000001</v>
      </c>
      <c r="L89" s="84" t="s">
        <v>317</v>
      </c>
      <c r="M89" s="84" t="s">
        <v>68</v>
      </c>
      <c r="N89" s="86">
        <v>40995</v>
      </c>
      <c r="O89" s="86" t="s">
        <v>69</v>
      </c>
    </row>
    <row r="90" spans="1:15" s="89" customFormat="1" hidden="1" x14ac:dyDescent="0.2">
      <c r="A90" s="89">
        <v>88</v>
      </c>
      <c r="B90" s="86">
        <v>40995</v>
      </c>
      <c r="C90" s="84">
        <v>2</v>
      </c>
      <c r="D90" s="84" t="s">
        <v>294</v>
      </c>
      <c r="E90" s="84" t="s">
        <v>714</v>
      </c>
      <c r="F90" s="79">
        <v>578</v>
      </c>
      <c r="G90" s="84" t="s">
        <v>12</v>
      </c>
      <c r="H90" s="90">
        <v>22.2143522426807</v>
      </c>
      <c r="I90" s="91">
        <v>-8040.3426223839297</v>
      </c>
      <c r="J90" s="91">
        <v>-0.62619999999999998</v>
      </c>
      <c r="K90" s="90">
        <v>0.62619999999999998</v>
      </c>
      <c r="L90" s="84" t="s">
        <v>317</v>
      </c>
      <c r="M90" s="84" t="s">
        <v>52</v>
      </c>
      <c r="N90" s="86">
        <v>40995</v>
      </c>
      <c r="O90" s="86" t="s">
        <v>53</v>
      </c>
    </row>
    <row r="91" spans="1:15" s="89" customFormat="1" hidden="1" x14ac:dyDescent="0.2">
      <c r="A91" s="89">
        <v>89</v>
      </c>
      <c r="B91" s="86">
        <v>40995</v>
      </c>
      <c r="C91" s="84">
        <v>2</v>
      </c>
      <c r="D91" s="84" t="s">
        <v>294</v>
      </c>
      <c r="E91" s="84" t="s">
        <v>714</v>
      </c>
      <c r="F91" s="79">
        <v>578</v>
      </c>
      <c r="G91" s="84" t="s">
        <v>12</v>
      </c>
      <c r="H91" s="90">
        <v>22.3355903625488</v>
      </c>
      <c r="I91" s="91">
        <v>-8084.22398394622</v>
      </c>
      <c r="J91" s="91">
        <v>-0.62619999999999998</v>
      </c>
      <c r="K91" s="91">
        <v>0.62619999999999998</v>
      </c>
      <c r="L91" s="84" t="s">
        <v>317</v>
      </c>
      <c r="M91" s="84" t="s">
        <v>52</v>
      </c>
      <c r="N91" s="86">
        <v>40995</v>
      </c>
      <c r="O91" s="86" t="s">
        <v>53</v>
      </c>
    </row>
    <row r="92" spans="1:15" s="89" customFormat="1" hidden="1" x14ac:dyDescent="0.2">
      <c r="A92" s="89">
        <v>90</v>
      </c>
      <c r="B92" s="86">
        <v>41046</v>
      </c>
      <c r="C92" s="84">
        <v>2</v>
      </c>
      <c r="D92" s="84" t="s">
        <v>294</v>
      </c>
      <c r="E92" s="84" t="s">
        <v>714</v>
      </c>
      <c r="F92" s="79">
        <v>-578</v>
      </c>
      <c r="G92" s="84" t="s">
        <v>67</v>
      </c>
      <c r="H92" s="90">
        <v>20.891074180602999</v>
      </c>
      <c r="I92" s="91">
        <v>7636.2558502281099</v>
      </c>
      <c r="J92" s="91">
        <v>-0.63239999999999996</v>
      </c>
      <c r="K92" s="91">
        <v>0.63239999999999996</v>
      </c>
      <c r="L92" s="84" t="s">
        <v>317</v>
      </c>
      <c r="M92" s="84" t="s">
        <v>52</v>
      </c>
      <c r="N92" s="86">
        <v>41046</v>
      </c>
      <c r="O92" s="86" t="s">
        <v>53</v>
      </c>
    </row>
    <row r="93" spans="1:15" s="89" customFormat="1" hidden="1" x14ac:dyDescent="0.2">
      <c r="A93" s="89">
        <v>92</v>
      </c>
      <c r="B93" s="86">
        <v>41047</v>
      </c>
      <c r="C93" s="84">
        <v>1</v>
      </c>
      <c r="D93" s="84" t="s">
        <v>66</v>
      </c>
      <c r="E93" s="84" t="s">
        <v>703</v>
      </c>
      <c r="F93" s="79">
        <v>-768</v>
      </c>
      <c r="G93" s="84" t="s">
        <v>67</v>
      </c>
      <c r="H93" s="90">
        <v>11.3188846741478</v>
      </c>
      <c r="I93" s="91">
        <v>0</v>
      </c>
      <c r="J93" s="91">
        <v>0</v>
      </c>
      <c r="K93" s="90">
        <v>0.63270000000000004</v>
      </c>
      <c r="L93" s="84" t="s">
        <v>317</v>
      </c>
      <c r="M93" s="84" t="s">
        <v>68</v>
      </c>
      <c r="N93" s="86">
        <v>41114</v>
      </c>
      <c r="O93" s="86" t="s">
        <v>69</v>
      </c>
    </row>
    <row r="94" spans="1:15" s="89" customFormat="1" hidden="1" x14ac:dyDescent="0.2">
      <c r="A94" s="89">
        <v>91</v>
      </c>
      <c r="B94" s="86">
        <v>41047</v>
      </c>
      <c r="C94" s="84">
        <v>1</v>
      </c>
      <c r="D94" s="84" t="s">
        <v>66</v>
      </c>
      <c r="E94" s="84" t="s">
        <v>703</v>
      </c>
      <c r="F94" s="79">
        <v>768</v>
      </c>
      <c r="G94" s="84" t="s">
        <v>12</v>
      </c>
      <c r="H94" s="90">
        <v>12.339409828186</v>
      </c>
      <c r="I94" s="91">
        <v>-5995.8870514892496</v>
      </c>
      <c r="J94" s="91">
        <v>-0.63270000000000004</v>
      </c>
      <c r="K94" s="90">
        <v>0.63270000000000004</v>
      </c>
      <c r="L94" s="84" t="s">
        <v>317</v>
      </c>
      <c r="M94" s="84" t="s">
        <v>52</v>
      </c>
      <c r="N94" s="86">
        <v>41047</v>
      </c>
      <c r="O94" s="86" t="s">
        <v>53</v>
      </c>
    </row>
    <row r="95" spans="1:15" s="89" customFormat="1" hidden="1" x14ac:dyDescent="0.2">
      <c r="A95" s="89">
        <v>93</v>
      </c>
      <c r="B95" s="86">
        <v>41114</v>
      </c>
      <c r="C95" s="84">
        <v>1</v>
      </c>
      <c r="D95" s="84" t="s">
        <v>294</v>
      </c>
      <c r="E95" s="84" t="s">
        <v>703</v>
      </c>
      <c r="F95" s="79">
        <v>-768</v>
      </c>
      <c r="G95" s="84" t="s">
        <v>67</v>
      </c>
      <c r="H95" s="90">
        <v>11.3188846741478</v>
      </c>
      <c r="I95" s="91">
        <v>5598.2298087561203</v>
      </c>
      <c r="J95" s="91">
        <v>-0.64400000000000002</v>
      </c>
      <c r="K95" s="90">
        <v>0.64400000000000002</v>
      </c>
      <c r="L95" s="84" t="s">
        <v>317</v>
      </c>
      <c r="M95" s="84" t="s">
        <v>52</v>
      </c>
      <c r="N95" s="86">
        <v>41114</v>
      </c>
      <c r="O95" s="86" t="s">
        <v>53</v>
      </c>
    </row>
    <row r="96" spans="1:15" s="89" customFormat="1" hidden="1" x14ac:dyDescent="0.2">
      <c r="A96" s="89">
        <v>94</v>
      </c>
      <c r="B96" s="86">
        <v>41114</v>
      </c>
      <c r="C96" s="84">
        <v>1</v>
      </c>
      <c r="D96" s="84" t="s">
        <v>294</v>
      </c>
      <c r="E96" s="84" t="s">
        <v>703</v>
      </c>
      <c r="F96" s="79">
        <v>-768</v>
      </c>
      <c r="G96" s="84" t="s">
        <v>67</v>
      </c>
      <c r="H96" s="90">
        <v>11.2701544761657</v>
      </c>
      <c r="I96" s="91">
        <v>5574.1282426757798</v>
      </c>
      <c r="J96" s="91">
        <v>-0.64400000000000002</v>
      </c>
      <c r="K96" s="90">
        <v>0.64400000000000002</v>
      </c>
      <c r="L96" s="84" t="s">
        <v>317</v>
      </c>
      <c r="M96" s="84" t="s">
        <v>52</v>
      </c>
      <c r="N96" s="86">
        <v>41114</v>
      </c>
      <c r="O96" s="86" t="s">
        <v>53</v>
      </c>
    </row>
    <row r="97" spans="1:15" s="89" customFormat="1" hidden="1" x14ac:dyDescent="0.2">
      <c r="A97" s="89">
        <v>95</v>
      </c>
      <c r="B97" s="86">
        <v>41129</v>
      </c>
      <c r="C97" s="84">
        <v>1</v>
      </c>
      <c r="D97" s="84" t="s">
        <v>294</v>
      </c>
      <c r="E97" s="84" t="s">
        <v>703</v>
      </c>
      <c r="F97" s="79">
        <v>768</v>
      </c>
      <c r="G97" s="84" t="s">
        <v>12</v>
      </c>
      <c r="H97" s="90">
        <v>12.5064806938171</v>
      </c>
      <c r="I97" s="91">
        <v>-6132.7779248657198</v>
      </c>
      <c r="J97" s="91">
        <v>-0.63849999999999996</v>
      </c>
      <c r="K97" s="90">
        <v>0.63849999999999996</v>
      </c>
      <c r="L97" s="84" t="s">
        <v>317</v>
      </c>
      <c r="M97" s="84" t="s">
        <v>52</v>
      </c>
      <c r="N97" s="86">
        <v>41129</v>
      </c>
      <c r="O97" s="86" t="s">
        <v>53</v>
      </c>
    </row>
    <row r="98" spans="1:15" s="89" customFormat="1" hidden="1" x14ac:dyDescent="0.2">
      <c r="A98" s="89">
        <v>96</v>
      </c>
      <c r="B98" s="86">
        <v>41130</v>
      </c>
      <c r="C98" s="84">
        <v>1</v>
      </c>
      <c r="D98" s="84" t="s">
        <v>66</v>
      </c>
      <c r="E98" s="84" t="s">
        <v>701</v>
      </c>
      <c r="F98" s="79">
        <v>8809</v>
      </c>
      <c r="G98" s="84" t="s">
        <v>12</v>
      </c>
      <c r="H98" s="90">
        <v>1.06499999761581</v>
      </c>
      <c r="I98" s="91">
        <v>-5999.52359406903</v>
      </c>
      <c r="J98" s="91">
        <v>-0.63949999999999996</v>
      </c>
      <c r="K98" s="91">
        <v>0.63949999999999996</v>
      </c>
      <c r="L98" s="84" t="s">
        <v>317</v>
      </c>
      <c r="M98" s="84" t="s">
        <v>52</v>
      </c>
      <c r="N98" s="86">
        <v>41130</v>
      </c>
      <c r="O98" s="86" t="s">
        <v>53</v>
      </c>
    </row>
    <row r="99" spans="1:15" s="89" customFormat="1" hidden="1" x14ac:dyDescent="0.2">
      <c r="A99" s="89">
        <v>97</v>
      </c>
      <c r="B99" s="86">
        <v>41130</v>
      </c>
      <c r="C99" s="84">
        <v>1</v>
      </c>
      <c r="D99" s="84" t="s">
        <v>66</v>
      </c>
      <c r="E99" s="84" t="s">
        <v>701</v>
      </c>
      <c r="F99" s="79">
        <v>-8809</v>
      </c>
      <c r="G99" s="84" t="s">
        <v>67</v>
      </c>
      <c r="H99" s="90">
        <v>0.97632751918461402</v>
      </c>
      <c r="I99" s="91">
        <v>0</v>
      </c>
      <c r="J99" s="91">
        <v>0</v>
      </c>
      <c r="K99" s="90">
        <v>0.63949999999999996</v>
      </c>
      <c r="L99" s="84" t="s">
        <v>317</v>
      </c>
      <c r="M99" s="84" t="s">
        <v>68</v>
      </c>
      <c r="N99" s="86">
        <v>41131</v>
      </c>
      <c r="O99" s="86" t="s">
        <v>69</v>
      </c>
    </row>
    <row r="100" spans="1:15" s="89" customFormat="1" hidden="1" x14ac:dyDescent="0.2">
      <c r="A100" s="89">
        <v>98</v>
      </c>
      <c r="B100" s="86">
        <v>41130</v>
      </c>
      <c r="C100" s="84">
        <v>1</v>
      </c>
      <c r="D100" s="84" t="s">
        <v>66</v>
      </c>
      <c r="E100" s="84" t="s">
        <v>716</v>
      </c>
      <c r="F100" s="79">
        <v>-516</v>
      </c>
      <c r="G100" s="84" t="s">
        <v>67</v>
      </c>
      <c r="H100" s="90">
        <v>33.3088569641113</v>
      </c>
      <c r="I100" s="91">
        <v>10991.3232387313</v>
      </c>
      <c r="J100" s="91">
        <v>-0.63949999999999996</v>
      </c>
      <c r="K100" s="91">
        <v>0.63949999999999996</v>
      </c>
      <c r="L100" s="84" t="s">
        <v>317</v>
      </c>
      <c r="M100" s="84" t="s">
        <v>52</v>
      </c>
      <c r="N100" s="86">
        <v>41130</v>
      </c>
      <c r="O100" s="86" t="s">
        <v>53</v>
      </c>
    </row>
    <row r="101" spans="1:15" s="89" customFormat="1" hidden="1" x14ac:dyDescent="0.2">
      <c r="A101" s="89">
        <v>99</v>
      </c>
      <c r="B101" s="86">
        <v>41130</v>
      </c>
      <c r="C101" s="84">
        <v>1</v>
      </c>
      <c r="D101" s="84" t="s">
        <v>66</v>
      </c>
      <c r="E101" s="84" t="s">
        <v>716</v>
      </c>
      <c r="F101" s="79">
        <v>516</v>
      </c>
      <c r="G101" s="84" t="s">
        <v>12</v>
      </c>
      <c r="H101" s="90">
        <v>34.850385778618197</v>
      </c>
      <c r="I101" s="91">
        <v>0</v>
      </c>
      <c r="J101" s="91">
        <v>0</v>
      </c>
      <c r="K101" s="90">
        <v>0.63949999999999996</v>
      </c>
      <c r="L101" s="84" t="s">
        <v>317</v>
      </c>
      <c r="M101" s="84" t="s">
        <v>68</v>
      </c>
      <c r="N101" s="86">
        <v>41131</v>
      </c>
      <c r="O101" s="86" t="s">
        <v>69</v>
      </c>
    </row>
    <row r="102" spans="1:15" s="89" customFormat="1" hidden="1" x14ac:dyDescent="0.2">
      <c r="A102" s="89">
        <v>100</v>
      </c>
      <c r="B102" s="86">
        <v>41131</v>
      </c>
      <c r="C102" s="84">
        <v>1</v>
      </c>
      <c r="D102" s="84" t="s">
        <v>294</v>
      </c>
      <c r="E102" s="84" t="s">
        <v>716</v>
      </c>
      <c r="F102" s="79">
        <v>516</v>
      </c>
      <c r="G102" s="84" t="s">
        <v>12</v>
      </c>
      <c r="H102" s="90">
        <v>33.195329666137603</v>
      </c>
      <c r="I102" s="91">
        <v>-10916.177935654399</v>
      </c>
      <c r="J102" s="91">
        <v>-0.63729999999999998</v>
      </c>
      <c r="K102" s="91">
        <v>0.63729999999999998</v>
      </c>
      <c r="L102" s="84" t="s">
        <v>317</v>
      </c>
      <c r="M102" s="84" t="s">
        <v>52</v>
      </c>
      <c r="N102" s="86">
        <v>41131</v>
      </c>
      <c r="O102" s="86" t="s">
        <v>53</v>
      </c>
    </row>
    <row r="103" spans="1:15" s="89" customFormat="1" hidden="1" x14ac:dyDescent="0.2">
      <c r="A103" s="89">
        <v>101</v>
      </c>
      <c r="B103" s="86">
        <v>41131</v>
      </c>
      <c r="C103" s="84">
        <v>1</v>
      </c>
      <c r="D103" s="84" t="s">
        <v>294</v>
      </c>
      <c r="E103" s="84" t="s">
        <v>701</v>
      </c>
      <c r="F103" s="79">
        <v>-8809</v>
      </c>
      <c r="G103" s="84" t="s">
        <v>67</v>
      </c>
      <c r="H103" s="90">
        <v>1.1050000190734801</v>
      </c>
      <c r="I103" s="91">
        <v>6203.4432555780804</v>
      </c>
      <c r="J103" s="91">
        <v>-0.63729999999999998</v>
      </c>
      <c r="K103" s="90">
        <v>0.63729999999999998</v>
      </c>
      <c r="L103" s="84" t="s">
        <v>317</v>
      </c>
      <c r="M103" s="84" t="s">
        <v>52</v>
      </c>
      <c r="N103" s="86">
        <v>41131</v>
      </c>
      <c r="O103" s="86" t="s">
        <v>53</v>
      </c>
    </row>
    <row r="104" spans="1:15" s="89" customFormat="1" hidden="1" x14ac:dyDescent="0.2">
      <c r="A104" s="89">
        <v>102</v>
      </c>
      <c r="B104" s="86">
        <v>41131</v>
      </c>
      <c r="C104" s="84">
        <v>1</v>
      </c>
      <c r="D104" s="84" t="s">
        <v>294</v>
      </c>
      <c r="E104" s="84" t="s">
        <v>715</v>
      </c>
      <c r="F104" s="79">
        <v>1537</v>
      </c>
      <c r="G104" s="84" t="s">
        <v>12</v>
      </c>
      <c r="H104" s="90">
        <v>7.1033480167388898</v>
      </c>
      <c r="I104" s="91">
        <v>-6957.9431931710396</v>
      </c>
      <c r="J104" s="91">
        <v>-0.63729999999999998</v>
      </c>
      <c r="K104" s="90">
        <v>0.63729999999999998</v>
      </c>
      <c r="L104" s="84" t="s">
        <v>317</v>
      </c>
      <c r="M104" s="84" t="s">
        <v>52</v>
      </c>
      <c r="N104" s="86">
        <v>41131</v>
      </c>
      <c r="O104" s="86" t="s">
        <v>53</v>
      </c>
    </row>
    <row r="105" spans="1:15" s="89" customFormat="1" hidden="1" x14ac:dyDescent="0.2">
      <c r="A105" s="89">
        <v>103</v>
      </c>
      <c r="B105" s="86">
        <v>41134</v>
      </c>
      <c r="C105" s="84">
        <v>1</v>
      </c>
      <c r="D105" s="84" t="s">
        <v>66</v>
      </c>
      <c r="E105" s="84" t="s">
        <v>700</v>
      </c>
      <c r="F105" s="79">
        <v>-703</v>
      </c>
      <c r="G105" s="84" t="s">
        <v>67</v>
      </c>
      <c r="H105" s="90">
        <v>24.552165985107401</v>
      </c>
      <c r="I105" s="91">
        <v>10991.277967419401</v>
      </c>
      <c r="J105" s="91">
        <v>-0.63680000000000003</v>
      </c>
      <c r="K105" s="90">
        <v>0.63680000000000003</v>
      </c>
      <c r="L105" s="84" t="s">
        <v>317</v>
      </c>
      <c r="M105" s="84" t="s">
        <v>52</v>
      </c>
      <c r="N105" s="86">
        <v>41134</v>
      </c>
      <c r="O105" s="86" t="s">
        <v>53</v>
      </c>
    </row>
    <row r="106" spans="1:15" s="89" customFormat="1" hidden="1" x14ac:dyDescent="0.2">
      <c r="A106" s="89">
        <v>104</v>
      </c>
      <c r="B106" s="86">
        <v>41134</v>
      </c>
      <c r="C106" s="84">
        <v>1</v>
      </c>
      <c r="D106" s="84" t="s">
        <v>66</v>
      </c>
      <c r="E106" s="84" t="s">
        <v>700</v>
      </c>
      <c r="F106" s="79">
        <v>703</v>
      </c>
      <c r="G106" s="84" t="s">
        <v>12</v>
      </c>
      <c r="H106" s="90">
        <v>25.6885422846808</v>
      </c>
      <c r="I106" s="91">
        <v>0</v>
      </c>
      <c r="J106" s="91">
        <v>0</v>
      </c>
      <c r="K106" s="91">
        <v>0.63680000000000003</v>
      </c>
      <c r="L106" s="84" t="s">
        <v>317</v>
      </c>
      <c r="M106" s="84" t="s">
        <v>68</v>
      </c>
      <c r="N106" s="86">
        <v>41199</v>
      </c>
      <c r="O106" s="86" t="s">
        <v>69</v>
      </c>
    </row>
    <row r="107" spans="1:15" s="89" customFormat="1" hidden="1" x14ac:dyDescent="0.2">
      <c r="A107" s="89">
        <v>105</v>
      </c>
      <c r="B107" s="86">
        <v>41136</v>
      </c>
      <c r="C107" s="84">
        <v>2</v>
      </c>
      <c r="D107" s="84" t="s">
        <v>66</v>
      </c>
      <c r="E107" s="84" t="s">
        <v>623</v>
      </c>
      <c r="F107" s="79">
        <v>-356</v>
      </c>
      <c r="G107" s="84" t="s">
        <v>67</v>
      </c>
      <c r="H107" s="90">
        <v>48.402511596679602</v>
      </c>
      <c r="I107" s="91">
        <v>10978.057489215</v>
      </c>
      <c r="J107" s="91">
        <v>-0.6371</v>
      </c>
      <c r="K107" s="90">
        <v>0.6371</v>
      </c>
      <c r="L107" s="84" t="s">
        <v>317</v>
      </c>
      <c r="M107" s="84" t="s">
        <v>52</v>
      </c>
      <c r="N107" s="86">
        <v>41136</v>
      </c>
      <c r="O107" s="86" t="s">
        <v>53</v>
      </c>
    </row>
    <row r="108" spans="1:15" s="89" customFormat="1" hidden="1" x14ac:dyDescent="0.2">
      <c r="A108" s="89">
        <v>106</v>
      </c>
      <c r="B108" s="86">
        <v>41136</v>
      </c>
      <c r="C108" s="84">
        <v>2</v>
      </c>
      <c r="D108" s="84" t="s">
        <v>66</v>
      </c>
      <c r="E108" s="84" t="s">
        <v>623</v>
      </c>
      <c r="F108" s="79">
        <v>356</v>
      </c>
      <c r="G108" s="84" t="s">
        <v>12</v>
      </c>
      <c r="H108" s="90">
        <v>50.703768304060297</v>
      </c>
      <c r="I108" s="91">
        <v>0</v>
      </c>
      <c r="J108" s="91">
        <v>0</v>
      </c>
      <c r="K108" s="91">
        <v>0.6371</v>
      </c>
      <c r="L108" s="84" t="s">
        <v>317</v>
      </c>
      <c r="M108" s="84" t="s">
        <v>68</v>
      </c>
      <c r="N108" s="86">
        <v>41201</v>
      </c>
      <c r="O108" s="86" t="s">
        <v>69</v>
      </c>
    </row>
    <row r="109" spans="1:15" s="89" customFormat="1" hidden="1" x14ac:dyDescent="0.2">
      <c r="A109" s="89">
        <v>107</v>
      </c>
      <c r="B109" s="86">
        <v>41199</v>
      </c>
      <c r="C109" s="84">
        <v>1</v>
      </c>
      <c r="D109" s="84" t="s">
        <v>294</v>
      </c>
      <c r="E109" s="84" t="s">
        <v>700</v>
      </c>
      <c r="F109" s="79">
        <v>703</v>
      </c>
      <c r="G109" s="84" t="s">
        <v>12</v>
      </c>
      <c r="H109" s="90">
        <v>25.6885422846808</v>
      </c>
      <c r="I109" s="91">
        <v>-11171.325376884401</v>
      </c>
      <c r="J109" s="91">
        <v>-0.61860000000000004</v>
      </c>
      <c r="K109" s="91">
        <v>0.61860000000000004</v>
      </c>
      <c r="L109" s="84" t="s">
        <v>317</v>
      </c>
      <c r="M109" s="84" t="s">
        <v>52</v>
      </c>
      <c r="N109" s="86">
        <v>41199</v>
      </c>
      <c r="O109" s="86" t="s">
        <v>53</v>
      </c>
    </row>
    <row r="110" spans="1:15" s="89" customFormat="1" hidden="1" x14ac:dyDescent="0.2">
      <c r="A110" s="89">
        <v>111</v>
      </c>
      <c r="B110" s="86">
        <v>41200</v>
      </c>
      <c r="C110" s="84">
        <v>1</v>
      </c>
      <c r="D110" s="84" t="s">
        <v>66</v>
      </c>
      <c r="E110" s="84" t="s">
        <v>709</v>
      </c>
      <c r="F110" s="79">
        <v>952</v>
      </c>
      <c r="G110" s="84" t="s">
        <v>12</v>
      </c>
      <c r="H110" s="90">
        <v>19.4898869518765</v>
      </c>
      <c r="I110" s="91">
        <v>0</v>
      </c>
      <c r="J110" s="91">
        <v>0</v>
      </c>
      <c r="K110" s="91">
        <v>0.61980000000000002</v>
      </c>
      <c r="L110" s="84" t="s">
        <v>317</v>
      </c>
      <c r="M110" s="84" t="s">
        <v>68</v>
      </c>
      <c r="N110" s="86">
        <v>41201</v>
      </c>
      <c r="O110" s="86" t="s">
        <v>69</v>
      </c>
    </row>
    <row r="111" spans="1:15" s="89" customFormat="1" hidden="1" x14ac:dyDescent="0.2">
      <c r="A111" s="89">
        <v>110</v>
      </c>
      <c r="B111" s="86">
        <v>41200</v>
      </c>
      <c r="C111" s="84">
        <v>1</v>
      </c>
      <c r="D111" s="84" t="s">
        <v>66</v>
      </c>
      <c r="E111" s="84" t="s">
        <v>709</v>
      </c>
      <c r="F111" s="79">
        <v>-952</v>
      </c>
      <c r="G111" s="84" t="s">
        <v>67</v>
      </c>
      <c r="H111" s="90">
        <v>18.632109642028801</v>
      </c>
      <c r="I111" s="91">
        <v>10993.8688414352</v>
      </c>
      <c r="J111" s="91">
        <v>-0.61980000000000002</v>
      </c>
      <c r="K111" s="91">
        <v>0.61980000000000002</v>
      </c>
      <c r="L111" s="84" t="s">
        <v>317</v>
      </c>
      <c r="M111" s="84" t="s">
        <v>52</v>
      </c>
      <c r="N111" s="86">
        <v>41200</v>
      </c>
      <c r="O111" s="86" t="s">
        <v>53</v>
      </c>
    </row>
    <row r="112" spans="1:15" s="89" customFormat="1" hidden="1" x14ac:dyDescent="0.2">
      <c r="A112" s="89">
        <v>109</v>
      </c>
      <c r="B112" s="86">
        <v>41200</v>
      </c>
      <c r="C112" s="84">
        <v>1</v>
      </c>
      <c r="D112" s="84" t="s">
        <v>66</v>
      </c>
      <c r="E112" s="84" t="s">
        <v>695</v>
      </c>
      <c r="F112" s="79">
        <v>-392</v>
      </c>
      <c r="G112" s="84" t="s">
        <v>67</v>
      </c>
      <c r="H112" s="90">
        <v>43.216705849813302</v>
      </c>
      <c r="I112" s="91">
        <v>0</v>
      </c>
      <c r="J112" s="91">
        <v>0</v>
      </c>
      <c r="K112" s="91">
        <v>0.61980000000000002</v>
      </c>
      <c r="L112" s="84" t="s">
        <v>317</v>
      </c>
      <c r="M112" s="84" t="s">
        <v>68</v>
      </c>
      <c r="N112" s="86">
        <v>41201</v>
      </c>
      <c r="O112" s="86" t="s">
        <v>69</v>
      </c>
    </row>
    <row r="113" spans="1:15" s="89" customFormat="1" hidden="1" x14ac:dyDescent="0.2">
      <c r="A113" s="89">
        <v>108</v>
      </c>
      <c r="B113" s="86">
        <v>41200</v>
      </c>
      <c r="C113" s="84">
        <v>1</v>
      </c>
      <c r="D113" s="84" t="s">
        <v>66</v>
      </c>
      <c r="E113" s="84" t="s">
        <v>695</v>
      </c>
      <c r="F113" s="79">
        <v>392</v>
      </c>
      <c r="G113" s="84" t="s">
        <v>12</v>
      </c>
      <c r="H113" s="90">
        <v>45.173101425170898</v>
      </c>
      <c r="I113" s="91">
        <v>-10975.3289992218</v>
      </c>
      <c r="J113" s="91">
        <v>-0.61980000000000002</v>
      </c>
      <c r="K113" s="91">
        <v>0.61980000000000002</v>
      </c>
      <c r="L113" s="84" t="s">
        <v>317</v>
      </c>
      <c r="M113" s="84" t="s">
        <v>52</v>
      </c>
      <c r="N113" s="86">
        <v>41200</v>
      </c>
      <c r="O113" s="86" t="s">
        <v>53</v>
      </c>
    </row>
    <row r="114" spans="1:15" s="89" customFormat="1" hidden="1" x14ac:dyDescent="0.2">
      <c r="A114" s="89">
        <v>112</v>
      </c>
      <c r="B114" s="86">
        <v>41201</v>
      </c>
      <c r="C114" s="84">
        <v>1</v>
      </c>
      <c r="D114" s="84" t="s">
        <v>294</v>
      </c>
      <c r="E114" s="84" t="s">
        <v>709</v>
      </c>
      <c r="F114" s="79">
        <v>952</v>
      </c>
      <c r="G114" s="84" t="s">
        <v>12</v>
      </c>
      <c r="H114" s="90">
        <v>18.599763870239201</v>
      </c>
      <c r="I114" s="91">
        <v>-11052.6939226287</v>
      </c>
      <c r="J114" s="91">
        <v>-0.62419999999999998</v>
      </c>
      <c r="K114" s="91">
        <v>0.62419999999999998</v>
      </c>
      <c r="L114" s="84" t="s">
        <v>317</v>
      </c>
      <c r="M114" s="84" t="s">
        <v>52</v>
      </c>
      <c r="N114" s="86">
        <v>41201</v>
      </c>
      <c r="O114" s="86" t="s">
        <v>53</v>
      </c>
    </row>
    <row r="115" spans="1:15" s="89" customFormat="1" hidden="1" x14ac:dyDescent="0.2">
      <c r="A115" s="89">
        <v>113</v>
      </c>
      <c r="B115" s="86">
        <v>41201</v>
      </c>
      <c r="C115" s="84">
        <v>1</v>
      </c>
      <c r="D115" s="84" t="s">
        <v>294</v>
      </c>
      <c r="E115" s="84" t="s">
        <v>695</v>
      </c>
      <c r="F115" s="79">
        <v>-392</v>
      </c>
      <c r="G115" s="84" t="s">
        <v>67</v>
      </c>
      <c r="H115" s="90">
        <v>45.090471267700103</v>
      </c>
      <c r="I115" s="91">
        <v>11033.0250887969</v>
      </c>
      <c r="J115" s="91">
        <v>-0.62419999999999998</v>
      </c>
      <c r="K115" s="91">
        <v>0.62419999999999998</v>
      </c>
      <c r="L115" s="84" t="s">
        <v>317</v>
      </c>
      <c r="M115" s="84" t="s">
        <v>52</v>
      </c>
      <c r="N115" s="86">
        <v>41201</v>
      </c>
      <c r="O115" s="86" t="s">
        <v>53</v>
      </c>
    </row>
    <row r="116" spans="1:15" s="89" customFormat="1" hidden="1" x14ac:dyDescent="0.2">
      <c r="A116" s="89">
        <v>114</v>
      </c>
      <c r="B116" s="86">
        <v>41201</v>
      </c>
      <c r="C116" s="84">
        <v>2</v>
      </c>
      <c r="D116" s="84" t="s">
        <v>294</v>
      </c>
      <c r="E116" s="84" t="s">
        <v>623</v>
      </c>
      <c r="F116" s="79">
        <v>356</v>
      </c>
      <c r="G116" s="84" t="s">
        <v>12</v>
      </c>
      <c r="H116" s="90">
        <v>49.058719635009702</v>
      </c>
      <c r="I116" s="91">
        <v>-10901.593195437599</v>
      </c>
      <c r="J116" s="91">
        <v>-0.62419999999999998</v>
      </c>
      <c r="K116" s="91">
        <v>0.62419999999999998</v>
      </c>
      <c r="L116" s="84" t="s">
        <v>317</v>
      </c>
      <c r="M116" s="84" t="s">
        <v>52</v>
      </c>
      <c r="N116" s="86">
        <v>41201</v>
      </c>
      <c r="O116" s="86" t="s">
        <v>53</v>
      </c>
    </row>
    <row r="117" spans="1:15" s="89" customFormat="1" hidden="1" x14ac:dyDescent="0.2">
      <c r="A117" s="89">
        <v>117</v>
      </c>
      <c r="B117" s="86">
        <v>41204</v>
      </c>
      <c r="C117" s="84">
        <v>1</v>
      </c>
      <c r="D117" s="84" t="s">
        <v>66</v>
      </c>
      <c r="E117" s="84" t="s">
        <v>704</v>
      </c>
      <c r="F117" s="79">
        <v>-279</v>
      </c>
      <c r="G117" s="84" t="s">
        <v>67</v>
      </c>
      <c r="H117" s="90">
        <v>63.104223251342702</v>
      </c>
      <c r="I117" s="91">
        <v>10980.9110276796</v>
      </c>
      <c r="J117" s="91">
        <v>-0.62370000000000003</v>
      </c>
      <c r="K117" s="91">
        <v>0.62370000000000003</v>
      </c>
      <c r="L117" s="84" t="s">
        <v>317</v>
      </c>
      <c r="M117" s="84" t="s">
        <v>52</v>
      </c>
      <c r="N117" s="86">
        <v>41204</v>
      </c>
      <c r="O117" s="86" t="s">
        <v>53</v>
      </c>
    </row>
    <row r="118" spans="1:15" s="89" customFormat="1" hidden="1" x14ac:dyDescent="0.2">
      <c r="A118" s="89">
        <v>118</v>
      </c>
      <c r="B118" s="86">
        <v>41204</v>
      </c>
      <c r="C118" s="84">
        <v>1</v>
      </c>
      <c r="D118" s="84" t="s">
        <v>66</v>
      </c>
      <c r="E118" s="84" t="s">
        <v>704</v>
      </c>
      <c r="F118" s="79">
        <v>279</v>
      </c>
      <c r="G118" s="84" t="s">
        <v>12</v>
      </c>
      <c r="H118" s="90">
        <v>66.087282335788899</v>
      </c>
      <c r="I118" s="91">
        <v>0</v>
      </c>
      <c r="J118" s="91">
        <v>0</v>
      </c>
      <c r="K118" s="91">
        <v>0.62370000000000003</v>
      </c>
      <c r="L118" s="84" t="s">
        <v>317</v>
      </c>
      <c r="M118" s="84" t="s">
        <v>68</v>
      </c>
      <c r="N118" s="86">
        <v>41215</v>
      </c>
      <c r="O118" s="86" t="s">
        <v>69</v>
      </c>
    </row>
    <row r="119" spans="1:15" s="89" customFormat="1" hidden="1" x14ac:dyDescent="0.2">
      <c r="A119" s="89">
        <v>115</v>
      </c>
      <c r="B119" s="86">
        <v>41204</v>
      </c>
      <c r="C119" s="84">
        <v>2</v>
      </c>
      <c r="D119" s="84" t="s">
        <v>66</v>
      </c>
      <c r="E119" s="84" t="s">
        <v>695</v>
      </c>
      <c r="F119" s="79">
        <v>390</v>
      </c>
      <c r="G119" s="84" t="s">
        <v>12</v>
      </c>
      <c r="H119" s="90">
        <v>45.152444839477504</v>
      </c>
      <c r="I119" s="91">
        <v>-10983.016140088999</v>
      </c>
      <c r="J119" s="91">
        <v>-0.62370000000000003</v>
      </c>
      <c r="K119" s="90">
        <v>0.62370000000000003</v>
      </c>
      <c r="L119" s="84" t="s">
        <v>317</v>
      </c>
      <c r="M119" s="84" t="s">
        <v>52</v>
      </c>
      <c r="N119" s="86">
        <v>41204</v>
      </c>
      <c r="O119" s="86" t="s">
        <v>53</v>
      </c>
    </row>
    <row r="120" spans="1:15" s="89" customFormat="1" hidden="1" x14ac:dyDescent="0.2">
      <c r="A120" s="89">
        <v>116</v>
      </c>
      <c r="B120" s="86">
        <v>41204</v>
      </c>
      <c r="C120" s="84">
        <v>2</v>
      </c>
      <c r="D120" s="84" t="s">
        <v>66</v>
      </c>
      <c r="E120" s="84" t="s">
        <v>695</v>
      </c>
      <c r="F120" s="79">
        <v>-390</v>
      </c>
      <c r="G120" s="84" t="s">
        <v>67</v>
      </c>
      <c r="H120" s="90">
        <v>43.166709833376501</v>
      </c>
      <c r="I120" s="91">
        <v>0</v>
      </c>
      <c r="J120" s="91">
        <v>0</v>
      </c>
      <c r="K120" s="91">
        <v>0.62370000000000003</v>
      </c>
      <c r="L120" s="84" t="s">
        <v>317</v>
      </c>
      <c r="M120" s="84" t="s">
        <v>68</v>
      </c>
      <c r="N120" s="86">
        <v>41220</v>
      </c>
      <c r="O120" s="86" t="s">
        <v>69</v>
      </c>
    </row>
    <row r="121" spans="1:15" s="89" customFormat="1" hidden="1" x14ac:dyDescent="0.2">
      <c r="A121" s="89">
        <v>119</v>
      </c>
      <c r="B121" s="86">
        <v>41215</v>
      </c>
      <c r="C121" s="84">
        <v>1</v>
      </c>
      <c r="D121" s="84" t="s">
        <v>66</v>
      </c>
      <c r="E121" s="84" t="s">
        <v>704</v>
      </c>
      <c r="F121" s="79">
        <v>279</v>
      </c>
      <c r="G121" s="84" t="s">
        <v>12</v>
      </c>
      <c r="H121" s="90">
        <v>60.229941462504698</v>
      </c>
      <c r="I121" s="91">
        <v>0</v>
      </c>
      <c r="J121" s="91">
        <v>0</v>
      </c>
      <c r="K121" s="91">
        <v>0.62350000000000005</v>
      </c>
      <c r="L121" s="84" t="s">
        <v>317</v>
      </c>
      <c r="M121" s="84" t="s">
        <v>68</v>
      </c>
      <c r="N121" s="86">
        <v>41236</v>
      </c>
      <c r="O121" s="86" t="s">
        <v>69</v>
      </c>
    </row>
    <row r="122" spans="1:15" s="89" customFormat="1" hidden="1" x14ac:dyDescent="0.2">
      <c r="A122" s="89">
        <v>120</v>
      </c>
      <c r="B122" s="86">
        <v>41220</v>
      </c>
      <c r="C122" s="84">
        <v>2</v>
      </c>
      <c r="D122" s="84" t="s">
        <v>66</v>
      </c>
      <c r="E122" s="84" t="s">
        <v>695</v>
      </c>
      <c r="F122" s="79">
        <v>-390</v>
      </c>
      <c r="G122" s="84" t="s">
        <v>67</v>
      </c>
      <c r="H122" s="90">
        <v>47.202087176889599</v>
      </c>
      <c r="I122" s="91">
        <v>0</v>
      </c>
      <c r="J122" s="91">
        <v>0</v>
      </c>
      <c r="K122" s="90">
        <v>0.62549999999999994</v>
      </c>
      <c r="L122" s="84" t="s">
        <v>317</v>
      </c>
      <c r="M122" s="84" t="s">
        <v>68</v>
      </c>
      <c r="N122" s="86">
        <v>41220</v>
      </c>
      <c r="O122" s="86" t="s">
        <v>69</v>
      </c>
    </row>
    <row r="123" spans="1:15" s="89" customFormat="1" hidden="1" x14ac:dyDescent="0.2">
      <c r="A123" s="89">
        <v>121</v>
      </c>
      <c r="B123" s="86">
        <v>41220</v>
      </c>
      <c r="C123" s="84">
        <v>2</v>
      </c>
      <c r="D123" s="84" t="s">
        <v>294</v>
      </c>
      <c r="E123" s="84" t="s">
        <v>695</v>
      </c>
      <c r="F123" s="79">
        <v>-390</v>
      </c>
      <c r="G123" s="84" t="s">
        <v>67</v>
      </c>
      <c r="H123" s="90">
        <v>47.202087176889599</v>
      </c>
      <c r="I123" s="91">
        <v>11514.713156366301</v>
      </c>
      <c r="J123" s="91">
        <v>-0.62549999999999994</v>
      </c>
      <c r="K123" s="91">
        <v>0.62549999999999994</v>
      </c>
      <c r="L123" s="84" t="s">
        <v>317</v>
      </c>
      <c r="M123" s="84" t="s">
        <v>52</v>
      </c>
      <c r="N123" s="86">
        <v>41220</v>
      </c>
      <c r="O123" s="86" t="s">
        <v>53</v>
      </c>
    </row>
    <row r="124" spans="1:15" s="89" customFormat="1" hidden="1" x14ac:dyDescent="0.2">
      <c r="A124" s="89">
        <v>122</v>
      </c>
      <c r="B124" s="86">
        <v>41221</v>
      </c>
      <c r="C124" s="84">
        <v>1</v>
      </c>
      <c r="D124" s="84" t="s">
        <v>66</v>
      </c>
      <c r="E124" s="84" t="s">
        <v>706</v>
      </c>
      <c r="F124" s="79">
        <v>608</v>
      </c>
      <c r="G124" s="84" t="s">
        <v>12</v>
      </c>
      <c r="H124" s="90">
        <v>28.879827499389599</v>
      </c>
      <c r="I124" s="91">
        <v>-10993.6492783996</v>
      </c>
      <c r="J124" s="91">
        <v>-0.62609999999999999</v>
      </c>
      <c r="K124" s="91">
        <v>0.62609999999999999</v>
      </c>
      <c r="L124" s="84" t="s">
        <v>317</v>
      </c>
      <c r="M124" s="84" t="s">
        <v>52</v>
      </c>
      <c r="N124" s="86">
        <v>41221</v>
      </c>
      <c r="O124" s="86" t="s">
        <v>53</v>
      </c>
    </row>
    <row r="125" spans="1:15" s="89" customFormat="1" hidden="1" x14ac:dyDescent="0.2">
      <c r="A125" s="89">
        <v>123</v>
      </c>
      <c r="B125" s="86">
        <v>41221</v>
      </c>
      <c r="C125" s="84">
        <v>1</v>
      </c>
      <c r="D125" s="84" t="s">
        <v>66</v>
      </c>
      <c r="E125" s="84" t="s">
        <v>706</v>
      </c>
      <c r="F125" s="79">
        <v>-608</v>
      </c>
      <c r="G125" s="84" t="s">
        <v>67</v>
      </c>
      <c r="H125" s="90">
        <v>27.583032809623401</v>
      </c>
      <c r="I125" s="91">
        <v>0</v>
      </c>
      <c r="J125" s="91">
        <v>0</v>
      </c>
      <c r="K125" s="90">
        <v>0.62609999999999999</v>
      </c>
      <c r="L125" s="84" t="s">
        <v>317</v>
      </c>
      <c r="M125" s="84" t="s">
        <v>68</v>
      </c>
      <c r="N125" s="86">
        <v>41249</v>
      </c>
      <c r="O125" s="86" t="s">
        <v>69</v>
      </c>
    </row>
    <row r="126" spans="1:15" s="89" customFormat="1" hidden="1" x14ac:dyDescent="0.2">
      <c r="A126" s="89">
        <v>124</v>
      </c>
      <c r="B126" s="86">
        <v>41236</v>
      </c>
      <c r="C126" s="84">
        <v>1</v>
      </c>
      <c r="D126" s="84" t="s">
        <v>294</v>
      </c>
      <c r="E126" s="84" t="s">
        <v>704</v>
      </c>
      <c r="F126" s="79">
        <v>279</v>
      </c>
      <c r="G126" s="84" t="s">
        <v>12</v>
      </c>
      <c r="H126" s="90">
        <v>60.229941462504698</v>
      </c>
      <c r="I126" s="91">
        <v>-10495.874381056999</v>
      </c>
      <c r="J126" s="91">
        <v>-0.62460000000000004</v>
      </c>
      <c r="K126" s="91">
        <v>0.62460000000000004</v>
      </c>
      <c r="L126" s="84" t="s">
        <v>317</v>
      </c>
      <c r="M126" s="84" t="s">
        <v>52</v>
      </c>
      <c r="N126" s="86">
        <v>41236</v>
      </c>
      <c r="O126" s="86" t="s">
        <v>53</v>
      </c>
    </row>
    <row r="127" spans="1:15" s="89" customFormat="1" hidden="1" x14ac:dyDescent="0.2">
      <c r="A127" s="89">
        <v>126</v>
      </c>
      <c r="B127" s="86">
        <v>41239</v>
      </c>
      <c r="C127" s="84">
        <v>1</v>
      </c>
      <c r="D127" s="84" t="s">
        <v>66</v>
      </c>
      <c r="E127" s="84" t="s">
        <v>694</v>
      </c>
      <c r="F127" s="79">
        <v>892</v>
      </c>
      <c r="G127" s="84" t="s">
        <v>12</v>
      </c>
      <c r="H127" s="90">
        <v>16.195794036285601</v>
      </c>
      <c r="I127" s="91">
        <v>0</v>
      </c>
      <c r="J127" s="91">
        <v>0</v>
      </c>
      <c r="K127" s="91">
        <v>0.62409999999999999</v>
      </c>
      <c r="L127" s="84" t="s">
        <v>317</v>
      </c>
      <c r="M127" s="84" t="s">
        <v>68</v>
      </c>
      <c r="N127" s="86">
        <v>41281</v>
      </c>
      <c r="O127" s="86" t="s">
        <v>69</v>
      </c>
    </row>
    <row r="128" spans="1:15" s="89" customFormat="1" hidden="1" x14ac:dyDescent="0.2">
      <c r="A128" s="89">
        <v>125</v>
      </c>
      <c r="B128" s="86">
        <v>41239</v>
      </c>
      <c r="C128" s="84">
        <v>1</v>
      </c>
      <c r="D128" s="84" t="s">
        <v>66</v>
      </c>
      <c r="E128" s="84" t="s">
        <v>694</v>
      </c>
      <c r="F128" s="79">
        <v>-892</v>
      </c>
      <c r="G128" s="84" t="s">
        <v>67</v>
      </c>
      <c r="H128" s="90">
        <v>15.292658329010001</v>
      </c>
      <c r="I128" s="91">
        <v>8513.3800723165496</v>
      </c>
      <c r="J128" s="91">
        <v>-0.62409999999999999</v>
      </c>
      <c r="K128" s="91">
        <v>0.62409999999999999</v>
      </c>
      <c r="L128" s="84" t="s">
        <v>317</v>
      </c>
      <c r="M128" s="84" t="s">
        <v>52</v>
      </c>
      <c r="N128" s="86">
        <v>41239</v>
      </c>
      <c r="O128" s="86" t="s">
        <v>53</v>
      </c>
    </row>
    <row r="129" spans="1:15" s="89" customFormat="1" hidden="1" x14ac:dyDescent="0.2">
      <c r="A129" s="89">
        <v>127</v>
      </c>
      <c r="B129" s="86">
        <v>41249</v>
      </c>
      <c r="C129" s="84">
        <v>1</v>
      </c>
      <c r="D129" s="84" t="s">
        <v>66</v>
      </c>
      <c r="E129" s="84" t="s">
        <v>706</v>
      </c>
      <c r="F129" s="79">
        <v>-608</v>
      </c>
      <c r="G129" s="84" t="s">
        <v>67</v>
      </c>
      <c r="H129" s="90">
        <v>30.202175820747701</v>
      </c>
      <c r="I129" s="91">
        <v>0</v>
      </c>
      <c r="J129" s="91">
        <v>0</v>
      </c>
      <c r="K129" s="91">
        <v>0.62190000000000001</v>
      </c>
      <c r="L129" s="84" t="s">
        <v>317</v>
      </c>
      <c r="M129" s="84" t="s">
        <v>68</v>
      </c>
      <c r="N129" s="86">
        <v>41254</v>
      </c>
      <c r="O129" s="86" t="s">
        <v>69</v>
      </c>
    </row>
    <row r="130" spans="1:15" s="89" customFormat="1" hidden="1" x14ac:dyDescent="0.2">
      <c r="A130" s="89">
        <v>128</v>
      </c>
      <c r="B130" s="86">
        <v>41254</v>
      </c>
      <c r="C130" s="84">
        <v>1</v>
      </c>
      <c r="D130" s="84" t="s">
        <v>66</v>
      </c>
      <c r="E130" s="84" t="s">
        <v>706</v>
      </c>
      <c r="F130" s="79">
        <v>-608</v>
      </c>
      <c r="G130" s="84" t="s">
        <v>67</v>
      </c>
      <c r="H130" s="90">
        <v>30.204092267590301</v>
      </c>
      <c r="I130" s="91">
        <v>0</v>
      </c>
      <c r="J130" s="91">
        <v>0</v>
      </c>
      <c r="K130" s="91">
        <v>0.621</v>
      </c>
      <c r="L130" s="84" t="s">
        <v>317</v>
      </c>
      <c r="M130" s="84" t="s">
        <v>68</v>
      </c>
      <c r="N130" s="86">
        <v>41255</v>
      </c>
      <c r="O130" s="86" t="s">
        <v>69</v>
      </c>
    </row>
    <row r="131" spans="1:15" s="89" customFormat="1" hidden="1" x14ac:dyDescent="0.2">
      <c r="A131" s="89">
        <v>129</v>
      </c>
      <c r="B131" s="86">
        <v>41255</v>
      </c>
      <c r="C131" s="84">
        <v>1</v>
      </c>
      <c r="D131" s="84" t="s">
        <v>66</v>
      </c>
      <c r="E131" s="84" t="s">
        <v>706</v>
      </c>
      <c r="F131" s="79">
        <v>-608</v>
      </c>
      <c r="G131" s="84" t="s">
        <v>67</v>
      </c>
      <c r="H131" s="90">
        <v>30.2051593624881</v>
      </c>
      <c r="I131" s="91">
        <v>0</v>
      </c>
      <c r="J131" s="91">
        <v>0</v>
      </c>
      <c r="K131" s="91">
        <v>0.62050000000000005</v>
      </c>
      <c r="L131" s="84" t="s">
        <v>317</v>
      </c>
      <c r="M131" s="84" t="s">
        <v>68</v>
      </c>
      <c r="N131" s="86">
        <v>41256</v>
      </c>
      <c r="O131" s="86" t="s">
        <v>69</v>
      </c>
    </row>
    <row r="132" spans="1:15" s="89" customFormat="1" hidden="1" x14ac:dyDescent="0.2">
      <c r="A132" s="89">
        <v>130</v>
      </c>
      <c r="B132" s="86">
        <v>41256</v>
      </c>
      <c r="C132" s="84">
        <v>1</v>
      </c>
      <c r="D132" s="84" t="s">
        <v>66</v>
      </c>
      <c r="E132" s="84" t="s">
        <v>706</v>
      </c>
      <c r="F132" s="79">
        <v>-608</v>
      </c>
      <c r="G132" s="84" t="s">
        <v>67</v>
      </c>
      <c r="H132" s="90">
        <v>30.206656187761102</v>
      </c>
      <c r="I132" s="91">
        <v>0</v>
      </c>
      <c r="J132" s="91">
        <v>0</v>
      </c>
      <c r="K132" s="91">
        <v>0.61980000000000002</v>
      </c>
      <c r="L132" s="84" t="s">
        <v>317</v>
      </c>
      <c r="M132" s="84" t="s">
        <v>68</v>
      </c>
      <c r="N132" s="86">
        <v>41260</v>
      </c>
      <c r="O132" s="86" t="s">
        <v>69</v>
      </c>
    </row>
    <row r="133" spans="1:15" s="89" customFormat="1" hidden="1" x14ac:dyDescent="0.2">
      <c r="A133" s="89">
        <v>131</v>
      </c>
      <c r="B133" s="86">
        <v>41260</v>
      </c>
      <c r="C133" s="84">
        <v>1</v>
      </c>
      <c r="D133" s="84" t="s">
        <v>66</v>
      </c>
      <c r="E133" s="84" t="s">
        <v>706</v>
      </c>
      <c r="F133" s="79">
        <v>-608</v>
      </c>
      <c r="G133" s="84" t="s">
        <v>67</v>
      </c>
      <c r="H133" s="90">
        <v>30.211813928046301</v>
      </c>
      <c r="I133" s="91">
        <v>0</v>
      </c>
      <c r="J133" s="91">
        <v>0</v>
      </c>
      <c r="K133" s="91">
        <v>0.61739999999999995</v>
      </c>
      <c r="L133" s="84" t="s">
        <v>317</v>
      </c>
      <c r="M133" s="84" t="s">
        <v>68</v>
      </c>
      <c r="N133" s="86">
        <v>41261</v>
      </c>
      <c r="O133" s="86" t="s">
        <v>69</v>
      </c>
    </row>
    <row r="134" spans="1:15" s="89" customFormat="1" hidden="1" x14ac:dyDescent="0.2">
      <c r="A134" s="89">
        <v>132</v>
      </c>
      <c r="B134" s="86">
        <v>41261</v>
      </c>
      <c r="C134" s="84">
        <v>1</v>
      </c>
      <c r="D134" s="84" t="s">
        <v>66</v>
      </c>
      <c r="E134" s="84" t="s">
        <v>706</v>
      </c>
      <c r="F134" s="79">
        <v>-608</v>
      </c>
      <c r="G134" s="84" t="s">
        <v>67</v>
      </c>
      <c r="H134" s="90">
        <v>30.215925665194</v>
      </c>
      <c r="I134" s="91">
        <v>0</v>
      </c>
      <c r="J134" s="91">
        <v>0</v>
      </c>
      <c r="K134" s="91">
        <v>0.61550000000000005</v>
      </c>
      <c r="L134" s="84" t="s">
        <v>317</v>
      </c>
      <c r="M134" s="84" t="s">
        <v>68</v>
      </c>
      <c r="N134" s="86">
        <v>41262</v>
      </c>
      <c r="O134" s="86" t="s">
        <v>69</v>
      </c>
    </row>
    <row r="135" spans="1:15" s="89" customFormat="1" hidden="1" x14ac:dyDescent="0.2">
      <c r="A135" s="89">
        <v>133</v>
      </c>
      <c r="B135" s="86">
        <v>41262</v>
      </c>
      <c r="C135" s="84">
        <v>1</v>
      </c>
      <c r="D135" s="84" t="s">
        <v>66</v>
      </c>
      <c r="E135" s="84" t="s">
        <v>706</v>
      </c>
      <c r="F135" s="79">
        <v>-608</v>
      </c>
      <c r="G135" s="84" t="s">
        <v>67</v>
      </c>
      <c r="H135" s="90">
        <v>31.5559369073057</v>
      </c>
      <c r="I135" s="91">
        <v>0</v>
      </c>
      <c r="J135" s="91">
        <v>0</v>
      </c>
      <c r="K135" s="90">
        <v>0.61460000000000004</v>
      </c>
      <c r="L135" s="84" t="s">
        <v>317</v>
      </c>
      <c r="M135" s="84" t="s">
        <v>68</v>
      </c>
      <c r="N135" s="86">
        <v>41276</v>
      </c>
      <c r="O135" s="86" t="s">
        <v>69</v>
      </c>
    </row>
    <row r="136" spans="1:15" s="89" customFormat="1" hidden="1" x14ac:dyDescent="0.2">
      <c r="A136" s="89">
        <v>134</v>
      </c>
      <c r="B136" s="86">
        <v>41276</v>
      </c>
      <c r="C136" s="84">
        <v>1</v>
      </c>
      <c r="D136" s="84" t="s">
        <v>66</v>
      </c>
      <c r="E136" s="84" t="s">
        <v>706</v>
      </c>
      <c r="F136" s="79">
        <v>-608</v>
      </c>
      <c r="G136" s="84" t="s">
        <v>67</v>
      </c>
      <c r="H136" s="90">
        <v>31.558115794627</v>
      </c>
      <c r="I136" s="91">
        <v>0</v>
      </c>
      <c r="J136" s="91">
        <v>0</v>
      </c>
      <c r="K136" s="90">
        <v>0.61409999999999998</v>
      </c>
      <c r="L136" s="84" t="s">
        <v>317</v>
      </c>
      <c r="M136" s="84" t="s">
        <v>68</v>
      </c>
      <c r="N136" s="86">
        <v>41281</v>
      </c>
      <c r="O136" s="86" t="s">
        <v>69</v>
      </c>
    </row>
    <row r="137" spans="1:15" s="89" customFormat="1" hidden="1" x14ac:dyDescent="0.2">
      <c r="A137" s="89">
        <v>135</v>
      </c>
      <c r="B137" s="86">
        <v>41281</v>
      </c>
      <c r="C137" s="84">
        <v>1</v>
      </c>
      <c r="D137" s="84" t="s">
        <v>294</v>
      </c>
      <c r="E137" s="84" t="s">
        <v>694</v>
      </c>
      <c r="F137" s="79">
        <v>892</v>
      </c>
      <c r="G137" s="84" t="s">
        <v>12</v>
      </c>
      <c r="H137" s="90">
        <v>16.195794036285601</v>
      </c>
      <c r="I137" s="91">
        <v>-8982.9259007320998</v>
      </c>
      <c r="J137" s="91">
        <v>-0.62180000000000002</v>
      </c>
      <c r="K137" s="91">
        <v>0.62180000000000002</v>
      </c>
      <c r="L137" s="84" t="s">
        <v>317</v>
      </c>
      <c r="M137" s="84" t="s">
        <v>52</v>
      </c>
      <c r="N137" s="86">
        <v>41281</v>
      </c>
      <c r="O137" s="86" t="s">
        <v>53</v>
      </c>
    </row>
    <row r="138" spans="1:15" s="89" customFormat="1" hidden="1" x14ac:dyDescent="0.2">
      <c r="A138" s="89">
        <v>136</v>
      </c>
      <c r="B138" s="86">
        <v>41281</v>
      </c>
      <c r="C138" s="84">
        <v>1</v>
      </c>
      <c r="D138" s="84" t="s">
        <v>66</v>
      </c>
      <c r="E138" s="84" t="s">
        <v>706</v>
      </c>
      <c r="F138" s="79">
        <v>-608</v>
      </c>
      <c r="G138" s="84" t="s">
        <v>67</v>
      </c>
      <c r="H138" s="90">
        <v>32.847510457186097</v>
      </c>
      <c r="I138" s="91">
        <v>0</v>
      </c>
      <c r="J138" s="91">
        <v>0</v>
      </c>
      <c r="K138" s="90">
        <v>0.62180000000000002</v>
      </c>
      <c r="L138" s="84" t="s">
        <v>317</v>
      </c>
      <c r="M138" s="84" t="s">
        <v>68</v>
      </c>
      <c r="N138" s="86">
        <v>41281</v>
      </c>
      <c r="O138" s="86" t="s">
        <v>69</v>
      </c>
    </row>
    <row r="139" spans="1:15" s="89" customFormat="1" hidden="1" x14ac:dyDescent="0.2">
      <c r="A139" s="89">
        <v>137</v>
      </c>
      <c r="B139" s="86">
        <v>41281</v>
      </c>
      <c r="C139" s="84">
        <v>1</v>
      </c>
      <c r="D139" s="84" t="s">
        <v>294</v>
      </c>
      <c r="E139" s="84" t="s">
        <v>706</v>
      </c>
      <c r="F139" s="79">
        <v>-608</v>
      </c>
      <c r="G139" s="84" t="s">
        <v>67</v>
      </c>
      <c r="H139" s="90">
        <v>32.847510457186097</v>
      </c>
      <c r="I139" s="91">
        <v>12418.1458573852</v>
      </c>
      <c r="J139" s="91">
        <v>-0.62180000000000002</v>
      </c>
      <c r="K139" s="90">
        <v>0.62180000000000002</v>
      </c>
      <c r="L139" s="84" t="s">
        <v>317</v>
      </c>
      <c r="M139" s="84" t="s">
        <v>52</v>
      </c>
      <c r="N139" s="86">
        <v>41281</v>
      </c>
      <c r="O139" s="86" t="s">
        <v>53</v>
      </c>
    </row>
    <row r="140" spans="1:15" s="89" customFormat="1" hidden="1" x14ac:dyDescent="0.2">
      <c r="A140" s="89">
        <v>138</v>
      </c>
      <c r="B140" s="86">
        <v>41281</v>
      </c>
      <c r="C140" s="84">
        <v>1</v>
      </c>
      <c r="D140" s="84" t="s">
        <v>294</v>
      </c>
      <c r="E140" s="84" t="s">
        <v>694</v>
      </c>
      <c r="F140" s="79">
        <v>892</v>
      </c>
      <c r="G140" s="84" t="s">
        <v>12</v>
      </c>
      <c r="H140" s="90">
        <v>16.208285331726</v>
      </c>
      <c r="I140" s="91">
        <v>-8989.8541427864002</v>
      </c>
      <c r="J140" s="91">
        <v>-0.62180000000000002</v>
      </c>
      <c r="K140" s="90">
        <v>0.62180000000000002</v>
      </c>
      <c r="L140" s="84" t="s">
        <v>317</v>
      </c>
      <c r="M140" s="84" t="s">
        <v>52</v>
      </c>
      <c r="N140" s="86">
        <v>41281</v>
      </c>
      <c r="O140" s="86" t="s">
        <v>53</v>
      </c>
    </row>
    <row r="141" spans="1:15" s="89" customFormat="1" hidden="1" x14ac:dyDescent="0.2">
      <c r="A141" s="89">
        <v>139</v>
      </c>
      <c r="B141" s="86">
        <v>41282</v>
      </c>
      <c r="C141" s="84">
        <v>2</v>
      </c>
      <c r="D141" s="84" t="s">
        <v>66</v>
      </c>
      <c r="E141" s="84" t="s">
        <v>701</v>
      </c>
      <c r="F141" s="79">
        <v>-3223</v>
      </c>
      <c r="G141" s="84" t="s">
        <v>67</v>
      </c>
      <c r="H141" s="90">
        <v>2.9849998950958199</v>
      </c>
      <c r="I141" s="91">
        <v>5999.4402471570002</v>
      </c>
      <c r="J141" s="91">
        <v>-0.62360000000000004</v>
      </c>
      <c r="K141" s="91">
        <v>0.62360000000000004</v>
      </c>
      <c r="L141" s="84" t="s">
        <v>317</v>
      </c>
      <c r="M141" s="84" t="s">
        <v>52</v>
      </c>
      <c r="N141" s="86">
        <v>41282</v>
      </c>
      <c r="O141" s="86" t="s">
        <v>53</v>
      </c>
    </row>
    <row r="142" spans="1:15" s="89" customFormat="1" hidden="1" x14ac:dyDescent="0.2">
      <c r="A142" s="89">
        <v>140</v>
      </c>
      <c r="B142" s="86">
        <v>41282</v>
      </c>
      <c r="C142" s="84">
        <v>2</v>
      </c>
      <c r="D142" s="84" t="s">
        <v>66</v>
      </c>
      <c r="E142" s="84" t="s">
        <v>701</v>
      </c>
      <c r="F142" s="79">
        <v>3223</v>
      </c>
      <c r="G142" s="84" t="s">
        <v>12</v>
      </c>
      <c r="H142" s="90">
        <v>3.2340515979498701</v>
      </c>
      <c r="I142" s="91">
        <v>0</v>
      </c>
      <c r="J142" s="91">
        <v>0</v>
      </c>
      <c r="K142" s="90">
        <v>0.62360000000000004</v>
      </c>
      <c r="L142" s="84" t="s">
        <v>317</v>
      </c>
      <c r="M142" s="84" t="s">
        <v>68</v>
      </c>
      <c r="N142" s="86">
        <v>41291</v>
      </c>
      <c r="O142" s="86" t="s">
        <v>69</v>
      </c>
    </row>
    <row r="143" spans="1:15" s="89" customFormat="1" hidden="1" x14ac:dyDescent="0.2">
      <c r="A143" s="89">
        <v>141</v>
      </c>
      <c r="B143" s="86">
        <v>41291</v>
      </c>
      <c r="C143" s="84">
        <v>2</v>
      </c>
      <c r="D143" s="84" t="s">
        <v>66</v>
      </c>
      <c r="E143" s="84" t="s">
        <v>701</v>
      </c>
      <c r="F143" s="79">
        <v>3223</v>
      </c>
      <c r="G143" s="84" t="s">
        <v>12</v>
      </c>
      <c r="H143" s="90">
        <v>2.7372596085712999</v>
      </c>
      <c r="I143" s="91">
        <v>0</v>
      </c>
      <c r="J143" s="91">
        <v>0</v>
      </c>
      <c r="K143" s="90">
        <v>0.62619999999999998</v>
      </c>
      <c r="L143" s="84" t="s">
        <v>317</v>
      </c>
      <c r="M143" s="84" t="s">
        <v>68</v>
      </c>
      <c r="N143" s="86">
        <v>41292</v>
      </c>
      <c r="O143" s="86" t="s">
        <v>69</v>
      </c>
    </row>
    <row r="144" spans="1:15" s="89" customFormat="1" hidden="1" x14ac:dyDescent="0.2">
      <c r="A144" s="89">
        <v>142</v>
      </c>
      <c r="B144" s="86">
        <v>41292</v>
      </c>
      <c r="C144" s="84">
        <v>2</v>
      </c>
      <c r="D144" s="84" t="s">
        <v>294</v>
      </c>
      <c r="E144" s="84" t="s">
        <v>701</v>
      </c>
      <c r="F144" s="79">
        <v>3223</v>
      </c>
      <c r="G144" s="84" t="s">
        <v>12</v>
      </c>
      <c r="H144" s="90">
        <v>2.7372596085712999</v>
      </c>
      <c r="I144" s="91">
        <v>-5561.5071376953101</v>
      </c>
      <c r="J144" s="91">
        <v>-0.63039999999999996</v>
      </c>
      <c r="K144" s="90">
        <v>0.63039999999999996</v>
      </c>
      <c r="L144" s="84" t="s">
        <v>317</v>
      </c>
      <c r="M144" s="84" t="s">
        <v>52</v>
      </c>
      <c r="N144" s="86">
        <v>41292</v>
      </c>
      <c r="O144" s="86" t="s">
        <v>53</v>
      </c>
    </row>
    <row r="145" spans="1:15" s="89" customFormat="1" hidden="1" x14ac:dyDescent="0.2">
      <c r="A145" s="89">
        <v>143</v>
      </c>
      <c r="B145" s="86">
        <v>41296</v>
      </c>
      <c r="C145" s="84">
        <v>1</v>
      </c>
      <c r="D145" s="84" t="s">
        <v>66</v>
      </c>
      <c r="E145" s="84" t="s">
        <v>705</v>
      </c>
      <c r="F145" s="79">
        <v>-1337</v>
      </c>
      <c r="G145" s="84" t="s">
        <v>67</v>
      </c>
      <c r="H145" s="90">
        <v>10.9424109458923</v>
      </c>
      <c r="I145" s="91">
        <v>9219.8281645214993</v>
      </c>
      <c r="J145" s="91">
        <v>-0.63019999999999998</v>
      </c>
      <c r="K145" s="90">
        <v>0.63019999999999998</v>
      </c>
      <c r="L145" s="84" t="s">
        <v>317</v>
      </c>
      <c r="M145" s="84" t="s">
        <v>52</v>
      </c>
      <c r="N145" s="86">
        <v>41296</v>
      </c>
      <c r="O145" s="86" t="s">
        <v>53</v>
      </c>
    </row>
    <row r="146" spans="1:15" s="89" customFormat="1" hidden="1" x14ac:dyDescent="0.2">
      <c r="A146" s="89">
        <v>144</v>
      </c>
      <c r="B146" s="86">
        <v>41296</v>
      </c>
      <c r="C146" s="84">
        <v>1</v>
      </c>
      <c r="D146" s="84" t="s">
        <v>66</v>
      </c>
      <c r="E146" s="84" t="s">
        <v>705</v>
      </c>
      <c r="F146" s="79">
        <v>1337</v>
      </c>
      <c r="G146" s="84" t="s">
        <v>12</v>
      </c>
      <c r="H146" s="90">
        <v>11.5427413088041</v>
      </c>
      <c r="I146" s="91">
        <v>0</v>
      </c>
      <c r="J146" s="91">
        <v>0</v>
      </c>
      <c r="K146" s="91">
        <v>0.63019999999999998</v>
      </c>
      <c r="L146" s="84" t="s">
        <v>317</v>
      </c>
      <c r="M146" s="84" t="s">
        <v>68</v>
      </c>
      <c r="N146" s="86">
        <v>41309</v>
      </c>
      <c r="O146" s="86" t="s">
        <v>69</v>
      </c>
    </row>
    <row r="147" spans="1:15" s="89" customFormat="1" hidden="1" x14ac:dyDescent="0.2">
      <c r="A147" s="89">
        <v>145</v>
      </c>
      <c r="B147" s="86">
        <v>41309</v>
      </c>
      <c r="C147" s="84">
        <v>1</v>
      </c>
      <c r="D147" s="84" t="s">
        <v>294</v>
      </c>
      <c r="E147" s="84" t="s">
        <v>705</v>
      </c>
      <c r="F147" s="79">
        <v>1337</v>
      </c>
      <c r="G147" s="84" t="s">
        <v>12</v>
      </c>
      <c r="H147" s="90">
        <v>11.5427413088041</v>
      </c>
      <c r="I147" s="91">
        <v>-9805.9027155201093</v>
      </c>
      <c r="J147" s="91">
        <v>-0.63539999999999996</v>
      </c>
      <c r="K147" s="90">
        <v>0.63539999999999996</v>
      </c>
      <c r="L147" s="84" t="s">
        <v>317</v>
      </c>
      <c r="M147" s="84" t="s">
        <v>52</v>
      </c>
      <c r="N147" s="86">
        <v>41309</v>
      </c>
      <c r="O147" s="86" t="s">
        <v>53</v>
      </c>
    </row>
    <row r="148" spans="1:15" s="89" customFormat="1" hidden="1" x14ac:dyDescent="0.2">
      <c r="A148" s="89">
        <v>146</v>
      </c>
      <c r="B148" s="86">
        <v>41309</v>
      </c>
      <c r="C148" s="84">
        <v>1</v>
      </c>
      <c r="D148" s="84" t="s">
        <v>294</v>
      </c>
      <c r="E148" s="84" t="s">
        <v>705</v>
      </c>
      <c r="F148" s="79">
        <v>1337</v>
      </c>
      <c r="G148" s="84" t="s">
        <v>12</v>
      </c>
      <c r="H148" s="90">
        <v>11.6257395744323</v>
      </c>
      <c r="I148" s="91">
        <v>-9876.4122155196092</v>
      </c>
      <c r="J148" s="91">
        <v>-0.63539999999999996</v>
      </c>
      <c r="K148" s="90">
        <v>0.63539999999999996</v>
      </c>
      <c r="L148" s="84" t="s">
        <v>317</v>
      </c>
      <c r="M148" s="84" t="s">
        <v>52</v>
      </c>
      <c r="N148" s="86">
        <v>41309</v>
      </c>
      <c r="O148" s="86" t="s">
        <v>53</v>
      </c>
    </row>
    <row r="149" spans="1:15" s="89" customFormat="1" hidden="1" x14ac:dyDescent="0.2">
      <c r="B149" s="86"/>
      <c r="C149" s="84"/>
      <c r="D149" s="84"/>
      <c r="E149" s="84"/>
      <c r="F149" s="79"/>
      <c r="G149" s="84"/>
      <c r="H149" s="90"/>
      <c r="I149" s="91"/>
      <c r="J149" s="91"/>
      <c r="K149" s="91"/>
      <c r="L149" s="84"/>
      <c r="M149" s="84"/>
      <c r="N149" s="86"/>
      <c r="O149" s="86"/>
    </row>
    <row r="150" spans="1:15" s="89" customFormat="1" hidden="1" x14ac:dyDescent="0.2">
      <c r="B150" s="86"/>
      <c r="C150" s="84"/>
      <c r="D150" s="84"/>
      <c r="E150" s="84"/>
      <c r="F150" s="79"/>
      <c r="G150" s="84"/>
      <c r="H150" s="90"/>
      <c r="I150" s="91"/>
      <c r="J150" s="91"/>
      <c r="K150" s="90"/>
      <c r="L150" s="84"/>
      <c r="M150" s="84"/>
      <c r="N150" s="86"/>
      <c r="O150" s="86"/>
    </row>
    <row r="151" spans="1:15" s="89" customFormat="1" hidden="1" x14ac:dyDescent="0.2">
      <c r="B151" s="86"/>
      <c r="C151" s="84"/>
      <c r="D151" s="84"/>
      <c r="E151" s="84"/>
      <c r="F151" s="79"/>
      <c r="G151" s="84"/>
      <c r="H151" s="90"/>
      <c r="I151" s="91"/>
      <c r="J151" s="91"/>
      <c r="K151" s="91"/>
      <c r="L151" s="84"/>
      <c r="M151" s="84"/>
      <c r="N151" s="86"/>
      <c r="O151" s="86"/>
    </row>
    <row r="152" spans="1:15" s="89" customFormat="1" hidden="1" x14ac:dyDescent="0.2">
      <c r="B152" s="86"/>
      <c r="C152" s="84"/>
      <c r="D152" s="84"/>
      <c r="E152" s="84"/>
      <c r="F152" s="79"/>
      <c r="G152" s="84"/>
      <c r="H152" s="90"/>
      <c r="I152" s="91"/>
      <c r="J152" s="91"/>
      <c r="K152" s="90"/>
      <c r="L152" s="84"/>
      <c r="M152" s="84"/>
      <c r="N152" s="86"/>
      <c r="O152" s="86"/>
    </row>
    <row r="153" spans="1:15" s="89" customFormat="1" hidden="1" x14ac:dyDescent="0.2">
      <c r="B153" s="86"/>
      <c r="C153" s="84"/>
      <c r="D153" s="84"/>
      <c r="E153" s="84"/>
      <c r="F153" s="79"/>
      <c r="G153" s="84"/>
      <c r="H153" s="90"/>
      <c r="I153" s="91"/>
      <c r="J153" s="91"/>
      <c r="K153" s="90"/>
      <c r="L153" s="84"/>
      <c r="M153" s="84"/>
      <c r="N153" s="86"/>
      <c r="O153" s="86"/>
    </row>
    <row r="154" spans="1:15" s="89" customFormat="1" hidden="1" x14ac:dyDescent="0.2">
      <c r="B154" s="86"/>
      <c r="C154" s="84"/>
      <c r="D154" s="84"/>
      <c r="E154" s="84"/>
      <c r="F154" s="79"/>
      <c r="G154" s="84"/>
      <c r="H154" s="90"/>
      <c r="I154" s="91"/>
      <c r="J154" s="91"/>
      <c r="K154" s="90"/>
      <c r="L154" s="84"/>
      <c r="M154" s="84"/>
      <c r="N154" s="86"/>
      <c r="O154" s="86"/>
    </row>
    <row r="155" spans="1:15" s="89" customFormat="1" hidden="1" x14ac:dyDescent="0.2">
      <c r="B155" s="86"/>
      <c r="C155" s="84"/>
      <c r="D155" s="84"/>
      <c r="E155" s="84"/>
      <c r="F155" s="79"/>
      <c r="G155" s="84"/>
      <c r="H155" s="90"/>
      <c r="I155" s="91"/>
      <c r="J155" s="91"/>
      <c r="K155" s="91"/>
      <c r="L155" s="84"/>
      <c r="M155" s="84"/>
      <c r="N155" s="86"/>
      <c r="O155" s="86"/>
    </row>
    <row r="156" spans="1:15" s="89" customFormat="1" hidden="1" x14ac:dyDescent="0.2">
      <c r="B156" s="86"/>
      <c r="C156" s="84"/>
      <c r="D156" s="84"/>
      <c r="E156" s="84"/>
      <c r="F156" s="79"/>
      <c r="G156" s="84"/>
      <c r="H156" s="90"/>
      <c r="I156" s="91"/>
      <c r="J156" s="91"/>
      <c r="K156" s="90"/>
      <c r="L156" s="84"/>
      <c r="M156" s="84"/>
      <c r="N156" s="86"/>
      <c r="O156" s="86"/>
    </row>
    <row r="157" spans="1:15" s="89" customFormat="1" hidden="1" x14ac:dyDescent="0.2">
      <c r="B157" s="86"/>
      <c r="C157" s="84"/>
      <c r="D157" s="84"/>
      <c r="E157" s="84"/>
      <c r="F157" s="79"/>
      <c r="G157" s="84"/>
      <c r="H157" s="90"/>
      <c r="I157" s="91"/>
      <c r="J157" s="91"/>
      <c r="K157" s="90"/>
      <c r="L157" s="84"/>
      <c r="M157" s="84"/>
      <c r="N157" s="86"/>
      <c r="O157" s="86"/>
    </row>
    <row r="158" spans="1:15" s="89" customFormat="1" hidden="1" x14ac:dyDescent="0.2">
      <c r="B158" s="86"/>
      <c r="C158" s="84"/>
      <c r="D158" s="84"/>
      <c r="E158" s="84"/>
      <c r="F158" s="79"/>
      <c r="G158" s="84"/>
      <c r="H158" s="90"/>
      <c r="I158" s="91"/>
      <c r="J158" s="91"/>
      <c r="K158" s="90"/>
      <c r="L158" s="84"/>
      <c r="M158" s="84"/>
      <c r="N158" s="86"/>
      <c r="O158" s="86"/>
    </row>
    <row r="159" spans="1:15" s="89" customFormat="1" hidden="1" x14ac:dyDescent="0.2">
      <c r="B159" s="86"/>
      <c r="C159" s="84"/>
      <c r="D159" s="84"/>
      <c r="E159" s="84"/>
      <c r="F159" s="79"/>
      <c r="G159" s="84"/>
      <c r="H159" s="90"/>
      <c r="I159" s="91"/>
      <c r="J159" s="91"/>
      <c r="K159" s="90"/>
      <c r="L159" s="84"/>
      <c r="M159" s="84"/>
      <c r="N159" s="86"/>
      <c r="O159" s="86"/>
    </row>
    <row r="160" spans="1:15" s="89" customFormat="1" hidden="1" x14ac:dyDescent="0.2">
      <c r="B160" s="86"/>
      <c r="C160" s="84"/>
      <c r="D160" s="84"/>
      <c r="E160" s="84"/>
      <c r="F160" s="79"/>
      <c r="G160" s="84"/>
      <c r="H160" s="90"/>
      <c r="I160" s="91"/>
      <c r="J160" s="91"/>
      <c r="K160" s="91"/>
      <c r="L160" s="84"/>
      <c r="M160" s="84"/>
      <c r="N160" s="86"/>
      <c r="O160" s="86"/>
    </row>
    <row r="161" spans="2:15" s="89" customFormat="1" hidden="1" x14ac:dyDescent="0.2">
      <c r="B161" s="86"/>
      <c r="C161" s="84"/>
      <c r="D161" s="84"/>
      <c r="E161" s="84"/>
      <c r="F161" s="79"/>
      <c r="G161" s="84"/>
      <c r="H161" s="90"/>
      <c r="I161" s="91"/>
      <c r="J161" s="91"/>
      <c r="K161" s="90"/>
      <c r="L161" s="84"/>
      <c r="M161" s="84"/>
      <c r="N161" s="86"/>
      <c r="O161" s="86"/>
    </row>
    <row r="162" spans="2:15" s="89" customFormat="1" hidden="1" x14ac:dyDescent="0.2">
      <c r="B162" s="86"/>
      <c r="C162" s="84"/>
      <c r="D162" s="84"/>
      <c r="E162" s="84"/>
      <c r="F162" s="79"/>
      <c r="G162" s="84"/>
      <c r="H162" s="90"/>
      <c r="I162" s="91"/>
      <c r="J162" s="91"/>
      <c r="K162" s="90"/>
      <c r="L162" s="84"/>
      <c r="M162" s="84"/>
      <c r="N162" s="86"/>
      <c r="O162" s="86"/>
    </row>
    <row r="163" spans="2:15" s="89" customFormat="1" hidden="1" x14ac:dyDescent="0.2">
      <c r="B163" s="86"/>
      <c r="C163" s="84"/>
      <c r="D163" s="84"/>
      <c r="E163" s="84"/>
      <c r="F163" s="79"/>
      <c r="G163" s="84"/>
      <c r="H163" s="90"/>
      <c r="I163" s="91"/>
      <c r="J163" s="91"/>
      <c r="K163" s="90"/>
      <c r="L163" s="84"/>
      <c r="M163" s="84"/>
      <c r="N163" s="86"/>
      <c r="O163" s="86"/>
    </row>
    <row r="164" spans="2:15" s="89" customFormat="1" hidden="1" x14ac:dyDescent="0.2">
      <c r="B164" s="86"/>
      <c r="C164" s="84"/>
      <c r="D164" s="84"/>
      <c r="E164" s="84"/>
      <c r="F164" s="79"/>
      <c r="G164" s="84"/>
      <c r="H164" s="90"/>
      <c r="I164" s="91"/>
      <c r="J164" s="91"/>
      <c r="K164" s="91"/>
      <c r="L164" s="84"/>
      <c r="M164" s="84"/>
      <c r="N164" s="86"/>
      <c r="O164" s="86"/>
    </row>
    <row r="165" spans="2:15" s="89" customFormat="1" hidden="1" x14ac:dyDescent="0.2">
      <c r="B165" s="86"/>
      <c r="C165" s="84"/>
      <c r="D165" s="84"/>
      <c r="E165" s="84"/>
      <c r="F165" s="79"/>
      <c r="G165" s="84"/>
      <c r="H165" s="90"/>
      <c r="I165" s="91"/>
      <c r="J165" s="91"/>
      <c r="K165" s="90"/>
      <c r="L165" s="84"/>
      <c r="M165" s="84"/>
      <c r="N165" s="86"/>
      <c r="O165" s="86"/>
    </row>
    <row r="166" spans="2:15" s="89" customFormat="1" hidden="1" x14ac:dyDescent="0.2">
      <c r="B166" s="86"/>
      <c r="C166" s="84"/>
      <c r="D166" s="84"/>
      <c r="E166" s="84"/>
      <c r="F166" s="79"/>
      <c r="G166" s="84"/>
      <c r="H166" s="90"/>
      <c r="I166" s="91"/>
      <c r="J166" s="91"/>
      <c r="K166" s="91"/>
      <c r="L166" s="84"/>
      <c r="M166" s="84"/>
      <c r="N166" s="86"/>
      <c r="O166" s="86"/>
    </row>
    <row r="167" spans="2:15" s="89" customFormat="1" hidden="1" x14ac:dyDescent="0.2">
      <c r="B167" s="86"/>
      <c r="C167" s="84"/>
      <c r="D167" s="84"/>
      <c r="E167" s="84"/>
      <c r="F167" s="79"/>
      <c r="G167" s="84"/>
      <c r="H167" s="90"/>
      <c r="I167" s="91"/>
      <c r="J167" s="91"/>
      <c r="K167" s="90"/>
      <c r="L167" s="84"/>
      <c r="M167" s="84"/>
      <c r="N167" s="86"/>
      <c r="O167" s="86"/>
    </row>
    <row r="168" spans="2:15" s="89" customFormat="1" hidden="1" x14ac:dyDescent="0.2">
      <c r="B168" s="86"/>
      <c r="C168" s="84"/>
      <c r="D168" s="84"/>
      <c r="E168" s="84"/>
      <c r="F168" s="79"/>
      <c r="G168" s="84"/>
      <c r="H168" s="90"/>
      <c r="I168" s="91"/>
      <c r="J168" s="91"/>
      <c r="K168" s="90"/>
      <c r="L168" s="84"/>
      <c r="M168" s="84"/>
      <c r="N168" s="86"/>
      <c r="O168" s="86"/>
    </row>
    <row r="169" spans="2:15" s="89" customFormat="1" hidden="1" x14ac:dyDescent="0.2">
      <c r="B169" s="86"/>
      <c r="C169" s="84"/>
      <c r="D169" s="84"/>
      <c r="E169" s="84"/>
      <c r="F169" s="79"/>
      <c r="G169" s="84"/>
      <c r="H169" s="90"/>
      <c r="I169" s="91"/>
      <c r="J169" s="91"/>
      <c r="K169" s="90"/>
      <c r="L169" s="84"/>
      <c r="M169" s="84"/>
      <c r="N169" s="86"/>
      <c r="O169" s="86"/>
    </row>
    <row r="170" spans="2:15" s="89" customFormat="1" hidden="1" x14ac:dyDescent="0.2">
      <c r="B170" s="86"/>
      <c r="C170" s="84"/>
      <c r="D170" s="84"/>
      <c r="E170" s="84"/>
      <c r="F170" s="79"/>
      <c r="G170" s="84"/>
      <c r="H170" s="90"/>
      <c r="I170" s="91"/>
      <c r="J170" s="91"/>
      <c r="K170" s="91"/>
      <c r="L170" s="84"/>
      <c r="M170" s="84"/>
      <c r="N170" s="86"/>
      <c r="O170" s="86"/>
    </row>
    <row r="171" spans="2:15" s="89" customFormat="1" hidden="1" x14ac:dyDescent="0.2">
      <c r="B171" s="86"/>
      <c r="C171" s="84"/>
      <c r="D171" s="84"/>
      <c r="E171" s="84"/>
      <c r="F171" s="79"/>
      <c r="G171" s="84"/>
      <c r="H171" s="90"/>
      <c r="I171" s="91"/>
      <c r="J171" s="91"/>
      <c r="K171" s="90"/>
      <c r="L171" s="84"/>
      <c r="M171" s="84"/>
      <c r="N171" s="86"/>
      <c r="O171" s="86"/>
    </row>
    <row r="172" spans="2:15" s="89" customFormat="1" hidden="1" x14ac:dyDescent="0.2">
      <c r="B172" s="86"/>
      <c r="C172" s="84"/>
      <c r="D172" s="84"/>
      <c r="E172" s="84"/>
      <c r="F172" s="79"/>
      <c r="G172" s="84"/>
      <c r="H172" s="90"/>
      <c r="I172" s="91"/>
      <c r="J172" s="91"/>
      <c r="K172" s="90"/>
      <c r="L172" s="84"/>
      <c r="M172" s="84"/>
      <c r="N172" s="86"/>
      <c r="O172" s="86"/>
    </row>
    <row r="173" spans="2:15" s="89" customFormat="1" hidden="1" x14ac:dyDescent="0.2">
      <c r="B173" s="86"/>
      <c r="C173" s="84"/>
      <c r="D173" s="84"/>
      <c r="E173" s="84"/>
      <c r="F173" s="79"/>
      <c r="G173" s="84"/>
      <c r="H173" s="90"/>
      <c r="I173" s="91"/>
      <c r="J173" s="91"/>
      <c r="K173" s="90"/>
      <c r="L173" s="84"/>
      <c r="M173" s="84"/>
      <c r="N173" s="86"/>
      <c r="O173" s="86"/>
    </row>
    <row r="174" spans="2:15" s="89" customFormat="1" hidden="1" x14ac:dyDescent="0.2">
      <c r="B174" s="86"/>
      <c r="C174" s="84"/>
      <c r="D174" s="84"/>
      <c r="E174" s="84"/>
      <c r="F174" s="79"/>
      <c r="G174" s="84"/>
      <c r="H174" s="90"/>
      <c r="I174" s="91"/>
      <c r="J174" s="91"/>
      <c r="K174" s="91"/>
      <c r="L174" s="84"/>
      <c r="M174" s="84"/>
      <c r="N174" s="86"/>
      <c r="O174" s="86"/>
    </row>
    <row r="175" spans="2:15" s="89" customFormat="1" hidden="1" x14ac:dyDescent="0.2">
      <c r="B175" s="86"/>
      <c r="C175" s="84"/>
      <c r="D175" s="84"/>
      <c r="E175" s="84"/>
      <c r="F175" s="79"/>
      <c r="G175" s="84"/>
      <c r="H175" s="90"/>
      <c r="I175" s="91"/>
      <c r="J175" s="91"/>
      <c r="K175" s="90"/>
      <c r="L175" s="84"/>
      <c r="M175" s="84"/>
      <c r="N175" s="86"/>
      <c r="O175" s="86"/>
    </row>
    <row r="176" spans="2:15" s="89" customFormat="1" hidden="1" x14ac:dyDescent="0.2">
      <c r="B176" s="86"/>
      <c r="C176" s="84"/>
      <c r="D176" s="84"/>
      <c r="E176" s="84"/>
      <c r="F176" s="79"/>
      <c r="G176" s="84"/>
      <c r="H176" s="90"/>
      <c r="I176" s="91"/>
      <c r="J176" s="91"/>
      <c r="K176" s="91"/>
      <c r="L176" s="84"/>
      <c r="M176" s="84"/>
      <c r="N176" s="86"/>
      <c r="O176" s="86"/>
    </row>
    <row r="177" spans="2:15" s="89" customFormat="1" hidden="1" x14ac:dyDescent="0.2">
      <c r="B177" s="86"/>
      <c r="C177" s="84"/>
      <c r="D177" s="84"/>
      <c r="E177" s="84"/>
      <c r="F177" s="79"/>
      <c r="G177" s="84"/>
      <c r="H177" s="90"/>
      <c r="I177" s="91"/>
      <c r="J177" s="91"/>
      <c r="K177" s="90"/>
      <c r="L177" s="84"/>
      <c r="M177" s="84"/>
      <c r="N177" s="86"/>
      <c r="O177" s="86"/>
    </row>
    <row r="178" spans="2:15" s="89" customFormat="1" hidden="1" x14ac:dyDescent="0.2">
      <c r="B178" s="86"/>
      <c r="C178" s="84"/>
      <c r="D178" s="84"/>
      <c r="E178" s="84"/>
      <c r="F178" s="79"/>
      <c r="G178" s="84"/>
      <c r="H178" s="90"/>
      <c r="I178" s="91"/>
      <c r="J178" s="91"/>
      <c r="K178" s="90"/>
      <c r="L178" s="84"/>
      <c r="M178" s="84"/>
      <c r="N178" s="86"/>
      <c r="O178" s="86"/>
    </row>
    <row r="179" spans="2:15" s="89" customFormat="1" hidden="1" x14ac:dyDescent="0.2">
      <c r="B179" s="86"/>
      <c r="C179" s="84"/>
      <c r="D179" s="84"/>
      <c r="E179" s="84"/>
      <c r="F179" s="79"/>
      <c r="G179" s="84"/>
      <c r="H179" s="90"/>
      <c r="I179" s="91"/>
      <c r="J179" s="91"/>
      <c r="K179" s="91"/>
      <c r="L179" s="84"/>
      <c r="M179" s="84"/>
      <c r="N179" s="86"/>
      <c r="O179" s="86"/>
    </row>
    <row r="180" spans="2:15" s="89" customFormat="1" hidden="1" x14ac:dyDescent="0.2">
      <c r="B180" s="86"/>
      <c r="C180" s="84"/>
      <c r="D180" s="84"/>
      <c r="E180" s="84"/>
      <c r="F180" s="79"/>
      <c r="G180" s="84"/>
      <c r="H180" s="90"/>
      <c r="I180" s="91"/>
      <c r="J180" s="91"/>
      <c r="K180" s="90"/>
      <c r="L180" s="84"/>
      <c r="M180" s="84"/>
      <c r="N180" s="86"/>
      <c r="O180" s="86"/>
    </row>
    <row r="181" spans="2:15" s="89" customFormat="1" hidden="1" x14ac:dyDescent="0.2">
      <c r="B181" s="86"/>
      <c r="C181" s="84"/>
      <c r="D181" s="84"/>
      <c r="E181" s="84"/>
      <c r="F181" s="79"/>
      <c r="G181" s="84"/>
      <c r="H181" s="90"/>
      <c r="I181" s="91"/>
      <c r="J181" s="91"/>
      <c r="K181" s="91"/>
      <c r="L181" s="84"/>
      <c r="M181" s="84"/>
      <c r="N181" s="86"/>
      <c r="O181" s="86"/>
    </row>
    <row r="182" spans="2:15" s="89" customFormat="1" hidden="1" x14ac:dyDescent="0.2">
      <c r="B182" s="86"/>
      <c r="C182" s="84"/>
      <c r="D182" s="84"/>
      <c r="E182" s="84"/>
      <c r="F182" s="79"/>
      <c r="G182" s="84"/>
      <c r="H182" s="90"/>
      <c r="I182" s="91"/>
      <c r="J182" s="91"/>
      <c r="K182" s="91"/>
      <c r="L182" s="84"/>
      <c r="M182" s="84"/>
      <c r="N182" s="86"/>
      <c r="O182" s="86"/>
    </row>
    <row r="183" spans="2:15" s="89" customFormat="1" hidden="1" x14ac:dyDescent="0.2">
      <c r="B183" s="86"/>
      <c r="C183" s="84"/>
      <c r="D183" s="84"/>
      <c r="E183" s="84"/>
      <c r="F183" s="79"/>
      <c r="G183" s="84"/>
      <c r="H183" s="90"/>
      <c r="I183" s="91"/>
      <c r="J183" s="91"/>
      <c r="K183" s="91"/>
      <c r="L183" s="84"/>
      <c r="M183" s="84"/>
      <c r="N183" s="86"/>
      <c r="O183" s="86"/>
    </row>
    <row r="184" spans="2:15" s="89" customFormat="1" hidden="1" x14ac:dyDescent="0.2">
      <c r="B184" s="86"/>
      <c r="C184" s="84"/>
      <c r="D184" s="84"/>
      <c r="E184" s="84"/>
      <c r="F184" s="79"/>
      <c r="G184" s="84"/>
      <c r="H184" s="90"/>
      <c r="I184" s="91"/>
      <c r="J184" s="91"/>
      <c r="K184" s="90"/>
      <c r="L184" s="84"/>
      <c r="M184" s="84"/>
      <c r="N184" s="86"/>
      <c r="O184" s="86"/>
    </row>
    <row r="185" spans="2:15" s="89" customFormat="1" hidden="1" x14ac:dyDescent="0.2">
      <c r="B185" s="86"/>
      <c r="C185" s="84"/>
      <c r="D185" s="84"/>
      <c r="E185" s="84"/>
      <c r="F185" s="79"/>
      <c r="G185" s="84"/>
      <c r="H185" s="90"/>
      <c r="I185" s="91"/>
      <c r="J185" s="91"/>
      <c r="K185" s="90"/>
      <c r="L185" s="84"/>
      <c r="M185" s="84"/>
      <c r="N185" s="86"/>
      <c r="O185" s="86"/>
    </row>
    <row r="186" spans="2:15" s="89" customFormat="1" hidden="1" x14ac:dyDescent="0.2">
      <c r="B186" s="86"/>
      <c r="C186" s="84"/>
      <c r="D186" s="84"/>
      <c r="E186" s="84"/>
      <c r="F186" s="79"/>
      <c r="G186" s="84"/>
      <c r="H186" s="90"/>
      <c r="I186" s="91"/>
      <c r="J186" s="91"/>
      <c r="K186" s="91"/>
      <c r="L186" s="84"/>
      <c r="M186" s="84"/>
      <c r="N186" s="86"/>
      <c r="O186" s="86"/>
    </row>
    <row r="187" spans="2:15" s="89" customFormat="1" hidden="1" x14ac:dyDescent="0.2">
      <c r="B187" s="86"/>
      <c r="C187" s="84"/>
      <c r="D187" s="84"/>
      <c r="E187" s="84"/>
      <c r="F187" s="79"/>
      <c r="G187" s="84"/>
      <c r="H187" s="90"/>
      <c r="I187" s="91"/>
      <c r="J187" s="91"/>
      <c r="K187" s="90"/>
      <c r="L187" s="84"/>
      <c r="M187" s="84"/>
      <c r="N187" s="86"/>
      <c r="O187" s="86"/>
    </row>
    <row r="188" spans="2:15" s="89" customFormat="1" hidden="1" x14ac:dyDescent="0.2">
      <c r="B188" s="86"/>
      <c r="C188" s="84"/>
      <c r="D188" s="84"/>
      <c r="E188" s="84"/>
      <c r="F188" s="79"/>
      <c r="G188" s="84"/>
      <c r="H188" s="90"/>
      <c r="I188" s="91"/>
      <c r="J188" s="91"/>
      <c r="K188" s="90"/>
      <c r="L188" s="84"/>
      <c r="M188" s="84"/>
      <c r="N188" s="86"/>
      <c r="O188" s="86"/>
    </row>
    <row r="189" spans="2:15" s="89" customFormat="1" hidden="1" x14ac:dyDescent="0.2">
      <c r="B189" s="86"/>
      <c r="C189" s="84"/>
      <c r="D189" s="84"/>
      <c r="E189" s="84"/>
      <c r="F189" s="79"/>
      <c r="G189" s="84"/>
      <c r="H189" s="90"/>
      <c r="I189" s="91"/>
      <c r="J189" s="91"/>
      <c r="K189" s="91"/>
      <c r="L189" s="84"/>
      <c r="M189" s="84"/>
      <c r="N189" s="86"/>
      <c r="O189" s="86"/>
    </row>
    <row r="190" spans="2:15" s="89" customFormat="1" hidden="1" x14ac:dyDescent="0.2">
      <c r="B190" s="86"/>
      <c r="C190" s="84"/>
      <c r="D190" s="84"/>
      <c r="E190" s="84"/>
      <c r="F190" s="79"/>
      <c r="G190" s="84"/>
      <c r="H190" s="90"/>
      <c r="I190" s="91"/>
      <c r="J190" s="91"/>
      <c r="K190" s="91"/>
      <c r="L190" s="84"/>
      <c r="M190" s="84"/>
      <c r="N190" s="86"/>
      <c r="O190" s="86"/>
    </row>
    <row r="191" spans="2:15" s="89" customFormat="1" hidden="1" x14ac:dyDescent="0.2">
      <c r="B191" s="86"/>
      <c r="C191" s="84"/>
      <c r="D191" s="84"/>
      <c r="E191" s="84"/>
      <c r="F191" s="79"/>
      <c r="G191" s="84"/>
      <c r="H191" s="90"/>
      <c r="I191" s="91"/>
      <c r="J191" s="91"/>
      <c r="K191" s="90"/>
      <c r="L191" s="84"/>
      <c r="M191" s="84"/>
      <c r="N191" s="86"/>
      <c r="O191" s="86"/>
    </row>
    <row r="192" spans="2:15" s="89" customFormat="1" hidden="1" x14ac:dyDescent="0.2">
      <c r="B192" s="86"/>
      <c r="C192" s="84"/>
      <c r="D192" s="84"/>
      <c r="E192" s="84"/>
      <c r="F192" s="79"/>
      <c r="G192" s="84"/>
      <c r="H192" s="90"/>
      <c r="I192" s="91"/>
      <c r="J192" s="91"/>
      <c r="K192" s="90"/>
      <c r="L192" s="84"/>
      <c r="M192" s="84"/>
      <c r="N192" s="86"/>
      <c r="O192" s="86"/>
    </row>
    <row r="193" spans="2:15" s="89" customFormat="1" hidden="1" x14ac:dyDescent="0.2">
      <c r="B193" s="86"/>
      <c r="C193" s="84"/>
      <c r="D193" s="84"/>
      <c r="E193" s="84"/>
      <c r="F193" s="79"/>
      <c r="G193" s="84"/>
      <c r="H193" s="90"/>
      <c r="I193" s="91"/>
      <c r="J193" s="91"/>
      <c r="K193" s="90"/>
      <c r="L193" s="84"/>
      <c r="M193" s="84"/>
      <c r="N193" s="86"/>
      <c r="O193" s="86"/>
    </row>
    <row r="194" spans="2:15" s="89" customFormat="1" hidden="1" x14ac:dyDescent="0.2">
      <c r="B194" s="86"/>
      <c r="C194" s="84"/>
      <c r="D194" s="84"/>
      <c r="E194" s="84"/>
      <c r="F194" s="79"/>
      <c r="G194" s="84"/>
      <c r="H194" s="90"/>
      <c r="I194" s="91"/>
      <c r="J194" s="91"/>
      <c r="K194" s="91"/>
      <c r="L194" s="84"/>
      <c r="M194" s="84"/>
      <c r="N194" s="86"/>
      <c r="O194" s="86"/>
    </row>
    <row r="195" spans="2:15" s="89" customFormat="1" hidden="1" x14ac:dyDescent="0.2">
      <c r="B195" s="86"/>
      <c r="C195" s="84"/>
      <c r="D195" s="84"/>
      <c r="E195" s="84"/>
      <c r="F195" s="79"/>
      <c r="G195" s="84"/>
      <c r="H195" s="90"/>
      <c r="I195" s="91"/>
      <c r="J195" s="91"/>
      <c r="K195" s="91"/>
      <c r="L195" s="84"/>
      <c r="M195" s="84"/>
      <c r="N195" s="86"/>
      <c r="O195" s="86"/>
    </row>
    <row r="196" spans="2:15" s="89" customFormat="1" hidden="1" x14ac:dyDescent="0.2">
      <c r="B196" s="86"/>
      <c r="C196" s="84"/>
      <c r="D196" s="84"/>
      <c r="E196" s="84"/>
      <c r="F196" s="79"/>
      <c r="G196" s="84"/>
      <c r="H196" s="90"/>
      <c r="I196" s="91"/>
      <c r="J196" s="91"/>
      <c r="K196" s="91"/>
      <c r="L196" s="84"/>
      <c r="M196" s="84"/>
      <c r="N196" s="86"/>
      <c r="O196" s="86"/>
    </row>
    <row r="197" spans="2:15" s="89" customFormat="1" hidden="1" x14ac:dyDescent="0.2">
      <c r="B197" s="86"/>
      <c r="C197" s="84"/>
      <c r="D197" s="84"/>
      <c r="E197" s="84"/>
      <c r="F197" s="79"/>
      <c r="G197" s="84"/>
      <c r="H197" s="90"/>
      <c r="I197" s="91"/>
      <c r="J197" s="91"/>
      <c r="K197" s="91"/>
      <c r="L197" s="84"/>
      <c r="M197" s="84"/>
      <c r="N197" s="86"/>
      <c r="O197" s="86"/>
    </row>
    <row r="198" spans="2:15" s="89" customFormat="1" hidden="1" x14ac:dyDescent="0.2">
      <c r="B198" s="86"/>
      <c r="C198" s="84"/>
      <c r="D198" s="84"/>
      <c r="E198" s="84"/>
      <c r="F198" s="79"/>
      <c r="G198" s="84"/>
      <c r="H198" s="90"/>
      <c r="I198" s="91"/>
      <c r="J198" s="91"/>
      <c r="K198" s="90"/>
      <c r="L198" s="84"/>
      <c r="M198" s="84"/>
      <c r="N198" s="86"/>
      <c r="O198" s="86"/>
    </row>
    <row r="199" spans="2:15" s="89" customFormat="1" hidden="1" x14ac:dyDescent="0.2">
      <c r="B199" s="86"/>
      <c r="C199" s="84"/>
      <c r="D199" s="84"/>
      <c r="E199" s="84"/>
      <c r="F199" s="79"/>
      <c r="G199" s="84"/>
      <c r="H199" s="90"/>
      <c r="I199" s="91"/>
      <c r="J199" s="91"/>
      <c r="K199" s="90"/>
      <c r="L199" s="84"/>
      <c r="M199" s="84"/>
      <c r="N199" s="86"/>
      <c r="O199" s="86"/>
    </row>
    <row r="200" spans="2:15" s="89" customFormat="1" hidden="1" x14ac:dyDescent="0.2">
      <c r="B200" s="86"/>
      <c r="C200" s="84"/>
      <c r="D200" s="84"/>
      <c r="E200" s="84"/>
      <c r="F200" s="79"/>
      <c r="G200" s="84"/>
      <c r="H200" s="90"/>
      <c r="I200" s="91"/>
      <c r="J200" s="91"/>
      <c r="K200" s="90"/>
      <c r="L200" s="84"/>
      <c r="M200" s="84"/>
      <c r="N200" s="86"/>
      <c r="O200" s="86"/>
    </row>
    <row r="201" spans="2:15" s="89" customFormat="1" hidden="1" x14ac:dyDescent="0.2">
      <c r="B201" s="86"/>
      <c r="C201" s="84"/>
      <c r="D201" s="84"/>
      <c r="E201" s="84"/>
      <c r="F201" s="79"/>
      <c r="G201" s="84"/>
      <c r="H201" s="90"/>
      <c r="I201" s="91"/>
      <c r="J201" s="91"/>
      <c r="K201" s="91"/>
      <c r="L201" s="84"/>
      <c r="M201" s="84"/>
      <c r="N201" s="86"/>
      <c r="O201" s="86"/>
    </row>
    <row r="202" spans="2:15" s="89" customFormat="1" hidden="1" x14ac:dyDescent="0.2">
      <c r="B202" s="86"/>
      <c r="C202" s="84"/>
      <c r="D202" s="84"/>
      <c r="E202" s="84"/>
      <c r="F202" s="79"/>
      <c r="G202" s="84"/>
      <c r="H202" s="90"/>
      <c r="I202" s="91"/>
      <c r="J202" s="91"/>
      <c r="K202" s="90"/>
      <c r="L202" s="84"/>
      <c r="M202" s="84"/>
      <c r="N202" s="86"/>
      <c r="O202" s="86"/>
    </row>
    <row r="203" spans="2:15" s="89" customFormat="1" hidden="1" x14ac:dyDescent="0.2">
      <c r="B203" s="86"/>
      <c r="C203" s="84"/>
      <c r="D203" s="84"/>
      <c r="E203" s="84"/>
      <c r="F203" s="79"/>
      <c r="G203" s="84"/>
      <c r="H203" s="90"/>
      <c r="I203" s="91"/>
      <c r="J203" s="91"/>
      <c r="K203" s="91"/>
      <c r="L203" s="84"/>
      <c r="M203" s="84"/>
      <c r="N203" s="86"/>
      <c r="O203" s="86"/>
    </row>
    <row r="204" spans="2:15" s="89" customFormat="1" hidden="1" x14ac:dyDescent="0.2">
      <c r="B204" s="86"/>
      <c r="C204" s="84"/>
      <c r="D204" s="84"/>
      <c r="E204" s="84"/>
      <c r="F204" s="79"/>
      <c r="G204" s="84"/>
      <c r="H204" s="90"/>
      <c r="I204" s="91"/>
      <c r="J204" s="91"/>
      <c r="K204" s="91"/>
      <c r="L204" s="84"/>
      <c r="M204" s="84"/>
      <c r="N204" s="86"/>
      <c r="O204" s="86"/>
    </row>
    <row r="205" spans="2:15" s="89" customFormat="1" hidden="1" x14ac:dyDescent="0.2">
      <c r="B205" s="86"/>
      <c r="C205" s="84"/>
      <c r="D205" s="84"/>
      <c r="E205" s="84"/>
      <c r="F205" s="79"/>
      <c r="G205" s="84"/>
      <c r="H205" s="90"/>
      <c r="I205" s="91"/>
      <c r="J205" s="91"/>
      <c r="K205" s="90"/>
      <c r="L205" s="84"/>
      <c r="M205" s="84"/>
      <c r="N205" s="86"/>
      <c r="O205" s="86"/>
    </row>
    <row r="206" spans="2:15" s="89" customFormat="1" hidden="1" x14ac:dyDescent="0.2">
      <c r="B206" s="86"/>
      <c r="C206" s="84"/>
      <c r="D206" s="84"/>
      <c r="E206" s="84"/>
      <c r="F206" s="79"/>
      <c r="G206" s="84"/>
      <c r="H206" s="90"/>
      <c r="I206" s="91"/>
      <c r="J206" s="91"/>
      <c r="K206" s="90"/>
      <c r="L206" s="84"/>
      <c r="M206" s="84"/>
      <c r="N206" s="86"/>
      <c r="O206" s="86"/>
    </row>
    <row r="207" spans="2:15" s="89" customFormat="1" hidden="1" x14ac:dyDescent="0.2">
      <c r="B207" s="86"/>
      <c r="C207" s="84"/>
      <c r="D207" s="84"/>
      <c r="E207" s="84"/>
      <c r="F207" s="79"/>
      <c r="G207" s="84"/>
      <c r="H207" s="90"/>
      <c r="I207" s="91"/>
      <c r="J207" s="91"/>
      <c r="K207" s="90"/>
      <c r="L207" s="84"/>
      <c r="M207" s="84"/>
      <c r="N207" s="86"/>
      <c r="O207" s="86"/>
    </row>
    <row r="208" spans="2:15" s="89" customFormat="1" hidden="1" x14ac:dyDescent="0.2">
      <c r="B208" s="86"/>
      <c r="C208" s="84"/>
      <c r="D208" s="84"/>
      <c r="E208" s="84"/>
      <c r="F208" s="79"/>
      <c r="G208" s="84"/>
      <c r="H208" s="90"/>
      <c r="I208" s="91"/>
      <c r="J208" s="91"/>
      <c r="K208" s="91"/>
      <c r="L208" s="84"/>
      <c r="M208" s="84"/>
      <c r="N208" s="86"/>
      <c r="O208" s="86"/>
    </row>
    <row r="209" spans="2:15" s="89" customFormat="1" hidden="1" x14ac:dyDescent="0.2">
      <c r="B209" s="86"/>
      <c r="C209" s="84"/>
      <c r="D209" s="84"/>
      <c r="E209" s="84"/>
      <c r="F209" s="79"/>
      <c r="G209" s="84"/>
      <c r="H209" s="90"/>
      <c r="I209" s="91"/>
      <c r="J209" s="91"/>
      <c r="K209" s="91"/>
      <c r="L209" s="84"/>
      <c r="M209" s="84"/>
      <c r="N209" s="86"/>
      <c r="O209" s="86"/>
    </row>
    <row r="210" spans="2:15" s="89" customFormat="1" hidden="1" x14ac:dyDescent="0.2">
      <c r="B210" s="86"/>
      <c r="C210" s="84"/>
      <c r="D210" s="84"/>
      <c r="E210" s="84"/>
      <c r="F210" s="79"/>
      <c r="G210" s="84"/>
      <c r="H210" s="90"/>
      <c r="I210" s="91"/>
      <c r="J210" s="91"/>
      <c r="K210" s="90"/>
      <c r="L210" s="84"/>
      <c r="M210" s="84"/>
      <c r="N210" s="86"/>
      <c r="O210" s="86"/>
    </row>
    <row r="211" spans="2:15" s="89" customFormat="1" hidden="1" x14ac:dyDescent="0.2">
      <c r="B211" s="86"/>
      <c r="C211" s="84"/>
      <c r="D211" s="84"/>
      <c r="E211" s="84"/>
      <c r="F211" s="79"/>
      <c r="G211" s="84"/>
      <c r="H211" s="90"/>
      <c r="I211" s="91"/>
      <c r="J211" s="91"/>
      <c r="K211" s="90"/>
      <c r="L211" s="84"/>
      <c r="M211" s="84"/>
      <c r="N211" s="86"/>
      <c r="O211" s="86"/>
    </row>
    <row r="212" spans="2:15" s="89" customFormat="1" hidden="1" x14ac:dyDescent="0.2">
      <c r="B212" s="86"/>
      <c r="C212" s="84"/>
      <c r="D212" s="84"/>
      <c r="E212" s="84"/>
      <c r="F212" s="79"/>
      <c r="G212" s="84"/>
      <c r="H212" s="90"/>
      <c r="I212" s="91"/>
      <c r="J212" s="91"/>
      <c r="K212" s="91"/>
      <c r="L212" s="84"/>
      <c r="M212" s="84"/>
      <c r="N212" s="86"/>
      <c r="O212" s="86"/>
    </row>
    <row r="213" spans="2:15" s="89" customFormat="1" hidden="1" x14ac:dyDescent="0.2">
      <c r="B213" s="86"/>
      <c r="C213" s="84"/>
      <c r="D213" s="84"/>
      <c r="E213" s="84"/>
      <c r="F213" s="79"/>
      <c r="G213" s="84"/>
      <c r="H213" s="90"/>
      <c r="I213" s="91"/>
      <c r="J213" s="91"/>
      <c r="K213" s="91"/>
      <c r="L213" s="84"/>
      <c r="M213" s="84"/>
      <c r="N213" s="86"/>
      <c r="O213" s="86"/>
    </row>
    <row r="214" spans="2:15" s="89" customFormat="1" hidden="1" x14ac:dyDescent="0.2">
      <c r="B214" s="86"/>
      <c r="C214" s="84"/>
      <c r="D214" s="84"/>
      <c r="E214" s="84"/>
      <c r="F214" s="79"/>
      <c r="G214" s="84"/>
      <c r="H214" s="90"/>
      <c r="I214" s="91"/>
      <c r="J214" s="91"/>
      <c r="K214" s="91"/>
      <c r="L214" s="84"/>
      <c r="M214" s="84"/>
      <c r="N214" s="86"/>
      <c r="O214" s="86"/>
    </row>
    <row r="215" spans="2:15" s="89" customFormat="1" hidden="1" x14ac:dyDescent="0.2">
      <c r="B215" s="86"/>
      <c r="C215" s="84"/>
      <c r="D215" s="84"/>
      <c r="E215" s="84"/>
      <c r="F215" s="79"/>
      <c r="G215" s="84"/>
      <c r="H215" s="90"/>
      <c r="I215" s="91"/>
      <c r="J215" s="91"/>
      <c r="K215" s="91"/>
      <c r="L215" s="84"/>
      <c r="M215" s="84"/>
      <c r="N215" s="86"/>
      <c r="O215" s="86"/>
    </row>
    <row r="216" spans="2:15" s="89" customFormat="1" hidden="1" x14ac:dyDescent="0.2">
      <c r="B216" s="86"/>
      <c r="C216" s="84"/>
      <c r="D216" s="84"/>
      <c r="E216" s="84"/>
      <c r="F216" s="79"/>
      <c r="G216" s="84"/>
      <c r="H216" s="90"/>
      <c r="I216" s="91"/>
      <c r="J216" s="91"/>
      <c r="K216" s="91"/>
      <c r="L216" s="84"/>
      <c r="M216" s="84"/>
      <c r="N216" s="86"/>
      <c r="O216" s="86"/>
    </row>
    <row r="217" spans="2:15" s="89" customFormat="1" hidden="1" x14ac:dyDescent="0.2">
      <c r="B217" s="86"/>
      <c r="C217" s="84"/>
      <c r="D217" s="84"/>
      <c r="E217" s="84"/>
      <c r="F217" s="79"/>
      <c r="G217" s="84"/>
      <c r="H217" s="90"/>
      <c r="I217" s="91"/>
      <c r="J217" s="91"/>
      <c r="K217" s="90"/>
      <c r="L217" s="84"/>
      <c r="M217" s="84"/>
      <c r="N217" s="86"/>
      <c r="O217" s="86"/>
    </row>
    <row r="218" spans="2:15" s="89" customFormat="1" hidden="1" x14ac:dyDescent="0.2">
      <c r="B218" s="86"/>
      <c r="C218" s="84"/>
      <c r="D218" s="84"/>
      <c r="E218" s="84"/>
      <c r="F218" s="79"/>
      <c r="G218" s="84"/>
      <c r="H218" s="90"/>
      <c r="I218" s="91"/>
      <c r="J218" s="91"/>
      <c r="K218" s="90"/>
      <c r="L218" s="84"/>
      <c r="M218" s="84"/>
      <c r="N218" s="86"/>
      <c r="O218" s="86"/>
    </row>
    <row r="219" spans="2:15" s="89" customFormat="1" hidden="1" x14ac:dyDescent="0.2">
      <c r="B219" s="86"/>
      <c r="C219" s="84"/>
      <c r="D219" s="84"/>
      <c r="E219" s="84"/>
      <c r="F219" s="79"/>
      <c r="G219" s="84"/>
      <c r="H219" s="90"/>
      <c r="I219" s="91"/>
      <c r="J219" s="91"/>
      <c r="K219" s="91"/>
      <c r="L219" s="84"/>
      <c r="M219" s="84"/>
      <c r="N219" s="86"/>
      <c r="O219" s="86"/>
    </row>
    <row r="220" spans="2:15" s="89" customFormat="1" hidden="1" x14ac:dyDescent="0.2">
      <c r="B220" s="86"/>
      <c r="C220" s="84"/>
      <c r="D220" s="84"/>
      <c r="E220" s="84"/>
      <c r="F220" s="79"/>
      <c r="G220" s="84"/>
      <c r="H220" s="90"/>
      <c r="I220" s="91"/>
      <c r="J220" s="91"/>
      <c r="K220" s="91"/>
      <c r="L220" s="84"/>
      <c r="M220" s="84"/>
      <c r="N220" s="86"/>
      <c r="O220" s="86"/>
    </row>
    <row r="221" spans="2:15" s="89" customFormat="1" hidden="1" x14ac:dyDescent="0.2">
      <c r="B221" s="86"/>
      <c r="C221" s="84"/>
      <c r="D221" s="84"/>
      <c r="E221" s="84"/>
      <c r="F221" s="79"/>
      <c r="G221" s="84"/>
      <c r="H221" s="90"/>
      <c r="I221" s="91"/>
      <c r="J221" s="91"/>
      <c r="K221" s="90"/>
      <c r="L221" s="84"/>
      <c r="M221" s="84"/>
      <c r="N221" s="86"/>
      <c r="O221" s="86"/>
    </row>
    <row r="222" spans="2:15" s="89" customFormat="1" hidden="1" x14ac:dyDescent="0.2">
      <c r="B222" s="86"/>
      <c r="C222" s="84"/>
      <c r="D222" s="84"/>
      <c r="E222" s="84"/>
      <c r="F222" s="79"/>
      <c r="G222" s="84"/>
      <c r="H222" s="90"/>
      <c r="I222" s="91"/>
      <c r="J222" s="91"/>
      <c r="K222" s="91"/>
      <c r="L222" s="84"/>
      <c r="M222" s="84"/>
      <c r="N222" s="86"/>
      <c r="O222" s="86"/>
    </row>
    <row r="223" spans="2:15" s="89" customFormat="1" hidden="1" x14ac:dyDescent="0.2">
      <c r="B223" s="86"/>
      <c r="C223" s="84"/>
      <c r="D223" s="84"/>
      <c r="E223" s="84"/>
      <c r="F223" s="79"/>
      <c r="G223" s="84"/>
      <c r="H223" s="90"/>
      <c r="I223" s="91"/>
      <c r="J223" s="91"/>
      <c r="K223" s="90"/>
      <c r="L223" s="84"/>
      <c r="M223" s="84"/>
      <c r="N223" s="86"/>
      <c r="O223" s="86"/>
    </row>
    <row r="224" spans="2:15" s="89" customFormat="1" hidden="1" x14ac:dyDescent="0.2">
      <c r="B224" s="86"/>
      <c r="C224" s="84"/>
      <c r="D224" s="84"/>
      <c r="E224" s="84"/>
      <c r="F224" s="79"/>
      <c r="G224" s="84"/>
      <c r="H224" s="90"/>
      <c r="I224" s="91"/>
      <c r="J224" s="91"/>
      <c r="K224" s="91"/>
      <c r="L224" s="84"/>
      <c r="M224" s="84"/>
      <c r="N224" s="86"/>
      <c r="O224" s="86"/>
    </row>
    <row r="225" spans="2:15" s="89" customFormat="1" hidden="1" x14ac:dyDescent="0.2">
      <c r="B225" s="86"/>
      <c r="C225" s="84"/>
      <c r="D225" s="84"/>
      <c r="E225" s="84"/>
      <c r="F225" s="79"/>
      <c r="G225" s="84"/>
      <c r="H225" s="90"/>
      <c r="I225" s="91"/>
      <c r="J225" s="91"/>
      <c r="K225" s="91"/>
      <c r="L225" s="84"/>
      <c r="M225" s="84"/>
      <c r="N225" s="86"/>
      <c r="O225" s="86"/>
    </row>
    <row r="226" spans="2:15" s="89" customFormat="1" hidden="1" x14ac:dyDescent="0.2">
      <c r="B226" s="86"/>
      <c r="C226" s="84"/>
      <c r="D226" s="84"/>
      <c r="E226" s="84"/>
      <c r="F226" s="79"/>
      <c r="G226" s="84"/>
      <c r="H226" s="90"/>
      <c r="I226" s="91"/>
      <c r="J226" s="91"/>
      <c r="K226" s="90"/>
      <c r="L226" s="84"/>
      <c r="M226" s="84"/>
      <c r="N226" s="86"/>
      <c r="O226" s="86"/>
    </row>
    <row r="227" spans="2:15" s="89" customFormat="1" hidden="1" x14ac:dyDescent="0.2">
      <c r="B227" s="86"/>
      <c r="C227" s="84"/>
      <c r="D227" s="84"/>
      <c r="E227" s="84"/>
      <c r="F227" s="79"/>
      <c r="G227" s="84"/>
      <c r="H227" s="90"/>
      <c r="I227" s="91"/>
      <c r="J227" s="91"/>
      <c r="K227" s="90"/>
      <c r="L227" s="84"/>
      <c r="M227" s="84"/>
      <c r="N227" s="86"/>
      <c r="O227" s="86"/>
    </row>
    <row r="228" spans="2:15" s="89" customFormat="1" hidden="1" x14ac:dyDescent="0.2">
      <c r="B228" s="86"/>
      <c r="C228" s="84"/>
      <c r="D228" s="84"/>
      <c r="E228" s="84"/>
      <c r="F228" s="79"/>
      <c r="G228" s="84"/>
      <c r="H228" s="90"/>
      <c r="I228" s="91"/>
      <c r="J228" s="91"/>
      <c r="K228" s="91"/>
      <c r="L228" s="84"/>
      <c r="M228" s="84"/>
      <c r="N228" s="86"/>
      <c r="O228" s="86"/>
    </row>
    <row r="229" spans="2:15" s="89" customFormat="1" hidden="1" x14ac:dyDescent="0.2">
      <c r="B229" s="86"/>
      <c r="C229" s="84"/>
      <c r="D229" s="84"/>
      <c r="E229" s="84"/>
      <c r="F229" s="79"/>
      <c r="G229" s="84"/>
      <c r="H229" s="90"/>
      <c r="I229" s="91"/>
      <c r="J229" s="91"/>
      <c r="K229" s="90"/>
      <c r="L229" s="84"/>
      <c r="M229" s="84"/>
      <c r="N229" s="86"/>
      <c r="O229" s="86"/>
    </row>
    <row r="230" spans="2:15" s="89" customFormat="1" hidden="1" x14ac:dyDescent="0.2">
      <c r="B230" s="86"/>
      <c r="C230" s="84"/>
      <c r="D230" s="84"/>
      <c r="E230" s="84"/>
      <c r="F230" s="79"/>
      <c r="G230" s="84"/>
      <c r="H230" s="90"/>
      <c r="I230" s="91"/>
      <c r="J230" s="91"/>
      <c r="K230" s="90"/>
      <c r="L230" s="84"/>
      <c r="M230" s="84"/>
      <c r="N230" s="86"/>
      <c r="O230" s="86"/>
    </row>
    <row r="231" spans="2:15" s="89" customFormat="1" hidden="1" x14ac:dyDescent="0.2">
      <c r="B231" s="86"/>
      <c r="C231" s="84"/>
      <c r="D231" s="84"/>
      <c r="E231" s="84"/>
      <c r="F231" s="79"/>
      <c r="G231" s="84"/>
      <c r="H231" s="90"/>
      <c r="I231" s="91"/>
      <c r="J231" s="91"/>
      <c r="K231" s="91"/>
      <c r="L231" s="84"/>
      <c r="M231" s="84"/>
      <c r="N231" s="86"/>
      <c r="O231" s="86"/>
    </row>
    <row r="232" spans="2:15" s="89" customFormat="1" hidden="1" x14ac:dyDescent="0.2">
      <c r="B232" s="86"/>
      <c r="C232" s="84"/>
      <c r="D232" s="84"/>
      <c r="E232" s="84"/>
      <c r="F232" s="79"/>
      <c r="G232" s="84"/>
      <c r="H232" s="90"/>
      <c r="I232" s="91"/>
      <c r="J232" s="91"/>
      <c r="K232" s="91"/>
      <c r="L232" s="84"/>
      <c r="M232" s="84"/>
      <c r="N232" s="86"/>
      <c r="O232" s="86"/>
    </row>
    <row r="233" spans="2:15" s="89" customFormat="1" hidden="1" x14ac:dyDescent="0.2">
      <c r="B233" s="86"/>
      <c r="C233" s="84"/>
      <c r="D233" s="84"/>
      <c r="E233" s="84"/>
      <c r="F233" s="79"/>
      <c r="G233" s="84"/>
      <c r="H233" s="90"/>
      <c r="I233" s="91"/>
      <c r="J233" s="91"/>
      <c r="K233" s="90"/>
      <c r="L233" s="84"/>
      <c r="M233" s="84"/>
      <c r="N233" s="86"/>
      <c r="O233" s="86"/>
    </row>
    <row r="234" spans="2:15" s="89" customFormat="1" hidden="1" x14ac:dyDescent="0.2">
      <c r="B234" s="86"/>
      <c r="C234" s="84"/>
      <c r="D234" s="84"/>
      <c r="E234" s="84"/>
      <c r="F234" s="79"/>
      <c r="G234" s="84"/>
      <c r="H234" s="90"/>
      <c r="I234" s="91"/>
      <c r="J234" s="91"/>
      <c r="K234" s="90"/>
      <c r="L234" s="84"/>
      <c r="M234" s="84"/>
      <c r="N234" s="86"/>
      <c r="O234" s="86"/>
    </row>
    <row r="235" spans="2:15" s="89" customFormat="1" hidden="1" x14ac:dyDescent="0.2">
      <c r="B235" s="86"/>
      <c r="C235" s="84"/>
      <c r="D235" s="84"/>
      <c r="E235" s="84"/>
      <c r="F235" s="79"/>
      <c r="G235" s="84"/>
      <c r="H235" s="90"/>
      <c r="I235" s="91"/>
      <c r="J235" s="91"/>
      <c r="K235" s="91"/>
      <c r="L235" s="84"/>
      <c r="M235" s="84"/>
      <c r="N235" s="86"/>
      <c r="O235" s="86"/>
    </row>
    <row r="236" spans="2:15" s="89" customFormat="1" hidden="1" x14ac:dyDescent="0.2">
      <c r="B236" s="86"/>
      <c r="C236" s="84"/>
      <c r="D236" s="84"/>
      <c r="E236" s="84"/>
      <c r="F236" s="79"/>
      <c r="G236" s="84"/>
      <c r="H236" s="90"/>
      <c r="I236" s="91"/>
      <c r="J236" s="91"/>
      <c r="K236" s="91"/>
      <c r="L236" s="84"/>
      <c r="M236" s="84"/>
      <c r="N236" s="86"/>
      <c r="O236" s="86"/>
    </row>
    <row r="237" spans="2:15" s="89" customFormat="1" hidden="1" x14ac:dyDescent="0.2">
      <c r="B237" s="86"/>
      <c r="C237" s="84"/>
      <c r="D237" s="84"/>
      <c r="E237" s="84"/>
      <c r="F237" s="79"/>
      <c r="G237" s="84"/>
      <c r="H237" s="90"/>
      <c r="I237" s="91"/>
      <c r="J237" s="91"/>
      <c r="K237" s="91"/>
      <c r="L237" s="84"/>
      <c r="M237" s="84"/>
      <c r="N237" s="86"/>
      <c r="O237" s="86"/>
    </row>
    <row r="238" spans="2:15" s="89" customFormat="1" hidden="1" x14ac:dyDescent="0.2">
      <c r="B238" s="86"/>
      <c r="C238" s="84"/>
      <c r="D238" s="84"/>
      <c r="E238" s="84"/>
      <c r="F238" s="79"/>
      <c r="G238" s="84"/>
      <c r="H238" s="90"/>
      <c r="I238" s="91"/>
      <c r="J238" s="91"/>
      <c r="K238" s="90"/>
      <c r="L238" s="84"/>
      <c r="M238" s="84"/>
      <c r="N238" s="86"/>
      <c r="O238" s="86"/>
    </row>
    <row r="239" spans="2:15" s="89" customFormat="1" hidden="1" x14ac:dyDescent="0.2">
      <c r="B239" s="86"/>
      <c r="C239" s="84"/>
      <c r="D239" s="84"/>
      <c r="E239" s="84"/>
      <c r="F239" s="79"/>
      <c r="G239" s="84"/>
      <c r="H239" s="90"/>
      <c r="I239" s="91"/>
      <c r="J239" s="91"/>
      <c r="K239" s="90"/>
      <c r="L239" s="84"/>
      <c r="M239" s="84"/>
      <c r="N239" s="86"/>
      <c r="O239" s="86"/>
    </row>
    <row r="240" spans="2:15" s="89" customFormat="1" hidden="1" x14ac:dyDescent="0.2">
      <c r="B240" s="86"/>
      <c r="C240" s="84"/>
      <c r="D240" s="84"/>
      <c r="E240" s="84"/>
      <c r="F240" s="79"/>
      <c r="G240" s="84"/>
      <c r="H240" s="90"/>
      <c r="I240" s="91"/>
      <c r="J240" s="91"/>
      <c r="K240" s="91"/>
      <c r="L240" s="84"/>
      <c r="M240" s="84"/>
      <c r="N240" s="86"/>
      <c r="O240" s="86"/>
    </row>
    <row r="241" spans="2:15" s="89" customFormat="1" hidden="1" x14ac:dyDescent="0.2">
      <c r="B241" s="86"/>
      <c r="C241" s="84"/>
      <c r="D241" s="84"/>
      <c r="E241" s="84"/>
      <c r="F241" s="79"/>
      <c r="G241" s="84"/>
      <c r="H241" s="90"/>
      <c r="I241" s="91"/>
      <c r="J241" s="91"/>
      <c r="K241" s="90"/>
      <c r="L241" s="84"/>
      <c r="M241" s="84"/>
      <c r="N241" s="86"/>
      <c r="O241" s="86"/>
    </row>
    <row r="242" spans="2:15" s="89" customFormat="1" hidden="1" x14ac:dyDescent="0.2">
      <c r="B242" s="86"/>
      <c r="C242" s="84"/>
      <c r="D242" s="84"/>
      <c r="E242" s="84"/>
      <c r="F242" s="79"/>
      <c r="G242" s="84"/>
      <c r="H242" s="90"/>
      <c r="I242" s="91"/>
      <c r="J242" s="91"/>
      <c r="K242" s="90"/>
      <c r="L242" s="84"/>
      <c r="M242" s="84"/>
      <c r="N242" s="86"/>
      <c r="O242" s="86"/>
    </row>
    <row r="243" spans="2:15" s="89" customFormat="1" hidden="1" x14ac:dyDescent="0.2">
      <c r="B243" s="86"/>
      <c r="C243" s="84"/>
      <c r="D243" s="84"/>
      <c r="E243" s="84"/>
      <c r="F243" s="79"/>
      <c r="G243" s="84"/>
      <c r="H243" s="90"/>
      <c r="I243" s="91"/>
      <c r="J243" s="91"/>
      <c r="K243" s="91"/>
      <c r="L243" s="84"/>
      <c r="M243" s="84"/>
      <c r="N243" s="86"/>
      <c r="O243" s="86"/>
    </row>
    <row r="244" spans="2:15" s="89" customFormat="1" hidden="1" x14ac:dyDescent="0.2">
      <c r="B244" s="86"/>
      <c r="C244" s="84"/>
      <c r="D244" s="84"/>
      <c r="E244" s="84"/>
      <c r="F244" s="79"/>
      <c r="G244" s="84"/>
      <c r="H244" s="90"/>
      <c r="I244" s="91"/>
      <c r="J244" s="91"/>
      <c r="K244" s="91"/>
      <c r="L244" s="84"/>
      <c r="M244" s="84"/>
      <c r="N244" s="86"/>
      <c r="O244" s="86"/>
    </row>
    <row r="245" spans="2:15" s="89" customFormat="1" hidden="1" x14ac:dyDescent="0.2">
      <c r="B245" s="86"/>
      <c r="C245" s="84"/>
      <c r="D245" s="84"/>
      <c r="E245" s="84"/>
      <c r="F245" s="79"/>
      <c r="G245" s="84"/>
      <c r="H245" s="90"/>
      <c r="I245" s="91"/>
      <c r="J245" s="91"/>
      <c r="K245" s="90"/>
      <c r="L245" s="84"/>
      <c r="M245" s="84"/>
      <c r="N245" s="86"/>
      <c r="O245" s="86"/>
    </row>
    <row r="246" spans="2:15" s="89" customFormat="1" hidden="1" x14ac:dyDescent="0.2">
      <c r="B246" s="86"/>
      <c r="C246" s="84"/>
      <c r="D246" s="84"/>
      <c r="E246" s="84"/>
      <c r="F246" s="79"/>
      <c r="G246" s="84"/>
      <c r="H246" s="90"/>
      <c r="I246" s="91"/>
      <c r="J246" s="91"/>
      <c r="K246" s="90"/>
      <c r="L246" s="84"/>
      <c r="M246" s="84"/>
      <c r="N246" s="86"/>
      <c r="O246" s="86"/>
    </row>
    <row r="247" spans="2:15" s="89" customFormat="1" hidden="1" x14ac:dyDescent="0.2">
      <c r="B247" s="86"/>
      <c r="C247" s="84"/>
      <c r="D247" s="84"/>
      <c r="E247" s="84"/>
      <c r="F247" s="79"/>
      <c r="G247" s="84"/>
      <c r="H247" s="90"/>
      <c r="I247" s="91"/>
      <c r="J247" s="91"/>
      <c r="K247" s="91"/>
      <c r="L247" s="84"/>
      <c r="M247" s="84"/>
      <c r="N247" s="86"/>
      <c r="O247" s="86"/>
    </row>
    <row r="248" spans="2:15" s="89" customFormat="1" hidden="1" x14ac:dyDescent="0.2">
      <c r="B248" s="86"/>
      <c r="C248" s="84"/>
      <c r="D248" s="84"/>
      <c r="E248" s="84"/>
      <c r="F248" s="79"/>
      <c r="G248" s="84"/>
      <c r="H248" s="90"/>
      <c r="I248" s="91"/>
      <c r="J248" s="91"/>
      <c r="K248" s="90"/>
      <c r="L248" s="84"/>
      <c r="M248" s="84"/>
      <c r="N248" s="86"/>
      <c r="O248" s="86"/>
    </row>
    <row r="249" spans="2:15" s="89" customFormat="1" hidden="1" x14ac:dyDescent="0.2">
      <c r="B249" s="86"/>
      <c r="C249" s="84"/>
      <c r="D249" s="84"/>
      <c r="E249" s="84"/>
      <c r="F249" s="79"/>
      <c r="G249" s="84"/>
      <c r="H249" s="90"/>
      <c r="I249" s="91"/>
      <c r="J249" s="91"/>
      <c r="K249" s="91"/>
      <c r="L249" s="84"/>
      <c r="M249" s="84"/>
      <c r="N249" s="86"/>
      <c r="O249" s="86"/>
    </row>
    <row r="250" spans="2:15" s="89" customFormat="1" hidden="1" x14ac:dyDescent="0.2">
      <c r="B250" s="86"/>
      <c r="C250" s="84"/>
      <c r="D250" s="84"/>
      <c r="E250" s="84"/>
      <c r="F250" s="79"/>
      <c r="G250" s="84"/>
      <c r="H250" s="90"/>
      <c r="I250" s="91"/>
      <c r="J250" s="91"/>
      <c r="K250" s="90"/>
      <c r="L250" s="84"/>
      <c r="M250" s="84"/>
      <c r="N250" s="86"/>
      <c r="O250" s="86"/>
    </row>
    <row r="251" spans="2:15" s="89" customFormat="1" hidden="1" x14ac:dyDescent="0.2">
      <c r="B251" s="86"/>
      <c r="C251" s="84"/>
      <c r="D251" s="84"/>
      <c r="E251" s="84"/>
      <c r="F251" s="79"/>
      <c r="G251" s="84"/>
      <c r="H251" s="90"/>
      <c r="I251" s="91"/>
      <c r="J251" s="91"/>
      <c r="K251" s="90"/>
      <c r="L251" s="84"/>
      <c r="M251" s="84"/>
      <c r="N251" s="86"/>
      <c r="O251" s="86"/>
    </row>
    <row r="252" spans="2:15" s="89" customFormat="1" hidden="1" x14ac:dyDescent="0.2">
      <c r="B252" s="86"/>
      <c r="C252" s="84"/>
      <c r="D252" s="84"/>
      <c r="E252" s="84"/>
      <c r="F252" s="79"/>
      <c r="G252" s="84"/>
      <c r="H252" s="90"/>
      <c r="I252" s="91"/>
      <c r="J252" s="91"/>
      <c r="K252" s="91"/>
      <c r="L252" s="84"/>
      <c r="M252" s="84"/>
      <c r="N252" s="86"/>
      <c r="O252" s="86"/>
    </row>
    <row r="253" spans="2:15" s="89" customFormat="1" hidden="1" x14ac:dyDescent="0.2">
      <c r="B253" s="86"/>
      <c r="C253" s="84"/>
      <c r="D253" s="84"/>
      <c r="E253" s="84"/>
      <c r="F253" s="79"/>
      <c r="G253" s="84"/>
      <c r="H253" s="90"/>
      <c r="I253" s="91"/>
      <c r="J253" s="91"/>
      <c r="K253" s="90"/>
      <c r="L253" s="84"/>
      <c r="M253" s="84"/>
      <c r="N253" s="86"/>
      <c r="O253" s="86"/>
    </row>
    <row r="254" spans="2:15" s="89" customFormat="1" hidden="1" x14ac:dyDescent="0.2">
      <c r="B254" s="86"/>
      <c r="C254" s="84"/>
      <c r="D254" s="84"/>
      <c r="E254" s="84"/>
      <c r="F254" s="79"/>
      <c r="G254" s="84"/>
      <c r="H254" s="90"/>
      <c r="I254" s="91"/>
      <c r="J254" s="91"/>
      <c r="K254" s="90"/>
      <c r="L254" s="84"/>
      <c r="M254" s="84"/>
      <c r="N254" s="86"/>
      <c r="O254" s="86"/>
    </row>
    <row r="255" spans="2:15" s="89" customFormat="1" hidden="1" x14ac:dyDescent="0.2">
      <c r="B255" s="86"/>
      <c r="C255" s="84"/>
      <c r="D255" s="84"/>
      <c r="E255" s="84"/>
      <c r="F255" s="79"/>
      <c r="G255" s="84"/>
      <c r="H255" s="90"/>
      <c r="I255" s="91"/>
      <c r="J255" s="91"/>
      <c r="K255" s="91"/>
      <c r="L255" s="84"/>
      <c r="M255" s="84"/>
      <c r="N255" s="86"/>
      <c r="O255" s="86"/>
    </row>
    <row r="256" spans="2:15" s="89" customFormat="1" hidden="1" x14ac:dyDescent="0.2">
      <c r="B256" s="86"/>
      <c r="C256" s="84"/>
      <c r="D256" s="84"/>
      <c r="E256" s="84"/>
      <c r="F256" s="79"/>
      <c r="G256" s="84"/>
      <c r="H256" s="90"/>
      <c r="I256" s="91"/>
      <c r="J256" s="91"/>
      <c r="K256" s="90"/>
      <c r="L256" s="84"/>
      <c r="M256" s="84"/>
      <c r="N256" s="86"/>
      <c r="O256" s="86"/>
    </row>
    <row r="257" spans="11:17" hidden="1" x14ac:dyDescent="0.2">
      <c r="K257" s="91"/>
      <c r="P257" s="89"/>
    </row>
    <row r="258" spans="11:17" hidden="1" x14ac:dyDescent="0.2">
      <c r="P258" s="89"/>
    </row>
    <row r="259" spans="11:17" hidden="1" x14ac:dyDescent="0.2">
      <c r="P259" s="89"/>
    </row>
    <row r="260" spans="11:17" hidden="1" x14ac:dyDescent="0.2">
      <c r="P260" s="89"/>
    </row>
    <row r="261" spans="11:17" hidden="1" x14ac:dyDescent="0.2">
      <c r="K261" s="91"/>
      <c r="P261" s="89"/>
    </row>
    <row r="262" spans="11:17" hidden="1" x14ac:dyDescent="0.2">
      <c r="K262" s="91"/>
      <c r="P262" s="89"/>
      <c r="Q262" s="97"/>
    </row>
    <row r="263" spans="11:17" hidden="1" x14ac:dyDescent="0.2">
      <c r="P263" s="89"/>
    </row>
    <row r="264" spans="11:17" hidden="1" x14ac:dyDescent="0.2">
      <c r="P264" s="89"/>
    </row>
    <row r="265" spans="11:17" hidden="1" x14ac:dyDescent="0.2">
      <c r="K265" s="91"/>
      <c r="P265" s="89"/>
    </row>
    <row r="266" spans="11:17" hidden="1" x14ac:dyDescent="0.2">
      <c r="P266" s="89"/>
    </row>
    <row r="267" spans="11:17" hidden="1" x14ac:dyDescent="0.2">
      <c r="K267" s="91"/>
      <c r="P267" s="89"/>
    </row>
    <row r="268" spans="11:17" hidden="1" x14ac:dyDescent="0.2">
      <c r="P268" s="89"/>
    </row>
    <row r="269" spans="11:17" hidden="1" x14ac:dyDescent="0.2">
      <c r="P269" s="89"/>
    </row>
    <row r="270" spans="11:17" hidden="1" x14ac:dyDescent="0.2">
      <c r="P270" s="89"/>
    </row>
    <row r="271" spans="11:17" hidden="1" x14ac:dyDescent="0.2">
      <c r="P271" s="89"/>
    </row>
    <row r="272" spans="11:17" hidden="1" x14ac:dyDescent="0.2">
      <c r="K272" s="91"/>
      <c r="P272" s="89"/>
    </row>
    <row r="273" spans="2:15" s="89" customFormat="1" hidden="1" x14ac:dyDescent="0.2">
      <c r="B273" s="86"/>
      <c r="C273" s="84"/>
      <c r="D273" s="84"/>
      <c r="E273" s="84"/>
      <c r="F273" s="79"/>
      <c r="G273" s="84"/>
      <c r="H273" s="90"/>
      <c r="I273" s="91"/>
      <c r="J273" s="91"/>
      <c r="K273" s="91"/>
      <c r="L273" s="84"/>
      <c r="M273" s="84"/>
      <c r="N273" s="86"/>
      <c r="O273" s="86"/>
    </row>
    <row r="274" spans="2:15" s="89" customFormat="1" hidden="1" x14ac:dyDescent="0.2">
      <c r="B274" s="86"/>
      <c r="C274" s="84"/>
      <c r="D274" s="84"/>
      <c r="E274" s="84"/>
      <c r="F274" s="79"/>
      <c r="G274" s="84"/>
      <c r="H274" s="90"/>
      <c r="I274" s="91"/>
      <c r="J274" s="91"/>
      <c r="K274" s="91"/>
      <c r="L274" s="84"/>
      <c r="M274" s="84"/>
      <c r="N274" s="86"/>
      <c r="O274" s="86"/>
    </row>
    <row r="275" spans="2:15" s="89" customFormat="1" hidden="1" x14ac:dyDescent="0.2">
      <c r="B275" s="86"/>
      <c r="C275" s="84"/>
      <c r="D275" s="84"/>
      <c r="E275" s="84"/>
      <c r="F275" s="79"/>
      <c r="G275" s="84"/>
      <c r="H275" s="90"/>
      <c r="I275" s="91"/>
      <c r="J275" s="91"/>
      <c r="K275" s="91"/>
      <c r="L275" s="84"/>
      <c r="M275" s="84"/>
      <c r="N275" s="86"/>
      <c r="O275" s="86"/>
    </row>
    <row r="276" spans="2:15" s="89" customFormat="1" hidden="1" x14ac:dyDescent="0.2">
      <c r="B276" s="86"/>
      <c r="C276" s="84"/>
      <c r="D276" s="84"/>
      <c r="E276" s="84"/>
      <c r="F276" s="79"/>
      <c r="G276" s="84"/>
      <c r="H276" s="90"/>
      <c r="I276" s="91"/>
      <c r="J276" s="91"/>
      <c r="K276" s="91"/>
      <c r="L276" s="84"/>
      <c r="M276" s="84"/>
      <c r="N276" s="86"/>
      <c r="O276" s="86"/>
    </row>
    <row r="277" spans="2:15" s="89" customFormat="1" hidden="1" x14ac:dyDescent="0.2">
      <c r="B277" s="86"/>
      <c r="C277" s="84"/>
      <c r="D277" s="84"/>
      <c r="E277" s="84"/>
      <c r="F277" s="79"/>
      <c r="G277" s="84"/>
      <c r="H277" s="90"/>
      <c r="I277" s="91"/>
      <c r="J277" s="91"/>
      <c r="K277" s="91"/>
      <c r="L277" s="84"/>
      <c r="M277" s="84"/>
      <c r="N277" s="86"/>
      <c r="O277" s="86"/>
    </row>
    <row r="278" spans="2:15" s="89" customFormat="1" hidden="1" x14ac:dyDescent="0.2">
      <c r="B278" s="86"/>
      <c r="C278" s="84"/>
      <c r="D278" s="84"/>
      <c r="E278" s="84"/>
      <c r="F278" s="79"/>
      <c r="G278" s="84"/>
      <c r="H278" s="90"/>
      <c r="I278" s="91"/>
      <c r="J278" s="91"/>
      <c r="K278" s="91"/>
      <c r="L278" s="84"/>
      <c r="M278" s="84"/>
      <c r="N278" s="86"/>
      <c r="O278" s="86"/>
    </row>
    <row r="279" spans="2:15" s="89" customFormat="1" hidden="1" x14ac:dyDescent="0.2">
      <c r="B279" s="86"/>
      <c r="C279" s="84"/>
      <c r="D279" s="84"/>
      <c r="E279" s="84"/>
      <c r="F279" s="79"/>
      <c r="G279" s="84"/>
      <c r="H279" s="90"/>
      <c r="I279" s="91"/>
      <c r="J279" s="91"/>
      <c r="K279" s="90"/>
      <c r="L279" s="84"/>
      <c r="M279" s="84"/>
      <c r="N279" s="86"/>
      <c r="O279" s="86"/>
    </row>
    <row r="280" spans="2:15" s="89" customFormat="1" hidden="1" x14ac:dyDescent="0.2">
      <c r="B280" s="86"/>
      <c r="C280" s="84"/>
      <c r="D280" s="84"/>
      <c r="E280" s="84"/>
      <c r="F280" s="79"/>
      <c r="G280" s="84"/>
      <c r="H280" s="90"/>
      <c r="I280" s="91"/>
      <c r="J280" s="91"/>
      <c r="K280" s="90"/>
      <c r="L280" s="84"/>
      <c r="M280" s="84"/>
      <c r="N280" s="86"/>
      <c r="O280" s="86"/>
    </row>
    <row r="281" spans="2:15" s="89" customFormat="1" hidden="1" x14ac:dyDescent="0.2">
      <c r="B281" s="86"/>
      <c r="C281" s="84"/>
      <c r="D281" s="84"/>
      <c r="E281" s="84"/>
      <c r="F281" s="79"/>
      <c r="G281" s="84"/>
      <c r="H281" s="90"/>
      <c r="I281" s="91"/>
      <c r="J281" s="91"/>
      <c r="K281" s="90"/>
      <c r="L281" s="84"/>
      <c r="M281" s="84"/>
      <c r="N281" s="86"/>
      <c r="O281" s="86"/>
    </row>
    <row r="282" spans="2:15" s="89" customFormat="1" hidden="1" x14ac:dyDescent="0.2">
      <c r="B282" s="86"/>
      <c r="C282" s="84"/>
      <c r="D282" s="84"/>
      <c r="E282" s="84"/>
      <c r="F282" s="79"/>
      <c r="G282" s="84"/>
      <c r="H282" s="90"/>
      <c r="I282" s="91"/>
      <c r="J282" s="91"/>
      <c r="K282" s="91"/>
      <c r="L282" s="84"/>
      <c r="M282" s="84"/>
      <c r="N282" s="86"/>
      <c r="O282" s="86"/>
    </row>
    <row r="283" spans="2:15" s="89" customFormat="1" hidden="1" x14ac:dyDescent="0.2">
      <c r="B283" s="86"/>
      <c r="C283" s="84"/>
      <c r="D283" s="84"/>
      <c r="E283" s="84"/>
      <c r="F283" s="79"/>
      <c r="G283" s="84"/>
      <c r="H283" s="90"/>
      <c r="I283" s="91"/>
      <c r="J283" s="91"/>
      <c r="K283" s="91"/>
      <c r="L283" s="84"/>
      <c r="M283" s="84"/>
      <c r="N283" s="86"/>
      <c r="O283" s="86"/>
    </row>
    <row r="284" spans="2:15" s="89" customFormat="1" hidden="1" x14ac:dyDescent="0.2">
      <c r="B284" s="86"/>
      <c r="C284" s="84"/>
      <c r="D284" s="84"/>
      <c r="E284" s="84"/>
      <c r="F284" s="79"/>
      <c r="G284" s="84"/>
      <c r="H284" s="90"/>
      <c r="I284" s="91"/>
      <c r="J284" s="91"/>
      <c r="K284" s="90"/>
      <c r="L284" s="84"/>
      <c r="M284" s="84"/>
      <c r="N284" s="86"/>
      <c r="O284" s="86"/>
    </row>
    <row r="285" spans="2:15" s="89" customFormat="1" hidden="1" x14ac:dyDescent="0.2">
      <c r="B285" s="86"/>
      <c r="C285" s="84"/>
      <c r="D285" s="84"/>
      <c r="E285" s="84"/>
      <c r="F285" s="79"/>
      <c r="G285" s="84"/>
      <c r="H285" s="90"/>
      <c r="I285" s="91"/>
      <c r="J285" s="91"/>
      <c r="K285" s="91"/>
      <c r="L285" s="84"/>
      <c r="M285" s="84"/>
      <c r="N285" s="86"/>
      <c r="O285" s="86"/>
    </row>
    <row r="286" spans="2:15" s="89" customFormat="1" hidden="1" x14ac:dyDescent="0.2">
      <c r="B286" s="86"/>
      <c r="C286" s="84"/>
      <c r="D286" s="84"/>
      <c r="E286" s="84"/>
      <c r="F286" s="79"/>
      <c r="G286" s="84"/>
      <c r="H286" s="90"/>
      <c r="I286" s="91"/>
      <c r="J286" s="91"/>
      <c r="K286" s="90"/>
      <c r="L286" s="84"/>
      <c r="M286" s="84"/>
      <c r="N286" s="86"/>
      <c r="O286" s="86"/>
    </row>
    <row r="287" spans="2:15" s="89" customFormat="1" hidden="1" x14ac:dyDescent="0.2">
      <c r="B287" s="86"/>
      <c r="C287" s="84"/>
      <c r="D287" s="84"/>
      <c r="E287" s="84"/>
      <c r="F287" s="79"/>
      <c r="G287" s="84"/>
      <c r="H287" s="90"/>
      <c r="I287" s="91"/>
      <c r="J287" s="91"/>
      <c r="K287" s="90"/>
      <c r="L287" s="84"/>
      <c r="M287" s="84"/>
      <c r="N287" s="86"/>
      <c r="O287" s="86"/>
    </row>
    <row r="288" spans="2:15" s="89" customFormat="1" hidden="1" x14ac:dyDescent="0.2">
      <c r="B288" s="86"/>
      <c r="C288" s="84"/>
      <c r="D288" s="84"/>
      <c r="E288" s="84"/>
      <c r="F288" s="79"/>
      <c r="G288" s="84"/>
      <c r="H288" s="90"/>
      <c r="I288" s="91"/>
      <c r="J288" s="91"/>
      <c r="K288" s="91"/>
      <c r="L288" s="84"/>
      <c r="M288" s="84"/>
      <c r="N288" s="86"/>
      <c r="O288" s="86"/>
    </row>
    <row r="289" spans="2:15" s="89" customFormat="1" hidden="1" x14ac:dyDescent="0.2">
      <c r="B289" s="86"/>
      <c r="C289" s="84"/>
      <c r="D289" s="84"/>
      <c r="E289" s="84"/>
      <c r="F289" s="79"/>
      <c r="G289" s="84"/>
      <c r="H289" s="90"/>
      <c r="I289" s="91"/>
      <c r="J289" s="91"/>
      <c r="K289" s="90"/>
      <c r="L289" s="84"/>
      <c r="M289" s="84"/>
      <c r="N289" s="86"/>
      <c r="O289" s="86"/>
    </row>
    <row r="290" spans="2:15" s="89" customFormat="1" hidden="1" x14ac:dyDescent="0.2">
      <c r="B290" s="86"/>
      <c r="C290" s="84"/>
      <c r="D290" s="84"/>
      <c r="E290" s="84"/>
      <c r="F290" s="79"/>
      <c r="G290" s="84"/>
      <c r="H290" s="90"/>
      <c r="I290" s="91"/>
      <c r="J290" s="91"/>
      <c r="K290" s="90"/>
      <c r="L290" s="84"/>
      <c r="M290" s="84"/>
      <c r="N290" s="86"/>
      <c r="O290" s="86"/>
    </row>
    <row r="291" spans="2:15" s="89" customFormat="1" hidden="1" x14ac:dyDescent="0.2">
      <c r="B291" s="86"/>
      <c r="C291" s="84"/>
      <c r="D291" s="84"/>
      <c r="E291" s="84"/>
      <c r="F291" s="79"/>
      <c r="G291" s="84"/>
      <c r="H291" s="90"/>
      <c r="I291" s="91"/>
      <c r="J291" s="91"/>
      <c r="K291" s="90"/>
      <c r="L291" s="84"/>
      <c r="M291" s="84"/>
      <c r="N291" s="86"/>
      <c r="O291" s="86"/>
    </row>
    <row r="292" spans="2:15" s="89" customFormat="1" hidden="1" x14ac:dyDescent="0.2">
      <c r="B292" s="86"/>
      <c r="C292" s="84"/>
      <c r="D292" s="84"/>
      <c r="E292" s="84"/>
      <c r="F292" s="79"/>
      <c r="G292" s="84"/>
      <c r="H292" s="90"/>
      <c r="I292" s="91"/>
      <c r="J292" s="91"/>
      <c r="K292" s="91"/>
      <c r="L292" s="84"/>
      <c r="M292" s="84"/>
      <c r="N292" s="86"/>
      <c r="O292" s="86"/>
    </row>
    <row r="293" spans="2:15" s="89" customFormat="1" hidden="1" x14ac:dyDescent="0.2">
      <c r="B293" s="86"/>
      <c r="C293" s="84"/>
      <c r="D293" s="84"/>
      <c r="E293" s="84"/>
      <c r="F293" s="79"/>
      <c r="G293" s="84"/>
      <c r="H293" s="90"/>
      <c r="I293" s="91"/>
      <c r="J293" s="91"/>
      <c r="K293" s="90"/>
      <c r="L293" s="84"/>
      <c r="M293" s="84"/>
      <c r="N293" s="86"/>
      <c r="O293" s="86"/>
    </row>
    <row r="294" spans="2:15" s="89" customFormat="1" hidden="1" x14ac:dyDescent="0.2">
      <c r="B294" s="86"/>
      <c r="C294" s="84"/>
      <c r="D294" s="84"/>
      <c r="E294" s="84"/>
      <c r="F294" s="79"/>
      <c r="G294" s="84"/>
      <c r="H294" s="90"/>
      <c r="I294" s="91"/>
      <c r="J294" s="91"/>
      <c r="K294" s="90"/>
      <c r="L294" s="84"/>
      <c r="M294" s="84"/>
      <c r="N294" s="86"/>
      <c r="O294" s="86"/>
    </row>
    <row r="295" spans="2:15" s="89" customFormat="1" hidden="1" x14ac:dyDescent="0.2">
      <c r="B295" s="86"/>
      <c r="C295" s="84"/>
      <c r="D295" s="84"/>
      <c r="E295" s="84"/>
      <c r="F295" s="79"/>
      <c r="G295" s="84"/>
      <c r="H295" s="90"/>
      <c r="I295" s="91"/>
      <c r="J295" s="91"/>
      <c r="K295" s="90"/>
      <c r="L295" s="84"/>
      <c r="M295" s="84"/>
      <c r="N295" s="86"/>
      <c r="O295" s="86"/>
    </row>
    <row r="296" spans="2:15" s="89" customFormat="1" hidden="1" x14ac:dyDescent="0.2">
      <c r="B296" s="86"/>
      <c r="C296" s="84"/>
      <c r="D296" s="84"/>
      <c r="E296" s="84"/>
      <c r="F296" s="79"/>
      <c r="G296" s="84"/>
      <c r="H296" s="90"/>
      <c r="I296" s="91"/>
      <c r="J296" s="91"/>
      <c r="K296" s="91"/>
      <c r="L296" s="84"/>
      <c r="M296" s="84"/>
      <c r="N296" s="86"/>
      <c r="O296" s="86"/>
    </row>
    <row r="297" spans="2:15" s="89" customFormat="1" x14ac:dyDescent="0.2">
      <c r="B297" s="86"/>
      <c r="C297" s="84"/>
      <c r="D297" s="84"/>
      <c r="E297" s="84"/>
      <c r="F297" s="79"/>
      <c r="G297" s="84"/>
      <c r="H297" s="90"/>
      <c r="I297" s="91"/>
      <c r="J297" s="91"/>
      <c r="K297" s="90"/>
      <c r="L297" s="84"/>
      <c r="M297" s="84"/>
      <c r="N297" s="86"/>
      <c r="O297" s="86"/>
    </row>
    <row r="298" spans="2:15" s="89" customFormat="1" x14ac:dyDescent="0.2">
      <c r="B298" s="86"/>
      <c r="C298" s="84"/>
      <c r="D298" s="84"/>
      <c r="E298" s="84"/>
      <c r="F298" s="79"/>
      <c r="G298" s="84"/>
      <c r="H298" s="90"/>
      <c r="I298" s="91"/>
      <c r="J298" s="91"/>
      <c r="K298" s="90"/>
      <c r="L298" s="84"/>
      <c r="M298" s="84"/>
      <c r="N298" s="86"/>
      <c r="O298" s="86"/>
    </row>
    <row r="299" spans="2:15" s="89" customFormat="1" hidden="1" x14ac:dyDescent="0.2">
      <c r="B299" s="86"/>
      <c r="C299" s="84"/>
      <c r="D299" s="84"/>
      <c r="E299" s="84"/>
      <c r="F299" s="79"/>
      <c r="G299" s="84"/>
      <c r="H299" s="90"/>
      <c r="I299" s="91"/>
      <c r="J299" s="91"/>
      <c r="K299" s="90"/>
      <c r="L299" s="84"/>
      <c r="M299" s="84"/>
      <c r="N299" s="86"/>
      <c r="O299" s="86"/>
    </row>
    <row r="300" spans="2:15" s="89" customFormat="1" hidden="1" x14ac:dyDescent="0.2">
      <c r="B300" s="86"/>
      <c r="C300" s="84"/>
      <c r="D300" s="84"/>
      <c r="E300" s="84"/>
      <c r="F300" s="79"/>
      <c r="G300" s="84"/>
      <c r="H300" s="90"/>
      <c r="I300" s="91"/>
      <c r="J300" s="91"/>
      <c r="K300" s="91"/>
      <c r="L300" s="84"/>
      <c r="M300" s="84"/>
      <c r="N300" s="86"/>
      <c r="O300" s="86"/>
    </row>
    <row r="301" spans="2:15" s="89" customFormat="1" x14ac:dyDescent="0.2">
      <c r="B301" s="86"/>
      <c r="C301" s="84"/>
      <c r="D301" s="84"/>
      <c r="E301" s="84"/>
      <c r="F301" s="79"/>
      <c r="G301" s="84"/>
      <c r="H301" s="90"/>
      <c r="I301" s="91"/>
      <c r="J301" s="91"/>
      <c r="K301" s="90"/>
      <c r="L301" s="84"/>
      <c r="M301" s="84"/>
      <c r="N301" s="86"/>
      <c r="O301" s="86"/>
    </row>
    <row r="302" spans="2:15" s="89" customFormat="1" hidden="1" x14ac:dyDescent="0.2">
      <c r="B302" s="86"/>
      <c r="C302" s="84"/>
      <c r="D302" s="84"/>
      <c r="E302" s="84"/>
      <c r="F302" s="79"/>
      <c r="G302" s="84"/>
      <c r="H302" s="90"/>
      <c r="I302" s="91"/>
      <c r="J302" s="91"/>
      <c r="K302" s="91"/>
      <c r="L302" s="84"/>
      <c r="M302" s="84"/>
      <c r="N302" s="86"/>
      <c r="O302" s="86"/>
    </row>
    <row r="303" spans="2:15" s="89" customFormat="1" hidden="1" x14ac:dyDescent="0.2">
      <c r="B303" s="86"/>
      <c r="C303" s="84"/>
      <c r="D303" s="84"/>
      <c r="E303" s="84"/>
      <c r="F303" s="79"/>
      <c r="G303" s="84"/>
      <c r="H303" s="90"/>
      <c r="I303" s="91"/>
      <c r="J303" s="91"/>
      <c r="K303" s="90"/>
      <c r="L303" s="84"/>
      <c r="M303" s="84"/>
      <c r="N303" s="86"/>
      <c r="O303" s="86"/>
    </row>
    <row r="304" spans="2:15" s="89" customFormat="1" x14ac:dyDescent="0.2">
      <c r="B304" s="86"/>
      <c r="C304" s="84"/>
      <c r="D304" s="84"/>
      <c r="E304" s="84"/>
      <c r="F304" s="79"/>
      <c r="G304" s="84"/>
      <c r="H304" s="90"/>
      <c r="I304" s="91"/>
      <c r="J304" s="91"/>
      <c r="K304" s="91"/>
      <c r="L304" s="84"/>
      <c r="M304" s="84"/>
      <c r="N304" s="86"/>
      <c r="O304" s="86"/>
    </row>
    <row r="305" spans="2:15" s="89" customFormat="1" x14ac:dyDescent="0.2">
      <c r="B305" s="86"/>
      <c r="C305" s="84"/>
      <c r="D305" s="84"/>
      <c r="E305" s="84"/>
      <c r="F305" s="79"/>
      <c r="G305" s="84"/>
      <c r="H305" s="90"/>
      <c r="I305" s="91"/>
      <c r="J305" s="91"/>
      <c r="K305" s="90"/>
      <c r="L305" s="84"/>
      <c r="M305" s="84"/>
      <c r="N305" s="86"/>
      <c r="O305" s="86"/>
    </row>
    <row r="306" spans="2:15" s="89" customFormat="1" x14ac:dyDescent="0.2">
      <c r="B306" s="86"/>
      <c r="C306" s="84"/>
      <c r="D306" s="84"/>
      <c r="E306" s="84"/>
      <c r="F306" s="79"/>
      <c r="G306" s="84"/>
      <c r="H306" s="90"/>
      <c r="I306" s="91"/>
      <c r="J306" s="91"/>
      <c r="K306" s="90"/>
      <c r="L306" s="84"/>
      <c r="M306" s="84"/>
      <c r="N306" s="86"/>
      <c r="O306" s="86"/>
    </row>
    <row r="307" spans="2:15" s="89" customFormat="1" hidden="1" x14ac:dyDescent="0.2">
      <c r="B307" s="86"/>
      <c r="C307" s="84"/>
      <c r="D307" s="84"/>
      <c r="E307" s="84"/>
      <c r="F307" s="79"/>
      <c r="G307" s="84"/>
      <c r="H307" s="90"/>
      <c r="I307" s="91"/>
      <c r="J307" s="91"/>
      <c r="K307" s="90"/>
      <c r="L307" s="84"/>
      <c r="M307" s="84"/>
      <c r="N307" s="86"/>
      <c r="O307" s="86"/>
    </row>
    <row r="308" spans="2:15" s="89" customFormat="1" hidden="1" x14ac:dyDescent="0.2">
      <c r="B308" s="86"/>
      <c r="C308" s="84"/>
      <c r="D308" s="84"/>
      <c r="E308" s="84"/>
      <c r="F308" s="79"/>
      <c r="G308" s="84"/>
      <c r="H308" s="90"/>
      <c r="I308" s="91"/>
      <c r="J308" s="91"/>
      <c r="K308" s="91"/>
      <c r="L308" s="84"/>
      <c r="M308" s="84"/>
      <c r="N308" s="86"/>
      <c r="O308" s="86"/>
    </row>
    <row r="309" spans="2:15" s="89" customFormat="1" hidden="1" x14ac:dyDescent="0.2">
      <c r="B309" s="86"/>
      <c r="C309" s="84"/>
      <c r="D309" s="84"/>
      <c r="E309" s="84"/>
      <c r="F309" s="79"/>
      <c r="G309" s="84"/>
      <c r="H309" s="90"/>
      <c r="I309" s="91"/>
      <c r="J309" s="91"/>
      <c r="K309" s="90"/>
      <c r="L309" s="84"/>
      <c r="M309" s="84"/>
      <c r="N309" s="86"/>
      <c r="O309" s="86"/>
    </row>
    <row r="310" spans="2:15" s="89" customFormat="1" hidden="1" x14ac:dyDescent="0.2">
      <c r="B310" s="86"/>
      <c r="C310" s="84"/>
      <c r="D310" s="84"/>
      <c r="E310" s="84"/>
      <c r="F310" s="79"/>
      <c r="G310" s="84"/>
      <c r="H310" s="90"/>
      <c r="I310" s="91"/>
      <c r="J310" s="91"/>
      <c r="K310" s="90"/>
      <c r="L310" s="84"/>
      <c r="M310" s="84"/>
      <c r="N310" s="86"/>
      <c r="O310" s="86"/>
    </row>
    <row r="311" spans="2:15" s="89" customFormat="1" hidden="1" x14ac:dyDescent="0.2">
      <c r="B311" s="86"/>
      <c r="C311" s="84"/>
      <c r="D311" s="84"/>
      <c r="E311" s="84"/>
      <c r="F311" s="79"/>
      <c r="G311" s="84"/>
      <c r="H311" s="90"/>
      <c r="I311" s="91"/>
      <c r="J311" s="91"/>
      <c r="K311" s="90"/>
      <c r="L311" s="84"/>
      <c r="M311" s="84"/>
      <c r="N311" s="86"/>
      <c r="O311" s="86"/>
    </row>
    <row r="312" spans="2:15" s="89" customFormat="1" hidden="1" x14ac:dyDescent="0.2">
      <c r="B312" s="86"/>
      <c r="C312" s="84"/>
      <c r="D312" s="84"/>
      <c r="E312" s="84"/>
      <c r="F312" s="79"/>
      <c r="G312" s="84"/>
      <c r="H312" s="90"/>
      <c r="I312" s="91"/>
      <c r="J312" s="91"/>
      <c r="K312" s="91"/>
      <c r="L312" s="84"/>
      <c r="M312" s="84"/>
      <c r="N312" s="86"/>
      <c r="O312" s="86"/>
    </row>
    <row r="313" spans="2:15" s="89" customFormat="1" hidden="1" x14ac:dyDescent="0.2">
      <c r="B313" s="86"/>
      <c r="C313" s="84"/>
      <c r="D313" s="84"/>
      <c r="E313" s="84"/>
      <c r="F313" s="79"/>
      <c r="G313" s="84"/>
      <c r="H313" s="90"/>
      <c r="I313" s="91"/>
      <c r="J313" s="91"/>
      <c r="K313" s="90"/>
      <c r="L313" s="84"/>
      <c r="M313" s="84"/>
      <c r="N313" s="86"/>
      <c r="O313" s="86"/>
    </row>
    <row r="314" spans="2:15" s="89" customFormat="1" hidden="1" x14ac:dyDescent="0.2">
      <c r="B314" s="86"/>
      <c r="C314" s="84"/>
      <c r="D314" s="84"/>
      <c r="E314" s="84"/>
      <c r="F314" s="79"/>
      <c r="G314" s="84"/>
      <c r="H314" s="90"/>
      <c r="I314" s="91"/>
      <c r="J314" s="91"/>
      <c r="K314" s="90"/>
      <c r="L314" s="84"/>
      <c r="M314" s="84"/>
      <c r="N314" s="86"/>
      <c r="O314" s="86"/>
    </row>
    <row r="315" spans="2:15" s="89" customFormat="1" hidden="1" x14ac:dyDescent="0.2">
      <c r="B315" s="86"/>
      <c r="C315" s="84"/>
      <c r="D315" s="84"/>
      <c r="E315" s="84"/>
      <c r="F315" s="79"/>
      <c r="G315" s="84"/>
      <c r="H315" s="90"/>
      <c r="I315" s="91"/>
      <c r="J315" s="91"/>
      <c r="K315" s="90"/>
      <c r="L315" s="84"/>
      <c r="M315" s="84"/>
      <c r="N315" s="86"/>
      <c r="O315" s="86"/>
    </row>
    <row r="316" spans="2:15" s="89" customFormat="1" hidden="1" x14ac:dyDescent="0.2">
      <c r="B316" s="86"/>
      <c r="C316" s="84"/>
      <c r="D316" s="84"/>
      <c r="E316" s="84"/>
      <c r="F316" s="79"/>
      <c r="G316" s="84"/>
      <c r="H316" s="90"/>
      <c r="I316" s="91"/>
      <c r="J316" s="91"/>
      <c r="K316" s="91"/>
      <c r="L316" s="84"/>
      <c r="M316" s="84"/>
      <c r="N316" s="86"/>
      <c r="O316" s="86"/>
    </row>
    <row r="317" spans="2:15" s="89" customFormat="1" hidden="1" x14ac:dyDescent="0.2">
      <c r="B317" s="86"/>
      <c r="C317" s="84"/>
      <c r="D317" s="84"/>
      <c r="E317" s="84"/>
      <c r="F317" s="79"/>
      <c r="G317" s="84"/>
      <c r="H317" s="90"/>
      <c r="I317" s="91"/>
      <c r="J317" s="91"/>
      <c r="K317" s="90"/>
      <c r="L317" s="84"/>
      <c r="M317" s="84"/>
      <c r="N317" s="86"/>
      <c r="O317" s="86"/>
    </row>
    <row r="318" spans="2:15" s="89" customFormat="1" hidden="1" x14ac:dyDescent="0.2">
      <c r="B318" s="86"/>
      <c r="C318" s="84"/>
      <c r="D318" s="84"/>
      <c r="E318" s="84"/>
      <c r="F318" s="79"/>
      <c r="G318" s="84"/>
      <c r="H318" s="90"/>
      <c r="I318" s="91"/>
      <c r="J318" s="91"/>
      <c r="K318" s="90"/>
      <c r="L318" s="84"/>
      <c r="M318" s="84"/>
      <c r="N318" s="86"/>
      <c r="O318" s="86"/>
    </row>
    <row r="319" spans="2:15" s="89" customFormat="1" hidden="1" x14ac:dyDescent="0.2">
      <c r="B319" s="86"/>
      <c r="C319" s="84"/>
      <c r="D319" s="84"/>
      <c r="E319" s="84"/>
      <c r="F319" s="79"/>
      <c r="G319" s="84"/>
      <c r="H319" s="90"/>
      <c r="I319" s="91"/>
      <c r="J319" s="91"/>
      <c r="K319" s="90"/>
      <c r="L319" s="84"/>
      <c r="M319" s="84"/>
      <c r="N319" s="86"/>
      <c r="O319" s="86"/>
    </row>
    <row r="320" spans="2:15" s="89" customFormat="1" hidden="1" x14ac:dyDescent="0.2">
      <c r="B320" s="86"/>
      <c r="C320" s="84"/>
      <c r="D320" s="84"/>
      <c r="E320" s="84"/>
      <c r="F320" s="79"/>
      <c r="G320" s="84"/>
      <c r="H320" s="90"/>
      <c r="I320" s="91"/>
      <c r="J320" s="91"/>
      <c r="K320" s="90"/>
      <c r="L320" s="84"/>
      <c r="M320" s="84"/>
      <c r="N320" s="86"/>
      <c r="O320" s="86"/>
    </row>
    <row r="321" spans="2:15" s="89" customFormat="1" hidden="1" x14ac:dyDescent="0.2">
      <c r="B321" s="86"/>
      <c r="C321" s="84"/>
      <c r="D321" s="84"/>
      <c r="E321" s="84"/>
      <c r="F321" s="79"/>
      <c r="G321" s="84"/>
      <c r="H321" s="90"/>
      <c r="I321" s="91"/>
      <c r="J321" s="91"/>
      <c r="K321" s="91"/>
      <c r="L321" s="84"/>
      <c r="M321" s="84"/>
      <c r="N321" s="86"/>
      <c r="O321" s="86"/>
    </row>
    <row r="322" spans="2:15" s="89" customFormat="1" hidden="1" x14ac:dyDescent="0.2">
      <c r="B322" s="86"/>
      <c r="C322" s="84"/>
      <c r="D322" s="84"/>
      <c r="E322" s="84"/>
      <c r="F322" s="79"/>
      <c r="G322" s="84"/>
      <c r="H322" s="90"/>
      <c r="I322" s="91"/>
      <c r="J322" s="91"/>
      <c r="K322" s="91"/>
      <c r="L322" s="84"/>
      <c r="M322" s="84"/>
      <c r="N322" s="86"/>
      <c r="O322" s="86"/>
    </row>
    <row r="323" spans="2:15" s="89" customFormat="1" hidden="1" x14ac:dyDescent="0.2">
      <c r="B323" s="86"/>
      <c r="C323" s="84"/>
      <c r="D323" s="84"/>
      <c r="E323" s="84"/>
      <c r="F323" s="79"/>
      <c r="G323" s="84"/>
      <c r="H323" s="90"/>
      <c r="I323" s="91"/>
      <c r="J323" s="91"/>
      <c r="K323" s="90"/>
      <c r="L323" s="84"/>
      <c r="M323" s="84"/>
      <c r="N323" s="86"/>
      <c r="O323" s="86"/>
    </row>
    <row r="324" spans="2:15" s="89" customFormat="1" hidden="1" x14ac:dyDescent="0.2">
      <c r="B324" s="86"/>
      <c r="C324" s="84"/>
      <c r="D324" s="84"/>
      <c r="E324" s="84"/>
      <c r="F324" s="79"/>
      <c r="G324" s="84"/>
      <c r="H324" s="90"/>
      <c r="I324" s="91"/>
      <c r="J324" s="91"/>
      <c r="K324" s="90"/>
      <c r="L324" s="84"/>
      <c r="M324" s="84"/>
      <c r="N324" s="86"/>
      <c r="O324" s="86"/>
    </row>
    <row r="325" spans="2:15" s="89" customFormat="1" hidden="1" x14ac:dyDescent="0.2">
      <c r="B325" s="86"/>
      <c r="C325" s="84"/>
      <c r="D325" s="84"/>
      <c r="E325" s="84"/>
      <c r="F325" s="79"/>
      <c r="G325" s="84"/>
      <c r="H325" s="90"/>
      <c r="I325" s="91"/>
      <c r="J325" s="91"/>
      <c r="K325" s="91"/>
      <c r="L325" s="84"/>
      <c r="M325" s="84"/>
      <c r="N325" s="86"/>
      <c r="O325" s="86"/>
    </row>
    <row r="326" spans="2:15" s="89" customFormat="1" hidden="1" x14ac:dyDescent="0.2">
      <c r="B326" s="86"/>
      <c r="C326" s="84"/>
      <c r="D326" s="84"/>
      <c r="E326" s="84"/>
      <c r="F326" s="79"/>
      <c r="G326" s="84"/>
      <c r="H326" s="90"/>
      <c r="I326" s="91"/>
      <c r="J326" s="91"/>
      <c r="K326" s="91"/>
      <c r="L326" s="84"/>
      <c r="M326" s="84"/>
      <c r="N326" s="86"/>
      <c r="O326" s="86"/>
    </row>
    <row r="327" spans="2:15" s="89" customFormat="1" hidden="1" x14ac:dyDescent="0.2">
      <c r="B327" s="86"/>
      <c r="C327" s="84"/>
      <c r="D327" s="84"/>
      <c r="E327" s="84"/>
      <c r="F327" s="79"/>
      <c r="G327" s="84"/>
      <c r="H327" s="90"/>
      <c r="I327" s="91"/>
      <c r="J327" s="91"/>
      <c r="K327" s="91"/>
      <c r="L327" s="84"/>
      <c r="M327" s="84"/>
      <c r="N327" s="86"/>
      <c r="O327" s="86"/>
    </row>
    <row r="328" spans="2:15" s="89" customFormat="1" hidden="1" x14ac:dyDescent="0.2">
      <c r="B328" s="86"/>
      <c r="C328" s="84"/>
      <c r="D328" s="84"/>
      <c r="E328" s="84"/>
      <c r="F328" s="79"/>
      <c r="G328" s="84"/>
      <c r="H328" s="90"/>
      <c r="I328" s="91"/>
      <c r="J328" s="91"/>
      <c r="K328" s="90"/>
      <c r="L328" s="84"/>
      <c r="M328" s="84"/>
      <c r="N328" s="86"/>
      <c r="O328" s="86"/>
    </row>
    <row r="329" spans="2:15" s="89" customFormat="1" hidden="1" x14ac:dyDescent="0.2">
      <c r="B329" s="86"/>
      <c r="C329" s="84"/>
      <c r="D329" s="84"/>
      <c r="E329" s="84"/>
      <c r="F329" s="79"/>
      <c r="G329" s="84"/>
      <c r="H329" s="90"/>
      <c r="I329" s="91"/>
      <c r="J329" s="91"/>
      <c r="K329" s="90"/>
      <c r="L329" s="84"/>
      <c r="M329" s="84"/>
      <c r="N329" s="86"/>
      <c r="O329" s="86"/>
    </row>
    <row r="330" spans="2:15" s="89" customFormat="1" hidden="1" x14ac:dyDescent="0.2">
      <c r="B330" s="86"/>
      <c r="C330" s="84"/>
      <c r="D330" s="84"/>
      <c r="E330" s="84"/>
      <c r="F330" s="79"/>
      <c r="G330" s="84"/>
      <c r="H330" s="90"/>
      <c r="I330" s="91"/>
      <c r="J330" s="91"/>
      <c r="K330" s="91"/>
      <c r="L330" s="84"/>
      <c r="M330" s="84"/>
      <c r="N330" s="86"/>
      <c r="O330" s="86"/>
    </row>
    <row r="331" spans="2:15" s="89" customFormat="1" hidden="1" x14ac:dyDescent="0.2">
      <c r="B331" s="86"/>
      <c r="C331" s="84"/>
      <c r="D331" s="84"/>
      <c r="E331" s="84"/>
      <c r="F331" s="79"/>
      <c r="G331" s="84"/>
      <c r="H331" s="90"/>
      <c r="I331" s="91"/>
      <c r="J331" s="91"/>
      <c r="K331" s="91"/>
      <c r="L331" s="84"/>
      <c r="M331" s="84"/>
      <c r="N331" s="86"/>
      <c r="O331" s="86"/>
    </row>
    <row r="332" spans="2:15" s="89" customFormat="1" hidden="1" x14ac:dyDescent="0.2">
      <c r="B332" s="86"/>
      <c r="C332" s="84"/>
      <c r="D332" s="84"/>
      <c r="E332" s="84"/>
      <c r="F332" s="79"/>
      <c r="G332" s="84"/>
      <c r="H332" s="90"/>
      <c r="I332" s="91"/>
      <c r="J332" s="91"/>
      <c r="K332" s="91"/>
      <c r="L332" s="84"/>
      <c r="M332" s="84"/>
      <c r="N332" s="86"/>
      <c r="O332" s="86"/>
    </row>
    <row r="333" spans="2:15" s="89" customFormat="1" hidden="1" x14ac:dyDescent="0.2">
      <c r="B333" s="86"/>
      <c r="C333" s="84"/>
      <c r="D333" s="84"/>
      <c r="E333" s="84"/>
      <c r="F333" s="79"/>
      <c r="G333" s="84"/>
      <c r="H333" s="90"/>
      <c r="I333" s="91"/>
      <c r="J333" s="91"/>
      <c r="K333" s="91"/>
      <c r="L333" s="84"/>
      <c r="M333" s="84"/>
      <c r="N333" s="86"/>
      <c r="O333" s="86"/>
    </row>
    <row r="334" spans="2:15" s="89" customFormat="1" hidden="1" x14ac:dyDescent="0.2">
      <c r="B334" s="86"/>
      <c r="C334" s="84"/>
      <c r="D334" s="84"/>
      <c r="E334" s="84"/>
      <c r="F334" s="79"/>
      <c r="G334" s="84"/>
      <c r="H334" s="90"/>
      <c r="I334" s="91"/>
      <c r="J334" s="91"/>
      <c r="K334" s="90"/>
      <c r="L334" s="84"/>
      <c r="M334" s="84"/>
      <c r="N334" s="86"/>
      <c r="O334" s="86"/>
    </row>
    <row r="335" spans="2:15" s="89" customFormat="1" hidden="1" x14ac:dyDescent="0.2">
      <c r="B335" s="86"/>
      <c r="C335" s="84"/>
      <c r="D335" s="84"/>
      <c r="E335" s="84"/>
      <c r="F335" s="79"/>
      <c r="G335" s="84"/>
      <c r="H335" s="90"/>
      <c r="I335" s="91"/>
      <c r="J335" s="91"/>
      <c r="K335" s="90"/>
      <c r="L335" s="84"/>
      <c r="M335" s="84"/>
      <c r="N335" s="86"/>
      <c r="O335" s="86"/>
    </row>
    <row r="336" spans="2:15" s="89" customFormat="1" hidden="1" x14ac:dyDescent="0.2">
      <c r="B336" s="86"/>
      <c r="C336" s="84"/>
      <c r="D336" s="84"/>
      <c r="E336" s="84"/>
      <c r="F336" s="79"/>
      <c r="G336" s="84"/>
      <c r="H336" s="90"/>
      <c r="I336" s="91"/>
      <c r="J336" s="91"/>
      <c r="K336" s="91"/>
      <c r="L336" s="84"/>
      <c r="M336" s="84"/>
      <c r="N336" s="86"/>
      <c r="O336" s="86"/>
    </row>
    <row r="337" spans="2:15" s="89" customFormat="1" hidden="1" x14ac:dyDescent="0.2">
      <c r="B337" s="86"/>
      <c r="C337" s="84"/>
      <c r="D337" s="84"/>
      <c r="E337" s="84"/>
      <c r="F337" s="79"/>
      <c r="G337" s="84"/>
      <c r="H337" s="90"/>
      <c r="I337" s="91"/>
      <c r="J337" s="91"/>
      <c r="K337" s="90"/>
      <c r="L337" s="84"/>
      <c r="M337" s="84"/>
      <c r="N337" s="86"/>
      <c r="O337" s="86"/>
    </row>
    <row r="338" spans="2:15" s="89" customFormat="1" x14ac:dyDescent="0.2">
      <c r="B338" s="86"/>
      <c r="C338" s="84"/>
      <c r="D338" s="84"/>
      <c r="E338" s="84"/>
      <c r="F338" s="79"/>
      <c r="G338" s="84"/>
      <c r="H338" s="90"/>
      <c r="I338" s="91"/>
      <c r="J338" s="91"/>
      <c r="K338" s="90"/>
      <c r="L338" s="84"/>
      <c r="M338" s="84"/>
      <c r="N338" s="86"/>
      <c r="O338" s="86"/>
    </row>
    <row r="339" spans="2:15" s="89" customFormat="1" x14ac:dyDescent="0.2">
      <c r="B339" s="86"/>
      <c r="C339" s="84"/>
      <c r="D339" s="84"/>
      <c r="E339" s="84"/>
      <c r="F339" s="79"/>
      <c r="G339" s="84"/>
      <c r="H339" s="90"/>
      <c r="I339" s="91"/>
      <c r="J339" s="91"/>
      <c r="K339" s="91"/>
      <c r="L339" s="84"/>
      <c r="M339" s="84"/>
      <c r="N339" s="86"/>
      <c r="O339" s="86"/>
    </row>
    <row r="340" spans="2:15" s="89" customFormat="1" hidden="1" x14ac:dyDescent="0.2">
      <c r="B340" s="86"/>
      <c r="C340" s="84"/>
      <c r="D340" s="84"/>
      <c r="E340" s="84"/>
      <c r="F340" s="79"/>
      <c r="G340" s="84"/>
      <c r="H340" s="90"/>
      <c r="I340" s="91"/>
      <c r="J340" s="91"/>
      <c r="K340" s="90"/>
      <c r="L340" s="84"/>
      <c r="M340" s="84"/>
      <c r="N340" s="86"/>
      <c r="O340" s="86"/>
    </row>
    <row r="341" spans="2:15" s="89" customFormat="1" hidden="1" x14ac:dyDescent="0.2">
      <c r="B341" s="86"/>
      <c r="C341" s="84"/>
      <c r="D341" s="84"/>
      <c r="E341" s="84"/>
      <c r="F341" s="79"/>
      <c r="G341" s="84"/>
      <c r="H341" s="90"/>
      <c r="I341" s="91"/>
      <c r="J341" s="91"/>
      <c r="K341" s="91"/>
      <c r="L341" s="84"/>
      <c r="M341" s="84"/>
      <c r="N341" s="86"/>
      <c r="O341" s="86"/>
    </row>
    <row r="342" spans="2:15" s="89" customFormat="1" hidden="1" x14ac:dyDescent="0.2">
      <c r="B342" s="86"/>
      <c r="C342" s="84"/>
      <c r="D342" s="84"/>
      <c r="E342" s="84"/>
      <c r="F342" s="79"/>
      <c r="G342" s="84"/>
      <c r="H342" s="90"/>
      <c r="I342" s="91"/>
      <c r="J342" s="91"/>
      <c r="K342" s="90"/>
      <c r="L342" s="84"/>
      <c r="M342" s="84"/>
      <c r="N342" s="86"/>
      <c r="O342" s="86"/>
    </row>
    <row r="343" spans="2:15" s="89" customFormat="1" hidden="1" x14ac:dyDescent="0.2">
      <c r="B343" s="86"/>
      <c r="C343" s="84"/>
      <c r="D343" s="84"/>
      <c r="E343" s="84"/>
      <c r="F343" s="79"/>
      <c r="G343" s="84"/>
      <c r="H343" s="90"/>
      <c r="I343" s="91"/>
      <c r="J343" s="91"/>
      <c r="K343" s="90"/>
      <c r="L343" s="84"/>
      <c r="M343" s="84"/>
      <c r="N343" s="86"/>
      <c r="O343" s="86"/>
    </row>
    <row r="344" spans="2:15" s="89" customFormat="1" hidden="1" x14ac:dyDescent="0.2">
      <c r="B344" s="86"/>
      <c r="C344" s="84"/>
      <c r="D344" s="84"/>
      <c r="E344" s="84"/>
      <c r="F344" s="79"/>
      <c r="G344" s="84"/>
      <c r="H344" s="90"/>
      <c r="I344" s="91"/>
      <c r="J344" s="91"/>
      <c r="K344" s="91"/>
      <c r="L344" s="84"/>
      <c r="M344" s="84"/>
      <c r="N344" s="86"/>
      <c r="O344" s="86"/>
    </row>
    <row r="345" spans="2:15" s="89" customFormat="1" hidden="1" x14ac:dyDescent="0.2">
      <c r="B345" s="86"/>
      <c r="C345" s="84"/>
      <c r="D345" s="84"/>
      <c r="E345" s="84"/>
      <c r="F345" s="79"/>
      <c r="G345" s="84"/>
      <c r="H345" s="90"/>
      <c r="I345" s="91"/>
      <c r="J345" s="91"/>
      <c r="K345" s="91"/>
      <c r="L345" s="84"/>
      <c r="M345" s="84"/>
      <c r="N345" s="86"/>
      <c r="O345" s="86"/>
    </row>
    <row r="346" spans="2:15" s="89" customFormat="1" hidden="1" x14ac:dyDescent="0.2">
      <c r="B346" s="86"/>
      <c r="C346" s="84"/>
      <c r="D346" s="84"/>
      <c r="E346" s="84"/>
      <c r="F346" s="79"/>
      <c r="G346" s="84"/>
      <c r="H346" s="90"/>
      <c r="I346" s="91"/>
      <c r="J346" s="91"/>
      <c r="K346" s="91"/>
      <c r="L346" s="84"/>
      <c r="M346" s="84"/>
      <c r="N346" s="86"/>
      <c r="O346" s="86"/>
    </row>
    <row r="347" spans="2:15" s="89" customFormat="1" hidden="1" x14ac:dyDescent="0.2">
      <c r="B347" s="86"/>
      <c r="C347" s="84"/>
      <c r="D347" s="84"/>
      <c r="E347" s="84"/>
      <c r="F347" s="79"/>
      <c r="G347" s="84"/>
      <c r="H347" s="90"/>
      <c r="I347" s="91"/>
      <c r="J347" s="91"/>
      <c r="K347" s="91"/>
      <c r="L347" s="84"/>
      <c r="M347" s="84"/>
      <c r="N347" s="86"/>
      <c r="O347" s="86"/>
    </row>
    <row r="348" spans="2:15" s="89" customFormat="1" x14ac:dyDescent="0.2">
      <c r="B348" s="86"/>
      <c r="C348" s="84"/>
      <c r="D348" s="84"/>
      <c r="E348" s="84"/>
      <c r="F348" s="79"/>
      <c r="G348" s="84"/>
      <c r="H348" s="90"/>
      <c r="I348" s="91"/>
      <c r="J348" s="91"/>
      <c r="K348" s="91"/>
      <c r="L348" s="84"/>
      <c r="M348" s="84"/>
      <c r="N348" s="86"/>
      <c r="O348" s="86"/>
    </row>
    <row r="349" spans="2:15" s="89" customFormat="1" hidden="1" x14ac:dyDescent="0.2">
      <c r="B349" s="86"/>
      <c r="C349" s="84"/>
      <c r="D349" s="84"/>
      <c r="E349" s="84"/>
      <c r="F349" s="79"/>
      <c r="G349" s="84"/>
      <c r="H349" s="90"/>
      <c r="I349" s="91"/>
      <c r="J349" s="91"/>
      <c r="K349" s="91"/>
      <c r="L349" s="84"/>
      <c r="M349" s="84"/>
      <c r="N349" s="86"/>
      <c r="O349" s="86"/>
    </row>
    <row r="350" spans="2:15" s="89" customFormat="1" hidden="1" x14ac:dyDescent="0.2">
      <c r="B350" s="86"/>
      <c r="C350" s="84"/>
      <c r="D350" s="84"/>
      <c r="E350" s="84"/>
      <c r="F350" s="79"/>
      <c r="G350" s="84"/>
      <c r="H350" s="90"/>
      <c r="I350" s="91"/>
      <c r="J350" s="91"/>
      <c r="K350" s="91"/>
      <c r="L350" s="84"/>
      <c r="M350" s="84"/>
      <c r="N350" s="86"/>
      <c r="O350" s="86"/>
    </row>
    <row r="351" spans="2:15" s="89" customFormat="1" hidden="1" x14ac:dyDescent="0.2">
      <c r="B351" s="86"/>
      <c r="C351" s="84"/>
      <c r="D351" s="84"/>
      <c r="E351" s="84"/>
      <c r="F351" s="79"/>
      <c r="G351" s="84"/>
      <c r="H351" s="90"/>
      <c r="I351" s="91"/>
      <c r="J351" s="91"/>
      <c r="K351" s="91"/>
      <c r="L351" s="84"/>
      <c r="M351" s="84"/>
      <c r="N351" s="86"/>
      <c r="O351" s="86"/>
    </row>
    <row r="352" spans="2:15" s="89" customFormat="1" hidden="1" x14ac:dyDescent="0.2">
      <c r="B352" s="86"/>
      <c r="C352" s="84"/>
      <c r="D352" s="84"/>
      <c r="E352" s="84"/>
      <c r="F352" s="79"/>
      <c r="G352" s="84"/>
      <c r="H352" s="90"/>
      <c r="I352" s="91"/>
      <c r="J352" s="91"/>
      <c r="K352" s="91"/>
      <c r="L352" s="84"/>
      <c r="M352" s="84"/>
      <c r="N352" s="86"/>
      <c r="O352" s="86"/>
    </row>
    <row r="353" spans="2:15" s="89" customFormat="1" hidden="1" x14ac:dyDescent="0.2">
      <c r="B353" s="86"/>
      <c r="C353" s="84"/>
      <c r="D353" s="84"/>
      <c r="E353" s="84"/>
      <c r="F353" s="79"/>
      <c r="G353" s="84"/>
      <c r="H353" s="90"/>
      <c r="I353" s="91"/>
      <c r="J353" s="91"/>
      <c r="K353" s="90"/>
      <c r="L353" s="84"/>
      <c r="M353" s="84"/>
      <c r="N353" s="86"/>
      <c r="O353" s="86"/>
    </row>
    <row r="354" spans="2:15" s="89" customFormat="1" hidden="1" x14ac:dyDescent="0.2">
      <c r="B354" s="86"/>
      <c r="C354" s="84"/>
      <c r="D354" s="84"/>
      <c r="E354" s="84"/>
      <c r="F354" s="79"/>
      <c r="G354" s="84"/>
      <c r="H354" s="90"/>
      <c r="I354" s="91"/>
      <c r="J354" s="91"/>
      <c r="K354" s="90"/>
      <c r="L354" s="84"/>
      <c r="M354" s="84"/>
      <c r="N354" s="86"/>
      <c r="O354" s="86"/>
    </row>
    <row r="355" spans="2:15" s="89" customFormat="1" hidden="1" x14ac:dyDescent="0.2">
      <c r="B355" s="86"/>
      <c r="C355" s="84"/>
      <c r="D355" s="84"/>
      <c r="E355" s="84"/>
      <c r="F355" s="79"/>
      <c r="G355" s="84"/>
      <c r="H355" s="90"/>
      <c r="I355" s="91"/>
      <c r="J355" s="91"/>
      <c r="K355" s="91"/>
      <c r="L355" s="84"/>
      <c r="M355" s="84"/>
      <c r="N355" s="86"/>
      <c r="O355" s="86"/>
    </row>
    <row r="356" spans="2:15" s="89" customFormat="1" hidden="1" x14ac:dyDescent="0.2">
      <c r="B356" s="86"/>
      <c r="C356" s="84"/>
      <c r="D356" s="84"/>
      <c r="E356" s="84"/>
      <c r="F356" s="79"/>
      <c r="G356" s="84"/>
      <c r="H356" s="90"/>
      <c r="I356" s="91"/>
      <c r="J356" s="91"/>
      <c r="K356" s="91"/>
      <c r="L356" s="84"/>
      <c r="M356" s="84"/>
      <c r="N356" s="86"/>
      <c r="O356" s="86"/>
    </row>
    <row r="357" spans="2:15" s="89" customFormat="1" hidden="1" x14ac:dyDescent="0.2">
      <c r="B357" s="86"/>
      <c r="C357" s="84"/>
      <c r="D357" s="84"/>
      <c r="E357" s="84"/>
      <c r="F357" s="79"/>
      <c r="G357" s="84"/>
      <c r="H357" s="90"/>
      <c r="I357" s="91"/>
      <c r="J357" s="91"/>
      <c r="K357" s="90"/>
      <c r="L357" s="84"/>
      <c r="M357" s="84"/>
      <c r="N357" s="86"/>
      <c r="O357" s="86"/>
    </row>
    <row r="358" spans="2:15" s="89" customFormat="1" hidden="1" x14ac:dyDescent="0.2">
      <c r="B358" s="86"/>
      <c r="C358" s="84"/>
      <c r="D358" s="84"/>
      <c r="E358" s="84"/>
      <c r="F358" s="79"/>
      <c r="G358" s="84"/>
      <c r="H358" s="90"/>
      <c r="I358" s="91"/>
      <c r="J358" s="91"/>
      <c r="K358" s="90"/>
      <c r="L358" s="84"/>
      <c r="M358" s="84"/>
      <c r="N358" s="86"/>
      <c r="O358" s="86"/>
    </row>
    <row r="359" spans="2:15" s="89" customFormat="1" hidden="1" x14ac:dyDescent="0.2">
      <c r="B359" s="86"/>
      <c r="C359" s="84"/>
      <c r="D359" s="84"/>
      <c r="E359" s="84"/>
      <c r="F359" s="79"/>
      <c r="G359" s="84"/>
      <c r="H359" s="90"/>
      <c r="I359" s="91"/>
      <c r="J359" s="91"/>
      <c r="K359" s="90"/>
      <c r="L359" s="84"/>
      <c r="M359" s="84"/>
      <c r="N359" s="86"/>
      <c r="O359" s="86"/>
    </row>
    <row r="360" spans="2:15" s="89" customFormat="1" hidden="1" x14ac:dyDescent="0.2">
      <c r="B360" s="86"/>
      <c r="C360" s="84"/>
      <c r="D360" s="84"/>
      <c r="E360" s="84"/>
      <c r="F360" s="79"/>
      <c r="G360" s="84"/>
      <c r="H360" s="90"/>
      <c r="I360" s="91"/>
      <c r="J360" s="91"/>
      <c r="K360" s="91"/>
      <c r="L360" s="84"/>
      <c r="M360" s="84"/>
      <c r="N360" s="86"/>
      <c r="O360" s="86"/>
    </row>
    <row r="361" spans="2:15" s="89" customFormat="1" hidden="1" x14ac:dyDescent="0.2">
      <c r="B361" s="86"/>
      <c r="C361" s="84"/>
      <c r="D361" s="84"/>
      <c r="E361" s="84"/>
      <c r="F361" s="79"/>
      <c r="G361" s="84"/>
      <c r="H361" s="90"/>
      <c r="I361" s="91"/>
      <c r="J361" s="91"/>
      <c r="K361" s="91"/>
      <c r="L361" s="84"/>
      <c r="M361" s="84"/>
      <c r="N361" s="86"/>
      <c r="O361" s="86"/>
    </row>
    <row r="362" spans="2:15" s="89" customFormat="1" hidden="1" x14ac:dyDescent="0.2">
      <c r="B362" s="86"/>
      <c r="C362" s="84"/>
      <c r="D362" s="84"/>
      <c r="E362" s="84"/>
      <c r="F362" s="79"/>
      <c r="G362" s="84"/>
      <c r="H362" s="90"/>
      <c r="I362" s="91"/>
      <c r="J362" s="91"/>
      <c r="K362" s="90"/>
      <c r="L362" s="84"/>
      <c r="M362" s="84"/>
      <c r="N362" s="86"/>
      <c r="O362" s="86"/>
    </row>
    <row r="363" spans="2:15" s="89" customFormat="1" hidden="1" x14ac:dyDescent="0.2">
      <c r="B363" s="86"/>
      <c r="C363" s="84"/>
      <c r="D363" s="84"/>
      <c r="E363" s="84"/>
      <c r="F363" s="79"/>
      <c r="G363" s="84"/>
      <c r="H363" s="90"/>
      <c r="I363" s="91"/>
      <c r="J363" s="91"/>
      <c r="K363" s="90"/>
      <c r="L363" s="84"/>
      <c r="M363" s="84"/>
      <c r="N363" s="86"/>
      <c r="O363" s="86"/>
    </row>
    <row r="364" spans="2:15" s="89" customFormat="1" hidden="1" x14ac:dyDescent="0.2">
      <c r="B364" s="86"/>
      <c r="C364" s="84"/>
      <c r="D364" s="84"/>
      <c r="E364" s="84"/>
      <c r="F364" s="79"/>
      <c r="G364" s="84"/>
      <c r="H364" s="90"/>
      <c r="I364" s="91"/>
      <c r="J364" s="91"/>
      <c r="K364" s="91"/>
      <c r="L364" s="84"/>
      <c r="M364" s="84"/>
      <c r="N364" s="86"/>
      <c r="O364" s="86"/>
    </row>
    <row r="365" spans="2:15" s="89" customFormat="1" hidden="1" x14ac:dyDescent="0.2">
      <c r="B365" s="86"/>
      <c r="C365" s="84"/>
      <c r="D365" s="84"/>
      <c r="E365" s="84"/>
      <c r="F365" s="79"/>
      <c r="G365" s="84"/>
      <c r="H365" s="90"/>
      <c r="I365" s="91"/>
      <c r="J365" s="91"/>
      <c r="K365" s="90"/>
      <c r="L365" s="84"/>
      <c r="M365" s="84"/>
      <c r="N365" s="86"/>
      <c r="O365" s="86"/>
    </row>
    <row r="366" spans="2:15" s="89" customFormat="1" hidden="1" x14ac:dyDescent="0.2">
      <c r="B366" s="86"/>
      <c r="C366" s="84"/>
      <c r="D366" s="84"/>
      <c r="E366" s="84"/>
      <c r="F366" s="79"/>
      <c r="G366" s="84"/>
      <c r="H366" s="90"/>
      <c r="I366" s="91"/>
      <c r="J366" s="91"/>
      <c r="K366" s="90"/>
      <c r="L366" s="84"/>
      <c r="M366" s="84"/>
      <c r="N366" s="86"/>
      <c r="O366" s="86"/>
    </row>
    <row r="367" spans="2:15" s="89" customFormat="1" hidden="1" x14ac:dyDescent="0.2">
      <c r="B367" s="86"/>
      <c r="C367" s="84"/>
      <c r="D367" s="84"/>
      <c r="E367" s="84"/>
      <c r="F367" s="79"/>
      <c r="G367" s="84"/>
      <c r="H367" s="90"/>
      <c r="I367" s="91"/>
      <c r="J367" s="91"/>
      <c r="K367" s="90"/>
      <c r="L367" s="84"/>
      <c r="M367" s="84"/>
      <c r="N367" s="86"/>
      <c r="O367" s="86"/>
    </row>
    <row r="368" spans="2:15" s="89" customFormat="1" hidden="1" x14ac:dyDescent="0.2">
      <c r="B368" s="86"/>
      <c r="C368" s="84"/>
      <c r="D368" s="84"/>
      <c r="E368" s="84"/>
      <c r="F368" s="79"/>
      <c r="G368" s="84"/>
      <c r="H368" s="90"/>
      <c r="I368" s="91"/>
      <c r="J368" s="91"/>
      <c r="K368" s="90"/>
      <c r="L368" s="84"/>
      <c r="M368" s="84"/>
      <c r="N368" s="86"/>
      <c r="O368" s="86"/>
    </row>
    <row r="369" spans="2:15" s="89" customFormat="1" hidden="1" x14ac:dyDescent="0.2">
      <c r="B369" s="86"/>
      <c r="C369" s="84"/>
      <c r="D369" s="84"/>
      <c r="E369" s="84"/>
      <c r="F369" s="79"/>
      <c r="G369" s="84"/>
      <c r="H369" s="90"/>
      <c r="I369" s="91"/>
      <c r="J369" s="91"/>
      <c r="K369" s="91"/>
      <c r="L369" s="84"/>
      <c r="M369" s="84"/>
      <c r="N369" s="86"/>
      <c r="O369" s="86"/>
    </row>
    <row r="370" spans="2:15" s="89" customFormat="1" hidden="1" x14ac:dyDescent="0.2">
      <c r="B370" s="86"/>
      <c r="C370" s="84"/>
      <c r="D370" s="84"/>
      <c r="E370" s="84"/>
      <c r="F370" s="79"/>
      <c r="G370" s="84"/>
      <c r="H370" s="90"/>
      <c r="I370" s="91"/>
      <c r="J370" s="91"/>
      <c r="K370" s="91"/>
      <c r="L370" s="84"/>
      <c r="M370" s="84"/>
      <c r="N370" s="86"/>
      <c r="O370" s="86"/>
    </row>
    <row r="371" spans="2:15" s="89" customFormat="1" hidden="1" x14ac:dyDescent="0.2">
      <c r="B371" s="86"/>
      <c r="C371" s="84"/>
      <c r="D371" s="84"/>
      <c r="E371" s="84"/>
      <c r="F371" s="79"/>
      <c r="G371" s="84"/>
      <c r="H371" s="90"/>
      <c r="I371" s="91"/>
      <c r="J371" s="91"/>
      <c r="K371" s="91"/>
      <c r="L371" s="84"/>
      <c r="M371" s="84"/>
      <c r="N371" s="86"/>
      <c r="O371" s="86"/>
    </row>
    <row r="372" spans="2:15" s="89" customFormat="1" hidden="1" x14ac:dyDescent="0.2">
      <c r="B372" s="86"/>
      <c r="C372" s="84"/>
      <c r="D372" s="84"/>
      <c r="E372" s="84"/>
      <c r="F372" s="79"/>
      <c r="G372" s="84"/>
      <c r="H372" s="90"/>
      <c r="I372" s="91"/>
      <c r="J372" s="91"/>
      <c r="K372" s="90"/>
      <c r="L372" s="84"/>
      <c r="M372" s="84"/>
      <c r="N372" s="86"/>
      <c r="O372" s="86"/>
    </row>
    <row r="373" spans="2:15" s="89" customFormat="1" hidden="1" x14ac:dyDescent="0.2">
      <c r="B373" s="86"/>
      <c r="C373" s="84"/>
      <c r="D373" s="84"/>
      <c r="E373" s="84"/>
      <c r="F373" s="79"/>
      <c r="G373" s="84"/>
      <c r="H373" s="90"/>
      <c r="I373" s="91"/>
      <c r="J373" s="91"/>
      <c r="K373" s="90"/>
      <c r="L373" s="84"/>
      <c r="M373" s="84"/>
      <c r="N373" s="86"/>
      <c r="O373" s="86"/>
    </row>
    <row r="374" spans="2:15" s="89" customFormat="1" hidden="1" x14ac:dyDescent="0.2">
      <c r="B374" s="86"/>
      <c r="C374" s="84"/>
      <c r="D374" s="84"/>
      <c r="E374" s="84"/>
      <c r="F374" s="79"/>
      <c r="G374" s="84"/>
      <c r="H374" s="90"/>
      <c r="I374" s="91"/>
      <c r="J374" s="91"/>
      <c r="K374" s="91"/>
      <c r="L374" s="84"/>
      <c r="M374" s="84"/>
      <c r="N374" s="86"/>
      <c r="O374" s="86"/>
    </row>
    <row r="375" spans="2:15" s="89" customFormat="1" hidden="1" x14ac:dyDescent="0.2">
      <c r="B375" s="86"/>
      <c r="C375" s="84"/>
      <c r="D375" s="84"/>
      <c r="E375" s="84"/>
      <c r="F375" s="79"/>
      <c r="G375" s="84"/>
      <c r="H375" s="90"/>
      <c r="I375" s="91"/>
      <c r="J375" s="91"/>
      <c r="K375" s="90"/>
      <c r="L375" s="84"/>
      <c r="M375" s="84"/>
      <c r="N375" s="86"/>
      <c r="O375" s="86"/>
    </row>
    <row r="376" spans="2:15" s="89" customFormat="1" hidden="1" x14ac:dyDescent="0.2">
      <c r="B376" s="86"/>
      <c r="C376" s="84"/>
      <c r="D376" s="84"/>
      <c r="E376" s="84"/>
      <c r="F376" s="79"/>
      <c r="G376" s="84"/>
      <c r="H376" s="90"/>
      <c r="I376" s="91"/>
      <c r="J376" s="91"/>
      <c r="K376" s="90"/>
      <c r="L376" s="84"/>
      <c r="M376" s="84"/>
      <c r="N376" s="86"/>
      <c r="O376" s="86"/>
    </row>
    <row r="377" spans="2:15" s="89" customFormat="1" hidden="1" x14ac:dyDescent="0.2">
      <c r="B377" s="86"/>
      <c r="C377" s="84"/>
      <c r="D377" s="84"/>
      <c r="E377" s="84"/>
      <c r="F377" s="79"/>
      <c r="G377" s="84"/>
      <c r="H377" s="90"/>
      <c r="I377" s="91"/>
      <c r="J377" s="91"/>
      <c r="K377" s="90"/>
      <c r="L377" s="84"/>
      <c r="M377" s="84"/>
      <c r="N377" s="86"/>
      <c r="O377" s="86"/>
    </row>
    <row r="378" spans="2:15" s="89" customFormat="1" hidden="1" x14ac:dyDescent="0.2">
      <c r="B378" s="86"/>
      <c r="C378" s="84"/>
      <c r="D378" s="84"/>
      <c r="E378" s="84"/>
      <c r="F378" s="79"/>
      <c r="G378" s="84"/>
      <c r="H378" s="90"/>
      <c r="I378" s="91"/>
      <c r="J378" s="91"/>
      <c r="K378" s="91"/>
      <c r="L378" s="84"/>
      <c r="M378" s="84"/>
      <c r="N378" s="86"/>
      <c r="O378" s="86"/>
    </row>
    <row r="379" spans="2:15" s="89" customFormat="1" hidden="1" x14ac:dyDescent="0.2">
      <c r="B379" s="86"/>
      <c r="C379" s="84"/>
      <c r="D379" s="84"/>
      <c r="E379" s="84"/>
      <c r="F379" s="79"/>
      <c r="G379" s="84"/>
      <c r="H379" s="90"/>
      <c r="I379" s="91"/>
      <c r="J379" s="91"/>
      <c r="K379" s="91"/>
      <c r="L379" s="84"/>
      <c r="M379" s="84"/>
      <c r="N379" s="86"/>
      <c r="O379" s="86"/>
    </row>
    <row r="380" spans="2:15" s="89" customFormat="1" hidden="1" x14ac:dyDescent="0.2">
      <c r="B380" s="86"/>
      <c r="C380" s="84"/>
      <c r="D380" s="84"/>
      <c r="E380" s="84"/>
      <c r="F380" s="79"/>
      <c r="G380" s="84"/>
      <c r="H380" s="90"/>
      <c r="I380" s="91"/>
      <c r="J380" s="91"/>
      <c r="K380" s="90"/>
      <c r="L380" s="84"/>
      <c r="M380" s="84"/>
      <c r="N380" s="86"/>
      <c r="O380" s="86"/>
    </row>
    <row r="381" spans="2:15" s="89" customFormat="1" hidden="1" x14ac:dyDescent="0.2">
      <c r="B381" s="86"/>
      <c r="C381" s="84"/>
      <c r="D381" s="84"/>
      <c r="E381" s="84"/>
      <c r="F381" s="79"/>
      <c r="G381" s="84"/>
      <c r="H381" s="90"/>
      <c r="I381" s="91"/>
      <c r="J381" s="91"/>
      <c r="K381" s="90"/>
      <c r="L381" s="84"/>
      <c r="M381" s="84"/>
      <c r="N381" s="86"/>
      <c r="O381" s="86"/>
    </row>
    <row r="382" spans="2:15" s="89" customFormat="1" hidden="1" x14ac:dyDescent="0.2">
      <c r="B382" s="86"/>
      <c r="C382" s="84"/>
      <c r="D382" s="84"/>
      <c r="E382" s="84"/>
      <c r="F382" s="79"/>
      <c r="G382" s="84"/>
      <c r="H382" s="90"/>
      <c r="I382" s="91"/>
      <c r="J382" s="91"/>
      <c r="K382" s="90"/>
      <c r="L382" s="84"/>
      <c r="M382" s="84"/>
      <c r="N382" s="86"/>
      <c r="O382" s="86"/>
    </row>
    <row r="383" spans="2:15" s="89" customFormat="1" hidden="1" x14ac:dyDescent="0.2">
      <c r="B383" s="86"/>
      <c r="C383" s="84"/>
      <c r="D383" s="84"/>
      <c r="E383" s="84"/>
      <c r="F383" s="79"/>
      <c r="G383" s="84"/>
      <c r="H383" s="90"/>
      <c r="I383" s="91"/>
      <c r="J383" s="91"/>
      <c r="K383" s="91"/>
      <c r="L383" s="84"/>
      <c r="M383" s="84"/>
      <c r="N383" s="86"/>
      <c r="O383" s="86"/>
    </row>
    <row r="384" spans="2:15" s="89" customFormat="1" hidden="1" x14ac:dyDescent="0.2">
      <c r="B384" s="86"/>
      <c r="C384" s="84"/>
      <c r="D384" s="84"/>
      <c r="E384" s="84"/>
      <c r="F384" s="79"/>
      <c r="G384" s="84"/>
      <c r="H384" s="90"/>
      <c r="I384" s="91"/>
      <c r="J384" s="91"/>
      <c r="K384" s="90"/>
      <c r="L384" s="84"/>
      <c r="M384" s="84"/>
      <c r="N384" s="86"/>
      <c r="O384" s="86"/>
    </row>
    <row r="385" spans="2:15" s="89" customFormat="1" hidden="1" x14ac:dyDescent="0.2">
      <c r="B385" s="86"/>
      <c r="C385" s="84"/>
      <c r="D385" s="84"/>
      <c r="E385" s="84"/>
      <c r="F385" s="79"/>
      <c r="G385" s="84"/>
      <c r="H385" s="90"/>
      <c r="I385" s="91"/>
      <c r="J385" s="91"/>
      <c r="K385" s="90"/>
      <c r="L385" s="84"/>
      <c r="M385" s="84"/>
      <c r="N385" s="86"/>
      <c r="O385" s="86"/>
    </row>
    <row r="386" spans="2:15" s="89" customFormat="1" hidden="1" x14ac:dyDescent="0.2">
      <c r="B386" s="86"/>
      <c r="C386" s="84"/>
      <c r="D386" s="84"/>
      <c r="E386" s="84"/>
      <c r="F386" s="79"/>
      <c r="G386" s="84"/>
      <c r="H386" s="90"/>
      <c r="I386" s="91"/>
      <c r="J386" s="91"/>
      <c r="K386" s="90"/>
      <c r="L386" s="84"/>
      <c r="M386" s="84"/>
      <c r="N386" s="86"/>
      <c r="O386" s="86"/>
    </row>
    <row r="387" spans="2:15" s="89" customFormat="1" hidden="1" x14ac:dyDescent="0.2">
      <c r="B387" s="86"/>
      <c r="C387" s="84"/>
      <c r="D387" s="84"/>
      <c r="E387" s="84"/>
      <c r="F387" s="79"/>
      <c r="G387" s="84"/>
      <c r="H387" s="90"/>
      <c r="I387" s="91"/>
      <c r="J387" s="91"/>
      <c r="K387" s="91"/>
      <c r="L387" s="84"/>
      <c r="M387" s="84"/>
      <c r="N387" s="86"/>
      <c r="O387" s="86"/>
    </row>
    <row r="388" spans="2:15" s="89" customFormat="1" hidden="1" x14ac:dyDescent="0.2">
      <c r="B388" s="86"/>
      <c r="C388" s="84"/>
      <c r="D388" s="84"/>
      <c r="E388" s="84"/>
      <c r="F388" s="79"/>
      <c r="G388" s="84"/>
      <c r="H388" s="90"/>
      <c r="I388" s="91"/>
      <c r="J388" s="91"/>
      <c r="K388" s="90"/>
      <c r="L388" s="84"/>
      <c r="M388" s="84"/>
      <c r="N388" s="86"/>
      <c r="O388" s="86"/>
    </row>
    <row r="389" spans="2:15" s="89" customFormat="1" hidden="1" x14ac:dyDescent="0.2">
      <c r="B389" s="86"/>
      <c r="C389" s="84"/>
      <c r="D389" s="84"/>
      <c r="E389" s="84"/>
      <c r="F389" s="79"/>
      <c r="G389" s="84"/>
      <c r="H389" s="90"/>
      <c r="I389" s="91"/>
      <c r="J389" s="91"/>
      <c r="K389" s="90"/>
      <c r="L389" s="84"/>
      <c r="M389" s="84"/>
      <c r="N389" s="86"/>
      <c r="O389" s="86"/>
    </row>
    <row r="390" spans="2:15" s="89" customFormat="1" hidden="1" x14ac:dyDescent="0.2">
      <c r="B390" s="86"/>
      <c r="C390" s="84"/>
      <c r="D390" s="84"/>
      <c r="E390" s="84"/>
      <c r="F390" s="79"/>
      <c r="G390" s="84"/>
      <c r="H390" s="90"/>
      <c r="I390" s="91"/>
      <c r="J390" s="91"/>
      <c r="K390" s="90"/>
      <c r="L390" s="84"/>
      <c r="M390" s="84"/>
      <c r="N390" s="86"/>
      <c r="O390" s="86"/>
    </row>
    <row r="391" spans="2:15" s="89" customFormat="1" hidden="1" x14ac:dyDescent="0.2">
      <c r="B391" s="86"/>
      <c r="C391" s="84"/>
      <c r="D391" s="84"/>
      <c r="E391" s="84"/>
      <c r="F391" s="79"/>
      <c r="G391" s="84"/>
      <c r="H391" s="90"/>
      <c r="I391" s="91"/>
      <c r="J391" s="91"/>
      <c r="K391" s="91"/>
      <c r="L391" s="84"/>
      <c r="M391" s="84"/>
      <c r="N391" s="86"/>
      <c r="O391" s="86"/>
    </row>
    <row r="392" spans="2:15" s="89" customFormat="1" hidden="1" x14ac:dyDescent="0.2">
      <c r="B392" s="86"/>
      <c r="C392" s="84"/>
      <c r="D392" s="84"/>
      <c r="E392" s="84"/>
      <c r="F392" s="79"/>
      <c r="G392" s="84"/>
      <c r="H392" s="90"/>
      <c r="I392" s="91"/>
      <c r="J392" s="91"/>
      <c r="K392" s="90"/>
      <c r="L392" s="84"/>
      <c r="M392" s="84"/>
      <c r="N392" s="86"/>
      <c r="O392" s="86"/>
    </row>
    <row r="393" spans="2:15" s="89" customFormat="1" hidden="1" x14ac:dyDescent="0.2">
      <c r="B393" s="86"/>
      <c r="C393" s="84"/>
      <c r="D393" s="84"/>
      <c r="E393" s="84"/>
      <c r="F393" s="79"/>
      <c r="G393" s="84"/>
      <c r="H393" s="90"/>
      <c r="I393" s="91"/>
      <c r="J393" s="91"/>
      <c r="K393" s="90"/>
      <c r="L393" s="84"/>
      <c r="M393" s="84"/>
      <c r="N393" s="86"/>
      <c r="O393" s="86"/>
    </row>
    <row r="394" spans="2:15" s="89" customFormat="1" hidden="1" x14ac:dyDescent="0.2">
      <c r="B394" s="86"/>
      <c r="C394" s="84"/>
      <c r="D394" s="84"/>
      <c r="E394" s="84"/>
      <c r="F394" s="79"/>
      <c r="G394" s="84"/>
      <c r="H394" s="90"/>
      <c r="I394" s="91"/>
      <c r="J394" s="91"/>
      <c r="K394" s="91"/>
      <c r="L394" s="84"/>
      <c r="M394" s="84"/>
      <c r="N394" s="86"/>
      <c r="O394" s="86"/>
    </row>
    <row r="395" spans="2:15" s="89" customFormat="1" hidden="1" x14ac:dyDescent="0.2">
      <c r="B395" s="86"/>
      <c r="C395" s="84"/>
      <c r="D395" s="84"/>
      <c r="E395" s="84"/>
      <c r="F395" s="79"/>
      <c r="G395" s="84"/>
      <c r="H395" s="90"/>
      <c r="I395" s="91"/>
      <c r="J395" s="91"/>
      <c r="K395" s="90"/>
      <c r="L395" s="84"/>
      <c r="M395" s="84"/>
      <c r="N395" s="86"/>
      <c r="O395" s="86"/>
    </row>
    <row r="396" spans="2:15" s="89" customFormat="1" hidden="1" x14ac:dyDescent="0.2">
      <c r="B396" s="86"/>
      <c r="C396" s="84"/>
      <c r="D396" s="84"/>
      <c r="E396" s="84"/>
      <c r="F396" s="79"/>
      <c r="G396" s="84"/>
      <c r="H396" s="90"/>
      <c r="I396" s="91"/>
      <c r="J396" s="91"/>
      <c r="K396" s="91"/>
      <c r="L396" s="84"/>
      <c r="M396" s="84"/>
      <c r="N396" s="86"/>
      <c r="O396" s="86"/>
    </row>
    <row r="397" spans="2:15" s="89" customFormat="1" hidden="1" x14ac:dyDescent="0.2">
      <c r="B397" s="86"/>
      <c r="C397" s="84"/>
      <c r="D397" s="84"/>
      <c r="E397" s="84"/>
      <c r="F397" s="79"/>
      <c r="G397" s="84"/>
      <c r="H397" s="90"/>
      <c r="I397" s="91"/>
      <c r="J397" s="91"/>
      <c r="K397" s="91"/>
      <c r="L397" s="84"/>
      <c r="M397" s="84"/>
      <c r="N397" s="86"/>
      <c r="O397" s="86"/>
    </row>
    <row r="398" spans="2:15" s="89" customFormat="1" hidden="1" x14ac:dyDescent="0.2">
      <c r="B398" s="86"/>
      <c r="C398" s="84"/>
      <c r="D398" s="84"/>
      <c r="E398" s="84"/>
      <c r="F398" s="79"/>
      <c r="G398" s="84"/>
      <c r="H398" s="90"/>
      <c r="I398" s="91"/>
      <c r="J398" s="91"/>
      <c r="K398" s="90"/>
      <c r="L398" s="84"/>
      <c r="M398" s="84"/>
      <c r="N398" s="86"/>
      <c r="O398" s="86"/>
    </row>
    <row r="399" spans="2:15" s="89" customFormat="1" hidden="1" x14ac:dyDescent="0.2">
      <c r="B399" s="86"/>
      <c r="C399" s="84"/>
      <c r="D399" s="84"/>
      <c r="E399" s="84"/>
      <c r="F399" s="79"/>
      <c r="G399" s="84"/>
      <c r="H399" s="90"/>
      <c r="I399" s="91"/>
      <c r="J399" s="91"/>
      <c r="K399" s="91"/>
      <c r="L399" s="84"/>
      <c r="M399" s="84"/>
      <c r="N399" s="86"/>
      <c r="O399" s="86"/>
    </row>
    <row r="400" spans="2:15" s="89" customFormat="1" hidden="1" x14ac:dyDescent="0.2">
      <c r="B400" s="86"/>
      <c r="C400" s="84"/>
      <c r="D400" s="84"/>
      <c r="E400" s="84"/>
      <c r="F400" s="79"/>
      <c r="G400" s="84"/>
      <c r="H400" s="90"/>
      <c r="I400" s="91"/>
      <c r="J400" s="91"/>
      <c r="K400" s="90"/>
      <c r="L400" s="84"/>
      <c r="M400" s="84"/>
      <c r="N400" s="86"/>
      <c r="O400" s="86"/>
    </row>
    <row r="401" spans="2:15" s="89" customFormat="1" hidden="1" x14ac:dyDescent="0.2">
      <c r="B401" s="86"/>
      <c r="C401" s="84"/>
      <c r="D401" s="84"/>
      <c r="E401" s="84"/>
      <c r="F401" s="79"/>
      <c r="G401" s="84"/>
      <c r="H401" s="90"/>
      <c r="I401" s="91"/>
      <c r="J401" s="91"/>
      <c r="K401" s="91"/>
      <c r="L401" s="84"/>
      <c r="M401" s="84"/>
      <c r="N401" s="86"/>
      <c r="O401" s="86"/>
    </row>
    <row r="402" spans="2:15" s="89" customFormat="1" hidden="1" x14ac:dyDescent="0.2">
      <c r="B402" s="86"/>
      <c r="C402" s="84"/>
      <c r="D402" s="84"/>
      <c r="E402" s="84"/>
      <c r="F402" s="79"/>
      <c r="G402" s="84"/>
      <c r="H402" s="90"/>
      <c r="I402" s="91"/>
      <c r="J402" s="91"/>
      <c r="K402" s="90"/>
      <c r="L402" s="84"/>
      <c r="M402" s="84"/>
      <c r="N402" s="86"/>
      <c r="O402" s="86"/>
    </row>
    <row r="403" spans="2:15" s="89" customFormat="1" hidden="1" x14ac:dyDescent="0.2">
      <c r="B403" s="86"/>
      <c r="C403" s="84"/>
      <c r="D403" s="84"/>
      <c r="E403" s="84"/>
      <c r="F403" s="79"/>
      <c r="G403" s="84"/>
      <c r="H403" s="90"/>
      <c r="I403" s="91"/>
      <c r="J403" s="91"/>
      <c r="K403" s="91"/>
      <c r="L403" s="84"/>
      <c r="M403" s="84"/>
      <c r="N403" s="86"/>
      <c r="O403" s="86"/>
    </row>
    <row r="404" spans="2:15" s="89" customFormat="1" hidden="1" x14ac:dyDescent="0.2">
      <c r="B404" s="86"/>
      <c r="C404" s="84"/>
      <c r="D404" s="84"/>
      <c r="E404" s="84"/>
      <c r="F404" s="79"/>
      <c r="G404" s="84"/>
      <c r="H404" s="90"/>
      <c r="I404" s="91"/>
      <c r="J404" s="91"/>
      <c r="K404" s="91"/>
      <c r="L404" s="84"/>
      <c r="M404" s="84"/>
      <c r="N404" s="86"/>
      <c r="O404" s="86"/>
    </row>
    <row r="405" spans="2:15" s="89" customFormat="1" hidden="1" x14ac:dyDescent="0.2">
      <c r="B405" s="86"/>
      <c r="C405" s="84"/>
      <c r="D405" s="84"/>
      <c r="E405" s="84"/>
      <c r="F405" s="79"/>
      <c r="G405" s="84"/>
      <c r="H405" s="90"/>
      <c r="I405" s="91"/>
      <c r="J405" s="91"/>
      <c r="K405" s="91"/>
      <c r="L405" s="84"/>
      <c r="M405" s="84"/>
      <c r="N405" s="86"/>
      <c r="O405" s="86"/>
    </row>
    <row r="406" spans="2:15" s="89" customFormat="1" hidden="1" x14ac:dyDescent="0.2">
      <c r="B406" s="86"/>
      <c r="C406" s="84"/>
      <c r="D406" s="84"/>
      <c r="E406" s="84"/>
      <c r="F406" s="79"/>
      <c r="G406" s="84"/>
      <c r="H406" s="90"/>
      <c r="I406" s="91"/>
      <c r="J406" s="91"/>
      <c r="K406" s="91"/>
      <c r="L406" s="84"/>
      <c r="M406" s="84"/>
      <c r="N406" s="86"/>
      <c r="O406" s="86"/>
    </row>
    <row r="407" spans="2:15" s="89" customFormat="1" hidden="1" x14ac:dyDescent="0.2">
      <c r="B407" s="86"/>
      <c r="C407" s="84"/>
      <c r="D407" s="84"/>
      <c r="E407" s="84"/>
      <c r="F407" s="79"/>
      <c r="G407" s="84"/>
      <c r="H407" s="90"/>
      <c r="I407" s="91"/>
      <c r="J407" s="91"/>
      <c r="K407" s="91"/>
      <c r="L407" s="84"/>
      <c r="M407" s="84"/>
      <c r="N407" s="86"/>
      <c r="O407" s="86"/>
    </row>
    <row r="408" spans="2:15" s="89" customFormat="1" hidden="1" x14ac:dyDescent="0.2">
      <c r="B408" s="86"/>
      <c r="C408" s="84"/>
      <c r="D408" s="84"/>
      <c r="E408" s="84"/>
      <c r="F408" s="79"/>
      <c r="G408" s="84"/>
      <c r="H408" s="90"/>
      <c r="I408" s="91"/>
      <c r="J408" s="91"/>
      <c r="K408" s="91"/>
      <c r="L408" s="84"/>
      <c r="M408" s="84"/>
      <c r="N408" s="86"/>
      <c r="O408" s="86"/>
    </row>
    <row r="409" spans="2:15" s="89" customFormat="1" hidden="1" x14ac:dyDescent="0.2">
      <c r="B409" s="86"/>
      <c r="C409" s="84"/>
      <c r="D409" s="84"/>
      <c r="E409" s="84"/>
      <c r="F409" s="79"/>
      <c r="G409" s="84"/>
      <c r="H409" s="90"/>
      <c r="I409" s="91"/>
      <c r="J409" s="91"/>
      <c r="K409" s="91"/>
      <c r="L409" s="84"/>
      <c r="M409" s="84"/>
      <c r="N409" s="86"/>
      <c r="O409" s="86"/>
    </row>
    <row r="410" spans="2:15" s="89" customFormat="1" hidden="1" x14ac:dyDescent="0.2">
      <c r="B410" s="86"/>
      <c r="C410" s="84"/>
      <c r="D410" s="84"/>
      <c r="E410" s="84"/>
      <c r="F410" s="79"/>
      <c r="G410" s="84"/>
      <c r="H410" s="90"/>
      <c r="I410" s="91"/>
      <c r="J410" s="91"/>
      <c r="K410" s="90"/>
      <c r="L410" s="84"/>
      <c r="M410" s="84"/>
      <c r="N410" s="86"/>
      <c r="O410" s="86"/>
    </row>
    <row r="411" spans="2:15" s="89" customFormat="1" hidden="1" x14ac:dyDescent="0.2">
      <c r="B411" s="86"/>
      <c r="C411" s="84"/>
      <c r="D411" s="84"/>
      <c r="E411" s="84"/>
      <c r="F411" s="79"/>
      <c r="G411" s="84"/>
      <c r="H411" s="90"/>
      <c r="I411" s="91"/>
      <c r="J411" s="91"/>
      <c r="K411" s="90"/>
      <c r="L411" s="84"/>
      <c r="M411" s="84"/>
      <c r="N411" s="86"/>
      <c r="O411" s="86"/>
    </row>
    <row r="412" spans="2:15" s="89" customFormat="1" hidden="1" x14ac:dyDescent="0.2">
      <c r="B412" s="86"/>
      <c r="C412" s="84"/>
      <c r="D412" s="84"/>
      <c r="E412" s="84"/>
      <c r="F412" s="79"/>
      <c r="G412" s="84"/>
      <c r="H412" s="90"/>
      <c r="I412" s="91"/>
      <c r="J412" s="91"/>
      <c r="K412" s="90"/>
      <c r="L412" s="84"/>
      <c r="M412" s="84"/>
      <c r="N412" s="86"/>
      <c r="O412" s="86"/>
    </row>
    <row r="413" spans="2:15" s="89" customFormat="1" hidden="1" x14ac:dyDescent="0.2">
      <c r="B413" s="86"/>
      <c r="C413" s="84"/>
      <c r="D413" s="84"/>
      <c r="E413" s="84"/>
      <c r="F413" s="79"/>
      <c r="G413" s="84"/>
      <c r="H413" s="90"/>
      <c r="I413" s="91"/>
      <c r="J413" s="91"/>
      <c r="K413" s="91"/>
      <c r="L413" s="84"/>
      <c r="M413" s="84"/>
      <c r="N413" s="86"/>
      <c r="O413" s="86"/>
    </row>
    <row r="414" spans="2:15" s="89" customFormat="1" hidden="1" x14ac:dyDescent="0.2">
      <c r="B414" s="86"/>
      <c r="C414" s="84"/>
      <c r="D414" s="84"/>
      <c r="E414" s="84"/>
      <c r="F414" s="79"/>
      <c r="G414" s="84"/>
      <c r="H414" s="90"/>
      <c r="I414" s="91"/>
      <c r="J414" s="91"/>
      <c r="K414" s="90"/>
      <c r="L414" s="84"/>
      <c r="M414" s="84"/>
      <c r="N414" s="86"/>
      <c r="O414" s="86"/>
    </row>
    <row r="415" spans="2:15" s="89" customFormat="1" hidden="1" x14ac:dyDescent="0.2">
      <c r="B415" s="86"/>
      <c r="C415" s="84"/>
      <c r="D415" s="84"/>
      <c r="E415" s="84"/>
      <c r="F415" s="79"/>
      <c r="G415" s="84"/>
      <c r="H415" s="90"/>
      <c r="I415" s="91"/>
      <c r="J415" s="91"/>
      <c r="K415" s="90"/>
      <c r="L415" s="84"/>
      <c r="M415" s="84"/>
      <c r="N415" s="86"/>
      <c r="O415" s="86"/>
    </row>
    <row r="416" spans="2:15" s="89" customFormat="1" hidden="1" x14ac:dyDescent="0.2">
      <c r="B416" s="86"/>
      <c r="C416" s="84"/>
      <c r="D416" s="84"/>
      <c r="E416" s="84"/>
      <c r="F416" s="79"/>
      <c r="G416" s="84"/>
      <c r="H416" s="90"/>
      <c r="I416" s="91"/>
      <c r="J416" s="91"/>
      <c r="K416" s="91"/>
      <c r="L416" s="84"/>
      <c r="M416" s="84"/>
      <c r="N416" s="86"/>
      <c r="O416" s="86"/>
    </row>
    <row r="417" spans="2:15" s="89" customFormat="1" hidden="1" x14ac:dyDescent="0.2">
      <c r="B417" s="86"/>
      <c r="C417" s="84"/>
      <c r="D417" s="84"/>
      <c r="E417" s="84"/>
      <c r="F417" s="79"/>
      <c r="G417" s="84"/>
      <c r="H417" s="90"/>
      <c r="I417" s="91"/>
      <c r="J417" s="91"/>
      <c r="K417" s="90"/>
      <c r="L417" s="84"/>
      <c r="M417" s="84"/>
      <c r="N417" s="86"/>
      <c r="O417" s="86"/>
    </row>
    <row r="418" spans="2:15" s="89" customFormat="1" hidden="1" x14ac:dyDescent="0.2">
      <c r="B418" s="86"/>
      <c r="C418" s="84"/>
      <c r="D418" s="84"/>
      <c r="E418" s="84"/>
      <c r="F418" s="79"/>
      <c r="G418" s="84"/>
      <c r="H418" s="90"/>
      <c r="I418" s="91"/>
      <c r="J418" s="91"/>
      <c r="K418" s="91"/>
      <c r="L418" s="84"/>
      <c r="M418" s="84"/>
      <c r="N418" s="86"/>
      <c r="O418" s="86"/>
    </row>
    <row r="419" spans="2:15" s="89" customFormat="1" hidden="1" x14ac:dyDescent="0.2">
      <c r="B419" s="86"/>
      <c r="C419" s="84"/>
      <c r="D419" s="84"/>
      <c r="E419" s="84"/>
      <c r="F419" s="79"/>
      <c r="G419" s="84"/>
      <c r="H419" s="90"/>
      <c r="I419" s="91"/>
      <c r="J419" s="91"/>
      <c r="K419" s="91"/>
      <c r="L419" s="84"/>
      <c r="M419" s="84"/>
      <c r="N419" s="86"/>
      <c r="O419" s="86"/>
    </row>
    <row r="420" spans="2:15" s="89" customFormat="1" hidden="1" x14ac:dyDescent="0.2">
      <c r="B420" s="86"/>
      <c r="C420" s="84"/>
      <c r="D420" s="84"/>
      <c r="E420" s="84"/>
      <c r="F420" s="79"/>
      <c r="G420" s="84"/>
      <c r="H420" s="90"/>
      <c r="I420" s="91"/>
      <c r="J420" s="91"/>
      <c r="K420" s="90"/>
      <c r="L420" s="84"/>
      <c r="M420" s="84"/>
      <c r="N420" s="86"/>
      <c r="O420" s="86"/>
    </row>
    <row r="421" spans="2:15" s="89" customFormat="1" hidden="1" x14ac:dyDescent="0.2">
      <c r="B421" s="86"/>
      <c r="C421" s="84"/>
      <c r="D421" s="84"/>
      <c r="E421" s="84"/>
      <c r="F421" s="79"/>
      <c r="G421" s="84"/>
      <c r="H421" s="90"/>
      <c r="I421" s="91"/>
      <c r="J421" s="91"/>
      <c r="K421" s="90"/>
      <c r="L421" s="84"/>
      <c r="M421" s="84"/>
      <c r="N421" s="86"/>
      <c r="O421" s="86"/>
    </row>
    <row r="422" spans="2:15" s="89" customFormat="1" hidden="1" x14ac:dyDescent="0.2">
      <c r="B422" s="86"/>
      <c r="C422" s="84"/>
      <c r="D422" s="84"/>
      <c r="E422" s="84"/>
      <c r="F422" s="79"/>
      <c r="G422" s="84"/>
      <c r="H422" s="90"/>
      <c r="I422" s="91"/>
      <c r="J422" s="91"/>
      <c r="K422" s="90"/>
      <c r="L422" s="84"/>
      <c r="M422" s="84"/>
      <c r="N422" s="86"/>
      <c r="O422" s="86"/>
    </row>
    <row r="423" spans="2:15" s="89" customFormat="1" hidden="1" x14ac:dyDescent="0.2">
      <c r="B423" s="86"/>
      <c r="C423" s="84"/>
      <c r="D423" s="84"/>
      <c r="E423" s="84"/>
      <c r="F423" s="79"/>
      <c r="G423" s="84"/>
      <c r="H423" s="90"/>
      <c r="I423" s="91"/>
      <c r="J423" s="91"/>
      <c r="K423" s="91"/>
      <c r="L423" s="84"/>
      <c r="M423" s="84"/>
      <c r="N423" s="86"/>
      <c r="O423" s="86"/>
    </row>
    <row r="424" spans="2:15" s="89" customFormat="1" hidden="1" x14ac:dyDescent="0.2">
      <c r="B424" s="86"/>
      <c r="C424" s="84"/>
      <c r="D424" s="84"/>
      <c r="E424" s="84"/>
      <c r="F424" s="79"/>
      <c r="G424" s="84"/>
      <c r="H424" s="90"/>
      <c r="I424" s="91"/>
      <c r="J424" s="91"/>
      <c r="K424" s="90"/>
      <c r="L424" s="84"/>
      <c r="M424" s="84"/>
      <c r="N424" s="86"/>
      <c r="O424" s="86"/>
    </row>
    <row r="425" spans="2:15" s="89" customFormat="1" hidden="1" x14ac:dyDescent="0.2">
      <c r="B425" s="86"/>
      <c r="C425" s="84"/>
      <c r="D425" s="84"/>
      <c r="E425" s="84"/>
      <c r="F425" s="79"/>
      <c r="G425" s="84"/>
      <c r="H425" s="90"/>
      <c r="I425" s="91"/>
      <c r="J425" s="91"/>
      <c r="K425" s="91"/>
      <c r="L425" s="84"/>
      <c r="M425" s="84"/>
      <c r="N425" s="86"/>
      <c r="O425" s="86"/>
    </row>
    <row r="426" spans="2:15" s="89" customFormat="1" hidden="1" x14ac:dyDescent="0.2">
      <c r="B426" s="86"/>
      <c r="C426" s="84"/>
      <c r="D426" s="84"/>
      <c r="E426" s="84"/>
      <c r="F426" s="79"/>
      <c r="G426" s="84"/>
      <c r="H426" s="90"/>
      <c r="I426" s="91"/>
      <c r="J426" s="91"/>
      <c r="K426" s="91"/>
      <c r="L426" s="84"/>
      <c r="M426" s="84"/>
      <c r="N426" s="86"/>
      <c r="O426" s="86"/>
    </row>
    <row r="427" spans="2:15" s="89" customFormat="1" hidden="1" x14ac:dyDescent="0.2">
      <c r="B427" s="86"/>
      <c r="C427" s="84"/>
      <c r="D427" s="84"/>
      <c r="E427" s="84"/>
      <c r="F427" s="79"/>
      <c r="G427" s="84"/>
      <c r="H427" s="90"/>
      <c r="I427" s="91"/>
      <c r="J427" s="91"/>
      <c r="K427" s="91"/>
      <c r="L427" s="84"/>
      <c r="M427" s="84"/>
      <c r="N427" s="86"/>
      <c r="O427" s="86"/>
    </row>
    <row r="428" spans="2:15" s="89" customFormat="1" hidden="1" x14ac:dyDescent="0.2">
      <c r="B428" s="86"/>
      <c r="C428" s="84"/>
      <c r="D428" s="84"/>
      <c r="E428" s="84"/>
      <c r="F428" s="79"/>
      <c r="G428" s="84"/>
      <c r="H428" s="90"/>
      <c r="I428" s="91"/>
      <c r="J428" s="91"/>
      <c r="K428" s="91"/>
      <c r="L428" s="84"/>
      <c r="M428" s="84"/>
      <c r="N428" s="86"/>
      <c r="O428" s="86"/>
    </row>
    <row r="429" spans="2:15" s="89" customFormat="1" hidden="1" x14ac:dyDescent="0.2">
      <c r="B429" s="86"/>
      <c r="C429" s="84"/>
      <c r="D429" s="84"/>
      <c r="E429" s="84"/>
      <c r="F429" s="79"/>
      <c r="G429" s="84"/>
      <c r="H429" s="90"/>
      <c r="I429" s="91"/>
      <c r="J429" s="91"/>
      <c r="K429" s="91"/>
      <c r="L429" s="84"/>
      <c r="M429" s="84"/>
      <c r="N429" s="86"/>
      <c r="O429" s="86"/>
    </row>
    <row r="430" spans="2:15" s="89" customFormat="1" hidden="1" x14ac:dyDescent="0.2">
      <c r="B430" s="86"/>
      <c r="C430" s="84"/>
      <c r="D430" s="84"/>
      <c r="E430" s="84"/>
      <c r="F430" s="79"/>
      <c r="G430" s="84"/>
      <c r="H430" s="90"/>
      <c r="I430" s="91"/>
      <c r="J430" s="91"/>
      <c r="K430" s="91"/>
      <c r="L430" s="84"/>
      <c r="M430" s="84"/>
      <c r="N430" s="86"/>
      <c r="O430" s="86"/>
    </row>
    <row r="431" spans="2:15" s="89" customFormat="1" hidden="1" x14ac:dyDescent="0.2">
      <c r="B431" s="86"/>
      <c r="C431" s="84"/>
      <c r="D431" s="84"/>
      <c r="E431" s="84"/>
      <c r="F431" s="79"/>
      <c r="G431" s="84"/>
      <c r="H431" s="90"/>
      <c r="I431" s="91"/>
      <c r="J431" s="91"/>
      <c r="K431" s="91"/>
      <c r="L431" s="84"/>
      <c r="M431" s="84"/>
      <c r="N431" s="86"/>
      <c r="O431" s="86"/>
    </row>
    <row r="432" spans="2:15" s="89" customFormat="1" hidden="1" x14ac:dyDescent="0.2">
      <c r="B432" s="86"/>
      <c r="C432" s="84"/>
      <c r="D432" s="84"/>
      <c r="E432" s="84"/>
      <c r="F432" s="79"/>
      <c r="G432" s="84"/>
      <c r="H432" s="90"/>
      <c r="I432" s="91"/>
      <c r="J432" s="91"/>
      <c r="K432" s="91"/>
      <c r="L432" s="84"/>
      <c r="M432" s="84"/>
      <c r="N432" s="86"/>
      <c r="O432" s="86"/>
    </row>
    <row r="433" spans="2:15" s="89" customFormat="1" hidden="1" x14ac:dyDescent="0.2">
      <c r="B433" s="86"/>
      <c r="C433" s="84"/>
      <c r="D433" s="84"/>
      <c r="E433" s="84"/>
      <c r="F433" s="79"/>
      <c r="G433" s="84"/>
      <c r="H433" s="90"/>
      <c r="I433" s="91"/>
      <c r="J433" s="91"/>
      <c r="K433" s="91"/>
      <c r="L433" s="84"/>
      <c r="M433" s="84"/>
      <c r="N433" s="86"/>
      <c r="O433" s="86"/>
    </row>
    <row r="434" spans="2:15" s="89" customFormat="1" hidden="1" x14ac:dyDescent="0.2">
      <c r="B434" s="86"/>
      <c r="C434" s="84"/>
      <c r="D434" s="84"/>
      <c r="E434" s="84"/>
      <c r="F434" s="79"/>
      <c r="G434" s="84"/>
      <c r="H434" s="90"/>
      <c r="I434" s="91"/>
      <c r="J434" s="91"/>
      <c r="K434" s="91"/>
      <c r="L434" s="84"/>
      <c r="M434" s="84"/>
      <c r="N434" s="86"/>
      <c r="O434" s="86"/>
    </row>
    <row r="435" spans="2:15" s="89" customFormat="1" hidden="1" x14ac:dyDescent="0.2">
      <c r="B435" s="86"/>
      <c r="C435" s="84"/>
      <c r="D435" s="84"/>
      <c r="E435" s="84"/>
      <c r="F435" s="79"/>
      <c r="G435" s="84"/>
      <c r="H435" s="90"/>
      <c r="I435" s="91"/>
      <c r="J435" s="91"/>
      <c r="K435" s="91"/>
      <c r="L435" s="84"/>
      <c r="M435" s="84"/>
      <c r="N435" s="86"/>
      <c r="O435" s="86"/>
    </row>
    <row r="436" spans="2:15" s="89" customFormat="1" hidden="1" x14ac:dyDescent="0.2">
      <c r="B436" s="86"/>
      <c r="C436" s="84"/>
      <c r="D436" s="84"/>
      <c r="E436" s="84"/>
      <c r="F436" s="79"/>
      <c r="G436" s="84"/>
      <c r="H436" s="90"/>
      <c r="I436" s="91"/>
      <c r="J436" s="91"/>
      <c r="K436" s="91"/>
      <c r="L436" s="84"/>
      <c r="M436" s="84"/>
      <c r="N436" s="86"/>
      <c r="O436" s="86"/>
    </row>
    <row r="437" spans="2:15" s="89" customFormat="1" hidden="1" x14ac:dyDescent="0.2">
      <c r="B437" s="86"/>
      <c r="C437" s="84"/>
      <c r="D437" s="84"/>
      <c r="E437" s="84"/>
      <c r="F437" s="79"/>
      <c r="G437" s="84"/>
      <c r="H437" s="90"/>
      <c r="I437" s="91"/>
      <c r="J437" s="91"/>
      <c r="K437" s="91"/>
      <c r="L437" s="84"/>
      <c r="M437" s="84"/>
      <c r="N437" s="86"/>
      <c r="O437" s="86"/>
    </row>
    <row r="438" spans="2:15" s="89" customFormat="1" hidden="1" x14ac:dyDescent="0.2">
      <c r="B438" s="86"/>
      <c r="C438" s="84"/>
      <c r="D438" s="84"/>
      <c r="E438" s="84"/>
      <c r="F438" s="79"/>
      <c r="G438" s="84"/>
      <c r="H438" s="90"/>
      <c r="I438" s="91"/>
      <c r="J438" s="91"/>
      <c r="K438" s="90"/>
      <c r="L438" s="84"/>
      <c r="M438" s="84"/>
      <c r="N438" s="86"/>
      <c r="O438" s="86"/>
    </row>
    <row r="439" spans="2:15" s="89" customFormat="1" hidden="1" x14ac:dyDescent="0.2">
      <c r="B439" s="86"/>
      <c r="C439" s="84"/>
      <c r="D439" s="84"/>
      <c r="E439" s="84"/>
      <c r="F439" s="79"/>
      <c r="G439" s="84"/>
      <c r="H439" s="90"/>
      <c r="I439" s="91"/>
      <c r="J439" s="91"/>
      <c r="K439" s="90"/>
      <c r="L439" s="84"/>
      <c r="M439" s="84"/>
      <c r="N439" s="86"/>
      <c r="O439" s="86"/>
    </row>
    <row r="440" spans="2:15" s="89" customFormat="1" hidden="1" x14ac:dyDescent="0.2">
      <c r="B440" s="86"/>
      <c r="C440" s="84"/>
      <c r="D440" s="84"/>
      <c r="E440" s="84"/>
      <c r="F440" s="79"/>
      <c r="G440" s="84"/>
      <c r="H440" s="90"/>
      <c r="I440" s="91"/>
      <c r="J440" s="91"/>
      <c r="K440" s="90"/>
      <c r="L440" s="84"/>
      <c r="M440" s="84"/>
      <c r="N440" s="86"/>
      <c r="O440" s="86"/>
    </row>
    <row r="441" spans="2:15" s="89" customFormat="1" hidden="1" x14ac:dyDescent="0.2">
      <c r="B441" s="86"/>
      <c r="C441" s="84"/>
      <c r="D441" s="84"/>
      <c r="E441" s="84"/>
      <c r="F441" s="79"/>
      <c r="G441" s="84"/>
      <c r="H441" s="90"/>
      <c r="I441" s="91"/>
      <c r="J441" s="91"/>
      <c r="K441" s="91"/>
      <c r="L441" s="84"/>
      <c r="M441" s="84"/>
      <c r="N441" s="86"/>
      <c r="O441" s="86"/>
    </row>
    <row r="442" spans="2:15" s="89" customFormat="1" hidden="1" x14ac:dyDescent="0.2">
      <c r="B442" s="86"/>
      <c r="C442" s="84"/>
      <c r="D442" s="84"/>
      <c r="E442" s="84"/>
      <c r="F442" s="79"/>
      <c r="G442" s="84"/>
      <c r="H442" s="90"/>
      <c r="I442" s="91"/>
      <c r="J442" s="91"/>
      <c r="K442" s="90"/>
      <c r="L442" s="84"/>
      <c r="M442" s="84"/>
      <c r="N442" s="86"/>
      <c r="O442" s="86"/>
    </row>
    <row r="443" spans="2:15" s="89" customFormat="1" hidden="1" x14ac:dyDescent="0.2">
      <c r="B443" s="86"/>
      <c r="C443" s="84"/>
      <c r="D443" s="84"/>
      <c r="E443" s="84"/>
      <c r="F443" s="79"/>
      <c r="G443" s="84"/>
      <c r="H443" s="90"/>
      <c r="I443" s="91"/>
      <c r="J443" s="91"/>
      <c r="K443" s="91"/>
      <c r="L443" s="84"/>
      <c r="M443" s="84"/>
      <c r="N443" s="86"/>
      <c r="O443" s="86"/>
    </row>
    <row r="444" spans="2:15" s="89" customFormat="1" hidden="1" x14ac:dyDescent="0.2">
      <c r="B444" s="86"/>
      <c r="C444" s="84"/>
      <c r="D444" s="84"/>
      <c r="E444" s="84"/>
      <c r="F444" s="79"/>
      <c r="G444" s="84"/>
      <c r="H444" s="90"/>
      <c r="I444" s="91"/>
      <c r="J444" s="91"/>
      <c r="K444" s="91"/>
      <c r="L444" s="84"/>
      <c r="M444" s="84"/>
      <c r="N444" s="86"/>
      <c r="O444" s="86"/>
    </row>
    <row r="445" spans="2:15" s="89" customFormat="1" hidden="1" x14ac:dyDescent="0.2">
      <c r="B445" s="86"/>
      <c r="C445" s="84"/>
      <c r="D445" s="84"/>
      <c r="E445" s="84"/>
      <c r="F445" s="79"/>
      <c r="G445" s="84"/>
      <c r="H445" s="90"/>
      <c r="I445" s="91"/>
      <c r="J445" s="91"/>
      <c r="K445" s="90"/>
      <c r="L445" s="84"/>
      <c r="M445" s="84"/>
      <c r="N445" s="86"/>
      <c r="O445" s="86"/>
    </row>
    <row r="446" spans="2:15" s="89" customFormat="1" hidden="1" x14ac:dyDescent="0.2">
      <c r="B446" s="86"/>
      <c r="C446" s="84"/>
      <c r="D446" s="84"/>
      <c r="E446" s="84"/>
      <c r="F446" s="79"/>
      <c r="G446" s="84"/>
      <c r="H446" s="90"/>
      <c r="I446" s="91"/>
      <c r="J446" s="91"/>
      <c r="K446" s="90"/>
      <c r="L446" s="84"/>
      <c r="M446" s="84"/>
      <c r="N446" s="86"/>
      <c r="O446" s="86"/>
    </row>
    <row r="447" spans="2:15" s="89" customFormat="1" hidden="1" x14ac:dyDescent="0.2">
      <c r="B447" s="86"/>
      <c r="C447" s="84"/>
      <c r="D447" s="84"/>
      <c r="E447" s="84"/>
      <c r="F447" s="79"/>
      <c r="G447" s="84"/>
      <c r="H447" s="90"/>
      <c r="I447" s="91"/>
      <c r="J447" s="91"/>
      <c r="K447" s="90"/>
      <c r="L447" s="84"/>
      <c r="M447" s="84"/>
      <c r="N447" s="86"/>
      <c r="O447" s="86"/>
    </row>
    <row r="448" spans="2:15" s="89" customFormat="1" hidden="1" x14ac:dyDescent="0.2">
      <c r="B448" s="86"/>
      <c r="C448" s="84"/>
      <c r="D448" s="84"/>
      <c r="E448" s="84"/>
      <c r="F448" s="79"/>
      <c r="G448" s="84"/>
      <c r="H448" s="90"/>
      <c r="I448" s="91"/>
      <c r="J448" s="91"/>
      <c r="K448" s="91"/>
      <c r="L448" s="84"/>
      <c r="M448" s="84"/>
      <c r="N448" s="86"/>
      <c r="O448" s="86"/>
    </row>
    <row r="449" spans="2:15" s="89" customFormat="1" hidden="1" x14ac:dyDescent="0.2">
      <c r="B449" s="86"/>
      <c r="C449" s="84"/>
      <c r="D449" s="84"/>
      <c r="E449" s="84"/>
      <c r="F449" s="79"/>
      <c r="G449" s="84"/>
      <c r="H449" s="90"/>
      <c r="I449" s="91"/>
      <c r="J449" s="91"/>
      <c r="K449" s="90"/>
      <c r="L449" s="84"/>
      <c r="M449" s="84"/>
      <c r="N449" s="86"/>
      <c r="O449" s="86"/>
    </row>
    <row r="450" spans="2:15" s="89" customFormat="1" hidden="1" x14ac:dyDescent="0.2">
      <c r="B450" s="86"/>
      <c r="C450" s="84"/>
      <c r="D450" s="84"/>
      <c r="E450" s="84"/>
      <c r="F450" s="79"/>
      <c r="G450" s="84"/>
      <c r="H450" s="90"/>
      <c r="I450" s="91"/>
      <c r="J450" s="91"/>
      <c r="K450" s="90"/>
      <c r="L450" s="84"/>
      <c r="M450" s="84"/>
      <c r="N450" s="86"/>
      <c r="O450" s="86"/>
    </row>
    <row r="451" spans="2:15" s="89" customFormat="1" hidden="1" x14ac:dyDescent="0.2">
      <c r="B451" s="86"/>
      <c r="C451" s="84"/>
      <c r="D451" s="84"/>
      <c r="E451" s="84"/>
      <c r="F451" s="79"/>
      <c r="G451" s="84"/>
      <c r="H451" s="90"/>
      <c r="I451" s="91"/>
      <c r="J451" s="91"/>
      <c r="K451" s="90"/>
      <c r="L451" s="84"/>
      <c r="M451" s="84"/>
      <c r="N451" s="86"/>
      <c r="O451" s="86"/>
    </row>
    <row r="452" spans="2:15" s="89" customFormat="1" hidden="1" x14ac:dyDescent="0.2">
      <c r="B452" s="86"/>
      <c r="C452" s="84"/>
      <c r="D452" s="84"/>
      <c r="E452" s="84"/>
      <c r="F452" s="79"/>
      <c r="G452" s="84"/>
      <c r="H452" s="90"/>
      <c r="I452" s="91"/>
      <c r="J452" s="91"/>
      <c r="K452" s="90"/>
      <c r="L452" s="84"/>
      <c r="M452" s="84"/>
      <c r="N452" s="86"/>
      <c r="O452" s="86"/>
    </row>
    <row r="453" spans="2:15" s="89" customFormat="1" hidden="1" x14ac:dyDescent="0.2">
      <c r="B453" s="86"/>
      <c r="C453" s="84"/>
      <c r="D453" s="84"/>
      <c r="E453" s="84"/>
      <c r="F453" s="79"/>
      <c r="G453" s="84"/>
      <c r="H453" s="90"/>
      <c r="I453" s="91"/>
      <c r="J453" s="91"/>
      <c r="K453" s="91"/>
      <c r="L453" s="84"/>
      <c r="M453" s="84"/>
      <c r="N453" s="86"/>
      <c r="O453" s="86"/>
    </row>
    <row r="454" spans="2:15" s="89" customFormat="1" hidden="1" x14ac:dyDescent="0.2">
      <c r="B454" s="86"/>
      <c r="C454" s="84"/>
      <c r="D454" s="84"/>
      <c r="E454" s="84"/>
      <c r="F454" s="79"/>
      <c r="G454" s="84"/>
      <c r="H454" s="90"/>
      <c r="I454" s="91"/>
      <c r="J454" s="91"/>
      <c r="K454" s="90"/>
      <c r="L454" s="84"/>
      <c r="M454" s="84"/>
      <c r="N454" s="86"/>
      <c r="O454" s="86"/>
    </row>
    <row r="455" spans="2:15" s="89" customFormat="1" hidden="1" x14ac:dyDescent="0.2">
      <c r="B455" s="86"/>
      <c r="C455" s="84"/>
      <c r="D455" s="84"/>
      <c r="E455" s="84"/>
      <c r="F455" s="79"/>
      <c r="G455" s="84"/>
      <c r="H455" s="90"/>
      <c r="I455" s="91"/>
      <c r="J455" s="91"/>
      <c r="K455" s="90"/>
      <c r="L455" s="84"/>
      <c r="M455" s="84"/>
      <c r="N455" s="86"/>
      <c r="O455" s="86"/>
    </row>
    <row r="456" spans="2:15" s="89" customFormat="1" hidden="1" x14ac:dyDescent="0.2">
      <c r="B456" s="86"/>
      <c r="C456" s="84"/>
      <c r="D456" s="84"/>
      <c r="E456" s="84"/>
      <c r="F456" s="79"/>
      <c r="G456" s="84"/>
      <c r="H456" s="90"/>
      <c r="I456" s="91"/>
      <c r="J456" s="91"/>
      <c r="K456" s="90"/>
      <c r="L456" s="84"/>
      <c r="M456" s="84"/>
      <c r="N456" s="86"/>
      <c r="O456" s="86"/>
    </row>
    <row r="457" spans="2:15" s="89" customFormat="1" hidden="1" x14ac:dyDescent="0.2">
      <c r="B457" s="86"/>
      <c r="C457" s="84"/>
      <c r="D457" s="84"/>
      <c r="E457" s="84"/>
      <c r="F457" s="79"/>
      <c r="G457" s="84"/>
      <c r="H457" s="90"/>
      <c r="I457" s="91"/>
      <c r="J457" s="91"/>
      <c r="K457" s="91"/>
      <c r="L457" s="84"/>
      <c r="M457" s="84"/>
      <c r="N457" s="86"/>
      <c r="O457" s="86"/>
    </row>
    <row r="458" spans="2:15" s="89" customFormat="1" hidden="1" x14ac:dyDescent="0.2">
      <c r="B458" s="86"/>
      <c r="C458" s="84"/>
      <c r="D458" s="84"/>
      <c r="E458" s="84"/>
      <c r="F458" s="79"/>
      <c r="G458" s="84"/>
      <c r="H458" s="90"/>
      <c r="I458" s="91"/>
      <c r="J458" s="91"/>
      <c r="K458" s="91"/>
      <c r="L458" s="84"/>
      <c r="M458" s="84"/>
      <c r="N458" s="86"/>
      <c r="O458" s="86"/>
    </row>
    <row r="459" spans="2:15" s="89" customFormat="1" hidden="1" x14ac:dyDescent="0.2">
      <c r="B459" s="86"/>
      <c r="C459" s="84"/>
      <c r="D459" s="84"/>
      <c r="E459" s="84"/>
      <c r="F459" s="79"/>
      <c r="G459" s="84"/>
      <c r="H459" s="90"/>
      <c r="I459" s="91"/>
      <c r="J459" s="91"/>
      <c r="K459" s="90"/>
      <c r="L459" s="84"/>
      <c r="M459" s="84"/>
      <c r="N459" s="86"/>
      <c r="O459" s="86"/>
    </row>
    <row r="460" spans="2:15" s="89" customFormat="1" hidden="1" x14ac:dyDescent="0.2">
      <c r="B460" s="86"/>
      <c r="C460" s="84"/>
      <c r="D460" s="84"/>
      <c r="E460" s="84"/>
      <c r="F460" s="79"/>
      <c r="G460" s="84"/>
      <c r="H460" s="90"/>
      <c r="I460" s="91"/>
      <c r="J460" s="91"/>
      <c r="K460" s="90"/>
      <c r="L460" s="84"/>
      <c r="M460" s="84"/>
      <c r="N460" s="86"/>
      <c r="O460" s="86"/>
    </row>
    <row r="461" spans="2:15" s="89" customFormat="1" hidden="1" x14ac:dyDescent="0.2">
      <c r="B461" s="86"/>
      <c r="C461" s="84"/>
      <c r="D461" s="84"/>
      <c r="E461" s="84"/>
      <c r="F461" s="79"/>
      <c r="G461" s="84"/>
      <c r="H461" s="90"/>
      <c r="I461" s="91"/>
      <c r="J461" s="91"/>
      <c r="K461" s="91"/>
      <c r="L461" s="84"/>
      <c r="M461" s="84"/>
      <c r="N461" s="86"/>
      <c r="O461" s="86"/>
    </row>
    <row r="462" spans="2:15" s="89" customFormat="1" hidden="1" x14ac:dyDescent="0.2">
      <c r="B462" s="86"/>
      <c r="C462" s="84"/>
      <c r="D462" s="84"/>
      <c r="E462" s="84"/>
      <c r="F462" s="79"/>
      <c r="G462" s="84"/>
      <c r="H462" s="90"/>
      <c r="I462" s="91"/>
      <c r="J462" s="91"/>
      <c r="K462" s="90"/>
      <c r="L462" s="84"/>
      <c r="M462" s="84"/>
      <c r="N462" s="86"/>
      <c r="O462" s="86"/>
    </row>
    <row r="463" spans="2:15" s="89" customFormat="1" hidden="1" x14ac:dyDescent="0.2">
      <c r="B463" s="86"/>
      <c r="C463" s="84"/>
      <c r="D463" s="84"/>
      <c r="E463" s="84"/>
      <c r="F463" s="79"/>
      <c r="G463" s="84"/>
      <c r="H463" s="90"/>
      <c r="I463" s="91"/>
      <c r="J463" s="91"/>
      <c r="K463" s="91"/>
      <c r="L463" s="84"/>
      <c r="M463" s="84"/>
      <c r="N463" s="86"/>
      <c r="O463" s="86"/>
    </row>
    <row r="464" spans="2:15" s="89" customFormat="1" hidden="1" x14ac:dyDescent="0.2">
      <c r="B464" s="86"/>
      <c r="C464" s="84"/>
      <c r="D464" s="84"/>
      <c r="E464" s="84"/>
      <c r="F464" s="79"/>
      <c r="G464" s="84"/>
      <c r="H464" s="90"/>
      <c r="I464" s="91"/>
      <c r="J464" s="91"/>
      <c r="K464" s="90"/>
      <c r="L464" s="84"/>
      <c r="M464" s="84"/>
      <c r="N464" s="86"/>
      <c r="O464" s="86"/>
    </row>
    <row r="465" spans="2:15" s="89" customFormat="1" hidden="1" x14ac:dyDescent="0.2">
      <c r="B465" s="86"/>
      <c r="C465" s="84"/>
      <c r="D465" s="84"/>
      <c r="E465" s="84"/>
      <c r="F465" s="79"/>
      <c r="G465" s="84"/>
      <c r="H465" s="90"/>
      <c r="I465" s="91"/>
      <c r="J465" s="91"/>
      <c r="K465" s="90"/>
      <c r="L465" s="84"/>
      <c r="M465" s="84"/>
      <c r="N465" s="86"/>
      <c r="O465" s="86"/>
    </row>
    <row r="466" spans="2:15" s="89" customFormat="1" hidden="1" x14ac:dyDescent="0.2">
      <c r="B466" s="86"/>
      <c r="C466" s="84"/>
      <c r="D466" s="84"/>
      <c r="E466" s="84"/>
      <c r="F466" s="79"/>
      <c r="G466" s="84"/>
      <c r="H466" s="90"/>
      <c r="I466" s="91"/>
      <c r="J466" s="91"/>
      <c r="K466" s="91"/>
      <c r="L466" s="84"/>
      <c r="M466" s="84"/>
      <c r="N466" s="86"/>
      <c r="O466" s="86"/>
    </row>
    <row r="467" spans="2:15" s="89" customFormat="1" hidden="1" x14ac:dyDescent="0.2">
      <c r="B467" s="86"/>
      <c r="C467" s="84"/>
      <c r="D467" s="84"/>
      <c r="E467" s="84"/>
      <c r="F467" s="79"/>
      <c r="G467" s="84"/>
      <c r="H467" s="90"/>
      <c r="I467" s="91"/>
      <c r="J467" s="91"/>
      <c r="K467" s="91"/>
      <c r="L467" s="84"/>
      <c r="M467" s="84"/>
      <c r="N467" s="86"/>
      <c r="O467" s="86"/>
    </row>
    <row r="468" spans="2:15" s="89" customFormat="1" hidden="1" x14ac:dyDescent="0.2">
      <c r="B468" s="86"/>
      <c r="C468" s="84"/>
      <c r="D468" s="84"/>
      <c r="E468" s="84"/>
      <c r="F468" s="79"/>
      <c r="G468" s="84"/>
      <c r="H468" s="90"/>
      <c r="I468" s="91"/>
      <c r="J468" s="91"/>
      <c r="K468" s="91"/>
      <c r="L468" s="84"/>
      <c r="M468" s="84"/>
      <c r="N468" s="86"/>
      <c r="O468" s="86"/>
    </row>
    <row r="469" spans="2:15" s="89" customFormat="1" hidden="1" x14ac:dyDescent="0.2">
      <c r="B469" s="86"/>
      <c r="C469" s="84"/>
      <c r="D469" s="84"/>
      <c r="E469" s="84"/>
      <c r="F469" s="79"/>
      <c r="G469" s="84"/>
      <c r="H469" s="90"/>
      <c r="I469" s="91"/>
      <c r="J469" s="91"/>
      <c r="K469" s="91"/>
      <c r="L469" s="84"/>
      <c r="M469" s="84"/>
      <c r="N469" s="86"/>
      <c r="O469" s="86"/>
    </row>
    <row r="470" spans="2:15" s="89" customFormat="1" hidden="1" x14ac:dyDescent="0.2">
      <c r="B470" s="86"/>
      <c r="C470" s="84"/>
      <c r="D470" s="84"/>
      <c r="E470" s="84"/>
      <c r="F470" s="79"/>
      <c r="G470" s="84"/>
      <c r="H470" s="90"/>
      <c r="I470" s="91"/>
      <c r="J470" s="91"/>
      <c r="K470" s="90"/>
      <c r="L470" s="84"/>
      <c r="M470" s="84"/>
      <c r="N470" s="86"/>
      <c r="O470" s="86"/>
    </row>
    <row r="471" spans="2:15" s="89" customFormat="1" hidden="1" x14ac:dyDescent="0.2">
      <c r="B471" s="86"/>
      <c r="C471" s="84"/>
      <c r="D471" s="84"/>
      <c r="E471" s="84"/>
      <c r="F471" s="79"/>
      <c r="G471" s="84"/>
      <c r="H471" s="90"/>
      <c r="I471" s="91"/>
      <c r="J471" s="91"/>
      <c r="K471" s="90"/>
      <c r="L471" s="84"/>
      <c r="M471" s="84"/>
      <c r="N471" s="86"/>
      <c r="O471" s="86"/>
    </row>
    <row r="472" spans="2:15" s="89" customFormat="1" hidden="1" x14ac:dyDescent="0.2">
      <c r="B472" s="86"/>
      <c r="C472" s="84"/>
      <c r="D472" s="84"/>
      <c r="E472" s="84"/>
      <c r="F472" s="79"/>
      <c r="G472" s="84"/>
      <c r="H472" s="90"/>
      <c r="I472" s="91"/>
      <c r="J472" s="91"/>
      <c r="K472" s="90"/>
      <c r="L472" s="84"/>
      <c r="M472" s="84"/>
      <c r="N472" s="86"/>
      <c r="O472" s="86"/>
    </row>
    <row r="473" spans="2:15" s="89" customFormat="1" hidden="1" x14ac:dyDescent="0.2">
      <c r="B473" s="86"/>
      <c r="C473" s="84"/>
      <c r="D473" s="84"/>
      <c r="E473" s="84"/>
      <c r="F473" s="79"/>
      <c r="G473" s="84"/>
      <c r="H473" s="90"/>
      <c r="I473" s="91"/>
      <c r="J473" s="91"/>
      <c r="K473" s="90"/>
      <c r="L473" s="84"/>
      <c r="M473" s="84"/>
      <c r="N473" s="86"/>
      <c r="O473" s="86"/>
    </row>
    <row r="474" spans="2:15" s="89" customFormat="1" hidden="1" x14ac:dyDescent="0.2">
      <c r="B474" s="86"/>
      <c r="C474" s="84"/>
      <c r="D474" s="84"/>
      <c r="E474" s="84"/>
      <c r="F474" s="79"/>
      <c r="G474" s="84"/>
      <c r="H474" s="90"/>
      <c r="I474" s="91"/>
      <c r="J474" s="91"/>
      <c r="K474" s="90"/>
      <c r="L474" s="84"/>
      <c r="M474" s="84"/>
      <c r="N474" s="86"/>
      <c r="O474" s="86"/>
    </row>
    <row r="475" spans="2:15" s="89" customFormat="1" hidden="1" x14ac:dyDescent="0.2">
      <c r="B475" s="86"/>
      <c r="C475" s="84"/>
      <c r="D475" s="84"/>
      <c r="E475" s="84"/>
      <c r="F475" s="79"/>
      <c r="G475" s="84"/>
      <c r="H475" s="90"/>
      <c r="I475" s="91"/>
      <c r="J475" s="91"/>
      <c r="K475" s="91"/>
      <c r="L475" s="84"/>
      <c r="M475" s="84"/>
      <c r="N475" s="86"/>
      <c r="O475" s="86"/>
    </row>
    <row r="476" spans="2:15" s="89" customFormat="1" hidden="1" x14ac:dyDescent="0.2">
      <c r="B476" s="86"/>
      <c r="C476" s="84"/>
      <c r="D476" s="84"/>
      <c r="E476" s="84"/>
      <c r="F476" s="79"/>
      <c r="G476" s="84"/>
      <c r="H476" s="90"/>
      <c r="I476" s="91"/>
      <c r="J476" s="91"/>
      <c r="K476" s="90"/>
      <c r="L476" s="84"/>
      <c r="M476" s="84"/>
      <c r="N476" s="86"/>
      <c r="O476" s="86"/>
    </row>
    <row r="477" spans="2:15" s="89" customFormat="1" hidden="1" x14ac:dyDescent="0.2">
      <c r="B477" s="86"/>
      <c r="C477" s="84"/>
      <c r="D477" s="84"/>
      <c r="E477" s="84"/>
      <c r="F477" s="79"/>
      <c r="G477" s="84"/>
      <c r="H477" s="90"/>
      <c r="I477" s="91"/>
      <c r="J477" s="91"/>
      <c r="K477" s="91"/>
      <c r="L477" s="84"/>
      <c r="M477" s="84"/>
      <c r="N477" s="86"/>
      <c r="O477" s="86"/>
    </row>
    <row r="478" spans="2:15" s="89" customFormat="1" hidden="1" x14ac:dyDescent="0.2">
      <c r="B478" s="86"/>
      <c r="C478" s="84"/>
      <c r="D478" s="84"/>
      <c r="E478" s="84"/>
      <c r="F478" s="79"/>
      <c r="G478" s="84"/>
      <c r="H478" s="90"/>
      <c r="I478" s="91"/>
      <c r="J478" s="91"/>
      <c r="K478" s="91"/>
      <c r="L478" s="84"/>
      <c r="M478" s="84"/>
      <c r="N478" s="86"/>
      <c r="O478" s="86"/>
    </row>
    <row r="479" spans="2:15" s="89" customFormat="1" hidden="1" x14ac:dyDescent="0.2">
      <c r="B479" s="86"/>
      <c r="C479" s="84"/>
      <c r="D479" s="84"/>
      <c r="E479" s="84"/>
      <c r="F479" s="79"/>
      <c r="G479" s="84"/>
      <c r="H479" s="90"/>
      <c r="I479" s="91"/>
      <c r="J479" s="91"/>
      <c r="K479" s="91"/>
      <c r="L479" s="84"/>
      <c r="M479" s="84"/>
      <c r="N479" s="86"/>
      <c r="O479" s="86"/>
    </row>
    <row r="480" spans="2:15" s="89" customFormat="1" hidden="1" x14ac:dyDescent="0.2">
      <c r="B480" s="86"/>
      <c r="C480" s="84"/>
      <c r="D480" s="84"/>
      <c r="E480" s="84"/>
      <c r="F480" s="79"/>
      <c r="G480" s="84"/>
      <c r="H480" s="90"/>
      <c r="I480" s="91"/>
      <c r="J480" s="91"/>
      <c r="K480" s="91"/>
      <c r="L480" s="84"/>
      <c r="M480" s="84"/>
      <c r="N480" s="86"/>
      <c r="O480" s="86"/>
    </row>
    <row r="481" spans="2:15" s="89" customFormat="1" hidden="1" x14ac:dyDescent="0.2">
      <c r="B481" s="86"/>
      <c r="C481" s="84"/>
      <c r="D481" s="84"/>
      <c r="E481" s="84"/>
      <c r="F481" s="79"/>
      <c r="G481" s="84"/>
      <c r="H481" s="90"/>
      <c r="I481" s="91"/>
      <c r="J481" s="91"/>
      <c r="K481" s="91"/>
      <c r="L481" s="84"/>
      <c r="M481" s="84"/>
      <c r="N481" s="86"/>
      <c r="O481" s="86"/>
    </row>
    <row r="482" spans="2:15" s="89" customFormat="1" hidden="1" x14ac:dyDescent="0.2">
      <c r="B482" s="86"/>
      <c r="C482" s="84"/>
      <c r="D482" s="84"/>
      <c r="E482" s="84"/>
      <c r="F482" s="79"/>
      <c r="G482" s="84"/>
      <c r="H482" s="90"/>
      <c r="I482" s="91"/>
      <c r="J482" s="91"/>
      <c r="K482" s="90"/>
      <c r="L482" s="84"/>
      <c r="M482" s="84"/>
      <c r="N482" s="86"/>
      <c r="O482" s="86"/>
    </row>
    <row r="483" spans="2:15" s="89" customFormat="1" hidden="1" x14ac:dyDescent="0.2">
      <c r="B483" s="86"/>
      <c r="C483" s="84"/>
      <c r="D483" s="84"/>
      <c r="E483" s="84"/>
      <c r="F483" s="79"/>
      <c r="G483" s="84"/>
      <c r="H483" s="90"/>
      <c r="I483" s="91"/>
      <c r="J483" s="91"/>
      <c r="K483" s="90"/>
      <c r="L483" s="84"/>
      <c r="M483" s="84"/>
      <c r="N483" s="86"/>
      <c r="O483" s="86"/>
    </row>
    <row r="484" spans="2:15" s="89" customFormat="1" hidden="1" x14ac:dyDescent="0.2">
      <c r="B484" s="86"/>
      <c r="C484" s="84"/>
      <c r="D484" s="84"/>
      <c r="E484" s="84"/>
      <c r="F484" s="79"/>
      <c r="G484" s="84"/>
      <c r="H484" s="90"/>
      <c r="I484" s="91"/>
      <c r="J484" s="91"/>
      <c r="K484" s="91"/>
      <c r="L484" s="84"/>
      <c r="M484" s="84"/>
      <c r="N484" s="86"/>
      <c r="O484" s="86"/>
    </row>
    <row r="485" spans="2:15" s="89" customFormat="1" hidden="1" x14ac:dyDescent="0.2">
      <c r="B485" s="86"/>
      <c r="C485" s="84"/>
      <c r="D485" s="84"/>
      <c r="E485" s="84"/>
      <c r="F485" s="79"/>
      <c r="G485" s="84"/>
      <c r="H485" s="90"/>
      <c r="I485" s="91"/>
      <c r="J485" s="91"/>
      <c r="K485" s="91"/>
      <c r="L485" s="84"/>
      <c r="M485" s="84"/>
      <c r="N485" s="86"/>
      <c r="O485" s="86"/>
    </row>
    <row r="486" spans="2:15" s="89" customFormat="1" hidden="1" x14ac:dyDescent="0.2">
      <c r="B486" s="86"/>
      <c r="C486" s="84"/>
      <c r="D486" s="84"/>
      <c r="E486" s="84"/>
      <c r="F486" s="79"/>
      <c r="G486" s="84"/>
      <c r="H486" s="90"/>
      <c r="I486" s="91"/>
      <c r="J486" s="91"/>
      <c r="K486" s="91"/>
      <c r="L486" s="84"/>
      <c r="M486" s="84"/>
      <c r="N486" s="86"/>
      <c r="O486" s="86"/>
    </row>
    <row r="487" spans="2:15" s="89" customFormat="1" hidden="1" x14ac:dyDescent="0.2">
      <c r="B487" s="86"/>
      <c r="C487" s="84"/>
      <c r="D487" s="84"/>
      <c r="E487" s="84"/>
      <c r="F487" s="79"/>
      <c r="G487" s="84"/>
      <c r="H487" s="90"/>
      <c r="I487" s="91"/>
      <c r="J487" s="91"/>
      <c r="K487" s="90"/>
      <c r="L487" s="84"/>
      <c r="M487" s="84"/>
      <c r="N487" s="86"/>
      <c r="O487" s="86"/>
    </row>
    <row r="488" spans="2:15" s="89" customFormat="1" hidden="1" x14ac:dyDescent="0.2">
      <c r="B488" s="86"/>
      <c r="C488" s="84"/>
      <c r="D488" s="84"/>
      <c r="E488" s="84"/>
      <c r="F488" s="79"/>
      <c r="G488" s="84"/>
      <c r="H488" s="90"/>
      <c r="I488" s="91"/>
      <c r="J488" s="91"/>
      <c r="K488" s="90"/>
      <c r="L488" s="84"/>
      <c r="M488" s="84"/>
      <c r="N488" s="86"/>
      <c r="O488" s="86"/>
    </row>
    <row r="489" spans="2:15" s="89" customFormat="1" hidden="1" x14ac:dyDescent="0.2">
      <c r="B489" s="86"/>
      <c r="C489" s="84"/>
      <c r="D489" s="84"/>
      <c r="E489" s="84"/>
      <c r="F489" s="79"/>
      <c r="G489" s="84"/>
      <c r="H489" s="90"/>
      <c r="I489" s="91"/>
      <c r="J489" s="91"/>
      <c r="K489" s="91"/>
      <c r="L489" s="84"/>
      <c r="M489" s="84"/>
      <c r="N489" s="86"/>
      <c r="O489" s="86"/>
    </row>
    <row r="490" spans="2:15" s="89" customFormat="1" hidden="1" x14ac:dyDescent="0.2">
      <c r="B490" s="86"/>
      <c r="C490" s="84"/>
      <c r="D490" s="84"/>
      <c r="E490" s="84"/>
      <c r="F490" s="79"/>
      <c r="G490" s="84"/>
      <c r="H490" s="90"/>
      <c r="I490" s="91"/>
      <c r="J490" s="91"/>
      <c r="K490" s="90"/>
      <c r="L490" s="84"/>
      <c r="M490" s="84"/>
      <c r="N490" s="86"/>
      <c r="O490" s="86"/>
    </row>
    <row r="491" spans="2:15" s="89" customFormat="1" hidden="1" x14ac:dyDescent="0.2">
      <c r="B491" s="86"/>
      <c r="C491" s="84"/>
      <c r="D491" s="84"/>
      <c r="E491" s="84"/>
      <c r="F491" s="79"/>
      <c r="G491" s="84"/>
      <c r="H491" s="90"/>
      <c r="I491" s="91"/>
      <c r="J491" s="91"/>
      <c r="K491" s="91"/>
      <c r="L491" s="84"/>
      <c r="M491" s="84"/>
      <c r="N491" s="86"/>
      <c r="O491" s="86"/>
    </row>
    <row r="492" spans="2:15" s="89" customFormat="1" hidden="1" x14ac:dyDescent="0.2">
      <c r="B492" s="86"/>
      <c r="C492" s="84"/>
      <c r="D492" s="84"/>
      <c r="E492" s="84"/>
      <c r="F492" s="79"/>
      <c r="G492" s="84"/>
      <c r="H492" s="90"/>
      <c r="I492" s="91"/>
      <c r="J492" s="91"/>
      <c r="K492" s="90"/>
      <c r="L492" s="84"/>
      <c r="M492" s="84"/>
      <c r="N492" s="86"/>
      <c r="O492" s="86"/>
    </row>
    <row r="493" spans="2:15" s="89" customFormat="1" hidden="1" x14ac:dyDescent="0.2">
      <c r="B493" s="86"/>
      <c r="C493" s="84"/>
      <c r="D493" s="84"/>
      <c r="E493" s="84"/>
      <c r="F493" s="79"/>
      <c r="G493" s="84"/>
      <c r="H493" s="90"/>
      <c r="I493" s="91"/>
      <c r="J493" s="91"/>
      <c r="K493" s="90"/>
      <c r="L493" s="84"/>
      <c r="M493" s="84"/>
      <c r="N493" s="86"/>
      <c r="O493" s="86"/>
    </row>
    <row r="494" spans="2:15" s="89" customFormat="1" hidden="1" x14ac:dyDescent="0.2">
      <c r="B494" s="86"/>
      <c r="C494" s="84"/>
      <c r="D494" s="84"/>
      <c r="E494" s="84"/>
      <c r="F494" s="79"/>
      <c r="G494" s="84"/>
      <c r="H494" s="90"/>
      <c r="I494" s="91"/>
      <c r="J494" s="91"/>
      <c r="K494" s="90"/>
      <c r="L494" s="84"/>
      <c r="M494" s="84"/>
      <c r="N494" s="86"/>
      <c r="O494" s="86"/>
    </row>
    <row r="495" spans="2:15" s="89" customFormat="1" hidden="1" x14ac:dyDescent="0.2">
      <c r="B495" s="86"/>
      <c r="C495" s="84"/>
      <c r="D495" s="84"/>
      <c r="E495" s="84"/>
      <c r="F495" s="79"/>
      <c r="G495" s="84"/>
      <c r="H495" s="90"/>
      <c r="I495" s="91"/>
      <c r="J495" s="91"/>
      <c r="K495" s="90"/>
      <c r="L495" s="84"/>
      <c r="M495" s="84"/>
      <c r="N495" s="86"/>
      <c r="O495" s="86"/>
    </row>
    <row r="496" spans="2:15" s="89" customFormat="1" hidden="1" x14ac:dyDescent="0.2">
      <c r="B496" s="86"/>
      <c r="C496" s="84"/>
      <c r="D496" s="84"/>
      <c r="E496" s="84"/>
      <c r="F496" s="79"/>
      <c r="G496" s="84"/>
      <c r="H496" s="90"/>
      <c r="I496" s="91"/>
      <c r="J496" s="91"/>
      <c r="K496" s="90"/>
      <c r="L496" s="84"/>
      <c r="M496" s="84"/>
      <c r="N496" s="86"/>
      <c r="O496" s="86"/>
    </row>
    <row r="497" spans="2:15" s="89" customFormat="1" hidden="1" x14ac:dyDescent="0.2">
      <c r="B497" s="86"/>
      <c r="C497" s="84"/>
      <c r="D497" s="84"/>
      <c r="E497" s="84"/>
      <c r="F497" s="79"/>
      <c r="G497" s="84"/>
      <c r="H497" s="90"/>
      <c r="I497" s="91"/>
      <c r="J497" s="91"/>
      <c r="K497" s="91"/>
      <c r="L497" s="84"/>
      <c r="M497" s="84"/>
      <c r="N497" s="86"/>
      <c r="O497" s="86"/>
    </row>
    <row r="498" spans="2:15" s="89" customFormat="1" hidden="1" x14ac:dyDescent="0.2">
      <c r="B498" s="86"/>
      <c r="C498" s="84"/>
      <c r="D498" s="84"/>
      <c r="E498" s="84"/>
      <c r="F498" s="79"/>
      <c r="G498" s="84"/>
      <c r="H498" s="90"/>
      <c r="I498" s="91"/>
      <c r="J498" s="91"/>
      <c r="K498" s="90"/>
      <c r="L498" s="84"/>
      <c r="M498" s="84"/>
      <c r="N498" s="86"/>
      <c r="O498" s="86"/>
    </row>
    <row r="499" spans="2:15" s="89" customFormat="1" hidden="1" x14ac:dyDescent="0.2">
      <c r="B499" s="86"/>
      <c r="C499" s="84"/>
      <c r="D499" s="84"/>
      <c r="E499" s="84"/>
      <c r="F499" s="79"/>
      <c r="G499" s="84"/>
      <c r="H499" s="90"/>
      <c r="I499" s="91"/>
      <c r="J499" s="91"/>
      <c r="K499" s="91"/>
      <c r="L499" s="84"/>
      <c r="M499" s="84"/>
      <c r="N499" s="86"/>
      <c r="O499" s="86"/>
    </row>
    <row r="500" spans="2:15" s="89" customFormat="1" hidden="1" x14ac:dyDescent="0.2">
      <c r="B500" s="86"/>
      <c r="C500" s="84"/>
      <c r="D500" s="84"/>
      <c r="E500" s="84"/>
      <c r="F500" s="79"/>
      <c r="G500" s="84"/>
      <c r="H500" s="90"/>
      <c r="I500" s="91"/>
      <c r="J500" s="91"/>
      <c r="K500" s="91"/>
      <c r="L500" s="84"/>
      <c r="M500" s="84"/>
      <c r="N500" s="86"/>
      <c r="O500" s="86"/>
    </row>
    <row r="501" spans="2:15" s="89" customFormat="1" hidden="1" x14ac:dyDescent="0.2">
      <c r="B501" s="86"/>
      <c r="C501" s="84"/>
      <c r="D501" s="84"/>
      <c r="E501" s="84"/>
      <c r="F501" s="79"/>
      <c r="G501" s="84"/>
      <c r="H501" s="90"/>
      <c r="I501" s="91"/>
      <c r="J501" s="91"/>
      <c r="K501" s="91"/>
      <c r="L501" s="84"/>
      <c r="M501" s="84"/>
      <c r="N501" s="86"/>
      <c r="O501" s="86"/>
    </row>
    <row r="502" spans="2:15" s="89" customFormat="1" hidden="1" x14ac:dyDescent="0.2">
      <c r="B502" s="86"/>
      <c r="C502" s="84"/>
      <c r="D502" s="84"/>
      <c r="E502" s="84"/>
      <c r="F502" s="79"/>
      <c r="G502" s="84"/>
      <c r="H502" s="90"/>
      <c r="I502" s="91"/>
      <c r="J502" s="91"/>
      <c r="K502" s="91"/>
      <c r="L502" s="84"/>
      <c r="M502" s="84"/>
      <c r="N502" s="86"/>
      <c r="O502" s="86"/>
    </row>
    <row r="503" spans="2:15" s="89" customFormat="1" hidden="1" x14ac:dyDescent="0.2">
      <c r="B503" s="86"/>
      <c r="C503" s="84"/>
      <c r="D503" s="84"/>
      <c r="E503" s="84"/>
      <c r="F503" s="79"/>
      <c r="G503" s="84"/>
      <c r="H503" s="90"/>
      <c r="I503" s="91"/>
      <c r="J503" s="91"/>
      <c r="K503" s="90"/>
      <c r="L503" s="84"/>
      <c r="M503" s="84"/>
      <c r="N503" s="86"/>
      <c r="O503" s="86"/>
    </row>
    <row r="504" spans="2:15" s="89" customFormat="1" hidden="1" x14ac:dyDescent="0.2">
      <c r="B504" s="86"/>
      <c r="C504" s="84"/>
      <c r="D504" s="84"/>
      <c r="E504" s="84"/>
      <c r="F504" s="79"/>
      <c r="G504" s="84"/>
      <c r="H504" s="90"/>
      <c r="I504" s="91"/>
      <c r="J504" s="91"/>
      <c r="K504" s="90"/>
      <c r="L504" s="84"/>
      <c r="M504" s="84"/>
      <c r="N504" s="86"/>
      <c r="O504" s="86"/>
    </row>
    <row r="505" spans="2:15" s="89" customFormat="1" hidden="1" x14ac:dyDescent="0.2">
      <c r="B505" s="86"/>
      <c r="C505" s="84"/>
      <c r="D505" s="84"/>
      <c r="E505" s="84"/>
      <c r="F505" s="79"/>
      <c r="G505" s="84"/>
      <c r="H505" s="90"/>
      <c r="I505" s="91"/>
      <c r="J505" s="91"/>
      <c r="K505" s="90"/>
      <c r="L505" s="84"/>
      <c r="M505" s="84"/>
      <c r="N505" s="86"/>
      <c r="O505" s="86"/>
    </row>
    <row r="506" spans="2:15" s="89" customFormat="1" hidden="1" x14ac:dyDescent="0.2">
      <c r="B506" s="86"/>
      <c r="C506" s="84"/>
      <c r="D506" s="84"/>
      <c r="E506" s="84"/>
      <c r="F506" s="79"/>
      <c r="G506" s="84"/>
      <c r="H506" s="90"/>
      <c r="I506" s="91"/>
      <c r="J506" s="91"/>
      <c r="K506" s="90"/>
      <c r="L506" s="84"/>
      <c r="M506" s="84"/>
      <c r="N506" s="86"/>
      <c r="O506" s="86"/>
    </row>
    <row r="507" spans="2:15" s="89" customFormat="1" hidden="1" x14ac:dyDescent="0.2">
      <c r="B507" s="86"/>
      <c r="C507" s="84"/>
      <c r="D507" s="84"/>
      <c r="E507" s="84"/>
      <c r="F507" s="79"/>
      <c r="G507" s="84"/>
      <c r="H507" s="90"/>
      <c r="I507" s="91"/>
      <c r="J507" s="91"/>
      <c r="K507" s="90"/>
      <c r="L507" s="84"/>
      <c r="M507" s="84"/>
      <c r="N507" s="86"/>
      <c r="O507" s="86"/>
    </row>
    <row r="508" spans="2:15" s="89" customFormat="1" hidden="1" x14ac:dyDescent="0.2">
      <c r="B508" s="86"/>
      <c r="C508" s="84"/>
      <c r="D508" s="84"/>
      <c r="E508" s="84"/>
      <c r="F508" s="79"/>
      <c r="G508" s="84"/>
      <c r="H508" s="90"/>
      <c r="I508" s="91"/>
      <c r="J508" s="91"/>
      <c r="K508" s="90"/>
      <c r="L508" s="84"/>
      <c r="M508" s="84"/>
      <c r="N508" s="86"/>
      <c r="O508" s="86"/>
    </row>
    <row r="509" spans="2:15" s="89" customFormat="1" hidden="1" x14ac:dyDescent="0.2">
      <c r="B509" s="86"/>
      <c r="C509" s="84"/>
      <c r="D509" s="84"/>
      <c r="E509" s="84"/>
      <c r="F509" s="79"/>
      <c r="G509" s="84"/>
      <c r="H509" s="90"/>
      <c r="I509" s="91"/>
      <c r="J509" s="91"/>
      <c r="K509" s="90"/>
      <c r="L509" s="84"/>
      <c r="M509" s="84"/>
      <c r="N509" s="86"/>
      <c r="O509" s="86"/>
    </row>
    <row r="510" spans="2:15" s="89" customFormat="1" hidden="1" x14ac:dyDescent="0.2">
      <c r="B510" s="86"/>
      <c r="C510" s="84"/>
      <c r="D510" s="84"/>
      <c r="E510" s="84"/>
      <c r="F510" s="79"/>
      <c r="G510" s="84"/>
      <c r="H510" s="90"/>
      <c r="I510" s="91"/>
      <c r="J510" s="91"/>
      <c r="K510" s="90"/>
      <c r="L510" s="84"/>
      <c r="M510" s="84"/>
      <c r="N510" s="86"/>
      <c r="O510" s="86"/>
    </row>
    <row r="511" spans="2:15" s="89" customFormat="1" hidden="1" x14ac:dyDescent="0.2">
      <c r="B511" s="86"/>
      <c r="C511" s="84"/>
      <c r="D511" s="84"/>
      <c r="E511" s="84"/>
      <c r="F511" s="79"/>
      <c r="G511" s="84"/>
      <c r="H511" s="90"/>
      <c r="I511" s="91"/>
      <c r="J511" s="91"/>
      <c r="K511" s="90"/>
      <c r="L511" s="84"/>
      <c r="M511" s="84"/>
      <c r="N511" s="86"/>
      <c r="O511" s="86"/>
    </row>
    <row r="512" spans="2:15" s="89" customFormat="1" hidden="1" x14ac:dyDescent="0.2">
      <c r="B512" s="86"/>
      <c r="C512" s="84"/>
      <c r="D512" s="84"/>
      <c r="E512" s="84"/>
      <c r="F512" s="79"/>
      <c r="G512" s="84"/>
      <c r="H512" s="90"/>
      <c r="I512" s="91"/>
      <c r="J512" s="91"/>
      <c r="K512" s="90"/>
      <c r="L512" s="84"/>
      <c r="M512" s="84"/>
      <c r="N512" s="86"/>
      <c r="O512" s="86"/>
    </row>
    <row r="513" spans="2:15" s="89" customFormat="1" hidden="1" x14ac:dyDescent="0.2">
      <c r="B513" s="86"/>
      <c r="C513" s="84"/>
      <c r="D513" s="84"/>
      <c r="E513" s="84"/>
      <c r="F513" s="79"/>
      <c r="G513" s="84"/>
      <c r="H513" s="90"/>
      <c r="I513" s="91"/>
      <c r="J513" s="91"/>
      <c r="K513" s="90"/>
      <c r="L513" s="84"/>
      <c r="M513" s="84"/>
      <c r="N513" s="86"/>
      <c r="O513" s="86"/>
    </row>
    <row r="514" spans="2:15" s="89" customFormat="1" hidden="1" x14ac:dyDescent="0.2">
      <c r="B514" s="86"/>
      <c r="C514" s="84"/>
      <c r="D514" s="84"/>
      <c r="E514" s="84"/>
      <c r="F514" s="79"/>
      <c r="G514" s="84"/>
      <c r="H514" s="90"/>
      <c r="I514" s="91"/>
      <c r="J514" s="91"/>
      <c r="K514" s="90"/>
      <c r="L514" s="84"/>
      <c r="M514" s="84"/>
      <c r="N514" s="86"/>
      <c r="O514" s="86"/>
    </row>
    <row r="515" spans="2:15" s="89" customFormat="1" hidden="1" x14ac:dyDescent="0.2">
      <c r="B515" s="86"/>
      <c r="C515" s="84"/>
      <c r="D515" s="84"/>
      <c r="E515" s="84"/>
      <c r="F515" s="79"/>
      <c r="G515" s="84"/>
      <c r="H515" s="90"/>
      <c r="I515" s="91"/>
      <c r="J515" s="91"/>
      <c r="K515" s="90"/>
      <c r="L515" s="84"/>
      <c r="M515" s="84"/>
      <c r="N515" s="86"/>
      <c r="O515" s="86"/>
    </row>
    <row r="516" spans="2:15" s="89" customFormat="1" hidden="1" x14ac:dyDescent="0.2">
      <c r="B516" s="86"/>
      <c r="C516" s="84"/>
      <c r="D516" s="84"/>
      <c r="E516" s="84"/>
      <c r="F516" s="79"/>
      <c r="G516" s="84"/>
      <c r="H516" s="90"/>
      <c r="I516" s="91"/>
      <c r="J516" s="91"/>
      <c r="K516" s="90"/>
      <c r="L516" s="84"/>
      <c r="M516" s="84"/>
      <c r="N516" s="86"/>
      <c r="O516" s="86"/>
    </row>
    <row r="517" spans="2:15" s="89" customFormat="1" hidden="1" x14ac:dyDescent="0.2">
      <c r="B517" s="86"/>
      <c r="C517" s="84"/>
      <c r="D517" s="84"/>
      <c r="E517" s="84"/>
      <c r="F517" s="79"/>
      <c r="G517" s="84"/>
      <c r="H517" s="90"/>
      <c r="I517" s="91"/>
      <c r="J517" s="91"/>
      <c r="K517" s="90"/>
      <c r="L517" s="84"/>
      <c r="M517" s="84"/>
      <c r="N517" s="86"/>
      <c r="O517" s="86"/>
    </row>
    <row r="518" spans="2:15" s="89" customFormat="1" hidden="1" x14ac:dyDescent="0.2">
      <c r="B518" s="86"/>
      <c r="C518" s="84"/>
      <c r="D518" s="84"/>
      <c r="E518" s="84"/>
      <c r="F518" s="79"/>
      <c r="G518" s="84"/>
      <c r="H518" s="90"/>
      <c r="I518" s="91"/>
      <c r="J518" s="91"/>
      <c r="K518" s="90"/>
      <c r="L518" s="84"/>
      <c r="M518" s="84"/>
      <c r="N518" s="86"/>
      <c r="O518" s="86"/>
    </row>
    <row r="519" spans="2:15" s="89" customFormat="1" hidden="1" x14ac:dyDescent="0.2">
      <c r="B519" s="86"/>
      <c r="C519" s="84"/>
      <c r="D519" s="84"/>
      <c r="E519" s="84"/>
      <c r="F519" s="79"/>
      <c r="G519" s="84"/>
      <c r="H519" s="90"/>
      <c r="I519" s="91"/>
      <c r="J519" s="91"/>
      <c r="K519" s="90"/>
      <c r="L519" s="84"/>
      <c r="M519" s="84"/>
      <c r="N519" s="86"/>
      <c r="O519" s="86"/>
    </row>
    <row r="520" spans="2:15" s="89" customFormat="1" hidden="1" x14ac:dyDescent="0.2">
      <c r="B520" s="86"/>
      <c r="C520" s="84"/>
      <c r="D520" s="84"/>
      <c r="E520" s="84"/>
      <c r="F520" s="79"/>
      <c r="G520" s="84"/>
      <c r="H520" s="90"/>
      <c r="I520" s="91"/>
      <c r="J520" s="91"/>
      <c r="K520" s="90"/>
      <c r="L520" s="84"/>
      <c r="M520" s="84"/>
      <c r="N520" s="86"/>
      <c r="O520" s="86"/>
    </row>
    <row r="521" spans="2:15" s="89" customFormat="1" hidden="1" x14ac:dyDescent="0.2">
      <c r="B521" s="86"/>
      <c r="C521" s="84"/>
      <c r="D521" s="84"/>
      <c r="E521" s="84"/>
      <c r="F521" s="79"/>
      <c r="G521" s="84"/>
      <c r="H521" s="90"/>
      <c r="I521" s="91"/>
      <c r="J521" s="91"/>
      <c r="K521" s="90"/>
      <c r="L521" s="84"/>
      <c r="M521" s="84"/>
      <c r="N521" s="86"/>
      <c r="O521" s="86"/>
    </row>
    <row r="522" spans="2:15" s="89" customFormat="1" hidden="1" x14ac:dyDescent="0.2">
      <c r="B522" s="86"/>
      <c r="C522" s="84"/>
      <c r="D522" s="84"/>
      <c r="E522" s="84"/>
      <c r="F522" s="79"/>
      <c r="G522" s="84"/>
      <c r="H522" s="90"/>
      <c r="I522" s="91"/>
      <c r="J522" s="91"/>
      <c r="K522" s="90"/>
      <c r="L522" s="84"/>
      <c r="M522" s="84"/>
      <c r="N522" s="86"/>
      <c r="O522" s="86"/>
    </row>
    <row r="523" spans="2:15" s="89" customFormat="1" hidden="1" x14ac:dyDescent="0.2">
      <c r="B523" s="86"/>
      <c r="C523" s="84"/>
      <c r="D523" s="84"/>
      <c r="E523" s="84"/>
      <c r="F523" s="79"/>
      <c r="G523" s="84"/>
      <c r="H523" s="90"/>
      <c r="I523" s="91"/>
      <c r="J523" s="91"/>
      <c r="K523" s="90"/>
      <c r="L523" s="84"/>
      <c r="M523" s="84"/>
      <c r="N523" s="86"/>
      <c r="O523" s="86"/>
    </row>
    <row r="524" spans="2:15" s="89" customFormat="1" hidden="1" x14ac:dyDescent="0.2">
      <c r="B524" s="86"/>
      <c r="C524" s="84"/>
      <c r="D524" s="84"/>
      <c r="E524" s="84"/>
      <c r="F524" s="79"/>
      <c r="G524" s="84"/>
      <c r="H524" s="90"/>
      <c r="I524" s="91"/>
      <c r="J524" s="91"/>
      <c r="K524" s="90"/>
      <c r="L524" s="84"/>
      <c r="M524" s="84"/>
      <c r="N524" s="86"/>
      <c r="O524" s="86"/>
    </row>
    <row r="525" spans="2:15" s="89" customFormat="1" hidden="1" x14ac:dyDescent="0.2">
      <c r="B525" s="86"/>
      <c r="C525" s="84"/>
      <c r="D525" s="84"/>
      <c r="E525" s="84"/>
      <c r="F525" s="79"/>
      <c r="G525" s="84"/>
      <c r="H525" s="90"/>
      <c r="I525" s="91"/>
      <c r="J525" s="91"/>
      <c r="K525" s="90"/>
      <c r="L525" s="84"/>
      <c r="M525" s="84"/>
      <c r="N525" s="86"/>
      <c r="O525" s="86"/>
    </row>
    <row r="526" spans="2:15" s="89" customFormat="1" hidden="1" x14ac:dyDescent="0.2">
      <c r="B526" s="86"/>
      <c r="C526" s="84"/>
      <c r="D526" s="84"/>
      <c r="E526" s="84"/>
      <c r="F526" s="79"/>
      <c r="G526" s="84"/>
      <c r="H526" s="90"/>
      <c r="I526" s="91"/>
      <c r="J526" s="91"/>
      <c r="K526" s="90"/>
      <c r="L526" s="84"/>
      <c r="M526" s="84"/>
      <c r="N526" s="86"/>
      <c r="O526" s="86"/>
    </row>
    <row r="527" spans="2:15" s="89" customFormat="1" hidden="1" x14ac:dyDescent="0.2">
      <c r="B527" s="86"/>
      <c r="C527" s="84"/>
      <c r="D527" s="84"/>
      <c r="E527" s="84"/>
      <c r="F527" s="79"/>
      <c r="G527" s="84"/>
      <c r="H527" s="90"/>
      <c r="I527" s="91"/>
      <c r="J527" s="91"/>
      <c r="K527" s="90"/>
      <c r="L527" s="84"/>
      <c r="M527" s="84"/>
      <c r="N527" s="86"/>
      <c r="O527" s="86"/>
    </row>
    <row r="528" spans="2:15" s="89" customFormat="1" hidden="1" x14ac:dyDescent="0.2">
      <c r="B528" s="86"/>
      <c r="C528" s="84"/>
      <c r="D528" s="84"/>
      <c r="E528" s="84"/>
      <c r="F528" s="79"/>
      <c r="G528" s="84"/>
      <c r="H528" s="90"/>
      <c r="I528" s="91"/>
      <c r="J528" s="91"/>
      <c r="K528" s="90"/>
      <c r="L528" s="84"/>
      <c r="M528" s="84"/>
      <c r="N528" s="86"/>
      <c r="O528" s="86"/>
    </row>
    <row r="529" spans="2:15" s="89" customFormat="1" hidden="1" x14ac:dyDescent="0.2">
      <c r="B529" s="86"/>
      <c r="C529" s="84"/>
      <c r="D529" s="84"/>
      <c r="E529" s="84"/>
      <c r="F529" s="79"/>
      <c r="G529" s="84"/>
      <c r="H529" s="90"/>
      <c r="I529" s="91"/>
      <c r="J529" s="91"/>
      <c r="K529" s="90"/>
      <c r="L529" s="84"/>
      <c r="M529" s="84"/>
      <c r="N529" s="86"/>
      <c r="O529" s="86"/>
    </row>
    <row r="530" spans="2:15" s="89" customFormat="1" hidden="1" x14ac:dyDescent="0.2">
      <c r="B530" s="86"/>
      <c r="C530" s="84"/>
      <c r="D530" s="84"/>
      <c r="E530" s="84"/>
      <c r="F530" s="79"/>
      <c r="G530" s="84"/>
      <c r="H530" s="90"/>
      <c r="I530" s="91"/>
      <c r="J530" s="91"/>
      <c r="K530" s="90"/>
      <c r="L530" s="84"/>
      <c r="M530" s="84"/>
      <c r="N530" s="86"/>
      <c r="O530" s="86"/>
    </row>
    <row r="531" spans="2:15" s="89" customFormat="1" hidden="1" x14ac:dyDescent="0.2">
      <c r="B531" s="86"/>
      <c r="C531" s="84"/>
      <c r="D531" s="84"/>
      <c r="E531" s="84"/>
      <c r="F531" s="79"/>
      <c r="G531" s="84"/>
      <c r="H531" s="90"/>
      <c r="I531" s="91"/>
      <c r="J531" s="91"/>
      <c r="K531" s="90"/>
      <c r="L531" s="84"/>
      <c r="M531" s="84"/>
      <c r="N531" s="86"/>
      <c r="O531" s="86"/>
    </row>
    <row r="532" spans="2:15" s="89" customFormat="1" hidden="1" x14ac:dyDescent="0.2">
      <c r="B532" s="86"/>
      <c r="C532" s="84"/>
      <c r="D532" s="84"/>
      <c r="E532" s="84"/>
      <c r="F532" s="79"/>
      <c r="G532" s="84"/>
      <c r="H532" s="90"/>
      <c r="I532" s="91"/>
      <c r="J532" s="91"/>
      <c r="K532" s="90"/>
      <c r="L532" s="84"/>
      <c r="M532" s="84"/>
      <c r="N532" s="86"/>
      <c r="O532" s="86"/>
    </row>
    <row r="533" spans="2:15" s="89" customFormat="1" hidden="1" x14ac:dyDescent="0.2">
      <c r="B533" s="86"/>
      <c r="C533" s="84"/>
      <c r="D533" s="84"/>
      <c r="E533" s="84"/>
      <c r="F533" s="79"/>
      <c r="G533" s="84"/>
      <c r="H533" s="90"/>
      <c r="I533" s="91"/>
      <c r="J533" s="91"/>
      <c r="K533" s="90"/>
      <c r="L533" s="84"/>
      <c r="M533" s="84"/>
      <c r="N533" s="86"/>
      <c r="O533" s="86"/>
    </row>
    <row r="534" spans="2:15" s="89" customFormat="1" hidden="1" x14ac:dyDescent="0.2">
      <c r="B534" s="86"/>
      <c r="C534" s="84"/>
      <c r="D534" s="84"/>
      <c r="E534" s="84"/>
      <c r="F534" s="79"/>
      <c r="G534" s="84"/>
      <c r="H534" s="90"/>
      <c r="I534" s="91"/>
      <c r="J534" s="91"/>
      <c r="K534" s="90"/>
      <c r="L534" s="84"/>
      <c r="M534" s="84"/>
      <c r="N534" s="86"/>
      <c r="O534" s="86"/>
    </row>
    <row r="535" spans="2:15" s="89" customFormat="1" hidden="1" x14ac:dyDescent="0.2">
      <c r="B535" s="86"/>
      <c r="C535" s="84"/>
      <c r="D535" s="84"/>
      <c r="E535" s="84"/>
      <c r="F535" s="79"/>
      <c r="G535" s="84"/>
      <c r="H535" s="90"/>
      <c r="I535" s="91"/>
      <c r="J535" s="91"/>
      <c r="K535" s="90"/>
      <c r="L535" s="84"/>
      <c r="M535" s="84"/>
      <c r="N535" s="86"/>
      <c r="O535" s="86"/>
    </row>
    <row r="536" spans="2:15" s="89" customFormat="1" hidden="1" x14ac:dyDescent="0.2">
      <c r="B536" s="86"/>
      <c r="C536" s="84"/>
      <c r="D536" s="84"/>
      <c r="E536" s="84"/>
      <c r="F536" s="79"/>
      <c r="G536" s="84"/>
      <c r="H536" s="90"/>
      <c r="I536" s="91"/>
      <c r="J536" s="91"/>
      <c r="K536" s="90"/>
      <c r="L536" s="84"/>
      <c r="M536" s="84"/>
      <c r="N536" s="86"/>
      <c r="O536" s="86"/>
    </row>
    <row r="537" spans="2:15" s="89" customFormat="1" hidden="1" x14ac:dyDescent="0.2">
      <c r="B537" s="86"/>
      <c r="C537" s="84"/>
      <c r="D537" s="84"/>
      <c r="E537" s="84"/>
      <c r="F537" s="79"/>
      <c r="G537" s="84"/>
      <c r="H537" s="90"/>
      <c r="I537" s="91"/>
      <c r="J537" s="91"/>
      <c r="K537" s="90"/>
      <c r="L537" s="84"/>
      <c r="M537" s="84"/>
      <c r="N537" s="86"/>
      <c r="O537" s="86"/>
    </row>
    <row r="538" spans="2:15" s="89" customFormat="1" hidden="1" x14ac:dyDescent="0.2">
      <c r="B538" s="86"/>
      <c r="C538" s="84"/>
      <c r="D538" s="84"/>
      <c r="E538" s="84"/>
      <c r="F538" s="79"/>
      <c r="G538" s="84"/>
      <c r="H538" s="90"/>
      <c r="I538" s="91"/>
      <c r="J538" s="91"/>
      <c r="K538" s="90"/>
      <c r="L538" s="84"/>
      <c r="M538" s="84"/>
      <c r="N538" s="86"/>
      <c r="O538" s="86"/>
    </row>
    <row r="539" spans="2:15" s="89" customFormat="1" hidden="1" x14ac:dyDescent="0.2">
      <c r="B539" s="86"/>
      <c r="C539" s="84"/>
      <c r="D539" s="84"/>
      <c r="E539" s="84"/>
      <c r="F539" s="79"/>
      <c r="G539" s="84"/>
      <c r="H539" s="90"/>
      <c r="I539" s="91"/>
      <c r="J539" s="91"/>
      <c r="K539" s="90"/>
      <c r="L539" s="84"/>
      <c r="M539" s="84"/>
      <c r="N539" s="86"/>
      <c r="O539" s="86"/>
    </row>
    <row r="540" spans="2:15" s="89" customFormat="1" hidden="1" x14ac:dyDescent="0.2">
      <c r="B540" s="86"/>
      <c r="C540" s="84"/>
      <c r="D540" s="84"/>
      <c r="E540" s="84"/>
      <c r="F540" s="79"/>
      <c r="G540" s="84"/>
      <c r="H540" s="90"/>
      <c r="I540" s="91"/>
      <c r="J540" s="91"/>
      <c r="K540" s="90"/>
      <c r="L540" s="84"/>
      <c r="M540" s="84"/>
      <c r="N540" s="86"/>
      <c r="O540" s="86"/>
    </row>
    <row r="541" spans="2:15" s="89" customFormat="1" hidden="1" x14ac:dyDescent="0.2">
      <c r="B541" s="86"/>
      <c r="C541" s="84"/>
      <c r="D541" s="84"/>
      <c r="E541" s="84"/>
      <c r="F541" s="79"/>
      <c r="G541" s="84"/>
      <c r="H541" s="90"/>
      <c r="I541" s="91"/>
      <c r="J541" s="91"/>
      <c r="K541" s="90"/>
      <c r="L541" s="84"/>
      <c r="M541" s="84"/>
      <c r="N541" s="86"/>
      <c r="O541" s="86"/>
    </row>
    <row r="542" spans="2:15" s="89" customFormat="1" hidden="1" x14ac:dyDescent="0.2">
      <c r="B542" s="86"/>
      <c r="C542" s="84"/>
      <c r="D542" s="84"/>
      <c r="E542" s="84"/>
      <c r="F542" s="79"/>
      <c r="G542" s="84"/>
      <c r="H542" s="90"/>
      <c r="I542" s="91"/>
      <c r="J542" s="91"/>
      <c r="K542" s="90"/>
      <c r="L542" s="84"/>
      <c r="M542" s="84"/>
      <c r="N542" s="86"/>
      <c r="O542" s="86"/>
    </row>
    <row r="543" spans="2:15" s="89" customFormat="1" hidden="1" x14ac:dyDescent="0.2">
      <c r="B543" s="86"/>
      <c r="C543" s="84"/>
      <c r="D543" s="84"/>
      <c r="E543" s="84"/>
      <c r="F543" s="79"/>
      <c r="G543" s="84"/>
      <c r="H543" s="90"/>
      <c r="I543" s="91"/>
      <c r="J543" s="91"/>
      <c r="K543" s="90"/>
      <c r="L543" s="84"/>
      <c r="M543" s="84"/>
      <c r="N543" s="86"/>
      <c r="O543" s="86"/>
    </row>
    <row r="544" spans="2:15" s="89" customFormat="1" hidden="1" x14ac:dyDescent="0.2">
      <c r="B544" s="86"/>
      <c r="C544" s="84"/>
      <c r="D544" s="84"/>
      <c r="E544" s="84"/>
      <c r="F544" s="79"/>
      <c r="G544" s="84"/>
      <c r="H544" s="90"/>
      <c r="I544" s="91"/>
      <c r="J544" s="91"/>
      <c r="K544" s="90"/>
      <c r="L544" s="84"/>
      <c r="M544" s="84"/>
      <c r="N544" s="86"/>
      <c r="O544" s="86"/>
    </row>
    <row r="545" spans="2:15" s="89" customFormat="1" hidden="1" x14ac:dyDescent="0.2">
      <c r="B545" s="86"/>
      <c r="C545" s="84"/>
      <c r="D545" s="84"/>
      <c r="E545" s="84"/>
      <c r="F545" s="79"/>
      <c r="G545" s="84"/>
      <c r="H545" s="90"/>
      <c r="I545" s="91"/>
      <c r="J545" s="91"/>
      <c r="K545" s="90"/>
      <c r="L545" s="84"/>
      <c r="M545" s="84"/>
      <c r="N545" s="86"/>
      <c r="O545" s="86"/>
    </row>
    <row r="546" spans="2:15" s="89" customFormat="1" hidden="1" x14ac:dyDescent="0.2">
      <c r="B546" s="86"/>
      <c r="C546" s="84"/>
      <c r="D546" s="84"/>
      <c r="E546" s="84"/>
      <c r="F546" s="79"/>
      <c r="G546" s="84"/>
      <c r="H546" s="90"/>
      <c r="I546" s="91"/>
      <c r="J546" s="91"/>
      <c r="K546" s="90"/>
      <c r="L546" s="84"/>
      <c r="M546" s="84"/>
      <c r="N546" s="86"/>
      <c r="O546" s="86"/>
    </row>
    <row r="547" spans="2:15" s="89" customFormat="1" hidden="1" x14ac:dyDescent="0.2">
      <c r="B547" s="86"/>
      <c r="C547" s="84"/>
      <c r="D547" s="84"/>
      <c r="E547" s="84"/>
      <c r="F547" s="79"/>
      <c r="G547" s="84"/>
      <c r="H547" s="90"/>
      <c r="I547" s="91"/>
      <c r="J547" s="91"/>
      <c r="K547" s="90"/>
      <c r="L547" s="84"/>
      <c r="M547" s="84"/>
      <c r="N547" s="86"/>
      <c r="O547" s="86"/>
    </row>
    <row r="548" spans="2:15" s="89" customFormat="1" hidden="1" x14ac:dyDescent="0.2">
      <c r="B548" s="86"/>
      <c r="C548" s="84"/>
      <c r="D548" s="84"/>
      <c r="E548" s="84"/>
      <c r="F548" s="79"/>
      <c r="G548" s="84"/>
      <c r="H548" s="90"/>
      <c r="I548" s="91"/>
      <c r="J548" s="91"/>
      <c r="K548" s="90"/>
      <c r="L548" s="84"/>
      <c r="M548" s="84"/>
      <c r="N548" s="86"/>
      <c r="O548" s="86"/>
    </row>
    <row r="549" spans="2:15" s="89" customFormat="1" hidden="1" x14ac:dyDescent="0.2">
      <c r="B549" s="86"/>
      <c r="C549" s="84"/>
      <c r="D549" s="84"/>
      <c r="E549" s="84"/>
      <c r="F549" s="79"/>
      <c r="G549" s="84"/>
      <c r="H549" s="90"/>
      <c r="I549" s="91"/>
      <c r="J549" s="91"/>
      <c r="K549" s="90"/>
      <c r="L549" s="84"/>
      <c r="M549" s="84"/>
      <c r="N549" s="86"/>
      <c r="O549" s="86"/>
    </row>
    <row r="550" spans="2:15" s="89" customFormat="1" hidden="1" x14ac:dyDescent="0.2">
      <c r="B550" s="86"/>
      <c r="C550" s="84"/>
      <c r="D550" s="84"/>
      <c r="E550" s="84"/>
      <c r="F550" s="79"/>
      <c r="G550" s="84"/>
      <c r="H550" s="90"/>
      <c r="I550" s="91"/>
      <c r="J550" s="91"/>
      <c r="K550" s="90"/>
      <c r="L550" s="84"/>
      <c r="M550" s="84"/>
      <c r="N550" s="86"/>
      <c r="O550" s="86"/>
    </row>
    <row r="551" spans="2:15" s="89" customFormat="1" hidden="1" x14ac:dyDescent="0.2">
      <c r="B551" s="86"/>
      <c r="C551" s="84"/>
      <c r="D551" s="84"/>
      <c r="E551" s="84"/>
      <c r="F551" s="79"/>
      <c r="G551" s="84"/>
      <c r="H551" s="90"/>
      <c r="I551" s="91"/>
      <c r="J551" s="91"/>
      <c r="K551" s="90"/>
      <c r="L551" s="84"/>
      <c r="M551" s="84"/>
      <c r="N551" s="86"/>
      <c r="O551" s="86"/>
    </row>
    <row r="552" spans="2:15" s="89" customFormat="1" hidden="1" x14ac:dyDescent="0.2">
      <c r="B552" s="86"/>
      <c r="C552" s="84"/>
      <c r="D552" s="84"/>
      <c r="E552" s="84"/>
      <c r="F552" s="79"/>
      <c r="G552" s="84"/>
      <c r="H552" s="90"/>
      <c r="I552" s="91"/>
      <c r="J552" s="91"/>
      <c r="K552" s="97"/>
      <c r="L552" s="84"/>
      <c r="M552" s="84"/>
      <c r="N552" s="86"/>
      <c r="O552" s="86"/>
    </row>
    <row r="553" spans="2:15" s="89" customFormat="1" hidden="1" x14ac:dyDescent="0.2">
      <c r="B553" s="86"/>
      <c r="C553" s="84"/>
      <c r="D553" s="84"/>
      <c r="E553" s="84"/>
      <c r="F553" s="79"/>
      <c r="G553" s="84"/>
      <c r="H553" s="90"/>
      <c r="I553" s="91"/>
      <c r="J553" s="91"/>
      <c r="K553" s="97"/>
      <c r="L553" s="84"/>
      <c r="M553" s="84"/>
      <c r="N553" s="86"/>
      <c r="O553" s="86"/>
    </row>
    <row r="554" spans="2:15" s="89" customFormat="1" hidden="1" x14ac:dyDescent="0.2">
      <c r="B554" s="86"/>
      <c r="C554" s="84"/>
      <c r="D554" s="84"/>
      <c r="E554" s="84"/>
      <c r="F554" s="79"/>
      <c r="G554" s="84"/>
      <c r="H554" s="90"/>
      <c r="I554" s="91"/>
      <c r="J554" s="91"/>
      <c r="K554" s="97"/>
      <c r="L554" s="84"/>
      <c r="M554" s="84"/>
      <c r="N554" s="86"/>
      <c r="O554" s="86"/>
    </row>
    <row r="555" spans="2:15" s="89" customFormat="1" hidden="1" x14ac:dyDescent="0.2">
      <c r="B555" s="86"/>
      <c r="C555" s="84"/>
      <c r="D555" s="84"/>
      <c r="E555" s="84"/>
      <c r="F555" s="79"/>
      <c r="G555" s="84"/>
      <c r="H555" s="90"/>
      <c r="I555" s="91"/>
      <c r="J555" s="91"/>
      <c r="K555" s="97"/>
      <c r="L555" s="84"/>
      <c r="M555" s="84"/>
      <c r="N555" s="86"/>
      <c r="O555" s="86"/>
    </row>
    <row r="556" spans="2:15" s="89" customFormat="1" hidden="1" x14ac:dyDescent="0.2">
      <c r="B556" s="86"/>
      <c r="C556" s="84"/>
      <c r="D556" s="84"/>
      <c r="E556" s="84"/>
      <c r="F556" s="79"/>
      <c r="G556" s="84"/>
      <c r="H556" s="90"/>
      <c r="I556" s="91"/>
      <c r="J556" s="91"/>
      <c r="K556" s="97"/>
      <c r="L556" s="84"/>
      <c r="M556" s="84"/>
      <c r="N556" s="86"/>
      <c r="O556" s="86"/>
    </row>
    <row r="557" spans="2:15" s="89" customFormat="1" hidden="1" x14ac:dyDescent="0.2">
      <c r="B557" s="86"/>
      <c r="C557" s="84"/>
      <c r="D557" s="84"/>
      <c r="E557" s="84"/>
      <c r="F557" s="79"/>
      <c r="G557" s="84"/>
      <c r="H557" s="90"/>
      <c r="I557" s="91"/>
      <c r="J557" s="91"/>
      <c r="K557" s="97"/>
      <c r="L557" s="84"/>
      <c r="M557" s="84"/>
      <c r="N557" s="86"/>
      <c r="O557" s="86"/>
    </row>
    <row r="558" spans="2:15" s="89" customFormat="1" hidden="1" x14ac:dyDescent="0.2">
      <c r="B558" s="86"/>
      <c r="C558" s="84"/>
      <c r="D558" s="84"/>
      <c r="E558" s="84"/>
      <c r="F558" s="79"/>
      <c r="G558" s="84"/>
      <c r="H558" s="90"/>
      <c r="I558" s="91"/>
      <c r="J558" s="91"/>
      <c r="K558" s="97"/>
      <c r="L558" s="84"/>
      <c r="M558" s="84"/>
      <c r="N558" s="86"/>
      <c r="O558" s="86"/>
    </row>
    <row r="559" spans="2:15" s="89" customFormat="1" hidden="1" x14ac:dyDescent="0.2">
      <c r="B559" s="86"/>
      <c r="C559" s="84"/>
      <c r="D559" s="84"/>
      <c r="E559" s="84"/>
      <c r="F559" s="79"/>
      <c r="G559" s="84"/>
      <c r="H559" s="90"/>
      <c r="I559" s="91"/>
      <c r="J559" s="91"/>
      <c r="K559" s="97"/>
      <c r="L559" s="84"/>
      <c r="M559" s="84"/>
      <c r="N559" s="86"/>
      <c r="O559" s="86"/>
    </row>
    <row r="560" spans="2:15" s="89" customFormat="1" hidden="1" x14ac:dyDescent="0.2">
      <c r="B560" s="86"/>
      <c r="C560" s="84"/>
      <c r="D560" s="84"/>
      <c r="E560" s="84"/>
      <c r="F560" s="79"/>
      <c r="G560" s="84"/>
      <c r="H560" s="90"/>
      <c r="I560" s="91"/>
      <c r="J560" s="91"/>
      <c r="K560" s="97"/>
      <c r="L560" s="84"/>
      <c r="M560" s="84"/>
      <c r="N560" s="86"/>
      <c r="O560" s="86"/>
    </row>
    <row r="561" spans="2:15" s="89" customFormat="1" hidden="1" x14ac:dyDescent="0.2">
      <c r="B561" s="86"/>
      <c r="C561" s="84"/>
      <c r="D561" s="84"/>
      <c r="E561" s="84"/>
      <c r="F561" s="79"/>
      <c r="G561" s="84"/>
      <c r="H561" s="90"/>
      <c r="I561" s="91"/>
      <c r="J561" s="91"/>
      <c r="K561" s="97"/>
      <c r="L561" s="84"/>
      <c r="M561" s="84"/>
      <c r="N561" s="86"/>
      <c r="O561" s="86"/>
    </row>
    <row r="562" spans="2:15" s="89" customFormat="1" hidden="1" x14ac:dyDescent="0.2">
      <c r="B562" s="86"/>
      <c r="C562" s="84"/>
      <c r="D562" s="84"/>
      <c r="E562" s="84"/>
      <c r="F562" s="79"/>
      <c r="G562" s="84"/>
      <c r="H562" s="90"/>
      <c r="I562" s="91"/>
      <c r="J562" s="91"/>
      <c r="K562" s="97"/>
      <c r="L562" s="84"/>
      <c r="M562" s="84"/>
      <c r="N562" s="86"/>
      <c r="O562" s="86"/>
    </row>
    <row r="563" spans="2:15" s="89" customFormat="1" hidden="1" x14ac:dyDescent="0.2">
      <c r="B563" s="86"/>
      <c r="C563" s="84"/>
      <c r="D563" s="84"/>
      <c r="E563" s="84"/>
      <c r="F563" s="79"/>
      <c r="G563" s="84"/>
      <c r="H563" s="90"/>
      <c r="I563" s="91"/>
      <c r="J563" s="91"/>
      <c r="K563" s="97"/>
      <c r="L563" s="84"/>
      <c r="M563" s="84"/>
      <c r="N563" s="86"/>
      <c r="O563" s="86"/>
    </row>
    <row r="564" spans="2:15" s="89" customFormat="1" hidden="1" x14ac:dyDescent="0.2">
      <c r="B564" s="86"/>
      <c r="C564" s="84"/>
      <c r="D564" s="84"/>
      <c r="E564" s="84"/>
      <c r="F564" s="79"/>
      <c r="G564" s="84"/>
      <c r="H564" s="90"/>
      <c r="I564" s="91"/>
      <c r="J564" s="91"/>
      <c r="K564" s="97"/>
      <c r="L564" s="84"/>
      <c r="M564" s="84"/>
      <c r="N564" s="86"/>
      <c r="O564" s="86"/>
    </row>
    <row r="565" spans="2:15" s="89" customFormat="1" hidden="1" x14ac:dyDescent="0.2">
      <c r="B565" s="86"/>
      <c r="C565" s="84"/>
      <c r="D565" s="84"/>
      <c r="E565" s="84"/>
      <c r="F565" s="79"/>
      <c r="G565" s="84"/>
      <c r="H565" s="90"/>
      <c r="I565" s="91"/>
      <c r="J565" s="91"/>
      <c r="K565" s="97"/>
      <c r="L565" s="84"/>
      <c r="M565" s="84"/>
      <c r="N565" s="86"/>
      <c r="O565" s="86"/>
    </row>
    <row r="566" spans="2:15" s="89" customFormat="1" hidden="1" x14ac:dyDescent="0.2">
      <c r="B566" s="86"/>
      <c r="C566" s="84"/>
      <c r="D566" s="84"/>
      <c r="E566" s="84"/>
      <c r="F566" s="79"/>
      <c r="G566" s="84"/>
      <c r="H566" s="90"/>
      <c r="I566" s="91"/>
      <c r="J566" s="91"/>
      <c r="K566" s="97"/>
      <c r="L566" s="84"/>
      <c r="M566" s="84"/>
      <c r="N566" s="86"/>
      <c r="O566" s="86"/>
    </row>
    <row r="567" spans="2:15" s="89" customFormat="1" hidden="1" x14ac:dyDescent="0.2">
      <c r="B567" s="86"/>
      <c r="C567" s="84"/>
      <c r="D567" s="84"/>
      <c r="E567" s="84"/>
      <c r="F567" s="79"/>
      <c r="G567" s="84"/>
      <c r="H567" s="90"/>
      <c r="I567" s="91"/>
      <c r="J567" s="91"/>
      <c r="K567" s="97"/>
      <c r="L567" s="84"/>
      <c r="M567" s="84"/>
      <c r="N567" s="86"/>
      <c r="O567" s="86"/>
    </row>
    <row r="568" spans="2:15" s="89" customFormat="1" hidden="1" x14ac:dyDescent="0.2">
      <c r="B568" s="86"/>
      <c r="C568" s="84"/>
      <c r="D568" s="84"/>
      <c r="E568" s="84"/>
      <c r="F568" s="79"/>
      <c r="G568" s="84"/>
      <c r="H568" s="90"/>
      <c r="I568" s="91"/>
      <c r="J568" s="91"/>
      <c r="K568" s="97"/>
      <c r="L568" s="84"/>
      <c r="M568" s="84"/>
      <c r="N568" s="86"/>
      <c r="O568" s="86"/>
    </row>
    <row r="569" spans="2:15" s="89" customFormat="1" hidden="1" x14ac:dyDescent="0.2">
      <c r="B569" s="86"/>
      <c r="C569" s="84"/>
      <c r="D569" s="84"/>
      <c r="E569" s="84"/>
      <c r="F569" s="79"/>
      <c r="G569" s="84"/>
      <c r="H569" s="90"/>
      <c r="I569" s="91"/>
      <c r="J569" s="91"/>
      <c r="K569" s="97"/>
      <c r="L569" s="84"/>
      <c r="M569" s="84"/>
      <c r="N569" s="86"/>
      <c r="O569" s="86"/>
    </row>
    <row r="570" spans="2:15" s="89" customFormat="1" hidden="1" x14ac:dyDescent="0.2">
      <c r="B570" s="86"/>
      <c r="C570" s="84"/>
      <c r="D570" s="84"/>
      <c r="E570" s="84"/>
      <c r="F570" s="79"/>
      <c r="G570" s="84"/>
      <c r="H570" s="90"/>
      <c r="I570" s="91"/>
      <c r="J570" s="91"/>
      <c r="K570" s="97"/>
      <c r="L570" s="84"/>
      <c r="M570" s="84"/>
      <c r="N570" s="86"/>
      <c r="O570" s="86"/>
    </row>
    <row r="571" spans="2:15" s="89" customFormat="1" hidden="1" x14ac:dyDescent="0.2">
      <c r="B571" s="86"/>
      <c r="C571" s="84"/>
      <c r="D571" s="84"/>
      <c r="E571" s="84"/>
      <c r="F571" s="79"/>
      <c r="G571" s="84"/>
      <c r="H571" s="90"/>
      <c r="I571" s="91"/>
      <c r="J571" s="91"/>
      <c r="K571" s="97"/>
      <c r="L571" s="84"/>
      <c r="M571" s="84"/>
      <c r="N571" s="86"/>
      <c r="O571" s="86"/>
    </row>
    <row r="572" spans="2:15" s="89" customFormat="1" hidden="1" x14ac:dyDescent="0.2">
      <c r="B572" s="86"/>
      <c r="C572" s="84"/>
      <c r="D572" s="84"/>
      <c r="E572" s="84"/>
      <c r="F572" s="79"/>
      <c r="G572" s="84"/>
      <c r="H572" s="90"/>
      <c r="I572" s="91"/>
      <c r="J572" s="91"/>
      <c r="K572" s="97"/>
      <c r="L572" s="84"/>
      <c r="M572" s="84"/>
      <c r="N572" s="86"/>
      <c r="O572" s="86"/>
    </row>
    <row r="573" spans="2:15" s="89" customFormat="1" hidden="1" x14ac:dyDescent="0.2">
      <c r="B573" s="86"/>
      <c r="C573" s="84"/>
      <c r="D573" s="84"/>
      <c r="E573" s="84"/>
      <c r="F573" s="79"/>
      <c r="G573" s="84"/>
      <c r="H573" s="90"/>
      <c r="I573" s="91"/>
      <c r="J573" s="91"/>
      <c r="K573" s="97"/>
      <c r="L573" s="84"/>
      <c r="M573" s="84"/>
      <c r="N573" s="86"/>
      <c r="O573" s="86"/>
    </row>
    <row r="574" spans="2:15" s="89" customFormat="1" hidden="1" x14ac:dyDescent="0.2">
      <c r="B574" s="86"/>
      <c r="C574" s="84"/>
      <c r="D574" s="84"/>
      <c r="E574" s="84"/>
      <c r="F574" s="79"/>
      <c r="G574" s="84"/>
      <c r="H574" s="90"/>
      <c r="I574" s="91"/>
      <c r="J574" s="91"/>
      <c r="K574" s="97"/>
      <c r="L574" s="84"/>
      <c r="M574" s="84"/>
      <c r="N574" s="86"/>
      <c r="O574" s="86"/>
    </row>
    <row r="575" spans="2:15" s="89" customFormat="1" hidden="1" x14ac:dyDescent="0.2">
      <c r="B575" s="86"/>
      <c r="C575" s="84"/>
      <c r="D575" s="84"/>
      <c r="E575" s="84"/>
      <c r="F575" s="79"/>
      <c r="G575" s="84"/>
      <c r="H575" s="90"/>
      <c r="I575" s="91"/>
      <c r="J575" s="91"/>
      <c r="K575" s="97"/>
      <c r="L575" s="84"/>
      <c r="M575" s="84"/>
      <c r="N575" s="86"/>
      <c r="O575" s="86"/>
    </row>
    <row r="576" spans="2:15" s="89" customFormat="1" hidden="1" x14ac:dyDescent="0.2">
      <c r="B576" s="86"/>
      <c r="C576" s="84"/>
      <c r="D576" s="84"/>
      <c r="E576" s="84"/>
      <c r="F576" s="79"/>
      <c r="G576" s="84"/>
      <c r="H576" s="90"/>
      <c r="I576" s="91"/>
      <c r="J576" s="91"/>
      <c r="K576" s="97"/>
      <c r="L576" s="84"/>
      <c r="M576" s="84"/>
      <c r="N576" s="86"/>
      <c r="O576" s="86"/>
    </row>
    <row r="577" spans="2:15" s="89" customFormat="1" hidden="1" x14ac:dyDescent="0.2">
      <c r="B577" s="86"/>
      <c r="C577" s="84"/>
      <c r="D577" s="84"/>
      <c r="E577" s="84"/>
      <c r="F577" s="79"/>
      <c r="G577" s="84"/>
      <c r="H577" s="90"/>
      <c r="I577" s="91"/>
      <c r="J577" s="91"/>
      <c r="K577" s="97"/>
      <c r="L577" s="84"/>
      <c r="M577" s="84"/>
      <c r="N577" s="86"/>
      <c r="O577" s="86"/>
    </row>
    <row r="578" spans="2:15" s="89" customFormat="1" hidden="1" x14ac:dyDescent="0.2">
      <c r="B578" s="86"/>
      <c r="C578" s="84"/>
      <c r="D578" s="84"/>
      <c r="E578" s="84"/>
      <c r="F578" s="79"/>
      <c r="G578" s="84"/>
      <c r="H578" s="90"/>
      <c r="I578" s="91"/>
      <c r="J578" s="91"/>
      <c r="K578" s="97"/>
      <c r="L578" s="84"/>
      <c r="M578" s="84"/>
      <c r="N578" s="86"/>
      <c r="O578" s="86"/>
    </row>
    <row r="579" spans="2:15" s="89" customFormat="1" hidden="1" x14ac:dyDescent="0.2">
      <c r="B579" s="86"/>
      <c r="C579" s="84"/>
      <c r="D579" s="84"/>
      <c r="E579" s="84"/>
      <c r="F579" s="79"/>
      <c r="G579" s="84"/>
      <c r="H579" s="90"/>
      <c r="I579" s="91"/>
      <c r="J579" s="91"/>
      <c r="K579" s="97"/>
      <c r="L579" s="84"/>
      <c r="M579" s="84"/>
      <c r="N579" s="86"/>
      <c r="O579" s="86"/>
    </row>
    <row r="580" spans="2:15" s="89" customFormat="1" hidden="1" x14ac:dyDescent="0.2">
      <c r="B580" s="86"/>
      <c r="C580" s="84"/>
      <c r="D580" s="84"/>
      <c r="E580" s="84"/>
      <c r="F580" s="79"/>
      <c r="G580" s="84"/>
      <c r="H580" s="90"/>
      <c r="I580" s="91"/>
      <c r="J580" s="91"/>
      <c r="K580" s="97"/>
      <c r="L580" s="84"/>
      <c r="M580" s="84"/>
      <c r="N580" s="86"/>
      <c r="O580" s="86"/>
    </row>
    <row r="581" spans="2:15" s="89" customFormat="1" hidden="1" x14ac:dyDescent="0.2">
      <c r="B581" s="86"/>
      <c r="C581" s="84"/>
      <c r="D581" s="84"/>
      <c r="E581" s="84"/>
      <c r="F581" s="79"/>
      <c r="G581" s="84"/>
      <c r="H581" s="90"/>
      <c r="I581" s="91"/>
      <c r="J581" s="91"/>
      <c r="K581" s="97"/>
      <c r="L581" s="84"/>
      <c r="M581" s="84"/>
      <c r="N581" s="86"/>
      <c r="O581" s="86"/>
    </row>
    <row r="582" spans="2:15" s="89" customFormat="1" hidden="1" x14ac:dyDescent="0.2">
      <c r="B582" s="86"/>
      <c r="C582" s="84"/>
      <c r="D582" s="84"/>
      <c r="E582" s="84"/>
      <c r="F582" s="79"/>
      <c r="G582" s="84"/>
      <c r="H582" s="90"/>
      <c r="I582" s="91"/>
      <c r="J582" s="91"/>
      <c r="K582" s="97"/>
      <c r="L582" s="84"/>
      <c r="M582" s="84"/>
      <c r="N582" s="86"/>
      <c r="O582" s="86"/>
    </row>
    <row r="583" spans="2:15" s="89" customFormat="1" hidden="1" x14ac:dyDescent="0.2">
      <c r="B583" s="86"/>
      <c r="C583" s="84"/>
      <c r="D583" s="84"/>
      <c r="E583" s="84"/>
      <c r="F583" s="79"/>
      <c r="G583" s="84"/>
      <c r="H583" s="90"/>
      <c r="I583" s="91"/>
      <c r="J583" s="91"/>
      <c r="K583" s="97"/>
      <c r="L583" s="84"/>
      <c r="M583" s="84"/>
      <c r="N583" s="86"/>
      <c r="O583" s="86"/>
    </row>
    <row r="584" spans="2:15" s="89" customFormat="1" hidden="1" x14ac:dyDescent="0.2">
      <c r="B584" s="86"/>
      <c r="C584" s="84"/>
      <c r="D584" s="84"/>
      <c r="E584" s="84"/>
      <c r="F584" s="79"/>
      <c r="G584" s="84"/>
      <c r="H584" s="90"/>
      <c r="I584" s="91"/>
      <c r="J584" s="91"/>
      <c r="K584" s="97"/>
      <c r="L584" s="84"/>
      <c r="M584" s="84"/>
      <c r="N584" s="86"/>
      <c r="O584" s="86"/>
    </row>
    <row r="585" spans="2:15" s="89" customFormat="1" hidden="1" x14ac:dyDescent="0.2">
      <c r="B585" s="86"/>
      <c r="C585" s="84"/>
      <c r="D585" s="84"/>
      <c r="E585" s="84"/>
      <c r="F585" s="79"/>
      <c r="G585" s="84"/>
      <c r="H585" s="90"/>
      <c r="I585" s="91"/>
      <c r="J585" s="91"/>
      <c r="K585" s="97"/>
      <c r="L585" s="84"/>
      <c r="M585" s="84"/>
      <c r="N585" s="86"/>
      <c r="O585" s="86"/>
    </row>
    <row r="586" spans="2:15" s="89" customFormat="1" hidden="1" x14ac:dyDescent="0.2">
      <c r="B586" s="86"/>
      <c r="C586" s="84"/>
      <c r="D586" s="84"/>
      <c r="E586" s="84"/>
      <c r="F586" s="79"/>
      <c r="G586" s="84"/>
      <c r="H586" s="90"/>
      <c r="I586" s="91"/>
      <c r="J586" s="91"/>
      <c r="K586" s="97"/>
      <c r="L586" s="84"/>
      <c r="M586" s="84"/>
      <c r="N586" s="86"/>
      <c r="O586" s="86"/>
    </row>
    <row r="587" spans="2:15" s="89" customFormat="1" hidden="1" x14ac:dyDescent="0.2">
      <c r="B587" s="86"/>
      <c r="C587" s="84"/>
      <c r="D587" s="84"/>
      <c r="E587" s="84"/>
      <c r="F587" s="79"/>
      <c r="G587" s="84"/>
      <c r="H587" s="90"/>
      <c r="I587" s="91"/>
      <c r="J587" s="91"/>
      <c r="K587" s="97"/>
      <c r="L587" s="84"/>
      <c r="M587" s="84"/>
      <c r="N587" s="86"/>
      <c r="O587" s="86"/>
    </row>
    <row r="588" spans="2:15" s="89" customFormat="1" hidden="1" x14ac:dyDescent="0.2">
      <c r="B588" s="86"/>
      <c r="C588" s="84"/>
      <c r="D588" s="84"/>
      <c r="E588" s="84"/>
      <c r="F588" s="79"/>
      <c r="G588" s="84"/>
      <c r="H588" s="90"/>
      <c r="I588" s="91"/>
      <c r="J588" s="91"/>
      <c r="K588" s="97"/>
      <c r="L588" s="84"/>
      <c r="M588" s="84"/>
      <c r="N588" s="86"/>
      <c r="O588" s="86"/>
    </row>
    <row r="589" spans="2:15" s="89" customFormat="1" hidden="1" x14ac:dyDescent="0.2">
      <c r="B589" s="86"/>
      <c r="C589" s="84"/>
      <c r="D589" s="84"/>
      <c r="E589" s="84"/>
      <c r="F589" s="79"/>
      <c r="G589" s="84"/>
      <c r="H589" s="90"/>
      <c r="I589" s="91"/>
      <c r="J589" s="91"/>
      <c r="K589" s="97"/>
      <c r="L589" s="84"/>
      <c r="M589" s="84"/>
      <c r="N589" s="86"/>
      <c r="O589" s="86"/>
    </row>
    <row r="590" spans="2:15" s="89" customFormat="1" hidden="1" x14ac:dyDescent="0.2">
      <c r="B590" s="86"/>
      <c r="C590" s="84"/>
      <c r="D590" s="84"/>
      <c r="E590" s="84"/>
      <c r="F590" s="79"/>
      <c r="G590" s="84"/>
      <c r="H590" s="90"/>
      <c r="I590" s="91"/>
      <c r="J590" s="91"/>
      <c r="K590" s="97"/>
      <c r="L590" s="84"/>
      <c r="M590" s="84"/>
      <c r="N590" s="86"/>
      <c r="O590" s="86"/>
    </row>
    <row r="591" spans="2:15" s="89" customFormat="1" hidden="1" x14ac:dyDescent="0.2">
      <c r="B591" s="86"/>
      <c r="C591" s="84"/>
      <c r="D591" s="84"/>
      <c r="E591" s="84"/>
      <c r="F591" s="79"/>
      <c r="G591" s="84"/>
      <c r="H591" s="90"/>
      <c r="I591" s="91"/>
      <c r="J591" s="91"/>
      <c r="K591" s="97"/>
      <c r="L591" s="84"/>
      <c r="M591" s="84"/>
      <c r="N591" s="86"/>
      <c r="O591" s="86"/>
    </row>
    <row r="592" spans="2:15" s="89" customFormat="1" hidden="1" x14ac:dyDescent="0.2">
      <c r="B592" s="86"/>
      <c r="C592" s="84"/>
      <c r="D592" s="84"/>
      <c r="E592" s="84"/>
      <c r="F592" s="79"/>
      <c r="G592" s="84"/>
      <c r="H592" s="90"/>
      <c r="I592" s="91"/>
      <c r="J592" s="91"/>
      <c r="K592" s="97"/>
      <c r="L592" s="84"/>
      <c r="M592" s="84"/>
      <c r="N592" s="86"/>
      <c r="O592" s="86"/>
    </row>
    <row r="593" spans="2:15" s="89" customFormat="1" hidden="1" x14ac:dyDescent="0.2">
      <c r="B593" s="86"/>
      <c r="C593" s="84"/>
      <c r="D593" s="84"/>
      <c r="E593" s="84"/>
      <c r="F593" s="79"/>
      <c r="G593" s="84"/>
      <c r="H593" s="90"/>
      <c r="I593" s="91"/>
      <c r="J593" s="91"/>
      <c r="K593" s="97"/>
      <c r="L593" s="84"/>
      <c r="M593" s="84"/>
      <c r="N593" s="86"/>
      <c r="O593" s="86"/>
    </row>
    <row r="594" spans="2:15" s="89" customFormat="1" hidden="1" x14ac:dyDescent="0.2">
      <c r="B594" s="86"/>
      <c r="C594" s="84"/>
      <c r="D594" s="84"/>
      <c r="E594" s="84"/>
      <c r="F594" s="79"/>
      <c r="G594" s="84"/>
      <c r="H594" s="90"/>
      <c r="I594" s="91"/>
      <c r="J594" s="91"/>
      <c r="K594" s="97"/>
      <c r="L594" s="84"/>
      <c r="M594" s="84"/>
      <c r="N594" s="86"/>
      <c r="O594" s="86"/>
    </row>
    <row r="595" spans="2:15" s="89" customFormat="1" hidden="1" x14ac:dyDescent="0.2">
      <c r="B595" s="86"/>
      <c r="C595" s="84"/>
      <c r="D595" s="84"/>
      <c r="E595" s="84"/>
      <c r="F595" s="79"/>
      <c r="G595" s="84"/>
      <c r="H595" s="90"/>
      <c r="I595" s="91"/>
      <c r="J595" s="91"/>
      <c r="K595" s="97"/>
      <c r="L595" s="84"/>
      <c r="M595" s="84"/>
      <c r="N595" s="86"/>
      <c r="O595" s="86"/>
    </row>
    <row r="596" spans="2:15" s="89" customFormat="1" hidden="1" x14ac:dyDescent="0.2">
      <c r="B596" s="86"/>
      <c r="C596" s="84"/>
      <c r="D596" s="84"/>
      <c r="E596" s="84"/>
      <c r="F596" s="79"/>
      <c r="G596" s="84"/>
      <c r="H596" s="90"/>
      <c r="I596" s="91"/>
      <c r="J596" s="91"/>
      <c r="K596" s="97"/>
      <c r="L596" s="84"/>
      <c r="M596" s="84"/>
      <c r="N596" s="86"/>
      <c r="O596" s="86"/>
    </row>
    <row r="597" spans="2:15" s="89" customFormat="1" hidden="1" x14ac:dyDescent="0.2">
      <c r="B597" s="86"/>
      <c r="C597" s="84"/>
      <c r="D597" s="84"/>
      <c r="E597" s="84"/>
      <c r="F597" s="79"/>
      <c r="G597" s="84"/>
      <c r="H597" s="90"/>
      <c r="I597" s="91"/>
      <c r="J597" s="91"/>
      <c r="K597" s="97"/>
      <c r="L597" s="84"/>
      <c r="M597" s="84"/>
      <c r="N597" s="86"/>
      <c r="O597" s="86"/>
    </row>
    <row r="598" spans="2:15" s="89" customFormat="1" hidden="1" x14ac:dyDescent="0.2">
      <c r="B598" s="86"/>
      <c r="C598" s="84"/>
      <c r="D598" s="84"/>
      <c r="E598" s="84"/>
      <c r="F598" s="79"/>
      <c r="G598" s="84"/>
      <c r="H598" s="90"/>
      <c r="I598" s="91"/>
      <c r="J598" s="91"/>
      <c r="K598" s="97"/>
      <c r="L598" s="84"/>
      <c r="M598" s="84"/>
      <c r="N598" s="86"/>
      <c r="O598" s="86"/>
    </row>
    <row r="599" spans="2:15" s="89" customFormat="1" hidden="1" x14ac:dyDescent="0.2">
      <c r="B599" s="86"/>
      <c r="C599" s="84"/>
      <c r="D599" s="84"/>
      <c r="E599" s="84"/>
      <c r="F599" s="79"/>
      <c r="G599" s="84"/>
      <c r="H599" s="90"/>
      <c r="I599" s="91"/>
      <c r="J599" s="91"/>
      <c r="K599" s="97"/>
      <c r="L599" s="84"/>
      <c r="M599" s="84"/>
      <c r="N599" s="86"/>
      <c r="O599" s="86"/>
    </row>
    <row r="600" spans="2:15" s="89" customFormat="1" hidden="1" x14ac:dyDescent="0.2">
      <c r="B600" s="86"/>
      <c r="C600" s="84"/>
      <c r="D600" s="84"/>
      <c r="E600" s="84"/>
      <c r="F600" s="79"/>
      <c r="G600" s="84"/>
      <c r="H600" s="90"/>
      <c r="I600" s="91"/>
      <c r="J600" s="91"/>
      <c r="K600" s="97"/>
      <c r="L600" s="84"/>
      <c r="M600" s="84"/>
      <c r="N600" s="86"/>
      <c r="O600" s="86"/>
    </row>
    <row r="601" spans="2:15" s="89" customFormat="1" hidden="1" x14ac:dyDescent="0.2">
      <c r="B601" s="86"/>
      <c r="C601" s="84"/>
      <c r="D601" s="84"/>
      <c r="E601" s="84"/>
      <c r="F601" s="79"/>
      <c r="G601" s="84"/>
      <c r="H601" s="90"/>
      <c r="I601" s="91"/>
      <c r="J601" s="91"/>
      <c r="K601" s="97"/>
      <c r="L601" s="84"/>
      <c r="M601" s="84"/>
      <c r="N601" s="86"/>
      <c r="O601" s="86"/>
    </row>
    <row r="602" spans="2:15" s="89" customFormat="1" hidden="1" x14ac:dyDescent="0.2">
      <c r="B602" s="86"/>
      <c r="C602" s="84"/>
      <c r="D602" s="84"/>
      <c r="E602" s="84"/>
      <c r="F602" s="79"/>
      <c r="G602" s="84"/>
      <c r="H602" s="90"/>
      <c r="I602" s="91"/>
      <c r="J602" s="91"/>
      <c r="K602" s="97"/>
      <c r="L602" s="84"/>
      <c r="M602" s="84"/>
      <c r="N602" s="86"/>
      <c r="O602" s="86"/>
    </row>
    <row r="603" spans="2:15" s="89" customFormat="1" hidden="1" x14ac:dyDescent="0.2">
      <c r="B603" s="86"/>
      <c r="C603" s="84"/>
      <c r="D603" s="84"/>
      <c r="E603" s="84"/>
      <c r="F603" s="79"/>
      <c r="G603" s="84"/>
      <c r="H603" s="90"/>
      <c r="I603" s="91"/>
      <c r="J603" s="91"/>
      <c r="K603" s="97"/>
      <c r="L603" s="84"/>
      <c r="M603" s="84"/>
      <c r="N603" s="86"/>
      <c r="O603" s="86"/>
    </row>
    <row r="604" spans="2:15" s="89" customFormat="1" hidden="1" x14ac:dyDescent="0.2">
      <c r="B604" s="86"/>
      <c r="C604" s="84"/>
      <c r="D604" s="84"/>
      <c r="E604" s="84"/>
      <c r="F604" s="79"/>
      <c r="G604" s="84"/>
      <c r="H604" s="90"/>
      <c r="I604" s="91"/>
      <c r="J604" s="91"/>
      <c r="K604" s="97"/>
      <c r="L604" s="84"/>
      <c r="M604" s="84"/>
      <c r="N604" s="86"/>
      <c r="O604" s="86"/>
    </row>
    <row r="605" spans="2:15" s="89" customFormat="1" hidden="1" x14ac:dyDescent="0.2">
      <c r="B605" s="86"/>
      <c r="C605" s="84"/>
      <c r="D605" s="84"/>
      <c r="E605" s="84"/>
      <c r="F605" s="79"/>
      <c r="G605" s="84"/>
      <c r="H605" s="90"/>
      <c r="I605" s="91"/>
      <c r="J605" s="91"/>
      <c r="K605" s="97"/>
      <c r="L605" s="84"/>
      <c r="M605" s="84"/>
      <c r="N605" s="86"/>
      <c r="O605" s="86"/>
    </row>
    <row r="606" spans="2:15" s="89" customFormat="1" hidden="1" x14ac:dyDescent="0.2">
      <c r="B606" s="86"/>
      <c r="C606" s="84"/>
      <c r="D606" s="84"/>
      <c r="E606" s="84"/>
      <c r="F606" s="79"/>
      <c r="G606" s="84"/>
      <c r="H606" s="90"/>
      <c r="I606" s="91"/>
      <c r="J606" s="91"/>
      <c r="K606" s="97"/>
      <c r="L606" s="84"/>
      <c r="M606" s="84"/>
      <c r="N606" s="86"/>
      <c r="O606" s="86"/>
    </row>
    <row r="607" spans="2:15" s="89" customFormat="1" hidden="1" x14ac:dyDescent="0.2">
      <c r="B607" s="86"/>
      <c r="C607" s="84"/>
      <c r="D607" s="84"/>
      <c r="E607" s="84"/>
      <c r="F607" s="79"/>
      <c r="G607" s="84"/>
      <c r="H607" s="90"/>
      <c r="I607" s="91"/>
      <c r="J607" s="91"/>
      <c r="K607" s="97"/>
      <c r="L607" s="84"/>
      <c r="M607" s="84"/>
      <c r="N607" s="86"/>
      <c r="O607" s="86"/>
    </row>
    <row r="608" spans="2:15" s="89" customFormat="1" hidden="1" x14ac:dyDescent="0.2">
      <c r="B608" s="86"/>
      <c r="C608" s="84"/>
      <c r="D608" s="84"/>
      <c r="E608" s="84"/>
      <c r="F608" s="79"/>
      <c r="G608" s="84"/>
      <c r="H608" s="90"/>
      <c r="I608" s="91"/>
      <c r="J608" s="91"/>
      <c r="K608" s="97"/>
      <c r="L608" s="84"/>
      <c r="M608" s="84"/>
      <c r="N608" s="86"/>
      <c r="O608" s="86"/>
    </row>
    <row r="609" spans="2:15" s="89" customFormat="1" hidden="1" x14ac:dyDescent="0.2">
      <c r="B609" s="86"/>
      <c r="C609" s="84"/>
      <c r="D609" s="84"/>
      <c r="E609" s="84"/>
      <c r="F609" s="79"/>
      <c r="G609" s="84"/>
      <c r="H609" s="90"/>
      <c r="I609" s="91"/>
      <c r="J609" s="91"/>
      <c r="K609" s="97"/>
      <c r="L609" s="84"/>
      <c r="M609" s="84"/>
      <c r="N609" s="86"/>
      <c r="O609" s="86"/>
    </row>
    <row r="610" spans="2:15" s="89" customFormat="1" hidden="1" x14ac:dyDescent="0.2">
      <c r="B610" s="86"/>
      <c r="C610" s="84"/>
      <c r="D610" s="84"/>
      <c r="E610" s="84"/>
      <c r="F610" s="79"/>
      <c r="G610" s="84"/>
      <c r="H610" s="90"/>
      <c r="I610" s="91"/>
      <c r="J610" s="91"/>
      <c r="K610" s="97"/>
      <c r="L610" s="84"/>
      <c r="M610" s="84"/>
      <c r="N610" s="86"/>
      <c r="O610" s="86"/>
    </row>
    <row r="611" spans="2:15" s="89" customFormat="1" hidden="1" x14ac:dyDescent="0.2">
      <c r="B611" s="86"/>
      <c r="C611" s="84"/>
      <c r="D611" s="84"/>
      <c r="E611" s="84"/>
      <c r="F611" s="79"/>
      <c r="G611" s="84"/>
      <c r="H611" s="90"/>
      <c r="I611" s="91"/>
      <c r="J611" s="91"/>
      <c r="K611" s="97"/>
      <c r="L611" s="84"/>
      <c r="M611" s="84"/>
      <c r="N611" s="86"/>
      <c r="O611" s="86"/>
    </row>
    <row r="612" spans="2:15" s="89" customFormat="1" hidden="1" x14ac:dyDescent="0.2">
      <c r="B612" s="86"/>
      <c r="C612" s="84"/>
      <c r="D612" s="84"/>
      <c r="E612" s="84"/>
      <c r="F612" s="79"/>
      <c r="G612" s="84"/>
      <c r="H612" s="90"/>
      <c r="I612" s="91"/>
      <c r="J612" s="91"/>
      <c r="K612" s="97"/>
      <c r="L612" s="84"/>
      <c r="M612" s="84"/>
      <c r="N612" s="86"/>
      <c r="O612" s="86"/>
    </row>
    <row r="613" spans="2:15" s="89" customFormat="1" hidden="1" x14ac:dyDescent="0.2">
      <c r="B613" s="86"/>
      <c r="C613" s="84"/>
      <c r="D613" s="84"/>
      <c r="E613" s="84"/>
      <c r="F613" s="79"/>
      <c r="G613" s="84"/>
      <c r="H613" s="90"/>
      <c r="I613" s="91"/>
      <c r="J613" s="91"/>
      <c r="K613" s="97"/>
      <c r="L613" s="84"/>
      <c r="M613" s="84"/>
      <c r="N613" s="86"/>
      <c r="O613" s="86"/>
    </row>
    <row r="614" spans="2:15" s="89" customFormat="1" hidden="1" x14ac:dyDescent="0.2">
      <c r="B614" s="86"/>
      <c r="C614" s="84"/>
      <c r="D614" s="84"/>
      <c r="E614" s="84"/>
      <c r="F614" s="79"/>
      <c r="G614" s="84"/>
      <c r="H614" s="90"/>
      <c r="I614" s="91"/>
      <c r="J614" s="91"/>
      <c r="K614" s="97"/>
      <c r="L614" s="84"/>
      <c r="M614" s="84"/>
      <c r="N614" s="86"/>
      <c r="O614" s="86"/>
    </row>
    <row r="615" spans="2:15" s="89" customFormat="1" hidden="1" x14ac:dyDescent="0.2">
      <c r="B615" s="86"/>
      <c r="C615" s="84"/>
      <c r="D615" s="84"/>
      <c r="E615" s="84"/>
      <c r="F615" s="79"/>
      <c r="G615" s="84"/>
      <c r="H615" s="90"/>
      <c r="I615" s="91"/>
      <c r="J615" s="91"/>
      <c r="K615" s="97"/>
      <c r="L615" s="84"/>
      <c r="M615" s="84"/>
      <c r="N615" s="86"/>
      <c r="O615" s="86"/>
    </row>
    <row r="616" spans="2:15" s="89" customFormat="1" hidden="1" x14ac:dyDescent="0.2">
      <c r="B616" s="86"/>
      <c r="C616" s="84"/>
      <c r="D616" s="84"/>
      <c r="E616" s="84"/>
      <c r="F616" s="79"/>
      <c r="G616" s="84"/>
      <c r="H616" s="90"/>
      <c r="I616" s="91"/>
      <c r="J616" s="91"/>
      <c r="K616" s="97"/>
      <c r="L616" s="84"/>
      <c r="M616" s="84"/>
      <c r="N616" s="86"/>
      <c r="O616" s="86"/>
    </row>
    <row r="617" spans="2:15" s="89" customFormat="1" hidden="1" x14ac:dyDescent="0.2">
      <c r="B617" s="86"/>
      <c r="C617" s="84"/>
      <c r="D617" s="84"/>
      <c r="E617" s="84"/>
      <c r="F617" s="79"/>
      <c r="G617" s="84"/>
      <c r="H617" s="90"/>
      <c r="I617" s="91"/>
      <c r="J617" s="91"/>
      <c r="K617" s="97"/>
      <c r="L617" s="84"/>
      <c r="M617" s="84"/>
      <c r="N617" s="86"/>
      <c r="O617" s="86"/>
    </row>
    <row r="618" spans="2:15" s="89" customFormat="1" hidden="1" x14ac:dyDescent="0.2">
      <c r="B618" s="86"/>
      <c r="C618" s="84"/>
      <c r="D618" s="84"/>
      <c r="E618" s="84"/>
      <c r="F618" s="79"/>
      <c r="G618" s="84"/>
      <c r="H618" s="90"/>
      <c r="I618" s="91"/>
      <c r="J618" s="91"/>
      <c r="K618" s="97"/>
      <c r="L618" s="84"/>
      <c r="M618" s="84"/>
      <c r="N618" s="86"/>
      <c r="O618" s="86"/>
    </row>
    <row r="619" spans="2:15" s="89" customFormat="1" hidden="1" x14ac:dyDescent="0.2">
      <c r="B619" s="86"/>
      <c r="C619" s="84"/>
      <c r="D619" s="84"/>
      <c r="E619" s="84"/>
      <c r="F619" s="79"/>
      <c r="G619" s="84"/>
      <c r="H619" s="90"/>
      <c r="I619" s="91"/>
      <c r="J619" s="91"/>
      <c r="K619" s="97"/>
      <c r="L619" s="84"/>
      <c r="M619" s="84"/>
      <c r="N619" s="86"/>
      <c r="O619" s="86"/>
    </row>
    <row r="620" spans="2:15" s="89" customFormat="1" hidden="1" x14ac:dyDescent="0.2">
      <c r="B620" s="86"/>
      <c r="C620" s="84"/>
      <c r="D620" s="84"/>
      <c r="E620" s="84"/>
      <c r="F620" s="79"/>
      <c r="G620" s="84"/>
      <c r="H620" s="90"/>
      <c r="I620" s="91"/>
      <c r="J620" s="91"/>
      <c r="K620" s="97"/>
      <c r="L620" s="84"/>
      <c r="M620" s="84"/>
      <c r="N620" s="86"/>
      <c r="O620" s="86"/>
    </row>
    <row r="621" spans="2:15" s="89" customFormat="1" hidden="1" x14ac:dyDescent="0.2">
      <c r="B621" s="86"/>
      <c r="C621" s="84"/>
      <c r="D621" s="84"/>
      <c r="E621" s="84"/>
      <c r="F621" s="79"/>
      <c r="G621" s="84"/>
      <c r="H621" s="90"/>
      <c r="I621" s="91"/>
      <c r="J621" s="91"/>
      <c r="K621" s="97"/>
      <c r="L621" s="84"/>
      <c r="M621" s="84"/>
      <c r="N621" s="86"/>
      <c r="O621" s="86"/>
    </row>
    <row r="622" spans="2:15" s="89" customFormat="1" hidden="1" x14ac:dyDescent="0.2">
      <c r="B622" s="86"/>
      <c r="C622" s="84"/>
      <c r="D622" s="84"/>
      <c r="E622" s="84"/>
      <c r="F622" s="79"/>
      <c r="G622" s="84"/>
      <c r="H622" s="90"/>
      <c r="I622" s="91"/>
      <c r="J622" s="91"/>
      <c r="K622" s="97"/>
      <c r="L622" s="84"/>
      <c r="M622" s="84"/>
      <c r="N622" s="86"/>
      <c r="O622" s="86"/>
    </row>
    <row r="623" spans="2:15" s="89" customFormat="1" hidden="1" x14ac:dyDescent="0.2">
      <c r="B623" s="86"/>
      <c r="C623" s="84"/>
      <c r="D623" s="84"/>
      <c r="E623" s="84"/>
      <c r="F623" s="79"/>
      <c r="G623" s="84"/>
      <c r="H623" s="90"/>
      <c r="I623" s="91"/>
      <c r="J623" s="91"/>
      <c r="K623" s="97"/>
      <c r="L623" s="84"/>
      <c r="M623" s="84"/>
      <c r="N623" s="86"/>
      <c r="O623" s="86"/>
    </row>
    <row r="624" spans="2:15" s="89" customFormat="1" hidden="1" x14ac:dyDescent="0.2">
      <c r="B624" s="86"/>
      <c r="C624" s="84"/>
      <c r="D624" s="84"/>
      <c r="E624" s="84"/>
      <c r="F624" s="79"/>
      <c r="G624" s="84"/>
      <c r="H624" s="90"/>
      <c r="I624" s="91"/>
      <c r="J624" s="91"/>
      <c r="K624" s="97"/>
      <c r="L624" s="84"/>
      <c r="M624" s="84"/>
      <c r="N624" s="86"/>
      <c r="O624" s="86"/>
    </row>
    <row r="625" spans="2:15" s="89" customFormat="1" hidden="1" x14ac:dyDescent="0.2">
      <c r="B625" s="86"/>
      <c r="C625" s="84"/>
      <c r="D625" s="84"/>
      <c r="E625" s="84"/>
      <c r="F625" s="79"/>
      <c r="G625" s="84"/>
      <c r="H625" s="90"/>
      <c r="I625" s="91"/>
      <c r="J625" s="91"/>
      <c r="K625" s="97"/>
      <c r="L625" s="84"/>
      <c r="M625" s="84"/>
      <c r="N625" s="86"/>
      <c r="O625" s="86"/>
    </row>
    <row r="626" spans="2:15" s="89" customFormat="1" hidden="1" x14ac:dyDescent="0.2">
      <c r="B626" s="86"/>
      <c r="C626" s="84"/>
      <c r="D626" s="84"/>
      <c r="E626" s="84"/>
      <c r="F626" s="79"/>
      <c r="G626" s="84"/>
      <c r="H626" s="90"/>
      <c r="I626" s="91"/>
      <c r="J626" s="91"/>
      <c r="K626" s="97"/>
      <c r="L626" s="84"/>
      <c r="M626" s="84"/>
      <c r="N626" s="86"/>
      <c r="O626" s="86"/>
    </row>
    <row r="627" spans="2:15" s="89" customFormat="1" hidden="1" x14ac:dyDescent="0.2">
      <c r="B627" s="86"/>
      <c r="C627" s="84"/>
      <c r="D627" s="84"/>
      <c r="E627" s="84"/>
      <c r="F627" s="79"/>
      <c r="G627" s="84"/>
      <c r="H627" s="90"/>
      <c r="I627" s="91"/>
      <c r="J627" s="91"/>
      <c r="K627" s="97"/>
      <c r="L627" s="84"/>
      <c r="M627" s="84"/>
      <c r="N627" s="86"/>
      <c r="O627" s="86"/>
    </row>
    <row r="628" spans="2:15" s="89" customFormat="1" hidden="1" x14ac:dyDescent="0.2">
      <c r="B628" s="86"/>
      <c r="C628" s="84"/>
      <c r="D628" s="84"/>
      <c r="E628" s="84"/>
      <c r="F628" s="79"/>
      <c r="G628" s="84"/>
      <c r="H628" s="90"/>
      <c r="I628" s="91"/>
      <c r="J628" s="91"/>
      <c r="K628" s="97"/>
      <c r="L628" s="84"/>
      <c r="M628" s="84"/>
      <c r="N628" s="86"/>
      <c r="O628" s="86"/>
    </row>
    <row r="629" spans="2:15" s="89" customFormat="1" hidden="1" x14ac:dyDescent="0.2">
      <c r="B629" s="86"/>
      <c r="C629" s="84"/>
      <c r="D629" s="84"/>
      <c r="E629" s="84"/>
      <c r="F629" s="79"/>
      <c r="G629" s="84"/>
      <c r="H629" s="90"/>
      <c r="I629" s="91"/>
      <c r="J629" s="91"/>
      <c r="K629" s="97"/>
      <c r="L629" s="84"/>
      <c r="M629" s="84"/>
      <c r="N629" s="86"/>
      <c r="O629" s="86"/>
    </row>
    <row r="630" spans="2:15" s="89" customFormat="1" hidden="1" x14ac:dyDescent="0.2">
      <c r="B630" s="86"/>
      <c r="C630" s="84"/>
      <c r="D630" s="84"/>
      <c r="E630" s="84"/>
      <c r="F630" s="79"/>
      <c r="G630" s="84"/>
      <c r="H630" s="90"/>
      <c r="I630" s="91"/>
      <c r="J630" s="91"/>
      <c r="K630" s="97"/>
      <c r="L630" s="84"/>
      <c r="M630" s="84"/>
      <c r="N630" s="86"/>
      <c r="O630" s="86"/>
    </row>
    <row r="631" spans="2:15" s="89" customFormat="1" hidden="1" x14ac:dyDescent="0.2">
      <c r="B631" s="86"/>
      <c r="C631" s="84"/>
      <c r="D631" s="84"/>
      <c r="E631" s="84"/>
      <c r="F631" s="79"/>
      <c r="G631" s="84"/>
      <c r="H631" s="90"/>
      <c r="I631" s="91"/>
      <c r="J631" s="91"/>
      <c r="K631" s="97"/>
      <c r="L631" s="84"/>
      <c r="M631" s="84"/>
      <c r="N631" s="86"/>
      <c r="O631" s="86"/>
    </row>
    <row r="632" spans="2:15" s="89" customFormat="1" hidden="1" x14ac:dyDescent="0.2">
      <c r="B632" s="86"/>
      <c r="C632" s="84"/>
      <c r="D632" s="84"/>
      <c r="E632" s="84"/>
      <c r="F632" s="79"/>
      <c r="G632" s="84"/>
      <c r="H632" s="90"/>
      <c r="I632" s="91"/>
      <c r="J632" s="91"/>
      <c r="K632" s="97"/>
      <c r="L632" s="84"/>
      <c r="M632" s="84"/>
      <c r="N632" s="86"/>
      <c r="O632" s="86"/>
    </row>
    <row r="633" spans="2:15" s="89" customFormat="1" hidden="1" x14ac:dyDescent="0.2">
      <c r="B633" s="86"/>
      <c r="C633" s="84"/>
      <c r="D633" s="84"/>
      <c r="E633" s="84"/>
      <c r="F633" s="79"/>
      <c r="G633" s="84"/>
      <c r="H633" s="90"/>
      <c r="I633" s="91"/>
      <c r="J633" s="91"/>
      <c r="K633" s="97"/>
      <c r="L633" s="84"/>
      <c r="M633" s="84"/>
      <c r="N633" s="86"/>
      <c r="O633" s="86"/>
    </row>
    <row r="634" spans="2:15" s="89" customFormat="1" hidden="1" x14ac:dyDescent="0.2">
      <c r="B634" s="86"/>
      <c r="C634" s="84"/>
      <c r="D634" s="84"/>
      <c r="E634" s="84"/>
      <c r="F634" s="79"/>
      <c r="G634" s="84"/>
      <c r="H634" s="90"/>
      <c r="I634" s="91"/>
      <c r="J634" s="91"/>
      <c r="K634" s="97"/>
      <c r="L634" s="84"/>
      <c r="M634" s="84"/>
      <c r="N634" s="86"/>
      <c r="O634" s="86"/>
    </row>
    <row r="635" spans="2:15" s="89" customFormat="1" hidden="1" x14ac:dyDescent="0.2">
      <c r="B635" s="86"/>
      <c r="C635" s="84"/>
      <c r="D635" s="84"/>
      <c r="E635" s="84"/>
      <c r="F635" s="79"/>
      <c r="G635" s="84"/>
      <c r="H635" s="90"/>
      <c r="I635" s="91"/>
      <c r="J635" s="91"/>
      <c r="K635" s="97"/>
      <c r="L635" s="84"/>
      <c r="M635" s="84"/>
      <c r="N635" s="86"/>
      <c r="O635" s="86"/>
    </row>
    <row r="636" spans="2:15" s="89" customFormat="1" hidden="1" x14ac:dyDescent="0.2">
      <c r="B636" s="86"/>
      <c r="C636" s="84"/>
      <c r="D636" s="84"/>
      <c r="E636" s="84"/>
      <c r="F636" s="79"/>
      <c r="G636" s="84"/>
      <c r="H636" s="90"/>
      <c r="I636" s="91"/>
      <c r="J636" s="91"/>
      <c r="K636" s="97"/>
      <c r="L636" s="84"/>
      <c r="M636" s="84"/>
      <c r="N636" s="86"/>
      <c r="O636" s="86"/>
    </row>
    <row r="637" spans="2:15" s="89" customFormat="1" hidden="1" x14ac:dyDescent="0.2">
      <c r="B637" s="86"/>
      <c r="C637" s="84"/>
      <c r="D637" s="84"/>
      <c r="E637" s="84"/>
      <c r="F637" s="79"/>
      <c r="G637" s="84"/>
      <c r="H637" s="90"/>
      <c r="I637" s="91"/>
      <c r="J637" s="91"/>
      <c r="K637" s="97"/>
      <c r="L637" s="84"/>
      <c r="M637" s="84"/>
      <c r="N637" s="86"/>
      <c r="O637" s="86"/>
    </row>
    <row r="638" spans="2:15" s="89" customFormat="1" hidden="1" x14ac:dyDescent="0.2">
      <c r="B638" s="86"/>
      <c r="C638" s="84"/>
      <c r="D638" s="84"/>
      <c r="E638" s="84"/>
      <c r="F638" s="79"/>
      <c r="G638" s="84"/>
      <c r="H638" s="90"/>
      <c r="I638" s="91"/>
      <c r="J638" s="91"/>
      <c r="K638" s="97"/>
      <c r="L638" s="84"/>
      <c r="M638" s="84"/>
      <c r="N638" s="86"/>
      <c r="O638" s="86"/>
    </row>
    <row r="639" spans="2:15" s="89" customFormat="1" hidden="1" x14ac:dyDescent="0.2">
      <c r="B639" s="86"/>
      <c r="C639" s="84"/>
      <c r="D639" s="84"/>
      <c r="E639" s="84"/>
      <c r="F639" s="79"/>
      <c r="G639" s="84"/>
      <c r="H639" s="90"/>
      <c r="I639" s="91"/>
      <c r="J639" s="91"/>
      <c r="K639" s="97"/>
      <c r="L639" s="84"/>
      <c r="M639" s="84"/>
      <c r="N639" s="86"/>
      <c r="O639" s="86"/>
    </row>
    <row r="640" spans="2:15" s="89" customFormat="1" hidden="1" x14ac:dyDescent="0.2">
      <c r="B640" s="86"/>
      <c r="C640" s="84"/>
      <c r="D640" s="84"/>
      <c r="E640" s="84"/>
      <c r="F640" s="79"/>
      <c r="G640" s="84"/>
      <c r="H640" s="90"/>
      <c r="I640" s="91"/>
      <c r="J640" s="91"/>
      <c r="K640" s="97"/>
      <c r="L640" s="84"/>
      <c r="M640" s="84"/>
      <c r="N640" s="86"/>
      <c r="O640" s="86"/>
    </row>
    <row r="641" spans="2:15" s="89" customFormat="1" hidden="1" x14ac:dyDescent="0.2">
      <c r="B641" s="86"/>
      <c r="C641" s="84"/>
      <c r="D641" s="84"/>
      <c r="E641" s="84"/>
      <c r="F641" s="79"/>
      <c r="G641" s="84"/>
      <c r="H641" s="90"/>
      <c r="I641" s="91"/>
      <c r="J641" s="91"/>
      <c r="K641" s="97"/>
      <c r="L641" s="84"/>
      <c r="M641" s="84"/>
      <c r="N641" s="86"/>
      <c r="O641" s="86"/>
    </row>
    <row r="642" spans="2:15" s="89" customFormat="1" hidden="1" x14ac:dyDescent="0.2">
      <c r="B642" s="86"/>
      <c r="C642" s="84"/>
      <c r="D642" s="84"/>
      <c r="E642" s="84"/>
      <c r="F642" s="79"/>
      <c r="G642" s="84"/>
      <c r="H642" s="90"/>
      <c r="I642" s="91"/>
      <c r="J642" s="91"/>
      <c r="K642" s="97"/>
      <c r="L642" s="84"/>
      <c r="M642" s="84"/>
      <c r="N642" s="86"/>
      <c r="O642" s="86"/>
    </row>
    <row r="643" spans="2:15" s="89" customFormat="1" hidden="1" x14ac:dyDescent="0.2">
      <c r="B643" s="86"/>
      <c r="C643" s="84"/>
      <c r="D643" s="84"/>
      <c r="E643" s="84"/>
      <c r="F643" s="79"/>
      <c r="G643" s="84"/>
      <c r="H643" s="90"/>
      <c r="I643" s="91"/>
      <c r="J643" s="91"/>
      <c r="K643" s="97"/>
      <c r="L643" s="84"/>
      <c r="M643" s="84"/>
      <c r="N643" s="86"/>
      <c r="O643" s="86"/>
    </row>
    <row r="644" spans="2:15" s="89" customFormat="1" hidden="1" x14ac:dyDescent="0.2">
      <c r="B644" s="86"/>
      <c r="C644" s="84"/>
      <c r="D644" s="84"/>
      <c r="E644" s="84"/>
      <c r="F644" s="79"/>
      <c r="G644" s="84"/>
      <c r="H644" s="90"/>
      <c r="I644" s="91"/>
      <c r="J644" s="91"/>
      <c r="K644" s="97"/>
      <c r="L644" s="84"/>
      <c r="M644" s="84"/>
      <c r="N644" s="86"/>
      <c r="O644" s="86"/>
    </row>
    <row r="645" spans="2:15" s="89" customFormat="1" hidden="1" x14ac:dyDescent="0.2">
      <c r="B645" s="86"/>
      <c r="C645" s="84"/>
      <c r="D645" s="84"/>
      <c r="E645" s="84"/>
      <c r="F645" s="79"/>
      <c r="G645" s="84"/>
      <c r="H645" s="90"/>
      <c r="I645" s="91"/>
      <c r="J645" s="91"/>
      <c r="K645" s="97"/>
      <c r="L645" s="84"/>
      <c r="M645" s="84"/>
      <c r="N645" s="86"/>
      <c r="O645" s="86"/>
    </row>
    <row r="646" spans="2:15" s="89" customFormat="1" hidden="1" x14ac:dyDescent="0.2">
      <c r="B646" s="86"/>
      <c r="C646" s="84"/>
      <c r="D646" s="84"/>
      <c r="E646" s="84"/>
      <c r="F646" s="79"/>
      <c r="G646" s="84"/>
      <c r="H646" s="90"/>
      <c r="I646" s="91"/>
      <c r="J646" s="91"/>
      <c r="K646" s="97"/>
      <c r="L646" s="84"/>
      <c r="M646" s="84"/>
      <c r="N646" s="86"/>
      <c r="O646" s="86"/>
    </row>
    <row r="647" spans="2:15" s="89" customFormat="1" hidden="1" x14ac:dyDescent="0.2">
      <c r="B647" s="86"/>
      <c r="C647" s="84"/>
      <c r="D647" s="84"/>
      <c r="E647" s="84"/>
      <c r="F647" s="79"/>
      <c r="G647" s="84"/>
      <c r="H647" s="90"/>
      <c r="I647" s="91"/>
      <c r="J647" s="91"/>
      <c r="K647" s="97"/>
      <c r="L647" s="84"/>
      <c r="M647" s="84"/>
      <c r="N647" s="86"/>
      <c r="O647" s="86"/>
    </row>
    <row r="648" spans="2:15" s="89" customFormat="1" hidden="1" x14ac:dyDescent="0.2">
      <c r="B648" s="86"/>
      <c r="C648" s="84"/>
      <c r="D648" s="84"/>
      <c r="E648" s="84"/>
      <c r="F648" s="79"/>
      <c r="G648" s="84"/>
      <c r="H648" s="90"/>
      <c r="I648" s="91"/>
      <c r="J648" s="91"/>
      <c r="K648" s="97"/>
      <c r="L648" s="84"/>
      <c r="M648" s="84"/>
      <c r="N648" s="86"/>
      <c r="O648" s="86"/>
    </row>
    <row r="649" spans="2:15" s="89" customFormat="1" hidden="1" x14ac:dyDescent="0.2">
      <c r="B649" s="86"/>
      <c r="C649" s="84"/>
      <c r="D649" s="84"/>
      <c r="E649" s="84"/>
      <c r="F649" s="79"/>
      <c r="G649" s="84"/>
      <c r="H649" s="90"/>
      <c r="I649" s="91"/>
      <c r="J649" s="91"/>
      <c r="K649" s="97"/>
      <c r="L649" s="84"/>
      <c r="M649" s="84"/>
      <c r="N649" s="86"/>
      <c r="O649" s="86"/>
    </row>
    <row r="650" spans="2:15" s="89" customFormat="1" hidden="1" x14ac:dyDescent="0.2">
      <c r="B650" s="86"/>
      <c r="C650" s="84"/>
      <c r="D650" s="84"/>
      <c r="E650" s="84"/>
      <c r="F650" s="79"/>
      <c r="G650" s="84"/>
      <c r="H650" s="90"/>
      <c r="I650" s="91"/>
      <c r="J650" s="91"/>
      <c r="K650" s="97"/>
      <c r="L650" s="84"/>
      <c r="M650" s="84"/>
      <c r="N650" s="86"/>
      <c r="O650" s="86"/>
    </row>
    <row r="651" spans="2:15" s="89" customFormat="1" hidden="1" x14ac:dyDescent="0.2">
      <c r="B651" s="86"/>
      <c r="C651" s="84"/>
      <c r="D651" s="84"/>
      <c r="E651" s="84"/>
      <c r="F651" s="79"/>
      <c r="G651" s="84"/>
      <c r="H651" s="90"/>
      <c r="I651" s="91"/>
      <c r="J651" s="91"/>
      <c r="K651" s="97"/>
      <c r="L651" s="84"/>
      <c r="M651" s="84"/>
      <c r="N651" s="86"/>
      <c r="O651" s="86"/>
    </row>
    <row r="652" spans="2:15" s="89" customFormat="1" hidden="1" x14ac:dyDescent="0.2">
      <c r="B652" s="86"/>
      <c r="C652" s="84"/>
      <c r="D652" s="84"/>
      <c r="E652" s="84"/>
      <c r="F652" s="79"/>
      <c r="G652" s="84"/>
      <c r="H652" s="90"/>
      <c r="I652" s="91"/>
      <c r="J652" s="91"/>
      <c r="K652" s="97"/>
      <c r="L652" s="84"/>
      <c r="M652" s="84"/>
      <c r="N652" s="86"/>
      <c r="O652" s="86"/>
    </row>
    <row r="653" spans="2:15" s="89" customFormat="1" hidden="1" x14ac:dyDescent="0.2">
      <c r="B653" s="86"/>
      <c r="C653" s="84"/>
      <c r="D653" s="84"/>
      <c r="E653" s="84"/>
      <c r="F653" s="79"/>
      <c r="G653" s="84"/>
      <c r="H653" s="90"/>
      <c r="I653" s="91"/>
      <c r="J653" s="91"/>
      <c r="K653" s="97"/>
      <c r="L653" s="84"/>
      <c r="M653" s="84"/>
      <c r="N653" s="86"/>
      <c r="O653" s="86"/>
    </row>
    <row r="654" spans="2:15" s="89" customFormat="1" hidden="1" x14ac:dyDescent="0.2">
      <c r="B654" s="86"/>
      <c r="C654" s="84"/>
      <c r="D654" s="84"/>
      <c r="E654" s="84"/>
      <c r="F654" s="79"/>
      <c r="G654" s="84"/>
      <c r="H654" s="90"/>
      <c r="I654" s="91"/>
      <c r="J654" s="91"/>
      <c r="K654" s="97"/>
      <c r="L654" s="84"/>
      <c r="M654" s="84"/>
      <c r="N654" s="86"/>
      <c r="O654" s="86"/>
    </row>
    <row r="655" spans="2:15" s="89" customFormat="1" hidden="1" x14ac:dyDescent="0.2">
      <c r="B655" s="86"/>
      <c r="C655" s="84"/>
      <c r="D655" s="84"/>
      <c r="E655" s="84"/>
      <c r="F655" s="79"/>
      <c r="G655" s="84"/>
      <c r="H655" s="90"/>
      <c r="I655" s="91"/>
      <c r="J655" s="91"/>
      <c r="K655" s="97"/>
      <c r="L655" s="84"/>
      <c r="M655" s="84"/>
      <c r="N655" s="86"/>
      <c r="O655" s="86"/>
    </row>
    <row r="656" spans="2:15" s="89" customFormat="1" hidden="1" x14ac:dyDescent="0.2">
      <c r="B656" s="86"/>
      <c r="C656" s="84"/>
      <c r="D656" s="84"/>
      <c r="E656" s="84"/>
      <c r="F656" s="79"/>
      <c r="G656" s="84"/>
      <c r="H656" s="90"/>
      <c r="I656" s="91"/>
      <c r="J656" s="91"/>
      <c r="K656" s="97"/>
      <c r="L656" s="84"/>
      <c r="M656" s="84"/>
      <c r="N656" s="86"/>
      <c r="O656" s="86"/>
    </row>
    <row r="657" spans="2:15" s="89" customFormat="1" hidden="1" x14ac:dyDescent="0.2">
      <c r="B657" s="86"/>
      <c r="C657" s="84"/>
      <c r="D657" s="84"/>
      <c r="E657" s="84"/>
      <c r="F657" s="79"/>
      <c r="G657" s="84"/>
      <c r="H657" s="90"/>
      <c r="I657" s="91"/>
      <c r="J657" s="91"/>
      <c r="K657" s="97"/>
      <c r="L657" s="84"/>
      <c r="M657" s="84"/>
      <c r="N657" s="86"/>
      <c r="O657" s="86"/>
    </row>
    <row r="658" spans="2:15" s="89" customFormat="1" hidden="1" x14ac:dyDescent="0.2">
      <c r="B658" s="86"/>
      <c r="C658" s="84"/>
      <c r="D658" s="84"/>
      <c r="E658" s="84"/>
      <c r="F658" s="79"/>
      <c r="G658" s="84"/>
      <c r="H658" s="90"/>
      <c r="I658" s="91"/>
      <c r="J658" s="91"/>
      <c r="K658" s="97"/>
      <c r="L658" s="84"/>
      <c r="M658" s="84"/>
      <c r="N658" s="86"/>
      <c r="O658" s="86"/>
    </row>
    <row r="659" spans="2:15" s="89" customFormat="1" hidden="1" x14ac:dyDescent="0.2">
      <c r="B659" s="86"/>
      <c r="C659" s="84"/>
      <c r="D659" s="84"/>
      <c r="E659" s="84"/>
      <c r="F659" s="79"/>
      <c r="G659" s="84"/>
      <c r="H659" s="90"/>
      <c r="I659" s="91"/>
      <c r="J659" s="91"/>
      <c r="K659" s="97"/>
      <c r="L659" s="84"/>
      <c r="M659" s="84"/>
      <c r="N659" s="86"/>
      <c r="O659" s="86"/>
    </row>
    <row r="660" spans="2:15" s="89" customFormat="1" hidden="1" x14ac:dyDescent="0.2">
      <c r="B660" s="86"/>
      <c r="C660" s="84"/>
      <c r="D660" s="84"/>
      <c r="E660" s="84"/>
      <c r="F660" s="79"/>
      <c r="G660" s="84"/>
      <c r="H660" s="90"/>
      <c r="I660" s="91"/>
      <c r="J660" s="91"/>
      <c r="K660" s="97"/>
      <c r="L660" s="84"/>
      <c r="M660" s="84"/>
      <c r="N660" s="86"/>
      <c r="O660" s="86"/>
    </row>
    <row r="661" spans="2:15" s="89" customFormat="1" hidden="1" x14ac:dyDescent="0.2">
      <c r="B661" s="86"/>
      <c r="C661" s="84"/>
      <c r="D661" s="84"/>
      <c r="E661" s="84"/>
      <c r="F661" s="79"/>
      <c r="G661" s="84"/>
      <c r="H661" s="90"/>
      <c r="I661" s="91"/>
      <c r="J661" s="91"/>
      <c r="K661" s="97"/>
      <c r="L661" s="84"/>
      <c r="M661" s="84"/>
      <c r="N661" s="86"/>
      <c r="O661" s="86"/>
    </row>
    <row r="662" spans="2:15" s="89" customFormat="1" hidden="1" x14ac:dyDescent="0.2">
      <c r="B662" s="86"/>
      <c r="C662" s="84"/>
      <c r="D662" s="84"/>
      <c r="E662" s="84"/>
      <c r="F662" s="79"/>
      <c r="G662" s="84"/>
      <c r="H662" s="90"/>
      <c r="I662" s="91"/>
      <c r="J662" s="91"/>
      <c r="K662" s="97"/>
      <c r="L662" s="84"/>
      <c r="M662" s="84"/>
      <c r="N662" s="86"/>
      <c r="O662" s="86"/>
    </row>
    <row r="663" spans="2:15" s="89" customFormat="1" hidden="1" x14ac:dyDescent="0.2">
      <c r="B663" s="86"/>
      <c r="C663" s="84"/>
      <c r="D663" s="84"/>
      <c r="E663" s="84"/>
      <c r="F663" s="79"/>
      <c r="G663" s="84"/>
      <c r="H663" s="90"/>
      <c r="I663" s="91"/>
      <c r="J663" s="91"/>
      <c r="K663" s="97"/>
      <c r="L663" s="84"/>
      <c r="M663" s="84"/>
      <c r="N663" s="86"/>
      <c r="O663" s="86"/>
    </row>
    <row r="664" spans="2:15" s="89" customFormat="1" hidden="1" x14ac:dyDescent="0.2">
      <c r="B664" s="86"/>
      <c r="C664" s="84"/>
      <c r="D664" s="84"/>
      <c r="E664" s="84"/>
      <c r="F664" s="79"/>
      <c r="G664" s="84"/>
      <c r="H664" s="90"/>
      <c r="I664" s="91"/>
      <c r="J664" s="91"/>
      <c r="K664" s="97"/>
      <c r="L664" s="84"/>
      <c r="M664" s="84"/>
      <c r="N664" s="86"/>
      <c r="O664" s="86"/>
    </row>
    <row r="665" spans="2:15" s="89" customFormat="1" hidden="1" x14ac:dyDescent="0.2">
      <c r="B665" s="86"/>
      <c r="C665" s="84"/>
      <c r="D665" s="84"/>
      <c r="E665" s="84"/>
      <c r="F665" s="79"/>
      <c r="G665" s="84"/>
      <c r="H665" s="90"/>
      <c r="I665" s="91"/>
      <c r="J665" s="91"/>
      <c r="K665" s="97"/>
      <c r="L665" s="84"/>
      <c r="M665" s="84"/>
      <c r="N665" s="86"/>
      <c r="O665" s="86"/>
    </row>
    <row r="666" spans="2:15" s="89" customFormat="1" hidden="1" x14ac:dyDescent="0.2">
      <c r="B666" s="86"/>
      <c r="C666" s="84"/>
      <c r="D666" s="84"/>
      <c r="E666" s="84"/>
      <c r="F666" s="79"/>
      <c r="G666" s="84"/>
      <c r="H666" s="90"/>
      <c r="I666" s="91"/>
      <c r="J666" s="91"/>
      <c r="K666" s="97"/>
      <c r="L666" s="84"/>
      <c r="M666" s="84"/>
      <c r="N666" s="86"/>
      <c r="O666" s="86"/>
    </row>
    <row r="667" spans="2:15" s="89" customFormat="1" hidden="1" x14ac:dyDescent="0.2">
      <c r="B667" s="86"/>
      <c r="C667" s="84"/>
      <c r="D667" s="84"/>
      <c r="E667" s="84"/>
      <c r="F667" s="79"/>
      <c r="G667" s="84"/>
      <c r="H667" s="90"/>
      <c r="I667" s="91"/>
      <c r="J667" s="91"/>
      <c r="K667" s="97"/>
      <c r="L667" s="84"/>
      <c r="M667" s="84"/>
      <c r="N667" s="86"/>
      <c r="O667" s="86"/>
    </row>
    <row r="668" spans="2:15" s="89" customFormat="1" hidden="1" x14ac:dyDescent="0.2">
      <c r="B668" s="86"/>
      <c r="C668" s="84"/>
      <c r="D668" s="84"/>
      <c r="E668" s="84"/>
      <c r="F668" s="79"/>
      <c r="G668" s="84"/>
      <c r="H668" s="90"/>
      <c r="I668" s="91"/>
      <c r="J668" s="91"/>
      <c r="K668" s="97"/>
      <c r="L668" s="84"/>
      <c r="M668" s="84"/>
      <c r="N668" s="86"/>
      <c r="O668" s="86"/>
    </row>
    <row r="669" spans="2:15" s="89" customFormat="1" hidden="1" x14ac:dyDescent="0.2">
      <c r="B669" s="86"/>
      <c r="C669" s="84"/>
      <c r="D669" s="84"/>
      <c r="E669" s="84"/>
      <c r="F669" s="79"/>
      <c r="G669" s="84"/>
      <c r="H669" s="90"/>
      <c r="I669" s="91"/>
      <c r="J669" s="91"/>
      <c r="K669" s="97"/>
      <c r="L669" s="84"/>
      <c r="M669" s="84"/>
      <c r="N669" s="86"/>
      <c r="O669" s="86"/>
    </row>
    <row r="670" spans="2:15" s="89" customFormat="1" hidden="1" x14ac:dyDescent="0.2">
      <c r="B670" s="86"/>
      <c r="C670" s="84"/>
      <c r="D670" s="84"/>
      <c r="E670" s="84"/>
      <c r="F670" s="79"/>
      <c r="G670" s="84"/>
      <c r="H670" s="90"/>
      <c r="I670" s="91"/>
      <c r="J670" s="91"/>
      <c r="K670" s="97"/>
      <c r="L670" s="84"/>
      <c r="M670" s="84"/>
      <c r="N670" s="86"/>
      <c r="O670" s="86"/>
    </row>
    <row r="671" spans="2:15" s="89" customFormat="1" hidden="1" x14ac:dyDescent="0.2">
      <c r="B671" s="86"/>
      <c r="C671" s="84"/>
      <c r="D671" s="84"/>
      <c r="E671" s="84"/>
      <c r="F671" s="79"/>
      <c r="G671" s="84"/>
      <c r="H671" s="90"/>
      <c r="I671" s="91"/>
      <c r="J671" s="91"/>
      <c r="K671" s="97"/>
      <c r="L671" s="84"/>
      <c r="M671" s="84"/>
      <c r="N671" s="86"/>
      <c r="O671" s="86"/>
    </row>
    <row r="672" spans="2:15" s="89" customFormat="1" hidden="1" x14ac:dyDescent="0.2">
      <c r="B672" s="86"/>
      <c r="C672" s="84"/>
      <c r="D672" s="84"/>
      <c r="E672" s="84"/>
      <c r="F672" s="79"/>
      <c r="G672" s="84"/>
      <c r="H672" s="90"/>
      <c r="I672" s="91"/>
      <c r="J672" s="91"/>
      <c r="K672" s="90"/>
      <c r="L672" s="84"/>
      <c r="M672" s="84"/>
      <c r="N672" s="86"/>
      <c r="O672" s="86"/>
    </row>
    <row r="673" spans="2:15" s="89" customFormat="1" hidden="1" x14ac:dyDescent="0.2">
      <c r="B673" s="86"/>
      <c r="C673" s="84"/>
      <c r="D673" s="84"/>
      <c r="E673" s="84"/>
      <c r="F673" s="79"/>
      <c r="G673" s="84"/>
      <c r="H673" s="90"/>
      <c r="I673" s="91"/>
      <c r="J673" s="91"/>
      <c r="K673" s="90"/>
      <c r="L673" s="84"/>
      <c r="M673" s="84"/>
      <c r="N673" s="86"/>
      <c r="O673" s="86"/>
    </row>
    <row r="674" spans="2:15" s="89" customFormat="1" hidden="1" x14ac:dyDescent="0.2">
      <c r="B674" s="86"/>
      <c r="C674" s="84"/>
      <c r="D674" s="84"/>
      <c r="E674" s="84"/>
      <c r="F674" s="79"/>
      <c r="G674" s="84"/>
      <c r="H674" s="90"/>
      <c r="I674" s="91"/>
      <c r="J674" s="91"/>
      <c r="K674" s="90"/>
      <c r="L674" s="84"/>
      <c r="M674" s="84"/>
      <c r="N674" s="86"/>
      <c r="O674" s="86"/>
    </row>
    <row r="675" spans="2:15" s="89" customFormat="1" hidden="1" x14ac:dyDescent="0.2">
      <c r="B675" s="86"/>
      <c r="C675" s="84"/>
      <c r="D675" s="84"/>
      <c r="E675" s="84"/>
      <c r="F675" s="79"/>
      <c r="G675" s="84"/>
      <c r="H675" s="90"/>
      <c r="I675" s="91"/>
      <c r="J675" s="91"/>
      <c r="K675" s="90"/>
      <c r="L675" s="84"/>
      <c r="M675" s="84"/>
      <c r="N675" s="86"/>
      <c r="O675" s="86"/>
    </row>
    <row r="676" spans="2:15" s="89" customFormat="1" hidden="1" x14ac:dyDescent="0.2">
      <c r="B676" s="86"/>
      <c r="C676" s="84"/>
      <c r="D676" s="84"/>
      <c r="E676" s="84"/>
      <c r="F676" s="79"/>
      <c r="G676" s="84"/>
      <c r="H676" s="90"/>
      <c r="I676" s="91"/>
      <c r="J676" s="91"/>
      <c r="K676" s="90"/>
      <c r="L676" s="84"/>
      <c r="M676" s="84"/>
      <c r="N676" s="86"/>
      <c r="O676" s="86"/>
    </row>
    <row r="677" spans="2:15" s="89" customFormat="1" hidden="1" x14ac:dyDescent="0.2">
      <c r="B677" s="86"/>
      <c r="C677" s="84"/>
      <c r="D677" s="84"/>
      <c r="E677" s="84"/>
      <c r="F677" s="79"/>
      <c r="G677" s="84"/>
      <c r="H677" s="90"/>
      <c r="I677" s="91"/>
      <c r="J677" s="91"/>
      <c r="K677" s="90"/>
      <c r="L677" s="84"/>
      <c r="M677" s="84"/>
      <c r="N677" s="86"/>
      <c r="O677" s="86"/>
    </row>
    <row r="678" spans="2:15" s="89" customFormat="1" hidden="1" x14ac:dyDescent="0.2">
      <c r="B678" s="86"/>
      <c r="C678" s="84"/>
      <c r="D678" s="84"/>
      <c r="E678" s="84"/>
      <c r="F678" s="79"/>
      <c r="G678" s="84"/>
      <c r="H678" s="90"/>
      <c r="I678" s="91"/>
      <c r="J678" s="91"/>
      <c r="K678" s="90"/>
      <c r="L678" s="84"/>
      <c r="M678" s="84"/>
      <c r="N678" s="86"/>
      <c r="O678" s="86"/>
    </row>
    <row r="679" spans="2:15" s="89" customFormat="1" hidden="1" x14ac:dyDescent="0.2">
      <c r="B679" s="86"/>
      <c r="C679" s="84"/>
      <c r="D679" s="84"/>
      <c r="E679" s="84"/>
      <c r="F679" s="79"/>
      <c r="G679" s="84"/>
      <c r="H679" s="90"/>
      <c r="I679" s="91"/>
      <c r="J679" s="91"/>
      <c r="K679" s="90"/>
      <c r="L679" s="84"/>
      <c r="M679" s="84"/>
      <c r="N679" s="86"/>
      <c r="O679" s="86"/>
    </row>
    <row r="680" spans="2:15" s="89" customFormat="1" hidden="1" x14ac:dyDescent="0.2">
      <c r="B680" s="86"/>
      <c r="C680" s="84"/>
      <c r="D680" s="84"/>
      <c r="E680" s="84"/>
      <c r="F680" s="79"/>
      <c r="G680" s="84"/>
      <c r="H680" s="90"/>
      <c r="I680" s="91"/>
      <c r="J680" s="91"/>
      <c r="K680" s="90"/>
      <c r="L680" s="84"/>
      <c r="M680" s="84"/>
      <c r="N680" s="86"/>
      <c r="O680" s="86"/>
    </row>
    <row r="681" spans="2:15" s="89" customFormat="1" hidden="1" x14ac:dyDescent="0.2">
      <c r="B681" s="86"/>
      <c r="C681" s="84"/>
      <c r="D681" s="84"/>
      <c r="E681" s="84"/>
      <c r="F681" s="79"/>
      <c r="G681" s="84"/>
      <c r="H681" s="90"/>
      <c r="I681" s="91"/>
      <c r="J681" s="91"/>
      <c r="K681" s="90"/>
      <c r="L681" s="84"/>
      <c r="M681" s="84"/>
      <c r="N681" s="86"/>
      <c r="O681" s="86"/>
    </row>
    <row r="682" spans="2:15" s="89" customFormat="1" hidden="1" x14ac:dyDescent="0.2">
      <c r="B682" s="86"/>
      <c r="C682" s="84"/>
      <c r="D682" s="84"/>
      <c r="E682" s="84"/>
      <c r="F682" s="79"/>
      <c r="G682" s="84"/>
      <c r="H682" s="90"/>
      <c r="I682" s="91"/>
      <c r="J682" s="91"/>
      <c r="K682" s="90"/>
      <c r="L682" s="84"/>
      <c r="M682" s="84"/>
      <c r="N682" s="86"/>
      <c r="O682" s="86"/>
    </row>
    <row r="683" spans="2:15" s="89" customFormat="1" hidden="1" x14ac:dyDescent="0.2">
      <c r="B683" s="86"/>
      <c r="C683" s="84"/>
      <c r="D683" s="84"/>
      <c r="E683" s="84"/>
      <c r="F683" s="79"/>
      <c r="G683" s="84"/>
      <c r="H683" s="90"/>
      <c r="I683" s="91"/>
      <c r="J683" s="91"/>
      <c r="K683" s="90"/>
      <c r="L683" s="84"/>
      <c r="M683" s="84"/>
      <c r="N683" s="86"/>
      <c r="O683" s="86"/>
    </row>
    <row r="684" spans="2:15" s="89" customFormat="1" hidden="1" x14ac:dyDescent="0.2">
      <c r="B684" s="86"/>
      <c r="C684" s="84"/>
      <c r="D684" s="84"/>
      <c r="E684" s="84"/>
      <c r="F684" s="79"/>
      <c r="G684" s="84"/>
      <c r="H684" s="90"/>
      <c r="I684" s="91"/>
      <c r="J684" s="91"/>
      <c r="K684" s="90"/>
      <c r="L684" s="84"/>
      <c r="M684" s="84"/>
      <c r="N684" s="86"/>
      <c r="O684" s="86"/>
    </row>
    <row r="685" spans="2:15" s="89" customFormat="1" hidden="1" x14ac:dyDescent="0.2">
      <c r="B685" s="86"/>
      <c r="C685" s="84"/>
      <c r="D685" s="84"/>
      <c r="E685" s="84"/>
      <c r="F685" s="79"/>
      <c r="G685" s="84"/>
      <c r="H685" s="90"/>
      <c r="I685" s="91"/>
      <c r="J685" s="91"/>
      <c r="K685" s="90"/>
      <c r="L685" s="84"/>
      <c r="M685" s="84"/>
      <c r="N685" s="86"/>
      <c r="O685" s="86"/>
    </row>
    <row r="686" spans="2:15" s="89" customFormat="1" hidden="1" x14ac:dyDescent="0.2">
      <c r="B686" s="86"/>
      <c r="C686" s="84"/>
      <c r="D686" s="84"/>
      <c r="E686" s="84"/>
      <c r="F686" s="79"/>
      <c r="G686" s="84"/>
      <c r="H686" s="90"/>
      <c r="I686" s="91"/>
      <c r="J686" s="91"/>
      <c r="K686" s="90"/>
      <c r="L686" s="84"/>
      <c r="M686" s="84"/>
      <c r="N686" s="86"/>
      <c r="O686" s="86"/>
    </row>
    <row r="687" spans="2:15" s="89" customFormat="1" hidden="1" x14ac:dyDescent="0.2">
      <c r="B687" s="86"/>
      <c r="C687" s="84"/>
      <c r="D687" s="84"/>
      <c r="E687" s="84"/>
      <c r="F687" s="79"/>
      <c r="G687" s="84"/>
      <c r="H687" s="90"/>
      <c r="I687" s="91"/>
      <c r="J687" s="91"/>
      <c r="K687" s="90"/>
      <c r="L687" s="84"/>
      <c r="M687" s="84"/>
      <c r="N687" s="86"/>
      <c r="O687" s="86"/>
    </row>
    <row r="688" spans="2:15" s="89" customFormat="1" hidden="1" x14ac:dyDescent="0.2">
      <c r="B688" s="86"/>
      <c r="C688" s="84"/>
      <c r="D688" s="84"/>
      <c r="E688" s="84"/>
      <c r="F688" s="79"/>
      <c r="G688" s="84"/>
      <c r="H688" s="90"/>
      <c r="I688" s="91"/>
      <c r="J688" s="91"/>
      <c r="K688" s="90"/>
      <c r="L688" s="84"/>
      <c r="M688" s="84"/>
      <c r="N688" s="86"/>
      <c r="O688" s="86"/>
    </row>
    <row r="689" spans="2:15" s="89" customFormat="1" hidden="1" x14ac:dyDescent="0.2">
      <c r="B689" s="86"/>
      <c r="C689" s="84"/>
      <c r="D689" s="84"/>
      <c r="E689" s="84"/>
      <c r="F689" s="79"/>
      <c r="G689" s="84"/>
      <c r="H689" s="90"/>
      <c r="I689" s="91"/>
      <c r="J689" s="91"/>
      <c r="K689" s="90"/>
      <c r="L689" s="84"/>
      <c r="M689" s="84"/>
      <c r="N689" s="86"/>
      <c r="O689" s="86"/>
    </row>
    <row r="690" spans="2:15" s="89" customFormat="1" hidden="1" x14ac:dyDescent="0.2">
      <c r="B690" s="86"/>
      <c r="C690" s="84"/>
      <c r="D690" s="84"/>
      <c r="E690" s="84"/>
      <c r="F690" s="79"/>
      <c r="G690" s="84"/>
      <c r="H690" s="90"/>
      <c r="I690" s="91"/>
      <c r="J690" s="91"/>
      <c r="K690" s="90"/>
      <c r="L690" s="84"/>
      <c r="M690" s="84"/>
      <c r="N690" s="86"/>
      <c r="O690" s="86"/>
    </row>
    <row r="691" spans="2:15" s="89" customFormat="1" hidden="1" x14ac:dyDescent="0.2">
      <c r="B691" s="86"/>
      <c r="C691" s="84"/>
      <c r="D691" s="84"/>
      <c r="E691" s="84"/>
      <c r="F691" s="79"/>
      <c r="G691" s="84"/>
      <c r="H691" s="90"/>
      <c r="I691" s="91"/>
      <c r="J691" s="91"/>
      <c r="K691" s="90"/>
      <c r="L691" s="84"/>
      <c r="M691" s="84"/>
      <c r="N691" s="86"/>
      <c r="O691" s="86"/>
    </row>
    <row r="692" spans="2:15" s="89" customFormat="1" hidden="1" x14ac:dyDescent="0.2">
      <c r="B692" s="86"/>
      <c r="C692" s="84"/>
      <c r="D692" s="84"/>
      <c r="E692" s="84"/>
      <c r="F692" s="79"/>
      <c r="G692" s="84"/>
      <c r="H692" s="90"/>
      <c r="I692" s="91"/>
      <c r="J692" s="91"/>
      <c r="K692" s="90"/>
      <c r="L692" s="84"/>
      <c r="M692" s="84"/>
      <c r="N692" s="86"/>
      <c r="O692" s="86"/>
    </row>
    <row r="693" spans="2:15" s="89" customFormat="1" hidden="1" x14ac:dyDescent="0.2">
      <c r="B693" s="86"/>
      <c r="C693" s="84"/>
      <c r="D693" s="84"/>
      <c r="E693" s="84"/>
      <c r="F693" s="79"/>
      <c r="G693" s="84"/>
      <c r="H693" s="90"/>
      <c r="I693" s="91"/>
      <c r="J693" s="91"/>
      <c r="K693" s="90"/>
      <c r="L693" s="84"/>
      <c r="M693" s="84"/>
      <c r="N693" s="86"/>
      <c r="O693" s="86"/>
    </row>
    <row r="694" spans="2:15" s="89" customFormat="1" hidden="1" x14ac:dyDescent="0.2">
      <c r="B694" s="86"/>
      <c r="C694" s="84"/>
      <c r="D694" s="84"/>
      <c r="E694" s="84"/>
      <c r="F694" s="79"/>
      <c r="G694" s="84"/>
      <c r="H694" s="90"/>
      <c r="I694" s="91"/>
      <c r="J694" s="91"/>
      <c r="K694" s="90"/>
      <c r="L694" s="84"/>
      <c r="M694" s="84"/>
      <c r="N694" s="86"/>
      <c r="O694" s="86"/>
    </row>
    <row r="695" spans="2:15" s="89" customFormat="1" hidden="1" x14ac:dyDescent="0.2">
      <c r="B695" s="86"/>
      <c r="C695" s="84"/>
      <c r="D695" s="84"/>
      <c r="E695" s="84"/>
      <c r="F695" s="79"/>
      <c r="G695" s="84"/>
      <c r="H695" s="90"/>
      <c r="I695" s="91"/>
      <c r="J695" s="91"/>
      <c r="K695" s="90"/>
      <c r="L695" s="84"/>
      <c r="M695" s="84"/>
      <c r="N695" s="86"/>
      <c r="O695" s="86"/>
    </row>
    <row r="696" spans="2:15" s="89" customFormat="1" hidden="1" x14ac:dyDescent="0.2">
      <c r="B696" s="86"/>
      <c r="C696" s="84"/>
      <c r="D696" s="84"/>
      <c r="E696" s="84"/>
      <c r="F696" s="79"/>
      <c r="G696" s="84"/>
      <c r="H696" s="90"/>
      <c r="I696" s="91"/>
      <c r="J696" s="91"/>
      <c r="K696" s="90"/>
      <c r="L696" s="84"/>
      <c r="M696" s="84"/>
      <c r="N696" s="86"/>
      <c r="O696" s="86"/>
    </row>
    <row r="697" spans="2:15" s="89" customFormat="1" hidden="1" x14ac:dyDescent="0.2">
      <c r="B697" s="86"/>
      <c r="C697" s="84"/>
      <c r="D697" s="84"/>
      <c r="E697" s="84"/>
      <c r="F697" s="79"/>
      <c r="G697" s="84"/>
      <c r="H697" s="90"/>
      <c r="I697" s="91"/>
      <c r="J697" s="91"/>
      <c r="K697" s="90"/>
      <c r="L697" s="84"/>
      <c r="M697" s="84"/>
      <c r="N697" s="86"/>
      <c r="O697" s="86"/>
    </row>
    <row r="698" spans="2:15" s="89" customFormat="1" hidden="1" x14ac:dyDescent="0.2">
      <c r="B698" s="86"/>
      <c r="C698" s="84"/>
      <c r="D698" s="84"/>
      <c r="E698" s="84"/>
      <c r="F698" s="79"/>
      <c r="G698" s="84"/>
      <c r="H698" s="90"/>
      <c r="I698" s="91"/>
      <c r="J698" s="91"/>
      <c r="K698" s="90"/>
      <c r="L698" s="84"/>
      <c r="M698" s="84"/>
      <c r="N698" s="86"/>
      <c r="O698" s="86"/>
    </row>
    <row r="699" spans="2:15" s="89" customFormat="1" hidden="1" x14ac:dyDescent="0.2">
      <c r="B699" s="86"/>
      <c r="C699" s="84"/>
      <c r="D699" s="84"/>
      <c r="E699" s="84"/>
      <c r="F699" s="79"/>
      <c r="G699" s="84"/>
      <c r="H699" s="90"/>
      <c r="I699" s="91"/>
      <c r="J699" s="91"/>
      <c r="K699" s="90"/>
      <c r="L699" s="84"/>
      <c r="M699" s="84"/>
      <c r="N699" s="86"/>
      <c r="O699" s="86"/>
    </row>
    <row r="700" spans="2:15" s="89" customFormat="1" hidden="1" x14ac:dyDescent="0.2">
      <c r="B700" s="86"/>
      <c r="C700" s="84"/>
      <c r="D700" s="84"/>
      <c r="E700" s="84"/>
      <c r="F700" s="79"/>
      <c r="G700" s="84"/>
      <c r="H700" s="90"/>
      <c r="I700" s="91"/>
      <c r="J700" s="91"/>
      <c r="K700" s="90"/>
      <c r="L700" s="84"/>
      <c r="M700" s="84"/>
      <c r="N700" s="86"/>
      <c r="O700" s="86"/>
    </row>
    <row r="701" spans="2:15" s="89" customFormat="1" hidden="1" x14ac:dyDescent="0.2">
      <c r="B701" s="86"/>
      <c r="C701" s="84"/>
      <c r="D701" s="84"/>
      <c r="E701" s="84"/>
      <c r="F701" s="79"/>
      <c r="G701" s="84"/>
      <c r="H701" s="90"/>
      <c r="I701" s="91"/>
      <c r="J701" s="91"/>
      <c r="K701" s="90"/>
      <c r="L701" s="84"/>
      <c r="M701" s="84"/>
      <c r="N701" s="86"/>
      <c r="O701" s="86"/>
    </row>
    <row r="702" spans="2:15" s="89" customFormat="1" hidden="1" x14ac:dyDescent="0.2">
      <c r="B702" s="86"/>
      <c r="C702" s="84"/>
      <c r="D702" s="84"/>
      <c r="E702" s="84"/>
      <c r="F702" s="79"/>
      <c r="G702" s="84"/>
      <c r="H702" s="90"/>
      <c r="I702" s="91"/>
      <c r="J702" s="91"/>
      <c r="K702" s="90"/>
      <c r="L702" s="84"/>
      <c r="M702" s="84"/>
      <c r="N702" s="86"/>
      <c r="O702" s="86"/>
    </row>
    <row r="703" spans="2:15" s="89" customFormat="1" hidden="1" x14ac:dyDescent="0.2">
      <c r="B703" s="86"/>
      <c r="C703" s="84"/>
      <c r="D703" s="84"/>
      <c r="E703" s="84"/>
      <c r="F703" s="79"/>
      <c r="G703" s="84"/>
      <c r="H703" s="90"/>
      <c r="I703" s="91"/>
      <c r="J703" s="91"/>
      <c r="K703" s="90"/>
      <c r="L703" s="84"/>
      <c r="M703" s="84"/>
      <c r="N703" s="86"/>
      <c r="O703" s="86"/>
    </row>
    <row r="704" spans="2:15" s="89" customFormat="1" hidden="1" x14ac:dyDescent="0.2">
      <c r="B704" s="86"/>
      <c r="C704" s="84"/>
      <c r="D704" s="84"/>
      <c r="E704" s="84"/>
      <c r="F704" s="79"/>
      <c r="G704" s="84"/>
      <c r="H704" s="90"/>
      <c r="I704" s="91"/>
      <c r="J704" s="91"/>
      <c r="K704" s="90"/>
      <c r="L704" s="84"/>
      <c r="M704" s="84"/>
      <c r="N704" s="86"/>
      <c r="O704" s="86"/>
    </row>
    <row r="705" spans="16:16" hidden="1" x14ac:dyDescent="0.2">
      <c r="P705" s="89"/>
    </row>
    <row r="706" spans="16:16" hidden="1" x14ac:dyDescent="0.2">
      <c r="P706" s="89"/>
    </row>
    <row r="707" spans="16:16" hidden="1" x14ac:dyDescent="0.2">
      <c r="P707" s="89"/>
    </row>
    <row r="708" spans="16:16" hidden="1" x14ac:dyDescent="0.2">
      <c r="P708" s="89"/>
    </row>
    <row r="709" spans="16:16" hidden="1" x14ac:dyDescent="0.2">
      <c r="P709" s="89"/>
    </row>
    <row r="710" spans="16:16" hidden="1" x14ac:dyDescent="0.2">
      <c r="P710" s="89"/>
    </row>
    <row r="711" spans="16:16" hidden="1" x14ac:dyDescent="0.2">
      <c r="P711" s="89"/>
    </row>
    <row r="712" spans="16:16" hidden="1" x14ac:dyDescent="0.2">
      <c r="P712" s="89"/>
    </row>
    <row r="713" spans="16:16" hidden="1" x14ac:dyDescent="0.2">
      <c r="P713" s="89"/>
    </row>
    <row r="714" spans="16:16" hidden="1" x14ac:dyDescent="0.2">
      <c r="P714" s="89"/>
    </row>
    <row r="715" spans="16:16" hidden="1" x14ac:dyDescent="0.2">
      <c r="P715" s="89"/>
    </row>
    <row r="716" spans="16:16" hidden="1" x14ac:dyDescent="0.2">
      <c r="P716" s="89"/>
    </row>
    <row r="717" spans="16:16" hidden="1" x14ac:dyDescent="0.2">
      <c r="P717" s="89"/>
    </row>
    <row r="718" spans="16:16" hidden="1" x14ac:dyDescent="0.2"/>
    <row r="719" spans="16:16" hidden="1" x14ac:dyDescent="0.2"/>
    <row r="720" spans="16:16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spans="2:15" hidden="1" x14ac:dyDescent="0.2"/>
    <row r="786" spans="2:15" hidden="1" x14ac:dyDescent="0.2"/>
    <row r="787" spans="2:15" hidden="1" x14ac:dyDescent="0.2"/>
    <row r="788" spans="2:15" hidden="1" x14ac:dyDescent="0.2"/>
    <row r="789" spans="2:15" hidden="1" x14ac:dyDescent="0.2"/>
    <row r="790" spans="2:15" hidden="1" x14ac:dyDescent="0.2"/>
    <row r="791" spans="2:15" hidden="1" x14ac:dyDescent="0.2">
      <c r="B791" s="89"/>
      <c r="C791" s="89"/>
      <c r="D791" s="89"/>
      <c r="E791" s="89"/>
      <c r="F791" s="89"/>
      <c r="G791" s="89"/>
      <c r="H791" s="89"/>
      <c r="I791" s="89"/>
      <c r="J791" s="89"/>
      <c r="L791" s="89"/>
      <c r="M791" s="89"/>
      <c r="N791" s="89"/>
      <c r="O791" s="89"/>
    </row>
    <row r="792" spans="2:15" hidden="1" x14ac:dyDescent="0.2">
      <c r="B792" s="89"/>
      <c r="C792" s="89"/>
      <c r="D792" s="89"/>
      <c r="E792" s="89"/>
      <c r="F792" s="89"/>
      <c r="G792" s="89"/>
      <c r="H792" s="89"/>
      <c r="I792" s="89"/>
      <c r="J792" s="89"/>
      <c r="L792" s="89"/>
      <c r="M792" s="89"/>
      <c r="N792" s="89"/>
      <c r="O792" s="89"/>
    </row>
    <row r="793" spans="2:15" hidden="1" x14ac:dyDescent="0.2">
      <c r="B793" s="89"/>
      <c r="C793" s="89"/>
      <c r="D793" s="89"/>
      <c r="E793" s="89"/>
      <c r="F793" s="89"/>
      <c r="G793" s="89"/>
      <c r="H793" s="89"/>
      <c r="I793" s="89"/>
      <c r="J793" s="89"/>
      <c r="L793" s="89"/>
      <c r="M793" s="89"/>
      <c r="N793" s="89"/>
      <c r="O793" s="89"/>
    </row>
    <row r="794" spans="2:15" hidden="1" x14ac:dyDescent="0.2">
      <c r="B794" s="89"/>
      <c r="C794" s="89"/>
      <c r="D794" s="89"/>
      <c r="E794" s="89"/>
      <c r="F794" s="89"/>
      <c r="G794" s="89"/>
      <c r="H794" s="89"/>
      <c r="I794" s="89"/>
      <c r="J794" s="89"/>
      <c r="L794" s="89"/>
      <c r="M794" s="89"/>
      <c r="N794" s="89"/>
      <c r="O794" s="89"/>
    </row>
    <row r="795" spans="2:15" hidden="1" x14ac:dyDescent="0.2">
      <c r="B795" s="89"/>
      <c r="C795" s="89"/>
      <c r="D795" s="89"/>
      <c r="E795" s="89"/>
      <c r="F795" s="89"/>
      <c r="G795" s="89"/>
      <c r="H795" s="89"/>
      <c r="I795" s="89"/>
      <c r="J795" s="89"/>
      <c r="L795" s="89"/>
      <c r="M795" s="89"/>
      <c r="N795" s="89"/>
      <c r="O795" s="89"/>
    </row>
    <row r="796" spans="2:15" hidden="1" x14ac:dyDescent="0.2">
      <c r="B796" s="89"/>
      <c r="C796" s="89"/>
      <c r="D796" s="89"/>
      <c r="E796" s="89"/>
      <c r="F796" s="89"/>
      <c r="G796" s="89"/>
      <c r="H796" s="89"/>
      <c r="I796" s="89"/>
      <c r="J796" s="89"/>
      <c r="L796" s="89"/>
      <c r="M796" s="89"/>
      <c r="N796" s="89"/>
      <c r="O796" s="89"/>
    </row>
    <row r="797" spans="2:15" hidden="1" x14ac:dyDescent="0.2">
      <c r="B797" s="89"/>
      <c r="C797" s="89"/>
      <c r="D797" s="89"/>
      <c r="E797" s="89"/>
      <c r="F797" s="89"/>
      <c r="G797" s="89"/>
      <c r="H797" s="89"/>
      <c r="I797" s="89"/>
      <c r="J797" s="89"/>
      <c r="L797" s="89"/>
      <c r="M797" s="89"/>
      <c r="N797" s="89"/>
      <c r="O797" s="89"/>
    </row>
    <row r="798" spans="2:15" hidden="1" x14ac:dyDescent="0.2">
      <c r="B798" s="89"/>
      <c r="C798" s="89"/>
      <c r="D798" s="89"/>
      <c r="E798" s="89"/>
      <c r="F798" s="89"/>
      <c r="G798" s="89"/>
      <c r="H798" s="89"/>
      <c r="I798" s="89"/>
      <c r="J798" s="89"/>
      <c r="L798" s="89"/>
      <c r="M798" s="89"/>
      <c r="N798" s="89"/>
      <c r="O798" s="89"/>
    </row>
    <row r="799" spans="2:15" hidden="1" x14ac:dyDescent="0.2">
      <c r="B799" s="89"/>
      <c r="C799" s="89"/>
      <c r="D799" s="89"/>
      <c r="E799" s="89"/>
      <c r="F799" s="89"/>
      <c r="G799" s="89"/>
      <c r="H799" s="89"/>
      <c r="I799" s="89"/>
      <c r="J799" s="89"/>
      <c r="L799" s="89"/>
      <c r="M799" s="89"/>
      <c r="N799" s="89"/>
      <c r="O799" s="89"/>
    </row>
    <row r="800" spans="2:15" hidden="1" x14ac:dyDescent="0.2">
      <c r="B800" s="89"/>
      <c r="C800" s="89"/>
      <c r="D800" s="89"/>
      <c r="E800" s="89"/>
      <c r="F800" s="89"/>
      <c r="G800" s="89"/>
      <c r="H800" s="89"/>
      <c r="I800" s="89"/>
      <c r="J800" s="89"/>
      <c r="L800" s="89"/>
      <c r="M800" s="89"/>
      <c r="N800" s="89"/>
      <c r="O800" s="89"/>
    </row>
    <row r="801" spans="2:15" hidden="1" x14ac:dyDescent="0.2">
      <c r="B801" s="89"/>
      <c r="C801" s="89"/>
      <c r="D801" s="89"/>
      <c r="E801" s="89"/>
      <c r="F801" s="89"/>
      <c r="G801" s="89"/>
      <c r="H801" s="89"/>
      <c r="I801" s="89"/>
      <c r="J801" s="89"/>
      <c r="L801" s="89"/>
      <c r="M801" s="89"/>
      <c r="N801" s="89"/>
      <c r="O801" s="89"/>
    </row>
    <row r="802" spans="2:15" hidden="1" x14ac:dyDescent="0.2">
      <c r="B802" s="89"/>
      <c r="C802" s="89"/>
      <c r="D802" s="89"/>
      <c r="E802" s="89"/>
      <c r="F802" s="89"/>
      <c r="G802" s="89"/>
      <c r="H802" s="89"/>
      <c r="I802" s="89"/>
      <c r="J802" s="89"/>
      <c r="L802" s="89"/>
      <c r="M802" s="89"/>
      <c r="N802" s="89"/>
      <c r="O802" s="89"/>
    </row>
    <row r="803" spans="2:15" hidden="1" x14ac:dyDescent="0.2">
      <c r="B803" s="89"/>
      <c r="C803" s="89"/>
      <c r="D803" s="89"/>
      <c r="E803" s="89"/>
      <c r="F803" s="89"/>
      <c r="G803" s="89"/>
      <c r="H803" s="89"/>
      <c r="I803" s="89"/>
      <c r="J803" s="89"/>
      <c r="L803" s="89"/>
      <c r="M803" s="89"/>
      <c r="N803" s="89"/>
      <c r="O803" s="89"/>
    </row>
    <row r="804" spans="2:15" hidden="1" x14ac:dyDescent="0.2">
      <c r="B804" s="89"/>
      <c r="C804" s="89"/>
      <c r="D804" s="89"/>
      <c r="E804" s="89"/>
      <c r="F804" s="89"/>
      <c r="G804" s="89"/>
      <c r="H804" s="89"/>
      <c r="I804" s="89"/>
      <c r="J804" s="89"/>
      <c r="L804" s="89"/>
      <c r="M804" s="89"/>
      <c r="N804" s="89"/>
      <c r="O804" s="89"/>
    </row>
    <row r="805" spans="2:15" hidden="1" x14ac:dyDescent="0.2">
      <c r="B805" s="89"/>
      <c r="C805" s="89"/>
      <c r="D805" s="89"/>
      <c r="E805" s="89"/>
      <c r="F805" s="89"/>
      <c r="G805" s="89"/>
      <c r="H805" s="89"/>
      <c r="I805" s="89"/>
      <c r="J805" s="89"/>
      <c r="L805" s="89"/>
      <c r="M805" s="89"/>
      <c r="N805" s="89"/>
      <c r="O805" s="89"/>
    </row>
    <row r="806" spans="2:15" hidden="1" x14ac:dyDescent="0.2">
      <c r="B806" s="89"/>
      <c r="C806" s="89"/>
      <c r="D806" s="89"/>
      <c r="E806" s="89"/>
      <c r="F806" s="89"/>
      <c r="G806" s="89"/>
      <c r="H806" s="89"/>
      <c r="I806" s="89"/>
      <c r="J806" s="89"/>
      <c r="L806" s="89"/>
      <c r="M806" s="89"/>
      <c r="N806" s="89"/>
      <c r="O806" s="89"/>
    </row>
    <row r="807" spans="2:15" hidden="1" x14ac:dyDescent="0.2">
      <c r="B807" s="89"/>
      <c r="C807" s="89"/>
      <c r="D807" s="89"/>
      <c r="E807" s="89"/>
      <c r="F807" s="89"/>
      <c r="G807" s="89"/>
      <c r="H807" s="89"/>
      <c r="I807" s="89"/>
      <c r="J807" s="89"/>
      <c r="L807" s="89"/>
      <c r="M807" s="89"/>
      <c r="N807" s="89"/>
      <c r="O807" s="89"/>
    </row>
    <row r="808" spans="2:15" hidden="1" x14ac:dyDescent="0.2">
      <c r="B808" s="89"/>
      <c r="C808" s="89"/>
      <c r="D808" s="89"/>
      <c r="E808" s="89"/>
      <c r="F808" s="89"/>
      <c r="G808" s="89"/>
      <c r="H808" s="89"/>
      <c r="I808" s="89"/>
      <c r="J808" s="89"/>
      <c r="L808" s="89"/>
      <c r="M808" s="89"/>
      <c r="N808" s="89"/>
      <c r="O808" s="89"/>
    </row>
    <row r="809" spans="2:15" hidden="1" x14ac:dyDescent="0.2">
      <c r="B809" s="89"/>
      <c r="C809" s="89"/>
      <c r="D809" s="89"/>
      <c r="E809" s="89"/>
      <c r="F809" s="89"/>
      <c r="G809" s="89"/>
      <c r="H809" s="89"/>
      <c r="I809" s="89"/>
      <c r="J809" s="89"/>
      <c r="L809" s="89"/>
      <c r="M809" s="89"/>
      <c r="N809" s="89"/>
      <c r="O809" s="89"/>
    </row>
    <row r="810" spans="2:15" hidden="1" x14ac:dyDescent="0.2">
      <c r="B810" s="89"/>
      <c r="C810" s="89"/>
      <c r="D810" s="89"/>
      <c r="E810" s="89"/>
      <c r="F810" s="89"/>
      <c r="G810" s="89"/>
      <c r="H810" s="89"/>
      <c r="I810" s="89"/>
      <c r="J810" s="89"/>
      <c r="L810" s="89"/>
      <c r="M810" s="89"/>
      <c r="N810" s="89"/>
      <c r="O810" s="89"/>
    </row>
    <row r="811" spans="2:15" hidden="1" x14ac:dyDescent="0.2">
      <c r="B811" s="89"/>
      <c r="C811" s="89"/>
      <c r="D811" s="89"/>
      <c r="E811" s="89"/>
      <c r="F811" s="89"/>
      <c r="G811" s="89"/>
      <c r="H811" s="89"/>
      <c r="I811" s="89"/>
      <c r="J811" s="89"/>
      <c r="L811" s="89"/>
      <c r="M811" s="89"/>
      <c r="N811" s="89"/>
      <c r="O811" s="89"/>
    </row>
    <row r="812" spans="2:15" hidden="1" x14ac:dyDescent="0.2">
      <c r="B812" s="89"/>
      <c r="C812" s="89"/>
      <c r="D812" s="89"/>
      <c r="E812" s="89"/>
      <c r="F812" s="89"/>
      <c r="G812" s="89"/>
      <c r="H812" s="89"/>
      <c r="I812" s="89"/>
      <c r="J812" s="89"/>
      <c r="L812" s="89"/>
      <c r="M812" s="89"/>
      <c r="N812" s="89"/>
      <c r="O812" s="89"/>
    </row>
    <row r="813" spans="2:15" hidden="1" x14ac:dyDescent="0.2">
      <c r="B813" s="89"/>
      <c r="C813" s="89"/>
      <c r="D813" s="89"/>
      <c r="E813" s="89"/>
      <c r="F813" s="89"/>
      <c r="G813" s="89"/>
      <c r="H813" s="89"/>
      <c r="I813" s="89"/>
      <c r="J813" s="89"/>
      <c r="L813" s="89"/>
      <c r="M813" s="89"/>
      <c r="N813" s="89"/>
      <c r="O813" s="89"/>
    </row>
    <row r="814" spans="2:15" hidden="1" x14ac:dyDescent="0.2">
      <c r="B814" s="89"/>
      <c r="C814" s="89"/>
      <c r="D814" s="89"/>
      <c r="E814" s="89"/>
      <c r="F814" s="89"/>
      <c r="G814" s="89"/>
      <c r="H814" s="89"/>
      <c r="I814" s="89"/>
      <c r="J814" s="89"/>
      <c r="L814" s="89"/>
      <c r="M814" s="89"/>
      <c r="N814" s="89"/>
      <c r="O814" s="89"/>
    </row>
    <row r="815" spans="2:15" hidden="1" x14ac:dyDescent="0.2">
      <c r="B815" s="89"/>
      <c r="C815" s="89"/>
      <c r="D815" s="89"/>
      <c r="E815" s="89"/>
      <c r="F815" s="89"/>
      <c r="G815" s="89"/>
      <c r="H815" s="89"/>
      <c r="I815" s="89"/>
      <c r="J815" s="89"/>
      <c r="L815" s="89"/>
      <c r="M815" s="89"/>
      <c r="N815" s="89"/>
      <c r="O815" s="89"/>
    </row>
    <row r="816" spans="2:15" hidden="1" x14ac:dyDescent="0.2">
      <c r="B816" s="89"/>
      <c r="C816" s="89"/>
      <c r="D816" s="89"/>
      <c r="E816" s="89"/>
      <c r="F816" s="89"/>
      <c r="G816" s="89"/>
      <c r="H816" s="89"/>
      <c r="I816" s="89"/>
      <c r="J816" s="89"/>
      <c r="L816" s="89"/>
      <c r="M816" s="89"/>
      <c r="N816" s="89"/>
      <c r="O816" s="89"/>
    </row>
    <row r="817" spans="2:15" hidden="1" x14ac:dyDescent="0.2">
      <c r="B817" s="89"/>
      <c r="C817" s="89"/>
      <c r="D817" s="89"/>
      <c r="E817" s="89"/>
      <c r="F817" s="89"/>
      <c r="G817" s="89"/>
      <c r="H817" s="89"/>
      <c r="I817" s="89"/>
      <c r="J817" s="89"/>
      <c r="L817" s="89"/>
      <c r="M817" s="89"/>
      <c r="N817" s="89"/>
      <c r="O817" s="89"/>
    </row>
    <row r="818" spans="2:15" hidden="1" x14ac:dyDescent="0.2">
      <c r="B818" s="89"/>
      <c r="C818" s="89"/>
      <c r="D818" s="89"/>
      <c r="E818" s="89"/>
      <c r="F818" s="89"/>
      <c r="G818" s="89"/>
      <c r="H818" s="89"/>
      <c r="I818" s="89"/>
      <c r="J818" s="89"/>
      <c r="L818" s="89"/>
      <c r="M818" s="89"/>
      <c r="N818" s="89"/>
      <c r="O818" s="89"/>
    </row>
    <row r="819" spans="2:15" hidden="1" x14ac:dyDescent="0.2">
      <c r="B819" s="89"/>
      <c r="C819" s="89"/>
      <c r="D819" s="89"/>
      <c r="E819" s="89"/>
      <c r="F819" s="89"/>
      <c r="G819" s="89"/>
      <c r="H819" s="89"/>
      <c r="I819" s="89"/>
      <c r="J819" s="89"/>
      <c r="L819" s="89"/>
      <c r="M819" s="89"/>
      <c r="N819" s="89"/>
      <c r="O819" s="89"/>
    </row>
    <row r="820" spans="2:15" hidden="1" x14ac:dyDescent="0.2">
      <c r="B820" s="89"/>
      <c r="C820" s="89"/>
      <c r="D820" s="89"/>
      <c r="E820" s="89"/>
      <c r="F820" s="89"/>
      <c r="G820" s="89"/>
      <c r="H820" s="89"/>
      <c r="I820" s="89"/>
      <c r="J820" s="89"/>
      <c r="L820" s="89"/>
      <c r="M820" s="89"/>
      <c r="N820" s="89"/>
      <c r="O820" s="89"/>
    </row>
    <row r="821" spans="2:15" hidden="1" x14ac:dyDescent="0.2">
      <c r="B821" s="89"/>
      <c r="C821" s="89"/>
      <c r="D821" s="89"/>
      <c r="E821" s="89"/>
      <c r="F821" s="89"/>
      <c r="G821" s="89"/>
      <c r="H821" s="89"/>
      <c r="I821" s="89"/>
      <c r="J821" s="89"/>
      <c r="L821" s="89"/>
      <c r="M821" s="89"/>
      <c r="N821" s="89"/>
      <c r="O821" s="89"/>
    </row>
    <row r="822" spans="2:15" hidden="1" x14ac:dyDescent="0.2">
      <c r="B822" s="89"/>
      <c r="C822" s="89"/>
      <c r="D822" s="89"/>
      <c r="E822" s="89"/>
      <c r="F822" s="89"/>
      <c r="G822" s="89"/>
      <c r="H822" s="89"/>
      <c r="I822" s="89"/>
      <c r="J822" s="89"/>
      <c r="L822" s="89"/>
      <c r="M822" s="89"/>
      <c r="N822" s="89"/>
      <c r="O822" s="89"/>
    </row>
    <row r="823" spans="2:15" hidden="1" x14ac:dyDescent="0.2">
      <c r="B823" s="89"/>
      <c r="C823" s="89"/>
      <c r="D823" s="89"/>
      <c r="E823" s="89"/>
      <c r="F823" s="89"/>
      <c r="G823" s="89"/>
      <c r="H823" s="89"/>
      <c r="I823" s="89"/>
      <c r="J823" s="89"/>
      <c r="L823" s="89"/>
      <c r="M823" s="89"/>
      <c r="N823" s="89"/>
      <c r="O823" s="89"/>
    </row>
    <row r="824" spans="2:15" hidden="1" x14ac:dyDescent="0.2">
      <c r="B824" s="89"/>
      <c r="C824" s="89"/>
      <c r="D824" s="89"/>
      <c r="E824" s="89"/>
      <c r="F824" s="89"/>
      <c r="G824" s="89"/>
      <c r="H824" s="89"/>
      <c r="I824" s="89"/>
      <c r="J824" s="89"/>
      <c r="L824" s="89"/>
      <c r="M824" s="89"/>
      <c r="N824" s="89"/>
      <c r="O824" s="89"/>
    </row>
    <row r="825" spans="2:15" hidden="1" x14ac:dyDescent="0.2">
      <c r="B825" s="89"/>
      <c r="C825" s="89"/>
      <c r="D825" s="89"/>
      <c r="E825" s="89"/>
      <c r="F825" s="89"/>
      <c r="G825" s="89"/>
      <c r="H825" s="89"/>
      <c r="I825" s="89"/>
      <c r="J825" s="89"/>
      <c r="L825" s="89"/>
      <c r="M825" s="89"/>
      <c r="N825" s="89"/>
      <c r="O825" s="89"/>
    </row>
    <row r="826" spans="2:15" hidden="1" x14ac:dyDescent="0.2">
      <c r="B826" s="89"/>
      <c r="C826" s="89"/>
      <c r="D826" s="89"/>
      <c r="E826" s="89"/>
      <c r="F826" s="89"/>
      <c r="G826" s="89"/>
      <c r="H826" s="89"/>
      <c r="I826" s="89"/>
      <c r="J826" s="89"/>
      <c r="L826" s="89"/>
      <c r="M826" s="89"/>
      <c r="N826" s="89"/>
      <c r="O826" s="89"/>
    </row>
    <row r="827" spans="2:15" hidden="1" x14ac:dyDescent="0.2">
      <c r="B827" s="89"/>
      <c r="C827" s="89"/>
      <c r="D827" s="89"/>
      <c r="E827" s="89"/>
      <c r="F827" s="89"/>
      <c r="G827" s="89"/>
      <c r="H827" s="89"/>
      <c r="I827" s="89"/>
      <c r="J827" s="89"/>
      <c r="L827" s="89"/>
      <c r="M827" s="89"/>
      <c r="N827" s="89"/>
      <c r="O827" s="89"/>
    </row>
    <row r="828" spans="2:15" hidden="1" x14ac:dyDescent="0.2">
      <c r="B828" s="89"/>
      <c r="C828" s="89"/>
      <c r="D828" s="89"/>
      <c r="E828" s="89"/>
      <c r="F828" s="89"/>
      <c r="G828" s="89"/>
      <c r="H828" s="89"/>
      <c r="I828" s="89"/>
      <c r="J828" s="89"/>
      <c r="L828" s="89"/>
      <c r="M828" s="89"/>
      <c r="N828" s="89"/>
      <c r="O828" s="89"/>
    </row>
    <row r="829" spans="2:15" hidden="1" x14ac:dyDescent="0.2">
      <c r="B829" s="89"/>
      <c r="C829" s="89"/>
      <c r="D829" s="89"/>
      <c r="E829" s="89"/>
      <c r="F829" s="89"/>
      <c r="G829" s="89"/>
      <c r="H829" s="89"/>
      <c r="I829" s="89"/>
      <c r="J829" s="89"/>
      <c r="L829" s="89"/>
      <c r="M829" s="89"/>
      <c r="N829" s="89"/>
      <c r="O829" s="89"/>
    </row>
    <row r="830" spans="2:15" hidden="1" x14ac:dyDescent="0.2">
      <c r="B830" s="89"/>
      <c r="C830" s="89"/>
      <c r="D830" s="89"/>
      <c r="E830" s="89"/>
      <c r="F830" s="89"/>
      <c r="G830" s="89"/>
      <c r="H830" s="89"/>
      <c r="I830" s="89"/>
      <c r="J830" s="89"/>
      <c r="L830" s="89"/>
      <c r="M830" s="89"/>
      <c r="N830" s="89"/>
      <c r="O830" s="89"/>
    </row>
    <row r="831" spans="2:15" hidden="1" x14ac:dyDescent="0.2">
      <c r="B831" s="89"/>
      <c r="C831" s="89"/>
      <c r="D831" s="89"/>
      <c r="E831" s="89"/>
      <c r="F831" s="89"/>
      <c r="G831" s="89"/>
      <c r="H831" s="89"/>
      <c r="I831" s="89"/>
      <c r="J831" s="89"/>
      <c r="L831" s="89"/>
      <c r="M831" s="89"/>
      <c r="N831" s="89"/>
      <c r="O831" s="89"/>
    </row>
    <row r="832" spans="2:15" hidden="1" x14ac:dyDescent="0.2">
      <c r="B832" s="89"/>
      <c r="C832" s="89"/>
      <c r="D832" s="89"/>
      <c r="E832" s="89"/>
      <c r="F832" s="89"/>
      <c r="G832" s="89"/>
      <c r="H832" s="89"/>
      <c r="I832" s="89"/>
      <c r="J832" s="89"/>
      <c r="L832" s="89"/>
      <c r="M832" s="89"/>
      <c r="N832" s="89"/>
      <c r="O832" s="89"/>
    </row>
    <row r="833" spans="2:15" hidden="1" x14ac:dyDescent="0.2">
      <c r="B833" s="89"/>
      <c r="C833" s="89"/>
      <c r="D833" s="89"/>
      <c r="E833" s="89"/>
      <c r="F833" s="89"/>
      <c r="G833" s="89"/>
      <c r="H833" s="89"/>
      <c r="I833" s="89"/>
      <c r="J833" s="89"/>
      <c r="L833" s="89"/>
      <c r="M833" s="89"/>
      <c r="N833" s="89"/>
      <c r="O833" s="89"/>
    </row>
    <row r="834" spans="2:15" hidden="1" x14ac:dyDescent="0.2">
      <c r="B834" s="89"/>
      <c r="C834" s="89"/>
      <c r="D834" s="89"/>
      <c r="E834" s="89"/>
      <c r="F834" s="89"/>
      <c r="G834" s="89"/>
      <c r="H834" s="89"/>
      <c r="I834" s="89"/>
      <c r="J834" s="89"/>
      <c r="L834" s="89"/>
      <c r="M834" s="89"/>
      <c r="N834" s="89"/>
      <c r="O834" s="89"/>
    </row>
    <row r="835" spans="2:15" hidden="1" x14ac:dyDescent="0.2">
      <c r="B835" s="89"/>
      <c r="C835" s="89"/>
      <c r="D835" s="89"/>
      <c r="E835" s="89"/>
      <c r="F835" s="89"/>
      <c r="G835" s="89"/>
      <c r="H835" s="89"/>
      <c r="I835" s="89"/>
      <c r="J835" s="89"/>
      <c r="L835" s="89"/>
      <c r="M835" s="89"/>
      <c r="N835" s="89"/>
      <c r="O835" s="89"/>
    </row>
    <row r="836" spans="2:15" hidden="1" x14ac:dyDescent="0.2">
      <c r="B836" s="89"/>
      <c r="C836" s="89"/>
      <c r="D836" s="89"/>
      <c r="E836" s="89"/>
      <c r="F836" s="89"/>
      <c r="G836" s="89"/>
      <c r="H836" s="89"/>
      <c r="I836" s="89"/>
      <c r="J836" s="89"/>
      <c r="L836" s="89"/>
      <c r="M836" s="89"/>
      <c r="N836" s="89"/>
      <c r="O836" s="89"/>
    </row>
    <row r="837" spans="2:15" hidden="1" x14ac:dyDescent="0.2">
      <c r="B837" s="89"/>
      <c r="C837" s="89"/>
      <c r="D837" s="89"/>
      <c r="E837" s="89"/>
      <c r="F837" s="89"/>
      <c r="G837" s="89"/>
      <c r="H837" s="89"/>
      <c r="I837" s="89"/>
      <c r="J837" s="89"/>
      <c r="L837" s="89"/>
      <c r="M837" s="89"/>
      <c r="N837" s="89"/>
      <c r="O837" s="89"/>
    </row>
    <row r="838" spans="2:15" hidden="1" x14ac:dyDescent="0.2">
      <c r="B838" s="89"/>
      <c r="C838" s="89"/>
      <c r="D838" s="89"/>
      <c r="E838" s="89"/>
      <c r="F838" s="89"/>
      <c r="G838" s="89"/>
      <c r="H838" s="89"/>
      <c r="I838" s="89"/>
      <c r="J838" s="89"/>
      <c r="L838" s="89"/>
      <c r="M838" s="89"/>
      <c r="N838" s="89"/>
      <c r="O838" s="89"/>
    </row>
    <row r="839" spans="2:15" hidden="1" x14ac:dyDescent="0.2">
      <c r="B839" s="89"/>
      <c r="C839" s="89"/>
      <c r="D839" s="89"/>
      <c r="E839" s="89"/>
      <c r="F839" s="89"/>
      <c r="G839" s="89"/>
      <c r="H839" s="89"/>
      <c r="I839" s="89"/>
      <c r="J839" s="89"/>
      <c r="L839" s="89"/>
      <c r="M839" s="89"/>
      <c r="N839" s="89"/>
      <c r="O839" s="89"/>
    </row>
    <row r="840" spans="2:15" hidden="1" x14ac:dyDescent="0.2">
      <c r="B840" s="89"/>
      <c r="C840" s="89"/>
      <c r="D840" s="89"/>
      <c r="E840" s="89"/>
      <c r="F840" s="89"/>
      <c r="G840" s="89"/>
      <c r="H840" s="89"/>
      <c r="I840" s="89"/>
      <c r="J840" s="89"/>
      <c r="L840" s="89"/>
      <c r="M840" s="89"/>
      <c r="N840" s="89"/>
      <c r="O840" s="89"/>
    </row>
    <row r="841" spans="2:15" hidden="1" x14ac:dyDescent="0.2">
      <c r="B841" s="89"/>
      <c r="C841" s="89"/>
      <c r="D841" s="89"/>
      <c r="E841" s="89"/>
      <c r="F841" s="89"/>
      <c r="G841" s="89"/>
      <c r="H841" s="89"/>
      <c r="I841" s="89"/>
      <c r="J841" s="89"/>
      <c r="L841" s="89"/>
      <c r="M841" s="89"/>
      <c r="N841" s="89"/>
      <c r="O841" s="89"/>
    </row>
    <row r="842" spans="2:15" hidden="1" x14ac:dyDescent="0.2">
      <c r="B842" s="89"/>
      <c r="C842" s="89"/>
      <c r="D842" s="89"/>
      <c r="E842" s="89"/>
      <c r="F842" s="89"/>
      <c r="G842" s="89"/>
      <c r="H842" s="89"/>
      <c r="I842" s="89"/>
      <c r="J842" s="89"/>
      <c r="L842" s="89"/>
      <c r="M842" s="89"/>
      <c r="N842" s="89"/>
      <c r="O842" s="89"/>
    </row>
    <row r="843" spans="2:15" hidden="1" x14ac:dyDescent="0.2">
      <c r="B843" s="89"/>
      <c r="C843" s="89"/>
      <c r="D843" s="89"/>
      <c r="E843" s="89"/>
      <c r="F843" s="89"/>
      <c r="G843" s="89"/>
      <c r="H843" s="89"/>
      <c r="I843" s="89"/>
      <c r="J843" s="89"/>
      <c r="L843" s="89"/>
      <c r="M843" s="89"/>
      <c r="N843" s="89"/>
      <c r="O843" s="89"/>
    </row>
    <row r="844" spans="2:15" hidden="1" x14ac:dyDescent="0.2">
      <c r="B844" s="89"/>
      <c r="C844" s="89"/>
      <c r="D844" s="89"/>
      <c r="E844" s="89"/>
      <c r="F844" s="89"/>
      <c r="G844" s="89"/>
      <c r="H844" s="89"/>
      <c r="I844" s="89"/>
      <c r="J844" s="89"/>
      <c r="L844" s="89"/>
      <c r="M844" s="89"/>
      <c r="N844" s="89"/>
      <c r="O844" s="89"/>
    </row>
    <row r="845" spans="2:15" hidden="1" x14ac:dyDescent="0.2">
      <c r="B845" s="89"/>
      <c r="C845" s="89"/>
      <c r="D845" s="89"/>
      <c r="E845" s="89"/>
      <c r="F845" s="89"/>
      <c r="G845" s="89"/>
      <c r="H845" s="89"/>
      <c r="I845" s="89"/>
      <c r="J845" s="89"/>
      <c r="L845" s="89"/>
      <c r="M845" s="89"/>
      <c r="N845" s="89"/>
      <c r="O845" s="89"/>
    </row>
    <row r="846" spans="2:15" hidden="1" x14ac:dyDescent="0.2">
      <c r="B846" s="89"/>
      <c r="C846" s="89"/>
      <c r="D846" s="89"/>
      <c r="E846" s="89"/>
      <c r="F846" s="89"/>
      <c r="G846" s="89"/>
      <c r="H846" s="89"/>
      <c r="I846" s="89"/>
      <c r="J846" s="89"/>
      <c r="L846" s="89"/>
      <c r="M846" s="89"/>
      <c r="N846" s="89"/>
      <c r="O846" s="89"/>
    </row>
    <row r="847" spans="2:15" hidden="1" x14ac:dyDescent="0.2">
      <c r="B847" s="89"/>
      <c r="C847" s="89"/>
      <c r="D847" s="89"/>
      <c r="E847" s="89"/>
      <c r="F847" s="89"/>
      <c r="G847" s="89"/>
      <c r="H847" s="89"/>
      <c r="I847" s="89"/>
      <c r="J847" s="89"/>
      <c r="L847" s="89"/>
      <c r="M847" s="89"/>
      <c r="N847" s="89"/>
      <c r="O847" s="89"/>
    </row>
    <row r="848" spans="2:15" hidden="1" x14ac:dyDescent="0.2">
      <c r="B848" s="89"/>
      <c r="C848" s="89"/>
      <c r="D848" s="89"/>
      <c r="E848" s="89"/>
      <c r="F848" s="89"/>
      <c r="G848" s="89"/>
      <c r="H848" s="89"/>
      <c r="I848" s="89"/>
      <c r="J848" s="89"/>
      <c r="L848" s="89"/>
      <c r="M848" s="89"/>
      <c r="N848" s="89"/>
      <c r="O848" s="89"/>
    </row>
    <row r="849" spans="2:15" hidden="1" x14ac:dyDescent="0.2">
      <c r="B849" s="89"/>
      <c r="C849" s="89"/>
      <c r="D849" s="89"/>
      <c r="E849" s="89"/>
      <c r="F849" s="89"/>
      <c r="G849" s="89"/>
      <c r="H849" s="89"/>
      <c r="I849" s="89"/>
      <c r="J849" s="89"/>
      <c r="L849" s="89"/>
      <c r="M849" s="89"/>
      <c r="N849" s="89"/>
      <c r="O849" s="89"/>
    </row>
    <row r="850" spans="2:15" hidden="1" x14ac:dyDescent="0.2">
      <c r="B850" s="89"/>
      <c r="C850" s="89"/>
      <c r="D850" s="89"/>
      <c r="E850" s="89"/>
      <c r="F850" s="89"/>
      <c r="G850" s="89"/>
      <c r="H850" s="89"/>
      <c r="I850" s="89"/>
      <c r="J850" s="89"/>
      <c r="L850" s="89"/>
      <c r="M850" s="89"/>
      <c r="N850" s="89"/>
      <c r="O850" s="89"/>
    </row>
    <row r="851" spans="2:15" hidden="1" x14ac:dyDescent="0.2">
      <c r="B851" s="89"/>
      <c r="C851" s="89"/>
      <c r="D851" s="89"/>
      <c r="E851" s="89"/>
      <c r="F851" s="89"/>
      <c r="G851" s="89"/>
      <c r="H851" s="89"/>
      <c r="I851" s="89"/>
      <c r="J851" s="89"/>
      <c r="L851" s="89"/>
      <c r="M851" s="89"/>
      <c r="N851" s="89"/>
      <c r="O851" s="89"/>
    </row>
    <row r="852" spans="2:15" hidden="1" x14ac:dyDescent="0.2">
      <c r="B852" s="89"/>
      <c r="C852" s="89"/>
      <c r="D852" s="89"/>
      <c r="E852" s="89"/>
      <c r="F852" s="89"/>
      <c r="G852" s="89"/>
      <c r="H852" s="89"/>
      <c r="I852" s="89"/>
      <c r="J852" s="89"/>
      <c r="L852" s="89"/>
      <c r="M852" s="89"/>
      <c r="N852" s="89"/>
      <c r="O852" s="89"/>
    </row>
    <row r="853" spans="2:15" hidden="1" x14ac:dyDescent="0.2">
      <c r="B853" s="89"/>
      <c r="C853" s="89"/>
      <c r="D853" s="89"/>
      <c r="E853" s="89"/>
      <c r="F853" s="89"/>
      <c r="G853" s="89"/>
      <c r="H853" s="89"/>
      <c r="I853" s="89"/>
      <c r="J853" s="89"/>
      <c r="L853" s="89"/>
      <c r="M853" s="89"/>
      <c r="N853" s="89"/>
      <c r="O853" s="89"/>
    </row>
    <row r="854" spans="2:15" hidden="1" x14ac:dyDescent="0.2">
      <c r="B854" s="89"/>
      <c r="C854" s="89"/>
      <c r="D854" s="89"/>
      <c r="E854" s="89"/>
      <c r="F854" s="89"/>
      <c r="G854" s="89"/>
      <c r="H854" s="89"/>
      <c r="I854" s="89"/>
      <c r="J854" s="89"/>
      <c r="L854" s="89"/>
      <c r="M854" s="89"/>
      <c r="N854" s="89"/>
      <c r="O854" s="89"/>
    </row>
    <row r="855" spans="2:15" hidden="1" x14ac:dyDescent="0.2">
      <c r="B855" s="89"/>
      <c r="C855" s="89"/>
      <c r="D855" s="89"/>
      <c r="E855" s="89"/>
      <c r="F855" s="89"/>
      <c r="G855" s="89"/>
      <c r="H855" s="89"/>
      <c r="I855" s="89"/>
      <c r="J855" s="89"/>
      <c r="L855" s="89"/>
      <c r="M855" s="89"/>
      <c r="N855" s="89"/>
      <c r="O855" s="89"/>
    </row>
    <row r="856" spans="2:15" hidden="1" x14ac:dyDescent="0.2">
      <c r="B856" s="89"/>
      <c r="C856" s="89"/>
      <c r="D856" s="89"/>
      <c r="E856" s="89"/>
      <c r="F856" s="89"/>
      <c r="G856" s="89"/>
      <c r="H856" s="89"/>
      <c r="I856" s="89"/>
      <c r="J856" s="89"/>
      <c r="L856" s="89"/>
      <c r="M856" s="89"/>
      <c r="N856" s="89"/>
      <c r="O856" s="89"/>
    </row>
    <row r="857" spans="2:15" hidden="1" x14ac:dyDescent="0.2">
      <c r="B857" s="89"/>
      <c r="C857" s="89"/>
      <c r="D857" s="89"/>
      <c r="E857" s="89"/>
      <c r="F857" s="89"/>
      <c r="G857" s="89"/>
      <c r="H857" s="89"/>
      <c r="I857" s="89"/>
      <c r="J857" s="89"/>
      <c r="L857" s="89"/>
      <c r="M857" s="89"/>
      <c r="N857" s="89"/>
      <c r="O857" s="89"/>
    </row>
    <row r="858" spans="2:15" hidden="1" x14ac:dyDescent="0.2">
      <c r="B858" s="89"/>
      <c r="C858" s="89"/>
      <c r="D858" s="89"/>
      <c r="E858" s="89"/>
      <c r="F858" s="89"/>
      <c r="G858" s="89"/>
      <c r="H858" s="89"/>
      <c r="I858" s="89"/>
      <c r="J858" s="89"/>
      <c r="L858" s="89"/>
      <c r="M858" s="89"/>
      <c r="N858" s="89"/>
      <c r="O858" s="89"/>
    </row>
    <row r="859" spans="2:15" hidden="1" x14ac:dyDescent="0.2">
      <c r="B859" s="89"/>
      <c r="C859" s="89"/>
      <c r="D859" s="89"/>
      <c r="E859" s="89"/>
      <c r="F859" s="89"/>
      <c r="G859" s="89"/>
      <c r="H859" s="89"/>
      <c r="I859" s="89"/>
      <c r="J859" s="89"/>
      <c r="L859" s="89"/>
      <c r="M859" s="89"/>
      <c r="N859" s="89"/>
      <c r="O859" s="89"/>
    </row>
    <row r="860" spans="2:15" hidden="1" x14ac:dyDescent="0.2">
      <c r="B860" s="89"/>
      <c r="C860" s="89"/>
      <c r="D860" s="89"/>
      <c r="E860" s="89"/>
      <c r="F860" s="89"/>
      <c r="G860" s="89"/>
      <c r="H860" s="89"/>
      <c r="I860" s="89"/>
      <c r="J860" s="89"/>
      <c r="L860" s="89"/>
      <c r="M860" s="89"/>
      <c r="N860" s="89"/>
      <c r="O860" s="89"/>
    </row>
    <row r="861" spans="2:15" hidden="1" x14ac:dyDescent="0.2">
      <c r="B861" s="89"/>
      <c r="C861" s="89"/>
      <c r="D861" s="89"/>
      <c r="E861" s="89"/>
      <c r="F861" s="89"/>
      <c r="G861" s="89"/>
      <c r="H861" s="89"/>
      <c r="I861" s="89"/>
      <c r="J861" s="89"/>
      <c r="L861" s="89"/>
      <c r="M861" s="89"/>
      <c r="N861" s="89"/>
      <c r="O861" s="89"/>
    </row>
    <row r="862" spans="2:15" hidden="1" x14ac:dyDescent="0.2">
      <c r="B862" s="89"/>
      <c r="C862" s="89"/>
      <c r="D862" s="89"/>
      <c r="E862" s="89"/>
      <c r="F862" s="89"/>
      <c r="G862" s="89"/>
      <c r="H862" s="89"/>
      <c r="I862" s="89"/>
      <c r="J862" s="89"/>
      <c r="L862" s="89"/>
      <c r="M862" s="89"/>
      <c r="N862" s="89"/>
      <c r="O862" s="89"/>
    </row>
    <row r="863" spans="2:15" hidden="1" x14ac:dyDescent="0.2">
      <c r="B863" s="89"/>
      <c r="C863" s="89"/>
      <c r="D863" s="89"/>
      <c r="E863" s="89"/>
      <c r="F863" s="89"/>
      <c r="G863" s="89"/>
      <c r="H863" s="89"/>
      <c r="I863" s="89"/>
      <c r="J863" s="89"/>
      <c r="L863" s="89"/>
      <c r="M863" s="89"/>
      <c r="N863" s="89"/>
      <c r="O863" s="89"/>
    </row>
    <row r="864" spans="2:15" hidden="1" x14ac:dyDescent="0.2">
      <c r="B864" s="89"/>
      <c r="C864" s="89"/>
      <c r="D864" s="89"/>
      <c r="E864" s="89"/>
      <c r="F864" s="89"/>
      <c r="G864" s="89"/>
      <c r="H864" s="89"/>
      <c r="I864" s="89"/>
      <c r="J864" s="89"/>
      <c r="L864" s="89"/>
      <c r="M864" s="89"/>
      <c r="N864" s="89"/>
      <c r="O864" s="89"/>
    </row>
    <row r="865" spans="2:15" hidden="1" x14ac:dyDescent="0.2">
      <c r="B865" s="89"/>
      <c r="C865" s="89"/>
      <c r="D865" s="89"/>
      <c r="E865" s="89"/>
      <c r="F865" s="89"/>
      <c r="G865" s="89"/>
      <c r="H865" s="89"/>
      <c r="I865" s="89"/>
      <c r="J865" s="89"/>
      <c r="L865" s="89"/>
      <c r="M865" s="89"/>
      <c r="N865" s="89"/>
      <c r="O865" s="89"/>
    </row>
    <row r="866" spans="2:15" hidden="1" x14ac:dyDescent="0.2">
      <c r="B866" s="89"/>
      <c r="C866" s="89"/>
      <c r="D866" s="89"/>
      <c r="E866" s="89"/>
      <c r="F866" s="89"/>
      <c r="G866" s="89"/>
      <c r="H866" s="89"/>
      <c r="I866" s="89"/>
      <c r="J866" s="89"/>
      <c r="L866" s="89"/>
      <c r="M866" s="89"/>
      <c r="N866" s="89"/>
      <c r="O866" s="89"/>
    </row>
    <row r="867" spans="2:15" hidden="1" x14ac:dyDescent="0.2">
      <c r="B867" s="89"/>
      <c r="C867" s="89"/>
      <c r="D867" s="89"/>
      <c r="E867" s="89"/>
      <c r="F867" s="89"/>
      <c r="G867" s="89"/>
      <c r="H867" s="89"/>
      <c r="I867" s="89"/>
      <c r="J867" s="89"/>
      <c r="L867" s="89"/>
      <c r="M867" s="89"/>
      <c r="N867" s="89"/>
      <c r="O867" s="89"/>
    </row>
    <row r="868" spans="2:15" hidden="1" x14ac:dyDescent="0.2">
      <c r="B868" s="89"/>
      <c r="C868" s="89"/>
      <c r="D868" s="89"/>
      <c r="E868" s="89"/>
      <c r="F868" s="89"/>
      <c r="G868" s="89"/>
      <c r="H868" s="89"/>
      <c r="I868" s="89"/>
      <c r="J868" s="89"/>
      <c r="L868" s="89"/>
      <c r="M868" s="89"/>
      <c r="N868" s="89"/>
      <c r="O868" s="89"/>
    </row>
    <row r="869" spans="2:15" hidden="1" x14ac:dyDescent="0.2">
      <c r="B869" s="89"/>
      <c r="C869" s="89"/>
      <c r="D869" s="89"/>
      <c r="E869" s="89"/>
      <c r="F869" s="89"/>
      <c r="G869" s="89"/>
      <c r="H869" s="89"/>
      <c r="I869" s="89"/>
      <c r="J869" s="89"/>
      <c r="L869" s="89"/>
      <c r="M869" s="89"/>
      <c r="N869" s="89"/>
      <c r="O869" s="89"/>
    </row>
    <row r="870" spans="2:15" hidden="1" x14ac:dyDescent="0.2">
      <c r="B870" s="89"/>
      <c r="C870" s="89"/>
      <c r="D870" s="89"/>
      <c r="E870" s="89"/>
      <c r="F870" s="89"/>
      <c r="G870" s="89"/>
      <c r="H870" s="89"/>
      <c r="I870" s="89"/>
      <c r="J870" s="89"/>
      <c r="L870" s="89"/>
      <c r="M870" s="89"/>
      <c r="N870" s="89"/>
      <c r="O870" s="89"/>
    </row>
    <row r="871" spans="2:15" hidden="1" x14ac:dyDescent="0.2">
      <c r="B871" s="89"/>
      <c r="C871" s="89"/>
      <c r="D871" s="89"/>
      <c r="E871" s="89"/>
      <c r="F871" s="89"/>
      <c r="G871" s="89"/>
      <c r="H871" s="89"/>
      <c r="I871" s="89"/>
      <c r="J871" s="89"/>
      <c r="L871" s="89"/>
      <c r="M871" s="89"/>
      <c r="N871" s="89"/>
      <c r="O871" s="89"/>
    </row>
    <row r="872" spans="2:15" hidden="1" x14ac:dyDescent="0.2">
      <c r="B872" s="89"/>
      <c r="C872" s="89"/>
      <c r="D872" s="89"/>
      <c r="E872" s="89"/>
      <c r="F872" s="89"/>
      <c r="G872" s="89"/>
      <c r="H872" s="89"/>
      <c r="I872" s="89"/>
      <c r="J872" s="89"/>
      <c r="L872" s="89"/>
      <c r="M872" s="89"/>
      <c r="N872" s="89"/>
      <c r="O872" s="89"/>
    </row>
    <row r="873" spans="2:15" hidden="1" x14ac:dyDescent="0.2">
      <c r="B873" s="89"/>
      <c r="C873" s="89"/>
      <c r="D873" s="89"/>
      <c r="E873" s="89"/>
      <c r="F873" s="89"/>
      <c r="G873" s="89"/>
      <c r="H873" s="89"/>
      <c r="I873" s="89"/>
      <c r="J873" s="89"/>
      <c r="L873" s="89"/>
      <c r="M873" s="89"/>
      <c r="N873" s="89"/>
      <c r="O873" s="89"/>
    </row>
    <row r="874" spans="2:15" hidden="1" x14ac:dyDescent="0.2">
      <c r="B874" s="89"/>
      <c r="C874" s="89"/>
      <c r="D874" s="89"/>
      <c r="E874" s="89"/>
      <c r="F874" s="89"/>
      <c r="G874" s="89"/>
      <c r="H874" s="89"/>
      <c r="I874" s="89"/>
      <c r="J874" s="89"/>
      <c r="L874" s="89"/>
      <c r="M874" s="89"/>
      <c r="N874" s="89"/>
      <c r="O874" s="89"/>
    </row>
    <row r="875" spans="2:15" hidden="1" x14ac:dyDescent="0.2">
      <c r="B875" s="89"/>
      <c r="C875" s="89"/>
      <c r="D875" s="89"/>
      <c r="E875" s="89"/>
      <c r="F875" s="89"/>
      <c r="G875" s="89"/>
      <c r="H875" s="89"/>
      <c r="I875" s="89"/>
      <c r="J875" s="89"/>
      <c r="L875" s="89"/>
      <c r="M875" s="89"/>
      <c r="N875" s="89"/>
      <c r="O875" s="89"/>
    </row>
    <row r="876" spans="2:15" hidden="1" x14ac:dyDescent="0.2">
      <c r="B876" s="89"/>
      <c r="C876" s="89"/>
      <c r="D876" s="89"/>
      <c r="E876" s="89"/>
      <c r="F876" s="89"/>
      <c r="G876" s="89"/>
      <c r="H876" s="89"/>
      <c r="I876" s="89"/>
      <c r="J876" s="89"/>
      <c r="L876" s="89"/>
      <c r="M876" s="89"/>
      <c r="N876" s="89"/>
      <c r="O876" s="89"/>
    </row>
    <row r="877" spans="2:15" hidden="1" x14ac:dyDescent="0.2">
      <c r="B877" s="89"/>
      <c r="C877" s="89"/>
      <c r="D877" s="89"/>
      <c r="E877" s="89"/>
      <c r="F877" s="89"/>
      <c r="G877" s="89"/>
      <c r="H877" s="89"/>
      <c r="I877" s="89"/>
      <c r="J877" s="89"/>
      <c r="L877" s="89"/>
      <c r="M877" s="89"/>
      <c r="N877" s="89"/>
      <c r="O877" s="89"/>
    </row>
    <row r="878" spans="2:15" hidden="1" x14ac:dyDescent="0.2">
      <c r="B878" s="89"/>
      <c r="C878" s="89"/>
      <c r="D878" s="89"/>
      <c r="E878" s="89"/>
      <c r="F878" s="89"/>
      <c r="G878" s="89"/>
      <c r="H878" s="89"/>
      <c r="I878" s="89"/>
      <c r="J878" s="89"/>
      <c r="L878" s="89"/>
      <c r="M878" s="89"/>
      <c r="N878" s="89"/>
      <c r="O878" s="89"/>
    </row>
    <row r="879" spans="2:15" hidden="1" x14ac:dyDescent="0.2">
      <c r="B879" s="89"/>
      <c r="C879" s="89"/>
      <c r="D879" s="89"/>
      <c r="E879" s="89"/>
      <c r="F879" s="89"/>
      <c r="G879" s="89"/>
      <c r="H879" s="89"/>
      <c r="I879" s="89"/>
      <c r="J879" s="89"/>
      <c r="L879" s="89"/>
      <c r="M879" s="89"/>
      <c r="N879" s="89"/>
      <c r="O879" s="89"/>
    </row>
    <row r="880" spans="2:15" hidden="1" x14ac:dyDescent="0.2">
      <c r="B880" s="89"/>
      <c r="C880" s="89"/>
      <c r="D880" s="89"/>
      <c r="E880" s="89"/>
      <c r="F880" s="89"/>
      <c r="G880" s="89"/>
      <c r="H880" s="89"/>
      <c r="I880" s="89"/>
      <c r="J880" s="89"/>
      <c r="L880" s="89"/>
      <c r="M880" s="89"/>
      <c r="N880" s="89"/>
      <c r="O880" s="89"/>
    </row>
    <row r="881" spans="2:15" hidden="1" x14ac:dyDescent="0.2">
      <c r="B881" s="89"/>
      <c r="C881" s="89"/>
      <c r="D881" s="89"/>
      <c r="E881" s="89"/>
      <c r="F881" s="89"/>
      <c r="G881" s="89"/>
      <c r="H881" s="89"/>
      <c r="I881" s="89"/>
      <c r="J881" s="89"/>
      <c r="L881" s="89"/>
      <c r="M881" s="89"/>
      <c r="N881" s="89"/>
      <c r="O881" s="89"/>
    </row>
    <row r="882" spans="2:15" hidden="1" x14ac:dyDescent="0.2">
      <c r="B882" s="89"/>
      <c r="C882" s="89"/>
      <c r="D882" s="89"/>
      <c r="E882" s="89"/>
      <c r="F882" s="89"/>
      <c r="G882" s="89"/>
      <c r="H882" s="89"/>
      <c r="I882" s="89"/>
      <c r="J882" s="89"/>
      <c r="L882" s="89"/>
      <c r="M882" s="89"/>
      <c r="N882" s="89"/>
      <c r="O882" s="89"/>
    </row>
    <row r="883" spans="2:15" hidden="1" x14ac:dyDescent="0.2">
      <c r="B883" s="89"/>
      <c r="C883" s="89"/>
      <c r="D883" s="89"/>
      <c r="E883" s="89"/>
      <c r="F883" s="89"/>
      <c r="G883" s="89"/>
      <c r="H883" s="89"/>
      <c r="I883" s="89"/>
      <c r="J883" s="89"/>
      <c r="L883" s="89"/>
      <c r="M883" s="89"/>
      <c r="N883" s="89"/>
      <c r="O883" s="89"/>
    </row>
    <row r="884" spans="2:15" hidden="1" x14ac:dyDescent="0.2">
      <c r="B884" s="89"/>
      <c r="C884" s="89"/>
      <c r="D884" s="89"/>
      <c r="E884" s="89"/>
      <c r="F884" s="89"/>
      <c r="G884" s="89"/>
      <c r="H884" s="89"/>
      <c r="I884" s="89"/>
      <c r="J884" s="89"/>
      <c r="L884" s="89"/>
      <c r="M884" s="89"/>
      <c r="N884" s="89"/>
      <c r="O884" s="89"/>
    </row>
    <row r="885" spans="2:15" hidden="1" x14ac:dyDescent="0.2">
      <c r="B885" s="89"/>
      <c r="C885" s="89"/>
      <c r="D885" s="89"/>
      <c r="E885" s="89"/>
      <c r="F885" s="89"/>
      <c r="G885" s="89"/>
      <c r="H885" s="89"/>
      <c r="I885" s="89"/>
      <c r="J885" s="89"/>
      <c r="L885" s="89"/>
      <c r="M885" s="89"/>
      <c r="N885" s="89"/>
      <c r="O885" s="89"/>
    </row>
    <row r="886" spans="2:15" hidden="1" x14ac:dyDescent="0.2">
      <c r="B886" s="89"/>
      <c r="C886" s="89"/>
      <c r="D886" s="89"/>
      <c r="E886" s="89"/>
      <c r="F886" s="89"/>
      <c r="G886" s="89"/>
      <c r="H886" s="89"/>
      <c r="I886" s="89"/>
      <c r="J886" s="89"/>
      <c r="L886" s="89"/>
      <c r="M886" s="89"/>
      <c r="N886" s="89"/>
      <c r="O886" s="89"/>
    </row>
    <row r="887" spans="2:15" hidden="1" x14ac:dyDescent="0.2">
      <c r="B887" s="89"/>
      <c r="C887" s="89"/>
      <c r="D887" s="89"/>
      <c r="E887" s="89"/>
      <c r="F887" s="89"/>
      <c r="G887" s="89"/>
      <c r="H887" s="89"/>
      <c r="I887" s="89"/>
      <c r="J887" s="89"/>
      <c r="L887" s="89"/>
      <c r="M887" s="89"/>
      <c r="N887" s="89"/>
      <c r="O887" s="89"/>
    </row>
    <row r="888" spans="2:15" hidden="1" x14ac:dyDescent="0.2">
      <c r="B888" s="89"/>
      <c r="C888" s="89"/>
      <c r="D888" s="89"/>
      <c r="E888" s="89"/>
      <c r="F888" s="89"/>
      <c r="G888" s="89"/>
      <c r="H888" s="89"/>
      <c r="I888" s="89"/>
      <c r="J888" s="89"/>
      <c r="L888" s="89"/>
      <c r="M888" s="89"/>
      <c r="N888" s="89"/>
      <c r="O888" s="89"/>
    </row>
    <row r="889" spans="2:15" hidden="1" x14ac:dyDescent="0.2">
      <c r="B889" s="89"/>
      <c r="C889" s="89"/>
      <c r="D889" s="89"/>
      <c r="E889" s="89"/>
      <c r="F889" s="89"/>
      <c r="G889" s="89"/>
      <c r="H889" s="89"/>
      <c r="I889" s="89"/>
      <c r="J889" s="89"/>
      <c r="L889" s="89"/>
      <c r="M889" s="89"/>
      <c r="N889" s="89"/>
      <c r="O889" s="89"/>
    </row>
    <row r="890" spans="2:15" hidden="1" x14ac:dyDescent="0.2">
      <c r="B890" s="89"/>
      <c r="C890" s="89"/>
      <c r="D890" s="89"/>
      <c r="E890" s="89"/>
      <c r="F890" s="89"/>
      <c r="G890" s="89"/>
      <c r="H890" s="89"/>
      <c r="I890" s="89"/>
      <c r="J890" s="89"/>
      <c r="L890" s="89"/>
      <c r="M890" s="89"/>
      <c r="N890" s="89"/>
      <c r="O890" s="89"/>
    </row>
    <row r="891" spans="2:15" hidden="1" x14ac:dyDescent="0.2">
      <c r="B891" s="89"/>
      <c r="C891" s="89"/>
      <c r="D891" s="89"/>
      <c r="E891" s="89"/>
      <c r="F891" s="89"/>
      <c r="G891" s="89"/>
      <c r="H891" s="89"/>
      <c r="I891" s="89"/>
      <c r="J891" s="89"/>
      <c r="L891" s="89"/>
      <c r="M891" s="89"/>
      <c r="N891" s="89"/>
      <c r="O891" s="89"/>
    </row>
    <row r="892" spans="2:15" hidden="1" x14ac:dyDescent="0.2">
      <c r="B892" s="89"/>
      <c r="C892" s="89"/>
      <c r="D892" s="89"/>
      <c r="E892" s="89"/>
      <c r="F892" s="89"/>
      <c r="G892" s="89"/>
      <c r="H892" s="89"/>
      <c r="I892" s="89"/>
      <c r="J892" s="89"/>
      <c r="L892" s="89"/>
      <c r="M892" s="89"/>
      <c r="N892" s="89"/>
      <c r="O892" s="89"/>
    </row>
    <row r="893" spans="2:15" hidden="1" x14ac:dyDescent="0.2">
      <c r="B893" s="89"/>
      <c r="C893" s="89"/>
      <c r="D893" s="89"/>
      <c r="E893" s="89"/>
      <c r="F893" s="89"/>
      <c r="G893" s="89"/>
      <c r="H893" s="89"/>
      <c r="I893" s="89"/>
      <c r="J893" s="89"/>
      <c r="L893" s="89"/>
      <c r="M893" s="89"/>
      <c r="N893" s="89"/>
      <c r="O893" s="89"/>
    </row>
    <row r="894" spans="2:15" hidden="1" x14ac:dyDescent="0.2">
      <c r="B894" s="89"/>
      <c r="C894" s="89"/>
      <c r="D894" s="89"/>
      <c r="E894" s="89"/>
      <c r="F894" s="89"/>
      <c r="G894" s="89"/>
      <c r="H894" s="89"/>
      <c r="I894" s="89"/>
      <c r="J894" s="89"/>
      <c r="L894" s="89"/>
      <c r="M894" s="89"/>
      <c r="N894" s="89"/>
      <c r="O894" s="89"/>
    </row>
    <row r="895" spans="2:15" hidden="1" x14ac:dyDescent="0.2">
      <c r="B895" s="89"/>
      <c r="C895" s="89"/>
      <c r="D895" s="89"/>
      <c r="E895" s="89"/>
      <c r="F895" s="89"/>
      <c r="G895" s="89"/>
      <c r="H895" s="89"/>
      <c r="I895" s="89"/>
      <c r="J895" s="89"/>
      <c r="L895" s="89"/>
      <c r="M895" s="89"/>
      <c r="N895" s="89"/>
      <c r="O895" s="89"/>
    </row>
    <row r="896" spans="2:15" hidden="1" x14ac:dyDescent="0.2">
      <c r="B896" s="89"/>
      <c r="C896" s="89"/>
      <c r="D896" s="89"/>
      <c r="E896" s="89"/>
      <c r="F896" s="89"/>
      <c r="G896" s="89"/>
      <c r="H896" s="89"/>
      <c r="I896" s="89"/>
      <c r="J896" s="89"/>
      <c r="L896" s="89"/>
      <c r="M896" s="89"/>
      <c r="N896" s="89"/>
      <c r="O896" s="89"/>
    </row>
    <row r="897" spans="2:15" hidden="1" x14ac:dyDescent="0.2">
      <c r="B897" s="89"/>
      <c r="C897" s="89"/>
      <c r="D897" s="89"/>
      <c r="E897" s="89"/>
      <c r="F897" s="89"/>
      <c r="G897" s="89"/>
      <c r="H897" s="89"/>
      <c r="I897" s="89"/>
      <c r="J897" s="89"/>
      <c r="L897" s="89"/>
      <c r="M897" s="89"/>
      <c r="N897" s="89"/>
      <c r="O897" s="89"/>
    </row>
    <row r="898" spans="2:15" hidden="1" x14ac:dyDescent="0.2">
      <c r="B898" s="89"/>
      <c r="C898" s="89"/>
      <c r="D898" s="89"/>
      <c r="E898" s="89"/>
      <c r="F898" s="89"/>
      <c r="G898" s="89"/>
      <c r="H898" s="89"/>
      <c r="I898" s="89"/>
      <c r="J898" s="89"/>
      <c r="L898" s="89"/>
      <c r="M898" s="89"/>
      <c r="N898" s="89"/>
      <c r="O898" s="89"/>
    </row>
    <row r="899" spans="2:15" hidden="1" x14ac:dyDescent="0.2">
      <c r="B899" s="89"/>
      <c r="C899" s="89"/>
      <c r="D899" s="89"/>
      <c r="E899" s="89"/>
      <c r="F899" s="89"/>
      <c r="G899" s="89"/>
      <c r="H899" s="89"/>
      <c r="I899" s="89"/>
      <c r="J899" s="89"/>
      <c r="L899" s="89"/>
      <c r="M899" s="89"/>
      <c r="N899" s="89"/>
      <c r="O899" s="89"/>
    </row>
    <row r="900" spans="2:15" hidden="1" x14ac:dyDescent="0.2">
      <c r="B900" s="89"/>
      <c r="C900" s="89"/>
      <c r="D900" s="89"/>
      <c r="E900" s="89"/>
      <c r="F900" s="89"/>
      <c r="G900" s="89"/>
      <c r="H900" s="89"/>
      <c r="I900" s="89"/>
      <c r="J900" s="89"/>
      <c r="L900" s="89"/>
      <c r="M900" s="89"/>
      <c r="N900" s="89"/>
      <c r="O900" s="89"/>
    </row>
    <row r="901" spans="2:15" hidden="1" x14ac:dyDescent="0.2">
      <c r="B901" s="89"/>
      <c r="C901" s="89"/>
      <c r="D901" s="89"/>
      <c r="E901" s="89"/>
      <c r="F901" s="89"/>
      <c r="G901" s="89"/>
      <c r="H901" s="89"/>
      <c r="I901" s="89"/>
      <c r="J901" s="89"/>
      <c r="L901" s="89"/>
      <c r="M901" s="89"/>
      <c r="N901" s="89"/>
      <c r="O901" s="89"/>
    </row>
    <row r="902" spans="2:15" hidden="1" x14ac:dyDescent="0.2">
      <c r="B902" s="89"/>
      <c r="C902" s="89"/>
      <c r="D902" s="89"/>
      <c r="E902" s="89"/>
      <c r="F902" s="89"/>
      <c r="G902" s="89"/>
      <c r="H902" s="89"/>
      <c r="I902" s="89"/>
      <c r="J902" s="89"/>
      <c r="L902" s="89"/>
      <c r="M902" s="89"/>
      <c r="N902" s="89"/>
      <c r="O902" s="89"/>
    </row>
    <row r="903" spans="2:15" hidden="1" x14ac:dyDescent="0.2">
      <c r="B903" s="89"/>
      <c r="C903" s="89"/>
      <c r="D903" s="89"/>
      <c r="E903" s="89"/>
      <c r="F903" s="89"/>
      <c r="G903" s="89"/>
      <c r="H903" s="89"/>
      <c r="I903" s="89"/>
      <c r="J903" s="89"/>
      <c r="L903" s="89"/>
      <c r="M903" s="89"/>
      <c r="N903" s="89"/>
      <c r="O903" s="89"/>
    </row>
    <row r="904" spans="2:15" hidden="1" x14ac:dyDescent="0.2">
      <c r="B904" s="89"/>
      <c r="C904" s="89"/>
      <c r="D904" s="89"/>
      <c r="E904" s="89"/>
      <c r="F904" s="89"/>
      <c r="G904" s="89"/>
      <c r="H904" s="89"/>
      <c r="I904" s="89"/>
      <c r="J904" s="89"/>
      <c r="L904" s="89"/>
      <c r="M904" s="89"/>
      <c r="N904" s="89"/>
      <c r="O904" s="89"/>
    </row>
    <row r="905" spans="2:15" hidden="1" x14ac:dyDescent="0.2">
      <c r="B905" s="89"/>
      <c r="C905" s="89"/>
      <c r="D905" s="89"/>
      <c r="E905" s="89"/>
      <c r="F905" s="89"/>
      <c r="G905" s="89"/>
      <c r="H905" s="89"/>
      <c r="I905" s="89"/>
      <c r="J905" s="89"/>
      <c r="L905" s="89"/>
      <c r="M905" s="89"/>
      <c r="N905" s="89"/>
      <c r="O905" s="89"/>
    </row>
    <row r="906" spans="2:15" hidden="1" x14ac:dyDescent="0.2">
      <c r="B906" s="89"/>
      <c r="C906" s="89"/>
      <c r="D906" s="89"/>
      <c r="E906" s="89"/>
      <c r="F906" s="89"/>
      <c r="G906" s="89"/>
      <c r="H906" s="89"/>
      <c r="I906" s="89"/>
      <c r="J906" s="89"/>
      <c r="L906" s="89"/>
      <c r="M906" s="89"/>
      <c r="N906" s="89"/>
      <c r="O906" s="89"/>
    </row>
    <row r="907" spans="2:15" hidden="1" x14ac:dyDescent="0.2">
      <c r="B907" s="89"/>
      <c r="C907" s="89"/>
      <c r="D907" s="89"/>
      <c r="E907" s="89"/>
      <c r="F907" s="89"/>
      <c r="G907" s="89"/>
      <c r="H907" s="89"/>
      <c r="I907" s="89"/>
      <c r="J907" s="89"/>
      <c r="L907" s="89"/>
      <c r="M907" s="89"/>
      <c r="N907" s="89"/>
      <c r="O907" s="89"/>
    </row>
    <row r="908" spans="2:15" hidden="1" x14ac:dyDescent="0.2">
      <c r="B908" s="89"/>
      <c r="C908" s="89"/>
      <c r="D908" s="89"/>
      <c r="E908" s="89"/>
      <c r="F908" s="89"/>
      <c r="G908" s="89"/>
      <c r="H908" s="89"/>
      <c r="I908" s="89"/>
      <c r="J908" s="89"/>
      <c r="L908" s="89"/>
      <c r="M908" s="89"/>
      <c r="N908" s="89"/>
      <c r="O908" s="89"/>
    </row>
    <row r="909" spans="2:15" hidden="1" x14ac:dyDescent="0.2">
      <c r="B909" s="89"/>
      <c r="C909" s="89"/>
      <c r="D909" s="89"/>
      <c r="E909" s="89"/>
      <c r="F909" s="89"/>
      <c r="G909" s="89"/>
      <c r="H909" s="89"/>
      <c r="I909" s="89"/>
      <c r="J909" s="89"/>
      <c r="L909" s="89"/>
      <c r="M909" s="89"/>
      <c r="N909" s="89"/>
      <c r="O909" s="89"/>
    </row>
    <row r="910" spans="2:15" hidden="1" x14ac:dyDescent="0.2">
      <c r="B910" s="89"/>
      <c r="C910" s="89"/>
      <c r="D910" s="89"/>
      <c r="E910" s="89"/>
      <c r="F910" s="89"/>
      <c r="G910" s="89"/>
      <c r="H910" s="89"/>
      <c r="I910" s="89"/>
      <c r="J910" s="89"/>
      <c r="L910" s="89"/>
      <c r="M910" s="89"/>
      <c r="N910" s="89"/>
      <c r="O910" s="89"/>
    </row>
    <row r="911" spans="2:15" hidden="1" x14ac:dyDescent="0.2"/>
    <row r="912" spans="2:15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  <row r="1957" hidden="1" x14ac:dyDescent="0.2"/>
    <row r="1958" hidden="1" x14ac:dyDescent="0.2"/>
    <row r="1959" hidden="1" x14ac:dyDescent="0.2"/>
    <row r="1960" hidden="1" x14ac:dyDescent="0.2"/>
    <row r="1961" hidden="1" x14ac:dyDescent="0.2"/>
    <row r="1962" hidden="1" x14ac:dyDescent="0.2"/>
    <row r="1963" hidden="1" x14ac:dyDescent="0.2"/>
    <row r="1964" hidden="1" x14ac:dyDescent="0.2"/>
    <row r="1965" hidden="1" x14ac:dyDescent="0.2"/>
    <row r="1966" hidden="1" x14ac:dyDescent="0.2"/>
    <row r="1967" hidden="1" x14ac:dyDescent="0.2"/>
    <row r="1968" hidden="1" x14ac:dyDescent="0.2"/>
    <row r="1969" hidden="1" x14ac:dyDescent="0.2"/>
    <row r="1970" hidden="1" x14ac:dyDescent="0.2"/>
    <row r="1971" hidden="1" x14ac:dyDescent="0.2"/>
    <row r="1972" hidden="1" x14ac:dyDescent="0.2"/>
    <row r="1973" hidden="1" x14ac:dyDescent="0.2"/>
    <row r="1974" hidden="1" x14ac:dyDescent="0.2"/>
    <row r="1975" hidden="1" x14ac:dyDescent="0.2"/>
    <row r="1976" hidden="1" x14ac:dyDescent="0.2"/>
    <row r="1977" hidden="1" x14ac:dyDescent="0.2"/>
    <row r="1978" hidden="1" x14ac:dyDescent="0.2"/>
    <row r="1979" hidden="1" x14ac:dyDescent="0.2"/>
    <row r="1980" hidden="1" x14ac:dyDescent="0.2"/>
    <row r="1981" hidden="1" x14ac:dyDescent="0.2"/>
    <row r="1982" hidden="1" x14ac:dyDescent="0.2"/>
    <row r="1983" hidden="1" x14ac:dyDescent="0.2"/>
    <row r="1984" hidden="1" x14ac:dyDescent="0.2"/>
    <row r="1985" hidden="1" x14ac:dyDescent="0.2"/>
    <row r="1986" hidden="1" x14ac:dyDescent="0.2"/>
    <row r="1987" hidden="1" x14ac:dyDescent="0.2"/>
    <row r="1988" hidden="1" x14ac:dyDescent="0.2"/>
    <row r="1989" hidden="1" x14ac:dyDescent="0.2"/>
    <row r="1990" hidden="1" x14ac:dyDescent="0.2"/>
    <row r="1991" hidden="1" x14ac:dyDescent="0.2"/>
    <row r="1992" hidden="1" x14ac:dyDescent="0.2"/>
    <row r="1993" hidden="1" x14ac:dyDescent="0.2"/>
    <row r="1994" hidden="1" x14ac:dyDescent="0.2"/>
    <row r="1995" hidden="1" x14ac:dyDescent="0.2"/>
    <row r="1996" hidden="1" x14ac:dyDescent="0.2"/>
    <row r="1997" hidden="1" x14ac:dyDescent="0.2"/>
    <row r="1998" hidden="1" x14ac:dyDescent="0.2"/>
    <row r="1999" hidden="1" x14ac:dyDescent="0.2"/>
    <row r="2000" hidden="1" x14ac:dyDescent="0.2"/>
    <row r="2001" hidden="1" x14ac:dyDescent="0.2"/>
    <row r="2002" hidden="1" x14ac:dyDescent="0.2"/>
    <row r="2003" hidden="1" x14ac:dyDescent="0.2"/>
    <row r="2004" hidden="1" x14ac:dyDescent="0.2"/>
    <row r="2005" hidden="1" x14ac:dyDescent="0.2"/>
    <row r="2006" hidden="1" x14ac:dyDescent="0.2"/>
    <row r="2007" hidden="1" x14ac:dyDescent="0.2"/>
    <row r="2008" hidden="1" x14ac:dyDescent="0.2"/>
    <row r="2009" hidden="1" x14ac:dyDescent="0.2"/>
    <row r="2010" hidden="1" x14ac:dyDescent="0.2"/>
    <row r="2011" hidden="1" x14ac:dyDescent="0.2"/>
    <row r="2012" hidden="1" x14ac:dyDescent="0.2"/>
    <row r="2013" hidden="1" x14ac:dyDescent="0.2"/>
    <row r="2014" hidden="1" x14ac:dyDescent="0.2"/>
    <row r="2015" hidden="1" x14ac:dyDescent="0.2"/>
    <row r="2016" hidden="1" x14ac:dyDescent="0.2"/>
    <row r="2017" hidden="1" x14ac:dyDescent="0.2"/>
    <row r="2018" hidden="1" x14ac:dyDescent="0.2"/>
    <row r="2019" hidden="1" x14ac:dyDescent="0.2"/>
    <row r="2020" hidden="1" x14ac:dyDescent="0.2"/>
    <row r="2021" hidden="1" x14ac:dyDescent="0.2"/>
    <row r="2022" hidden="1" x14ac:dyDescent="0.2"/>
    <row r="2023" hidden="1" x14ac:dyDescent="0.2"/>
    <row r="2024" hidden="1" x14ac:dyDescent="0.2"/>
    <row r="2025" hidden="1" x14ac:dyDescent="0.2"/>
    <row r="2026" hidden="1" x14ac:dyDescent="0.2"/>
    <row r="2027" hidden="1" x14ac:dyDescent="0.2"/>
    <row r="2028" hidden="1" x14ac:dyDescent="0.2"/>
    <row r="2029" hidden="1" x14ac:dyDescent="0.2"/>
    <row r="2030" hidden="1" x14ac:dyDescent="0.2"/>
    <row r="2031" hidden="1" x14ac:dyDescent="0.2"/>
    <row r="2032" hidden="1" x14ac:dyDescent="0.2"/>
    <row r="2033" hidden="1" x14ac:dyDescent="0.2"/>
    <row r="2034" hidden="1" x14ac:dyDescent="0.2"/>
    <row r="2035" hidden="1" x14ac:dyDescent="0.2"/>
    <row r="2036" hidden="1" x14ac:dyDescent="0.2"/>
    <row r="2037" hidden="1" x14ac:dyDescent="0.2"/>
    <row r="2038" hidden="1" x14ac:dyDescent="0.2"/>
    <row r="2039" hidden="1" x14ac:dyDescent="0.2"/>
    <row r="2040" hidden="1" x14ac:dyDescent="0.2"/>
    <row r="2041" hidden="1" x14ac:dyDescent="0.2"/>
    <row r="2042" hidden="1" x14ac:dyDescent="0.2"/>
    <row r="2043" hidden="1" x14ac:dyDescent="0.2"/>
    <row r="2044" hidden="1" x14ac:dyDescent="0.2"/>
    <row r="2045" hidden="1" x14ac:dyDescent="0.2"/>
    <row r="2046" hidden="1" x14ac:dyDescent="0.2"/>
    <row r="2047" hidden="1" x14ac:dyDescent="0.2"/>
    <row r="2048" hidden="1" x14ac:dyDescent="0.2"/>
    <row r="2049" hidden="1" x14ac:dyDescent="0.2"/>
    <row r="2050" hidden="1" x14ac:dyDescent="0.2"/>
    <row r="2051" hidden="1" x14ac:dyDescent="0.2"/>
    <row r="2052" hidden="1" x14ac:dyDescent="0.2"/>
    <row r="2053" hidden="1" x14ac:dyDescent="0.2"/>
    <row r="2054" hidden="1" x14ac:dyDescent="0.2"/>
    <row r="2055" hidden="1" x14ac:dyDescent="0.2"/>
    <row r="2056" hidden="1" x14ac:dyDescent="0.2"/>
    <row r="2057" hidden="1" x14ac:dyDescent="0.2"/>
    <row r="2058" hidden="1" x14ac:dyDescent="0.2"/>
    <row r="2059" hidden="1" x14ac:dyDescent="0.2"/>
    <row r="2060" hidden="1" x14ac:dyDescent="0.2"/>
    <row r="2061" hidden="1" x14ac:dyDescent="0.2"/>
    <row r="2062" hidden="1" x14ac:dyDescent="0.2"/>
    <row r="2063" hidden="1" x14ac:dyDescent="0.2"/>
    <row r="2064" hidden="1" x14ac:dyDescent="0.2"/>
    <row r="2065" hidden="1" x14ac:dyDescent="0.2"/>
    <row r="2066" hidden="1" x14ac:dyDescent="0.2"/>
    <row r="2067" hidden="1" x14ac:dyDescent="0.2"/>
    <row r="2068" hidden="1" x14ac:dyDescent="0.2"/>
    <row r="2069" hidden="1" x14ac:dyDescent="0.2"/>
    <row r="2070" hidden="1" x14ac:dyDescent="0.2"/>
    <row r="2071" hidden="1" x14ac:dyDescent="0.2"/>
    <row r="2072" hidden="1" x14ac:dyDescent="0.2"/>
    <row r="2073" hidden="1" x14ac:dyDescent="0.2"/>
    <row r="2074" hidden="1" x14ac:dyDescent="0.2"/>
    <row r="2075" hidden="1" x14ac:dyDescent="0.2"/>
    <row r="2076" hidden="1" x14ac:dyDescent="0.2"/>
    <row r="2077" hidden="1" x14ac:dyDescent="0.2"/>
    <row r="2078" hidden="1" x14ac:dyDescent="0.2"/>
    <row r="2079" hidden="1" x14ac:dyDescent="0.2"/>
    <row r="2080" hidden="1" x14ac:dyDescent="0.2"/>
    <row r="2081" hidden="1" x14ac:dyDescent="0.2"/>
    <row r="2082" hidden="1" x14ac:dyDescent="0.2"/>
    <row r="2083" hidden="1" x14ac:dyDescent="0.2"/>
    <row r="2084" hidden="1" x14ac:dyDescent="0.2"/>
    <row r="2085" hidden="1" x14ac:dyDescent="0.2"/>
    <row r="2086" hidden="1" x14ac:dyDescent="0.2"/>
    <row r="2087" hidden="1" x14ac:dyDescent="0.2"/>
    <row r="2088" hidden="1" x14ac:dyDescent="0.2"/>
    <row r="2089" hidden="1" x14ac:dyDescent="0.2"/>
    <row r="2090" hidden="1" x14ac:dyDescent="0.2"/>
    <row r="2091" hidden="1" x14ac:dyDescent="0.2"/>
    <row r="2092" hidden="1" x14ac:dyDescent="0.2"/>
    <row r="2093" hidden="1" x14ac:dyDescent="0.2"/>
    <row r="2094" hidden="1" x14ac:dyDescent="0.2"/>
    <row r="2095" hidden="1" x14ac:dyDescent="0.2"/>
    <row r="2096" hidden="1" x14ac:dyDescent="0.2"/>
    <row r="2097" hidden="1" x14ac:dyDescent="0.2"/>
    <row r="2098" hidden="1" x14ac:dyDescent="0.2"/>
    <row r="2099" hidden="1" x14ac:dyDescent="0.2"/>
    <row r="2100" hidden="1" x14ac:dyDescent="0.2"/>
    <row r="2101" hidden="1" x14ac:dyDescent="0.2"/>
    <row r="2102" hidden="1" x14ac:dyDescent="0.2"/>
    <row r="2103" hidden="1" x14ac:dyDescent="0.2"/>
    <row r="2104" hidden="1" x14ac:dyDescent="0.2"/>
    <row r="2105" hidden="1" x14ac:dyDescent="0.2"/>
    <row r="2106" hidden="1" x14ac:dyDescent="0.2"/>
    <row r="2107" hidden="1" x14ac:dyDescent="0.2"/>
    <row r="2108" hidden="1" x14ac:dyDescent="0.2"/>
    <row r="2109" hidden="1" x14ac:dyDescent="0.2"/>
    <row r="2110" hidden="1" x14ac:dyDescent="0.2"/>
    <row r="2111" hidden="1" x14ac:dyDescent="0.2"/>
    <row r="2112" hidden="1" x14ac:dyDescent="0.2"/>
    <row r="2113" hidden="1" x14ac:dyDescent="0.2"/>
    <row r="2114" hidden="1" x14ac:dyDescent="0.2"/>
    <row r="2115" hidden="1" x14ac:dyDescent="0.2"/>
    <row r="2116" hidden="1" x14ac:dyDescent="0.2"/>
    <row r="2117" hidden="1" x14ac:dyDescent="0.2"/>
    <row r="2118" hidden="1" x14ac:dyDescent="0.2"/>
    <row r="2119" hidden="1" x14ac:dyDescent="0.2"/>
    <row r="2120" hidden="1" x14ac:dyDescent="0.2"/>
    <row r="2121" hidden="1" x14ac:dyDescent="0.2"/>
    <row r="2122" hidden="1" x14ac:dyDescent="0.2"/>
    <row r="2123" hidden="1" x14ac:dyDescent="0.2"/>
    <row r="2124" hidden="1" x14ac:dyDescent="0.2"/>
    <row r="2125" hidden="1" x14ac:dyDescent="0.2"/>
    <row r="2126" hidden="1" x14ac:dyDescent="0.2"/>
    <row r="2127" hidden="1" x14ac:dyDescent="0.2"/>
    <row r="2128" hidden="1" x14ac:dyDescent="0.2"/>
    <row r="2129" hidden="1" x14ac:dyDescent="0.2"/>
    <row r="2130" hidden="1" x14ac:dyDescent="0.2"/>
    <row r="2131" hidden="1" x14ac:dyDescent="0.2"/>
    <row r="2132" hidden="1" x14ac:dyDescent="0.2"/>
    <row r="2133" hidden="1" x14ac:dyDescent="0.2"/>
    <row r="2134" hidden="1" x14ac:dyDescent="0.2"/>
    <row r="2135" hidden="1" x14ac:dyDescent="0.2"/>
    <row r="2136" hidden="1" x14ac:dyDescent="0.2"/>
    <row r="2137" hidden="1" x14ac:dyDescent="0.2"/>
    <row r="2138" hidden="1" x14ac:dyDescent="0.2"/>
    <row r="2139" hidden="1" x14ac:dyDescent="0.2"/>
    <row r="2140" hidden="1" x14ac:dyDescent="0.2"/>
    <row r="2141" hidden="1" x14ac:dyDescent="0.2"/>
    <row r="2142" hidden="1" x14ac:dyDescent="0.2"/>
    <row r="2143" hidden="1" x14ac:dyDescent="0.2"/>
    <row r="2144" hidden="1" x14ac:dyDescent="0.2"/>
    <row r="2145" hidden="1" x14ac:dyDescent="0.2"/>
    <row r="2146" hidden="1" x14ac:dyDescent="0.2"/>
    <row r="2147" hidden="1" x14ac:dyDescent="0.2"/>
    <row r="2148" hidden="1" x14ac:dyDescent="0.2"/>
    <row r="2149" hidden="1" x14ac:dyDescent="0.2"/>
    <row r="2150" hidden="1" x14ac:dyDescent="0.2"/>
    <row r="2151" hidden="1" x14ac:dyDescent="0.2"/>
    <row r="2152" hidden="1" x14ac:dyDescent="0.2"/>
    <row r="2153" hidden="1" x14ac:dyDescent="0.2"/>
    <row r="2154" hidden="1" x14ac:dyDescent="0.2"/>
    <row r="2155" hidden="1" x14ac:dyDescent="0.2"/>
    <row r="2156" hidden="1" x14ac:dyDescent="0.2"/>
    <row r="2157" hidden="1" x14ac:dyDescent="0.2"/>
    <row r="2158" hidden="1" x14ac:dyDescent="0.2"/>
    <row r="2159" hidden="1" x14ac:dyDescent="0.2"/>
    <row r="2160" hidden="1" x14ac:dyDescent="0.2"/>
    <row r="2161" hidden="1" x14ac:dyDescent="0.2"/>
    <row r="2162" hidden="1" x14ac:dyDescent="0.2"/>
    <row r="2163" hidden="1" x14ac:dyDescent="0.2"/>
    <row r="2164" hidden="1" x14ac:dyDescent="0.2"/>
    <row r="2165" hidden="1" x14ac:dyDescent="0.2"/>
    <row r="2166" hidden="1" x14ac:dyDescent="0.2"/>
    <row r="2167" hidden="1" x14ac:dyDescent="0.2"/>
    <row r="2168" hidden="1" x14ac:dyDescent="0.2"/>
    <row r="2169" hidden="1" x14ac:dyDescent="0.2"/>
    <row r="2170" hidden="1" x14ac:dyDescent="0.2"/>
    <row r="2171" hidden="1" x14ac:dyDescent="0.2"/>
    <row r="2172" hidden="1" x14ac:dyDescent="0.2"/>
    <row r="2173" hidden="1" x14ac:dyDescent="0.2"/>
    <row r="2174" hidden="1" x14ac:dyDescent="0.2"/>
    <row r="2175" hidden="1" x14ac:dyDescent="0.2"/>
    <row r="2176" hidden="1" x14ac:dyDescent="0.2"/>
    <row r="2177" hidden="1" x14ac:dyDescent="0.2"/>
    <row r="2178" hidden="1" x14ac:dyDescent="0.2"/>
    <row r="2179" hidden="1" x14ac:dyDescent="0.2"/>
    <row r="2180" hidden="1" x14ac:dyDescent="0.2"/>
    <row r="2181" hidden="1" x14ac:dyDescent="0.2"/>
    <row r="2182" hidden="1" x14ac:dyDescent="0.2"/>
    <row r="2183" hidden="1" x14ac:dyDescent="0.2"/>
    <row r="2184" hidden="1" x14ac:dyDescent="0.2"/>
    <row r="2185" hidden="1" x14ac:dyDescent="0.2"/>
    <row r="2186" hidden="1" x14ac:dyDescent="0.2"/>
    <row r="2187" hidden="1" x14ac:dyDescent="0.2"/>
    <row r="2188" hidden="1" x14ac:dyDescent="0.2"/>
    <row r="2189" hidden="1" x14ac:dyDescent="0.2"/>
    <row r="2190" hidden="1" x14ac:dyDescent="0.2"/>
    <row r="2191" hidden="1" x14ac:dyDescent="0.2"/>
    <row r="2192" hidden="1" x14ac:dyDescent="0.2"/>
    <row r="2193" hidden="1" x14ac:dyDescent="0.2"/>
    <row r="2194" hidden="1" x14ac:dyDescent="0.2"/>
    <row r="2195" hidden="1" x14ac:dyDescent="0.2"/>
    <row r="2196" hidden="1" x14ac:dyDescent="0.2"/>
    <row r="2197" hidden="1" x14ac:dyDescent="0.2"/>
    <row r="2198" hidden="1" x14ac:dyDescent="0.2"/>
    <row r="2199" hidden="1" x14ac:dyDescent="0.2"/>
    <row r="2200" hidden="1" x14ac:dyDescent="0.2"/>
    <row r="2201" hidden="1" x14ac:dyDescent="0.2"/>
    <row r="2202" hidden="1" x14ac:dyDescent="0.2"/>
    <row r="2203" hidden="1" x14ac:dyDescent="0.2"/>
    <row r="2204" hidden="1" x14ac:dyDescent="0.2"/>
    <row r="2205" hidden="1" x14ac:dyDescent="0.2"/>
    <row r="2206" hidden="1" x14ac:dyDescent="0.2"/>
    <row r="2207" hidden="1" x14ac:dyDescent="0.2"/>
    <row r="2208" hidden="1" x14ac:dyDescent="0.2"/>
    <row r="2209" hidden="1" x14ac:dyDescent="0.2"/>
    <row r="2210" hidden="1" x14ac:dyDescent="0.2"/>
    <row r="2211" hidden="1" x14ac:dyDescent="0.2"/>
    <row r="2212" hidden="1" x14ac:dyDescent="0.2"/>
    <row r="2213" hidden="1" x14ac:dyDescent="0.2"/>
    <row r="2214" hidden="1" x14ac:dyDescent="0.2"/>
    <row r="2215" hidden="1" x14ac:dyDescent="0.2"/>
    <row r="2216" hidden="1" x14ac:dyDescent="0.2"/>
    <row r="2217" hidden="1" x14ac:dyDescent="0.2"/>
    <row r="2218" hidden="1" x14ac:dyDescent="0.2"/>
    <row r="2219" hidden="1" x14ac:dyDescent="0.2"/>
    <row r="2220" hidden="1" x14ac:dyDescent="0.2"/>
    <row r="2221" hidden="1" x14ac:dyDescent="0.2"/>
    <row r="2222" hidden="1" x14ac:dyDescent="0.2"/>
    <row r="2223" hidden="1" x14ac:dyDescent="0.2"/>
    <row r="2224" hidden="1" x14ac:dyDescent="0.2"/>
    <row r="2225" hidden="1" x14ac:dyDescent="0.2"/>
    <row r="2226" hidden="1" x14ac:dyDescent="0.2"/>
    <row r="2227" hidden="1" x14ac:dyDescent="0.2"/>
    <row r="2228" hidden="1" x14ac:dyDescent="0.2"/>
    <row r="2229" hidden="1" x14ac:dyDescent="0.2"/>
    <row r="2230" hidden="1" x14ac:dyDescent="0.2"/>
    <row r="2231" hidden="1" x14ac:dyDescent="0.2"/>
    <row r="2232" hidden="1" x14ac:dyDescent="0.2"/>
    <row r="2233" hidden="1" x14ac:dyDescent="0.2"/>
    <row r="2234" hidden="1" x14ac:dyDescent="0.2"/>
    <row r="2235" hidden="1" x14ac:dyDescent="0.2"/>
    <row r="2236" hidden="1" x14ac:dyDescent="0.2"/>
    <row r="2237" hidden="1" x14ac:dyDescent="0.2"/>
    <row r="2238" hidden="1" x14ac:dyDescent="0.2"/>
    <row r="2239" hidden="1" x14ac:dyDescent="0.2"/>
    <row r="2240" hidden="1" x14ac:dyDescent="0.2"/>
    <row r="2241" hidden="1" x14ac:dyDescent="0.2"/>
    <row r="2242" hidden="1" x14ac:dyDescent="0.2"/>
    <row r="2243" hidden="1" x14ac:dyDescent="0.2"/>
    <row r="2244" hidden="1" x14ac:dyDescent="0.2"/>
    <row r="2245" hidden="1" x14ac:dyDescent="0.2"/>
    <row r="2246" hidden="1" x14ac:dyDescent="0.2"/>
    <row r="2247" hidden="1" x14ac:dyDescent="0.2"/>
    <row r="2248" hidden="1" x14ac:dyDescent="0.2"/>
    <row r="2249" hidden="1" x14ac:dyDescent="0.2"/>
    <row r="2250" hidden="1" x14ac:dyDescent="0.2"/>
    <row r="2251" hidden="1" x14ac:dyDescent="0.2"/>
    <row r="2252" hidden="1" x14ac:dyDescent="0.2"/>
    <row r="2253" hidden="1" x14ac:dyDescent="0.2"/>
    <row r="2254" hidden="1" x14ac:dyDescent="0.2"/>
    <row r="2255" hidden="1" x14ac:dyDescent="0.2"/>
    <row r="2256" hidden="1" x14ac:dyDescent="0.2"/>
    <row r="2257" hidden="1" x14ac:dyDescent="0.2"/>
    <row r="2258" hidden="1" x14ac:dyDescent="0.2"/>
    <row r="2259" hidden="1" x14ac:dyDescent="0.2"/>
    <row r="2260" hidden="1" x14ac:dyDescent="0.2"/>
    <row r="2261" hidden="1" x14ac:dyDescent="0.2"/>
    <row r="2262" hidden="1" x14ac:dyDescent="0.2"/>
    <row r="2263" hidden="1" x14ac:dyDescent="0.2"/>
    <row r="2264" hidden="1" x14ac:dyDescent="0.2"/>
    <row r="2265" hidden="1" x14ac:dyDescent="0.2"/>
    <row r="2266" hidden="1" x14ac:dyDescent="0.2"/>
    <row r="2267" hidden="1" x14ac:dyDescent="0.2"/>
    <row r="2268" hidden="1" x14ac:dyDescent="0.2"/>
    <row r="2269" hidden="1" x14ac:dyDescent="0.2"/>
    <row r="2270" hidden="1" x14ac:dyDescent="0.2"/>
    <row r="2271" hidden="1" x14ac:dyDescent="0.2"/>
    <row r="2272" hidden="1" x14ac:dyDescent="0.2"/>
    <row r="2273" hidden="1" x14ac:dyDescent="0.2"/>
    <row r="2274" hidden="1" x14ac:dyDescent="0.2"/>
    <row r="2275" hidden="1" x14ac:dyDescent="0.2"/>
    <row r="2276" hidden="1" x14ac:dyDescent="0.2"/>
    <row r="2277" hidden="1" x14ac:dyDescent="0.2"/>
    <row r="2278" hidden="1" x14ac:dyDescent="0.2"/>
    <row r="2279" hidden="1" x14ac:dyDescent="0.2"/>
    <row r="2280" hidden="1" x14ac:dyDescent="0.2"/>
    <row r="2281" hidden="1" x14ac:dyDescent="0.2"/>
    <row r="2282" hidden="1" x14ac:dyDescent="0.2"/>
    <row r="2283" hidden="1" x14ac:dyDescent="0.2"/>
    <row r="2284" hidden="1" x14ac:dyDescent="0.2"/>
    <row r="2285" hidden="1" x14ac:dyDescent="0.2"/>
    <row r="2286" hidden="1" x14ac:dyDescent="0.2"/>
    <row r="2287" hidden="1" x14ac:dyDescent="0.2"/>
    <row r="2288" hidden="1" x14ac:dyDescent="0.2"/>
    <row r="2289" hidden="1" x14ac:dyDescent="0.2"/>
    <row r="2290" hidden="1" x14ac:dyDescent="0.2"/>
    <row r="2291" hidden="1" x14ac:dyDescent="0.2"/>
    <row r="2292" hidden="1" x14ac:dyDescent="0.2"/>
    <row r="2293" hidden="1" x14ac:dyDescent="0.2"/>
    <row r="2294" hidden="1" x14ac:dyDescent="0.2"/>
    <row r="2295" hidden="1" x14ac:dyDescent="0.2"/>
    <row r="2296" hidden="1" x14ac:dyDescent="0.2"/>
    <row r="2297" hidden="1" x14ac:dyDescent="0.2"/>
    <row r="2298" hidden="1" x14ac:dyDescent="0.2"/>
    <row r="2299" hidden="1" x14ac:dyDescent="0.2"/>
    <row r="2300" hidden="1" x14ac:dyDescent="0.2"/>
    <row r="2301" hidden="1" x14ac:dyDescent="0.2"/>
    <row r="2302" hidden="1" x14ac:dyDescent="0.2"/>
    <row r="2303" hidden="1" x14ac:dyDescent="0.2"/>
    <row r="2304" hidden="1" x14ac:dyDescent="0.2"/>
    <row r="2305" hidden="1" x14ac:dyDescent="0.2"/>
    <row r="2306" hidden="1" x14ac:dyDescent="0.2"/>
    <row r="2307" hidden="1" x14ac:dyDescent="0.2"/>
    <row r="2308" hidden="1" x14ac:dyDescent="0.2"/>
    <row r="2309" hidden="1" x14ac:dyDescent="0.2"/>
    <row r="2310" hidden="1" x14ac:dyDescent="0.2"/>
    <row r="2311" hidden="1" x14ac:dyDescent="0.2"/>
    <row r="2312" hidden="1" x14ac:dyDescent="0.2"/>
    <row r="2313" hidden="1" x14ac:dyDescent="0.2"/>
    <row r="2314" hidden="1" x14ac:dyDescent="0.2"/>
    <row r="2315" hidden="1" x14ac:dyDescent="0.2"/>
    <row r="2316" hidden="1" x14ac:dyDescent="0.2"/>
    <row r="2317" hidden="1" x14ac:dyDescent="0.2"/>
    <row r="2318" hidden="1" x14ac:dyDescent="0.2"/>
    <row r="2319" hidden="1" x14ac:dyDescent="0.2"/>
    <row r="2320" hidden="1" x14ac:dyDescent="0.2"/>
    <row r="2321" hidden="1" x14ac:dyDescent="0.2"/>
    <row r="2322" hidden="1" x14ac:dyDescent="0.2"/>
    <row r="2323" hidden="1" x14ac:dyDescent="0.2"/>
    <row r="2324" hidden="1" x14ac:dyDescent="0.2"/>
    <row r="2325" hidden="1" x14ac:dyDescent="0.2"/>
    <row r="2326" hidden="1" x14ac:dyDescent="0.2"/>
    <row r="2327" hidden="1" x14ac:dyDescent="0.2"/>
    <row r="2328" hidden="1" x14ac:dyDescent="0.2"/>
    <row r="2329" hidden="1" x14ac:dyDescent="0.2"/>
    <row r="2330" hidden="1" x14ac:dyDescent="0.2"/>
    <row r="2331" hidden="1" x14ac:dyDescent="0.2"/>
    <row r="2332" hidden="1" x14ac:dyDescent="0.2"/>
    <row r="2333" hidden="1" x14ac:dyDescent="0.2"/>
    <row r="2334" hidden="1" x14ac:dyDescent="0.2"/>
    <row r="2335" hidden="1" x14ac:dyDescent="0.2"/>
    <row r="2336" hidden="1" x14ac:dyDescent="0.2"/>
    <row r="2337" hidden="1" x14ac:dyDescent="0.2"/>
    <row r="2338" hidden="1" x14ac:dyDescent="0.2"/>
    <row r="2339" hidden="1" x14ac:dyDescent="0.2"/>
    <row r="2340" hidden="1" x14ac:dyDescent="0.2"/>
    <row r="2341" hidden="1" x14ac:dyDescent="0.2"/>
    <row r="2342" hidden="1" x14ac:dyDescent="0.2"/>
    <row r="2343" hidden="1" x14ac:dyDescent="0.2"/>
    <row r="2344" hidden="1" x14ac:dyDescent="0.2"/>
    <row r="2345" hidden="1" x14ac:dyDescent="0.2"/>
    <row r="2346" hidden="1" x14ac:dyDescent="0.2"/>
    <row r="2347" hidden="1" x14ac:dyDescent="0.2"/>
    <row r="2348" hidden="1" x14ac:dyDescent="0.2"/>
    <row r="2349" hidden="1" x14ac:dyDescent="0.2"/>
    <row r="2350" hidden="1" x14ac:dyDescent="0.2"/>
    <row r="2351" hidden="1" x14ac:dyDescent="0.2"/>
    <row r="2352" hidden="1" x14ac:dyDescent="0.2"/>
    <row r="2353" hidden="1" x14ac:dyDescent="0.2"/>
    <row r="2354" hidden="1" x14ac:dyDescent="0.2"/>
    <row r="2355" hidden="1" x14ac:dyDescent="0.2"/>
    <row r="2356" hidden="1" x14ac:dyDescent="0.2"/>
    <row r="2357" hidden="1" x14ac:dyDescent="0.2"/>
    <row r="2358" hidden="1" x14ac:dyDescent="0.2"/>
    <row r="2359" hidden="1" x14ac:dyDescent="0.2"/>
    <row r="2360" hidden="1" x14ac:dyDescent="0.2"/>
    <row r="2361" hidden="1" x14ac:dyDescent="0.2"/>
    <row r="2362" hidden="1" x14ac:dyDescent="0.2"/>
    <row r="2363" hidden="1" x14ac:dyDescent="0.2"/>
    <row r="2364" hidden="1" x14ac:dyDescent="0.2"/>
    <row r="2365" hidden="1" x14ac:dyDescent="0.2"/>
    <row r="2366" hidden="1" x14ac:dyDescent="0.2"/>
    <row r="2367" hidden="1" x14ac:dyDescent="0.2"/>
    <row r="2368" hidden="1" x14ac:dyDescent="0.2"/>
    <row r="2369" hidden="1" x14ac:dyDescent="0.2"/>
    <row r="2370" hidden="1" x14ac:dyDescent="0.2"/>
    <row r="2371" hidden="1" x14ac:dyDescent="0.2"/>
    <row r="2372" hidden="1" x14ac:dyDescent="0.2"/>
    <row r="2373" hidden="1" x14ac:dyDescent="0.2"/>
    <row r="2374" hidden="1" x14ac:dyDescent="0.2"/>
    <row r="2375" hidden="1" x14ac:dyDescent="0.2"/>
    <row r="2376" hidden="1" x14ac:dyDescent="0.2"/>
    <row r="2377" hidden="1" x14ac:dyDescent="0.2"/>
    <row r="2378" hidden="1" x14ac:dyDescent="0.2"/>
    <row r="2379" hidden="1" x14ac:dyDescent="0.2"/>
    <row r="2380" hidden="1" x14ac:dyDescent="0.2"/>
    <row r="2381" hidden="1" x14ac:dyDescent="0.2"/>
    <row r="2382" hidden="1" x14ac:dyDescent="0.2"/>
    <row r="2383" hidden="1" x14ac:dyDescent="0.2"/>
    <row r="2384" hidden="1" x14ac:dyDescent="0.2"/>
    <row r="2385" hidden="1" x14ac:dyDescent="0.2"/>
    <row r="2386" hidden="1" x14ac:dyDescent="0.2"/>
    <row r="2387" hidden="1" x14ac:dyDescent="0.2"/>
    <row r="2388" hidden="1" x14ac:dyDescent="0.2"/>
    <row r="2389" hidden="1" x14ac:dyDescent="0.2"/>
    <row r="2390" hidden="1" x14ac:dyDescent="0.2"/>
    <row r="2391" hidden="1" x14ac:dyDescent="0.2"/>
    <row r="2392" hidden="1" x14ac:dyDescent="0.2"/>
    <row r="2393" hidden="1" x14ac:dyDescent="0.2"/>
    <row r="2394" hidden="1" x14ac:dyDescent="0.2"/>
    <row r="2395" hidden="1" x14ac:dyDescent="0.2"/>
    <row r="2396" hidden="1" x14ac:dyDescent="0.2"/>
    <row r="2397" hidden="1" x14ac:dyDescent="0.2"/>
    <row r="2398" hidden="1" x14ac:dyDescent="0.2"/>
    <row r="2399" hidden="1" x14ac:dyDescent="0.2"/>
    <row r="2400" hidden="1" x14ac:dyDescent="0.2"/>
    <row r="2401" hidden="1" x14ac:dyDescent="0.2"/>
    <row r="2402" hidden="1" x14ac:dyDescent="0.2"/>
    <row r="2403" hidden="1" x14ac:dyDescent="0.2"/>
    <row r="2404" hidden="1" x14ac:dyDescent="0.2"/>
    <row r="2405" hidden="1" x14ac:dyDescent="0.2"/>
    <row r="2406" hidden="1" x14ac:dyDescent="0.2"/>
    <row r="2407" hidden="1" x14ac:dyDescent="0.2"/>
    <row r="2408" hidden="1" x14ac:dyDescent="0.2"/>
    <row r="2409" hidden="1" x14ac:dyDescent="0.2"/>
    <row r="2410" hidden="1" x14ac:dyDescent="0.2"/>
    <row r="2411" hidden="1" x14ac:dyDescent="0.2"/>
    <row r="2412" hidden="1" x14ac:dyDescent="0.2"/>
    <row r="2413" hidden="1" x14ac:dyDescent="0.2"/>
    <row r="2414" hidden="1" x14ac:dyDescent="0.2"/>
    <row r="2415" hidden="1" x14ac:dyDescent="0.2"/>
    <row r="2416" hidden="1" x14ac:dyDescent="0.2"/>
    <row r="2417" hidden="1" x14ac:dyDescent="0.2"/>
    <row r="2418" hidden="1" x14ac:dyDescent="0.2"/>
    <row r="2419" hidden="1" x14ac:dyDescent="0.2"/>
    <row r="2420" hidden="1" x14ac:dyDescent="0.2"/>
    <row r="2421" hidden="1" x14ac:dyDescent="0.2"/>
    <row r="2422" hidden="1" x14ac:dyDescent="0.2"/>
    <row r="2423" hidden="1" x14ac:dyDescent="0.2"/>
    <row r="2424" hidden="1" x14ac:dyDescent="0.2"/>
    <row r="2425" hidden="1" x14ac:dyDescent="0.2"/>
    <row r="2426" hidden="1" x14ac:dyDescent="0.2"/>
    <row r="2427" hidden="1" x14ac:dyDescent="0.2"/>
    <row r="2428" hidden="1" x14ac:dyDescent="0.2"/>
    <row r="2429" hidden="1" x14ac:dyDescent="0.2"/>
    <row r="2430" hidden="1" x14ac:dyDescent="0.2"/>
    <row r="2431" hidden="1" x14ac:dyDescent="0.2"/>
    <row r="2432" hidden="1" x14ac:dyDescent="0.2"/>
    <row r="2433" hidden="1" x14ac:dyDescent="0.2"/>
    <row r="2434" hidden="1" x14ac:dyDescent="0.2"/>
    <row r="2435" hidden="1" x14ac:dyDescent="0.2"/>
    <row r="2436" hidden="1" x14ac:dyDescent="0.2"/>
    <row r="2437" hidden="1" x14ac:dyDescent="0.2"/>
    <row r="2438" hidden="1" x14ac:dyDescent="0.2"/>
    <row r="2439" hidden="1" x14ac:dyDescent="0.2"/>
    <row r="2440" hidden="1" x14ac:dyDescent="0.2"/>
    <row r="2441" hidden="1" x14ac:dyDescent="0.2"/>
    <row r="2442" hidden="1" x14ac:dyDescent="0.2"/>
    <row r="2443" hidden="1" x14ac:dyDescent="0.2"/>
    <row r="2444" hidden="1" x14ac:dyDescent="0.2"/>
    <row r="2445" hidden="1" x14ac:dyDescent="0.2"/>
    <row r="2446" hidden="1" x14ac:dyDescent="0.2"/>
    <row r="2447" hidden="1" x14ac:dyDescent="0.2"/>
    <row r="2448" hidden="1" x14ac:dyDescent="0.2"/>
    <row r="2449" hidden="1" x14ac:dyDescent="0.2"/>
    <row r="2450" hidden="1" x14ac:dyDescent="0.2"/>
    <row r="2451" hidden="1" x14ac:dyDescent="0.2"/>
    <row r="2452" hidden="1" x14ac:dyDescent="0.2"/>
    <row r="2453" hidden="1" x14ac:dyDescent="0.2"/>
    <row r="2454" hidden="1" x14ac:dyDescent="0.2"/>
    <row r="2455" hidden="1" x14ac:dyDescent="0.2"/>
    <row r="2456" hidden="1" x14ac:dyDescent="0.2"/>
    <row r="2457" hidden="1" x14ac:dyDescent="0.2"/>
    <row r="2458" hidden="1" x14ac:dyDescent="0.2"/>
    <row r="2459" hidden="1" x14ac:dyDescent="0.2"/>
    <row r="2460" hidden="1" x14ac:dyDescent="0.2"/>
    <row r="2461" hidden="1" x14ac:dyDescent="0.2"/>
    <row r="2462" hidden="1" x14ac:dyDescent="0.2"/>
    <row r="2463" hidden="1" x14ac:dyDescent="0.2"/>
    <row r="2464" hidden="1" x14ac:dyDescent="0.2"/>
    <row r="2465" hidden="1" x14ac:dyDescent="0.2"/>
    <row r="2466" hidden="1" x14ac:dyDescent="0.2"/>
    <row r="2467" hidden="1" x14ac:dyDescent="0.2"/>
    <row r="2468" hidden="1" x14ac:dyDescent="0.2"/>
    <row r="2469" hidden="1" x14ac:dyDescent="0.2"/>
    <row r="2470" hidden="1" x14ac:dyDescent="0.2"/>
    <row r="2471" hidden="1" x14ac:dyDescent="0.2"/>
    <row r="2472" hidden="1" x14ac:dyDescent="0.2"/>
    <row r="2473" hidden="1" x14ac:dyDescent="0.2"/>
    <row r="2474" hidden="1" x14ac:dyDescent="0.2"/>
    <row r="2475" hidden="1" x14ac:dyDescent="0.2"/>
    <row r="2476" hidden="1" x14ac:dyDescent="0.2"/>
    <row r="2477" hidden="1" x14ac:dyDescent="0.2"/>
    <row r="2478" hidden="1" x14ac:dyDescent="0.2"/>
    <row r="2479" hidden="1" x14ac:dyDescent="0.2"/>
    <row r="2480" hidden="1" x14ac:dyDescent="0.2"/>
    <row r="2481" hidden="1" x14ac:dyDescent="0.2"/>
    <row r="2482" hidden="1" x14ac:dyDescent="0.2"/>
    <row r="2483" hidden="1" x14ac:dyDescent="0.2"/>
    <row r="2484" hidden="1" x14ac:dyDescent="0.2"/>
    <row r="2485" hidden="1" x14ac:dyDescent="0.2"/>
    <row r="2486" hidden="1" x14ac:dyDescent="0.2"/>
    <row r="2487" hidden="1" x14ac:dyDescent="0.2"/>
    <row r="2488" hidden="1" x14ac:dyDescent="0.2"/>
    <row r="2489" hidden="1" x14ac:dyDescent="0.2"/>
    <row r="2490" hidden="1" x14ac:dyDescent="0.2"/>
    <row r="2491" hidden="1" x14ac:dyDescent="0.2"/>
    <row r="2492" hidden="1" x14ac:dyDescent="0.2"/>
    <row r="2493" hidden="1" x14ac:dyDescent="0.2"/>
    <row r="2494" hidden="1" x14ac:dyDescent="0.2"/>
    <row r="2495" hidden="1" x14ac:dyDescent="0.2"/>
    <row r="2496" hidden="1" x14ac:dyDescent="0.2"/>
    <row r="2497" hidden="1" x14ac:dyDescent="0.2"/>
    <row r="2498" hidden="1" x14ac:dyDescent="0.2"/>
    <row r="2499" hidden="1" x14ac:dyDescent="0.2"/>
    <row r="2500" hidden="1" x14ac:dyDescent="0.2"/>
    <row r="2501" hidden="1" x14ac:dyDescent="0.2"/>
    <row r="2502" hidden="1" x14ac:dyDescent="0.2"/>
    <row r="2503" hidden="1" x14ac:dyDescent="0.2"/>
    <row r="2504" hidden="1" x14ac:dyDescent="0.2"/>
    <row r="2505" hidden="1" x14ac:dyDescent="0.2"/>
    <row r="2506" hidden="1" x14ac:dyDescent="0.2"/>
    <row r="2507" hidden="1" x14ac:dyDescent="0.2"/>
    <row r="2508" hidden="1" x14ac:dyDescent="0.2"/>
    <row r="2509" hidden="1" x14ac:dyDescent="0.2"/>
    <row r="2510" hidden="1" x14ac:dyDescent="0.2"/>
    <row r="2511" hidden="1" x14ac:dyDescent="0.2"/>
    <row r="2512" hidden="1" x14ac:dyDescent="0.2"/>
    <row r="2513" hidden="1" x14ac:dyDescent="0.2"/>
    <row r="2514" hidden="1" x14ac:dyDescent="0.2"/>
    <row r="2515" hidden="1" x14ac:dyDescent="0.2"/>
    <row r="2516" hidden="1" x14ac:dyDescent="0.2"/>
    <row r="2517" hidden="1" x14ac:dyDescent="0.2"/>
    <row r="2518" hidden="1" x14ac:dyDescent="0.2"/>
    <row r="2519" hidden="1" x14ac:dyDescent="0.2"/>
    <row r="2520" hidden="1" x14ac:dyDescent="0.2"/>
    <row r="2521" hidden="1" x14ac:dyDescent="0.2"/>
    <row r="2522" hidden="1" x14ac:dyDescent="0.2"/>
    <row r="2523" hidden="1" x14ac:dyDescent="0.2"/>
    <row r="2524" hidden="1" x14ac:dyDescent="0.2"/>
    <row r="2525" hidden="1" x14ac:dyDescent="0.2"/>
    <row r="2526" hidden="1" x14ac:dyDescent="0.2"/>
    <row r="2527" hidden="1" x14ac:dyDescent="0.2"/>
    <row r="2528" hidden="1" x14ac:dyDescent="0.2"/>
    <row r="2529" hidden="1" x14ac:dyDescent="0.2"/>
    <row r="2530" hidden="1" x14ac:dyDescent="0.2"/>
    <row r="2531" hidden="1" x14ac:dyDescent="0.2"/>
    <row r="2532" hidden="1" x14ac:dyDescent="0.2"/>
    <row r="2533" hidden="1" x14ac:dyDescent="0.2"/>
    <row r="2534" hidden="1" x14ac:dyDescent="0.2"/>
    <row r="2535" hidden="1" x14ac:dyDescent="0.2"/>
    <row r="2536" hidden="1" x14ac:dyDescent="0.2"/>
    <row r="2537" hidden="1" x14ac:dyDescent="0.2"/>
    <row r="2538" hidden="1" x14ac:dyDescent="0.2"/>
    <row r="2539" hidden="1" x14ac:dyDescent="0.2"/>
    <row r="2540" hidden="1" x14ac:dyDescent="0.2"/>
    <row r="2541" hidden="1" x14ac:dyDescent="0.2"/>
    <row r="2542" hidden="1" x14ac:dyDescent="0.2"/>
    <row r="2543" hidden="1" x14ac:dyDescent="0.2"/>
    <row r="2544" hidden="1" x14ac:dyDescent="0.2"/>
    <row r="2545" hidden="1" x14ac:dyDescent="0.2"/>
    <row r="2546" hidden="1" x14ac:dyDescent="0.2"/>
    <row r="2547" hidden="1" x14ac:dyDescent="0.2"/>
    <row r="2548" hidden="1" x14ac:dyDescent="0.2"/>
    <row r="2549" hidden="1" x14ac:dyDescent="0.2"/>
    <row r="2550" hidden="1" x14ac:dyDescent="0.2"/>
    <row r="2551" hidden="1" x14ac:dyDescent="0.2"/>
    <row r="2552" hidden="1" x14ac:dyDescent="0.2"/>
    <row r="2553" hidden="1" x14ac:dyDescent="0.2"/>
    <row r="2554" hidden="1" x14ac:dyDescent="0.2"/>
    <row r="2555" hidden="1" x14ac:dyDescent="0.2"/>
    <row r="2556" hidden="1" x14ac:dyDescent="0.2"/>
    <row r="2557" hidden="1" x14ac:dyDescent="0.2"/>
    <row r="2558" hidden="1" x14ac:dyDescent="0.2"/>
    <row r="2559" hidden="1" x14ac:dyDescent="0.2"/>
    <row r="2560" hidden="1" x14ac:dyDescent="0.2"/>
    <row r="2561" hidden="1" x14ac:dyDescent="0.2"/>
    <row r="2562" hidden="1" x14ac:dyDescent="0.2"/>
    <row r="2563" hidden="1" x14ac:dyDescent="0.2"/>
    <row r="2564" hidden="1" x14ac:dyDescent="0.2"/>
    <row r="2565" hidden="1" x14ac:dyDescent="0.2"/>
    <row r="2566" hidden="1" x14ac:dyDescent="0.2"/>
    <row r="2567" hidden="1" x14ac:dyDescent="0.2"/>
    <row r="2568" hidden="1" x14ac:dyDescent="0.2"/>
    <row r="2569" hidden="1" x14ac:dyDescent="0.2"/>
    <row r="2570" hidden="1" x14ac:dyDescent="0.2"/>
    <row r="2571" hidden="1" x14ac:dyDescent="0.2"/>
    <row r="2572" hidden="1" x14ac:dyDescent="0.2"/>
    <row r="2573" hidden="1" x14ac:dyDescent="0.2"/>
    <row r="2574" hidden="1" x14ac:dyDescent="0.2"/>
    <row r="2575" hidden="1" x14ac:dyDescent="0.2"/>
    <row r="2576" hidden="1" x14ac:dyDescent="0.2"/>
    <row r="2577" hidden="1" x14ac:dyDescent="0.2"/>
    <row r="2578" hidden="1" x14ac:dyDescent="0.2"/>
    <row r="2579" hidden="1" x14ac:dyDescent="0.2"/>
    <row r="2580" hidden="1" x14ac:dyDescent="0.2"/>
    <row r="2581" hidden="1" x14ac:dyDescent="0.2"/>
    <row r="2582" hidden="1" x14ac:dyDescent="0.2"/>
    <row r="2583" hidden="1" x14ac:dyDescent="0.2"/>
    <row r="2584" hidden="1" x14ac:dyDescent="0.2"/>
    <row r="2585" hidden="1" x14ac:dyDescent="0.2"/>
    <row r="2586" hidden="1" x14ac:dyDescent="0.2"/>
    <row r="2587" hidden="1" x14ac:dyDescent="0.2"/>
    <row r="2588" hidden="1" x14ac:dyDescent="0.2"/>
    <row r="2589" hidden="1" x14ac:dyDescent="0.2"/>
    <row r="2590" hidden="1" x14ac:dyDescent="0.2"/>
    <row r="2591" hidden="1" x14ac:dyDescent="0.2"/>
    <row r="2592" hidden="1" x14ac:dyDescent="0.2"/>
    <row r="2593" hidden="1" x14ac:dyDescent="0.2"/>
    <row r="2594" hidden="1" x14ac:dyDescent="0.2"/>
    <row r="2595" hidden="1" x14ac:dyDescent="0.2"/>
    <row r="2596" hidden="1" x14ac:dyDescent="0.2"/>
    <row r="2597" hidden="1" x14ac:dyDescent="0.2"/>
    <row r="2598" hidden="1" x14ac:dyDescent="0.2"/>
    <row r="2599" hidden="1" x14ac:dyDescent="0.2"/>
    <row r="2600" hidden="1" x14ac:dyDescent="0.2"/>
    <row r="2601" hidden="1" x14ac:dyDescent="0.2"/>
    <row r="2602" hidden="1" x14ac:dyDescent="0.2"/>
    <row r="2603" hidden="1" x14ac:dyDescent="0.2"/>
    <row r="2604" hidden="1" x14ac:dyDescent="0.2"/>
    <row r="2605" hidden="1" x14ac:dyDescent="0.2"/>
    <row r="2606" hidden="1" x14ac:dyDescent="0.2"/>
    <row r="2607" hidden="1" x14ac:dyDescent="0.2"/>
    <row r="2608" hidden="1" x14ac:dyDescent="0.2"/>
    <row r="2609" hidden="1" x14ac:dyDescent="0.2"/>
    <row r="2610" hidden="1" x14ac:dyDescent="0.2"/>
    <row r="2611" hidden="1" x14ac:dyDescent="0.2"/>
    <row r="2612" hidden="1" x14ac:dyDescent="0.2"/>
    <row r="2613" hidden="1" x14ac:dyDescent="0.2"/>
    <row r="2614" hidden="1" x14ac:dyDescent="0.2"/>
    <row r="2615" hidden="1" x14ac:dyDescent="0.2"/>
    <row r="2616" hidden="1" x14ac:dyDescent="0.2"/>
    <row r="2617" hidden="1" x14ac:dyDescent="0.2"/>
    <row r="2618" hidden="1" x14ac:dyDescent="0.2"/>
    <row r="2619" hidden="1" x14ac:dyDescent="0.2"/>
    <row r="2620" hidden="1" x14ac:dyDescent="0.2"/>
    <row r="2621" hidden="1" x14ac:dyDescent="0.2"/>
    <row r="2622" hidden="1" x14ac:dyDescent="0.2"/>
    <row r="2623" hidden="1" x14ac:dyDescent="0.2"/>
    <row r="2624" hidden="1" x14ac:dyDescent="0.2"/>
    <row r="2625" hidden="1" x14ac:dyDescent="0.2"/>
    <row r="2626" hidden="1" x14ac:dyDescent="0.2"/>
    <row r="2627" hidden="1" x14ac:dyDescent="0.2"/>
    <row r="2628" hidden="1" x14ac:dyDescent="0.2"/>
    <row r="2629" hidden="1" x14ac:dyDescent="0.2"/>
    <row r="2630" hidden="1" x14ac:dyDescent="0.2"/>
    <row r="2631" hidden="1" x14ac:dyDescent="0.2"/>
    <row r="2632" hidden="1" x14ac:dyDescent="0.2"/>
    <row r="2633" hidden="1" x14ac:dyDescent="0.2"/>
    <row r="2634" hidden="1" x14ac:dyDescent="0.2"/>
    <row r="2635" hidden="1" x14ac:dyDescent="0.2"/>
    <row r="2636" hidden="1" x14ac:dyDescent="0.2"/>
    <row r="2637" hidden="1" x14ac:dyDescent="0.2"/>
    <row r="2638" hidden="1" x14ac:dyDescent="0.2"/>
    <row r="2639" hidden="1" x14ac:dyDescent="0.2"/>
    <row r="2640" hidden="1" x14ac:dyDescent="0.2"/>
    <row r="2641" hidden="1" x14ac:dyDescent="0.2"/>
    <row r="2642" hidden="1" x14ac:dyDescent="0.2"/>
    <row r="2643" hidden="1" x14ac:dyDescent="0.2"/>
    <row r="2644" hidden="1" x14ac:dyDescent="0.2"/>
    <row r="2645" hidden="1" x14ac:dyDescent="0.2"/>
    <row r="2646" hidden="1" x14ac:dyDescent="0.2"/>
    <row r="2647" hidden="1" x14ac:dyDescent="0.2"/>
    <row r="2648" hidden="1" x14ac:dyDescent="0.2"/>
    <row r="2649" hidden="1" x14ac:dyDescent="0.2"/>
    <row r="2650" hidden="1" x14ac:dyDescent="0.2"/>
    <row r="2651" hidden="1" x14ac:dyDescent="0.2"/>
    <row r="2652" hidden="1" x14ac:dyDescent="0.2"/>
    <row r="2653" hidden="1" x14ac:dyDescent="0.2"/>
    <row r="2654" hidden="1" x14ac:dyDescent="0.2"/>
    <row r="2655" hidden="1" x14ac:dyDescent="0.2"/>
    <row r="2656" hidden="1" x14ac:dyDescent="0.2"/>
    <row r="2657" hidden="1" x14ac:dyDescent="0.2"/>
    <row r="2658" hidden="1" x14ac:dyDescent="0.2"/>
    <row r="2659" hidden="1" x14ac:dyDescent="0.2"/>
    <row r="2660" hidden="1" x14ac:dyDescent="0.2"/>
    <row r="2661" hidden="1" x14ac:dyDescent="0.2"/>
    <row r="2662" hidden="1" x14ac:dyDescent="0.2"/>
    <row r="2663" hidden="1" x14ac:dyDescent="0.2"/>
    <row r="2664" hidden="1" x14ac:dyDescent="0.2"/>
    <row r="2665" hidden="1" x14ac:dyDescent="0.2"/>
    <row r="2666" hidden="1" x14ac:dyDescent="0.2"/>
    <row r="2667" hidden="1" x14ac:dyDescent="0.2"/>
    <row r="2668" hidden="1" x14ac:dyDescent="0.2"/>
    <row r="2669" hidden="1" x14ac:dyDescent="0.2"/>
    <row r="2670" hidden="1" x14ac:dyDescent="0.2"/>
    <row r="2671" hidden="1" x14ac:dyDescent="0.2"/>
    <row r="2672" hidden="1" x14ac:dyDescent="0.2"/>
    <row r="2673" hidden="1" x14ac:dyDescent="0.2"/>
    <row r="2674" hidden="1" x14ac:dyDescent="0.2"/>
    <row r="2675" hidden="1" x14ac:dyDescent="0.2"/>
    <row r="2676" hidden="1" x14ac:dyDescent="0.2"/>
    <row r="2677" hidden="1" x14ac:dyDescent="0.2"/>
    <row r="2678" hidden="1" x14ac:dyDescent="0.2"/>
    <row r="2679" hidden="1" x14ac:dyDescent="0.2"/>
    <row r="2680" hidden="1" x14ac:dyDescent="0.2"/>
    <row r="2681" hidden="1" x14ac:dyDescent="0.2"/>
    <row r="2682" hidden="1" x14ac:dyDescent="0.2"/>
    <row r="2683" hidden="1" x14ac:dyDescent="0.2"/>
    <row r="2684" hidden="1" x14ac:dyDescent="0.2"/>
    <row r="2685" hidden="1" x14ac:dyDescent="0.2"/>
    <row r="2686" hidden="1" x14ac:dyDescent="0.2"/>
    <row r="2687" hidden="1" x14ac:dyDescent="0.2"/>
    <row r="2688" hidden="1" x14ac:dyDescent="0.2"/>
    <row r="2689" hidden="1" x14ac:dyDescent="0.2"/>
    <row r="2690" hidden="1" x14ac:dyDescent="0.2"/>
    <row r="2691" hidden="1" x14ac:dyDescent="0.2"/>
    <row r="2692" hidden="1" x14ac:dyDescent="0.2"/>
    <row r="2693" hidden="1" x14ac:dyDescent="0.2"/>
    <row r="2694" hidden="1" x14ac:dyDescent="0.2"/>
    <row r="2695" hidden="1" x14ac:dyDescent="0.2"/>
    <row r="2696" hidden="1" x14ac:dyDescent="0.2"/>
    <row r="2697" hidden="1" x14ac:dyDescent="0.2"/>
    <row r="2698" hidden="1" x14ac:dyDescent="0.2"/>
    <row r="2699" hidden="1" x14ac:dyDescent="0.2"/>
    <row r="2700" hidden="1" x14ac:dyDescent="0.2"/>
    <row r="2701" hidden="1" x14ac:dyDescent="0.2"/>
    <row r="2702" hidden="1" x14ac:dyDescent="0.2"/>
    <row r="2703" hidden="1" x14ac:dyDescent="0.2"/>
    <row r="2704" hidden="1" x14ac:dyDescent="0.2"/>
    <row r="2705" hidden="1" x14ac:dyDescent="0.2"/>
    <row r="2706" hidden="1" x14ac:dyDescent="0.2"/>
    <row r="2707" hidden="1" x14ac:dyDescent="0.2"/>
    <row r="2708" hidden="1" x14ac:dyDescent="0.2"/>
    <row r="2709" hidden="1" x14ac:dyDescent="0.2"/>
    <row r="2710" hidden="1" x14ac:dyDescent="0.2"/>
    <row r="2711" hidden="1" x14ac:dyDescent="0.2"/>
    <row r="2712" hidden="1" x14ac:dyDescent="0.2"/>
    <row r="2713" hidden="1" x14ac:dyDescent="0.2"/>
    <row r="2714" hidden="1" x14ac:dyDescent="0.2"/>
    <row r="2715" hidden="1" x14ac:dyDescent="0.2"/>
    <row r="2716" hidden="1" x14ac:dyDescent="0.2"/>
    <row r="2717" hidden="1" x14ac:dyDescent="0.2"/>
    <row r="2718" hidden="1" x14ac:dyDescent="0.2"/>
    <row r="2719" hidden="1" x14ac:dyDescent="0.2"/>
    <row r="2720" hidden="1" x14ac:dyDescent="0.2"/>
    <row r="2721" hidden="1" x14ac:dyDescent="0.2"/>
    <row r="2722" hidden="1" x14ac:dyDescent="0.2"/>
    <row r="2723" hidden="1" x14ac:dyDescent="0.2"/>
    <row r="2724" hidden="1" x14ac:dyDescent="0.2"/>
    <row r="2725" hidden="1" x14ac:dyDescent="0.2"/>
    <row r="2726" hidden="1" x14ac:dyDescent="0.2"/>
    <row r="2727" hidden="1" x14ac:dyDescent="0.2"/>
    <row r="2728" hidden="1" x14ac:dyDescent="0.2"/>
    <row r="2729" hidden="1" x14ac:dyDescent="0.2"/>
    <row r="2730" hidden="1" x14ac:dyDescent="0.2"/>
    <row r="2731" hidden="1" x14ac:dyDescent="0.2"/>
    <row r="2732" hidden="1" x14ac:dyDescent="0.2"/>
    <row r="2733" hidden="1" x14ac:dyDescent="0.2"/>
    <row r="2734" hidden="1" x14ac:dyDescent="0.2"/>
    <row r="2735" hidden="1" x14ac:dyDescent="0.2"/>
    <row r="2736" hidden="1" x14ac:dyDescent="0.2"/>
    <row r="2737" hidden="1" x14ac:dyDescent="0.2"/>
    <row r="2738" hidden="1" x14ac:dyDescent="0.2"/>
    <row r="2739" hidden="1" x14ac:dyDescent="0.2"/>
    <row r="2740" hidden="1" x14ac:dyDescent="0.2"/>
    <row r="2741" hidden="1" x14ac:dyDescent="0.2"/>
    <row r="2742" hidden="1" x14ac:dyDescent="0.2"/>
    <row r="2743" hidden="1" x14ac:dyDescent="0.2"/>
    <row r="2744" hidden="1" x14ac:dyDescent="0.2"/>
    <row r="2745" hidden="1" x14ac:dyDescent="0.2"/>
    <row r="2746" hidden="1" x14ac:dyDescent="0.2"/>
    <row r="2747" hidden="1" x14ac:dyDescent="0.2"/>
    <row r="2748" hidden="1" x14ac:dyDescent="0.2"/>
    <row r="2749" hidden="1" x14ac:dyDescent="0.2"/>
    <row r="2750" hidden="1" x14ac:dyDescent="0.2"/>
    <row r="2751" hidden="1" x14ac:dyDescent="0.2"/>
    <row r="2752" hidden="1" x14ac:dyDescent="0.2"/>
    <row r="2753" hidden="1" x14ac:dyDescent="0.2"/>
    <row r="2754" hidden="1" x14ac:dyDescent="0.2"/>
    <row r="2755" hidden="1" x14ac:dyDescent="0.2"/>
    <row r="2756" hidden="1" x14ac:dyDescent="0.2"/>
    <row r="2757" hidden="1" x14ac:dyDescent="0.2"/>
    <row r="2758" hidden="1" x14ac:dyDescent="0.2"/>
    <row r="2759" hidden="1" x14ac:dyDescent="0.2"/>
    <row r="2760" hidden="1" x14ac:dyDescent="0.2"/>
    <row r="2761" hidden="1" x14ac:dyDescent="0.2"/>
    <row r="2762" hidden="1" x14ac:dyDescent="0.2"/>
    <row r="2763" hidden="1" x14ac:dyDescent="0.2"/>
    <row r="2764" hidden="1" x14ac:dyDescent="0.2"/>
    <row r="2765" hidden="1" x14ac:dyDescent="0.2"/>
    <row r="2766" hidden="1" x14ac:dyDescent="0.2"/>
    <row r="2767" hidden="1" x14ac:dyDescent="0.2"/>
    <row r="2768" hidden="1" x14ac:dyDescent="0.2"/>
    <row r="2769" hidden="1" x14ac:dyDescent="0.2"/>
    <row r="2770" hidden="1" x14ac:dyDescent="0.2"/>
    <row r="2771" hidden="1" x14ac:dyDescent="0.2"/>
    <row r="2772" hidden="1" x14ac:dyDescent="0.2"/>
    <row r="2773" hidden="1" x14ac:dyDescent="0.2"/>
    <row r="2774" hidden="1" x14ac:dyDescent="0.2"/>
    <row r="2775" hidden="1" x14ac:dyDescent="0.2"/>
    <row r="2776" hidden="1" x14ac:dyDescent="0.2"/>
    <row r="2777" hidden="1" x14ac:dyDescent="0.2"/>
    <row r="2778" hidden="1" x14ac:dyDescent="0.2"/>
    <row r="2779" hidden="1" x14ac:dyDescent="0.2"/>
    <row r="2780" hidden="1" x14ac:dyDescent="0.2"/>
    <row r="2781" hidden="1" x14ac:dyDescent="0.2"/>
    <row r="2782" hidden="1" x14ac:dyDescent="0.2"/>
    <row r="2783" hidden="1" x14ac:dyDescent="0.2"/>
    <row r="2784" hidden="1" x14ac:dyDescent="0.2"/>
    <row r="2785" hidden="1" x14ac:dyDescent="0.2"/>
    <row r="2786" hidden="1" x14ac:dyDescent="0.2"/>
    <row r="2787" hidden="1" x14ac:dyDescent="0.2"/>
    <row r="2788" hidden="1" x14ac:dyDescent="0.2"/>
    <row r="2789" hidden="1" x14ac:dyDescent="0.2"/>
    <row r="2790" hidden="1" x14ac:dyDescent="0.2"/>
    <row r="2791" hidden="1" x14ac:dyDescent="0.2"/>
    <row r="2792" hidden="1" x14ac:dyDescent="0.2"/>
    <row r="2793" hidden="1" x14ac:dyDescent="0.2"/>
    <row r="2794" hidden="1" x14ac:dyDescent="0.2"/>
    <row r="2795" hidden="1" x14ac:dyDescent="0.2"/>
    <row r="2796" hidden="1" x14ac:dyDescent="0.2"/>
    <row r="2797" hidden="1" x14ac:dyDescent="0.2"/>
    <row r="2798" hidden="1" x14ac:dyDescent="0.2"/>
    <row r="2799" hidden="1" x14ac:dyDescent="0.2"/>
    <row r="2800" hidden="1" x14ac:dyDescent="0.2"/>
    <row r="2801" hidden="1" x14ac:dyDescent="0.2"/>
    <row r="2802" hidden="1" x14ac:dyDescent="0.2"/>
    <row r="2803" hidden="1" x14ac:dyDescent="0.2"/>
    <row r="2804" hidden="1" x14ac:dyDescent="0.2"/>
    <row r="2805" hidden="1" x14ac:dyDescent="0.2"/>
    <row r="2806" hidden="1" x14ac:dyDescent="0.2"/>
    <row r="2807" hidden="1" x14ac:dyDescent="0.2"/>
    <row r="2808" hidden="1" x14ac:dyDescent="0.2"/>
    <row r="2809" hidden="1" x14ac:dyDescent="0.2"/>
    <row r="2810" hidden="1" x14ac:dyDescent="0.2"/>
    <row r="2811" hidden="1" x14ac:dyDescent="0.2"/>
    <row r="2812" hidden="1" x14ac:dyDescent="0.2"/>
    <row r="2813" hidden="1" x14ac:dyDescent="0.2"/>
    <row r="2814" hidden="1" x14ac:dyDescent="0.2"/>
    <row r="2815" hidden="1" x14ac:dyDescent="0.2"/>
    <row r="2816" hidden="1" x14ac:dyDescent="0.2"/>
    <row r="2817" hidden="1" x14ac:dyDescent="0.2"/>
    <row r="2818" hidden="1" x14ac:dyDescent="0.2"/>
    <row r="2819" hidden="1" x14ac:dyDescent="0.2"/>
    <row r="2820" hidden="1" x14ac:dyDescent="0.2"/>
    <row r="2821" hidden="1" x14ac:dyDescent="0.2"/>
    <row r="2822" hidden="1" x14ac:dyDescent="0.2"/>
    <row r="2823" hidden="1" x14ac:dyDescent="0.2"/>
    <row r="2824" hidden="1" x14ac:dyDescent="0.2"/>
    <row r="2825" hidden="1" x14ac:dyDescent="0.2"/>
    <row r="2826" hidden="1" x14ac:dyDescent="0.2"/>
    <row r="2827" hidden="1" x14ac:dyDescent="0.2"/>
    <row r="2828" hidden="1" x14ac:dyDescent="0.2"/>
    <row r="2829" hidden="1" x14ac:dyDescent="0.2"/>
    <row r="2830" hidden="1" x14ac:dyDescent="0.2"/>
    <row r="2831" hidden="1" x14ac:dyDescent="0.2"/>
    <row r="2832" hidden="1" x14ac:dyDescent="0.2"/>
    <row r="2833" hidden="1" x14ac:dyDescent="0.2"/>
    <row r="2834" hidden="1" x14ac:dyDescent="0.2"/>
    <row r="2835" hidden="1" x14ac:dyDescent="0.2"/>
    <row r="2836" hidden="1" x14ac:dyDescent="0.2"/>
    <row r="2837" hidden="1" x14ac:dyDescent="0.2"/>
    <row r="2838" hidden="1" x14ac:dyDescent="0.2"/>
    <row r="2839" hidden="1" x14ac:dyDescent="0.2"/>
    <row r="2840" hidden="1" x14ac:dyDescent="0.2"/>
    <row r="2841" hidden="1" x14ac:dyDescent="0.2"/>
    <row r="2842" hidden="1" x14ac:dyDescent="0.2"/>
    <row r="2843" hidden="1" x14ac:dyDescent="0.2"/>
    <row r="2844" hidden="1" x14ac:dyDescent="0.2"/>
    <row r="2845" hidden="1" x14ac:dyDescent="0.2"/>
    <row r="2846" hidden="1" x14ac:dyDescent="0.2"/>
    <row r="2847" hidden="1" x14ac:dyDescent="0.2"/>
    <row r="2848" hidden="1" x14ac:dyDescent="0.2"/>
    <row r="2849" hidden="1" x14ac:dyDescent="0.2"/>
    <row r="2850" hidden="1" x14ac:dyDescent="0.2"/>
    <row r="2851" hidden="1" x14ac:dyDescent="0.2"/>
    <row r="2852" hidden="1" x14ac:dyDescent="0.2"/>
    <row r="2853" hidden="1" x14ac:dyDescent="0.2"/>
    <row r="2854" hidden="1" x14ac:dyDescent="0.2"/>
    <row r="2855" hidden="1" x14ac:dyDescent="0.2"/>
    <row r="2856" hidden="1" x14ac:dyDescent="0.2"/>
    <row r="2857" hidden="1" x14ac:dyDescent="0.2"/>
    <row r="2858" hidden="1" x14ac:dyDescent="0.2"/>
    <row r="2859" hidden="1" x14ac:dyDescent="0.2"/>
    <row r="2860" hidden="1" x14ac:dyDescent="0.2"/>
    <row r="2861" hidden="1" x14ac:dyDescent="0.2"/>
    <row r="2862" hidden="1" x14ac:dyDescent="0.2"/>
    <row r="2863" hidden="1" x14ac:dyDescent="0.2"/>
    <row r="2864" hidden="1" x14ac:dyDescent="0.2"/>
    <row r="2865" hidden="1" x14ac:dyDescent="0.2"/>
    <row r="2866" hidden="1" x14ac:dyDescent="0.2"/>
    <row r="2867" hidden="1" x14ac:dyDescent="0.2"/>
    <row r="2868" hidden="1" x14ac:dyDescent="0.2"/>
    <row r="2869" hidden="1" x14ac:dyDescent="0.2"/>
    <row r="2870" hidden="1" x14ac:dyDescent="0.2"/>
    <row r="2871" hidden="1" x14ac:dyDescent="0.2"/>
    <row r="2872" hidden="1" x14ac:dyDescent="0.2"/>
    <row r="2873" hidden="1" x14ac:dyDescent="0.2"/>
    <row r="2874" hidden="1" x14ac:dyDescent="0.2"/>
    <row r="2875" hidden="1" x14ac:dyDescent="0.2"/>
    <row r="2876" hidden="1" x14ac:dyDescent="0.2"/>
    <row r="2877" hidden="1" x14ac:dyDescent="0.2"/>
    <row r="2878" hidden="1" x14ac:dyDescent="0.2"/>
    <row r="2879" hidden="1" x14ac:dyDescent="0.2"/>
    <row r="2880" hidden="1" x14ac:dyDescent="0.2"/>
    <row r="2881" hidden="1" x14ac:dyDescent="0.2"/>
    <row r="2882" hidden="1" x14ac:dyDescent="0.2"/>
    <row r="2883" hidden="1" x14ac:dyDescent="0.2"/>
    <row r="2884" hidden="1" x14ac:dyDescent="0.2"/>
    <row r="2885" hidden="1" x14ac:dyDescent="0.2"/>
    <row r="2886" hidden="1" x14ac:dyDescent="0.2"/>
    <row r="2887" hidden="1" x14ac:dyDescent="0.2"/>
    <row r="2888" hidden="1" x14ac:dyDescent="0.2"/>
    <row r="2889" hidden="1" x14ac:dyDescent="0.2"/>
    <row r="2890" hidden="1" x14ac:dyDescent="0.2"/>
    <row r="2891" hidden="1" x14ac:dyDescent="0.2"/>
    <row r="2892" hidden="1" x14ac:dyDescent="0.2"/>
    <row r="2893" hidden="1" x14ac:dyDescent="0.2"/>
    <row r="2894" hidden="1" x14ac:dyDescent="0.2"/>
    <row r="2895" hidden="1" x14ac:dyDescent="0.2"/>
    <row r="2896" hidden="1" x14ac:dyDescent="0.2"/>
    <row r="2897" hidden="1" x14ac:dyDescent="0.2"/>
    <row r="2898" hidden="1" x14ac:dyDescent="0.2"/>
    <row r="2899" hidden="1" x14ac:dyDescent="0.2"/>
    <row r="2900" hidden="1" x14ac:dyDescent="0.2"/>
    <row r="2901" hidden="1" x14ac:dyDescent="0.2"/>
    <row r="2902" hidden="1" x14ac:dyDescent="0.2"/>
    <row r="2903" hidden="1" x14ac:dyDescent="0.2"/>
    <row r="2904" hidden="1" x14ac:dyDescent="0.2"/>
    <row r="2905" hidden="1" x14ac:dyDescent="0.2"/>
    <row r="2906" hidden="1" x14ac:dyDescent="0.2"/>
    <row r="2907" hidden="1" x14ac:dyDescent="0.2"/>
    <row r="2908" hidden="1" x14ac:dyDescent="0.2"/>
    <row r="2909" hidden="1" x14ac:dyDescent="0.2"/>
    <row r="2910" hidden="1" x14ac:dyDescent="0.2"/>
    <row r="2911" hidden="1" x14ac:dyDescent="0.2"/>
    <row r="2912" hidden="1" x14ac:dyDescent="0.2"/>
    <row r="2913" hidden="1" x14ac:dyDescent="0.2"/>
    <row r="2914" hidden="1" x14ac:dyDescent="0.2"/>
    <row r="2915" hidden="1" x14ac:dyDescent="0.2"/>
    <row r="2916" hidden="1" x14ac:dyDescent="0.2"/>
    <row r="2917" hidden="1" x14ac:dyDescent="0.2"/>
    <row r="2918" hidden="1" x14ac:dyDescent="0.2"/>
    <row r="2919" hidden="1" x14ac:dyDescent="0.2"/>
    <row r="2920" hidden="1" x14ac:dyDescent="0.2"/>
    <row r="2921" hidden="1" x14ac:dyDescent="0.2"/>
    <row r="2922" hidden="1" x14ac:dyDescent="0.2"/>
    <row r="2923" hidden="1" x14ac:dyDescent="0.2"/>
    <row r="2924" hidden="1" x14ac:dyDescent="0.2"/>
    <row r="2925" hidden="1" x14ac:dyDescent="0.2"/>
    <row r="2926" hidden="1" x14ac:dyDescent="0.2"/>
    <row r="2927" hidden="1" x14ac:dyDescent="0.2"/>
    <row r="2928" hidden="1" x14ac:dyDescent="0.2"/>
    <row r="2929" hidden="1" x14ac:dyDescent="0.2"/>
    <row r="2930" hidden="1" x14ac:dyDescent="0.2"/>
    <row r="2931" hidden="1" x14ac:dyDescent="0.2"/>
    <row r="2932" hidden="1" x14ac:dyDescent="0.2"/>
    <row r="2933" hidden="1" x14ac:dyDescent="0.2"/>
    <row r="2934" hidden="1" x14ac:dyDescent="0.2"/>
    <row r="2935" hidden="1" x14ac:dyDescent="0.2"/>
    <row r="2936" hidden="1" x14ac:dyDescent="0.2"/>
    <row r="2937" hidden="1" x14ac:dyDescent="0.2"/>
    <row r="2938" hidden="1" x14ac:dyDescent="0.2"/>
    <row r="2939" hidden="1" x14ac:dyDescent="0.2"/>
    <row r="2940" hidden="1" x14ac:dyDescent="0.2"/>
    <row r="2941" hidden="1" x14ac:dyDescent="0.2"/>
    <row r="2942" hidden="1" x14ac:dyDescent="0.2"/>
    <row r="2943" hidden="1" x14ac:dyDescent="0.2"/>
    <row r="2944" hidden="1" x14ac:dyDescent="0.2"/>
    <row r="2945" hidden="1" x14ac:dyDescent="0.2"/>
    <row r="2946" hidden="1" x14ac:dyDescent="0.2"/>
    <row r="2947" hidden="1" x14ac:dyDescent="0.2"/>
    <row r="2948" hidden="1" x14ac:dyDescent="0.2"/>
    <row r="2949" hidden="1" x14ac:dyDescent="0.2"/>
    <row r="2950" hidden="1" x14ac:dyDescent="0.2"/>
    <row r="2951" hidden="1" x14ac:dyDescent="0.2"/>
    <row r="2952" hidden="1" x14ac:dyDescent="0.2"/>
    <row r="2953" hidden="1" x14ac:dyDescent="0.2"/>
    <row r="2954" hidden="1" x14ac:dyDescent="0.2"/>
    <row r="2955" hidden="1" x14ac:dyDescent="0.2"/>
    <row r="2956" hidden="1" x14ac:dyDescent="0.2"/>
    <row r="2957" hidden="1" x14ac:dyDescent="0.2"/>
    <row r="2958" hidden="1" x14ac:dyDescent="0.2"/>
    <row r="2959" hidden="1" x14ac:dyDescent="0.2"/>
    <row r="2960" hidden="1" x14ac:dyDescent="0.2"/>
    <row r="2961" hidden="1" x14ac:dyDescent="0.2"/>
    <row r="2962" hidden="1" x14ac:dyDescent="0.2"/>
    <row r="2963" hidden="1" x14ac:dyDescent="0.2"/>
    <row r="2964" hidden="1" x14ac:dyDescent="0.2"/>
    <row r="2965" hidden="1" x14ac:dyDescent="0.2"/>
    <row r="2966" hidden="1" x14ac:dyDescent="0.2"/>
    <row r="2967" hidden="1" x14ac:dyDescent="0.2"/>
    <row r="2968" hidden="1" x14ac:dyDescent="0.2"/>
    <row r="2969" hidden="1" x14ac:dyDescent="0.2"/>
    <row r="2970" hidden="1" x14ac:dyDescent="0.2"/>
    <row r="2971" hidden="1" x14ac:dyDescent="0.2"/>
    <row r="2972" hidden="1" x14ac:dyDescent="0.2"/>
    <row r="2973" hidden="1" x14ac:dyDescent="0.2"/>
    <row r="2974" hidden="1" x14ac:dyDescent="0.2"/>
    <row r="2975" hidden="1" x14ac:dyDescent="0.2"/>
    <row r="2976" hidden="1" x14ac:dyDescent="0.2"/>
    <row r="2977" hidden="1" x14ac:dyDescent="0.2"/>
    <row r="2978" hidden="1" x14ac:dyDescent="0.2"/>
    <row r="2979" hidden="1" x14ac:dyDescent="0.2"/>
    <row r="2980" hidden="1" x14ac:dyDescent="0.2"/>
    <row r="2981" hidden="1" x14ac:dyDescent="0.2"/>
    <row r="2982" hidden="1" x14ac:dyDescent="0.2"/>
    <row r="2983" hidden="1" x14ac:dyDescent="0.2"/>
    <row r="2984" hidden="1" x14ac:dyDescent="0.2"/>
    <row r="2985" hidden="1" x14ac:dyDescent="0.2"/>
    <row r="2986" hidden="1" x14ac:dyDescent="0.2"/>
    <row r="2987" hidden="1" x14ac:dyDescent="0.2"/>
    <row r="2988" hidden="1" x14ac:dyDescent="0.2"/>
    <row r="2989" hidden="1" x14ac:dyDescent="0.2"/>
    <row r="2990" hidden="1" x14ac:dyDescent="0.2"/>
    <row r="2991" hidden="1" x14ac:dyDescent="0.2"/>
    <row r="2992" hidden="1" x14ac:dyDescent="0.2"/>
    <row r="2993" hidden="1" x14ac:dyDescent="0.2"/>
    <row r="2994" hidden="1" x14ac:dyDescent="0.2"/>
    <row r="2995" hidden="1" x14ac:dyDescent="0.2"/>
    <row r="2996" hidden="1" x14ac:dyDescent="0.2"/>
    <row r="2997" hidden="1" x14ac:dyDescent="0.2"/>
    <row r="2998" hidden="1" x14ac:dyDescent="0.2"/>
    <row r="2999" hidden="1" x14ac:dyDescent="0.2"/>
    <row r="3000" hidden="1" x14ac:dyDescent="0.2"/>
    <row r="3001" hidden="1" x14ac:dyDescent="0.2"/>
    <row r="3002" hidden="1" x14ac:dyDescent="0.2"/>
    <row r="3003" hidden="1" x14ac:dyDescent="0.2"/>
    <row r="3004" hidden="1" x14ac:dyDescent="0.2"/>
    <row r="3005" hidden="1" x14ac:dyDescent="0.2"/>
    <row r="3006" hidden="1" x14ac:dyDescent="0.2"/>
    <row r="3007" hidden="1" x14ac:dyDescent="0.2"/>
    <row r="3008" hidden="1" x14ac:dyDescent="0.2"/>
    <row r="3009" hidden="1" x14ac:dyDescent="0.2"/>
    <row r="3010" hidden="1" x14ac:dyDescent="0.2"/>
    <row r="3011" hidden="1" x14ac:dyDescent="0.2"/>
    <row r="3012" hidden="1" x14ac:dyDescent="0.2"/>
    <row r="3013" hidden="1" x14ac:dyDescent="0.2"/>
    <row r="3014" hidden="1" x14ac:dyDescent="0.2"/>
    <row r="3015" hidden="1" x14ac:dyDescent="0.2"/>
    <row r="3016" hidden="1" x14ac:dyDescent="0.2"/>
    <row r="3017" hidden="1" x14ac:dyDescent="0.2"/>
    <row r="3018" hidden="1" x14ac:dyDescent="0.2"/>
    <row r="3019" hidden="1" x14ac:dyDescent="0.2"/>
    <row r="3020" hidden="1" x14ac:dyDescent="0.2"/>
    <row r="3021" hidden="1" x14ac:dyDescent="0.2"/>
    <row r="3022" hidden="1" x14ac:dyDescent="0.2"/>
    <row r="3023" hidden="1" x14ac:dyDescent="0.2"/>
    <row r="3024" hidden="1" x14ac:dyDescent="0.2"/>
    <row r="3025" hidden="1" x14ac:dyDescent="0.2"/>
    <row r="3026" hidden="1" x14ac:dyDescent="0.2"/>
    <row r="3027" hidden="1" x14ac:dyDescent="0.2"/>
    <row r="3028" hidden="1" x14ac:dyDescent="0.2"/>
    <row r="3029" hidden="1" x14ac:dyDescent="0.2"/>
    <row r="3030" hidden="1" x14ac:dyDescent="0.2"/>
    <row r="3031" hidden="1" x14ac:dyDescent="0.2"/>
    <row r="3032" hidden="1" x14ac:dyDescent="0.2"/>
    <row r="3033" hidden="1" x14ac:dyDescent="0.2"/>
    <row r="3034" hidden="1" x14ac:dyDescent="0.2"/>
    <row r="3035" hidden="1" x14ac:dyDescent="0.2"/>
    <row r="3036" hidden="1" x14ac:dyDescent="0.2"/>
    <row r="3037" hidden="1" x14ac:dyDescent="0.2"/>
    <row r="3038" hidden="1" x14ac:dyDescent="0.2"/>
    <row r="3039" hidden="1" x14ac:dyDescent="0.2"/>
    <row r="3040" hidden="1" x14ac:dyDescent="0.2"/>
    <row r="3041" hidden="1" x14ac:dyDescent="0.2"/>
    <row r="3042" hidden="1" x14ac:dyDescent="0.2"/>
    <row r="3043" hidden="1" x14ac:dyDescent="0.2"/>
    <row r="3044" hidden="1" x14ac:dyDescent="0.2"/>
    <row r="3045" hidden="1" x14ac:dyDescent="0.2"/>
    <row r="3046" hidden="1" x14ac:dyDescent="0.2"/>
    <row r="3047" hidden="1" x14ac:dyDescent="0.2"/>
    <row r="3048" hidden="1" x14ac:dyDescent="0.2"/>
    <row r="3049" hidden="1" x14ac:dyDescent="0.2"/>
    <row r="3050" hidden="1" x14ac:dyDescent="0.2"/>
    <row r="3051" hidden="1" x14ac:dyDescent="0.2"/>
    <row r="3052" hidden="1" x14ac:dyDescent="0.2"/>
    <row r="3053" hidden="1" x14ac:dyDescent="0.2"/>
    <row r="3054" hidden="1" x14ac:dyDescent="0.2"/>
    <row r="3055" hidden="1" x14ac:dyDescent="0.2"/>
    <row r="3056" hidden="1" x14ac:dyDescent="0.2"/>
    <row r="3057" hidden="1" x14ac:dyDescent="0.2"/>
    <row r="3058" hidden="1" x14ac:dyDescent="0.2"/>
    <row r="3059" hidden="1" x14ac:dyDescent="0.2"/>
    <row r="3060" hidden="1" x14ac:dyDescent="0.2"/>
    <row r="3061" hidden="1" x14ac:dyDescent="0.2"/>
    <row r="3062" hidden="1" x14ac:dyDescent="0.2"/>
    <row r="3063" hidden="1" x14ac:dyDescent="0.2"/>
    <row r="3064" hidden="1" x14ac:dyDescent="0.2"/>
    <row r="3065" hidden="1" x14ac:dyDescent="0.2"/>
    <row r="3066" hidden="1" x14ac:dyDescent="0.2"/>
    <row r="3067" hidden="1" x14ac:dyDescent="0.2"/>
    <row r="3068" hidden="1" x14ac:dyDescent="0.2"/>
    <row r="3069" hidden="1" x14ac:dyDescent="0.2"/>
    <row r="3070" hidden="1" x14ac:dyDescent="0.2"/>
    <row r="3071" hidden="1" x14ac:dyDescent="0.2"/>
    <row r="3072" hidden="1" x14ac:dyDescent="0.2"/>
    <row r="3073" hidden="1" x14ac:dyDescent="0.2"/>
    <row r="3074" hidden="1" x14ac:dyDescent="0.2"/>
    <row r="3075" hidden="1" x14ac:dyDescent="0.2"/>
    <row r="3076" hidden="1" x14ac:dyDescent="0.2"/>
    <row r="3077" hidden="1" x14ac:dyDescent="0.2"/>
    <row r="3078" hidden="1" x14ac:dyDescent="0.2"/>
    <row r="3079" hidden="1" x14ac:dyDescent="0.2"/>
    <row r="3080" hidden="1" x14ac:dyDescent="0.2"/>
    <row r="3081" hidden="1" x14ac:dyDescent="0.2"/>
    <row r="3082" hidden="1" x14ac:dyDescent="0.2"/>
    <row r="3083" hidden="1" x14ac:dyDescent="0.2"/>
    <row r="3084" hidden="1" x14ac:dyDescent="0.2"/>
    <row r="3085" hidden="1" x14ac:dyDescent="0.2"/>
    <row r="3086" hidden="1" x14ac:dyDescent="0.2"/>
    <row r="3087" hidden="1" x14ac:dyDescent="0.2"/>
    <row r="3088" hidden="1" x14ac:dyDescent="0.2"/>
    <row r="3089" hidden="1" x14ac:dyDescent="0.2"/>
    <row r="3090" hidden="1" x14ac:dyDescent="0.2"/>
    <row r="3091" hidden="1" x14ac:dyDescent="0.2"/>
    <row r="3092" hidden="1" x14ac:dyDescent="0.2"/>
    <row r="3093" hidden="1" x14ac:dyDescent="0.2"/>
    <row r="3094" hidden="1" x14ac:dyDescent="0.2"/>
    <row r="3095" hidden="1" x14ac:dyDescent="0.2"/>
    <row r="3096" hidden="1" x14ac:dyDescent="0.2"/>
    <row r="3097" hidden="1" x14ac:dyDescent="0.2"/>
    <row r="3098" hidden="1" x14ac:dyDescent="0.2"/>
    <row r="3099" hidden="1" x14ac:dyDescent="0.2"/>
    <row r="3100" hidden="1" x14ac:dyDescent="0.2"/>
    <row r="3101" hidden="1" x14ac:dyDescent="0.2"/>
    <row r="3102" hidden="1" x14ac:dyDescent="0.2"/>
    <row r="3103" hidden="1" x14ac:dyDescent="0.2"/>
    <row r="3104" hidden="1" x14ac:dyDescent="0.2"/>
    <row r="3105" hidden="1" x14ac:dyDescent="0.2"/>
    <row r="3106" hidden="1" x14ac:dyDescent="0.2"/>
    <row r="3107" hidden="1" x14ac:dyDescent="0.2"/>
    <row r="3108" hidden="1" x14ac:dyDescent="0.2"/>
    <row r="3109" hidden="1" x14ac:dyDescent="0.2"/>
    <row r="3110" hidden="1" x14ac:dyDescent="0.2"/>
    <row r="3111" hidden="1" x14ac:dyDescent="0.2"/>
    <row r="3112" hidden="1" x14ac:dyDescent="0.2"/>
    <row r="3113" hidden="1" x14ac:dyDescent="0.2"/>
    <row r="3114" hidden="1" x14ac:dyDescent="0.2"/>
    <row r="3115" hidden="1" x14ac:dyDescent="0.2"/>
    <row r="3116" hidden="1" x14ac:dyDescent="0.2"/>
    <row r="3117" hidden="1" x14ac:dyDescent="0.2"/>
    <row r="3118" hidden="1" x14ac:dyDescent="0.2"/>
    <row r="3119" hidden="1" x14ac:dyDescent="0.2"/>
    <row r="3120" hidden="1" x14ac:dyDescent="0.2"/>
    <row r="3121" hidden="1" x14ac:dyDescent="0.2"/>
    <row r="3122" hidden="1" x14ac:dyDescent="0.2"/>
    <row r="3123" hidden="1" x14ac:dyDescent="0.2"/>
    <row r="3124" hidden="1" x14ac:dyDescent="0.2"/>
    <row r="3125" hidden="1" x14ac:dyDescent="0.2"/>
    <row r="3126" hidden="1" x14ac:dyDescent="0.2"/>
    <row r="3127" hidden="1" x14ac:dyDescent="0.2"/>
    <row r="3128" hidden="1" x14ac:dyDescent="0.2"/>
    <row r="3129" hidden="1" x14ac:dyDescent="0.2"/>
    <row r="3130" hidden="1" x14ac:dyDescent="0.2"/>
    <row r="3131" hidden="1" x14ac:dyDescent="0.2"/>
    <row r="3132" hidden="1" x14ac:dyDescent="0.2"/>
    <row r="3133" hidden="1" x14ac:dyDescent="0.2"/>
    <row r="3134" hidden="1" x14ac:dyDescent="0.2"/>
    <row r="3135" hidden="1" x14ac:dyDescent="0.2"/>
    <row r="3136" hidden="1" x14ac:dyDescent="0.2"/>
    <row r="3137" hidden="1" x14ac:dyDescent="0.2"/>
    <row r="3138" hidden="1" x14ac:dyDescent="0.2"/>
    <row r="3139" hidden="1" x14ac:dyDescent="0.2"/>
    <row r="3140" hidden="1" x14ac:dyDescent="0.2"/>
    <row r="3141" hidden="1" x14ac:dyDescent="0.2"/>
    <row r="3142" hidden="1" x14ac:dyDescent="0.2"/>
    <row r="3143" hidden="1" x14ac:dyDescent="0.2"/>
    <row r="3144" hidden="1" x14ac:dyDescent="0.2"/>
    <row r="3145" hidden="1" x14ac:dyDescent="0.2"/>
    <row r="3146" hidden="1" x14ac:dyDescent="0.2"/>
    <row r="3147" hidden="1" x14ac:dyDescent="0.2"/>
    <row r="3148" hidden="1" x14ac:dyDescent="0.2"/>
    <row r="3149" hidden="1" x14ac:dyDescent="0.2"/>
    <row r="3150" hidden="1" x14ac:dyDescent="0.2"/>
    <row r="3151" hidden="1" x14ac:dyDescent="0.2"/>
    <row r="3152" hidden="1" x14ac:dyDescent="0.2"/>
    <row r="3153" hidden="1" x14ac:dyDescent="0.2"/>
    <row r="3154" hidden="1" x14ac:dyDescent="0.2"/>
    <row r="3155" hidden="1" x14ac:dyDescent="0.2"/>
    <row r="3156" hidden="1" x14ac:dyDescent="0.2"/>
    <row r="3157" hidden="1" x14ac:dyDescent="0.2"/>
    <row r="3158" hidden="1" x14ac:dyDescent="0.2"/>
    <row r="3159" hidden="1" x14ac:dyDescent="0.2"/>
    <row r="3160" hidden="1" x14ac:dyDescent="0.2"/>
    <row r="3161" hidden="1" x14ac:dyDescent="0.2"/>
    <row r="3162" hidden="1" x14ac:dyDescent="0.2"/>
    <row r="3163" hidden="1" x14ac:dyDescent="0.2"/>
    <row r="3164" hidden="1" x14ac:dyDescent="0.2"/>
    <row r="3165" hidden="1" x14ac:dyDescent="0.2"/>
    <row r="3166" hidden="1" x14ac:dyDescent="0.2"/>
    <row r="3167" hidden="1" x14ac:dyDescent="0.2"/>
    <row r="3168" hidden="1" x14ac:dyDescent="0.2"/>
    <row r="3169" hidden="1" x14ac:dyDescent="0.2"/>
    <row r="3170" hidden="1" x14ac:dyDescent="0.2"/>
    <row r="3171" hidden="1" x14ac:dyDescent="0.2"/>
    <row r="3172" hidden="1" x14ac:dyDescent="0.2"/>
    <row r="3173" hidden="1" x14ac:dyDescent="0.2"/>
    <row r="3174" hidden="1" x14ac:dyDescent="0.2"/>
    <row r="3175" hidden="1" x14ac:dyDescent="0.2"/>
    <row r="3176" hidden="1" x14ac:dyDescent="0.2"/>
    <row r="3177" hidden="1" x14ac:dyDescent="0.2"/>
    <row r="3178" hidden="1" x14ac:dyDescent="0.2"/>
    <row r="3179" hidden="1" x14ac:dyDescent="0.2"/>
    <row r="3180" hidden="1" x14ac:dyDescent="0.2"/>
    <row r="3181" hidden="1" x14ac:dyDescent="0.2"/>
    <row r="3182" hidden="1" x14ac:dyDescent="0.2"/>
    <row r="3183" hidden="1" x14ac:dyDescent="0.2"/>
    <row r="3184" hidden="1" x14ac:dyDescent="0.2"/>
    <row r="3185" hidden="1" x14ac:dyDescent="0.2"/>
    <row r="3186" hidden="1" x14ac:dyDescent="0.2"/>
    <row r="3187" hidden="1" x14ac:dyDescent="0.2"/>
    <row r="3188" hidden="1" x14ac:dyDescent="0.2"/>
    <row r="3189" hidden="1" x14ac:dyDescent="0.2"/>
    <row r="3190" hidden="1" x14ac:dyDescent="0.2"/>
    <row r="3191" hidden="1" x14ac:dyDescent="0.2"/>
    <row r="3192" hidden="1" x14ac:dyDescent="0.2"/>
    <row r="3193" hidden="1" x14ac:dyDescent="0.2"/>
    <row r="3194" hidden="1" x14ac:dyDescent="0.2"/>
    <row r="3195" hidden="1" x14ac:dyDescent="0.2"/>
    <row r="3196" hidden="1" x14ac:dyDescent="0.2"/>
    <row r="3197" hidden="1" x14ac:dyDescent="0.2"/>
    <row r="3198" hidden="1" x14ac:dyDescent="0.2"/>
    <row r="3199" hidden="1" x14ac:dyDescent="0.2"/>
    <row r="3200" hidden="1" x14ac:dyDescent="0.2"/>
    <row r="3201" hidden="1" x14ac:dyDescent="0.2"/>
    <row r="3202" hidden="1" x14ac:dyDescent="0.2"/>
    <row r="3203" hidden="1" x14ac:dyDescent="0.2"/>
    <row r="3204" hidden="1" x14ac:dyDescent="0.2"/>
    <row r="3205" hidden="1" x14ac:dyDescent="0.2"/>
    <row r="3206" hidden="1" x14ac:dyDescent="0.2"/>
    <row r="3207" hidden="1" x14ac:dyDescent="0.2"/>
    <row r="3208" hidden="1" x14ac:dyDescent="0.2"/>
    <row r="3209" hidden="1" x14ac:dyDescent="0.2"/>
    <row r="3210" hidden="1" x14ac:dyDescent="0.2"/>
    <row r="3211" hidden="1" x14ac:dyDescent="0.2"/>
    <row r="3212" hidden="1" x14ac:dyDescent="0.2"/>
    <row r="3213" hidden="1" x14ac:dyDescent="0.2"/>
    <row r="3214" hidden="1" x14ac:dyDescent="0.2"/>
    <row r="3215" hidden="1" x14ac:dyDescent="0.2"/>
    <row r="3216" hidden="1" x14ac:dyDescent="0.2"/>
    <row r="3217" hidden="1" x14ac:dyDescent="0.2"/>
    <row r="3218" hidden="1" x14ac:dyDescent="0.2"/>
    <row r="3219" hidden="1" x14ac:dyDescent="0.2"/>
    <row r="3220" hidden="1" x14ac:dyDescent="0.2"/>
    <row r="3221" hidden="1" x14ac:dyDescent="0.2"/>
    <row r="3222" hidden="1" x14ac:dyDescent="0.2"/>
    <row r="3223" hidden="1" x14ac:dyDescent="0.2"/>
    <row r="3224" hidden="1" x14ac:dyDescent="0.2"/>
    <row r="3225" hidden="1" x14ac:dyDescent="0.2"/>
    <row r="3226" hidden="1" x14ac:dyDescent="0.2"/>
    <row r="3227" hidden="1" x14ac:dyDescent="0.2"/>
    <row r="3228" hidden="1" x14ac:dyDescent="0.2"/>
    <row r="3229" hidden="1" x14ac:dyDescent="0.2"/>
    <row r="3230" hidden="1" x14ac:dyDescent="0.2"/>
    <row r="3231" hidden="1" x14ac:dyDescent="0.2"/>
    <row r="3232" hidden="1" x14ac:dyDescent="0.2"/>
    <row r="3233" hidden="1" x14ac:dyDescent="0.2"/>
    <row r="3234" hidden="1" x14ac:dyDescent="0.2"/>
    <row r="3235" hidden="1" x14ac:dyDescent="0.2"/>
    <row r="3236" hidden="1" x14ac:dyDescent="0.2"/>
    <row r="3237" hidden="1" x14ac:dyDescent="0.2"/>
    <row r="3238" hidden="1" x14ac:dyDescent="0.2"/>
    <row r="3239" hidden="1" x14ac:dyDescent="0.2"/>
    <row r="3240" hidden="1" x14ac:dyDescent="0.2"/>
    <row r="3241" hidden="1" x14ac:dyDescent="0.2"/>
    <row r="3242" hidden="1" x14ac:dyDescent="0.2"/>
    <row r="3243" hidden="1" x14ac:dyDescent="0.2"/>
    <row r="3244" hidden="1" x14ac:dyDescent="0.2"/>
    <row r="3245" hidden="1" x14ac:dyDescent="0.2"/>
    <row r="3246" hidden="1" x14ac:dyDescent="0.2"/>
    <row r="3247" hidden="1" x14ac:dyDescent="0.2"/>
    <row r="3248" hidden="1" x14ac:dyDescent="0.2"/>
    <row r="3249" hidden="1" x14ac:dyDescent="0.2"/>
    <row r="3250" hidden="1" x14ac:dyDescent="0.2"/>
    <row r="3251" hidden="1" x14ac:dyDescent="0.2"/>
    <row r="3252" hidden="1" x14ac:dyDescent="0.2"/>
    <row r="3253" hidden="1" x14ac:dyDescent="0.2"/>
    <row r="3254" hidden="1" x14ac:dyDescent="0.2"/>
    <row r="3255" hidden="1" x14ac:dyDescent="0.2"/>
    <row r="3256" hidden="1" x14ac:dyDescent="0.2"/>
    <row r="3257" hidden="1" x14ac:dyDescent="0.2"/>
    <row r="3258" hidden="1" x14ac:dyDescent="0.2"/>
    <row r="3259" hidden="1" x14ac:dyDescent="0.2"/>
    <row r="3260" hidden="1" x14ac:dyDescent="0.2"/>
    <row r="3261" hidden="1" x14ac:dyDescent="0.2"/>
    <row r="3262" hidden="1" x14ac:dyDescent="0.2"/>
    <row r="3263" hidden="1" x14ac:dyDescent="0.2"/>
    <row r="3264" hidden="1" x14ac:dyDescent="0.2"/>
    <row r="3265" hidden="1" x14ac:dyDescent="0.2"/>
    <row r="3266" hidden="1" x14ac:dyDescent="0.2"/>
    <row r="3267" hidden="1" x14ac:dyDescent="0.2"/>
    <row r="3268" hidden="1" x14ac:dyDescent="0.2"/>
    <row r="3269" hidden="1" x14ac:dyDescent="0.2"/>
    <row r="3270" hidden="1" x14ac:dyDescent="0.2"/>
    <row r="3271" hidden="1" x14ac:dyDescent="0.2"/>
    <row r="3272" hidden="1" x14ac:dyDescent="0.2"/>
    <row r="3273" hidden="1" x14ac:dyDescent="0.2"/>
    <row r="3274" hidden="1" x14ac:dyDescent="0.2"/>
    <row r="3275" hidden="1" x14ac:dyDescent="0.2"/>
    <row r="3276" hidden="1" x14ac:dyDescent="0.2"/>
    <row r="3277" hidden="1" x14ac:dyDescent="0.2"/>
    <row r="3278" hidden="1" x14ac:dyDescent="0.2"/>
    <row r="3279" hidden="1" x14ac:dyDescent="0.2"/>
    <row r="3280" hidden="1" x14ac:dyDescent="0.2"/>
    <row r="3281" hidden="1" x14ac:dyDescent="0.2"/>
    <row r="3282" hidden="1" x14ac:dyDescent="0.2"/>
    <row r="3283" hidden="1" x14ac:dyDescent="0.2"/>
    <row r="3284" hidden="1" x14ac:dyDescent="0.2"/>
    <row r="3285" hidden="1" x14ac:dyDescent="0.2"/>
    <row r="3286" hidden="1" x14ac:dyDescent="0.2"/>
    <row r="3287" hidden="1" x14ac:dyDescent="0.2"/>
    <row r="3288" hidden="1" x14ac:dyDescent="0.2"/>
    <row r="3289" hidden="1" x14ac:dyDescent="0.2"/>
    <row r="3290" hidden="1" x14ac:dyDescent="0.2"/>
    <row r="3291" hidden="1" x14ac:dyDescent="0.2"/>
    <row r="3292" hidden="1" x14ac:dyDescent="0.2"/>
    <row r="3293" hidden="1" x14ac:dyDescent="0.2"/>
    <row r="3294" hidden="1" x14ac:dyDescent="0.2"/>
    <row r="3295" hidden="1" x14ac:dyDescent="0.2"/>
    <row r="3296" hidden="1" x14ac:dyDescent="0.2"/>
    <row r="3297" hidden="1" x14ac:dyDescent="0.2"/>
    <row r="3298" hidden="1" x14ac:dyDescent="0.2"/>
    <row r="3299" hidden="1" x14ac:dyDescent="0.2"/>
    <row r="3300" hidden="1" x14ac:dyDescent="0.2"/>
    <row r="3301" hidden="1" x14ac:dyDescent="0.2"/>
    <row r="3302" hidden="1" x14ac:dyDescent="0.2"/>
    <row r="3303" hidden="1" x14ac:dyDescent="0.2"/>
    <row r="3304" hidden="1" x14ac:dyDescent="0.2"/>
    <row r="3305" hidden="1" x14ac:dyDescent="0.2"/>
    <row r="3306" hidden="1" x14ac:dyDescent="0.2"/>
    <row r="3307" hidden="1" x14ac:dyDescent="0.2"/>
    <row r="3308" hidden="1" x14ac:dyDescent="0.2"/>
    <row r="3309" hidden="1" x14ac:dyDescent="0.2"/>
    <row r="3310" hidden="1" x14ac:dyDescent="0.2"/>
    <row r="3311" hidden="1" x14ac:dyDescent="0.2"/>
    <row r="3312" hidden="1" x14ac:dyDescent="0.2"/>
    <row r="3313" hidden="1" x14ac:dyDescent="0.2"/>
    <row r="3314" hidden="1" x14ac:dyDescent="0.2"/>
    <row r="3315" hidden="1" x14ac:dyDescent="0.2"/>
    <row r="3316" hidden="1" x14ac:dyDescent="0.2"/>
    <row r="3317" hidden="1" x14ac:dyDescent="0.2"/>
    <row r="3318" hidden="1" x14ac:dyDescent="0.2"/>
    <row r="3319" hidden="1" x14ac:dyDescent="0.2"/>
    <row r="3320" hidden="1" x14ac:dyDescent="0.2"/>
    <row r="3321" hidden="1" x14ac:dyDescent="0.2"/>
    <row r="3322" hidden="1" x14ac:dyDescent="0.2"/>
    <row r="3323" hidden="1" x14ac:dyDescent="0.2"/>
    <row r="3324" hidden="1" x14ac:dyDescent="0.2"/>
    <row r="3325" hidden="1" x14ac:dyDescent="0.2"/>
    <row r="3326" hidden="1" x14ac:dyDescent="0.2"/>
    <row r="3327" hidden="1" x14ac:dyDescent="0.2"/>
    <row r="3328" hidden="1" x14ac:dyDescent="0.2"/>
    <row r="3329" hidden="1" x14ac:dyDescent="0.2"/>
    <row r="3330" hidden="1" x14ac:dyDescent="0.2"/>
    <row r="3331" hidden="1" x14ac:dyDescent="0.2"/>
    <row r="3332" hidden="1" x14ac:dyDescent="0.2"/>
    <row r="3333" hidden="1" x14ac:dyDescent="0.2"/>
    <row r="3334" hidden="1" x14ac:dyDescent="0.2"/>
    <row r="3335" hidden="1" x14ac:dyDescent="0.2"/>
    <row r="3336" hidden="1" x14ac:dyDescent="0.2"/>
    <row r="3337" hidden="1" x14ac:dyDescent="0.2"/>
    <row r="3338" hidden="1" x14ac:dyDescent="0.2"/>
    <row r="3339" hidden="1" x14ac:dyDescent="0.2"/>
    <row r="3340" hidden="1" x14ac:dyDescent="0.2"/>
    <row r="3341" hidden="1" x14ac:dyDescent="0.2"/>
    <row r="3342" hidden="1" x14ac:dyDescent="0.2"/>
    <row r="3343" hidden="1" x14ac:dyDescent="0.2"/>
    <row r="3344" hidden="1" x14ac:dyDescent="0.2"/>
    <row r="3345" hidden="1" x14ac:dyDescent="0.2"/>
    <row r="3346" hidden="1" x14ac:dyDescent="0.2"/>
    <row r="3347" hidden="1" x14ac:dyDescent="0.2"/>
    <row r="3348" hidden="1" x14ac:dyDescent="0.2"/>
    <row r="3349" hidden="1" x14ac:dyDescent="0.2"/>
    <row r="3350" hidden="1" x14ac:dyDescent="0.2"/>
    <row r="3351" hidden="1" x14ac:dyDescent="0.2"/>
    <row r="3352" hidden="1" x14ac:dyDescent="0.2"/>
    <row r="3353" hidden="1" x14ac:dyDescent="0.2"/>
    <row r="3354" hidden="1" x14ac:dyDescent="0.2"/>
    <row r="3355" hidden="1" x14ac:dyDescent="0.2"/>
    <row r="3356" hidden="1" x14ac:dyDescent="0.2"/>
    <row r="3357" hidden="1" x14ac:dyDescent="0.2"/>
    <row r="3358" hidden="1" x14ac:dyDescent="0.2"/>
    <row r="3359" hidden="1" x14ac:dyDescent="0.2"/>
    <row r="3360" hidden="1" x14ac:dyDescent="0.2"/>
    <row r="3361" hidden="1" x14ac:dyDescent="0.2"/>
    <row r="3362" hidden="1" x14ac:dyDescent="0.2"/>
    <row r="3363" hidden="1" x14ac:dyDescent="0.2"/>
    <row r="3364" hidden="1" x14ac:dyDescent="0.2"/>
    <row r="3365" hidden="1" x14ac:dyDescent="0.2"/>
    <row r="3366" hidden="1" x14ac:dyDescent="0.2"/>
    <row r="3367" hidden="1" x14ac:dyDescent="0.2"/>
    <row r="3368" hidden="1" x14ac:dyDescent="0.2"/>
    <row r="3369" hidden="1" x14ac:dyDescent="0.2"/>
    <row r="3370" hidden="1" x14ac:dyDescent="0.2"/>
    <row r="3371" hidden="1" x14ac:dyDescent="0.2"/>
    <row r="3372" hidden="1" x14ac:dyDescent="0.2"/>
    <row r="3373" hidden="1" x14ac:dyDescent="0.2"/>
    <row r="3374" hidden="1" x14ac:dyDescent="0.2"/>
    <row r="3375" hidden="1" x14ac:dyDescent="0.2"/>
    <row r="3376" hidden="1" x14ac:dyDescent="0.2"/>
    <row r="3377" hidden="1" x14ac:dyDescent="0.2"/>
    <row r="3378" hidden="1" x14ac:dyDescent="0.2"/>
    <row r="3379" hidden="1" x14ac:dyDescent="0.2"/>
    <row r="3380" hidden="1" x14ac:dyDescent="0.2"/>
    <row r="3381" hidden="1" x14ac:dyDescent="0.2"/>
    <row r="3382" hidden="1" x14ac:dyDescent="0.2"/>
    <row r="3383" hidden="1" x14ac:dyDescent="0.2"/>
    <row r="3384" hidden="1" x14ac:dyDescent="0.2"/>
    <row r="3385" hidden="1" x14ac:dyDescent="0.2"/>
    <row r="3386" hidden="1" x14ac:dyDescent="0.2"/>
    <row r="3387" hidden="1" x14ac:dyDescent="0.2"/>
    <row r="3388" hidden="1" x14ac:dyDescent="0.2"/>
    <row r="3389" hidden="1" x14ac:dyDescent="0.2"/>
    <row r="3390" hidden="1" x14ac:dyDescent="0.2"/>
    <row r="3391" hidden="1" x14ac:dyDescent="0.2"/>
    <row r="3392" hidden="1" x14ac:dyDescent="0.2"/>
    <row r="3393" hidden="1" x14ac:dyDescent="0.2"/>
    <row r="3394" hidden="1" x14ac:dyDescent="0.2"/>
    <row r="3395" hidden="1" x14ac:dyDescent="0.2"/>
    <row r="3396" hidden="1" x14ac:dyDescent="0.2"/>
    <row r="3397" hidden="1" x14ac:dyDescent="0.2"/>
    <row r="3398" hidden="1" x14ac:dyDescent="0.2"/>
    <row r="3399" hidden="1" x14ac:dyDescent="0.2"/>
    <row r="3400" hidden="1" x14ac:dyDescent="0.2"/>
    <row r="3401" hidden="1" x14ac:dyDescent="0.2"/>
    <row r="3402" hidden="1" x14ac:dyDescent="0.2"/>
    <row r="3403" hidden="1" x14ac:dyDescent="0.2"/>
    <row r="3404" hidden="1" x14ac:dyDescent="0.2"/>
    <row r="3405" hidden="1" x14ac:dyDescent="0.2"/>
    <row r="3406" hidden="1" x14ac:dyDescent="0.2"/>
    <row r="3407" hidden="1" x14ac:dyDescent="0.2"/>
    <row r="3408" hidden="1" x14ac:dyDescent="0.2"/>
    <row r="3409" hidden="1" x14ac:dyDescent="0.2"/>
    <row r="3410" hidden="1" x14ac:dyDescent="0.2"/>
    <row r="3411" hidden="1" x14ac:dyDescent="0.2"/>
    <row r="3412" hidden="1" x14ac:dyDescent="0.2"/>
    <row r="3413" hidden="1" x14ac:dyDescent="0.2"/>
    <row r="3414" hidden="1" x14ac:dyDescent="0.2"/>
    <row r="3415" hidden="1" x14ac:dyDescent="0.2"/>
    <row r="3416" hidden="1" x14ac:dyDescent="0.2"/>
    <row r="3417" hidden="1" x14ac:dyDescent="0.2"/>
    <row r="3418" hidden="1" x14ac:dyDescent="0.2"/>
    <row r="3419" hidden="1" x14ac:dyDescent="0.2"/>
    <row r="3420" hidden="1" x14ac:dyDescent="0.2"/>
    <row r="3421" hidden="1" x14ac:dyDescent="0.2"/>
    <row r="3422" hidden="1" x14ac:dyDescent="0.2"/>
    <row r="3423" hidden="1" x14ac:dyDescent="0.2"/>
    <row r="3424" hidden="1" x14ac:dyDescent="0.2"/>
    <row r="3425" hidden="1" x14ac:dyDescent="0.2"/>
    <row r="3426" hidden="1" x14ac:dyDescent="0.2"/>
    <row r="3427" hidden="1" x14ac:dyDescent="0.2"/>
    <row r="3428" hidden="1" x14ac:dyDescent="0.2"/>
    <row r="3429" hidden="1" x14ac:dyDescent="0.2"/>
    <row r="3430" hidden="1" x14ac:dyDescent="0.2"/>
    <row r="3431" hidden="1" x14ac:dyDescent="0.2"/>
    <row r="3432" hidden="1" x14ac:dyDescent="0.2"/>
    <row r="3433" hidden="1" x14ac:dyDescent="0.2"/>
    <row r="3434" hidden="1" x14ac:dyDescent="0.2"/>
    <row r="3435" hidden="1" x14ac:dyDescent="0.2"/>
    <row r="3436" hidden="1" x14ac:dyDescent="0.2"/>
    <row r="3437" hidden="1" x14ac:dyDescent="0.2"/>
    <row r="3438" hidden="1" x14ac:dyDescent="0.2"/>
    <row r="3439" hidden="1" x14ac:dyDescent="0.2"/>
    <row r="3440" hidden="1" x14ac:dyDescent="0.2"/>
    <row r="3441" hidden="1" x14ac:dyDescent="0.2"/>
    <row r="3442" hidden="1" x14ac:dyDescent="0.2"/>
    <row r="3443" hidden="1" x14ac:dyDescent="0.2"/>
    <row r="3444" hidden="1" x14ac:dyDescent="0.2"/>
    <row r="3445" hidden="1" x14ac:dyDescent="0.2"/>
    <row r="3446" hidden="1" x14ac:dyDescent="0.2"/>
    <row r="3447" hidden="1" x14ac:dyDescent="0.2"/>
    <row r="3448" hidden="1" x14ac:dyDescent="0.2"/>
    <row r="3449" hidden="1" x14ac:dyDescent="0.2"/>
    <row r="3450" hidden="1" x14ac:dyDescent="0.2"/>
    <row r="3451" hidden="1" x14ac:dyDescent="0.2"/>
    <row r="3452" hidden="1" x14ac:dyDescent="0.2"/>
    <row r="3453" hidden="1" x14ac:dyDescent="0.2"/>
    <row r="3454" hidden="1" x14ac:dyDescent="0.2"/>
    <row r="3455" hidden="1" x14ac:dyDescent="0.2"/>
    <row r="3456" hidden="1" x14ac:dyDescent="0.2"/>
    <row r="3457" hidden="1" x14ac:dyDescent="0.2"/>
    <row r="3458" hidden="1" x14ac:dyDescent="0.2"/>
    <row r="3459" hidden="1" x14ac:dyDescent="0.2"/>
    <row r="3460" hidden="1" x14ac:dyDescent="0.2"/>
    <row r="3461" hidden="1" x14ac:dyDescent="0.2"/>
    <row r="3462" hidden="1" x14ac:dyDescent="0.2"/>
    <row r="3463" hidden="1" x14ac:dyDescent="0.2"/>
    <row r="3464" hidden="1" x14ac:dyDescent="0.2"/>
    <row r="3465" hidden="1" x14ac:dyDescent="0.2"/>
    <row r="3466" hidden="1" x14ac:dyDescent="0.2"/>
    <row r="3467" hidden="1" x14ac:dyDescent="0.2"/>
    <row r="3468" hidden="1" x14ac:dyDescent="0.2"/>
    <row r="3469" hidden="1" x14ac:dyDescent="0.2"/>
    <row r="3470" hidden="1" x14ac:dyDescent="0.2"/>
    <row r="3471" hidden="1" x14ac:dyDescent="0.2"/>
    <row r="3472" hidden="1" x14ac:dyDescent="0.2"/>
    <row r="3473" hidden="1" x14ac:dyDescent="0.2"/>
    <row r="3474" hidden="1" x14ac:dyDescent="0.2"/>
    <row r="3475" hidden="1" x14ac:dyDescent="0.2"/>
    <row r="3476" hidden="1" x14ac:dyDescent="0.2"/>
    <row r="3477" hidden="1" x14ac:dyDescent="0.2"/>
    <row r="3478" hidden="1" x14ac:dyDescent="0.2"/>
    <row r="3479" hidden="1" x14ac:dyDescent="0.2"/>
    <row r="3480" hidden="1" x14ac:dyDescent="0.2"/>
    <row r="3481" hidden="1" x14ac:dyDescent="0.2"/>
    <row r="3482" hidden="1" x14ac:dyDescent="0.2"/>
    <row r="3483" hidden="1" x14ac:dyDescent="0.2"/>
    <row r="3484" hidden="1" x14ac:dyDescent="0.2"/>
    <row r="3485" hidden="1" x14ac:dyDescent="0.2"/>
    <row r="3486" hidden="1" x14ac:dyDescent="0.2"/>
    <row r="3487" hidden="1" x14ac:dyDescent="0.2"/>
    <row r="3488" hidden="1" x14ac:dyDescent="0.2"/>
    <row r="3489" hidden="1" x14ac:dyDescent="0.2"/>
    <row r="3490" hidden="1" x14ac:dyDescent="0.2"/>
    <row r="3491" hidden="1" x14ac:dyDescent="0.2"/>
    <row r="3492" hidden="1" x14ac:dyDescent="0.2"/>
    <row r="3493" hidden="1" x14ac:dyDescent="0.2"/>
    <row r="3494" hidden="1" x14ac:dyDescent="0.2"/>
    <row r="3495" hidden="1" x14ac:dyDescent="0.2"/>
    <row r="3496" hidden="1" x14ac:dyDescent="0.2"/>
    <row r="3497" hidden="1" x14ac:dyDescent="0.2"/>
    <row r="3498" hidden="1" x14ac:dyDescent="0.2"/>
    <row r="3499" hidden="1" x14ac:dyDescent="0.2"/>
    <row r="3500" hidden="1" x14ac:dyDescent="0.2"/>
    <row r="3501" hidden="1" x14ac:dyDescent="0.2"/>
    <row r="3502" hidden="1" x14ac:dyDescent="0.2"/>
    <row r="3503" hidden="1" x14ac:dyDescent="0.2"/>
    <row r="3504" hidden="1" x14ac:dyDescent="0.2"/>
    <row r="3505" hidden="1" x14ac:dyDescent="0.2"/>
    <row r="3506" hidden="1" x14ac:dyDescent="0.2"/>
    <row r="3507" hidden="1" x14ac:dyDescent="0.2"/>
    <row r="3508" hidden="1" x14ac:dyDescent="0.2"/>
    <row r="3509" hidden="1" x14ac:dyDescent="0.2"/>
    <row r="3510" hidden="1" x14ac:dyDescent="0.2"/>
    <row r="3511" hidden="1" x14ac:dyDescent="0.2"/>
    <row r="3512" hidden="1" x14ac:dyDescent="0.2"/>
    <row r="3513" hidden="1" x14ac:dyDescent="0.2"/>
    <row r="3514" hidden="1" x14ac:dyDescent="0.2"/>
    <row r="3515" hidden="1" x14ac:dyDescent="0.2"/>
    <row r="3516" hidden="1" x14ac:dyDescent="0.2"/>
    <row r="3517" hidden="1" x14ac:dyDescent="0.2"/>
    <row r="3518" hidden="1" x14ac:dyDescent="0.2"/>
    <row r="3519" hidden="1" x14ac:dyDescent="0.2"/>
    <row r="3520" hidden="1" x14ac:dyDescent="0.2"/>
    <row r="3521" hidden="1" x14ac:dyDescent="0.2"/>
    <row r="3522" hidden="1" x14ac:dyDescent="0.2"/>
    <row r="3523" hidden="1" x14ac:dyDescent="0.2"/>
    <row r="3524" hidden="1" x14ac:dyDescent="0.2"/>
    <row r="3525" hidden="1" x14ac:dyDescent="0.2"/>
    <row r="3526" hidden="1" x14ac:dyDescent="0.2"/>
    <row r="3527" hidden="1" x14ac:dyDescent="0.2"/>
    <row r="3528" hidden="1" x14ac:dyDescent="0.2"/>
    <row r="3529" hidden="1" x14ac:dyDescent="0.2"/>
    <row r="3530" hidden="1" x14ac:dyDescent="0.2"/>
    <row r="3531" hidden="1" x14ac:dyDescent="0.2"/>
    <row r="3532" hidden="1" x14ac:dyDescent="0.2"/>
    <row r="3533" hidden="1" x14ac:dyDescent="0.2"/>
    <row r="3534" hidden="1" x14ac:dyDescent="0.2"/>
    <row r="3535" hidden="1" x14ac:dyDescent="0.2"/>
    <row r="3536" hidden="1" x14ac:dyDescent="0.2"/>
    <row r="3537" hidden="1" x14ac:dyDescent="0.2"/>
    <row r="3538" hidden="1" x14ac:dyDescent="0.2"/>
    <row r="3539" hidden="1" x14ac:dyDescent="0.2"/>
    <row r="3540" hidden="1" x14ac:dyDescent="0.2"/>
    <row r="3541" hidden="1" x14ac:dyDescent="0.2"/>
    <row r="3542" hidden="1" x14ac:dyDescent="0.2"/>
    <row r="3543" hidden="1" x14ac:dyDescent="0.2"/>
    <row r="3544" hidden="1" x14ac:dyDescent="0.2"/>
    <row r="3545" hidden="1" x14ac:dyDescent="0.2"/>
    <row r="3546" hidden="1" x14ac:dyDescent="0.2"/>
    <row r="3547" hidden="1" x14ac:dyDescent="0.2"/>
    <row r="3548" hidden="1" x14ac:dyDescent="0.2"/>
    <row r="3549" hidden="1" x14ac:dyDescent="0.2"/>
    <row r="3550" hidden="1" x14ac:dyDescent="0.2"/>
    <row r="3551" hidden="1" x14ac:dyDescent="0.2"/>
    <row r="3552" hidden="1" x14ac:dyDescent="0.2"/>
    <row r="3553" hidden="1" x14ac:dyDescent="0.2"/>
    <row r="3554" hidden="1" x14ac:dyDescent="0.2"/>
    <row r="3555" hidden="1" x14ac:dyDescent="0.2"/>
    <row r="3556" hidden="1" x14ac:dyDescent="0.2"/>
    <row r="3557" hidden="1" x14ac:dyDescent="0.2"/>
    <row r="3558" hidden="1" x14ac:dyDescent="0.2"/>
    <row r="3559" hidden="1" x14ac:dyDescent="0.2"/>
    <row r="3560" hidden="1" x14ac:dyDescent="0.2"/>
    <row r="3561" hidden="1" x14ac:dyDescent="0.2"/>
    <row r="3562" hidden="1" x14ac:dyDescent="0.2"/>
    <row r="3563" hidden="1" x14ac:dyDescent="0.2"/>
    <row r="3564" hidden="1" x14ac:dyDescent="0.2"/>
    <row r="3565" hidden="1" x14ac:dyDescent="0.2"/>
    <row r="3566" hidden="1" x14ac:dyDescent="0.2"/>
    <row r="3567" hidden="1" x14ac:dyDescent="0.2"/>
    <row r="3568" hidden="1" x14ac:dyDescent="0.2"/>
    <row r="3569" hidden="1" x14ac:dyDescent="0.2"/>
    <row r="3570" hidden="1" x14ac:dyDescent="0.2"/>
    <row r="3571" hidden="1" x14ac:dyDescent="0.2"/>
    <row r="3572" hidden="1" x14ac:dyDescent="0.2"/>
    <row r="3573" hidden="1" x14ac:dyDescent="0.2"/>
    <row r="3574" hidden="1" x14ac:dyDescent="0.2"/>
    <row r="3575" hidden="1" x14ac:dyDescent="0.2"/>
    <row r="3576" hidden="1" x14ac:dyDescent="0.2"/>
    <row r="3577" hidden="1" x14ac:dyDescent="0.2"/>
    <row r="3578" hidden="1" x14ac:dyDescent="0.2"/>
    <row r="3579" hidden="1" x14ac:dyDescent="0.2"/>
    <row r="3580" hidden="1" x14ac:dyDescent="0.2"/>
    <row r="3581" hidden="1" x14ac:dyDescent="0.2"/>
    <row r="3582" hidden="1" x14ac:dyDescent="0.2"/>
    <row r="3583" hidden="1" x14ac:dyDescent="0.2"/>
    <row r="3584" hidden="1" x14ac:dyDescent="0.2"/>
    <row r="3585" hidden="1" x14ac:dyDescent="0.2"/>
    <row r="3586" hidden="1" x14ac:dyDescent="0.2"/>
    <row r="3587" hidden="1" x14ac:dyDescent="0.2"/>
    <row r="3588" hidden="1" x14ac:dyDescent="0.2"/>
    <row r="3589" hidden="1" x14ac:dyDescent="0.2"/>
    <row r="3590" hidden="1" x14ac:dyDescent="0.2"/>
    <row r="3591" hidden="1" x14ac:dyDescent="0.2"/>
    <row r="3592" hidden="1" x14ac:dyDescent="0.2"/>
    <row r="3593" hidden="1" x14ac:dyDescent="0.2"/>
    <row r="3594" hidden="1" x14ac:dyDescent="0.2"/>
    <row r="3595" hidden="1" x14ac:dyDescent="0.2"/>
    <row r="3596" hidden="1" x14ac:dyDescent="0.2"/>
    <row r="3597" hidden="1" x14ac:dyDescent="0.2"/>
    <row r="3598" hidden="1" x14ac:dyDescent="0.2"/>
    <row r="3599" hidden="1" x14ac:dyDescent="0.2"/>
    <row r="3600" hidden="1" x14ac:dyDescent="0.2"/>
    <row r="3601" hidden="1" x14ac:dyDescent="0.2"/>
    <row r="3602" hidden="1" x14ac:dyDescent="0.2"/>
    <row r="3603" hidden="1" x14ac:dyDescent="0.2"/>
    <row r="3604" hidden="1" x14ac:dyDescent="0.2"/>
    <row r="3605" hidden="1" x14ac:dyDescent="0.2"/>
    <row r="3606" hidden="1" x14ac:dyDescent="0.2"/>
    <row r="3607" hidden="1" x14ac:dyDescent="0.2"/>
    <row r="3608" hidden="1" x14ac:dyDescent="0.2"/>
    <row r="3609" hidden="1" x14ac:dyDescent="0.2"/>
    <row r="3610" hidden="1" x14ac:dyDescent="0.2"/>
    <row r="3611" hidden="1" x14ac:dyDescent="0.2"/>
    <row r="3612" hidden="1" x14ac:dyDescent="0.2"/>
    <row r="3613" hidden="1" x14ac:dyDescent="0.2"/>
    <row r="3614" hidden="1" x14ac:dyDescent="0.2"/>
    <row r="3615" hidden="1" x14ac:dyDescent="0.2"/>
    <row r="3616" hidden="1" x14ac:dyDescent="0.2"/>
    <row r="3617" hidden="1" x14ac:dyDescent="0.2"/>
    <row r="3618" hidden="1" x14ac:dyDescent="0.2"/>
    <row r="3619" hidden="1" x14ac:dyDescent="0.2"/>
    <row r="3620" hidden="1" x14ac:dyDescent="0.2"/>
    <row r="3621" hidden="1" x14ac:dyDescent="0.2"/>
    <row r="3622" hidden="1" x14ac:dyDescent="0.2"/>
    <row r="3623" hidden="1" x14ac:dyDescent="0.2"/>
    <row r="3624" hidden="1" x14ac:dyDescent="0.2"/>
    <row r="3625" hidden="1" x14ac:dyDescent="0.2"/>
    <row r="3626" hidden="1" x14ac:dyDescent="0.2"/>
    <row r="3627" hidden="1" x14ac:dyDescent="0.2"/>
    <row r="3628" hidden="1" x14ac:dyDescent="0.2"/>
    <row r="3629" hidden="1" x14ac:dyDescent="0.2"/>
    <row r="3630" hidden="1" x14ac:dyDescent="0.2"/>
    <row r="3631" hidden="1" x14ac:dyDescent="0.2"/>
    <row r="3632" hidden="1" x14ac:dyDescent="0.2"/>
    <row r="3633" hidden="1" x14ac:dyDescent="0.2"/>
    <row r="3634" hidden="1" x14ac:dyDescent="0.2"/>
    <row r="3635" hidden="1" x14ac:dyDescent="0.2"/>
    <row r="3636" hidden="1" x14ac:dyDescent="0.2"/>
    <row r="3637" hidden="1" x14ac:dyDescent="0.2"/>
    <row r="3638" hidden="1" x14ac:dyDescent="0.2"/>
    <row r="3639" hidden="1" x14ac:dyDescent="0.2"/>
    <row r="3640" hidden="1" x14ac:dyDescent="0.2"/>
    <row r="3641" hidden="1" x14ac:dyDescent="0.2"/>
    <row r="3642" hidden="1" x14ac:dyDescent="0.2"/>
    <row r="3643" hidden="1" x14ac:dyDescent="0.2"/>
    <row r="3644" hidden="1" x14ac:dyDescent="0.2"/>
    <row r="3645" hidden="1" x14ac:dyDescent="0.2"/>
    <row r="3646" hidden="1" x14ac:dyDescent="0.2"/>
    <row r="3647" hidden="1" x14ac:dyDescent="0.2"/>
    <row r="3648" hidden="1" x14ac:dyDescent="0.2"/>
    <row r="3649" hidden="1" x14ac:dyDescent="0.2"/>
    <row r="3650" hidden="1" x14ac:dyDescent="0.2"/>
    <row r="3651" hidden="1" x14ac:dyDescent="0.2"/>
    <row r="3652" hidden="1" x14ac:dyDescent="0.2"/>
    <row r="3653" hidden="1" x14ac:dyDescent="0.2"/>
    <row r="3654" hidden="1" x14ac:dyDescent="0.2"/>
    <row r="3655" hidden="1" x14ac:dyDescent="0.2"/>
    <row r="3656" hidden="1" x14ac:dyDescent="0.2"/>
    <row r="3657" hidden="1" x14ac:dyDescent="0.2"/>
    <row r="3658" hidden="1" x14ac:dyDescent="0.2"/>
    <row r="3659" hidden="1" x14ac:dyDescent="0.2"/>
    <row r="3660" hidden="1" x14ac:dyDescent="0.2"/>
    <row r="3661" hidden="1" x14ac:dyDescent="0.2"/>
    <row r="3662" hidden="1" x14ac:dyDescent="0.2"/>
    <row r="3663" hidden="1" x14ac:dyDescent="0.2"/>
    <row r="3664" hidden="1" x14ac:dyDescent="0.2"/>
    <row r="3665" hidden="1" x14ac:dyDescent="0.2"/>
    <row r="3666" hidden="1" x14ac:dyDescent="0.2"/>
    <row r="3667" hidden="1" x14ac:dyDescent="0.2"/>
    <row r="3668" hidden="1" x14ac:dyDescent="0.2"/>
    <row r="3669" hidden="1" x14ac:dyDescent="0.2"/>
    <row r="3670" hidden="1" x14ac:dyDescent="0.2"/>
    <row r="3671" hidden="1" x14ac:dyDescent="0.2"/>
    <row r="3672" hidden="1" x14ac:dyDescent="0.2"/>
    <row r="3673" hidden="1" x14ac:dyDescent="0.2"/>
    <row r="3674" hidden="1" x14ac:dyDescent="0.2"/>
    <row r="3675" hidden="1" x14ac:dyDescent="0.2"/>
    <row r="3676" hidden="1" x14ac:dyDescent="0.2"/>
    <row r="3677" hidden="1" x14ac:dyDescent="0.2"/>
    <row r="3678" hidden="1" x14ac:dyDescent="0.2"/>
    <row r="3679" hidden="1" x14ac:dyDescent="0.2"/>
    <row r="3680" hidden="1" x14ac:dyDescent="0.2"/>
    <row r="3681" hidden="1" x14ac:dyDescent="0.2"/>
    <row r="3682" hidden="1" x14ac:dyDescent="0.2"/>
    <row r="3683" hidden="1" x14ac:dyDescent="0.2"/>
    <row r="3684" hidden="1" x14ac:dyDescent="0.2"/>
    <row r="3685" hidden="1" x14ac:dyDescent="0.2"/>
    <row r="3686" hidden="1" x14ac:dyDescent="0.2"/>
    <row r="3687" hidden="1" x14ac:dyDescent="0.2"/>
    <row r="3688" hidden="1" x14ac:dyDescent="0.2"/>
    <row r="3689" hidden="1" x14ac:dyDescent="0.2"/>
    <row r="3690" hidden="1" x14ac:dyDescent="0.2"/>
    <row r="3691" hidden="1" x14ac:dyDescent="0.2"/>
    <row r="3692" hidden="1" x14ac:dyDescent="0.2"/>
    <row r="3693" hidden="1" x14ac:dyDescent="0.2"/>
    <row r="3694" hidden="1" x14ac:dyDescent="0.2"/>
    <row r="3695" hidden="1" x14ac:dyDescent="0.2"/>
    <row r="3696" hidden="1" x14ac:dyDescent="0.2"/>
    <row r="3697" hidden="1" x14ac:dyDescent="0.2"/>
    <row r="3698" hidden="1" x14ac:dyDescent="0.2"/>
    <row r="3699" hidden="1" x14ac:dyDescent="0.2"/>
    <row r="3700" hidden="1" x14ac:dyDescent="0.2"/>
    <row r="3701" hidden="1" x14ac:dyDescent="0.2"/>
    <row r="3702" hidden="1" x14ac:dyDescent="0.2"/>
    <row r="3703" hidden="1" x14ac:dyDescent="0.2"/>
    <row r="3704" hidden="1" x14ac:dyDescent="0.2"/>
    <row r="3705" hidden="1" x14ac:dyDescent="0.2"/>
    <row r="3706" hidden="1" x14ac:dyDescent="0.2"/>
    <row r="3707" hidden="1" x14ac:dyDescent="0.2"/>
    <row r="3708" hidden="1" x14ac:dyDescent="0.2"/>
    <row r="3709" hidden="1" x14ac:dyDescent="0.2"/>
    <row r="3710" hidden="1" x14ac:dyDescent="0.2"/>
    <row r="3711" hidden="1" x14ac:dyDescent="0.2"/>
    <row r="3712" hidden="1" x14ac:dyDescent="0.2"/>
    <row r="3713" hidden="1" x14ac:dyDescent="0.2"/>
    <row r="3714" hidden="1" x14ac:dyDescent="0.2"/>
    <row r="3715" hidden="1" x14ac:dyDescent="0.2"/>
    <row r="3716" hidden="1" x14ac:dyDescent="0.2"/>
    <row r="3717" hidden="1" x14ac:dyDescent="0.2"/>
    <row r="3718" hidden="1" x14ac:dyDescent="0.2"/>
    <row r="3719" hidden="1" x14ac:dyDescent="0.2"/>
    <row r="3720" hidden="1" x14ac:dyDescent="0.2"/>
    <row r="3721" hidden="1" x14ac:dyDescent="0.2"/>
    <row r="3722" hidden="1" x14ac:dyDescent="0.2"/>
    <row r="3723" hidden="1" x14ac:dyDescent="0.2"/>
    <row r="3724" hidden="1" x14ac:dyDescent="0.2"/>
    <row r="3725" hidden="1" x14ac:dyDescent="0.2"/>
    <row r="3726" hidden="1" x14ac:dyDescent="0.2"/>
    <row r="3727" hidden="1" x14ac:dyDescent="0.2"/>
    <row r="3728" hidden="1" x14ac:dyDescent="0.2"/>
    <row r="3729" hidden="1" x14ac:dyDescent="0.2"/>
    <row r="3730" hidden="1" x14ac:dyDescent="0.2"/>
    <row r="3731" hidden="1" x14ac:dyDescent="0.2"/>
    <row r="3732" hidden="1" x14ac:dyDescent="0.2"/>
    <row r="3733" hidden="1" x14ac:dyDescent="0.2"/>
    <row r="3734" hidden="1" x14ac:dyDescent="0.2"/>
    <row r="3735" hidden="1" x14ac:dyDescent="0.2"/>
    <row r="3736" hidden="1" x14ac:dyDescent="0.2"/>
    <row r="3737" hidden="1" x14ac:dyDescent="0.2"/>
    <row r="3738" hidden="1" x14ac:dyDescent="0.2"/>
    <row r="3739" hidden="1" x14ac:dyDescent="0.2"/>
    <row r="3740" hidden="1" x14ac:dyDescent="0.2"/>
    <row r="3741" hidden="1" x14ac:dyDescent="0.2"/>
    <row r="3742" hidden="1" x14ac:dyDescent="0.2"/>
    <row r="3743" hidden="1" x14ac:dyDescent="0.2"/>
    <row r="3744" hidden="1" x14ac:dyDescent="0.2"/>
    <row r="3745" hidden="1" x14ac:dyDescent="0.2"/>
    <row r="3746" hidden="1" x14ac:dyDescent="0.2"/>
    <row r="3747" hidden="1" x14ac:dyDescent="0.2"/>
    <row r="3748" hidden="1" x14ac:dyDescent="0.2"/>
    <row r="3749" hidden="1" x14ac:dyDescent="0.2"/>
    <row r="3750" hidden="1" x14ac:dyDescent="0.2"/>
    <row r="3751" hidden="1" x14ac:dyDescent="0.2"/>
    <row r="3752" hidden="1" x14ac:dyDescent="0.2"/>
    <row r="3753" hidden="1" x14ac:dyDescent="0.2"/>
    <row r="3754" hidden="1" x14ac:dyDescent="0.2"/>
    <row r="3755" hidden="1" x14ac:dyDescent="0.2"/>
    <row r="3756" hidden="1" x14ac:dyDescent="0.2"/>
    <row r="3757" hidden="1" x14ac:dyDescent="0.2"/>
    <row r="3758" hidden="1" x14ac:dyDescent="0.2"/>
    <row r="3759" hidden="1" x14ac:dyDescent="0.2"/>
    <row r="3760" hidden="1" x14ac:dyDescent="0.2"/>
    <row r="3761" hidden="1" x14ac:dyDescent="0.2"/>
    <row r="3762" hidden="1" x14ac:dyDescent="0.2"/>
    <row r="3763" hidden="1" x14ac:dyDescent="0.2"/>
    <row r="3764" hidden="1" x14ac:dyDescent="0.2"/>
    <row r="3765" hidden="1" x14ac:dyDescent="0.2"/>
    <row r="3766" hidden="1" x14ac:dyDescent="0.2"/>
    <row r="3767" hidden="1" x14ac:dyDescent="0.2"/>
    <row r="3768" hidden="1" x14ac:dyDescent="0.2"/>
    <row r="3769" hidden="1" x14ac:dyDescent="0.2"/>
    <row r="3770" hidden="1" x14ac:dyDescent="0.2"/>
    <row r="3771" hidden="1" x14ac:dyDescent="0.2"/>
    <row r="3772" hidden="1" x14ac:dyDescent="0.2"/>
    <row r="3773" hidden="1" x14ac:dyDescent="0.2"/>
    <row r="3774" hidden="1" x14ac:dyDescent="0.2"/>
    <row r="3775" hidden="1" x14ac:dyDescent="0.2"/>
    <row r="3776" hidden="1" x14ac:dyDescent="0.2"/>
    <row r="3777" hidden="1" x14ac:dyDescent="0.2"/>
    <row r="3778" hidden="1" x14ac:dyDescent="0.2"/>
    <row r="3779" hidden="1" x14ac:dyDescent="0.2"/>
    <row r="3780" hidden="1" x14ac:dyDescent="0.2"/>
    <row r="3781" hidden="1" x14ac:dyDescent="0.2"/>
    <row r="3782" hidden="1" x14ac:dyDescent="0.2"/>
    <row r="3783" hidden="1" x14ac:dyDescent="0.2"/>
    <row r="3784" hidden="1" x14ac:dyDescent="0.2"/>
    <row r="3785" hidden="1" x14ac:dyDescent="0.2"/>
    <row r="3786" hidden="1" x14ac:dyDescent="0.2"/>
    <row r="3787" hidden="1" x14ac:dyDescent="0.2"/>
    <row r="3788" hidden="1" x14ac:dyDescent="0.2"/>
    <row r="3789" hidden="1" x14ac:dyDescent="0.2"/>
    <row r="3790" hidden="1" x14ac:dyDescent="0.2"/>
    <row r="3791" hidden="1" x14ac:dyDescent="0.2"/>
    <row r="3792" hidden="1" x14ac:dyDescent="0.2"/>
    <row r="3793" hidden="1" x14ac:dyDescent="0.2"/>
    <row r="3794" hidden="1" x14ac:dyDescent="0.2"/>
    <row r="3795" hidden="1" x14ac:dyDescent="0.2"/>
    <row r="3796" hidden="1" x14ac:dyDescent="0.2"/>
    <row r="3797" hidden="1" x14ac:dyDescent="0.2"/>
    <row r="3798" hidden="1" x14ac:dyDescent="0.2"/>
    <row r="3799" hidden="1" x14ac:dyDescent="0.2"/>
    <row r="3800" hidden="1" x14ac:dyDescent="0.2"/>
    <row r="3801" hidden="1" x14ac:dyDescent="0.2"/>
    <row r="3802" hidden="1" x14ac:dyDescent="0.2"/>
    <row r="3803" hidden="1" x14ac:dyDescent="0.2"/>
    <row r="3804" hidden="1" x14ac:dyDescent="0.2"/>
    <row r="3805" hidden="1" x14ac:dyDescent="0.2"/>
    <row r="3806" hidden="1" x14ac:dyDescent="0.2"/>
    <row r="3807" hidden="1" x14ac:dyDescent="0.2"/>
    <row r="3808" hidden="1" x14ac:dyDescent="0.2"/>
    <row r="3809" hidden="1" x14ac:dyDescent="0.2"/>
    <row r="3810" hidden="1" x14ac:dyDescent="0.2"/>
    <row r="3811" hidden="1" x14ac:dyDescent="0.2"/>
    <row r="3812" hidden="1" x14ac:dyDescent="0.2"/>
    <row r="3813" hidden="1" x14ac:dyDescent="0.2"/>
    <row r="3814" hidden="1" x14ac:dyDescent="0.2"/>
    <row r="3815" hidden="1" x14ac:dyDescent="0.2"/>
    <row r="3816" hidden="1" x14ac:dyDescent="0.2"/>
    <row r="3817" hidden="1" x14ac:dyDescent="0.2"/>
    <row r="3818" hidden="1" x14ac:dyDescent="0.2"/>
    <row r="3819" hidden="1" x14ac:dyDescent="0.2"/>
    <row r="3820" hidden="1" x14ac:dyDescent="0.2"/>
    <row r="3821" hidden="1" x14ac:dyDescent="0.2"/>
    <row r="3822" hidden="1" x14ac:dyDescent="0.2"/>
    <row r="3823" hidden="1" x14ac:dyDescent="0.2"/>
    <row r="3824" hidden="1" x14ac:dyDescent="0.2"/>
    <row r="3825" hidden="1" x14ac:dyDescent="0.2"/>
    <row r="3826" hidden="1" x14ac:dyDescent="0.2"/>
    <row r="3827" hidden="1" x14ac:dyDescent="0.2"/>
    <row r="3828" hidden="1" x14ac:dyDescent="0.2"/>
    <row r="3829" hidden="1" x14ac:dyDescent="0.2"/>
    <row r="3830" hidden="1" x14ac:dyDescent="0.2"/>
    <row r="3831" hidden="1" x14ac:dyDescent="0.2"/>
    <row r="3832" hidden="1" x14ac:dyDescent="0.2"/>
    <row r="3833" hidden="1" x14ac:dyDescent="0.2"/>
    <row r="3834" hidden="1" x14ac:dyDescent="0.2"/>
    <row r="3835" hidden="1" x14ac:dyDescent="0.2"/>
    <row r="3836" hidden="1" x14ac:dyDescent="0.2"/>
    <row r="3837" hidden="1" x14ac:dyDescent="0.2"/>
    <row r="3838" hidden="1" x14ac:dyDescent="0.2"/>
    <row r="3839" hidden="1" x14ac:dyDescent="0.2"/>
    <row r="3840" hidden="1" x14ac:dyDescent="0.2"/>
    <row r="3841" hidden="1" x14ac:dyDescent="0.2"/>
    <row r="3842" hidden="1" x14ac:dyDescent="0.2"/>
    <row r="3843" hidden="1" x14ac:dyDescent="0.2"/>
    <row r="3844" hidden="1" x14ac:dyDescent="0.2"/>
    <row r="3845" hidden="1" x14ac:dyDescent="0.2"/>
    <row r="3846" hidden="1" x14ac:dyDescent="0.2"/>
    <row r="3847" hidden="1" x14ac:dyDescent="0.2"/>
    <row r="3848" hidden="1" x14ac:dyDescent="0.2"/>
    <row r="3849" hidden="1" x14ac:dyDescent="0.2"/>
    <row r="3850" hidden="1" x14ac:dyDescent="0.2"/>
    <row r="3851" hidden="1" x14ac:dyDescent="0.2"/>
    <row r="3852" hidden="1" x14ac:dyDescent="0.2"/>
    <row r="3853" hidden="1" x14ac:dyDescent="0.2"/>
    <row r="3854" hidden="1" x14ac:dyDescent="0.2"/>
    <row r="3855" hidden="1" x14ac:dyDescent="0.2"/>
    <row r="3856" hidden="1" x14ac:dyDescent="0.2"/>
    <row r="3857" hidden="1" x14ac:dyDescent="0.2"/>
    <row r="3858" hidden="1" x14ac:dyDescent="0.2"/>
    <row r="3859" hidden="1" x14ac:dyDescent="0.2"/>
    <row r="3860" hidden="1" x14ac:dyDescent="0.2"/>
    <row r="3861" hidden="1" x14ac:dyDescent="0.2"/>
    <row r="3862" hidden="1" x14ac:dyDescent="0.2"/>
    <row r="3863" hidden="1" x14ac:dyDescent="0.2"/>
    <row r="3864" hidden="1" x14ac:dyDescent="0.2"/>
    <row r="3865" hidden="1" x14ac:dyDescent="0.2"/>
    <row r="3866" hidden="1" x14ac:dyDescent="0.2"/>
    <row r="3867" hidden="1" x14ac:dyDescent="0.2"/>
    <row r="3868" hidden="1" x14ac:dyDescent="0.2"/>
    <row r="3869" hidden="1" x14ac:dyDescent="0.2"/>
    <row r="3870" hidden="1" x14ac:dyDescent="0.2"/>
    <row r="3871" hidden="1" x14ac:dyDescent="0.2"/>
    <row r="3872" hidden="1" x14ac:dyDescent="0.2"/>
    <row r="3873" hidden="1" x14ac:dyDescent="0.2"/>
    <row r="3874" hidden="1" x14ac:dyDescent="0.2"/>
    <row r="3875" hidden="1" x14ac:dyDescent="0.2"/>
    <row r="3876" hidden="1" x14ac:dyDescent="0.2"/>
    <row r="3877" hidden="1" x14ac:dyDescent="0.2"/>
    <row r="3878" hidden="1" x14ac:dyDescent="0.2"/>
    <row r="3879" hidden="1" x14ac:dyDescent="0.2"/>
    <row r="3880" hidden="1" x14ac:dyDescent="0.2"/>
    <row r="3881" hidden="1" x14ac:dyDescent="0.2"/>
    <row r="3882" hidden="1" x14ac:dyDescent="0.2"/>
    <row r="3883" hidden="1" x14ac:dyDescent="0.2"/>
    <row r="3884" hidden="1" x14ac:dyDescent="0.2"/>
    <row r="3885" hidden="1" x14ac:dyDescent="0.2"/>
    <row r="3886" hidden="1" x14ac:dyDescent="0.2"/>
    <row r="3887" hidden="1" x14ac:dyDescent="0.2"/>
    <row r="3888" hidden="1" x14ac:dyDescent="0.2"/>
    <row r="3889" hidden="1" x14ac:dyDescent="0.2"/>
    <row r="3890" hidden="1" x14ac:dyDescent="0.2"/>
    <row r="3891" hidden="1" x14ac:dyDescent="0.2"/>
    <row r="3892" hidden="1" x14ac:dyDescent="0.2"/>
    <row r="3893" hidden="1" x14ac:dyDescent="0.2"/>
    <row r="3894" hidden="1" x14ac:dyDescent="0.2"/>
    <row r="3895" hidden="1" x14ac:dyDescent="0.2"/>
    <row r="3896" hidden="1" x14ac:dyDescent="0.2"/>
    <row r="3897" hidden="1" x14ac:dyDescent="0.2"/>
    <row r="3898" hidden="1" x14ac:dyDescent="0.2"/>
    <row r="3899" hidden="1" x14ac:dyDescent="0.2"/>
    <row r="3900" hidden="1" x14ac:dyDescent="0.2"/>
    <row r="3901" hidden="1" x14ac:dyDescent="0.2"/>
    <row r="3902" hidden="1" x14ac:dyDescent="0.2"/>
    <row r="3903" hidden="1" x14ac:dyDescent="0.2"/>
    <row r="3904" hidden="1" x14ac:dyDescent="0.2"/>
    <row r="3905" hidden="1" x14ac:dyDescent="0.2"/>
    <row r="3906" hidden="1" x14ac:dyDescent="0.2"/>
    <row r="3907" hidden="1" x14ac:dyDescent="0.2"/>
    <row r="3908" hidden="1" x14ac:dyDescent="0.2"/>
    <row r="3909" hidden="1" x14ac:dyDescent="0.2"/>
    <row r="3910" hidden="1" x14ac:dyDescent="0.2"/>
    <row r="3911" hidden="1" x14ac:dyDescent="0.2"/>
    <row r="3912" hidden="1" x14ac:dyDescent="0.2"/>
    <row r="3913" hidden="1" x14ac:dyDescent="0.2"/>
    <row r="3914" hidden="1" x14ac:dyDescent="0.2"/>
    <row r="3915" hidden="1" x14ac:dyDescent="0.2"/>
    <row r="3916" hidden="1" x14ac:dyDescent="0.2"/>
    <row r="3917" hidden="1" x14ac:dyDescent="0.2"/>
    <row r="3918" hidden="1" x14ac:dyDescent="0.2"/>
    <row r="3919" hidden="1" x14ac:dyDescent="0.2"/>
    <row r="3920" hidden="1" x14ac:dyDescent="0.2"/>
    <row r="3921" hidden="1" x14ac:dyDescent="0.2"/>
    <row r="3922" hidden="1" x14ac:dyDescent="0.2"/>
    <row r="3923" hidden="1" x14ac:dyDescent="0.2"/>
    <row r="3924" hidden="1" x14ac:dyDescent="0.2"/>
    <row r="3925" hidden="1" x14ac:dyDescent="0.2"/>
    <row r="3926" hidden="1" x14ac:dyDescent="0.2"/>
    <row r="3927" hidden="1" x14ac:dyDescent="0.2"/>
    <row r="3928" hidden="1" x14ac:dyDescent="0.2"/>
    <row r="3929" hidden="1" x14ac:dyDescent="0.2"/>
    <row r="3930" hidden="1" x14ac:dyDescent="0.2"/>
    <row r="3931" hidden="1" x14ac:dyDescent="0.2"/>
    <row r="3932" hidden="1" x14ac:dyDescent="0.2"/>
    <row r="3933" hidden="1" x14ac:dyDescent="0.2"/>
    <row r="3934" hidden="1" x14ac:dyDescent="0.2"/>
    <row r="3935" hidden="1" x14ac:dyDescent="0.2"/>
    <row r="3936" hidden="1" x14ac:dyDescent="0.2"/>
    <row r="3937" hidden="1" x14ac:dyDescent="0.2"/>
    <row r="3938" hidden="1" x14ac:dyDescent="0.2"/>
    <row r="3939" hidden="1" x14ac:dyDescent="0.2"/>
    <row r="3940" hidden="1" x14ac:dyDescent="0.2"/>
    <row r="3941" hidden="1" x14ac:dyDescent="0.2"/>
    <row r="3942" hidden="1" x14ac:dyDescent="0.2"/>
    <row r="3943" hidden="1" x14ac:dyDescent="0.2"/>
    <row r="3944" hidden="1" x14ac:dyDescent="0.2"/>
    <row r="3945" hidden="1" x14ac:dyDescent="0.2"/>
    <row r="3946" hidden="1" x14ac:dyDescent="0.2"/>
    <row r="3947" hidden="1" x14ac:dyDescent="0.2"/>
    <row r="3948" hidden="1" x14ac:dyDescent="0.2"/>
    <row r="3949" hidden="1" x14ac:dyDescent="0.2"/>
    <row r="3950" hidden="1" x14ac:dyDescent="0.2"/>
    <row r="3951" hidden="1" x14ac:dyDescent="0.2"/>
    <row r="3952" hidden="1" x14ac:dyDescent="0.2"/>
    <row r="3953" hidden="1" x14ac:dyDescent="0.2"/>
    <row r="3954" hidden="1" x14ac:dyDescent="0.2"/>
    <row r="3955" hidden="1" x14ac:dyDescent="0.2"/>
    <row r="3956" hidden="1" x14ac:dyDescent="0.2"/>
    <row r="3957" hidden="1" x14ac:dyDescent="0.2"/>
    <row r="3958" hidden="1" x14ac:dyDescent="0.2"/>
    <row r="3959" hidden="1" x14ac:dyDescent="0.2"/>
    <row r="3960" hidden="1" x14ac:dyDescent="0.2"/>
    <row r="3961" hidden="1" x14ac:dyDescent="0.2"/>
    <row r="3962" hidden="1" x14ac:dyDescent="0.2"/>
    <row r="3963" hidden="1" x14ac:dyDescent="0.2"/>
    <row r="3964" hidden="1" x14ac:dyDescent="0.2"/>
    <row r="3965" hidden="1" x14ac:dyDescent="0.2"/>
    <row r="3966" hidden="1" x14ac:dyDescent="0.2"/>
    <row r="3967" hidden="1" x14ac:dyDescent="0.2"/>
    <row r="3968" hidden="1" x14ac:dyDescent="0.2"/>
    <row r="3969" hidden="1" x14ac:dyDescent="0.2"/>
    <row r="3970" hidden="1" x14ac:dyDescent="0.2"/>
    <row r="3971" hidden="1" x14ac:dyDescent="0.2"/>
    <row r="3972" hidden="1" x14ac:dyDescent="0.2"/>
    <row r="3973" hidden="1" x14ac:dyDescent="0.2"/>
    <row r="3974" hidden="1" x14ac:dyDescent="0.2"/>
    <row r="3975" hidden="1" x14ac:dyDescent="0.2"/>
    <row r="3976" hidden="1" x14ac:dyDescent="0.2"/>
    <row r="3977" hidden="1" x14ac:dyDescent="0.2"/>
    <row r="3978" hidden="1" x14ac:dyDescent="0.2"/>
    <row r="3979" hidden="1" x14ac:dyDescent="0.2"/>
    <row r="3980" hidden="1" x14ac:dyDescent="0.2"/>
    <row r="3981" hidden="1" x14ac:dyDescent="0.2"/>
    <row r="3982" hidden="1" x14ac:dyDescent="0.2"/>
    <row r="3983" hidden="1" x14ac:dyDescent="0.2"/>
    <row r="3984" hidden="1" x14ac:dyDescent="0.2"/>
    <row r="3985" hidden="1" x14ac:dyDescent="0.2"/>
    <row r="3986" hidden="1" x14ac:dyDescent="0.2"/>
    <row r="3987" hidden="1" x14ac:dyDescent="0.2"/>
    <row r="3988" hidden="1" x14ac:dyDescent="0.2"/>
    <row r="3989" hidden="1" x14ac:dyDescent="0.2"/>
    <row r="3990" hidden="1" x14ac:dyDescent="0.2"/>
    <row r="3991" hidden="1" x14ac:dyDescent="0.2"/>
    <row r="3992" hidden="1" x14ac:dyDescent="0.2"/>
    <row r="3993" hidden="1" x14ac:dyDescent="0.2"/>
    <row r="3994" hidden="1" x14ac:dyDescent="0.2"/>
    <row r="3995" hidden="1" x14ac:dyDescent="0.2"/>
    <row r="3996" hidden="1" x14ac:dyDescent="0.2"/>
    <row r="3997" hidden="1" x14ac:dyDescent="0.2"/>
    <row r="3998" hidden="1" x14ac:dyDescent="0.2"/>
    <row r="3999" hidden="1" x14ac:dyDescent="0.2"/>
    <row r="4000" hidden="1" x14ac:dyDescent="0.2"/>
    <row r="4001" hidden="1" x14ac:dyDescent="0.2"/>
    <row r="4002" hidden="1" x14ac:dyDescent="0.2"/>
    <row r="4003" hidden="1" x14ac:dyDescent="0.2"/>
    <row r="4004" hidden="1" x14ac:dyDescent="0.2"/>
    <row r="4005" hidden="1" x14ac:dyDescent="0.2"/>
    <row r="4006" hidden="1" x14ac:dyDescent="0.2"/>
    <row r="4007" hidden="1" x14ac:dyDescent="0.2"/>
    <row r="4008" hidden="1" x14ac:dyDescent="0.2"/>
    <row r="4009" hidden="1" x14ac:dyDescent="0.2"/>
    <row r="4010" hidden="1" x14ac:dyDescent="0.2"/>
    <row r="4011" hidden="1" x14ac:dyDescent="0.2"/>
    <row r="4012" hidden="1" x14ac:dyDescent="0.2"/>
    <row r="4013" hidden="1" x14ac:dyDescent="0.2"/>
    <row r="4014" hidden="1" x14ac:dyDescent="0.2"/>
    <row r="4015" hidden="1" x14ac:dyDescent="0.2"/>
    <row r="4016" hidden="1" x14ac:dyDescent="0.2"/>
    <row r="4017" hidden="1" x14ac:dyDescent="0.2"/>
    <row r="4018" hidden="1" x14ac:dyDescent="0.2"/>
    <row r="4019" hidden="1" x14ac:dyDescent="0.2"/>
    <row r="4020" hidden="1" x14ac:dyDescent="0.2"/>
    <row r="4021" hidden="1" x14ac:dyDescent="0.2"/>
    <row r="4022" hidden="1" x14ac:dyDescent="0.2"/>
    <row r="4023" hidden="1" x14ac:dyDescent="0.2"/>
    <row r="4024" hidden="1" x14ac:dyDescent="0.2"/>
    <row r="4025" hidden="1" x14ac:dyDescent="0.2"/>
    <row r="4026" hidden="1" x14ac:dyDescent="0.2"/>
    <row r="4027" hidden="1" x14ac:dyDescent="0.2"/>
    <row r="4028" hidden="1" x14ac:dyDescent="0.2"/>
    <row r="4029" hidden="1" x14ac:dyDescent="0.2"/>
    <row r="4030" hidden="1" x14ac:dyDescent="0.2"/>
    <row r="4031" hidden="1" x14ac:dyDescent="0.2"/>
    <row r="4032" hidden="1" x14ac:dyDescent="0.2"/>
    <row r="4033" hidden="1" x14ac:dyDescent="0.2"/>
    <row r="4034" hidden="1" x14ac:dyDescent="0.2"/>
    <row r="4035" hidden="1" x14ac:dyDescent="0.2"/>
    <row r="4036" hidden="1" x14ac:dyDescent="0.2"/>
    <row r="4037" hidden="1" x14ac:dyDescent="0.2"/>
    <row r="4038" hidden="1" x14ac:dyDescent="0.2"/>
    <row r="4039" hidden="1" x14ac:dyDescent="0.2"/>
    <row r="4040" hidden="1" x14ac:dyDescent="0.2"/>
    <row r="4041" hidden="1" x14ac:dyDescent="0.2"/>
    <row r="4042" hidden="1" x14ac:dyDescent="0.2"/>
    <row r="4043" hidden="1" x14ac:dyDescent="0.2"/>
    <row r="4044" hidden="1" x14ac:dyDescent="0.2"/>
    <row r="4045" hidden="1" x14ac:dyDescent="0.2"/>
    <row r="4046" hidden="1" x14ac:dyDescent="0.2"/>
    <row r="4047" hidden="1" x14ac:dyDescent="0.2"/>
    <row r="4048" hidden="1" x14ac:dyDescent="0.2"/>
    <row r="4049" hidden="1" x14ac:dyDescent="0.2"/>
    <row r="4050" hidden="1" x14ac:dyDescent="0.2"/>
    <row r="4051" hidden="1" x14ac:dyDescent="0.2"/>
    <row r="4052" hidden="1" x14ac:dyDescent="0.2"/>
    <row r="4053" hidden="1" x14ac:dyDescent="0.2"/>
    <row r="4054" hidden="1" x14ac:dyDescent="0.2"/>
    <row r="4055" hidden="1" x14ac:dyDescent="0.2"/>
    <row r="4056" hidden="1" x14ac:dyDescent="0.2"/>
    <row r="4057" hidden="1" x14ac:dyDescent="0.2"/>
    <row r="4058" hidden="1" x14ac:dyDescent="0.2"/>
    <row r="4059" hidden="1" x14ac:dyDescent="0.2"/>
    <row r="4060" hidden="1" x14ac:dyDescent="0.2"/>
    <row r="4061" hidden="1" x14ac:dyDescent="0.2"/>
    <row r="4062" hidden="1" x14ac:dyDescent="0.2"/>
    <row r="4063" hidden="1" x14ac:dyDescent="0.2"/>
    <row r="4064" hidden="1" x14ac:dyDescent="0.2"/>
    <row r="4065" hidden="1" x14ac:dyDescent="0.2"/>
    <row r="4066" hidden="1" x14ac:dyDescent="0.2"/>
    <row r="4067" hidden="1" x14ac:dyDescent="0.2"/>
    <row r="4068" hidden="1" x14ac:dyDescent="0.2"/>
    <row r="4069" hidden="1" x14ac:dyDescent="0.2"/>
    <row r="4070" hidden="1" x14ac:dyDescent="0.2"/>
    <row r="4071" hidden="1" x14ac:dyDescent="0.2"/>
    <row r="4072" hidden="1" x14ac:dyDescent="0.2"/>
    <row r="4073" hidden="1" x14ac:dyDescent="0.2"/>
    <row r="4074" hidden="1" x14ac:dyDescent="0.2"/>
    <row r="4075" hidden="1" x14ac:dyDescent="0.2"/>
    <row r="4076" hidden="1" x14ac:dyDescent="0.2"/>
    <row r="4077" hidden="1" x14ac:dyDescent="0.2"/>
    <row r="4078" hidden="1" x14ac:dyDescent="0.2"/>
    <row r="4079" hidden="1" x14ac:dyDescent="0.2"/>
    <row r="4080" hidden="1" x14ac:dyDescent="0.2"/>
    <row r="4081" hidden="1" x14ac:dyDescent="0.2"/>
    <row r="4082" hidden="1" x14ac:dyDescent="0.2"/>
    <row r="4083" hidden="1" x14ac:dyDescent="0.2"/>
    <row r="4084" hidden="1" x14ac:dyDescent="0.2"/>
    <row r="4085" hidden="1" x14ac:dyDescent="0.2"/>
    <row r="4086" hidden="1" x14ac:dyDescent="0.2"/>
    <row r="4087" hidden="1" x14ac:dyDescent="0.2"/>
    <row r="4088" hidden="1" x14ac:dyDescent="0.2"/>
    <row r="4089" hidden="1" x14ac:dyDescent="0.2"/>
    <row r="4090" hidden="1" x14ac:dyDescent="0.2"/>
    <row r="4091" hidden="1" x14ac:dyDescent="0.2"/>
    <row r="4092" hidden="1" x14ac:dyDescent="0.2"/>
    <row r="4093" hidden="1" x14ac:dyDescent="0.2"/>
    <row r="4094" hidden="1" x14ac:dyDescent="0.2"/>
    <row r="4095" hidden="1" x14ac:dyDescent="0.2"/>
    <row r="4096" hidden="1" x14ac:dyDescent="0.2"/>
    <row r="4097" hidden="1" x14ac:dyDescent="0.2"/>
    <row r="4098" hidden="1" x14ac:dyDescent="0.2"/>
    <row r="4099" hidden="1" x14ac:dyDescent="0.2"/>
    <row r="4100" hidden="1" x14ac:dyDescent="0.2"/>
    <row r="4101" hidden="1" x14ac:dyDescent="0.2"/>
    <row r="4102" hidden="1" x14ac:dyDescent="0.2"/>
    <row r="4103" hidden="1" x14ac:dyDescent="0.2"/>
    <row r="4104" hidden="1" x14ac:dyDescent="0.2"/>
    <row r="4105" hidden="1" x14ac:dyDescent="0.2"/>
    <row r="4106" hidden="1" x14ac:dyDescent="0.2"/>
    <row r="4107" hidden="1" x14ac:dyDescent="0.2"/>
    <row r="4108" hidden="1" x14ac:dyDescent="0.2"/>
    <row r="4109" hidden="1" x14ac:dyDescent="0.2"/>
    <row r="4110" hidden="1" x14ac:dyDescent="0.2"/>
    <row r="4111" hidden="1" x14ac:dyDescent="0.2"/>
    <row r="4112" hidden="1" x14ac:dyDescent="0.2"/>
    <row r="4113" hidden="1" x14ac:dyDescent="0.2"/>
    <row r="4114" hidden="1" x14ac:dyDescent="0.2"/>
    <row r="4115" hidden="1" x14ac:dyDescent="0.2"/>
    <row r="4116" hidden="1" x14ac:dyDescent="0.2"/>
    <row r="4117" hidden="1" x14ac:dyDescent="0.2"/>
    <row r="4118" hidden="1" x14ac:dyDescent="0.2"/>
    <row r="4119" hidden="1" x14ac:dyDescent="0.2"/>
    <row r="4120" hidden="1" x14ac:dyDescent="0.2"/>
    <row r="4121" hidden="1" x14ac:dyDescent="0.2"/>
    <row r="4122" hidden="1" x14ac:dyDescent="0.2"/>
    <row r="4123" hidden="1" x14ac:dyDescent="0.2"/>
    <row r="4124" hidden="1" x14ac:dyDescent="0.2"/>
    <row r="4125" hidden="1" x14ac:dyDescent="0.2"/>
    <row r="4126" hidden="1" x14ac:dyDescent="0.2"/>
    <row r="4127" hidden="1" x14ac:dyDescent="0.2"/>
    <row r="4128" hidden="1" x14ac:dyDescent="0.2"/>
    <row r="4129" hidden="1" x14ac:dyDescent="0.2"/>
    <row r="4130" hidden="1" x14ac:dyDescent="0.2"/>
    <row r="4131" hidden="1" x14ac:dyDescent="0.2"/>
    <row r="4132" hidden="1" x14ac:dyDescent="0.2"/>
    <row r="4133" hidden="1" x14ac:dyDescent="0.2"/>
    <row r="4134" hidden="1" x14ac:dyDescent="0.2"/>
    <row r="4135" hidden="1" x14ac:dyDescent="0.2"/>
    <row r="4136" hidden="1" x14ac:dyDescent="0.2"/>
    <row r="4137" hidden="1" x14ac:dyDescent="0.2"/>
    <row r="4138" hidden="1" x14ac:dyDescent="0.2"/>
    <row r="4139" hidden="1" x14ac:dyDescent="0.2"/>
    <row r="4140" hidden="1" x14ac:dyDescent="0.2"/>
    <row r="4141" hidden="1" x14ac:dyDescent="0.2"/>
    <row r="4142" hidden="1" x14ac:dyDescent="0.2"/>
    <row r="4143" hidden="1" x14ac:dyDescent="0.2"/>
    <row r="4144" hidden="1" x14ac:dyDescent="0.2"/>
    <row r="4145" hidden="1" x14ac:dyDescent="0.2"/>
    <row r="4146" hidden="1" x14ac:dyDescent="0.2"/>
    <row r="4147" hidden="1" x14ac:dyDescent="0.2"/>
    <row r="4148" hidden="1" x14ac:dyDescent="0.2"/>
    <row r="4149" hidden="1" x14ac:dyDescent="0.2"/>
    <row r="4150" hidden="1" x14ac:dyDescent="0.2"/>
    <row r="4151" hidden="1" x14ac:dyDescent="0.2"/>
    <row r="4152" hidden="1" x14ac:dyDescent="0.2"/>
    <row r="4153" hidden="1" x14ac:dyDescent="0.2"/>
    <row r="4154" hidden="1" x14ac:dyDescent="0.2"/>
    <row r="4155" hidden="1" x14ac:dyDescent="0.2"/>
    <row r="4156" hidden="1" x14ac:dyDescent="0.2"/>
    <row r="4157" hidden="1" x14ac:dyDescent="0.2"/>
    <row r="4158" hidden="1" x14ac:dyDescent="0.2"/>
    <row r="4159" hidden="1" x14ac:dyDescent="0.2"/>
    <row r="4160" hidden="1" x14ac:dyDescent="0.2"/>
    <row r="4161" hidden="1" x14ac:dyDescent="0.2"/>
    <row r="4162" hidden="1" x14ac:dyDescent="0.2"/>
    <row r="4163" hidden="1" x14ac:dyDescent="0.2"/>
    <row r="4164" hidden="1" x14ac:dyDescent="0.2"/>
    <row r="4165" hidden="1" x14ac:dyDescent="0.2"/>
    <row r="4166" hidden="1" x14ac:dyDescent="0.2"/>
    <row r="4167" hidden="1" x14ac:dyDescent="0.2"/>
    <row r="4168" hidden="1" x14ac:dyDescent="0.2"/>
    <row r="4169" hidden="1" x14ac:dyDescent="0.2"/>
    <row r="4170" hidden="1" x14ac:dyDescent="0.2"/>
    <row r="4171" hidden="1" x14ac:dyDescent="0.2"/>
    <row r="4172" hidden="1" x14ac:dyDescent="0.2"/>
    <row r="4173" hidden="1" x14ac:dyDescent="0.2"/>
    <row r="4174" hidden="1" x14ac:dyDescent="0.2"/>
    <row r="4175" hidden="1" x14ac:dyDescent="0.2"/>
    <row r="4176" hidden="1" x14ac:dyDescent="0.2"/>
    <row r="4177" hidden="1" x14ac:dyDescent="0.2"/>
    <row r="4178" hidden="1" x14ac:dyDescent="0.2"/>
    <row r="4179" hidden="1" x14ac:dyDescent="0.2"/>
    <row r="4180" hidden="1" x14ac:dyDescent="0.2"/>
    <row r="4181" hidden="1" x14ac:dyDescent="0.2"/>
    <row r="4182" hidden="1" x14ac:dyDescent="0.2"/>
    <row r="4183" hidden="1" x14ac:dyDescent="0.2"/>
    <row r="4184" hidden="1" x14ac:dyDescent="0.2"/>
    <row r="4185" hidden="1" x14ac:dyDescent="0.2"/>
    <row r="4186" hidden="1" x14ac:dyDescent="0.2"/>
    <row r="4187" hidden="1" x14ac:dyDescent="0.2"/>
    <row r="4188" hidden="1" x14ac:dyDescent="0.2"/>
    <row r="4189" hidden="1" x14ac:dyDescent="0.2"/>
    <row r="4190" hidden="1" x14ac:dyDescent="0.2"/>
    <row r="4191" hidden="1" x14ac:dyDescent="0.2"/>
    <row r="4192" hidden="1" x14ac:dyDescent="0.2"/>
    <row r="4193" hidden="1" x14ac:dyDescent="0.2"/>
    <row r="4194" hidden="1" x14ac:dyDescent="0.2"/>
    <row r="4195" hidden="1" x14ac:dyDescent="0.2"/>
    <row r="4196" hidden="1" x14ac:dyDescent="0.2"/>
    <row r="4197" hidden="1" x14ac:dyDescent="0.2"/>
    <row r="4198" hidden="1" x14ac:dyDescent="0.2"/>
    <row r="4199" hidden="1" x14ac:dyDescent="0.2"/>
    <row r="4200" hidden="1" x14ac:dyDescent="0.2"/>
    <row r="4201" hidden="1" x14ac:dyDescent="0.2"/>
    <row r="4202" hidden="1" x14ac:dyDescent="0.2"/>
    <row r="4203" hidden="1" x14ac:dyDescent="0.2"/>
    <row r="4204" hidden="1" x14ac:dyDescent="0.2"/>
    <row r="4205" hidden="1" x14ac:dyDescent="0.2"/>
    <row r="4206" hidden="1" x14ac:dyDescent="0.2"/>
    <row r="4207" hidden="1" x14ac:dyDescent="0.2"/>
    <row r="4208" hidden="1" x14ac:dyDescent="0.2"/>
    <row r="4209" hidden="1" x14ac:dyDescent="0.2"/>
    <row r="4210" hidden="1" x14ac:dyDescent="0.2"/>
    <row r="4211" hidden="1" x14ac:dyDescent="0.2"/>
    <row r="4212" hidden="1" x14ac:dyDescent="0.2"/>
    <row r="4213" hidden="1" x14ac:dyDescent="0.2"/>
    <row r="4214" hidden="1" x14ac:dyDescent="0.2"/>
    <row r="4215" hidden="1" x14ac:dyDescent="0.2"/>
    <row r="4216" hidden="1" x14ac:dyDescent="0.2"/>
    <row r="4217" hidden="1" x14ac:dyDescent="0.2"/>
    <row r="4218" hidden="1" x14ac:dyDescent="0.2"/>
    <row r="4219" hidden="1" x14ac:dyDescent="0.2"/>
    <row r="4220" hidden="1" x14ac:dyDescent="0.2"/>
    <row r="4221" hidden="1" x14ac:dyDescent="0.2"/>
    <row r="4222" hidden="1" x14ac:dyDescent="0.2"/>
    <row r="4223" hidden="1" x14ac:dyDescent="0.2"/>
    <row r="4224" hidden="1" x14ac:dyDescent="0.2"/>
    <row r="4225" hidden="1" x14ac:dyDescent="0.2"/>
    <row r="4226" hidden="1" x14ac:dyDescent="0.2"/>
    <row r="4227" hidden="1" x14ac:dyDescent="0.2"/>
    <row r="4228" hidden="1" x14ac:dyDescent="0.2"/>
    <row r="4229" hidden="1" x14ac:dyDescent="0.2"/>
    <row r="4230" hidden="1" x14ac:dyDescent="0.2"/>
    <row r="4231" hidden="1" x14ac:dyDescent="0.2"/>
    <row r="4232" hidden="1" x14ac:dyDescent="0.2"/>
    <row r="4233" hidden="1" x14ac:dyDescent="0.2"/>
    <row r="4234" hidden="1" x14ac:dyDescent="0.2"/>
    <row r="4235" hidden="1" x14ac:dyDescent="0.2"/>
    <row r="4236" hidden="1" x14ac:dyDescent="0.2"/>
    <row r="4237" hidden="1" x14ac:dyDescent="0.2"/>
    <row r="4238" hidden="1" x14ac:dyDescent="0.2"/>
    <row r="4239" hidden="1" x14ac:dyDescent="0.2"/>
    <row r="4240" hidden="1" x14ac:dyDescent="0.2"/>
    <row r="4241" hidden="1" x14ac:dyDescent="0.2"/>
    <row r="4242" hidden="1" x14ac:dyDescent="0.2"/>
    <row r="4243" hidden="1" x14ac:dyDescent="0.2"/>
    <row r="4244" hidden="1" x14ac:dyDescent="0.2"/>
    <row r="4245" hidden="1" x14ac:dyDescent="0.2"/>
    <row r="4246" hidden="1" x14ac:dyDescent="0.2"/>
    <row r="4247" hidden="1" x14ac:dyDescent="0.2"/>
    <row r="4248" hidden="1" x14ac:dyDescent="0.2"/>
    <row r="4249" hidden="1" x14ac:dyDescent="0.2"/>
    <row r="4250" hidden="1" x14ac:dyDescent="0.2"/>
    <row r="4251" hidden="1" x14ac:dyDescent="0.2"/>
    <row r="4252" hidden="1" x14ac:dyDescent="0.2"/>
    <row r="4253" hidden="1" x14ac:dyDescent="0.2"/>
    <row r="4254" hidden="1" x14ac:dyDescent="0.2"/>
    <row r="4255" hidden="1" x14ac:dyDescent="0.2"/>
    <row r="4256" hidden="1" x14ac:dyDescent="0.2"/>
    <row r="4257" hidden="1" x14ac:dyDescent="0.2"/>
    <row r="4258" hidden="1" x14ac:dyDescent="0.2"/>
    <row r="4259" hidden="1" x14ac:dyDescent="0.2"/>
    <row r="4260" hidden="1" x14ac:dyDescent="0.2"/>
    <row r="4261" hidden="1" x14ac:dyDescent="0.2"/>
    <row r="4262" hidden="1" x14ac:dyDescent="0.2"/>
    <row r="4263" hidden="1" x14ac:dyDescent="0.2"/>
    <row r="4264" hidden="1" x14ac:dyDescent="0.2"/>
    <row r="4265" hidden="1" x14ac:dyDescent="0.2"/>
    <row r="4266" hidden="1" x14ac:dyDescent="0.2"/>
    <row r="4267" hidden="1" x14ac:dyDescent="0.2"/>
    <row r="4268" hidden="1" x14ac:dyDescent="0.2"/>
    <row r="4269" hidden="1" x14ac:dyDescent="0.2"/>
    <row r="4270" hidden="1" x14ac:dyDescent="0.2"/>
    <row r="4271" hidden="1" x14ac:dyDescent="0.2"/>
    <row r="4272" hidden="1" x14ac:dyDescent="0.2"/>
    <row r="4273" hidden="1" x14ac:dyDescent="0.2"/>
    <row r="4274" hidden="1" x14ac:dyDescent="0.2"/>
    <row r="4275" hidden="1" x14ac:dyDescent="0.2"/>
    <row r="4276" hidden="1" x14ac:dyDescent="0.2"/>
    <row r="4277" hidden="1" x14ac:dyDescent="0.2"/>
    <row r="4278" hidden="1" x14ac:dyDescent="0.2"/>
    <row r="4279" hidden="1" x14ac:dyDescent="0.2"/>
    <row r="4280" hidden="1" x14ac:dyDescent="0.2"/>
    <row r="4281" hidden="1" x14ac:dyDescent="0.2"/>
    <row r="4282" hidden="1" x14ac:dyDescent="0.2"/>
    <row r="4283" hidden="1" x14ac:dyDescent="0.2"/>
    <row r="4284" hidden="1" x14ac:dyDescent="0.2"/>
    <row r="4285" hidden="1" x14ac:dyDescent="0.2"/>
    <row r="4286" hidden="1" x14ac:dyDescent="0.2"/>
    <row r="4287" hidden="1" x14ac:dyDescent="0.2"/>
    <row r="4288" hidden="1" x14ac:dyDescent="0.2"/>
    <row r="4289" hidden="1" x14ac:dyDescent="0.2"/>
    <row r="4290" hidden="1" x14ac:dyDescent="0.2"/>
    <row r="4291" hidden="1" x14ac:dyDescent="0.2"/>
    <row r="4292" hidden="1" x14ac:dyDescent="0.2"/>
    <row r="4293" hidden="1" x14ac:dyDescent="0.2"/>
    <row r="4294" hidden="1" x14ac:dyDescent="0.2"/>
    <row r="4295" hidden="1" x14ac:dyDescent="0.2"/>
    <row r="4296" hidden="1" x14ac:dyDescent="0.2"/>
    <row r="4297" hidden="1" x14ac:dyDescent="0.2"/>
    <row r="4298" hidden="1" x14ac:dyDescent="0.2"/>
    <row r="4299" hidden="1" x14ac:dyDescent="0.2"/>
    <row r="4300" hidden="1" x14ac:dyDescent="0.2"/>
    <row r="4301" hidden="1" x14ac:dyDescent="0.2"/>
    <row r="4302" hidden="1" x14ac:dyDescent="0.2"/>
    <row r="4303" hidden="1" x14ac:dyDescent="0.2"/>
    <row r="4304" hidden="1" x14ac:dyDescent="0.2"/>
    <row r="4305" hidden="1" x14ac:dyDescent="0.2"/>
    <row r="4306" hidden="1" x14ac:dyDescent="0.2"/>
    <row r="4307" hidden="1" x14ac:dyDescent="0.2"/>
    <row r="4308" hidden="1" x14ac:dyDescent="0.2"/>
    <row r="4309" hidden="1" x14ac:dyDescent="0.2"/>
    <row r="4310" hidden="1" x14ac:dyDescent="0.2"/>
    <row r="4311" hidden="1" x14ac:dyDescent="0.2"/>
    <row r="4312" hidden="1" x14ac:dyDescent="0.2"/>
    <row r="4313" hidden="1" x14ac:dyDescent="0.2"/>
    <row r="4314" hidden="1" x14ac:dyDescent="0.2"/>
    <row r="4315" hidden="1" x14ac:dyDescent="0.2"/>
    <row r="4316" hidden="1" x14ac:dyDescent="0.2"/>
    <row r="4317" hidden="1" x14ac:dyDescent="0.2"/>
    <row r="4318" hidden="1" x14ac:dyDescent="0.2"/>
    <row r="4319" hidden="1" x14ac:dyDescent="0.2"/>
    <row r="4320" hidden="1" x14ac:dyDescent="0.2"/>
    <row r="4321" hidden="1" x14ac:dyDescent="0.2"/>
    <row r="4322" hidden="1" x14ac:dyDescent="0.2"/>
    <row r="4323" hidden="1" x14ac:dyDescent="0.2"/>
    <row r="4324" hidden="1" x14ac:dyDescent="0.2"/>
    <row r="4325" hidden="1" x14ac:dyDescent="0.2"/>
    <row r="4326" hidden="1" x14ac:dyDescent="0.2"/>
    <row r="4327" hidden="1" x14ac:dyDescent="0.2"/>
    <row r="4328" hidden="1" x14ac:dyDescent="0.2"/>
    <row r="4329" hidden="1" x14ac:dyDescent="0.2"/>
    <row r="4330" hidden="1" x14ac:dyDescent="0.2"/>
    <row r="4331" hidden="1" x14ac:dyDescent="0.2"/>
    <row r="4332" hidden="1" x14ac:dyDescent="0.2"/>
    <row r="4333" hidden="1" x14ac:dyDescent="0.2"/>
    <row r="4334" hidden="1" x14ac:dyDescent="0.2"/>
    <row r="4335" hidden="1" x14ac:dyDescent="0.2"/>
    <row r="4336" hidden="1" x14ac:dyDescent="0.2"/>
    <row r="4337" hidden="1" x14ac:dyDescent="0.2"/>
    <row r="4338" hidden="1" x14ac:dyDescent="0.2"/>
    <row r="4339" hidden="1" x14ac:dyDescent="0.2"/>
    <row r="4340" hidden="1" x14ac:dyDescent="0.2"/>
    <row r="4341" hidden="1" x14ac:dyDescent="0.2"/>
    <row r="4342" hidden="1" x14ac:dyDescent="0.2"/>
    <row r="4343" hidden="1" x14ac:dyDescent="0.2"/>
    <row r="4344" hidden="1" x14ac:dyDescent="0.2"/>
    <row r="4345" hidden="1" x14ac:dyDescent="0.2"/>
    <row r="4346" hidden="1" x14ac:dyDescent="0.2"/>
    <row r="4347" hidden="1" x14ac:dyDescent="0.2"/>
    <row r="4348" hidden="1" x14ac:dyDescent="0.2"/>
    <row r="4349" hidden="1" x14ac:dyDescent="0.2"/>
    <row r="4350" hidden="1" x14ac:dyDescent="0.2"/>
    <row r="4351" hidden="1" x14ac:dyDescent="0.2"/>
    <row r="4352" hidden="1" x14ac:dyDescent="0.2"/>
    <row r="4353" hidden="1" x14ac:dyDescent="0.2"/>
    <row r="4354" hidden="1" x14ac:dyDescent="0.2"/>
    <row r="4355" hidden="1" x14ac:dyDescent="0.2"/>
    <row r="4356" hidden="1" x14ac:dyDescent="0.2"/>
    <row r="4357" hidden="1" x14ac:dyDescent="0.2"/>
    <row r="4358" hidden="1" x14ac:dyDescent="0.2"/>
    <row r="4359" hidden="1" x14ac:dyDescent="0.2"/>
    <row r="4360" hidden="1" x14ac:dyDescent="0.2"/>
    <row r="4361" hidden="1" x14ac:dyDescent="0.2"/>
    <row r="4362" hidden="1" x14ac:dyDescent="0.2"/>
    <row r="4363" hidden="1" x14ac:dyDescent="0.2"/>
    <row r="4364" hidden="1" x14ac:dyDescent="0.2"/>
    <row r="4365" hidden="1" x14ac:dyDescent="0.2"/>
    <row r="4366" hidden="1" x14ac:dyDescent="0.2"/>
    <row r="4367" hidden="1" x14ac:dyDescent="0.2"/>
    <row r="4368" hidden="1" x14ac:dyDescent="0.2"/>
    <row r="4369" hidden="1" x14ac:dyDescent="0.2"/>
    <row r="4370" hidden="1" x14ac:dyDescent="0.2"/>
    <row r="4371" hidden="1" x14ac:dyDescent="0.2"/>
    <row r="4372" hidden="1" x14ac:dyDescent="0.2"/>
    <row r="4373" hidden="1" x14ac:dyDescent="0.2"/>
    <row r="4374" hidden="1" x14ac:dyDescent="0.2"/>
    <row r="4375" hidden="1" x14ac:dyDescent="0.2"/>
    <row r="4376" hidden="1" x14ac:dyDescent="0.2"/>
    <row r="4377" hidden="1" x14ac:dyDescent="0.2"/>
    <row r="4378" hidden="1" x14ac:dyDescent="0.2"/>
    <row r="4379" hidden="1" x14ac:dyDescent="0.2"/>
    <row r="4380" hidden="1" x14ac:dyDescent="0.2"/>
    <row r="4381" hidden="1" x14ac:dyDescent="0.2"/>
    <row r="4382" hidden="1" x14ac:dyDescent="0.2"/>
    <row r="4383" hidden="1" x14ac:dyDescent="0.2"/>
    <row r="4384" hidden="1" x14ac:dyDescent="0.2"/>
    <row r="4385" hidden="1" x14ac:dyDescent="0.2"/>
    <row r="4386" hidden="1" x14ac:dyDescent="0.2"/>
    <row r="4387" hidden="1" x14ac:dyDescent="0.2"/>
    <row r="4388" hidden="1" x14ac:dyDescent="0.2"/>
    <row r="4389" hidden="1" x14ac:dyDescent="0.2"/>
    <row r="4390" hidden="1" x14ac:dyDescent="0.2"/>
    <row r="4391" hidden="1" x14ac:dyDescent="0.2"/>
    <row r="4392" hidden="1" x14ac:dyDescent="0.2"/>
    <row r="4393" hidden="1" x14ac:dyDescent="0.2"/>
    <row r="4394" hidden="1" x14ac:dyDescent="0.2"/>
    <row r="4395" hidden="1" x14ac:dyDescent="0.2"/>
    <row r="4396" hidden="1" x14ac:dyDescent="0.2"/>
    <row r="4397" hidden="1" x14ac:dyDescent="0.2"/>
    <row r="4398" hidden="1" x14ac:dyDescent="0.2"/>
    <row r="4399" hidden="1" x14ac:dyDescent="0.2"/>
    <row r="4400" hidden="1" x14ac:dyDescent="0.2"/>
    <row r="4401" hidden="1" x14ac:dyDescent="0.2"/>
    <row r="4402" hidden="1" x14ac:dyDescent="0.2"/>
    <row r="4403" hidden="1" x14ac:dyDescent="0.2"/>
    <row r="4404" hidden="1" x14ac:dyDescent="0.2"/>
    <row r="4405" hidden="1" x14ac:dyDescent="0.2"/>
    <row r="4406" hidden="1" x14ac:dyDescent="0.2"/>
    <row r="4407" hidden="1" x14ac:dyDescent="0.2"/>
    <row r="4408" hidden="1" x14ac:dyDescent="0.2"/>
    <row r="4409" hidden="1" x14ac:dyDescent="0.2"/>
    <row r="4410" hidden="1" x14ac:dyDescent="0.2"/>
    <row r="4411" hidden="1" x14ac:dyDescent="0.2"/>
    <row r="4412" hidden="1" x14ac:dyDescent="0.2"/>
    <row r="4413" hidden="1" x14ac:dyDescent="0.2"/>
    <row r="4414" hidden="1" x14ac:dyDescent="0.2"/>
    <row r="4415" hidden="1" x14ac:dyDescent="0.2"/>
    <row r="4416" hidden="1" x14ac:dyDescent="0.2"/>
    <row r="4417" hidden="1" x14ac:dyDescent="0.2"/>
    <row r="4418" hidden="1" x14ac:dyDescent="0.2"/>
    <row r="4419" hidden="1" x14ac:dyDescent="0.2"/>
    <row r="4420" hidden="1" x14ac:dyDescent="0.2"/>
    <row r="4421" hidden="1" x14ac:dyDescent="0.2"/>
    <row r="4422" hidden="1" x14ac:dyDescent="0.2"/>
    <row r="4423" hidden="1" x14ac:dyDescent="0.2"/>
    <row r="4424" hidden="1" x14ac:dyDescent="0.2"/>
    <row r="4425" hidden="1" x14ac:dyDescent="0.2"/>
    <row r="4426" hidden="1" x14ac:dyDescent="0.2"/>
    <row r="4427" hidden="1" x14ac:dyDescent="0.2"/>
    <row r="4428" hidden="1" x14ac:dyDescent="0.2"/>
    <row r="4429" hidden="1" x14ac:dyDescent="0.2"/>
    <row r="4430" hidden="1" x14ac:dyDescent="0.2"/>
    <row r="4431" hidden="1" x14ac:dyDescent="0.2"/>
    <row r="4432" hidden="1" x14ac:dyDescent="0.2"/>
    <row r="4433" hidden="1" x14ac:dyDescent="0.2"/>
    <row r="4434" hidden="1" x14ac:dyDescent="0.2"/>
    <row r="4435" hidden="1" x14ac:dyDescent="0.2"/>
    <row r="4436" hidden="1" x14ac:dyDescent="0.2"/>
    <row r="4437" hidden="1" x14ac:dyDescent="0.2"/>
    <row r="4438" hidden="1" x14ac:dyDescent="0.2"/>
    <row r="4439" hidden="1" x14ac:dyDescent="0.2"/>
    <row r="4440" hidden="1" x14ac:dyDescent="0.2"/>
    <row r="4441" hidden="1" x14ac:dyDescent="0.2"/>
    <row r="4442" hidden="1" x14ac:dyDescent="0.2"/>
    <row r="4443" hidden="1" x14ac:dyDescent="0.2"/>
    <row r="4444" hidden="1" x14ac:dyDescent="0.2"/>
    <row r="4445" hidden="1" x14ac:dyDescent="0.2"/>
    <row r="4446" hidden="1" x14ac:dyDescent="0.2"/>
    <row r="4447" hidden="1" x14ac:dyDescent="0.2"/>
    <row r="4448" hidden="1" x14ac:dyDescent="0.2"/>
    <row r="4449" hidden="1" x14ac:dyDescent="0.2"/>
    <row r="4450" hidden="1" x14ac:dyDescent="0.2"/>
    <row r="4451" hidden="1" x14ac:dyDescent="0.2"/>
    <row r="4452" hidden="1" x14ac:dyDescent="0.2"/>
    <row r="4453" hidden="1" x14ac:dyDescent="0.2"/>
    <row r="4454" hidden="1" x14ac:dyDescent="0.2"/>
    <row r="4455" hidden="1" x14ac:dyDescent="0.2"/>
    <row r="4456" hidden="1" x14ac:dyDescent="0.2"/>
    <row r="4457" hidden="1" x14ac:dyDescent="0.2"/>
    <row r="4458" hidden="1" x14ac:dyDescent="0.2"/>
    <row r="4459" hidden="1" x14ac:dyDescent="0.2"/>
    <row r="4460" hidden="1" x14ac:dyDescent="0.2"/>
    <row r="4461" hidden="1" x14ac:dyDescent="0.2"/>
    <row r="4462" hidden="1" x14ac:dyDescent="0.2"/>
    <row r="4463" hidden="1" x14ac:dyDescent="0.2"/>
    <row r="4464" hidden="1" x14ac:dyDescent="0.2"/>
    <row r="4465" hidden="1" x14ac:dyDescent="0.2"/>
    <row r="4466" hidden="1" x14ac:dyDescent="0.2"/>
    <row r="4467" hidden="1" x14ac:dyDescent="0.2"/>
    <row r="4468" hidden="1" x14ac:dyDescent="0.2"/>
    <row r="4469" hidden="1" x14ac:dyDescent="0.2"/>
    <row r="4470" hidden="1" x14ac:dyDescent="0.2"/>
    <row r="4471" hidden="1" x14ac:dyDescent="0.2"/>
    <row r="4472" hidden="1" x14ac:dyDescent="0.2"/>
    <row r="4473" hidden="1" x14ac:dyDescent="0.2"/>
    <row r="4474" hidden="1" x14ac:dyDescent="0.2"/>
    <row r="4475" hidden="1" x14ac:dyDescent="0.2"/>
    <row r="4476" hidden="1" x14ac:dyDescent="0.2"/>
    <row r="4477" hidden="1" x14ac:dyDescent="0.2"/>
    <row r="4478" hidden="1" x14ac:dyDescent="0.2"/>
    <row r="4479" hidden="1" x14ac:dyDescent="0.2"/>
    <row r="4480" hidden="1" x14ac:dyDescent="0.2"/>
    <row r="4481" hidden="1" x14ac:dyDescent="0.2"/>
    <row r="4482" hidden="1" x14ac:dyDescent="0.2"/>
    <row r="4483" hidden="1" x14ac:dyDescent="0.2"/>
    <row r="4484" hidden="1" x14ac:dyDescent="0.2"/>
    <row r="4485" hidden="1" x14ac:dyDescent="0.2"/>
    <row r="4486" hidden="1" x14ac:dyDescent="0.2"/>
    <row r="4487" hidden="1" x14ac:dyDescent="0.2"/>
    <row r="4488" hidden="1" x14ac:dyDescent="0.2"/>
    <row r="4489" hidden="1" x14ac:dyDescent="0.2"/>
    <row r="4490" hidden="1" x14ac:dyDescent="0.2"/>
    <row r="4491" hidden="1" x14ac:dyDescent="0.2"/>
    <row r="4492" hidden="1" x14ac:dyDescent="0.2"/>
    <row r="4493" hidden="1" x14ac:dyDescent="0.2"/>
    <row r="4494" hidden="1" x14ac:dyDescent="0.2"/>
    <row r="4495" hidden="1" x14ac:dyDescent="0.2"/>
    <row r="4496" hidden="1" x14ac:dyDescent="0.2"/>
    <row r="4497" hidden="1" x14ac:dyDescent="0.2"/>
    <row r="4498" hidden="1" x14ac:dyDescent="0.2"/>
    <row r="4499" hidden="1" x14ac:dyDescent="0.2"/>
    <row r="4500" hidden="1" x14ac:dyDescent="0.2"/>
    <row r="4501" hidden="1" x14ac:dyDescent="0.2"/>
    <row r="4502" hidden="1" x14ac:dyDescent="0.2"/>
    <row r="4503" hidden="1" x14ac:dyDescent="0.2"/>
    <row r="4504" hidden="1" x14ac:dyDescent="0.2"/>
    <row r="4505" hidden="1" x14ac:dyDescent="0.2"/>
    <row r="4506" hidden="1" x14ac:dyDescent="0.2"/>
    <row r="4507" hidden="1" x14ac:dyDescent="0.2"/>
    <row r="4508" hidden="1" x14ac:dyDescent="0.2"/>
    <row r="4509" hidden="1" x14ac:dyDescent="0.2"/>
    <row r="4510" hidden="1" x14ac:dyDescent="0.2"/>
    <row r="4511" hidden="1" x14ac:dyDescent="0.2"/>
    <row r="4512" hidden="1" x14ac:dyDescent="0.2"/>
    <row r="4513" hidden="1" x14ac:dyDescent="0.2"/>
    <row r="4514" hidden="1" x14ac:dyDescent="0.2"/>
    <row r="4515" hidden="1" x14ac:dyDescent="0.2"/>
    <row r="4516" hidden="1" x14ac:dyDescent="0.2"/>
    <row r="4517" hidden="1" x14ac:dyDescent="0.2"/>
    <row r="4518" hidden="1" x14ac:dyDescent="0.2"/>
    <row r="4519" hidden="1" x14ac:dyDescent="0.2"/>
    <row r="4520" hidden="1" x14ac:dyDescent="0.2"/>
    <row r="4521" hidden="1" x14ac:dyDescent="0.2"/>
    <row r="4522" hidden="1" x14ac:dyDescent="0.2"/>
    <row r="4523" hidden="1" x14ac:dyDescent="0.2"/>
    <row r="4524" hidden="1" x14ac:dyDescent="0.2"/>
    <row r="4525" hidden="1" x14ac:dyDescent="0.2"/>
    <row r="4526" hidden="1" x14ac:dyDescent="0.2"/>
    <row r="4527" hidden="1" x14ac:dyDescent="0.2"/>
    <row r="4528" hidden="1" x14ac:dyDescent="0.2"/>
    <row r="4529" hidden="1" x14ac:dyDescent="0.2"/>
    <row r="4530" hidden="1" x14ac:dyDescent="0.2"/>
    <row r="4531" hidden="1" x14ac:dyDescent="0.2"/>
    <row r="4532" hidden="1" x14ac:dyDescent="0.2"/>
    <row r="4533" hidden="1" x14ac:dyDescent="0.2"/>
    <row r="4534" hidden="1" x14ac:dyDescent="0.2"/>
    <row r="4535" hidden="1" x14ac:dyDescent="0.2"/>
    <row r="4536" hidden="1" x14ac:dyDescent="0.2"/>
    <row r="4537" hidden="1" x14ac:dyDescent="0.2"/>
    <row r="4538" hidden="1" x14ac:dyDescent="0.2"/>
    <row r="4539" hidden="1" x14ac:dyDescent="0.2"/>
    <row r="4540" hidden="1" x14ac:dyDescent="0.2"/>
    <row r="4541" hidden="1" x14ac:dyDescent="0.2"/>
    <row r="4542" hidden="1" x14ac:dyDescent="0.2"/>
    <row r="4543" hidden="1" x14ac:dyDescent="0.2"/>
    <row r="4544" hidden="1" x14ac:dyDescent="0.2"/>
    <row r="4545" hidden="1" x14ac:dyDescent="0.2"/>
    <row r="4546" hidden="1" x14ac:dyDescent="0.2"/>
    <row r="4547" hidden="1" x14ac:dyDescent="0.2"/>
    <row r="4548" hidden="1" x14ac:dyDescent="0.2"/>
    <row r="4549" hidden="1" x14ac:dyDescent="0.2"/>
    <row r="4550" hidden="1" x14ac:dyDescent="0.2"/>
    <row r="4551" hidden="1" x14ac:dyDescent="0.2"/>
    <row r="4552" hidden="1" x14ac:dyDescent="0.2"/>
    <row r="4553" hidden="1" x14ac:dyDescent="0.2"/>
    <row r="4554" hidden="1" x14ac:dyDescent="0.2"/>
    <row r="4555" hidden="1" x14ac:dyDescent="0.2"/>
    <row r="4556" hidden="1" x14ac:dyDescent="0.2"/>
    <row r="4557" hidden="1" x14ac:dyDescent="0.2"/>
    <row r="4558" hidden="1" x14ac:dyDescent="0.2"/>
    <row r="4559" hidden="1" x14ac:dyDescent="0.2"/>
    <row r="4560" hidden="1" x14ac:dyDescent="0.2"/>
    <row r="4561" hidden="1" x14ac:dyDescent="0.2"/>
    <row r="4562" hidden="1" x14ac:dyDescent="0.2"/>
    <row r="4563" hidden="1" x14ac:dyDescent="0.2"/>
    <row r="4564" hidden="1" x14ac:dyDescent="0.2"/>
    <row r="4565" hidden="1" x14ac:dyDescent="0.2"/>
    <row r="4566" hidden="1" x14ac:dyDescent="0.2"/>
    <row r="4567" hidden="1" x14ac:dyDescent="0.2"/>
    <row r="4568" hidden="1" x14ac:dyDescent="0.2"/>
    <row r="4569" hidden="1" x14ac:dyDescent="0.2"/>
    <row r="4570" hidden="1" x14ac:dyDescent="0.2"/>
    <row r="4571" hidden="1" x14ac:dyDescent="0.2"/>
    <row r="4572" hidden="1" x14ac:dyDescent="0.2"/>
    <row r="4573" hidden="1" x14ac:dyDescent="0.2"/>
    <row r="4574" hidden="1" x14ac:dyDescent="0.2"/>
    <row r="4575" hidden="1" x14ac:dyDescent="0.2"/>
    <row r="4576" hidden="1" x14ac:dyDescent="0.2"/>
    <row r="4577" hidden="1" x14ac:dyDescent="0.2"/>
    <row r="4578" hidden="1" x14ac:dyDescent="0.2"/>
    <row r="4579" hidden="1" x14ac:dyDescent="0.2"/>
    <row r="4580" hidden="1" x14ac:dyDescent="0.2"/>
    <row r="4581" hidden="1" x14ac:dyDescent="0.2"/>
    <row r="4582" hidden="1" x14ac:dyDescent="0.2"/>
    <row r="4583" hidden="1" x14ac:dyDescent="0.2"/>
    <row r="4584" hidden="1" x14ac:dyDescent="0.2"/>
    <row r="4585" hidden="1" x14ac:dyDescent="0.2"/>
    <row r="4586" hidden="1" x14ac:dyDescent="0.2"/>
    <row r="4587" hidden="1" x14ac:dyDescent="0.2"/>
    <row r="4588" hidden="1" x14ac:dyDescent="0.2"/>
    <row r="4589" hidden="1" x14ac:dyDescent="0.2"/>
    <row r="4590" hidden="1" x14ac:dyDescent="0.2"/>
    <row r="4591" hidden="1" x14ac:dyDescent="0.2"/>
    <row r="4592" hidden="1" x14ac:dyDescent="0.2"/>
    <row r="4593" hidden="1" x14ac:dyDescent="0.2"/>
    <row r="4594" hidden="1" x14ac:dyDescent="0.2"/>
    <row r="4595" hidden="1" x14ac:dyDescent="0.2"/>
    <row r="4596" hidden="1" x14ac:dyDescent="0.2"/>
    <row r="4597" hidden="1" x14ac:dyDescent="0.2"/>
    <row r="4598" hidden="1" x14ac:dyDescent="0.2"/>
    <row r="4599" hidden="1" x14ac:dyDescent="0.2"/>
    <row r="4600" hidden="1" x14ac:dyDescent="0.2"/>
    <row r="4601" hidden="1" x14ac:dyDescent="0.2"/>
    <row r="4602" hidden="1" x14ac:dyDescent="0.2"/>
    <row r="4603" hidden="1" x14ac:dyDescent="0.2"/>
    <row r="4604" hidden="1" x14ac:dyDescent="0.2"/>
    <row r="4605" hidden="1" x14ac:dyDescent="0.2"/>
    <row r="4606" hidden="1" x14ac:dyDescent="0.2"/>
    <row r="4607" hidden="1" x14ac:dyDescent="0.2"/>
    <row r="4608" hidden="1" x14ac:dyDescent="0.2"/>
    <row r="4609" hidden="1" x14ac:dyDescent="0.2"/>
    <row r="4610" hidden="1" x14ac:dyDescent="0.2"/>
    <row r="4611" hidden="1" x14ac:dyDescent="0.2"/>
    <row r="4612" hidden="1" x14ac:dyDescent="0.2"/>
    <row r="4613" hidden="1" x14ac:dyDescent="0.2"/>
    <row r="4614" hidden="1" x14ac:dyDescent="0.2"/>
    <row r="4615" hidden="1" x14ac:dyDescent="0.2"/>
    <row r="4616" hidden="1" x14ac:dyDescent="0.2"/>
    <row r="4617" hidden="1" x14ac:dyDescent="0.2"/>
    <row r="4618" hidden="1" x14ac:dyDescent="0.2"/>
    <row r="4619" hidden="1" x14ac:dyDescent="0.2"/>
    <row r="4620" hidden="1" x14ac:dyDescent="0.2"/>
    <row r="4621" hidden="1" x14ac:dyDescent="0.2"/>
    <row r="4622" hidden="1" x14ac:dyDescent="0.2"/>
    <row r="4623" hidden="1" x14ac:dyDescent="0.2"/>
    <row r="4624" hidden="1" x14ac:dyDescent="0.2"/>
    <row r="4625" hidden="1" x14ac:dyDescent="0.2"/>
    <row r="4626" hidden="1" x14ac:dyDescent="0.2"/>
    <row r="4627" hidden="1" x14ac:dyDescent="0.2"/>
    <row r="4628" hidden="1" x14ac:dyDescent="0.2"/>
    <row r="4629" hidden="1" x14ac:dyDescent="0.2"/>
    <row r="4630" hidden="1" x14ac:dyDescent="0.2"/>
    <row r="4631" hidden="1" x14ac:dyDescent="0.2"/>
    <row r="4632" hidden="1" x14ac:dyDescent="0.2"/>
    <row r="4633" hidden="1" x14ac:dyDescent="0.2"/>
    <row r="4634" hidden="1" x14ac:dyDescent="0.2"/>
    <row r="4635" hidden="1" x14ac:dyDescent="0.2"/>
    <row r="4636" hidden="1" x14ac:dyDescent="0.2"/>
    <row r="4637" hidden="1" x14ac:dyDescent="0.2"/>
    <row r="4638" hidden="1" x14ac:dyDescent="0.2"/>
    <row r="4639" hidden="1" x14ac:dyDescent="0.2"/>
    <row r="4640" hidden="1" x14ac:dyDescent="0.2"/>
    <row r="4641" hidden="1" x14ac:dyDescent="0.2"/>
    <row r="4642" hidden="1" x14ac:dyDescent="0.2"/>
    <row r="4643" hidden="1" x14ac:dyDescent="0.2"/>
    <row r="4644" hidden="1" x14ac:dyDescent="0.2"/>
    <row r="4645" hidden="1" x14ac:dyDescent="0.2"/>
    <row r="4646" hidden="1" x14ac:dyDescent="0.2"/>
    <row r="4647" hidden="1" x14ac:dyDescent="0.2"/>
    <row r="4648" hidden="1" x14ac:dyDescent="0.2"/>
    <row r="4649" hidden="1" x14ac:dyDescent="0.2"/>
    <row r="4650" hidden="1" x14ac:dyDescent="0.2"/>
    <row r="4651" hidden="1" x14ac:dyDescent="0.2"/>
    <row r="4652" hidden="1" x14ac:dyDescent="0.2"/>
    <row r="4653" hidden="1" x14ac:dyDescent="0.2"/>
    <row r="4654" hidden="1" x14ac:dyDescent="0.2"/>
    <row r="4655" hidden="1" x14ac:dyDescent="0.2"/>
    <row r="4656" hidden="1" x14ac:dyDescent="0.2"/>
    <row r="4657" hidden="1" x14ac:dyDescent="0.2"/>
    <row r="4658" hidden="1" x14ac:dyDescent="0.2"/>
    <row r="4659" hidden="1" x14ac:dyDescent="0.2"/>
    <row r="4660" hidden="1" x14ac:dyDescent="0.2"/>
    <row r="4661" hidden="1" x14ac:dyDescent="0.2"/>
    <row r="4662" hidden="1" x14ac:dyDescent="0.2"/>
    <row r="4663" hidden="1" x14ac:dyDescent="0.2"/>
    <row r="4664" hidden="1" x14ac:dyDescent="0.2"/>
    <row r="4665" hidden="1" x14ac:dyDescent="0.2"/>
    <row r="4666" hidden="1" x14ac:dyDescent="0.2"/>
    <row r="4667" hidden="1" x14ac:dyDescent="0.2"/>
    <row r="4668" hidden="1" x14ac:dyDescent="0.2"/>
    <row r="4669" hidden="1" x14ac:dyDescent="0.2"/>
    <row r="4670" hidden="1" x14ac:dyDescent="0.2"/>
    <row r="4671" hidden="1" x14ac:dyDescent="0.2"/>
    <row r="4672" hidden="1" x14ac:dyDescent="0.2"/>
    <row r="4673" hidden="1" x14ac:dyDescent="0.2"/>
    <row r="4674" hidden="1" x14ac:dyDescent="0.2"/>
    <row r="4675" hidden="1" x14ac:dyDescent="0.2"/>
    <row r="4676" hidden="1" x14ac:dyDescent="0.2"/>
    <row r="4677" hidden="1" x14ac:dyDescent="0.2"/>
    <row r="4678" hidden="1" x14ac:dyDescent="0.2"/>
    <row r="4679" hidden="1" x14ac:dyDescent="0.2"/>
    <row r="4680" hidden="1" x14ac:dyDescent="0.2"/>
    <row r="4681" hidden="1" x14ac:dyDescent="0.2"/>
    <row r="4682" hidden="1" x14ac:dyDescent="0.2"/>
    <row r="4683" hidden="1" x14ac:dyDescent="0.2"/>
    <row r="4684" hidden="1" x14ac:dyDescent="0.2"/>
    <row r="4685" hidden="1" x14ac:dyDescent="0.2"/>
    <row r="4686" hidden="1" x14ac:dyDescent="0.2"/>
    <row r="4687" hidden="1" x14ac:dyDescent="0.2"/>
    <row r="4688" hidden="1" x14ac:dyDescent="0.2"/>
    <row r="4689" hidden="1" x14ac:dyDescent="0.2"/>
    <row r="4690" hidden="1" x14ac:dyDescent="0.2"/>
    <row r="4691" hidden="1" x14ac:dyDescent="0.2"/>
    <row r="4692" hidden="1" x14ac:dyDescent="0.2"/>
    <row r="4693" hidden="1" x14ac:dyDescent="0.2"/>
    <row r="4694" hidden="1" x14ac:dyDescent="0.2"/>
    <row r="4695" hidden="1" x14ac:dyDescent="0.2"/>
    <row r="4696" hidden="1" x14ac:dyDescent="0.2"/>
    <row r="4697" hidden="1" x14ac:dyDescent="0.2"/>
    <row r="4698" hidden="1" x14ac:dyDescent="0.2"/>
    <row r="4699" hidden="1" x14ac:dyDescent="0.2"/>
    <row r="4700" hidden="1" x14ac:dyDescent="0.2"/>
    <row r="4701" hidden="1" x14ac:dyDescent="0.2"/>
    <row r="4702" hidden="1" x14ac:dyDescent="0.2"/>
    <row r="4703" hidden="1" x14ac:dyDescent="0.2"/>
    <row r="4704" hidden="1" x14ac:dyDescent="0.2"/>
    <row r="4705" hidden="1" x14ac:dyDescent="0.2"/>
    <row r="4706" hidden="1" x14ac:dyDescent="0.2"/>
    <row r="4707" hidden="1" x14ac:dyDescent="0.2"/>
    <row r="4708" hidden="1" x14ac:dyDescent="0.2"/>
    <row r="4709" hidden="1" x14ac:dyDescent="0.2"/>
    <row r="4710" hidden="1" x14ac:dyDescent="0.2"/>
    <row r="4711" hidden="1" x14ac:dyDescent="0.2"/>
    <row r="4712" hidden="1" x14ac:dyDescent="0.2"/>
    <row r="4713" hidden="1" x14ac:dyDescent="0.2"/>
    <row r="4714" hidden="1" x14ac:dyDescent="0.2"/>
    <row r="4715" hidden="1" x14ac:dyDescent="0.2"/>
    <row r="4716" hidden="1" x14ac:dyDescent="0.2"/>
    <row r="4717" hidden="1" x14ac:dyDescent="0.2"/>
    <row r="4718" hidden="1" x14ac:dyDescent="0.2"/>
    <row r="4719" hidden="1" x14ac:dyDescent="0.2"/>
    <row r="4720" hidden="1" x14ac:dyDescent="0.2"/>
    <row r="4721" hidden="1" x14ac:dyDescent="0.2"/>
    <row r="4722" hidden="1" x14ac:dyDescent="0.2"/>
    <row r="4723" hidden="1" x14ac:dyDescent="0.2"/>
    <row r="4724" hidden="1" x14ac:dyDescent="0.2"/>
    <row r="4725" hidden="1" x14ac:dyDescent="0.2"/>
    <row r="4726" hidden="1" x14ac:dyDescent="0.2"/>
    <row r="4727" hidden="1" x14ac:dyDescent="0.2"/>
    <row r="4728" hidden="1" x14ac:dyDescent="0.2"/>
    <row r="4729" hidden="1" x14ac:dyDescent="0.2"/>
    <row r="4730" hidden="1" x14ac:dyDescent="0.2"/>
    <row r="4731" hidden="1" x14ac:dyDescent="0.2"/>
    <row r="4732" hidden="1" x14ac:dyDescent="0.2"/>
    <row r="4733" hidden="1" x14ac:dyDescent="0.2"/>
    <row r="4734" hidden="1" x14ac:dyDescent="0.2"/>
    <row r="4735" hidden="1" x14ac:dyDescent="0.2"/>
    <row r="4736" hidden="1" x14ac:dyDescent="0.2"/>
    <row r="4737" hidden="1" x14ac:dyDescent="0.2"/>
    <row r="4738" hidden="1" x14ac:dyDescent="0.2"/>
    <row r="4739" hidden="1" x14ac:dyDescent="0.2"/>
    <row r="4740" hidden="1" x14ac:dyDescent="0.2"/>
    <row r="4741" hidden="1" x14ac:dyDescent="0.2"/>
    <row r="4742" hidden="1" x14ac:dyDescent="0.2"/>
    <row r="4743" hidden="1" x14ac:dyDescent="0.2"/>
    <row r="4744" hidden="1" x14ac:dyDescent="0.2"/>
    <row r="4745" hidden="1" x14ac:dyDescent="0.2"/>
    <row r="4746" hidden="1" x14ac:dyDescent="0.2"/>
    <row r="4747" hidden="1" x14ac:dyDescent="0.2"/>
    <row r="4748" hidden="1" x14ac:dyDescent="0.2"/>
    <row r="4749" hidden="1" x14ac:dyDescent="0.2"/>
    <row r="4750" hidden="1" x14ac:dyDescent="0.2"/>
    <row r="4751" hidden="1" x14ac:dyDescent="0.2"/>
    <row r="4752" hidden="1" x14ac:dyDescent="0.2"/>
    <row r="4753" hidden="1" x14ac:dyDescent="0.2"/>
    <row r="4754" hidden="1" x14ac:dyDescent="0.2"/>
    <row r="4755" hidden="1" x14ac:dyDescent="0.2"/>
    <row r="4756" hidden="1" x14ac:dyDescent="0.2"/>
    <row r="4757" hidden="1" x14ac:dyDescent="0.2"/>
    <row r="4758" hidden="1" x14ac:dyDescent="0.2"/>
    <row r="4759" hidden="1" x14ac:dyDescent="0.2"/>
    <row r="4760" hidden="1" x14ac:dyDescent="0.2"/>
    <row r="4761" hidden="1" x14ac:dyDescent="0.2"/>
    <row r="4762" hidden="1" x14ac:dyDescent="0.2"/>
    <row r="4763" hidden="1" x14ac:dyDescent="0.2"/>
    <row r="4764" hidden="1" x14ac:dyDescent="0.2"/>
    <row r="4765" hidden="1" x14ac:dyDescent="0.2"/>
    <row r="4766" hidden="1" x14ac:dyDescent="0.2"/>
    <row r="4767" hidden="1" x14ac:dyDescent="0.2"/>
    <row r="4768" hidden="1" x14ac:dyDescent="0.2"/>
    <row r="4769" hidden="1" x14ac:dyDescent="0.2"/>
    <row r="4770" hidden="1" x14ac:dyDescent="0.2"/>
    <row r="4771" hidden="1" x14ac:dyDescent="0.2"/>
    <row r="4772" hidden="1" x14ac:dyDescent="0.2"/>
    <row r="4773" hidden="1" x14ac:dyDescent="0.2"/>
    <row r="4774" hidden="1" x14ac:dyDescent="0.2"/>
    <row r="4775" hidden="1" x14ac:dyDescent="0.2"/>
    <row r="4776" hidden="1" x14ac:dyDescent="0.2"/>
    <row r="4777" hidden="1" x14ac:dyDescent="0.2"/>
    <row r="4778" hidden="1" x14ac:dyDescent="0.2"/>
    <row r="4779" hidden="1" x14ac:dyDescent="0.2"/>
    <row r="4780" hidden="1" x14ac:dyDescent="0.2"/>
    <row r="4781" hidden="1" x14ac:dyDescent="0.2"/>
    <row r="4782" hidden="1" x14ac:dyDescent="0.2"/>
    <row r="4783" hidden="1" x14ac:dyDescent="0.2"/>
    <row r="4784" hidden="1" x14ac:dyDescent="0.2"/>
    <row r="4785" hidden="1" x14ac:dyDescent="0.2"/>
    <row r="4786" hidden="1" x14ac:dyDescent="0.2"/>
    <row r="4787" hidden="1" x14ac:dyDescent="0.2"/>
    <row r="4788" hidden="1" x14ac:dyDescent="0.2"/>
    <row r="4789" hidden="1" x14ac:dyDescent="0.2"/>
    <row r="4790" hidden="1" x14ac:dyDescent="0.2"/>
    <row r="4791" hidden="1" x14ac:dyDescent="0.2"/>
    <row r="4792" hidden="1" x14ac:dyDescent="0.2"/>
    <row r="4793" hidden="1" x14ac:dyDescent="0.2"/>
    <row r="4794" hidden="1" x14ac:dyDescent="0.2"/>
    <row r="4795" hidden="1" x14ac:dyDescent="0.2"/>
    <row r="4796" hidden="1" x14ac:dyDescent="0.2"/>
    <row r="4797" hidden="1" x14ac:dyDescent="0.2"/>
    <row r="4798" hidden="1" x14ac:dyDescent="0.2"/>
    <row r="4799" hidden="1" x14ac:dyDescent="0.2"/>
    <row r="4800" hidden="1" x14ac:dyDescent="0.2"/>
    <row r="4801" hidden="1" x14ac:dyDescent="0.2"/>
    <row r="4802" hidden="1" x14ac:dyDescent="0.2"/>
    <row r="4803" hidden="1" x14ac:dyDescent="0.2"/>
    <row r="4804" hidden="1" x14ac:dyDescent="0.2"/>
    <row r="4805" hidden="1" x14ac:dyDescent="0.2"/>
    <row r="4806" hidden="1" x14ac:dyDescent="0.2"/>
    <row r="4807" hidden="1" x14ac:dyDescent="0.2"/>
    <row r="4808" hidden="1" x14ac:dyDescent="0.2"/>
    <row r="4809" hidden="1" x14ac:dyDescent="0.2"/>
    <row r="4810" hidden="1" x14ac:dyDescent="0.2"/>
    <row r="4811" hidden="1" x14ac:dyDescent="0.2"/>
    <row r="4812" hidden="1" x14ac:dyDescent="0.2"/>
    <row r="4813" hidden="1" x14ac:dyDescent="0.2"/>
    <row r="4814" hidden="1" x14ac:dyDescent="0.2"/>
    <row r="4815" hidden="1" x14ac:dyDescent="0.2"/>
    <row r="4816" hidden="1" x14ac:dyDescent="0.2"/>
    <row r="4817" hidden="1" x14ac:dyDescent="0.2"/>
    <row r="4818" hidden="1" x14ac:dyDescent="0.2"/>
    <row r="4819" hidden="1" x14ac:dyDescent="0.2"/>
    <row r="4820" hidden="1" x14ac:dyDescent="0.2"/>
    <row r="4821" hidden="1" x14ac:dyDescent="0.2"/>
    <row r="4822" hidden="1" x14ac:dyDescent="0.2"/>
    <row r="4823" hidden="1" x14ac:dyDescent="0.2"/>
    <row r="4824" hidden="1" x14ac:dyDescent="0.2"/>
    <row r="4825" hidden="1" x14ac:dyDescent="0.2"/>
    <row r="4826" hidden="1" x14ac:dyDescent="0.2"/>
    <row r="4827" hidden="1" x14ac:dyDescent="0.2"/>
    <row r="4828" hidden="1" x14ac:dyDescent="0.2"/>
    <row r="4829" hidden="1" x14ac:dyDescent="0.2"/>
    <row r="4830" hidden="1" x14ac:dyDescent="0.2"/>
    <row r="4831" hidden="1" x14ac:dyDescent="0.2"/>
    <row r="4832" hidden="1" x14ac:dyDescent="0.2"/>
    <row r="4833" hidden="1" x14ac:dyDescent="0.2"/>
    <row r="4834" hidden="1" x14ac:dyDescent="0.2"/>
    <row r="4835" hidden="1" x14ac:dyDescent="0.2"/>
    <row r="4836" hidden="1" x14ac:dyDescent="0.2"/>
    <row r="4837" hidden="1" x14ac:dyDescent="0.2"/>
    <row r="4838" hidden="1" x14ac:dyDescent="0.2"/>
    <row r="4839" hidden="1" x14ac:dyDescent="0.2"/>
    <row r="4840" hidden="1" x14ac:dyDescent="0.2"/>
    <row r="4841" hidden="1" x14ac:dyDescent="0.2"/>
    <row r="4842" hidden="1" x14ac:dyDescent="0.2"/>
    <row r="4843" hidden="1" x14ac:dyDescent="0.2"/>
    <row r="4844" hidden="1" x14ac:dyDescent="0.2"/>
    <row r="4845" hidden="1" x14ac:dyDescent="0.2"/>
    <row r="4846" hidden="1" x14ac:dyDescent="0.2"/>
    <row r="4847" hidden="1" x14ac:dyDescent="0.2"/>
    <row r="4848" hidden="1" x14ac:dyDescent="0.2"/>
    <row r="4849" hidden="1" x14ac:dyDescent="0.2"/>
    <row r="4850" hidden="1" x14ac:dyDescent="0.2"/>
    <row r="4851" hidden="1" x14ac:dyDescent="0.2"/>
    <row r="4852" hidden="1" x14ac:dyDescent="0.2"/>
    <row r="4853" hidden="1" x14ac:dyDescent="0.2"/>
    <row r="4854" hidden="1" x14ac:dyDescent="0.2"/>
    <row r="4855" hidden="1" x14ac:dyDescent="0.2"/>
    <row r="4856" hidden="1" x14ac:dyDescent="0.2"/>
    <row r="4857" hidden="1" x14ac:dyDescent="0.2"/>
    <row r="4858" hidden="1" x14ac:dyDescent="0.2"/>
    <row r="4859" hidden="1" x14ac:dyDescent="0.2"/>
    <row r="4860" hidden="1" x14ac:dyDescent="0.2"/>
    <row r="4861" hidden="1" x14ac:dyDescent="0.2"/>
    <row r="4862" hidden="1" x14ac:dyDescent="0.2"/>
    <row r="4863" hidden="1" x14ac:dyDescent="0.2"/>
    <row r="4864" hidden="1" x14ac:dyDescent="0.2"/>
    <row r="4865" hidden="1" x14ac:dyDescent="0.2"/>
    <row r="4866" hidden="1" x14ac:dyDescent="0.2"/>
    <row r="4867" hidden="1" x14ac:dyDescent="0.2"/>
    <row r="4868" hidden="1" x14ac:dyDescent="0.2"/>
    <row r="4869" hidden="1" x14ac:dyDescent="0.2"/>
    <row r="4870" hidden="1" x14ac:dyDescent="0.2"/>
    <row r="4871" hidden="1" x14ac:dyDescent="0.2"/>
    <row r="4872" hidden="1" x14ac:dyDescent="0.2"/>
    <row r="4873" hidden="1" x14ac:dyDescent="0.2"/>
    <row r="4874" hidden="1" x14ac:dyDescent="0.2"/>
    <row r="4875" hidden="1" x14ac:dyDescent="0.2"/>
    <row r="4876" hidden="1" x14ac:dyDescent="0.2"/>
    <row r="4877" hidden="1" x14ac:dyDescent="0.2"/>
    <row r="4878" hidden="1" x14ac:dyDescent="0.2"/>
    <row r="4879" hidden="1" x14ac:dyDescent="0.2"/>
    <row r="4880" hidden="1" x14ac:dyDescent="0.2"/>
    <row r="4881" hidden="1" x14ac:dyDescent="0.2"/>
    <row r="4882" hidden="1" x14ac:dyDescent="0.2"/>
    <row r="4883" hidden="1" x14ac:dyDescent="0.2"/>
    <row r="4884" hidden="1" x14ac:dyDescent="0.2"/>
    <row r="4885" hidden="1" x14ac:dyDescent="0.2"/>
    <row r="4886" hidden="1" x14ac:dyDescent="0.2"/>
    <row r="4887" hidden="1" x14ac:dyDescent="0.2"/>
    <row r="4888" hidden="1" x14ac:dyDescent="0.2"/>
    <row r="4889" hidden="1" x14ac:dyDescent="0.2"/>
    <row r="4890" hidden="1" x14ac:dyDescent="0.2"/>
    <row r="4891" hidden="1" x14ac:dyDescent="0.2"/>
    <row r="4892" hidden="1" x14ac:dyDescent="0.2"/>
    <row r="4893" hidden="1" x14ac:dyDescent="0.2"/>
    <row r="4894" hidden="1" x14ac:dyDescent="0.2"/>
    <row r="4895" hidden="1" x14ac:dyDescent="0.2"/>
    <row r="4896" hidden="1" x14ac:dyDescent="0.2"/>
    <row r="4897" hidden="1" x14ac:dyDescent="0.2"/>
    <row r="4898" hidden="1" x14ac:dyDescent="0.2"/>
    <row r="4899" hidden="1" x14ac:dyDescent="0.2"/>
    <row r="4900" hidden="1" x14ac:dyDescent="0.2"/>
    <row r="4901" hidden="1" x14ac:dyDescent="0.2"/>
    <row r="4902" hidden="1" x14ac:dyDescent="0.2"/>
    <row r="4903" hidden="1" x14ac:dyDescent="0.2"/>
    <row r="4904" hidden="1" x14ac:dyDescent="0.2"/>
    <row r="4905" hidden="1" x14ac:dyDescent="0.2"/>
    <row r="4906" hidden="1" x14ac:dyDescent="0.2"/>
    <row r="4907" hidden="1" x14ac:dyDescent="0.2"/>
    <row r="4908" hidden="1" x14ac:dyDescent="0.2"/>
    <row r="4909" hidden="1" x14ac:dyDescent="0.2"/>
    <row r="4910" hidden="1" x14ac:dyDescent="0.2"/>
    <row r="4911" hidden="1" x14ac:dyDescent="0.2"/>
    <row r="4912" hidden="1" x14ac:dyDescent="0.2"/>
    <row r="4913" hidden="1" x14ac:dyDescent="0.2"/>
    <row r="4914" hidden="1" x14ac:dyDescent="0.2"/>
    <row r="4915" hidden="1" x14ac:dyDescent="0.2"/>
    <row r="4916" hidden="1" x14ac:dyDescent="0.2"/>
    <row r="4917" hidden="1" x14ac:dyDescent="0.2"/>
    <row r="4918" hidden="1" x14ac:dyDescent="0.2"/>
    <row r="4919" hidden="1" x14ac:dyDescent="0.2"/>
    <row r="4920" hidden="1" x14ac:dyDescent="0.2"/>
    <row r="4921" hidden="1" x14ac:dyDescent="0.2"/>
    <row r="4922" hidden="1" x14ac:dyDescent="0.2"/>
    <row r="4923" hidden="1" x14ac:dyDescent="0.2"/>
    <row r="4924" hidden="1" x14ac:dyDescent="0.2"/>
    <row r="4925" hidden="1" x14ac:dyDescent="0.2"/>
    <row r="4926" hidden="1" x14ac:dyDescent="0.2"/>
    <row r="4927" hidden="1" x14ac:dyDescent="0.2"/>
    <row r="4928" hidden="1" x14ac:dyDescent="0.2"/>
    <row r="4929" hidden="1" x14ac:dyDescent="0.2"/>
    <row r="4930" hidden="1" x14ac:dyDescent="0.2"/>
    <row r="4931" hidden="1" x14ac:dyDescent="0.2"/>
    <row r="4932" hidden="1" x14ac:dyDescent="0.2"/>
    <row r="4933" hidden="1" x14ac:dyDescent="0.2"/>
    <row r="4934" hidden="1" x14ac:dyDescent="0.2"/>
    <row r="4935" hidden="1" x14ac:dyDescent="0.2"/>
    <row r="4936" hidden="1" x14ac:dyDescent="0.2"/>
    <row r="4937" hidden="1" x14ac:dyDescent="0.2"/>
    <row r="4938" hidden="1" x14ac:dyDescent="0.2"/>
    <row r="4939" hidden="1" x14ac:dyDescent="0.2"/>
    <row r="4940" hidden="1" x14ac:dyDescent="0.2"/>
    <row r="4941" hidden="1" x14ac:dyDescent="0.2"/>
    <row r="4942" hidden="1" x14ac:dyDescent="0.2"/>
    <row r="4943" hidden="1" x14ac:dyDescent="0.2"/>
    <row r="4944" hidden="1" x14ac:dyDescent="0.2"/>
    <row r="4945" hidden="1" x14ac:dyDescent="0.2"/>
    <row r="4946" hidden="1" x14ac:dyDescent="0.2"/>
    <row r="4947" hidden="1" x14ac:dyDescent="0.2"/>
    <row r="4948" hidden="1" x14ac:dyDescent="0.2"/>
    <row r="4949" hidden="1" x14ac:dyDescent="0.2"/>
    <row r="4950" hidden="1" x14ac:dyDescent="0.2"/>
    <row r="4951" hidden="1" x14ac:dyDescent="0.2"/>
    <row r="4952" hidden="1" x14ac:dyDescent="0.2"/>
    <row r="4953" hidden="1" x14ac:dyDescent="0.2"/>
    <row r="4954" hidden="1" x14ac:dyDescent="0.2"/>
    <row r="4955" hidden="1" x14ac:dyDescent="0.2"/>
    <row r="4956" hidden="1" x14ac:dyDescent="0.2"/>
    <row r="4957" hidden="1" x14ac:dyDescent="0.2"/>
    <row r="4958" hidden="1" x14ac:dyDescent="0.2"/>
    <row r="4959" hidden="1" x14ac:dyDescent="0.2"/>
    <row r="4960" hidden="1" x14ac:dyDescent="0.2"/>
    <row r="4961" hidden="1" x14ac:dyDescent="0.2"/>
    <row r="4962" hidden="1" x14ac:dyDescent="0.2"/>
    <row r="4963" hidden="1" x14ac:dyDescent="0.2"/>
    <row r="4964" hidden="1" x14ac:dyDescent="0.2"/>
    <row r="4965" hidden="1" x14ac:dyDescent="0.2"/>
    <row r="4966" hidden="1" x14ac:dyDescent="0.2"/>
    <row r="4967" hidden="1" x14ac:dyDescent="0.2"/>
    <row r="4968" hidden="1" x14ac:dyDescent="0.2"/>
    <row r="4969" hidden="1" x14ac:dyDescent="0.2"/>
    <row r="4970" hidden="1" x14ac:dyDescent="0.2"/>
    <row r="4971" hidden="1" x14ac:dyDescent="0.2"/>
    <row r="4972" hidden="1" x14ac:dyDescent="0.2"/>
    <row r="4973" hidden="1" x14ac:dyDescent="0.2"/>
    <row r="4974" hidden="1" x14ac:dyDescent="0.2"/>
    <row r="4975" hidden="1" x14ac:dyDescent="0.2"/>
    <row r="4976" hidden="1" x14ac:dyDescent="0.2"/>
    <row r="4977" hidden="1" x14ac:dyDescent="0.2"/>
    <row r="4978" hidden="1" x14ac:dyDescent="0.2"/>
    <row r="4979" hidden="1" x14ac:dyDescent="0.2"/>
    <row r="4980" hidden="1" x14ac:dyDescent="0.2"/>
    <row r="4981" hidden="1" x14ac:dyDescent="0.2"/>
    <row r="4982" hidden="1" x14ac:dyDescent="0.2"/>
    <row r="4983" hidden="1" x14ac:dyDescent="0.2"/>
    <row r="4984" hidden="1" x14ac:dyDescent="0.2"/>
    <row r="4985" hidden="1" x14ac:dyDescent="0.2"/>
    <row r="4986" hidden="1" x14ac:dyDescent="0.2"/>
    <row r="4987" hidden="1" x14ac:dyDescent="0.2"/>
    <row r="4988" hidden="1" x14ac:dyDescent="0.2"/>
    <row r="4989" hidden="1" x14ac:dyDescent="0.2"/>
    <row r="4990" hidden="1" x14ac:dyDescent="0.2"/>
    <row r="4991" hidden="1" x14ac:dyDescent="0.2"/>
    <row r="4992" hidden="1" x14ac:dyDescent="0.2"/>
    <row r="4993" hidden="1" x14ac:dyDescent="0.2"/>
    <row r="4994" hidden="1" x14ac:dyDescent="0.2"/>
    <row r="4995" hidden="1" x14ac:dyDescent="0.2"/>
    <row r="4996" hidden="1" x14ac:dyDescent="0.2"/>
    <row r="4997" hidden="1" x14ac:dyDescent="0.2"/>
    <row r="4998" hidden="1" x14ac:dyDescent="0.2"/>
    <row r="4999" hidden="1" x14ac:dyDescent="0.2"/>
    <row r="5000" hidden="1" x14ac:dyDescent="0.2"/>
    <row r="5001" hidden="1" x14ac:dyDescent="0.2"/>
    <row r="5002" hidden="1" x14ac:dyDescent="0.2"/>
    <row r="5003" hidden="1" x14ac:dyDescent="0.2"/>
    <row r="5004" hidden="1" x14ac:dyDescent="0.2"/>
    <row r="5005" hidden="1" x14ac:dyDescent="0.2"/>
    <row r="5006" hidden="1" x14ac:dyDescent="0.2"/>
    <row r="5007" hidden="1" x14ac:dyDescent="0.2"/>
    <row r="5008" hidden="1" x14ac:dyDescent="0.2"/>
    <row r="5009" hidden="1" x14ac:dyDescent="0.2"/>
    <row r="5010" hidden="1" x14ac:dyDescent="0.2"/>
    <row r="5011" hidden="1" x14ac:dyDescent="0.2"/>
    <row r="5012" hidden="1" x14ac:dyDescent="0.2"/>
    <row r="5013" hidden="1" x14ac:dyDescent="0.2"/>
    <row r="5014" hidden="1" x14ac:dyDescent="0.2"/>
    <row r="5015" hidden="1" x14ac:dyDescent="0.2"/>
    <row r="5016" hidden="1" x14ac:dyDescent="0.2"/>
    <row r="5017" hidden="1" x14ac:dyDescent="0.2"/>
    <row r="5018" hidden="1" x14ac:dyDescent="0.2"/>
    <row r="5019" hidden="1" x14ac:dyDescent="0.2"/>
    <row r="5020" hidden="1" x14ac:dyDescent="0.2"/>
    <row r="5021" hidden="1" x14ac:dyDescent="0.2"/>
    <row r="5022" hidden="1" x14ac:dyDescent="0.2"/>
    <row r="5023" hidden="1" x14ac:dyDescent="0.2"/>
    <row r="5024" hidden="1" x14ac:dyDescent="0.2"/>
    <row r="5025" hidden="1" x14ac:dyDescent="0.2"/>
    <row r="5026" hidden="1" x14ac:dyDescent="0.2"/>
    <row r="5027" hidden="1" x14ac:dyDescent="0.2"/>
    <row r="5028" hidden="1" x14ac:dyDescent="0.2"/>
    <row r="5029" hidden="1" x14ac:dyDescent="0.2"/>
    <row r="5030" hidden="1" x14ac:dyDescent="0.2"/>
    <row r="5031" hidden="1" x14ac:dyDescent="0.2"/>
    <row r="5032" hidden="1" x14ac:dyDescent="0.2"/>
    <row r="5033" hidden="1" x14ac:dyDescent="0.2"/>
    <row r="5034" hidden="1" x14ac:dyDescent="0.2"/>
    <row r="5035" hidden="1" x14ac:dyDescent="0.2"/>
    <row r="5036" hidden="1" x14ac:dyDescent="0.2"/>
    <row r="5037" hidden="1" x14ac:dyDescent="0.2"/>
    <row r="5038" hidden="1" x14ac:dyDescent="0.2"/>
    <row r="5039" hidden="1" x14ac:dyDescent="0.2"/>
    <row r="5040" hidden="1" x14ac:dyDescent="0.2"/>
    <row r="5041" hidden="1" x14ac:dyDescent="0.2"/>
    <row r="5042" hidden="1" x14ac:dyDescent="0.2"/>
    <row r="5043" hidden="1" x14ac:dyDescent="0.2"/>
    <row r="5044" hidden="1" x14ac:dyDescent="0.2"/>
    <row r="5045" hidden="1" x14ac:dyDescent="0.2"/>
    <row r="5046" hidden="1" x14ac:dyDescent="0.2"/>
    <row r="5047" hidden="1" x14ac:dyDescent="0.2"/>
    <row r="5048" hidden="1" x14ac:dyDescent="0.2"/>
    <row r="5049" hidden="1" x14ac:dyDescent="0.2"/>
    <row r="5050" hidden="1" x14ac:dyDescent="0.2"/>
    <row r="5051" hidden="1" x14ac:dyDescent="0.2"/>
    <row r="5052" hidden="1" x14ac:dyDescent="0.2"/>
    <row r="5053" hidden="1" x14ac:dyDescent="0.2"/>
    <row r="5054" hidden="1" x14ac:dyDescent="0.2"/>
    <row r="5055" hidden="1" x14ac:dyDescent="0.2"/>
    <row r="5056" hidden="1" x14ac:dyDescent="0.2"/>
    <row r="5057" hidden="1" x14ac:dyDescent="0.2"/>
    <row r="5058" hidden="1" x14ac:dyDescent="0.2"/>
    <row r="5059" hidden="1" x14ac:dyDescent="0.2"/>
    <row r="5060" hidden="1" x14ac:dyDescent="0.2"/>
    <row r="5061" hidden="1" x14ac:dyDescent="0.2"/>
    <row r="5062" hidden="1" x14ac:dyDescent="0.2"/>
    <row r="5063" hidden="1" x14ac:dyDescent="0.2"/>
    <row r="5064" hidden="1" x14ac:dyDescent="0.2"/>
    <row r="5065" hidden="1" x14ac:dyDescent="0.2"/>
    <row r="5066" hidden="1" x14ac:dyDescent="0.2"/>
    <row r="5067" hidden="1" x14ac:dyDescent="0.2"/>
    <row r="5068" hidden="1" x14ac:dyDescent="0.2"/>
    <row r="5069" hidden="1" x14ac:dyDescent="0.2"/>
    <row r="5070" hidden="1" x14ac:dyDescent="0.2"/>
    <row r="5071" hidden="1" x14ac:dyDescent="0.2"/>
    <row r="5072" hidden="1" x14ac:dyDescent="0.2"/>
    <row r="5073" hidden="1" x14ac:dyDescent="0.2"/>
    <row r="5074" hidden="1" x14ac:dyDescent="0.2"/>
    <row r="5075" hidden="1" x14ac:dyDescent="0.2"/>
    <row r="5076" hidden="1" x14ac:dyDescent="0.2"/>
    <row r="5077" hidden="1" x14ac:dyDescent="0.2"/>
    <row r="5078" hidden="1" x14ac:dyDescent="0.2"/>
    <row r="5079" hidden="1" x14ac:dyDescent="0.2"/>
    <row r="5080" hidden="1" x14ac:dyDescent="0.2"/>
    <row r="5081" hidden="1" x14ac:dyDescent="0.2"/>
    <row r="5082" hidden="1" x14ac:dyDescent="0.2"/>
    <row r="5083" hidden="1" x14ac:dyDescent="0.2"/>
    <row r="5084" hidden="1" x14ac:dyDescent="0.2"/>
    <row r="5085" hidden="1" x14ac:dyDescent="0.2"/>
    <row r="5086" hidden="1" x14ac:dyDescent="0.2"/>
    <row r="5087" hidden="1" x14ac:dyDescent="0.2"/>
    <row r="5088" hidden="1" x14ac:dyDescent="0.2"/>
    <row r="5089" hidden="1" x14ac:dyDescent="0.2"/>
    <row r="5090" hidden="1" x14ac:dyDescent="0.2"/>
    <row r="5091" hidden="1" x14ac:dyDescent="0.2"/>
    <row r="5092" hidden="1" x14ac:dyDescent="0.2"/>
    <row r="5093" hidden="1" x14ac:dyDescent="0.2"/>
    <row r="5094" hidden="1" x14ac:dyDescent="0.2"/>
    <row r="5095" hidden="1" x14ac:dyDescent="0.2"/>
    <row r="5096" hidden="1" x14ac:dyDescent="0.2"/>
    <row r="5097" hidden="1" x14ac:dyDescent="0.2"/>
    <row r="5098" hidden="1" x14ac:dyDescent="0.2"/>
    <row r="5099" hidden="1" x14ac:dyDescent="0.2"/>
    <row r="5100" hidden="1" x14ac:dyDescent="0.2"/>
    <row r="5101" hidden="1" x14ac:dyDescent="0.2"/>
    <row r="5102" hidden="1" x14ac:dyDescent="0.2"/>
    <row r="5103" hidden="1" x14ac:dyDescent="0.2"/>
    <row r="5104" hidden="1" x14ac:dyDescent="0.2"/>
    <row r="5105" hidden="1" x14ac:dyDescent="0.2"/>
    <row r="5106" hidden="1" x14ac:dyDescent="0.2"/>
    <row r="5107" hidden="1" x14ac:dyDescent="0.2"/>
    <row r="5108" hidden="1" x14ac:dyDescent="0.2"/>
    <row r="5109" hidden="1" x14ac:dyDescent="0.2"/>
    <row r="5110" hidden="1" x14ac:dyDescent="0.2"/>
    <row r="5111" hidden="1" x14ac:dyDescent="0.2"/>
    <row r="5112" hidden="1" x14ac:dyDescent="0.2"/>
    <row r="5113" hidden="1" x14ac:dyDescent="0.2"/>
    <row r="5114" hidden="1" x14ac:dyDescent="0.2"/>
    <row r="5115" hidden="1" x14ac:dyDescent="0.2"/>
    <row r="5116" hidden="1" x14ac:dyDescent="0.2"/>
    <row r="5117" hidden="1" x14ac:dyDescent="0.2"/>
    <row r="5118" hidden="1" x14ac:dyDescent="0.2"/>
    <row r="5119" hidden="1" x14ac:dyDescent="0.2"/>
    <row r="5120" hidden="1" x14ac:dyDescent="0.2"/>
    <row r="5121" hidden="1" x14ac:dyDescent="0.2"/>
    <row r="5122" hidden="1" x14ac:dyDescent="0.2"/>
    <row r="5123" hidden="1" x14ac:dyDescent="0.2"/>
    <row r="5124" hidden="1" x14ac:dyDescent="0.2"/>
    <row r="5125" hidden="1" x14ac:dyDescent="0.2"/>
    <row r="5126" hidden="1" x14ac:dyDescent="0.2"/>
    <row r="5127" hidden="1" x14ac:dyDescent="0.2"/>
    <row r="5128" hidden="1" x14ac:dyDescent="0.2"/>
    <row r="5129" hidden="1" x14ac:dyDescent="0.2"/>
    <row r="5130" hidden="1" x14ac:dyDescent="0.2"/>
    <row r="5131" hidden="1" x14ac:dyDescent="0.2"/>
    <row r="5132" hidden="1" x14ac:dyDescent="0.2"/>
    <row r="5133" hidden="1" x14ac:dyDescent="0.2"/>
    <row r="5134" hidden="1" x14ac:dyDescent="0.2"/>
    <row r="5135" hidden="1" x14ac:dyDescent="0.2"/>
    <row r="5136" hidden="1" x14ac:dyDescent="0.2"/>
    <row r="5137" hidden="1" x14ac:dyDescent="0.2"/>
    <row r="5138" hidden="1" x14ac:dyDescent="0.2"/>
    <row r="5139" hidden="1" x14ac:dyDescent="0.2"/>
    <row r="5140" hidden="1" x14ac:dyDescent="0.2"/>
    <row r="5141" hidden="1" x14ac:dyDescent="0.2"/>
    <row r="5142" hidden="1" x14ac:dyDescent="0.2"/>
    <row r="5143" hidden="1" x14ac:dyDescent="0.2"/>
    <row r="5144" hidden="1" x14ac:dyDescent="0.2"/>
    <row r="5145" hidden="1" x14ac:dyDescent="0.2"/>
    <row r="5146" hidden="1" x14ac:dyDescent="0.2"/>
    <row r="5147" hidden="1" x14ac:dyDescent="0.2"/>
    <row r="5148" hidden="1" x14ac:dyDescent="0.2"/>
    <row r="5149" hidden="1" x14ac:dyDescent="0.2"/>
    <row r="5150" hidden="1" x14ac:dyDescent="0.2"/>
    <row r="5151" hidden="1" x14ac:dyDescent="0.2"/>
    <row r="5152" hidden="1" x14ac:dyDescent="0.2"/>
    <row r="5153" hidden="1" x14ac:dyDescent="0.2"/>
    <row r="5154" hidden="1" x14ac:dyDescent="0.2"/>
    <row r="5155" hidden="1" x14ac:dyDescent="0.2"/>
    <row r="5156" hidden="1" x14ac:dyDescent="0.2"/>
    <row r="5157" hidden="1" x14ac:dyDescent="0.2"/>
    <row r="5158" hidden="1" x14ac:dyDescent="0.2"/>
    <row r="5159" hidden="1" x14ac:dyDescent="0.2"/>
    <row r="5160" hidden="1" x14ac:dyDescent="0.2"/>
    <row r="5161" hidden="1" x14ac:dyDescent="0.2"/>
    <row r="5162" hidden="1" x14ac:dyDescent="0.2"/>
    <row r="5163" hidden="1" x14ac:dyDescent="0.2"/>
    <row r="5164" hidden="1" x14ac:dyDescent="0.2"/>
    <row r="5165" hidden="1" x14ac:dyDescent="0.2"/>
    <row r="5166" hidden="1" x14ac:dyDescent="0.2"/>
    <row r="5167" hidden="1" x14ac:dyDescent="0.2"/>
    <row r="5168" hidden="1" x14ac:dyDescent="0.2"/>
    <row r="5169" hidden="1" x14ac:dyDescent="0.2"/>
    <row r="5170" hidden="1" x14ac:dyDescent="0.2"/>
    <row r="5171" hidden="1" x14ac:dyDescent="0.2"/>
    <row r="5172" hidden="1" x14ac:dyDescent="0.2"/>
    <row r="5173" hidden="1" x14ac:dyDescent="0.2"/>
    <row r="5174" hidden="1" x14ac:dyDescent="0.2"/>
    <row r="5175" hidden="1" x14ac:dyDescent="0.2"/>
    <row r="5176" hidden="1" x14ac:dyDescent="0.2"/>
    <row r="5177" hidden="1" x14ac:dyDescent="0.2"/>
    <row r="5178" hidden="1" x14ac:dyDescent="0.2"/>
    <row r="5179" hidden="1" x14ac:dyDescent="0.2"/>
    <row r="5180" hidden="1" x14ac:dyDescent="0.2"/>
    <row r="5181" hidden="1" x14ac:dyDescent="0.2"/>
    <row r="5182" hidden="1" x14ac:dyDescent="0.2"/>
    <row r="5183" hidden="1" x14ac:dyDescent="0.2"/>
    <row r="5184" hidden="1" x14ac:dyDescent="0.2"/>
    <row r="5185" hidden="1" x14ac:dyDescent="0.2"/>
    <row r="5186" hidden="1" x14ac:dyDescent="0.2"/>
    <row r="5187" hidden="1" x14ac:dyDescent="0.2"/>
    <row r="5188" hidden="1" x14ac:dyDescent="0.2"/>
    <row r="5189" hidden="1" x14ac:dyDescent="0.2"/>
    <row r="5190" hidden="1" x14ac:dyDescent="0.2"/>
    <row r="5191" hidden="1" x14ac:dyDescent="0.2"/>
    <row r="5192" hidden="1" x14ac:dyDescent="0.2"/>
    <row r="5193" hidden="1" x14ac:dyDescent="0.2"/>
    <row r="5194" hidden="1" x14ac:dyDescent="0.2"/>
    <row r="5195" hidden="1" x14ac:dyDescent="0.2"/>
    <row r="5196" hidden="1" x14ac:dyDescent="0.2"/>
    <row r="5197" hidden="1" x14ac:dyDescent="0.2"/>
    <row r="5198" hidden="1" x14ac:dyDescent="0.2"/>
    <row r="5199" hidden="1" x14ac:dyDescent="0.2"/>
    <row r="5200" hidden="1" x14ac:dyDescent="0.2"/>
    <row r="5201" hidden="1" x14ac:dyDescent="0.2"/>
    <row r="5202" hidden="1" x14ac:dyDescent="0.2"/>
    <row r="5203" hidden="1" x14ac:dyDescent="0.2"/>
    <row r="5204" hidden="1" x14ac:dyDescent="0.2"/>
    <row r="5205" hidden="1" x14ac:dyDescent="0.2"/>
    <row r="5206" hidden="1" x14ac:dyDescent="0.2"/>
    <row r="5207" hidden="1" x14ac:dyDescent="0.2"/>
    <row r="5208" hidden="1" x14ac:dyDescent="0.2"/>
    <row r="5209" hidden="1" x14ac:dyDescent="0.2"/>
    <row r="5210" hidden="1" x14ac:dyDescent="0.2"/>
    <row r="5211" hidden="1" x14ac:dyDescent="0.2"/>
    <row r="5212" hidden="1" x14ac:dyDescent="0.2"/>
    <row r="5213" hidden="1" x14ac:dyDescent="0.2"/>
    <row r="5214" hidden="1" x14ac:dyDescent="0.2"/>
    <row r="5215" hidden="1" x14ac:dyDescent="0.2"/>
    <row r="5216" hidden="1" x14ac:dyDescent="0.2"/>
    <row r="5217" hidden="1" x14ac:dyDescent="0.2"/>
    <row r="5218" hidden="1" x14ac:dyDescent="0.2"/>
    <row r="5219" hidden="1" x14ac:dyDescent="0.2"/>
    <row r="5220" hidden="1" x14ac:dyDescent="0.2"/>
    <row r="5221" hidden="1" x14ac:dyDescent="0.2"/>
    <row r="5222" hidden="1" x14ac:dyDescent="0.2"/>
    <row r="5223" hidden="1" x14ac:dyDescent="0.2"/>
    <row r="5224" hidden="1" x14ac:dyDescent="0.2"/>
    <row r="5225" hidden="1" x14ac:dyDescent="0.2"/>
    <row r="5226" hidden="1" x14ac:dyDescent="0.2"/>
    <row r="5227" hidden="1" x14ac:dyDescent="0.2"/>
    <row r="5228" hidden="1" x14ac:dyDescent="0.2"/>
    <row r="5229" hidden="1" x14ac:dyDescent="0.2"/>
    <row r="5230" hidden="1" x14ac:dyDescent="0.2"/>
    <row r="5231" hidden="1" x14ac:dyDescent="0.2"/>
    <row r="5232" hidden="1" x14ac:dyDescent="0.2"/>
    <row r="5233" hidden="1" x14ac:dyDescent="0.2"/>
    <row r="5234" hidden="1" x14ac:dyDescent="0.2"/>
    <row r="5235" hidden="1" x14ac:dyDescent="0.2"/>
    <row r="5236" hidden="1" x14ac:dyDescent="0.2"/>
    <row r="5237" hidden="1" x14ac:dyDescent="0.2"/>
    <row r="5238" hidden="1" x14ac:dyDescent="0.2"/>
    <row r="5239" hidden="1" x14ac:dyDescent="0.2"/>
    <row r="5240" hidden="1" x14ac:dyDescent="0.2"/>
    <row r="5241" hidden="1" x14ac:dyDescent="0.2"/>
    <row r="5242" hidden="1" x14ac:dyDescent="0.2"/>
    <row r="5243" hidden="1" x14ac:dyDescent="0.2"/>
    <row r="5244" hidden="1" x14ac:dyDescent="0.2"/>
    <row r="5245" hidden="1" x14ac:dyDescent="0.2"/>
    <row r="5246" hidden="1" x14ac:dyDescent="0.2"/>
    <row r="5247" hidden="1" x14ac:dyDescent="0.2"/>
    <row r="5248" hidden="1" x14ac:dyDescent="0.2"/>
    <row r="5249" hidden="1" x14ac:dyDescent="0.2"/>
    <row r="5250" hidden="1" x14ac:dyDescent="0.2"/>
    <row r="5251" hidden="1" x14ac:dyDescent="0.2"/>
    <row r="5252" hidden="1" x14ac:dyDescent="0.2"/>
    <row r="5253" hidden="1" x14ac:dyDescent="0.2"/>
    <row r="5254" hidden="1" x14ac:dyDescent="0.2"/>
    <row r="5255" hidden="1" x14ac:dyDescent="0.2"/>
    <row r="5256" hidden="1" x14ac:dyDescent="0.2"/>
    <row r="5257" hidden="1" x14ac:dyDescent="0.2"/>
    <row r="5258" hidden="1" x14ac:dyDescent="0.2"/>
    <row r="5259" hidden="1" x14ac:dyDescent="0.2"/>
    <row r="5260" hidden="1" x14ac:dyDescent="0.2"/>
    <row r="5261" hidden="1" x14ac:dyDescent="0.2"/>
    <row r="5262" hidden="1" x14ac:dyDescent="0.2"/>
    <row r="5263" hidden="1" x14ac:dyDescent="0.2"/>
    <row r="5264" hidden="1" x14ac:dyDescent="0.2"/>
    <row r="5265" hidden="1" x14ac:dyDescent="0.2"/>
    <row r="5266" hidden="1" x14ac:dyDescent="0.2"/>
    <row r="5267" hidden="1" x14ac:dyDescent="0.2"/>
    <row r="5268" hidden="1" x14ac:dyDescent="0.2"/>
    <row r="5269" hidden="1" x14ac:dyDescent="0.2"/>
    <row r="5270" hidden="1" x14ac:dyDescent="0.2"/>
    <row r="5271" hidden="1" x14ac:dyDescent="0.2"/>
    <row r="5272" hidden="1" x14ac:dyDescent="0.2"/>
    <row r="5273" hidden="1" x14ac:dyDescent="0.2"/>
    <row r="5274" hidden="1" x14ac:dyDescent="0.2"/>
    <row r="5275" hidden="1" x14ac:dyDescent="0.2"/>
    <row r="5276" hidden="1" x14ac:dyDescent="0.2"/>
    <row r="5277" hidden="1" x14ac:dyDescent="0.2"/>
    <row r="5278" hidden="1" x14ac:dyDescent="0.2"/>
    <row r="5279" hidden="1" x14ac:dyDescent="0.2"/>
    <row r="5280" hidden="1" x14ac:dyDescent="0.2"/>
    <row r="5281" hidden="1" x14ac:dyDescent="0.2"/>
    <row r="5282" hidden="1" x14ac:dyDescent="0.2"/>
    <row r="5283" hidden="1" x14ac:dyDescent="0.2"/>
    <row r="5284" hidden="1" x14ac:dyDescent="0.2"/>
    <row r="5285" hidden="1" x14ac:dyDescent="0.2"/>
    <row r="5286" hidden="1" x14ac:dyDescent="0.2"/>
    <row r="5287" hidden="1" x14ac:dyDescent="0.2"/>
    <row r="5288" hidden="1" x14ac:dyDescent="0.2"/>
    <row r="5289" hidden="1" x14ac:dyDescent="0.2"/>
    <row r="5290" hidden="1" x14ac:dyDescent="0.2"/>
    <row r="5291" hidden="1" x14ac:dyDescent="0.2"/>
    <row r="5292" hidden="1" x14ac:dyDescent="0.2"/>
    <row r="5293" hidden="1" x14ac:dyDescent="0.2"/>
    <row r="5294" hidden="1" x14ac:dyDescent="0.2"/>
    <row r="5295" hidden="1" x14ac:dyDescent="0.2"/>
    <row r="5296" hidden="1" x14ac:dyDescent="0.2"/>
    <row r="5297" hidden="1" x14ac:dyDescent="0.2"/>
    <row r="5298" hidden="1" x14ac:dyDescent="0.2"/>
    <row r="5299" hidden="1" x14ac:dyDescent="0.2"/>
    <row r="5300" hidden="1" x14ac:dyDescent="0.2"/>
    <row r="5301" hidden="1" x14ac:dyDescent="0.2"/>
    <row r="5302" hidden="1" x14ac:dyDescent="0.2"/>
    <row r="5303" hidden="1" x14ac:dyDescent="0.2"/>
    <row r="5304" hidden="1" x14ac:dyDescent="0.2"/>
    <row r="5305" hidden="1" x14ac:dyDescent="0.2"/>
    <row r="5306" hidden="1" x14ac:dyDescent="0.2"/>
    <row r="5307" hidden="1" x14ac:dyDescent="0.2"/>
    <row r="5308" hidden="1" x14ac:dyDescent="0.2"/>
    <row r="5309" hidden="1" x14ac:dyDescent="0.2"/>
    <row r="5310" hidden="1" x14ac:dyDescent="0.2"/>
    <row r="5311" hidden="1" x14ac:dyDescent="0.2"/>
    <row r="5312" hidden="1" x14ac:dyDescent="0.2"/>
    <row r="5313" hidden="1" x14ac:dyDescent="0.2"/>
    <row r="5314" hidden="1" x14ac:dyDescent="0.2"/>
    <row r="5315" hidden="1" x14ac:dyDescent="0.2"/>
    <row r="5316" hidden="1" x14ac:dyDescent="0.2"/>
    <row r="5317" hidden="1" x14ac:dyDescent="0.2"/>
    <row r="5318" hidden="1" x14ac:dyDescent="0.2"/>
    <row r="5319" hidden="1" x14ac:dyDescent="0.2"/>
    <row r="5320" hidden="1" x14ac:dyDescent="0.2"/>
    <row r="5321" hidden="1" x14ac:dyDescent="0.2"/>
    <row r="5322" hidden="1" x14ac:dyDescent="0.2"/>
    <row r="5323" hidden="1" x14ac:dyDescent="0.2"/>
    <row r="5324" hidden="1" x14ac:dyDescent="0.2"/>
    <row r="5325" hidden="1" x14ac:dyDescent="0.2"/>
    <row r="5326" hidden="1" x14ac:dyDescent="0.2"/>
    <row r="5327" hidden="1" x14ac:dyDescent="0.2"/>
    <row r="5328" hidden="1" x14ac:dyDescent="0.2"/>
    <row r="5329" hidden="1" x14ac:dyDescent="0.2"/>
    <row r="5330" hidden="1" x14ac:dyDescent="0.2"/>
    <row r="5331" hidden="1" x14ac:dyDescent="0.2"/>
    <row r="5332" hidden="1" x14ac:dyDescent="0.2"/>
    <row r="5333" hidden="1" x14ac:dyDescent="0.2"/>
    <row r="5334" hidden="1" x14ac:dyDescent="0.2"/>
    <row r="5335" hidden="1" x14ac:dyDescent="0.2"/>
    <row r="5336" hidden="1" x14ac:dyDescent="0.2"/>
    <row r="5337" hidden="1" x14ac:dyDescent="0.2"/>
    <row r="5338" hidden="1" x14ac:dyDescent="0.2"/>
    <row r="5339" hidden="1" x14ac:dyDescent="0.2"/>
    <row r="5340" hidden="1" x14ac:dyDescent="0.2"/>
    <row r="5341" hidden="1" x14ac:dyDescent="0.2"/>
    <row r="5342" hidden="1" x14ac:dyDescent="0.2"/>
    <row r="5343" hidden="1" x14ac:dyDescent="0.2"/>
    <row r="5344" hidden="1" x14ac:dyDescent="0.2"/>
    <row r="5345" hidden="1" x14ac:dyDescent="0.2"/>
    <row r="5346" hidden="1" x14ac:dyDescent="0.2"/>
    <row r="5347" hidden="1" x14ac:dyDescent="0.2"/>
    <row r="5348" hidden="1" x14ac:dyDescent="0.2"/>
    <row r="5349" hidden="1" x14ac:dyDescent="0.2"/>
    <row r="5350" hidden="1" x14ac:dyDescent="0.2"/>
    <row r="5351" hidden="1" x14ac:dyDescent="0.2"/>
    <row r="5352" hidden="1" x14ac:dyDescent="0.2"/>
    <row r="5353" hidden="1" x14ac:dyDescent="0.2"/>
    <row r="5354" hidden="1" x14ac:dyDescent="0.2"/>
    <row r="5355" hidden="1" x14ac:dyDescent="0.2"/>
    <row r="5356" hidden="1" x14ac:dyDescent="0.2"/>
    <row r="5357" hidden="1" x14ac:dyDescent="0.2"/>
    <row r="5358" hidden="1" x14ac:dyDescent="0.2"/>
    <row r="5359" hidden="1" x14ac:dyDescent="0.2"/>
    <row r="5360" hidden="1" x14ac:dyDescent="0.2"/>
    <row r="5361" hidden="1" x14ac:dyDescent="0.2"/>
    <row r="5362" hidden="1" x14ac:dyDescent="0.2"/>
    <row r="5363" hidden="1" x14ac:dyDescent="0.2"/>
    <row r="5364" hidden="1" x14ac:dyDescent="0.2"/>
    <row r="5365" hidden="1" x14ac:dyDescent="0.2"/>
    <row r="5366" hidden="1" x14ac:dyDescent="0.2"/>
    <row r="5367" hidden="1" x14ac:dyDescent="0.2"/>
    <row r="5368" hidden="1" x14ac:dyDescent="0.2"/>
    <row r="5369" hidden="1" x14ac:dyDescent="0.2"/>
    <row r="5370" hidden="1" x14ac:dyDescent="0.2"/>
    <row r="5371" hidden="1" x14ac:dyDescent="0.2"/>
    <row r="5372" hidden="1" x14ac:dyDescent="0.2"/>
    <row r="5373" hidden="1" x14ac:dyDescent="0.2"/>
    <row r="5374" hidden="1" x14ac:dyDescent="0.2"/>
    <row r="5375" hidden="1" x14ac:dyDescent="0.2"/>
    <row r="5376" hidden="1" x14ac:dyDescent="0.2"/>
    <row r="5377" hidden="1" x14ac:dyDescent="0.2"/>
    <row r="5378" hidden="1" x14ac:dyDescent="0.2"/>
    <row r="5379" hidden="1" x14ac:dyDescent="0.2"/>
    <row r="5380" hidden="1" x14ac:dyDescent="0.2"/>
    <row r="5381" hidden="1" x14ac:dyDescent="0.2"/>
    <row r="5382" hidden="1" x14ac:dyDescent="0.2"/>
    <row r="5383" hidden="1" x14ac:dyDescent="0.2"/>
    <row r="5384" hidden="1" x14ac:dyDescent="0.2"/>
    <row r="5385" hidden="1" x14ac:dyDescent="0.2"/>
    <row r="5386" hidden="1" x14ac:dyDescent="0.2"/>
    <row r="5387" hidden="1" x14ac:dyDescent="0.2"/>
    <row r="5388" hidden="1" x14ac:dyDescent="0.2"/>
    <row r="5389" hidden="1" x14ac:dyDescent="0.2"/>
    <row r="5390" hidden="1" x14ac:dyDescent="0.2"/>
    <row r="5391" hidden="1" x14ac:dyDescent="0.2"/>
    <row r="5392" hidden="1" x14ac:dyDescent="0.2"/>
    <row r="5393" hidden="1" x14ac:dyDescent="0.2"/>
    <row r="5394" hidden="1" x14ac:dyDescent="0.2"/>
    <row r="5395" hidden="1" x14ac:dyDescent="0.2"/>
    <row r="5396" hidden="1" x14ac:dyDescent="0.2"/>
    <row r="5397" hidden="1" x14ac:dyDescent="0.2"/>
    <row r="5398" hidden="1" x14ac:dyDescent="0.2"/>
    <row r="5399" hidden="1" x14ac:dyDescent="0.2"/>
    <row r="5400" hidden="1" x14ac:dyDescent="0.2"/>
    <row r="5401" hidden="1" x14ac:dyDescent="0.2"/>
    <row r="5402" hidden="1" x14ac:dyDescent="0.2"/>
    <row r="5403" hidden="1" x14ac:dyDescent="0.2"/>
    <row r="5404" hidden="1" x14ac:dyDescent="0.2"/>
    <row r="5405" hidden="1" x14ac:dyDescent="0.2"/>
    <row r="5406" hidden="1" x14ac:dyDescent="0.2"/>
    <row r="5407" hidden="1" x14ac:dyDescent="0.2"/>
    <row r="5408" hidden="1" x14ac:dyDescent="0.2"/>
    <row r="5409" hidden="1" x14ac:dyDescent="0.2"/>
    <row r="5410" hidden="1" x14ac:dyDescent="0.2"/>
    <row r="5411" hidden="1" x14ac:dyDescent="0.2"/>
    <row r="5412" hidden="1" x14ac:dyDescent="0.2"/>
    <row r="5413" hidden="1" x14ac:dyDescent="0.2"/>
    <row r="5414" hidden="1" x14ac:dyDescent="0.2"/>
    <row r="5415" hidden="1" x14ac:dyDescent="0.2"/>
    <row r="5416" hidden="1" x14ac:dyDescent="0.2"/>
    <row r="5417" hidden="1" x14ac:dyDescent="0.2"/>
    <row r="5418" hidden="1" x14ac:dyDescent="0.2"/>
    <row r="5419" hidden="1" x14ac:dyDescent="0.2"/>
    <row r="5420" hidden="1" x14ac:dyDescent="0.2"/>
    <row r="5421" hidden="1" x14ac:dyDescent="0.2"/>
    <row r="5422" hidden="1" x14ac:dyDescent="0.2"/>
    <row r="5423" hidden="1" x14ac:dyDescent="0.2"/>
    <row r="5424" hidden="1" x14ac:dyDescent="0.2"/>
    <row r="5425" hidden="1" x14ac:dyDescent="0.2"/>
    <row r="5426" hidden="1" x14ac:dyDescent="0.2"/>
    <row r="5427" hidden="1" x14ac:dyDescent="0.2"/>
    <row r="5428" hidden="1" x14ac:dyDescent="0.2"/>
    <row r="5429" hidden="1" x14ac:dyDescent="0.2"/>
    <row r="5430" hidden="1" x14ac:dyDescent="0.2"/>
    <row r="5431" hidden="1" x14ac:dyDescent="0.2"/>
    <row r="5432" hidden="1" x14ac:dyDescent="0.2"/>
    <row r="5433" hidden="1" x14ac:dyDescent="0.2"/>
    <row r="5434" hidden="1" x14ac:dyDescent="0.2"/>
    <row r="5435" hidden="1" x14ac:dyDescent="0.2"/>
    <row r="5436" hidden="1" x14ac:dyDescent="0.2"/>
    <row r="5437" hidden="1" x14ac:dyDescent="0.2"/>
    <row r="5438" hidden="1" x14ac:dyDescent="0.2"/>
    <row r="5439" hidden="1" x14ac:dyDescent="0.2"/>
    <row r="5440" hidden="1" x14ac:dyDescent="0.2"/>
    <row r="5441" hidden="1" x14ac:dyDescent="0.2"/>
    <row r="5442" hidden="1" x14ac:dyDescent="0.2"/>
    <row r="5443" hidden="1" x14ac:dyDescent="0.2"/>
    <row r="5444" hidden="1" x14ac:dyDescent="0.2"/>
    <row r="5445" hidden="1" x14ac:dyDescent="0.2"/>
    <row r="5446" hidden="1" x14ac:dyDescent="0.2"/>
    <row r="5447" hidden="1" x14ac:dyDescent="0.2"/>
    <row r="5448" hidden="1" x14ac:dyDescent="0.2"/>
    <row r="5449" hidden="1" x14ac:dyDescent="0.2"/>
    <row r="5450" hidden="1" x14ac:dyDescent="0.2"/>
    <row r="5451" hidden="1" x14ac:dyDescent="0.2"/>
    <row r="5452" hidden="1" x14ac:dyDescent="0.2"/>
    <row r="5453" hidden="1" x14ac:dyDescent="0.2"/>
    <row r="5454" hidden="1" x14ac:dyDescent="0.2"/>
    <row r="5455" hidden="1" x14ac:dyDescent="0.2"/>
    <row r="5456" hidden="1" x14ac:dyDescent="0.2"/>
    <row r="5457" hidden="1" x14ac:dyDescent="0.2"/>
    <row r="5458" hidden="1" x14ac:dyDescent="0.2"/>
    <row r="5459" hidden="1" x14ac:dyDescent="0.2"/>
    <row r="5460" hidden="1" x14ac:dyDescent="0.2"/>
    <row r="5461" hidden="1" x14ac:dyDescent="0.2"/>
    <row r="5462" hidden="1" x14ac:dyDescent="0.2"/>
    <row r="5463" hidden="1" x14ac:dyDescent="0.2"/>
    <row r="5464" hidden="1" x14ac:dyDescent="0.2"/>
    <row r="5465" hidden="1" x14ac:dyDescent="0.2"/>
    <row r="5466" hidden="1" x14ac:dyDescent="0.2"/>
    <row r="5467" hidden="1" x14ac:dyDescent="0.2"/>
    <row r="5468" hidden="1" x14ac:dyDescent="0.2"/>
    <row r="5469" hidden="1" x14ac:dyDescent="0.2"/>
    <row r="5470" hidden="1" x14ac:dyDescent="0.2"/>
    <row r="5471" hidden="1" x14ac:dyDescent="0.2"/>
    <row r="5472" hidden="1" x14ac:dyDescent="0.2"/>
    <row r="5473" hidden="1" x14ac:dyDescent="0.2"/>
    <row r="5474" hidden="1" x14ac:dyDescent="0.2"/>
    <row r="5475" hidden="1" x14ac:dyDescent="0.2"/>
    <row r="5476" hidden="1" x14ac:dyDescent="0.2"/>
    <row r="5477" hidden="1" x14ac:dyDescent="0.2"/>
    <row r="5478" hidden="1" x14ac:dyDescent="0.2"/>
    <row r="5479" hidden="1" x14ac:dyDescent="0.2"/>
    <row r="5480" hidden="1" x14ac:dyDescent="0.2"/>
    <row r="5481" hidden="1" x14ac:dyDescent="0.2"/>
    <row r="5482" hidden="1" x14ac:dyDescent="0.2"/>
    <row r="5483" hidden="1" x14ac:dyDescent="0.2"/>
    <row r="5484" hidden="1" x14ac:dyDescent="0.2"/>
    <row r="5485" hidden="1" x14ac:dyDescent="0.2"/>
    <row r="5486" hidden="1" x14ac:dyDescent="0.2"/>
    <row r="5487" hidden="1" x14ac:dyDescent="0.2"/>
    <row r="5488" hidden="1" x14ac:dyDescent="0.2"/>
    <row r="5489" hidden="1" x14ac:dyDescent="0.2"/>
    <row r="5490" hidden="1" x14ac:dyDescent="0.2"/>
    <row r="5491" hidden="1" x14ac:dyDescent="0.2"/>
    <row r="5492" hidden="1" x14ac:dyDescent="0.2"/>
    <row r="5493" hidden="1" x14ac:dyDescent="0.2"/>
    <row r="5494" hidden="1" x14ac:dyDescent="0.2"/>
    <row r="5495" hidden="1" x14ac:dyDescent="0.2"/>
    <row r="5496" hidden="1" x14ac:dyDescent="0.2"/>
    <row r="5497" hidden="1" x14ac:dyDescent="0.2"/>
    <row r="5498" hidden="1" x14ac:dyDescent="0.2"/>
    <row r="5499" hidden="1" x14ac:dyDescent="0.2"/>
    <row r="5500" hidden="1" x14ac:dyDescent="0.2"/>
    <row r="5501" hidden="1" x14ac:dyDescent="0.2"/>
    <row r="5502" hidden="1" x14ac:dyDescent="0.2"/>
    <row r="5503" hidden="1" x14ac:dyDescent="0.2"/>
    <row r="5504" hidden="1" x14ac:dyDescent="0.2"/>
    <row r="5505" hidden="1" x14ac:dyDescent="0.2"/>
    <row r="5506" hidden="1" x14ac:dyDescent="0.2"/>
    <row r="5507" hidden="1" x14ac:dyDescent="0.2"/>
    <row r="5508" hidden="1" x14ac:dyDescent="0.2"/>
    <row r="5509" hidden="1" x14ac:dyDescent="0.2"/>
    <row r="5510" hidden="1" x14ac:dyDescent="0.2"/>
    <row r="5511" hidden="1" x14ac:dyDescent="0.2"/>
    <row r="5512" hidden="1" x14ac:dyDescent="0.2"/>
    <row r="5513" hidden="1" x14ac:dyDescent="0.2"/>
    <row r="5514" hidden="1" x14ac:dyDescent="0.2"/>
    <row r="5515" hidden="1" x14ac:dyDescent="0.2"/>
    <row r="5516" hidden="1" x14ac:dyDescent="0.2"/>
    <row r="5517" hidden="1" x14ac:dyDescent="0.2"/>
    <row r="5518" hidden="1" x14ac:dyDescent="0.2"/>
    <row r="5519" hidden="1" x14ac:dyDescent="0.2"/>
    <row r="5520" hidden="1" x14ac:dyDescent="0.2"/>
    <row r="5521" hidden="1" x14ac:dyDescent="0.2"/>
    <row r="5522" hidden="1" x14ac:dyDescent="0.2"/>
    <row r="5523" hidden="1" x14ac:dyDescent="0.2"/>
    <row r="5524" hidden="1" x14ac:dyDescent="0.2"/>
    <row r="5525" hidden="1" x14ac:dyDescent="0.2"/>
    <row r="5526" hidden="1" x14ac:dyDescent="0.2"/>
    <row r="5527" hidden="1" x14ac:dyDescent="0.2"/>
    <row r="5528" hidden="1" x14ac:dyDescent="0.2"/>
    <row r="5529" hidden="1" x14ac:dyDescent="0.2"/>
    <row r="5530" hidden="1" x14ac:dyDescent="0.2"/>
    <row r="5531" hidden="1" x14ac:dyDescent="0.2"/>
    <row r="5532" hidden="1" x14ac:dyDescent="0.2"/>
    <row r="5533" hidden="1" x14ac:dyDescent="0.2"/>
    <row r="5534" hidden="1" x14ac:dyDescent="0.2"/>
    <row r="5535" hidden="1" x14ac:dyDescent="0.2"/>
    <row r="5536" hidden="1" x14ac:dyDescent="0.2"/>
    <row r="5537" hidden="1" x14ac:dyDescent="0.2"/>
    <row r="5538" hidden="1" x14ac:dyDescent="0.2"/>
    <row r="5539" hidden="1" x14ac:dyDescent="0.2"/>
    <row r="5540" hidden="1" x14ac:dyDescent="0.2"/>
    <row r="5541" hidden="1" x14ac:dyDescent="0.2"/>
    <row r="5542" hidden="1" x14ac:dyDescent="0.2"/>
    <row r="5543" hidden="1" x14ac:dyDescent="0.2"/>
    <row r="5544" hidden="1" x14ac:dyDescent="0.2"/>
    <row r="5545" hidden="1" x14ac:dyDescent="0.2"/>
    <row r="5546" hidden="1" x14ac:dyDescent="0.2"/>
    <row r="5547" hidden="1" x14ac:dyDescent="0.2"/>
    <row r="5548" hidden="1" x14ac:dyDescent="0.2"/>
    <row r="5549" hidden="1" x14ac:dyDescent="0.2"/>
    <row r="5550" hidden="1" x14ac:dyDescent="0.2"/>
    <row r="5551" hidden="1" x14ac:dyDescent="0.2"/>
    <row r="5552" hidden="1" x14ac:dyDescent="0.2"/>
    <row r="5553" hidden="1" x14ac:dyDescent="0.2"/>
    <row r="5554" hidden="1" x14ac:dyDescent="0.2"/>
    <row r="5555" hidden="1" x14ac:dyDescent="0.2"/>
    <row r="5556" hidden="1" x14ac:dyDescent="0.2"/>
    <row r="5557" hidden="1" x14ac:dyDescent="0.2"/>
    <row r="5558" hidden="1" x14ac:dyDescent="0.2"/>
    <row r="5559" hidden="1" x14ac:dyDescent="0.2"/>
    <row r="5560" hidden="1" x14ac:dyDescent="0.2"/>
    <row r="5561" hidden="1" x14ac:dyDescent="0.2"/>
    <row r="5562" hidden="1" x14ac:dyDescent="0.2"/>
    <row r="5563" hidden="1" x14ac:dyDescent="0.2"/>
    <row r="5564" hidden="1" x14ac:dyDescent="0.2"/>
    <row r="5565" hidden="1" x14ac:dyDescent="0.2"/>
    <row r="5566" hidden="1" x14ac:dyDescent="0.2"/>
    <row r="5567" hidden="1" x14ac:dyDescent="0.2"/>
    <row r="5568" hidden="1" x14ac:dyDescent="0.2"/>
    <row r="5569" hidden="1" x14ac:dyDescent="0.2"/>
    <row r="5570" hidden="1" x14ac:dyDescent="0.2"/>
    <row r="5571" hidden="1" x14ac:dyDescent="0.2"/>
    <row r="5572" hidden="1" x14ac:dyDescent="0.2"/>
    <row r="5573" hidden="1" x14ac:dyDescent="0.2"/>
    <row r="5574" hidden="1" x14ac:dyDescent="0.2"/>
    <row r="5575" hidden="1" x14ac:dyDescent="0.2"/>
    <row r="5576" hidden="1" x14ac:dyDescent="0.2"/>
    <row r="5577" hidden="1" x14ac:dyDescent="0.2"/>
    <row r="5578" hidden="1" x14ac:dyDescent="0.2"/>
    <row r="5579" hidden="1" x14ac:dyDescent="0.2"/>
    <row r="5580" hidden="1" x14ac:dyDescent="0.2"/>
    <row r="5581" hidden="1" x14ac:dyDescent="0.2"/>
    <row r="5582" hidden="1" x14ac:dyDescent="0.2"/>
    <row r="5583" hidden="1" x14ac:dyDescent="0.2"/>
    <row r="5584" hidden="1" x14ac:dyDescent="0.2"/>
    <row r="5585" hidden="1" x14ac:dyDescent="0.2"/>
    <row r="5586" hidden="1" x14ac:dyDescent="0.2"/>
    <row r="5587" hidden="1" x14ac:dyDescent="0.2"/>
    <row r="5588" hidden="1" x14ac:dyDescent="0.2"/>
    <row r="5589" hidden="1" x14ac:dyDescent="0.2"/>
    <row r="5590" hidden="1" x14ac:dyDescent="0.2"/>
    <row r="5591" hidden="1" x14ac:dyDescent="0.2"/>
    <row r="5592" hidden="1" x14ac:dyDescent="0.2"/>
    <row r="5593" hidden="1" x14ac:dyDescent="0.2"/>
    <row r="5594" hidden="1" x14ac:dyDescent="0.2"/>
    <row r="5595" hidden="1" x14ac:dyDescent="0.2"/>
    <row r="5596" hidden="1" x14ac:dyDescent="0.2"/>
    <row r="5597" hidden="1" x14ac:dyDescent="0.2"/>
    <row r="5598" hidden="1" x14ac:dyDescent="0.2"/>
    <row r="5599" hidden="1" x14ac:dyDescent="0.2"/>
    <row r="5600" hidden="1" x14ac:dyDescent="0.2"/>
    <row r="5601" hidden="1" x14ac:dyDescent="0.2"/>
    <row r="5602" hidden="1" x14ac:dyDescent="0.2"/>
    <row r="5603" hidden="1" x14ac:dyDescent="0.2"/>
    <row r="5604" hidden="1" x14ac:dyDescent="0.2"/>
    <row r="5605" hidden="1" x14ac:dyDescent="0.2"/>
    <row r="5606" hidden="1" x14ac:dyDescent="0.2"/>
    <row r="5607" hidden="1" x14ac:dyDescent="0.2"/>
    <row r="5608" hidden="1" x14ac:dyDescent="0.2"/>
    <row r="5609" hidden="1" x14ac:dyDescent="0.2"/>
    <row r="5610" hidden="1" x14ac:dyDescent="0.2"/>
    <row r="5611" hidden="1" x14ac:dyDescent="0.2"/>
    <row r="5612" hidden="1" x14ac:dyDescent="0.2"/>
    <row r="5613" hidden="1" x14ac:dyDescent="0.2"/>
    <row r="5614" hidden="1" x14ac:dyDescent="0.2"/>
    <row r="5615" hidden="1" x14ac:dyDescent="0.2"/>
    <row r="5616" hidden="1" x14ac:dyDescent="0.2"/>
    <row r="5617" hidden="1" x14ac:dyDescent="0.2"/>
    <row r="5618" hidden="1" x14ac:dyDescent="0.2"/>
    <row r="5619" hidden="1" x14ac:dyDescent="0.2"/>
    <row r="5620" hidden="1" x14ac:dyDescent="0.2"/>
    <row r="5621" hidden="1" x14ac:dyDescent="0.2"/>
    <row r="5622" hidden="1" x14ac:dyDescent="0.2"/>
    <row r="5623" hidden="1" x14ac:dyDescent="0.2"/>
    <row r="5624" hidden="1" x14ac:dyDescent="0.2"/>
    <row r="5625" hidden="1" x14ac:dyDescent="0.2"/>
    <row r="5626" hidden="1" x14ac:dyDescent="0.2"/>
    <row r="5627" hidden="1" x14ac:dyDescent="0.2"/>
    <row r="5628" hidden="1" x14ac:dyDescent="0.2"/>
    <row r="5629" hidden="1" x14ac:dyDescent="0.2"/>
    <row r="5630" hidden="1" x14ac:dyDescent="0.2"/>
    <row r="5631" hidden="1" x14ac:dyDescent="0.2"/>
    <row r="5632" hidden="1" x14ac:dyDescent="0.2"/>
    <row r="5633" hidden="1" x14ac:dyDescent="0.2"/>
    <row r="5634" hidden="1" x14ac:dyDescent="0.2"/>
    <row r="5635" hidden="1" x14ac:dyDescent="0.2"/>
    <row r="5636" hidden="1" x14ac:dyDescent="0.2"/>
    <row r="5637" hidden="1" x14ac:dyDescent="0.2"/>
    <row r="5638" hidden="1" x14ac:dyDescent="0.2"/>
    <row r="5639" hidden="1" x14ac:dyDescent="0.2"/>
    <row r="5640" hidden="1" x14ac:dyDescent="0.2"/>
    <row r="5641" hidden="1" x14ac:dyDescent="0.2"/>
    <row r="5642" hidden="1" x14ac:dyDescent="0.2"/>
    <row r="5643" hidden="1" x14ac:dyDescent="0.2"/>
    <row r="5644" hidden="1" x14ac:dyDescent="0.2"/>
    <row r="5645" hidden="1" x14ac:dyDescent="0.2"/>
    <row r="5646" hidden="1" x14ac:dyDescent="0.2"/>
    <row r="5647" hidden="1" x14ac:dyDescent="0.2"/>
    <row r="5648" hidden="1" x14ac:dyDescent="0.2"/>
    <row r="5649" hidden="1" x14ac:dyDescent="0.2"/>
    <row r="5650" hidden="1" x14ac:dyDescent="0.2"/>
    <row r="5651" hidden="1" x14ac:dyDescent="0.2"/>
    <row r="5652" hidden="1" x14ac:dyDescent="0.2"/>
    <row r="5653" hidden="1" x14ac:dyDescent="0.2"/>
    <row r="5654" hidden="1" x14ac:dyDescent="0.2"/>
    <row r="5655" hidden="1" x14ac:dyDescent="0.2"/>
    <row r="5656" hidden="1" x14ac:dyDescent="0.2"/>
    <row r="5657" hidden="1" x14ac:dyDescent="0.2"/>
    <row r="5658" hidden="1" x14ac:dyDescent="0.2"/>
    <row r="5659" hidden="1" x14ac:dyDescent="0.2"/>
    <row r="5660" hidden="1" x14ac:dyDescent="0.2"/>
    <row r="5661" hidden="1" x14ac:dyDescent="0.2"/>
    <row r="5662" hidden="1" x14ac:dyDescent="0.2"/>
    <row r="5663" hidden="1" x14ac:dyDescent="0.2"/>
    <row r="5664" hidden="1" x14ac:dyDescent="0.2"/>
    <row r="5665" hidden="1" x14ac:dyDescent="0.2"/>
    <row r="5666" hidden="1" x14ac:dyDescent="0.2"/>
    <row r="5667" hidden="1" x14ac:dyDescent="0.2"/>
    <row r="5668" hidden="1" x14ac:dyDescent="0.2"/>
    <row r="5669" hidden="1" x14ac:dyDescent="0.2"/>
    <row r="5670" hidden="1" x14ac:dyDescent="0.2"/>
    <row r="5671" hidden="1" x14ac:dyDescent="0.2"/>
    <row r="5672" hidden="1" x14ac:dyDescent="0.2"/>
    <row r="5673" hidden="1" x14ac:dyDescent="0.2"/>
    <row r="5674" hidden="1" x14ac:dyDescent="0.2"/>
    <row r="5675" hidden="1" x14ac:dyDescent="0.2"/>
    <row r="5676" hidden="1" x14ac:dyDescent="0.2"/>
    <row r="5677" hidden="1" x14ac:dyDescent="0.2"/>
    <row r="5678" hidden="1" x14ac:dyDescent="0.2"/>
    <row r="5679" hidden="1" x14ac:dyDescent="0.2"/>
    <row r="5680" hidden="1" x14ac:dyDescent="0.2"/>
    <row r="5681" hidden="1" x14ac:dyDescent="0.2"/>
    <row r="5682" hidden="1" x14ac:dyDescent="0.2"/>
    <row r="5683" hidden="1" x14ac:dyDescent="0.2"/>
    <row r="5684" hidden="1" x14ac:dyDescent="0.2"/>
    <row r="5685" hidden="1" x14ac:dyDescent="0.2"/>
    <row r="5686" hidden="1" x14ac:dyDescent="0.2"/>
    <row r="5687" hidden="1" x14ac:dyDescent="0.2"/>
    <row r="5688" hidden="1" x14ac:dyDescent="0.2"/>
    <row r="5689" hidden="1" x14ac:dyDescent="0.2"/>
    <row r="5690" hidden="1" x14ac:dyDescent="0.2"/>
    <row r="5691" hidden="1" x14ac:dyDescent="0.2"/>
    <row r="5692" hidden="1" x14ac:dyDescent="0.2"/>
    <row r="5693" hidden="1" x14ac:dyDescent="0.2"/>
    <row r="5694" hidden="1" x14ac:dyDescent="0.2"/>
    <row r="5695" hidden="1" x14ac:dyDescent="0.2"/>
    <row r="5696" hidden="1" x14ac:dyDescent="0.2"/>
    <row r="5697" hidden="1" x14ac:dyDescent="0.2"/>
    <row r="5698" hidden="1" x14ac:dyDescent="0.2"/>
    <row r="5699" hidden="1" x14ac:dyDescent="0.2"/>
    <row r="5700" hidden="1" x14ac:dyDescent="0.2"/>
    <row r="5701" hidden="1" x14ac:dyDescent="0.2"/>
    <row r="5702" hidden="1" x14ac:dyDescent="0.2"/>
    <row r="5703" hidden="1" x14ac:dyDescent="0.2"/>
    <row r="5704" hidden="1" x14ac:dyDescent="0.2"/>
    <row r="5705" hidden="1" x14ac:dyDescent="0.2"/>
    <row r="5706" hidden="1" x14ac:dyDescent="0.2"/>
    <row r="5707" hidden="1" x14ac:dyDescent="0.2"/>
    <row r="5708" hidden="1" x14ac:dyDescent="0.2"/>
    <row r="5709" hidden="1" x14ac:dyDescent="0.2"/>
    <row r="5710" hidden="1" x14ac:dyDescent="0.2"/>
    <row r="5711" hidden="1" x14ac:dyDescent="0.2"/>
    <row r="5712" hidden="1" x14ac:dyDescent="0.2"/>
    <row r="5713" hidden="1" x14ac:dyDescent="0.2"/>
    <row r="5714" hidden="1" x14ac:dyDescent="0.2"/>
    <row r="5715" hidden="1" x14ac:dyDescent="0.2"/>
    <row r="5716" hidden="1" x14ac:dyDescent="0.2"/>
    <row r="5717" hidden="1" x14ac:dyDescent="0.2"/>
    <row r="5718" hidden="1" x14ac:dyDescent="0.2"/>
    <row r="5719" hidden="1" x14ac:dyDescent="0.2"/>
    <row r="5720" hidden="1" x14ac:dyDescent="0.2"/>
    <row r="5721" hidden="1" x14ac:dyDescent="0.2"/>
    <row r="5722" hidden="1" x14ac:dyDescent="0.2"/>
    <row r="5723" hidden="1" x14ac:dyDescent="0.2"/>
    <row r="5724" hidden="1" x14ac:dyDescent="0.2"/>
    <row r="5725" hidden="1" x14ac:dyDescent="0.2"/>
    <row r="5726" hidden="1" x14ac:dyDescent="0.2"/>
    <row r="5727" hidden="1" x14ac:dyDescent="0.2"/>
    <row r="5728" hidden="1" x14ac:dyDescent="0.2"/>
    <row r="5729" hidden="1" x14ac:dyDescent="0.2"/>
    <row r="5730" hidden="1" x14ac:dyDescent="0.2"/>
    <row r="5731" hidden="1" x14ac:dyDescent="0.2"/>
    <row r="5732" hidden="1" x14ac:dyDescent="0.2"/>
    <row r="5733" hidden="1" x14ac:dyDescent="0.2"/>
    <row r="5734" hidden="1" x14ac:dyDescent="0.2"/>
    <row r="5735" hidden="1" x14ac:dyDescent="0.2"/>
    <row r="5736" hidden="1" x14ac:dyDescent="0.2"/>
    <row r="5737" hidden="1" x14ac:dyDescent="0.2"/>
    <row r="5738" hidden="1" x14ac:dyDescent="0.2"/>
    <row r="5739" hidden="1" x14ac:dyDescent="0.2"/>
    <row r="5740" hidden="1" x14ac:dyDescent="0.2"/>
    <row r="5741" hidden="1" x14ac:dyDescent="0.2"/>
    <row r="5742" hidden="1" x14ac:dyDescent="0.2"/>
    <row r="5743" hidden="1" x14ac:dyDescent="0.2"/>
    <row r="5744" hidden="1" x14ac:dyDescent="0.2"/>
    <row r="5745" hidden="1" x14ac:dyDescent="0.2"/>
    <row r="5746" hidden="1" x14ac:dyDescent="0.2"/>
    <row r="5747" hidden="1" x14ac:dyDescent="0.2"/>
    <row r="5748" hidden="1" x14ac:dyDescent="0.2"/>
    <row r="5749" hidden="1" x14ac:dyDescent="0.2"/>
    <row r="5750" hidden="1" x14ac:dyDescent="0.2"/>
    <row r="5751" hidden="1" x14ac:dyDescent="0.2"/>
    <row r="5752" hidden="1" x14ac:dyDescent="0.2"/>
    <row r="5753" hidden="1" x14ac:dyDescent="0.2"/>
    <row r="5754" hidden="1" x14ac:dyDescent="0.2"/>
    <row r="5755" hidden="1" x14ac:dyDescent="0.2"/>
    <row r="5756" hidden="1" x14ac:dyDescent="0.2"/>
    <row r="5757" hidden="1" x14ac:dyDescent="0.2"/>
    <row r="5758" hidden="1" x14ac:dyDescent="0.2"/>
    <row r="5759" hidden="1" x14ac:dyDescent="0.2"/>
    <row r="5760" hidden="1" x14ac:dyDescent="0.2"/>
    <row r="5761" hidden="1" x14ac:dyDescent="0.2"/>
    <row r="5762" hidden="1" x14ac:dyDescent="0.2"/>
    <row r="5763" hidden="1" x14ac:dyDescent="0.2"/>
    <row r="5764" hidden="1" x14ac:dyDescent="0.2"/>
    <row r="5765" hidden="1" x14ac:dyDescent="0.2"/>
    <row r="5766" hidden="1" x14ac:dyDescent="0.2"/>
    <row r="5767" hidden="1" x14ac:dyDescent="0.2"/>
    <row r="5768" hidden="1" x14ac:dyDescent="0.2"/>
    <row r="5769" hidden="1" x14ac:dyDescent="0.2"/>
    <row r="5770" hidden="1" x14ac:dyDescent="0.2"/>
    <row r="5771" hidden="1" x14ac:dyDescent="0.2"/>
    <row r="5772" hidden="1" x14ac:dyDescent="0.2"/>
    <row r="5773" hidden="1" x14ac:dyDescent="0.2"/>
    <row r="5774" hidden="1" x14ac:dyDescent="0.2"/>
    <row r="5775" hidden="1" x14ac:dyDescent="0.2"/>
    <row r="5776" hidden="1" x14ac:dyDescent="0.2"/>
    <row r="5777" hidden="1" x14ac:dyDescent="0.2"/>
    <row r="5778" hidden="1" x14ac:dyDescent="0.2"/>
    <row r="5779" hidden="1" x14ac:dyDescent="0.2"/>
    <row r="5780" hidden="1" x14ac:dyDescent="0.2"/>
    <row r="5781" hidden="1" x14ac:dyDescent="0.2"/>
    <row r="5782" hidden="1" x14ac:dyDescent="0.2"/>
    <row r="5783" hidden="1" x14ac:dyDescent="0.2"/>
    <row r="5784" hidden="1" x14ac:dyDescent="0.2"/>
    <row r="5785" hidden="1" x14ac:dyDescent="0.2"/>
    <row r="5786" hidden="1" x14ac:dyDescent="0.2"/>
    <row r="5787" hidden="1" x14ac:dyDescent="0.2"/>
    <row r="5788" hidden="1" x14ac:dyDescent="0.2"/>
    <row r="5789" hidden="1" x14ac:dyDescent="0.2"/>
    <row r="5790" hidden="1" x14ac:dyDescent="0.2"/>
    <row r="5791" hidden="1" x14ac:dyDescent="0.2"/>
    <row r="5792" hidden="1" x14ac:dyDescent="0.2"/>
    <row r="5793" hidden="1" x14ac:dyDescent="0.2"/>
    <row r="5794" hidden="1" x14ac:dyDescent="0.2"/>
    <row r="5795" hidden="1" x14ac:dyDescent="0.2"/>
    <row r="5796" hidden="1" x14ac:dyDescent="0.2"/>
    <row r="5797" hidden="1" x14ac:dyDescent="0.2"/>
    <row r="5798" hidden="1" x14ac:dyDescent="0.2"/>
    <row r="5799" hidden="1" x14ac:dyDescent="0.2"/>
    <row r="5800" hidden="1" x14ac:dyDescent="0.2"/>
    <row r="5801" hidden="1" x14ac:dyDescent="0.2"/>
    <row r="5802" hidden="1" x14ac:dyDescent="0.2"/>
    <row r="5803" hidden="1" x14ac:dyDescent="0.2"/>
    <row r="5804" hidden="1" x14ac:dyDescent="0.2"/>
    <row r="5805" hidden="1" x14ac:dyDescent="0.2"/>
    <row r="5806" hidden="1" x14ac:dyDescent="0.2"/>
    <row r="5807" hidden="1" x14ac:dyDescent="0.2"/>
    <row r="5808" hidden="1" x14ac:dyDescent="0.2"/>
    <row r="5809" hidden="1" x14ac:dyDescent="0.2"/>
    <row r="5810" hidden="1" x14ac:dyDescent="0.2"/>
    <row r="5811" hidden="1" x14ac:dyDescent="0.2"/>
    <row r="5812" hidden="1" x14ac:dyDescent="0.2"/>
    <row r="5813" hidden="1" x14ac:dyDescent="0.2"/>
    <row r="5814" hidden="1" x14ac:dyDescent="0.2"/>
    <row r="5815" hidden="1" x14ac:dyDescent="0.2"/>
    <row r="5816" hidden="1" x14ac:dyDescent="0.2"/>
    <row r="5817" hidden="1" x14ac:dyDescent="0.2"/>
    <row r="5818" hidden="1" x14ac:dyDescent="0.2"/>
    <row r="5819" hidden="1" x14ac:dyDescent="0.2"/>
    <row r="5820" hidden="1" x14ac:dyDescent="0.2"/>
    <row r="5821" hidden="1" x14ac:dyDescent="0.2"/>
    <row r="5822" hidden="1" x14ac:dyDescent="0.2"/>
    <row r="5823" hidden="1" x14ac:dyDescent="0.2"/>
    <row r="5824" hidden="1" x14ac:dyDescent="0.2"/>
    <row r="5825" hidden="1" x14ac:dyDescent="0.2"/>
    <row r="5826" hidden="1" x14ac:dyDescent="0.2"/>
    <row r="5827" hidden="1" x14ac:dyDescent="0.2"/>
    <row r="5828" hidden="1" x14ac:dyDescent="0.2"/>
    <row r="5829" hidden="1" x14ac:dyDescent="0.2"/>
    <row r="5830" hidden="1" x14ac:dyDescent="0.2"/>
    <row r="5831" hidden="1" x14ac:dyDescent="0.2"/>
    <row r="5832" hidden="1" x14ac:dyDescent="0.2"/>
    <row r="5833" hidden="1" x14ac:dyDescent="0.2"/>
    <row r="5834" hidden="1" x14ac:dyDescent="0.2"/>
    <row r="5835" hidden="1" x14ac:dyDescent="0.2"/>
    <row r="5836" hidden="1" x14ac:dyDescent="0.2"/>
    <row r="5837" hidden="1" x14ac:dyDescent="0.2"/>
    <row r="5838" hidden="1" x14ac:dyDescent="0.2"/>
    <row r="5839" hidden="1" x14ac:dyDescent="0.2"/>
    <row r="5840" hidden="1" x14ac:dyDescent="0.2"/>
    <row r="5841" hidden="1" x14ac:dyDescent="0.2"/>
    <row r="5842" hidden="1" x14ac:dyDescent="0.2"/>
    <row r="5843" hidden="1" x14ac:dyDescent="0.2"/>
    <row r="5844" hidden="1" x14ac:dyDescent="0.2"/>
    <row r="5845" hidden="1" x14ac:dyDescent="0.2"/>
    <row r="5846" hidden="1" x14ac:dyDescent="0.2"/>
    <row r="5847" hidden="1" x14ac:dyDescent="0.2"/>
    <row r="5848" hidden="1" x14ac:dyDescent="0.2"/>
    <row r="5849" hidden="1" x14ac:dyDescent="0.2"/>
    <row r="5850" hidden="1" x14ac:dyDescent="0.2"/>
    <row r="5851" hidden="1" x14ac:dyDescent="0.2"/>
    <row r="5852" hidden="1" x14ac:dyDescent="0.2"/>
    <row r="5853" hidden="1" x14ac:dyDescent="0.2"/>
    <row r="5854" hidden="1" x14ac:dyDescent="0.2"/>
    <row r="5855" hidden="1" x14ac:dyDescent="0.2"/>
    <row r="5856" hidden="1" x14ac:dyDescent="0.2"/>
    <row r="5857" hidden="1" x14ac:dyDescent="0.2"/>
    <row r="5858" hidden="1" x14ac:dyDescent="0.2"/>
    <row r="5859" hidden="1" x14ac:dyDescent="0.2"/>
    <row r="5860" hidden="1" x14ac:dyDescent="0.2"/>
    <row r="5861" hidden="1" x14ac:dyDescent="0.2"/>
    <row r="5862" hidden="1" x14ac:dyDescent="0.2"/>
    <row r="5863" hidden="1" x14ac:dyDescent="0.2"/>
    <row r="5864" hidden="1" x14ac:dyDescent="0.2"/>
    <row r="5865" hidden="1" x14ac:dyDescent="0.2"/>
    <row r="5866" hidden="1" x14ac:dyDescent="0.2"/>
    <row r="5867" hidden="1" x14ac:dyDescent="0.2"/>
    <row r="5868" hidden="1" x14ac:dyDescent="0.2"/>
    <row r="5869" hidden="1" x14ac:dyDescent="0.2"/>
    <row r="5870" hidden="1" x14ac:dyDescent="0.2"/>
    <row r="5871" hidden="1" x14ac:dyDescent="0.2"/>
    <row r="5872" hidden="1" x14ac:dyDescent="0.2"/>
    <row r="5873" hidden="1" x14ac:dyDescent="0.2"/>
    <row r="5874" hidden="1" x14ac:dyDescent="0.2"/>
    <row r="5875" hidden="1" x14ac:dyDescent="0.2"/>
    <row r="5876" hidden="1" x14ac:dyDescent="0.2"/>
    <row r="5877" hidden="1" x14ac:dyDescent="0.2"/>
    <row r="5878" hidden="1" x14ac:dyDescent="0.2"/>
    <row r="5879" hidden="1" x14ac:dyDescent="0.2"/>
    <row r="5880" hidden="1" x14ac:dyDescent="0.2"/>
    <row r="5881" hidden="1" x14ac:dyDescent="0.2"/>
    <row r="5882" hidden="1" x14ac:dyDescent="0.2"/>
    <row r="5883" hidden="1" x14ac:dyDescent="0.2"/>
    <row r="5884" hidden="1" x14ac:dyDescent="0.2"/>
    <row r="5885" hidden="1" x14ac:dyDescent="0.2"/>
    <row r="5886" hidden="1" x14ac:dyDescent="0.2"/>
    <row r="5887" hidden="1" x14ac:dyDescent="0.2"/>
    <row r="5888" hidden="1" x14ac:dyDescent="0.2"/>
    <row r="5889" hidden="1" x14ac:dyDescent="0.2"/>
    <row r="5890" hidden="1" x14ac:dyDescent="0.2"/>
    <row r="5891" hidden="1" x14ac:dyDescent="0.2"/>
    <row r="5892" hidden="1" x14ac:dyDescent="0.2"/>
    <row r="5893" hidden="1" x14ac:dyDescent="0.2"/>
    <row r="5894" hidden="1" x14ac:dyDescent="0.2"/>
    <row r="5895" hidden="1" x14ac:dyDescent="0.2"/>
    <row r="5896" hidden="1" x14ac:dyDescent="0.2"/>
    <row r="5897" hidden="1" x14ac:dyDescent="0.2"/>
    <row r="5898" hidden="1" x14ac:dyDescent="0.2"/>
    <row r="5899" hidden="1" x14ac:dyDescent="0.2"/>
    <row r="5900" hidden="1" x14ac:dyDescent="0.2"/>
    <row r="5901" hidden="1" x14ac:dyDescent="0.2"/>
    <row r="5902" hidden="1" x14ac:dyDescent="0.2"/>
    <row r="5903" hidden="1" x14ac:dyDescent="0.2"/>
    <row r="5904" hidden="1" x14ac:dyDescent="0.2"/>
    <row r="5905" hidden="1" x14ac:dyDescent="0.2"/>
    <row r="5906" hidden="1" x14ac:dyDescent="0.2"/>
    <row r="5907" hidden="1" x14ac:dyDescent="0.2"/>
    <row r="5908" hidden="1" x14ac:dyDescent="0.2"/>
    <row r="5909" hidden="1" x14ac:dyDescent="0.2"/>
    <row r="5910" hidden="1" x14ac:dyDescent="0.2"/>
    <row r="5911" hidden="1" x14ac:dyDescent="0.2"/>
    <row r="5912" hidden="1" x14ac:dyDescent="0.2"/>
    <row r="5913" hidden="1" x14ac:dyDescent="0.2"/>
    <row r="5914" hidden="1" x14ac:dyDescent="0.2"/>
    <row r="5915" hidden="1" x14ac:dyDescent="0.2"/>
    <row r="5916" hidden="1" x14ac:dyDescent="0.2"/>
    <row r="5917" hidden="1" x14ac:dyDescent="0.2"/>
    <row r="5918" hidden="1" x14ac:dyDescent="0.2"/>
    <row r="5919" hidden="1" x14ac:dyDescent="0.2"/>
    <row r="5920" hidden="1" x14ac:dyDescent="0.2"/>
    <row r="5921" hidden="1" x14ac:dyDescent="0.2"/>
    <row r="5922" hidden="1" x14ac:dyDescent="0.2"/>
    <row r="5923" hidden="1" x14ac:dyDescent="0.2"/>
    <row r="5924" hidden="1" x14ac:dyDescent="0.2"/>
    <row r="5925" hidden="1" x14ac:dyDescent="0.2"/>
    <row r="5926" hidden="1" x14ac:dyDescent="0.2"/>
    <row r="5927" hidden="1" x14ac:dyDescent="0.2"/>
    <row r="5928" hidden="1" x14ac:dyDescent="0.2"/>
    <row r="5929" hidden="1" x14ac:dyDescent="0.2"/>
    <row r="5930" hidden="1" x14ac:dyDescent="0.2"/>
    <row r="5931" hidden="1" x14ac:dyDescent="0.2"/>
    <row r="5932" hidden="1" x14ac:dyDescent="0.2"/>
    <row r="5933" hidden="1" x14ac:dyDescent="0.2"/>
    <row r="5934" hidden="1" x14ac:dyDescent="0.2"/>
    <row r="5935" hidden="1" x14ac:dyDescent="0.2"/>
    <row r="5936" hidden="1" x14ac:dyDescent="0.2"/>
    <row r="5937" hidden="1" x14ac:dyDescent="0.2"/>
    <row r="5938" hidden="1" x14ac:dyDescent="0.2"/>
    <row r="5939" hidden="1" x14ac:dyDescent="0.2"/>
    <row r="5940" hidden="1" x14ac:dyDescent="0.2"/>
    <row r="5941" hidden="1" x14ac:dyDescent="0.2"/>
    <row r="5942" hidden="1" x14ac:dyDescent="0.2"/>
    <row r="5943" hidden="1" x14ac:dyDescent="0.2"/>
    <row r="5944" hidden="1" x14ac:dyDescent="0.2"/>
    <row r="5945" hidden="1" x14ac:dyDescent="0.2"/>
    <row r="5946" hidden="1" x14ac:dyDescent="0.2"/>
    <row r="5947" hidden="1" x14ac:dyDescent="0.2"/>
    <row r="5948" hidden="1" x14ac:dyDescent="0.2"/>
    <row r="5949" hidden="1" x14ac:dyDescent="0.2"/>
    <row r="5950" hidden="1" x14ac:dyDescent="0.2"/>
    <row r="5951" hidden="1" x14ac:dyDescent="0.2"/>
    <row r="5952" hidden="1" x14ac:dyDescent="0.2"/>
    <row r="5953" hidden="1" x14ac:dyDescent="0.2"/>
    <row r="5954" hidden="1" x14ac:dyDescent="0.2"/>
    <row r="5955" hidden="1" x14ac:dyDescent="0.2"/>
    <row r="5956" hidden="1" x14ac:dyDescent="0.2"/>
    <row r="5957" hidden="1" x14ac:dyDescent="0.2"/>
    <row r="5958" hidden="1" x14ac:dyDescent="0.2"/>
    <row r="5959" hidden="1" x14ac:dyDescent="0.2"/>
    <row r="5960" hidden="1" x14ac:dyDescent="0.2"/>
    <row r="5961" hidden="1" x14ac:dyDescent="0.2"/>
    <row r="5962" hidden="1" x14ac:dyDescent="0.2"/>
    <row r="5963" hidden="1" x14ac:dyDescent="0.2"/>
    <row r="5964" hidden="1" x14ac:dyDescent="0.2"/>
    <row r="5965" hidden="1" x14ac:dyDescent="0.2"/>
    <row r="5966" hidden="1" x14ac:dyDescent="0.2"/>
    <row r="5967" hidden="1" x14ac:dyDescent="0.2"/>
    <row r="5968" hidden="1" x14ac:dyDescent="0.2"/>
    <row r="5969" hidden="1" x14ac:dyDescent="0.2"/>
    <row r="5970" hidden="1" x14ac:dyDescent="0.2"/>
    <row r="5971" hidden="1" x14ac:dyDescent="0.2"/>
    <row r="5972" hidden="1" x14ac:dyDescent="0.2"/>
    <row r="5973" hidden="1" x14ac:dyDescent="0.2"/>
    <row r="5974" hidden="1" x14ac:dyDescent="0.2"/>
    <row r="5975" hidden="1" x14ac:dyDescent="0.2"/>
    <row r="5976" hidden="1" x14ac:dyDescent="0.2"/>
    <row r="5977" hidden="1" x14ac:dyDescent="0.2"/>
    <row r="5978" hidden="1" x14ac:dyDescent="0.2"/>
    <row r="5979" hidden="1" x14ac:dyDescent="0.2"/>
    <row r="5980" hidden="1" x14ac:dyDescent="0.2"/>
    <row r="5981" hidden="1" x14ac:dyDescent="0.2"/>
    <row r="5982" hidden="1" x14ac:dyDescent="0.2"/>
    <row r="5983" hidden="1" x14ac:dyDescent="0.2"/>
    <row r="5984" hidden="1" x14ac:dyDescent="0.2"/>
    <row r="5985" hidden="1" x14ac:dyDescent="0.2"/>
    <row r="5986" hidden="1" x14ac:dyDescent="0.2"/>
    <row r="5987" hidden="1" x14ac:dyDescent="0.2"/>
    <row r="5988" hidden="1" x14ac:dyDescent="0.2"/>
    <row r="5989" hidden="1" x14ac:dyDescent="0.2"/>
    <row r="5990" hidden="1" x14ac:dyDescent="0.2"/>
    <row r="5991" hidden="1" x14ac:dyDescent="0.2"/>
    <row r="5992" hidden="1" x14ac:dyDescent="0.2"/>
    <row r="5993" hidden="1" x14ac:dyDescent="0.2"/>
    <row r="5994" hidden="1" x14ac:dyDescent="0.2"/>
    <row r="5995" hidden="1" x14ac:dyDescent="0.2"/>
    <row r="5996" hidden="1" x14ac:dyDescent="0.2"/>
    <row r="5997" hidden="1" x14ac:dyDescent="0.2"/>
    <row r="5998" hidden="1" x14ac:dyDescent="0.2"/>
    <row r="5999" hidden="1" x14ac:dyDescent="0.2"/>
    <row r="6000" hidden="1" x14ac:dyDescent="0.2"/>
    <row r="6001" hidden="1" x14ac:dyDescent="0.2"/>
    <row r="6002" hidden="1" x14ac:dyDescent="0.2"/>
    <row r="6003" hidden="1" x14ac:dyDescent="0.2"/>
    <row r="6004" hidden="1" x14ac:dyDescent="0.2"/>
    <row r="6005" hidden="1" x14ac:dyDescent="0.2"/>
    <row r="6006" hidden="1" x14ac:dyDescent="0.2"/>
    <row r="6007" hidden="1" x14ac:dyDescent="0.2"/>
    <row r="6008" hidden="1" x14ac:dyDescent="0.2"/>
    <row r="6009" hidden="1" x14ac:dyDescent="0.2"/>
    <row r="6010" hidden="1" x14ac:dyDescent="0.2"/>
    <row r="6011" hidden="1" x14ac:dyDescent="0.2"/>
    <row r="6012" hidden="1" x14ac:dyDescent="0.2"/>
    <row r="6013" hidden="1" x14ac:dyDescent="0.2"/>
    <row r="6014" hidden="1" x14ac:dyDescent="0.2"/>
    <row r="6015" hidden="1" x14ac:dyDescent="0.2"/>
    <row r="6016" hidden="1" x14ac:dyDescent="0.2"/>
    <row r="6017" hidden="1" x14ac:dyDescent="0.2"/>
    <row r="6018" hidden="1" x14ac:dyDescent="0.2"/>
    <row r="6019" hidden="1" x14ac:dyDescent="0.2"/>
    <row r="6020" hidden="1" x14ac:dyDescent="0.2"/>
    <row r="6021" hidden="1" x14ac:dyDescent="0.2"/>
    <row r="6022" hidden="1" x14ac:dyDescent="0.2"/>
    <row r="6023" hidden="1" x14ac:dyDescent="0.2"/>
    <row r="6024" hidden="1" x14ac:dyDescent="0.2"/>
    <row r="6025" hidden="1" x14ac:dyDescent="0.2"/>
    <row r="6026" hidden="1" x14ac:dyDescent="0.2"/>
    <row r="6027" hidden="1" x14ac:dyDescent="0.2"/>
    <row r="6028" hidden="1" x14ac:dyDescent="0.2"/>
    <row r="6029" hidden="1" x14ac:dyDescent="0.2"/>
    <row r="6030" hidden="1" x14ac:dyDescent="0.2"/>
    <row r="6031" hidden="1" x14ac:dyDescent="0.2"/>
    <row r="6032" hidden="1" x14ac:dyDescent="0.2"/>
    <row r="6033" hidden="1" x14ac:dyDescent="0.2"/>
    <row r="6034" hidden="1" x14ac:dyDescent="0.2"/>
    <row r="6035" hidden="1" x14ac:dyDescent="0.2"/>
    <row r="6036" hidden="1" x14ac:dyDescent="0.2"/>
    <row r="6037" hidden="1" x14ac:dyDescent="0.2"/>
    <row r="6038" hidden="1" x14ac:dyDescent="0.2"/>
    <row r="6039" hidden="1" x14ac:dyDescent="0.2"/>
    <row r="6040" hidden="1" x14ac:dyDescent="0.2"/>
    <row r="6041" hidden="1" x14ac:dyDescent="0.2"/>
    <row r="6042" hidden="1" x14ac:dyDescent="0.2"/>
    <row r="6043" hidden="1" x14ac:dyDescent="0.2"/>
    <row r="6044" hidden="1" x14ac:dyDescent="0.2"/>
    <row r="6045" hidden="1" x14ac:dyDescent="0.2"/>
    <row r="6046" hidden="1" x14ac:dyDescent="0.2"/>
    <row r="6047" hidden="1" x14ac:dyDescent="0.2"/>
    <row r="6048" hidden="1" x14ac:dyDescent="0.2"/>
    <row r="6049" hidden="1" x14ac:dyDescent="0.2"/>
    <row r="6050" hidden="1" x14ac:dyDescent="0.2"/>
    <row r="6051" hidden="1" x14ac:dyDescent="0.2"/>
    <row r="6052" hidden="1" x14ac:dyDescent="0.2"/>
    <row r="6053" hidden="1" x14ac:dyDescent="0.2"/>
    <row r="6054" hidden="1" x14ac:dyDescent="0.2"/>
    <row r="6055" hidden="1" x14ac:dyDescent="0.2"/>
    <row r="6056" hidden="1" x14ac:dyDescent="0.2"/>
    <row r="6057" hidden="1" x14ac:dyDescent="0.2"/>
    <row r="6058" hidden="1" x14ac:dyDescent="0.2"/>
    <row r="6059" hidden="1" x14ac:dyDescent="0.2"/>
    <row r="6060" hidden="1" x14ac:dyDescent="0.2"/>
    <row r="6061" hidden="1" x14ac:dyDescent="0.2"/>
    <row r="6062" hidden="1" x14ac:dyDescent="0.2"/>
    <row r="6063" hidden="1" x14ac:dyDescent="0.2"/>
    <row r="6064" hidden="1" x14ac:dyDescent="0.2"/>
    <row r="6065" hidden="1" x14ac:dyDescent="0.2"/>
    <row r="6066" hidden="1" x14ac:dyDescent="0.2"/>
    <row r="6067" hidden="1" x14ac:dyDescent="0.2"/>
    <row r="6068" hidden="1" x14ac:dyDescent="0.2"/>
    <row r="6069" hidden="1" x14ac:dyDescent="0.2"/>
    <row r="6070" hidden="1" x14ac:dyDescent="0.2"/>
    <row r="6071" hidden="1" x14ac:dyDescent="0.2"/>
    <row r="6072" hidden="1" x14ac:dyDescent="0.2"/>
    <row r="6073" hidden="1" x14ac:dyDescent="0.2"/>
    <row r="6074" hidden="1" x14ac:dyDescent="0.2"/>
    <row r="6075" hidden="1" x14ac:dyDescent="0.2"/>
    <row r="6076" hidden="1" x14ac:dyDescent="0.2"/>
    <row r="6077" hidden="1" x14ac:dyDescent="0.2"/>
    <row r="6078" hidden="1" x14ac:dyDescent="0.2"/>
    <row r="6079" hidden="1" x14ac:dyDescent="0.2"/>
    <row r="6080" hidden="1" x14ac:dyDescent="0.2"/>
    <row r="6081" hidden="1" x14ac:dyDescent="0.2"/>
    <row r="6082" hidden="1" x14ac:dyDescent="0.2"/>
    <row r="6083" hidden="1" x14ac:dyDescent="0.2"/>
    <row r="6084" hidden="1" x14ac:dyDescent="0.2"/>
    <row r="6085" hidden="1" x14ac:dyDescent="0.2"/>
    <row r="6086" hidden="1" x14ac:dyDescent="0.2"/>
    <row r="6087" hidden="1" x14ac:dyDescent="0.2"/>
    <row r="6088" hidden="1" x14ac:dyDescent="0.2"/>
    <row r="6089" hidden="1" x14ac:dyDescent="0.2"/>
    <row r="6090" hidden="1" x14ac:dyDescent="0.2"/>
    <row r="6091" hidden="1" x14ac:dyDescent="0.2"/>
    <row r="6092" hidden="1" x14ac:dyDescent="0.2"/>
    <row r="6093" hidden="1" x14ac:dyDescent="0.2"/>
    <row r="6094" hidden="1" x14ac:dyDescent="0.2"/>
    <row r="6095" hidden="1" x14ac:dyDescent="0.2"/>
    <row r="6096" hidden="1" x14ac:dyDescent="0.2"/>
    <row r="6097" hidden="1" x14ac:dyDescent="0.2"/>
    <row r="6098" hidden="1" x14ac:dyDescent="0.2"/>
    <row r="6099" hidden="1" x14ac:dyDescent="0.2"/>
    <row r="6100" hidden="1" x14ac:dyDescent="0.2"/>
    <row r="6101" hidden="1" x14ac:dyDescent="0.2"/>
    <row r="6102" hidden="1" x14ac:dyDescent="0.2"/>
    <row r="6103" hidden="1" x14ac:dyDescent="0.2"/>
    <row r="6104" hidden="1" x14ac:dyDescent="0.2"/>
    <row r="6105" hidden="1" x14ac:dyDescent="0.2"/>
    <row r="6106" hidden="1" x14ac:dyDescent="0.2"/>
    <row r="6107" hidden="1" x14ac:dyDescent="0.2"/>
    <row r="6108" hidden="1" x14ac:dyDescent="0.2"/>
    <row r="6109" hidden="1" x14ac:dyDescent="0.2"/>
    <row r="6110" hidden="1" x14ac:dyDescent="0.2"/>
    <row r="6111" hidden="1" x14ac:dyDescent="0.2"/>
    <row r="6112" hidden="1" x14ac:dyDescent="0.2"/>
    <row r="6113" hidden="1" x14ac:dyDescent="0.2"/>
    <row r="6114" hidden="1" x14ac:dyDescent="0.2"/>
    <row r="6115" hidden="1" x14ac:dyDescent="0.2"/>
    <row r="6116" hidden="1" x14ac:dyDescent="0.2"/>
    <row r="6117" hidden="1" x14ac:dyDescent="0.2"/>
    <row r="6118" hidden="1" x14ac:dyDescent="0.2"/>
    <row r="6119" hidden="1" x14ac:dyDescent="0.2"/>
    <row r="6120" hidden="1" x14ac:dyDescent="0.2"/>
    <row r="6121" hidden="1" x14ac:dyDescent="0.2"/>
    <row r="6122" hidden="1" x14ac:dyDescent="0.2"/>
    <row r="6123" hidden="1" x14ac:dyDescent="0.2"/>
    <row r="6124" hidden="1" x14ac:dyDescent="0.2"/>
    <row r="6125" hidden="1" x14ac:dyDescent="0.2"/>
    <row r="6126" hidden="1" x14ac:dyDescent="0.2"/>
    <row r="6127" hidden="1" x14ac:dyDescent="0.2"/>
    <row r="6128" hidden="1" x14ac:dyDescent="0.2"/>
    <row r="6129" hidden="1" x14ac:dyDescent="0.2"/>
    <row r="6130" hidden="1" x14ac:dyDescent="0.2"/>
    <row r="6131" hidden="1" x14ac:dyDescent="0.2"/>
    <row r="6132" hidden="1" x14ac:dyDescent="0.2"/>
    <row r="6133" hidden="1" x14ac:dyDescent="0.2"/>
    <row r="6134" hidden="1" x14ac:dyDescent="0.2"/>
    <row r="6135" hidden="1" x14ac:dyDescent="0.2"/>
    <row r="6136" hidden="1" x14ac:dyDescent="0.2"/>
    <row r="6137" hidden="1" x14ac:dyDescent="0.2"/>
    <row r="6138" hidden="1" x14ac:dyDescent="0.2"/>
    <row r="6139" hidden="1" x14ac:dyDescent="0.2"/>
    <row r="6140" hidden="1" x14ac:dyDescent="0.2"/>
    <row r="6141" hidden="1" x14ac:dyDescent="0.2"/>
    <row r="6142" hidden="1" x14ac:dyDescent="0.2"/>
    <row r="6143" hidden="1" x14ac:dyDescent="0.2"/>
    <row r="6144" hidden="1" x14ac:dyDescent="0.2"/>
    <row r="6145" hidden="1" x14ac:dyDescent="0.2"/>
    <row r="6146" hidden="1" x14ac:dyDescent="0.2"/>
    <row r="6147" hidden="1" x14ac:dyDescent="0.2"/>
    <row r="6148" hidden="1" x14ac:dyDescent="0.2"/>
    <row r="6149" hidden="1" x14ac:dyDescent="0.2"/>
    <row r="6150" hidden="1" x14ac:dyDescent="0.2"/>
    <row r="6151" hidden="1" x14ac:dyDescent="0.2"/>
    <row r="6152" hidden="1" x14ac:dyDescent="0.2"/>
    <row r="6153" hidden="1" x14ac:dyDescent="0.2"/>
    <row r="6154" hidden="1" x14ac:dyDescent="0.2"/>
    <row r="6155" hidden="1" x14ac:dyDescent="0.2"/>
    <row r="6156" hidden="1" x14ac:dyDescent="0.2"/>
    <row r="6157" hidden="1" x14ac:dyDescent="0.2"/>
    <row r="6158" hidden="1" x14ac:dyDescent="0.2"/>
    <row r="6159" hidden="1" x14ac:dyDescent="0.2"/>
    <row r="6160" hidden="1" x14ac:dyDescent="0.2"/>
    <row r="6161" hidden="1" x14ac:dyDescent="0.2"/>
    <row r="6162" hidden="1" x14ac:dyDescent="0.2"/>
    <row r="6163" hidden="1" x14ac:dyDescent="0.2"/>
    <row r="6164" hidden="1" x14ac:dyDescent="0.2"/>
    <row r="6165" hidden="1" x14ac:dyDescent="0.2"/>
    <row r="6166" hidden="1" x14ac:dyDescent="0.2"/>
    <row r="6167" hidden="1" x14ac:dyDescent="0.2"/>
    <row r="6168" hidden="1" x14ac:dyDescent="0.2"/>
    <row r="6169" hidden="1" x14ac:dyDescent="0.2"/>
    <row r="6170" hidden="1" x14ac:dyDescent="0.2"/>
    <row r="6171" hidden="1" x14ac:dyDescent="0.2"/>
    <row r="6172" hidden="1" x14ac:dyDescent="0.2"/>
    <row r="6173" hidden="1" x14ac:dyDescent="0.2"/>
    <row r="6174" hidden="1" x14ac:dyDescent="0.2"/>
    <row r="6175" hidden="1" x14ac:dyDescent="0.2"/>
    <row r="6176" hidden="1" x14ac:dyDescent="0.2"/>
    <row r="6177" hidden="1" x14ac:dyDescent="0.2"/>
    <row r="6178" hidden="1" x14ac:dyDescent="0.2"/>
    <row r="6179" hidden="1" x14ac:dyDescent="0.2"/>
    <row r="6180" hidden="1" x14ac:dyDescent="0.2"/>
    <row r="6181" hidden="1" x14ac:dyDescent="0.2"/>
    <row r="6182" hidden="1" x14ac:dyDescent="0.2"/>
    <row r="6183" hidden="1" x14ac:dyDescent="0.2"/>
    <row r="6184" hidden="1" x14ac:dyDescent="0.2"/>
    <row r="6185" hidden="1" x14ac:dyDescent="0.2"/>
    <row r="6186" hidden="1" x14ac:dyDescent="0.2"/>
    <row r="6187" hidden="1" x14ac:dyDescent="0.2"/>
    <row r="6188" hidden="1" x14ac:dyDescent="0.2"/>
    <row r="6189" hidden="1" x14ac:dyDescent="0.2"/>
    <row r="6190" hidden="1" x14ac:dyDescent="0.2"/>
    <row r="6191" hidden="1" x14ac:dyDescent="0.2"/>
    <row r="6192" hidden="1" x14ac:dyDescent="0.2"/>
    <row r="6193" hidden="1" x14ac:dyDescent="0.2"/>
    <row r="6194" hidden="1" x14ac:dyDescent="0.2"/>
    <row r="6195" hidden="1" x14ac:dyDescent="0.2"/>
    <row r="6196" hidden="1" x14ac:dyDescent="0.2"/>
    <row r="6197" hidden="1" x14ac:dyDescent="0.2"/>
    <row r="6198" hidden="1" x14ac:dyDescent="0.2"/>
    <row r="6199" hidden="1" x14ac:dyDescent="0.2"/>
    <row r="6200" hidden="1" x14ac:dyDescent="0.2"/>
    <row r="6201" hidden="1" x14ac:dyDescent="0.2"/>
    <row r="6202" hidden="1" x14ac:dyDescent="0.2"/>
    <row r="6203" hidden="1" x14ac:dyDescent="0.2"/>
    <row r="6204" hidden="1" x14ac:dyDescent="0.2"/>
    <row r="6205" hidden="1" x14ac:dyDescent="0.2"/>
    <row r="6206" hidden="1" x14ac:dyDescent="0.2"/>
    <row r="6207" hidden="1" x14ac:dyDescent="0.2"/>
    <row r="6208" hidden="1" x14ac:dyDescent="0.2"/>
    <row r="6209" hidden="1" x14ac:dyDescent="0.2"/>
    <row r="6210" hidden="1" x14ac:dyDescent="0.2"/>
    <row r="6211" hidden="1" x14ac:dyDescent="0.2"/>
    <row r="6212" hidden="1" x14ac:dyDescent="0.2"/>
    <row r="6213" hidden="1" x14ac:dyDescent="0.2"/>
    <row r="6214" hidden="1" x14ac:dyDescent="0.2"/>
    <row r="6215" hidden="1" x14ac:dyDescent="0.2"/>
    <row r="6216" hidden="1" x14ac:dyDescent="0.2"/>
    <row r="6217" hidden="1" x14ac:dyDescent="0.2"/>
    <row r="6218" hidden="1" x14ac:dyDescent="0.2"/>
    <row r="6219" hidden="1" x14ac:dyDescent="0.2"/>
    <row r="6220" hidden="1" x14ac:dyDescent="0.2"/>
    <row r="6221" hidden="1" x14ac:dyDescent="0.2"/>
    <row r="6222" hidden="1" x14ac:dyDescent="0.2"/>
    <row r="6223" hidden="1" x14ac:dyDescent="0.2"/>
    <row r="6224" hidden="1" x14ac:dyDescent="0.2"/>
    <row r="6225" hidden="1" x14ac:dyDescent="0.2"/>
    <row r="6226" hidden="1" x14ac:dyDescent="0.2"/>
    <row r="6227" hidden="1" x14ac:dyDescent="0.2"/>
    <row r="6228" hidden="1" x14ac:dyDescent="0.2"/>
    <row r="6229" hidden="1" x14ac:dyDescent="0.2"/>
    <row r="6230" hidden="1" x14ac:dyDescent="0.2"/>
    <row r="6231" hidden="1" x14ac:dyDescent="0.2"/>
    <row r="6232" hidden="1" x14ac:dyDescent="0.2"/>
    <row r="6233" hidden="1" x14ac:dyDescent="0.2"/>
    <row r="6234" hidden="1" x14ac:dyDescent="0.2"/>
    <row r="6235" hidden="1" x14ac:dyDescent="0.2"/>
    <row r="6236" hidden="1" x14ac:dyDescent="0.2"/>
    <row r="6237" hidden="1" x14ac:dyDescent="0.2"/>
    <row r="6238" hidden="1" x14ac:dyDescent="0.2"/>
    <row r="6239" hidden="1" x14ac:dyDescent="0.2"/>
    <row r="6240" hidden="1" x14ac:dyDescent="0.2"/>
    <row r="6241" hidden="1" x14ac:dyDescent="0.2"/>
    <row r="6242" hidden="1" x14ac:dyDescent="0.2"/>
    <row r="6243" hidden="1" x14ac:dyDescent="0.2"/>
    <row r="6244" hidden="1" x14ac:dyDescent="0.2"/>
    <row r="6245" hidden="1" x14ac:dyDescent="0.2"/>
    <row r="6246" hidden="1" x14ac:dyDescent="0.2"/>
    <row r="6247" hidden="1" x14ac:dyDescent="0.2"/>
    <row r="6248" hidden="1" x14ac:dyDescent="0.2"/>
    <row r="6249" hidden="1" x14ac:dyDescent="0.2"/>
    <row r="6250" hidden="1" x14ac:dyDescent="0.2"/>
    <row r="6251" hidden="1" x14ac:dyDescent="0.2"/>
    <row r="6252" hidden="1" x14ac:dyDescent="0.2"/>
    <row r="6253" hidden="1" x14ac:dyDescent="0.2"/>
    <row r="6254" hidden="1" x14ac:dyDescent="0.2"/>
    <row r="6255" hidden="1" x14ac:dyDescent="0.2"/>
    <row r="6256" hidden="1" x14ac:dyDescent="0.2"/>
    <row r="6257" hidden="1" x14ac:dyDescent="0.2"/>
    <row r="6258" hidden="1" x14ac:dyDescent="0.2"/>
    <row r="6259" hidden="1" x14ac:dyDescent="0.2"/>
    <row r="6260" hidden="1" x14ac:dyDescent="0.2"/>
    <row r="6261" hidden="1" x14ac:dyDescent="0.2"/>
    <row r="6262" hidden="1" x14ac:dyDescent="0.2"/>
    <row r="6263" hidden="1" x14ac:dyDescent="0.2"/>
    <row r="6264" hidden="1" x14ac:dyDescent="0.2"/>
    <row r="6265" hidden="1" x14ac:dyDescent="0.2"/>
    <row r="6266" hidden="1" x14ac:dyDescent="0.2"/>
    <row r="6267" hidden="1" x14ac:dyDescent="0.2"/>
    <row r="6268" hidden="1" x14ac:dyDescent="0.2"/>
    <row r="6269" hidden="1" x14ac:dyDescent="0.2"/>
    <row r="6270" hidden="1" x14ac:dyDescent="0.2"/>
    <row r="6271" hidden="1" x14ac:dyDescent="0.2"/>
    <row r="6272" hidden="1" x14ac:dyDescent="0.2"/>
    <row r="6273" hidden="1" x14ac:dyDescent="0.2"/>
    <row r="6274" hidden="1" x14ac:dyDescent="0.2"/>
    <row r="6275" hidden="1" x14ac:dyDescent="0.2"/>
    <row r="6276" hidden="1" x14ac:dyDescent="0.2"/>
    <row r="6277" hidden="1" x14ac:dyDescent="0.2"/>
    <row r="6278" hidden="1" x14ac:dyDescent="0.2"/>
    <row r="6279" hidden="1" x14ac:dyDescent="0.2"/>
    <row r="6280" hidden="1" x14ac:dyDescent="0.2"/>
    <row r="6281" hidden="1" x14ac:dyDescent="0.2"/>
    <row r="6282" hidden="1" x14ac:dyDescent="0.2"/>
    <row r="6283" hidden="1" x14ac:dyDescent="0.2"/>
    <row r="6284" hidden="1" x14ac:dyDescent="0.2"/>
    <row r="6285" hidden="1" x14ac:dyDescent="0.2"/>
    <row r="6286" hidden="1" x14ac:dyDescent="0.2"/>
    <row r="6287" hidden="1" x14ac:dyDescent="0.2"/>
    <row r="6288" hidden="1" x14ac:dyDescent="0.2"/>
    <row r="6289" hidden="1" x14ac:dyDescent="0.2"/>
    <row r="6290" hidden="1" x14ac:dyDescent="0.2"/>
    <row r="6291" hidden="1" x14ac:dyDescent="0.2"/>
    <row r="6292" hidden="1" x14ac:dyDescent="0.2"/>
    <row r="6293" hidden="1" x14ac:dyDescent="0.2"/>
    <row r="6294" hidden="1" x14ac:dyDescent="0.2"/>
    <row r="6295" hidden="1" x14ac:dyDescent="0.2"/>
    <row r="6296" hidden="1" x14ac:dyDescent="0.2"/>
    <row r="6297" hidden="1" x14ac:dyDescent="0.2"/>
    <row r="6298" hidden="1" x14ac:dyDescent="0.2"/>
    <row r="6299" hidden="1" x14ac:dyDescent="0.2"/>
    <row r="6300" hidden="1" x14ac:dyDescent="0.2"/>
    <row r="6301" hidden="1" x14ac:dyDescent="0.2"/>
    <row r="6302" hidden="1" x14ac:dyDescent="0.2"/>
    <row r="6303" hidden="1" x14ac:dyDescent="0.2"/>
    <row r="6304" hidden="1" x14ac:dyDescent="0.2"/>
    <row r="6305" hidden="1" x14ac:dyDescent="0.2"/>
    <row r="6306" hidden="1" x14ac:dyDescent="0.2"/>
    <row r="6307" hidden="1" x14ac:dyDescent="0.2"/>
    <row r="6308" hidden="1" x14ac:dyDescent="0.2"/>
    <row r="6309" hidden="1" x14ac:dyDescent="0.2"/>
    <row r="6310" hidden="1" x14ac:dyDescent="0.2"/>
    <row r="6311" hidden="1" x14ac:dyDescent="0.2"/>
    <row r="6312" hidden="1" x14ac:dyDescent="0.2"/>
    <row r="6313" hidden="1" x14ac:dyDescent="0.2"/>
    <row r="6314" hidden="1" x14ac:dyDescent="0.2"/>
    <row r="6315" hidden="1" x14ac:dyDescent="0.2"/>
    <row r="6316" hidden="1" x14ac:dyDescent="0.2"/>
    <row r="6317" hidden="1" x14ac:dyDescent="0.2"/>
    <row r="6318" hidden="1" x14ac:dyDescent="0.2"/>
    <row r="6319" hidden="1" x14ac:dyDescent="0.2"/>
    <row r="6320" hidden="1" x14ac:dyDescent="0.2"/>
    <row r="6321" hidden="1" x14ac:dyDescent="0.2"/>
    <row r="6322" hidden="1" x14ac:dyDescent="0.2"/>
    <row r="6323" hidden="1" x14ac:dyDescent="0.2"/>
    <row r="6324" hidden="1" x14ac:dyDescent="0.2"/>
    <row r="6325" hidden="1" x14ac:dyDescent="0.2"/>
    <row r="6326" hidden="1" x14ac:dyDescent="0.2"/>
    <row r="6327" hidden="1" x14ac:dyDescent="0.2"/>
    <row r="6328" hidden="1" x14ac:dyDescent="0.2"/>
    <row r="6329" hidden="1" x14ac:dyDescent="0.2"/>
    <row r="6330" hidden="1" x14ac:dyDescent="0.2"/>
    <row r="6331" hidden="1" x14ac:dyDescent="0.2"/>
    <row r="6332" hidden="1" x14ac:dyDescent="0.2"/>
    <row r="6333" hidden="1" x14ac:dyDescent="0.2"/>
    <row r="6334" hidden="1" x14ac:dyDescent="0.2"/>
    <row r="6335" hidden="1" x14ac:dyDescent="0.2"/>
    <row r="6336" hidden="1" x14ac:dyDescent="0.2"/>
    <row r="6337" hidden="1" x14ac:dyDescent="0.2"/>
    <row r="6338" hidden="1" x14ac:dyDescent="0.2"/>
    <row r="6339" hidden="1" x14ac:dyDescent="0.2"/>
    <row r="6340" hidden="1" x14ac:dyDescent="0.2"/>
    <row r="6341" hidden="1" x14ac:dyDescent="0.2"/>
    <row r="6342" hidden="1" x14ac:dyDescent="0.2"/>
    <row r="6343" hidden="1" x14ac:dyDescent="0.2"/>
    <row r="6344" hidden="1" x14ac:dyDescent="0.2"/>
    <row r="6345" hidden="1" x14ac:dyDescent="0.2"/>
    <row r="6346" hidden="1" x14ac:dyDescent="0.2"/>
    <row r="6347" hidden="1" x14ac:dyDescent="0.2"/>
    <row r="6348" hidden="1" x14ac:dyDescent="0.2"/>
    <row r="6349" hidden="1" x14ac:dyDescent="0.2"/>
    <row r="6350" hidden="1" x14ac:dyDescent="0.2"/>
    <row r="6351" hidden="1" x14ac:dyDescent="0.2"/>
    <row r="6352" hidden="1" x14ac:dyDescent="0.2"/>
    <row r="6353" hidden="1" x14ac:dyDescent="0.2"/>
    <row r="6354" hidden="1" x14ac:dyDescent="0.2"/>
    <row r="6355" hidden="1" x14ac:dyDescent="0.2"/>
    <row r="6356" hidden="1" x14ac:dyDescent="0.2"/>
    <row r="6357" hidden="1" x14ac:dyDescent="0.2"/>
    <row r="6358" hidden="1" x14ac:dyDescent="0.2"/>
    <row r="6359" hidden="1" x14ac:dyDescent="0.2"/>
    <row r="6360" hidden="1" x14ac:dyDescent="0.2"/>
    <row r="6361" hidden="1" x14ac:dyDescent="0.2"/>
    <row r="6362" hidden="1" x14ac:dyDescent="0.2"/>
    <row r="6363" hidden="1" x14ac:dyDescent="0.2"/>
    <row r="6364" hidden="1" x14ac:dyDescent="0.2"/>
    <row r="6365" hidden="1" x14ac:dyDescent="0.2"/>
    <row r="6366" hidden="1" x14ac:dyDescent="0.2"/>
    <row r="6367" hidden="1" x14ac:dyDescent="0.2"/>
    <row r="6368" hidden="1" x14ac:dyDescent="0.2"/>
    <row r="6369" hidden="1" x14ac:dyDescent="0.2"/>
    <row r="6370" hidden="1" x14ac:dyDescent="0.2"/>
    <row r="6371" hidden="1" x14ac:dyDescent="0.2"/>
    <row r="6372" hidden="1" x14ac:dyDescent="0.2"/>
    <row r="6373" hidden="1" x14ac:dyDescent="0.2"/>
    <row r="6374" hidden="1" x14ac:dyDescent="0.2"/>
    <row r="6375" hidden="1" x14ac:dyDescent="0.2"/>
    <row r="6376" hidden="1" x14ac:dyDescent="0.2"/>
    <row r="6377" hidden="1" x14ac:dyDescent="0.2"/>
    <row r="6378" hidden="1" x14ac:dyDescent="0.2"/>
    <row r="6379" hidden="1" x14ac:dyDescent="0.2"/>
    <row r="6380" hidden="1" x14ac:dyDescent="0.2"/>
    <row r="6381" hidden="1" x14ac:dyDescent="0.2"/>
    <row r="6382" hidden="1" x14ac:dyDescent="0.2"/>
    <row r="6383" hidden="1" x14ac:dyDescent="0.2"/>
    <row r="6384" hidden="1" x14ac:dyDescent="0.2"/>
    <row r="6385" hidden="1" x14ac:dyDescent="0.2"/>
    <row r="6386" hidden="1" x14ac:dyDescent="0.2"/>
    <row r="6387" hidden="1" x14ac:dyDescent="0.2"/>
    <row r="6388" hidden="1" x14ac:dyDescent="0.2"/>
    <row r="6389" hidden="1" x14ac:dyDescent="0.2"/>
    <row r="6390" hidden="1" x14ac:dyDescent="0.2"/>
    <row r="6391" hidden="1" x14ac:dyDescent="0.2"/>
    <row r="6392" hidden="1" x14ac:dyDescent="0.2"/>
    <row r="6393" hidden="1" x14ac:dyDescent="0.2"/>
    <row r="6394" hidden="1" x14ac:dyDescent="0.2"/>
    <row r="6395" hidden="1" x14ac:dyDescent="0.2"/>
    <row r="6396" hidden="1" x14ac:dyDescent="0.2"/>
    <row r="6397" hidden="1" x14ac:dyDescent="0.2"/>
    <row r="6398" hidden="1" x14ac:dyDescent="0.2"/>
    <row r="6399" hidden="1" x14ac:dyDescent="0.2"/>
    <row r="6400" hidden="1" x14ac:dyDescent="0.2"/>
    <row r="6401" hidden="1" x14ac:dyDescent="0.2"/>
    <row r="6402" hidden="1" x14ac:dyDescent="0.2"/>
    <row r="6403" hidden="1" x14ac:dyDescent="0.2"/>
    <row r="6404" hidden="1" x14ac:dyDescent="0.2"/>
    <row r="6405" hidden="1" x14ac:dyDescent="0.2"/>
    <row r="6406" hidden="1" x14ac:dyDescent="0.2"/>
    <row r="6407" hidden="1" x14ac:dyDescent="0.2"/>
    <row r="6408" hidden="1" x14ac:dyDescent="0.2"/>
    <row r="6409" hidden="1" x14ac:dyDescent="0.2"/>
    <row r="6410" hidden="1" x14ac:dyDescent="0.2"/>
    <row r="6411" hidden="1" x14ac:dyDescent="0.2"/>
    <row r="6412" hidden="1" x14ac:dyDescent="0.2"/>
    <row r="6413" hidden="1" x14ac:dyDescent="0.2"/>
    <row r="6414" hidden="1" x14ac:dyDescent="0.2"/>
    <row r="6415" hidden="1" x14ac:dyDescent="0.2"/>
    <row r="6416" hidden="1" x14ac:dyDescent="0.2"/>
    <row r="6417" hidden="1" x14ac:dyDescent="0.2"/>
    <row r="6418" hidden="1" x14ac:dyDescent="0.2"/>
    <row r="6419" hidden="1" x14ac:dyDescent="0.2"/>
    <row r="6420" hidden="1" x14ac:dyDescent="0.2"/>
    <row r="6421" hidden="1" x14ac:dyDescent="0.2"/>
    <row r="6422" hidden="1" x14ac:dyDescent="0.2"/>
    <row r="6423" hidden="1" x14ac:dyDescent="0.2"/>
    <row r="6424" hidden="1" x14ac:dyDescent="0.2"/>
    <row r="6425" hidden="1" x14ac:dyDescent="0.2"/>
    <row r="6426" hidden="1" x14ac:dyDescent="0.2"/>
    <row r="6427" hidden="1" x14ac:dyDescent="0.2"/>
    <row r="6428" hidden="1" x14ac:dyDescent="0.2"/>
    <row r="6429" hidden="1" x14ac:dyDescent="0.2"/>
    <row r="6430" hidden="1" x14ac:dyDescent="0.2"/>
    <row r="6431" hidden="1" x14ac:dyDescent="0.2"/>
    <row r="6432" hidden="1" x14ac:dyDescent="0.2"/>
    <row r="6433" hidden="1" x14ac:dyDescent="0.2"/>
    <row r="6434" hidden="1" x14ac:dyDescent="0.2"/>
    <row r="6435" hidden="1" x14ac:dyDescent="0.2"/>
    <row r="6436" hidden="1" x14ac:dyDescent="0.2"/>
    <row r="6437" hidden="1" x14ac:dyDescent="0.2"/>
    <row r="6438" hidden="1" x14ac:dyDescent="0.2"/>
    <row r="6439" hidden="1" x14ac:dyDescent="0.2"/>
    <row r="6440" hidden="1" x14ac:dyDescent="0.2"/>
    <row r="6441" hidden="1" x14ac:dyDescent="0.2"/>
    <row r="6442" hidden="1" x14ac:dyDescent="0.2"/>
    <row r="6443" hidden="1" x14ac:dyDescent="0.2"/>
    <row r="6444" hidden="1" x14ac:dyDescent="0.2"/>
    <row r="6445" hidden="1" x14ac:dyDescent="0.2"/>
    <row r="6446" hidden="1" x14ac:dyDescent="0.2"/>
    <row r="6447" hidden="1" x14ac:dyDescent="0.2"/>
    <row r="6448" hidden="1" x14ac:dyDescent="0.2"/>
    <row r="6449" hidden="1" x14ac:dyDescent="0.2"/>
    <row r="6450" hidden="1" x14ac:dyDescent="0.2"/>
    <row r="6451" hidden="1" x14ac:dyDescent="0.2"/>
    <row r="6452" hidden="1" x14ac:dyDescent="0.2"/>
    <row r="6453" hidden="1" x14ac:dyDescent="0.2"/>
    <row r="6454" hidden="1" x14ac:dyDescent="0.2"/>
    <row r="6455" hidden="1" x14ac:dyDescent="0.2"/>
    <row r="6456" hidden="1" x14ac:dyDescent="0.2"/>
    <row r="6457" hidden="1" x14ac:dyDescent="0.2"/>
    <row r="6458" hidden="1" x14ac:dyDescent="0.2"/>
    <row r="6459" hidden="1" x14ac:dyDescent="0.2"/>
    <row r="6460" hidden="1" x14ac:dyDescent="0.2"/>
    <row r="6461" hidden="1" x14ac:dyDescent="0.2"/>
    <row r="6462" hidden="1" x14ac:dyDescent="0.2"/>
    <row r="6463" hidden="1" x14ac:dyDescent="0.2"/>
    <row r="6464" hidden="1" x14ac:dyDescent="0.2"/>
    <row r="6465" hidden="1" x14ac:dyDescent="0.2"/>
    <row r="6466" hidden="1" x14ac:dyDescent="0.2"/>
    <row r="6467" hidden="1" x14ac:dyDescent="0.2"/>
    <row r="6468" hidden="1" x14ac:dyDescent="0.2"/>
    <row r="6469" hidden="1" x14ac:dyDescent="0.2"/>
    <row r="6470" hidden="1" x14ac:dyDescent="0.2"/>
    <row r="6471" hidden="1" x14ac:dyDescent="0.2"/>
    <row r="6472" hidden="1" x14ac:dyDescent="0.2"/>
    <row r="6473" hidden="1" x14ac:dyDescent="0.2"/>
    <row r="6474" hidden="1" x14ac:dyDescent="0.2"/>
    <row r="6475" hidden="1" x14ac:dyDescent="0.2"/>
    <row r="6476" hidden="1" x14ac:dyDescent="0.2"/>
    <row r="6477" hidden="1" x14ac:dyDescent="0.2"/>
    <row r="6478" hidden="1" x14ac:dyDescent="0.2"/>
    <row r="6479" hidden="1" x14ac:dyDescent="0.2"/>
    <row r="6480" hidden="1" x14ac:dyDescent="0.2"/>
    <row r="6481" hidden="1" x14ac:dyDescent="0.2"/>
    <row r="6482" hidden="1" x14ac:dyDescent="0.2"/>
    <row r="6483" hidden="1" x14ac:dyDescent="0.2"/>
    <row r="6484" hidden="1" x14ac:dyDescent="0.2"/>
    <row r="6485" hidden="1" x14ac:dyDescent="0.2"/>
    <row r="6486" hidden="1" x14ac:dyDescent="0.2"/>
    <row r="6487" hidden="1" x14ac:dyDescent="0.2"/>
    <row r="6488" hidden="1" x14ac:dyDescent="0.2"/>
    <row r="6489" hidden="1" x14ac:dyDescent="0.2"/>
    <row r="6490" hidden="1" x14ac:dyDescent="0.2"/>
    <row r="6491" hidden="1" x14ac:dyDescent="0.2"/>
    <row r="6492" hidden="1" x14ac:dyDescent="0.2"/>
    <row r="6493" hidden="1" x14ac:dyDescent="0.2"/>
    <row r="6494" hidden="1" x14ac:dyDescent="0.2"/>
    <row r="6495" hidden="1" x14ac:dyDescent="0.2"/>
    <row r="6496" hidden="1" x14ac:dyDescent="0.2"/>
    <row r="6497" hidden="1" x14ac:dyDescent="0.2"/>
    <row r="6498" hidden="1" x14ac:dyDescent="0.2"/>
    <row r="6499" hidden="1" x14ac:dyDescent="0.2"/>
    <row r="6500" hidden="1" x14ac:dyDescent="0.2"/>
    <row r="6501" hidden="1" x14ac:dyDescent="0.2"/>
    <row r="6502" hidden="1" x14ac:dyDescent="0.2"/>
    <row r="6503" hidden="1" x14ac:dyDescent="0.2"/>
    <row r="6504" hidden="1" x14ac:dyDescent="0.2"/>
    <row r="6505" hidden="1" x14ac:dyDescent="0.2"/>
    <row r="6506" hidden="1" x14ac:dyDescent="0.2"/>
    <row r="6507" hidden="1" x14ac:dyDescent="0.2"/>
    <row r="6508" hidden="1" x14ac:dyDescent="0.2"/>
    <row r="6509" hidden="1" x14ac:dyDescent="0.2"/>
    <row r="6510" hidden="1" x14ac:dyDescent="0.2"/>
    <row r="6511" hidden="1" x14ac:dyDescent="0.2"/>
    <row r="6512" hidden="1" x14ac:dyDescent="0.2"/>
    <row r="6513" hidden="1" x14ac:dyDescent="0.2"/>
    <row r="6514" hidden="1" x14ac:dyDescent="0.2"/>
    <row r="6515" hidden="1" x14ac:dyDescent="0.2"/>
    <row r="6516" hidden="1" x14ac:dyDescent="0.2"/>
    <row r="6517" hidden="1" x14ac:dyDescent="0.2"/>
    <row r="6518" hidden="1" x14ac:dyDescent="0.2"/>
    <row r="6519" hidden="1" x14ac:dyDescent="0.2"/>
    <row r="6520" hidden="1" x14ac:dyDescent="0.2"/>
    <row r="6521" hidden="1" x14ac:dyDescent="0.2"/>
    <row r="6522" hidden="1" x14ac:dyDescent="0.2"/>
    <row r="6523" hidden="1" x14ac:dyDescent="0.2"/>
    <row r="6524" hidden="1" x14ac:dyDescent="0.2"/>
    <row r="6525" hidden="1" x14ac:dyDescent="0.2"/>
    <row r="6526" hidden="1" x14ac:dyDescent="0.2"/>
    <row r="6527" hidden="1" x14ac:dyDescent="0.2"/>
    <row r="6528" hidden="1" x14ac:dyDescent="0.2"/>
    <row r="6529" hidden="1" x14ac:dyDescent="0.2"/>
    <row r="6530" hidden="1" x14ac:dyDescent="0.2"/>
    <row r="6531" hidden="1" x14ac:dyDescent="0.2"/>
    <row r="6532" hidden="1" x14ac:dyDescent="0.2"/>
    <row r="6533" hidden="1" x14ac:dyDescent="0.2"/>
    <row r="6534" hidden="1" x14ac:dyDescent="0.2"/>
    <row r="6535" hidden="1" x14ac:dyDescent="0.2"/>
    <row r="6536" hidden="1" x14ac:dyDescent="0.2"/>
    <row r="6537" hidden="1" x14ac:dyDescent="0.2"/>
    <row r="6538" hidden="1" x14ac:dyDescent="0.2"/>
    <row r="6539" hidden="1" x14ac:dyDescent="0.2"/>
    <row r="6540" hidden="1" x14ac:dyDescent="0.2"/>
    <row r="6541" hidden="1" x14ac:dyDescent="0.2"/>
    <row r="6542" hidden="1" x14ac:dyDescent="0.2"/>
    <row r="6543" hidden="1" x14ac:dyDescent="0.2"/>
    <row r="6544" hidden="1" x14ac:dyDescent="0.2"/>
    <row r="6545" hidden="1" x14ac:dyDescent="0.2"/>
    <row r="6546" hidden="1" x14ac:dyDescent="0.2"/>
    <row r="6547" hidden="1" x14ac:dyDescent="0.2"/>
    <row r="6548" hidden="1" x14ac:dyDescent="0.2"/>
    <row r="6549" hidden="1" x14ac:dyDescent="0.2"/>
    <row r="6550" hidden="1" x14ac:dyDescent="0.2"/>
    <row r="6551" hidden="1" x14ac:dyDescent="0.2"/>
    <row r="6552" hidden="1" x14ac:dyDescent="0.2"/>
    <row r="6553" hidden="1" x14ac:dyDescent="0.2"/>
    <row r="6554" hidden="1" x14ac:dyDescent="0.2"/>
    <row r="6555" hidden="1" x14ac:dyDescent="0.2"/>
    <row r="6556" hidden="1" x14ac:dyDescent="0.2"/>
    <row r="6557" hidden="1" x14ac:dyDescent="0.2"/>
    <row r="6558" hidden="1" x14ac:dyDescent="0.2"/>
    <row r="6559" hidden="1" x14ac:dyDescent="0.2"/>
    <row r="6560" hidden="1" x14ac:dyDescent="0.2"/>
    <row r="6561" hidden="1" x14ac:dyDescent="0.2"/>
    <row r="6562" hidden="1" x14ac:dyDescent="0.2"/>
    <row r="6563" hidden="1" x14ac:dyDescent="0.2"/>
    <row r="6564" hidden="1" x14ac:dyDescent="0.2"/>
    <row r="6565" hidden="1" x14ac:dyDescent="0.2"/>
    <row r="6566" hidden="1" x14ac:dyDescent="0.2"/>
    <row r="6567" hidden="1" x14ac:dyDescent="0.2"/>
    <row r="6568" hidden="1" x14ac:dyDescent="0.2"/>
    <row r="6569" hidden="1" x14ac:dyDescent="0.2"/>
    <row r="6570" hidden="1" x14ac:dyDescent="0.2"/>
    <row r="6571" hidden="1" x14ac:dyDescent="0.2"/>
    <row r="6572" hidden="1" x14ac:dyDescent="0.2"/>
    <row r="6573" hidden="1" x14ac:dyDescent="0.2"/>
    <row r="6574" hidden="1" x14ac:dyDescent="0.2"/>
    <row r="6575" hidden="1" x14ac:dyDescent="0.2"/>
    <row r="6576" hidden="1" x14ac:dyDescent="0.2"/>
    <row r="6577" hidden="1" x14ac:dyDescent="0.2"/>
    <row r="6578" hidden="1" x14ac:dyDescent="0.2"/>
    <row r="6579" hidden="1" x14ac:dyDescent="0.2"/>
    <row r="6580" hidden="1" x14ac:dyDescent="0.2"/>
    <row r="6581" hidden="1" x14ac:dyDescent="0.2"/>
    <row r="6582" hidden="1" x14ac:dyDescent="0.2"/>
    <row r="6583" hidden="1" x14ac:dyDescent="0.2"/>
    <row r="6584" hidden="1" x14ac:dyDescent="0.2"/>
    <row r="6585" hidden="1" x14ac:dyDescent="0.2"/>
    <row r="6586" hidden="1" x14ac:dyDescent="0.2"/>
    <row r="6587" hidden="1" x14ac:dyDescent="0.2"/>
    <row r="6588" hidden="1" x14ac:dyDescent="0.2"/>
    <row r="6589" hidden="1" x14ac:dyDescent="0.2"/>
    <row r="6590" hidden="1" x14ac:dyDescent="0.2"/>
    <row r="6591" hidden="1" x14ac:dyDescent="0.2"/>
    <row r="6592" hidden="1" x14ac:dyDescent="0.2"/>
    <row r="6593" hidden="1" x14ac:dyDescent="0.2"/>
    <row r="6594" hidden="1" x14ac:dyDescent="0.2"/>
    <row r="6595" hidden="1" x14ac:dyDescent="0.2"/>
    <row r="6596" hidden="1" x14ac:dyDescent="0.2"/>
    <row r="6597" hidden="1" x14ac:dyDescent="0.2"/>
    <row r="6598" hidden="1" x14ac:dyDescent="0.2"/>
    <row r="6599" hidden="1" x14ac:dyDescent="0.2"/>
    <row r="6600" hidden="1" x14ac:dyDescent="0.2"/>
    <row r="6601" hidden="1" x14ac:dyDescent="0.2"/>
    <row r="6602" hidden="1" x14ac:dyDescent="0.2"/>
    <row r="6603" hidden="1" x14ac:dyDescent="0.2"/>
    <row r="6604" hidden="1" x14ac:dyDescent="0.2"/>
    <row r="6605" hidden="1" x14ac:dyDescent="0.2"/>
    <row r="6606" hidden="1" x14ac:dyDescent="0.2"/>
    <row r="6607" hidden="1" x14ac:dyDescent="0.2"/>
    <row r="6608" hidden="1" x14ac:dyDescent="0.2"/>
    <row r="6609" hidden="1" x14ac:dyDescent="0.2"/>
    <row r="6610" hidden="1" x14ac:dyDescent="0.2"/>
    <row r="6611" hidden="1" x14ac:dyDescent="0.2"/>
    <row r="6612" hidden="1" x14ac:dyDescent="0.2"/>
    <row r="6613" hidden="1" x14ac:dyDescent="0.2"/>
    <row r="6614" hidden="1" x14ac:dyDescent="0.2"/>
    <row r="6615" hidden="1" x14ac:dyDescent="0.2"/>
    <row r="6616" hidden="1" x14ac:dyDescent="0.2"/>
    <row r="6617" hidden="1" x14ac:dyDescent="0.2"/>
    <row r="6618" hidden="1" x14ac:dyDescent="0.2"/>
    <row r="6619" hidden="1" x14ac:dyDescent="0.2"/>
    <row r="6620" hidden="1" x14ac:dyDescent="0.2"/>
    <row r="6621" hidden="1" x14ac:dyDescent="0.2"/>
    <row r="6622" hidden="1" x14ac:dyDescent="0.2"/>
    <row r="6623" hidden="1" x14ac:dyDescent="0.2"/>
    <row r="6624" hidden="1" x14ac:dyDescent="0.2"/>
    <row r="6625" hidden="1" x14ac:dyDescent="0.2"/>
    <row r="6626" hidden="1" x14ac:dyDescent="0.2"/>
    <row r="6627" hidden="1" x14ac:dyDescent="0.2"/>
    <row r="6628" hidden="1" x14ac:dyDescent="0.2"/>
    <row r="6629" hidden="1" x14ac:dyDescent="0.2"/>
    <row r="6630" hidden="1" x14ac:dyDescent="0.2"/>
    <row r="6631" hidden="1" x14ac:dyDescent="0.2"/>
    <row r="6632" hidden="1" x14ac:dyDescent="0.2"/>
    <row r="6633" hidden="1" x14ac:dyDescent="0.2"/>
    <row r="6634" hidden="1" x14ac:dyDescent="0.2"/>
    <row r="6635" hidden="1" x14ac:dyDescent="0.2"/>
    <row r="6636" hidden="1" x14ac:dyDescent="0.2"/>
    <row r="6637" hidden="1" x14ac:dyDescent="0.2"/>
    <row r="6638" hidden="1" x14ac:dyDescent="0.2"/>
    <row r="6639" hidden="1" x14ac:dyDescent="0.2"/>
    <row r="6640" hidden="1" x14ac:dyDescent="0.2"/>
    <row r="6641" hidden="1" x14ac:dyDescent="0.2"/>
    <row r="6642" hidden="1" x14ac:dyDescent="0.2"/>
    <row r="6643" hidden="1" x14ac:dyDescent="0.2"/>
    <row r="6644" hidden="1" x14ac:dyDescent="0.2"/>
    <row r="6645" hidden="1" x14ac:dyDescent="0.2"/>
    <row r="6646" hidden="1" x14ac:dyDescent="0.2"/>
    <row r="6647" hidden="1" x14ac:dyDescent="0.2"/>
    <row r="6648" hidden="1" x14ac:dyDescent="0.2"/>
    <row r="6649" hidden="1" x14ac:dyDescent="0.2"/>
    <row r="6650" hidden="1" x14ac:dyDescent="0.2"/>
    <row r="6651" hidden="1" x14ac:dyDescent="0.2"/>
    <row r="6652" hidden="1" x14ac:dyDescent="0.2"/>
    <row r="6653" hidden="1" x14ac:dyDescent="0.2"/>
    <row r="6654" hidden="1" x14ac:dyDescent="0.2"/>
    <row r="6655" hidden="1" x14ac:dyDescent="0.2"/>
    <row r="6656" hidden="1" x14ac:dyDescent="0.2"/>
    <row r="6657" hidden="1" x14ac:dyDescent="0.2"/>
    <row r="6658" hidden="1" x14ac:dyDescent="0.2"/>
    <row r="6659" hidden="1" x14ac:dyDescent="0.2"/>
    <row r="6660" hidden="1" x14ac:dyDescent="0.2"/>
    <row r="6661" hidden="1" x14ac:dyDescent="0.2"/>
    <row r="6662" hidden="1" x14ac:dyDescent="0.2"/>
    <row r="6663" hidden="1" x14ac:dyDescent="0.2"/>
    <row r="6664" hidden="1" x14ac:dyDescent="0.2"/>
    <row r="6665" hidden="1" x14ac:dyDescent="0.2"/>
    <row r="6666" hidden="1" x14ac:dyDescent="0.2"/>
    <row r="6667" hidden="1" x14ac:dyDescent="0.2"/>
    <row r="6668" hidden="1" x14ac:dyDescent="0.2"/>
    <row r="6669" hidden="1" x14ac:dyDescent="0.2"/>
    <row r="6670" hidden="1" x14ac:dyDescent="0.2"/>
    <row r="6671" hidden="1" x14ac:dyDescent="0.2"/>
    <row r="6672" hidden="1" x14ac:dyDescent="0.2"/>
    <row r="6673" hidden="1" x14ac:dyDescent="0.2"/>
    <row r="6674" hidden="1" x14ac:dyDescent="0.2"/>
    <row r="6675" hidden="1" x14ac:dyDescent="0.2"/>
    <row r="6676" hidden="1" x14ac:dyDescent="0.2"/>
    <row r="6677" hidden="1" x14ac:dyDescent="0.2"/>
    <row r="6678" hidden="1" x14ac:dyDescent="0.2"/>
    <row r="6679" hidden="1" x14ac:dyDescent="0.2"/>
    <row r="6680" hidden="1" x14ac:dyDescent="0.2"/>
    <row r="6681" hidden="1" x14ac:dyDescent="0.2"/>
    <row r="6682" hidden="1" x14ac:dyDescent="0.2"/>
    <row r="6683" hidden="1" x14ac:dyDescent="0.2"/>
    <row r="6684" hidden="1" x14ac:dyDescent="0.2"/>
    <row r="6685" hidden="1" x14ac:dyDescent="0.2"/>
    <row r="6686" hidden="1" x14ac:dyDescent="0.2"/>
    <row r="6687" hidden="1" x14ac:dyDescent="0.2"/>
    <row r="6688" hidden="1" x14ac:dyDescent="0.2"/>
    <row r="6689" hidden="1" x14ac:dyDescent="0.2"/>
    <row r="6690" hidden="1" x14ac:dyDescent="0.2"/>
    <row r="6691" hidden="1" x14ac:dyDescent="0.2"/>
    <row r="6692" hidden="1" x14ac:dyDescent="0.2"/>
    <row r="6693" hidden="1" x14ac:dyDescent="0.2"/>
    <row r="6694" hidden="1" x14ac:dyDescent="0.2"/>
    <row r="6695" hidden="1" x14ac:dyDescent="0.2"/>
    <row r="6696" hidden="1" x14ac:dyDescent="0.2"/>
    <row r="6697" hidden="1" x14ac:dyDescent="0.2"/>
    <row r="6698" hidden="1" x14ac:dyDescent="0.2"/>
    <row r="6699" hidden="1" x14ac:dyDescent="0.2"/>
    <row r="6700" hidden="1" x14ac:dyDescent="0.2"/>
    <row r="6701" hidden="1" x14ac:dyDescent="0.2"/>
    <row r="6702" hidden="1" x14ac:dyDescent="0.2"/>
    <row r="6703" hidden="1" x14ac:dyDescent="0.2"/>
    <row r="6704" hidden="1" x14ac:dyDescent="0.2"/>
    <row r="6705" hidden="1" x14ac:dyDescent="0.2"/>
    <row r="6706" hidden="1" x14ac:dyDescent="0.2"/>
    <row r="6707" hidden="1" x14ac:dyDescent="0.2"/>
    <row r="6708" hidden="1" x14ac:dyDescent="0.2"/>
    <row r="6709" hidden="1" x14ac:dyDescent="0.2"/>
    <row r="6710" hidden="1" x14ac:dyDescent="0.2"/>
    <row r="6711" hidden="1" x14ac:dyDescent="0.2"/>
    <row r="6712" hidden="1" x14ac:dyDescent="0.2"/>
    <row r="6713" hidden="1" x14ac:dyDescent="0.2"/>
    <row r="6714" hidden="1" x14ac:dyDescent="0.2"/>
    <row r="6715" hidden="1" x14ac:dyDescent="0.2"/>
    <row r="6716" hidden="1" x14ac:dyDescent="0.2"/>
    <row r="6717" hidden="1" x14ac:dyDescent="0.2"/>
    <row r="6718" hidden="1" x14ac:dyDescent="0.2"/>
    <row r="6719" hidden="1" x14ac:dyDescent="0.2"/>
    <row r="6720" hidden="1" x14ac:dyDescent="0.2"/>
    <row r="6721" hidden="1" x14ac:dyDescent="0.2"/>
    <row r="6722" hidden="1" x14ac:dyDescent="0.2"/>
    <row r="6723" hidden="1" x14ac:dyDescent="0.2"/>
    <row r="6724" hidden="1" x14ac:dyDescent="0.2"/>
    <row r="6725" hidden="1" x14ac:dyDescent="0.2"/>
    <row r="6726" hidden="1" x14ac:dyDescent="0.2"/>
    <row r="6727" hidden="1" x14ac:dyDescent="0.2"/>
    <row r="6728" hidden="1" x14ac:dyDescent="0.2"/>
    <row r="6729" hidden="1" x14ac:dyDescent="0.2"/>
    <row r="6730" hidden="1" x14ac:dyDescent="0.2"/>
    <row r="6731" hidden="1" x14ac:dyDescent="0.2"/>
    <row r="6732" hidden="1" x14ac:dyDescent="0.2"/>
    <row r="6733" hidden="1" x14ac:dyDescent="0.2"/>
    <row r="6734" hidden="1" x14ac:dyDescent="0.2"/>
    <row r="6735" hidden="1" x14ac:dyDescent="0.2"/>
    <row r="6736" hidden="1" x14ac:dyDescent="0.2"/>
    <row r="6737" hidden="1" x14ac:dyDescent="0.2"/>
    <row r="6738" hidden="1" x14ac:dyDescent="0.2"/>
    <row r="6739" hidden="1" x14ac:dyDescent="0.2"/>
    <row r="6740" hidden="1" x14ac:dyDescent="0.2"/>
    <row r="6741" hidden="1" x14ac:dyDescent="0.2"/>
    <row r="6742" hidden="1" x14ac:dyDescent="0.2"/>
    <row r="6743" hidden="1" x14ac:dyDescent="0.2"/>
    <row r="6744" hidden="1" x14ac:dyDescent="0.2"/>
    <row r="6745" hidden="1" x14ac:dyDescent="0.2"/>
    <row r="6746" hidden="1" x14ac:dyDescent="0.2"/>
    <row r="6747" hidden="1" x14ac:dyDescent="0.2"/>
    <row r="6748" hidden="1" x14ac:dyDescent="0.2"/>
    <row r="6749" hidden="1" x14ac:dyDescent="0.2"/>
    <row r="6750" hidden="1" x14ac:dyDescent="0.2"/>
    <row r="6751" hidden="1" x14ac:dyDescent="0.2"/>
    <row r="6752" hidden="1" x14ac:dyDescent="0.2"/>
    <row r="6753" hidden="1" x14ac:dyDescent="0.2"/>
    <row r="6754" hidden="1" x14ac:dyDescent="0.2"/>
    <row r="6755" hidden="1" x14ac:dyDescent="0.2"/>
    <row r="6756" hidden="1" x14ac:dyDescent="0.2"/>
    <row r="6757" hidden="1" x14ac:dyDescent="0.2"/>
    <row r="6758" hidden="1" x14ac:dyDescent="0.2"/>
    <row r="6759" hidden="1" x14ac:dyDescent="0.2"/>
    <row r="6760" hidden="1" x14ac:dyDescent="0.2"/>
    <row r="6761" hidden="1" x14ac:dyDescent="0.2"/>
    <row r="6762" hidden="1" x14ac:dyDescent="0.2"/>
    <row r="6763" hidden="1" x14ac:dyDescent="0.2"/>
    <row r="6764" hidden="1" x14ac:dyDescent="0.2"/>
    <row r="6765" hidden="1" x14ac:dyDescent="0.2"/>
    <row r="6766" hidden="1" x14ac:dyDescent="0.2"/>
    <row r="6767" hidden="1" x14ac:dyDescent="0.2"/>
    <row r="6768" hidden="1" x14ac:dyDescent="0.2"/>
    <row r="6769" hidden="1" x14ac:dyDescent="0.2"/>
    <row r="6770" hidden="1" x14ac:dyDescent="0.2"/>
    <row r="6771" hidden="1" x14ac:dyDescent="0.2"/>
    <row r="6772" hidden="1" x14ac:dyDescent="0.2"/>
    <row r="6773" hidden="1" x14ac:dyDescent="0.2"/>
    <row r="6774" hidden="1" x14ac:dyDescent="0.2"/>
    <row r="6775" hidden="1" x14ac:dyDescent="0.2"/>
    <row r="6776" hidden="1" x14ac:dyDescent="0.2"/>
    <row r="6777" hidden="1" x14ac:dyDescent="0.2"/>
    <row r="6778" hidden="1" x14ac:dyDescent="0.2"/>
    <row r="6779" hidden="1" x14ac:dyDescent="0.2"/>
    <row r="6780" hidden="1" x14ac:dyDescent="0.2"/>
    <row r="6781" hidden="1" x14ac:dyDescent="0.2"/>
    <row r="6782" hidden="1" x14ac:dyDescent="0.2"/>
    <row r="6783" hidden="1" x14ac:dyDescent="0.2"/>
    <row r="6784" hidden="1" x14ac:dyDescent="0.2"/>
    <row r="6785" hidden="1" x14ac:dyDescent="0.2"/>
    <row r="6786" hidden="1" x14ac:dyDescent="0.2"/>
    <row r="6787" hidden="1" x14ac:dyDescent="0.2"/>
    <row r="6788" hidden="1" x14ac:dyDescent="0.2"/>
    <row r="6789" hidden="1" x14ac:dyDescent="0.2"/>
    <row r="6790" hidden="1" x14ac:dyDescent="0.2"/>
    <row r="6791" hidden="1" x14ac:dyDescent="0.2"/>
    <row r="6792" hidden="1" x14ac:dyDescent="0.2"/>
    <row r="6793" hidden="1" x14ac:dyDescent="0.2"/>
    <row r="6794" hidden="1" x14ac:dyDescent="0.2"/>
    <row r="6795" hidden="1" x14ac:dyDescent="0.2"/>
    <row r="6796" hidden="1" x14ac:dyDescent="0.2"/>
    <row r="6797" hidden="1" x14ac:dyDescent="0.2"/>
    <row r="6798" hidden="1" x14ac:dyDescent="0.2"/>
    <row r="6799" hidden="1" x14ac:dyDescent="0.2"/>
    <row r="6800" hidden="1" x14ac:dyDescent="0.2"/>
    <row r="6801" hidden="1" x14ac:dyDescent="0.2"/>
    <row r="6802" hidden="1" x14ac:dyDescent="0.2"/>
    <row r="6803" hidden="1" x14ac:dyDescent="0.2"/>
    <row r="6804" hidden="1" x14ac:dyDescent="0.2"/>
    <row r="6805" hidden="1" x14ac:dyDescent="0.2"/>
    <row r="6806" hidden="1" x14ac:dyDescent="0.2"/>
    <row r="6807" hidden="1" x14ac:dyDescent="0.2"/>
    <row r="6808" hidden="1" x14ac:dyDescent="0.2"/>
    <row r="6809" hidden="1" x14ac:dyDescent="0.2"/>
    <row r="6810" hidden="1" x14ac:dyDescent="0.2"/>
    <row r="6811" hidden="1" x14ac:dyDescent="0.2"/>
    <row r="6812" hidden="1" x14ac:dyDescent="0.2"/>
    <row r="6813" hidden="1" x14ac:dyDescent="0.2"/>
    <row r="6814" hidden="1" x14ac:dyDescent="0.2"/>
    <row r="6815" hidden="1" x14ac:dyDescent="0.2"/>
    <row r="6816" hidden="1" x14ac:dyDescent="0.2"/>
    <row r="6817" hidden="1" x14ac:dyDescent="0.2"/>
    <row r="6818" hidden="1" x14ac:dyDescent="0.2"/>
    <row r="6819" hidden="1" x14ac:dyDescent="0.2"/>
    <row r="6820" hidden="1" x14ac:dyDescent="0.2"/>
    <row r="6821" hidden="1" x14ac:dyDescent="0.2"/>
    <row r="6822" hidden="1" x14ac:dyDescent="0.2"/>
    <row r="6823" hidden="1" x14ac:dyDescent="0.2"/>
    <row r="6824" hidden="1" x14ac:dyDescent="0.2"/>
    <row r="6825" hidden="1" x14ac:dyDescent="0.2"/>
    <row r="6826" hidden="1" x14ac:dyDescent="0.2"/>
    <row r="6827" hidden="1" x14ac:dyDescent="0.2"/>
    <row r="6828" hidden="1" x14ac:dyDescent="0.2"/>
    <row r="6829" hidden="1" x14ac:dyDescent="0.2"/>
    <row r="6830" hidden="1" x14ac:dyDescent="0.2"/>
    <row r="6831" hidden="1" x14ac:dyDescent="0.2"/>
    <row r="6832" hidden="1" x14ac:dyDescent="0.2"/>
    <row r="6833" hidden="1" x14ac:dyDescent="0.2"/>
    <row r="6834" hidden="1" x14ac:dyDescent="0.2"/>
    <row r="6835" hidden="1" x14ac:dyDescent="0.2"/>
    <row r="6836" hidden="1" x14ac:dyDescent="0.2"/>
    <row r="6837" hidden="1" x14ac:dyDescent="0.2"/>
    <row r="6838" hidden="1" x14ac:dyDescent="0.2"/>
    <row r="6839" hidden="1" x14ac:dyDescent="0.2"/>
    <row r="6840" hidden="1" x14ac:dyDescent="0.2"/>
    <row r="6841" hidden="1" x14ac:dyDescent="0.2"/>
    <row r="6842" hidden="1" x14ac:dyDescent="0.2"/>
    <row r="6843" hidden="1" x14ac:dyDescent="0.2"/>
    <row r="6844" hidden="1" x14ac:dyDescent="0.2"/>
    <row r="6845" hidden="1" x14ac:dyDescent="0.2"/>
    <row r="6846" hidden="1" x14ac:dyDescent="0.2"/>
    <row r="6847" hidden="1" x14ac:dyDescent="0.2"/>
    <row r="6848" hidden="1" x14ac:dyDescent="0.2"/>
    <row r="6849" hidden="1" x14ac:dyDescent="0.2"/>
    <row r="6850" hidden="1" x14ac:dyDescent="0.2"/>
    <row r="6851" hidden="1" x14ac:dyDescent="0.2"/>
    <row r="6852" hidden="1" x14ac:dyDescent="0.2"/>
    <row r="6853" hidden="1" x14ac:dyDescent="0.2"/>
    <row r="6854" hidden="1" x14ac:dyDescent="0.2"/>
    <row r="6855" hidden="1" x14ac:dyDescent="0.2"/>
    <row r="6856" hidden="1" x14ac:dyDescent="0.2"/>
    <row r="6857" hidden="1" x14ac:dyDescent="0.2"/>
    <row r="6858" hidden="1" x14ac:dyDescent="0.2"/>
    <row r="6859" hidden="1" x14ac:dyDescent="0.2"/>
    <row r="6860" hidden="1" x14ac:dyDescent="0.2"/>
    <row r="6861" hidden="1" x14ac:dyDescent="0.2"/>
    <row r="6862" hidden="1" x14ac:dyDescent="0.2"/>
    <row r="6863" hidden="1" x14ac:dyDescent="0.2"/>
    <row r="6864" hidden="1" x14ac:dyDescent="0.2"/>
    <row r="6865" hidden="1" x14ac:dyDescent="0.2"/>
    <row r="6866" hidden="1" x14ac:dyDescent="0.2"/>
    <row r="6867" hidden="1" x14ac:dyDescent="0.2"/>
    <row r="6868" hidden="1" x14ac:dyDescent="0.2"/>
    <row r="6869" hidden="1" x14ac:dyDescent="0.2"/>
    <row r="6870" hidden="1" x14ac:dyDescent="0.2"/>
    <row r="6871" hidden="1" x14ac:dyDescent="0.2"/>
    <row r="6872" hidden="1" x14ac:dyDescent="0.2"/>
    <row r="6873" hidden="1" x14ac:dyDescent="0.2"/>
    <row r="6874" hidden="1" x14ac:dyDescent="0.2"/>
    <row r="6875" hidden="1" x14ac:dyDescent="0.2"/>
    <row r="6876" hidden="1" x14ac:dyDescent="0.2"/>
    <row r="6877" hidden="1" x14ac:dyDescent="0.2"/>
    <row r="6878" hidden="1" x14ac:dyDescent="0.2"/>
    <row r="6879" hidden="1" x14ac:dyDescent="0.2"/>
    <row r="6880" hidden="1" x14ac:dyDescent="0.2"/>
    <row r="6881" hidden="1" x14ac:dyDescent="0.2"/>
    <row r="6882" hidden="1" x14ac:dyDescent="0.2"/>
    <row r="6883" hidden="1" x14ac:dyDescent="0.2"/>
    <row r="6884" hidden="1" x14ac:dyDescent="0.2"/>
    <row r="6885" hidden="1" x14ac:dyDescent="0.2"/>
    <row r="6886" hidden="1" x14ac:dyDescent="0.2"/>
    <row r="6887" hidden="1" x14ac:dyDescent="0.2"/>
    <row r="6888" hidden="1" x14ac:dyDescent="0.2"/>
    <row r="6889" hidden="1" x14ac:dyDescent="0.2"/>
    <row r="6890" hidden="1" x14ac:dyDescent="0.2"/>
    <row r="6891" hidden="1" x14ac:dyDescent="0.2"/>
    <row r="6892" hidden="1" x14ac:dyDescent="0.2"/>
    <row r="6893" hidden="1" x14ac:dyDescent="0.2"/>
    <row r="6894" hidden="1" x14ac:dyDescent="0.2"/>
    <row r="6895" hidden="1" x14ac:dyDescent="0.2"/>
    <row r="6896" hidden="1" x14ac:dyDescent="0.2"/>
    <row r="6897" hidden="1" x14ac:dyDescent="0.2"/>
    <row r="6898" hidden="1" x14ac:dyDescent="0.2"/>
    <row r="6899" hidden="1" x14ac:dyDescent="0.2"/>
    <row r="6900" hidden="1" x14ac:dyDescent="0.2"/>
    <row r="6901" hidden="1" x14ac:dyDescent="0.2"/>
    <row r="6902" hidden="1" x14ac:dyDescent="0.2"/>
    <row r="6903" hidden="1" x14ac:dyDescent="0.2"/>
    <row r="6904" hidden="1" x14ac:dyDescent="0.2"/>
    <row r="6905" hidden="1" x14ac:dyDescent="0.2"/>
    <row r="6906" hidden="1" x14ac:dyDescent="0.2"/>
    <row r="6907" hidden="1" x14ac:dyDescent="0.2"/>
    <row r="6908" hidden="1" x14ac:dyDescent="0.2"/>
    <row r="6909" hidden="1" x14ac:dyDescent="0.2"/>
    <row r="6910" hidden="1" x14ac:dyDescent="0.2"/>
    <row r="6911" hidden="1" x14ac:dyDescent="0.2"/>
    <row r="6912" hidden="1" x14ac:dyDescent="0.2"/>
    <row r="6913" hidden="1" x14ac:dyDescent="0.2"/>
    <row r="6914" hidden="1" x14ac:dyDescent="0.2"/>
    <row r="6915" hidden="1" x14ac:dyDescent="0.2"/>
    <row r="6916" hidden="1" x14ac:dyDescent="0.2"/>
    <row r="6917" hidden="1" x14ac:dyDescent="0.2"/>
    <row r="6918" hidden="1" x14ac:dyDescent="0.2"/>
    <row r="6919" hidden="1" x14ac:dyDescent="0.2"/>
    <row r="6920" hidden="1" x14ac:dyDescent="0.2"/>
    <row r="6921" hidden="1" x14ac:dyDescent="0.2"/>
    <row r="6922" hidden="1" x14ac:dyDescent="0.2"/>
    <row r="6923" hidden="1" x14ac:dyDescent="0.2"/>
    <row r="6924" hidden="1" x14ac:dyDescent="0.2"/>
    <row r="6925" hidden="1" x14ac:dyDescent="0.2"/>
    <row r="6926" hidden="1" x14ac:dyDescent="0.2"/>
    <row r="6927" hidden="1" x14ac:dyDescent="0.2"/>
    <row r="6928" hidden="1" x14ac:dyDescent="0.2"/>
    <row r="6929" hidden="1" x14ac:dyDescent="0.2"/>
    <row r="6930" hidden="1" x14ac:dyDescent="0.2"/>
    <row r="6931" hidden="1" x14ac:dyDescent="0.2"/>
    <row r="6932" hidden="1" x14ac:dyDescent="0.2"/>
    <row r="6933" hidden="1" x14ac:dyDescent="0.2"/>
    <row r="6934" hidden="1" x14ac:dyDescent="0.2"/>
    <row r="6935" hidden="1" x14ac:dyDescent="0.2"/>
    <row r="6936" hidden="1" x14ac:dyDescent="0.2"/>
    <row r="6937" hidden="1" x14ac:dyDescent="0.2"/>
    <row r="6938" hidden="1" x14ac:dyDescent="0.2"/>
    <row r="6939" hidden="1" x14ac:dyDescent="0.2"/>
    <row r="6940" hidden="1" x14ac:dyDescent="0.2"/>
    <row r="6941" hidden="1" x14ac:dyDescent="0.2"/>
    <row r="6942" hidden="1" x14ac:dyDescent="0.2"/>
    <row r="6943" hidden="1" x14ac:dyDescent="0.2"/>
    <row r="6944" hidden="1" x14ac:dyDescent="0.2"/>
    <row r="6945" hidden="1" x14ac:dyDescent="0.2"/>
    <row r="6946" hidden="1" x14ac:dyDescent="0.2"/>
    <row r="6947" hidden="1" x14ac:dyDescent="0.2"/>
    <row r="6948" hidden="1" x14ac:dyDescent="0.2"/>
    <row r="6949" hidden="1" x14ac:dyDescent="0.2"/>
    <row r="6950" hidden="1" x14ac:dyDescent="0.2"/>
    <row r="6951" hidden="1" x14ac:dyDescent="0.2"/>
    <row r="6952" hidden="1" x14ac:dyDescent="0.2"/>
    <row r="6953" hidden="1" x14ac:dyDescent="0.2"/>
    <row r="6954" hidden="1" x14ac:dyDescent="0.2"/>
    <row r="6955" hidden="1" x14ac:dyDescent="0.2"/>
    <row r="6956" hidden="1" x14ac:dyDescent="0.2"/>
    <row r="6957" hidden="1" x14ac:dyDescent="0.2"/>
    <row r="6958" hidden="1" x14ac:dyDescent="0.2"/>
    <row r="6959" hidden="1" x14ac:dyDescent="0.2"/>
    <row r="6960" hidden="1" x14ac:dyDescent="0.2"/>
    <row r="6961" hidden="1" x14ac:dyDescent="0.2"/>
    <row r="6962" hidden="1" x14ac:dyDescent="0.2"/>
    <row r="6963" hidden="1" x14ac:dyDescent="0.2"/>
    <row r="6964" hidden="1" x14ac:dyDescent="0.2"/>
    <row r="6965" hidden="1" x14ac:dyDescent="0.2"/>
    <row r="6966" hidden="1" x14ac:dyDescent="0.2"/>
    <row r="6967" hidden="1" x14ac:dyDescent="0.2"/>
    <row r="6968" hidden="1" x14ac:dyDescent="0.2"/>
    <row r="6969" hidden="1" x14ac:dyDescent="0.2"/>
    <row r="6970" hidden="1" x14ac:dyDescent="0.2"/>
    <row r="6971" hidden="1" x14ac:dyDescent="0.2"/>
    <row r="6972" hidden="1" x14ac:dyDescent="0.2"/>
    <row r="6973" hidden="1" x14ac:dyDescent="0.2"/>
    <row r="6974" hidden="1" x14ac:dyDescent="0.2"/>
    <row r="6975" hidden="1" x14ac:dyDescent="0.2"/>
    <row r="6976" hidden="1" x14ac:dyDescent="0.2"/>
    <row r="6977" hidden="1" x14ac:dyDescent="0.2"/>
    <row r="6978" hidden="1" x14ac:dyDescent="0.2"/>
    <row r="6979" hidden="1" x14ac:dyDescent="0.2"/>
    <row r="6980" hidden="1" x14ac:dyDescent="0.2"/>
    <row r="6981" hidden="1" x14ac:dyDescent="0.2"/>
    <row r="6982" hidden="1" x14ac:dyDescent="0.2"/>
    <row r="6983" hidden="1" x14ac:dyDescent="0.2"/>
    <row r="6984" hidden="1" x14ac:dyDescent="0.2"/>
    <row r="6985" hidden="1" x14ac:dyDescent="0.2"/>
    <row r="6986" hidden="1" x14ac:dyDescent="0.2"/>
    <row r="6987" hidden="1" x14ac:dyDescent="0.2"/>
    <row r="6988" hidden="1" x14ac:dyDescent="0.2"/>
    <row r="6989" hidden="1" x14ac:dyDescent="0.2"/>
    <row r="6990" hidden="1" x14ac:dyDescent="0.2"/>
    <row r="6991" hidden="1" x14ac:dyDescent="0.2"/>
    <row r="6992" hidden="1" x14ac:dyDescent="0.2"/>
    <row r="6993" hidden="1" x14ac:dyDescent="0.2"/>
    <row r="6994" hidden="1" x14ac:dyDescent="0.2"/>
    <row r="6995" hidden="1" x14ac:dyDescent="0.2"/>
    <row r="6996" hidden="1" x14ac:dyDescent="0.2"/>
    <row r="6997" hidden="1" x14ac:dyDescent="0.2"/>
    <row r="6998" hidden="1" x14ac:dyDescent="0.2"/>
    <row r="6999" hidden="1" x14ac:dyDescent="0.2"/>
    <row r="7000" hidden="1" x14ac:dyDescent="0.2"/>
    <row r="7001" hidden="1" x14ac:dyDescent="0.2"/>
    <row r="7002" hidden="1" x14ac:dyDescent="0.2"/>
    <row r="7003" hidden="1" x14ac:dyDescent="0.2"/>
    <row r="7004" hidden="1" x14ac:dyDescent="0.2"/>
    <row r="7005" hidden="1" x14ac:dyDescent="0.2"/>
    <row r="7006" hidden="1" x14ac:dyDescent="0.2"/>
    <row r="7007" hidden="1" x14ac:dyDescent="0.2"/>
    <row r="7008" hidden="1" x14ac:dyDescent="0.2"/>
    <row r="7009" hidden="1" x14ac:dyDescent="0.2"/>
    <row r="7010" hidden="1" x14ac:dyDescent="0.2"/>
    <row r="7011" hidden="1" x14ac:dyDescent="0.2"/>
    <row r="7012" hidden="1" x14ac:dyDescent="0.2"/>
    <row r="7013" hidden="1" x14ac:dyDescent="0.2"/>
    <row r="7014" hidden="1" x14ac:dyDescent="0.2"/>
    <row r="7015" hidden="1" x14ac:dyDescent="0.2"/>
    <row r="7016" hidden="1" x14ac:dyDescent="0.2"/>
    <row r="7017" hidden="1" x14ac:dyDescent="0.2"/>
    <row r="7018" hidden="1" x14ac:dyDescent="0.2"/>
    <row r="7019" hidden="1" x14ac:dyDescent="0.2"/>
    <row r="7020" hidden="1" x14ac:dyDescent="0.2"/>
    <row r="7021" hidden="1" x14ac:dyDescent="0.2"/>
    <row r="7022" hidden="1" x14ac:dyDescent="0.2"/>
    <row r="7023" hidden="1" x14ac:dyDescent="0.2"/>
    <row r="7024" hidden="1" x14ac:dyDescent="0.2"/>
    <row r="7025" hidden="1" x14ac:dyDescent="0.2"/>
    <row r="7026" hidden="1" x14ac:dyDescent="0.2"/>
    <row r="7027" hidden="1" x14ac:dyDescent="0.2"/>
    <row r="7028" hidden="1" x14ac:dyDescent="0.2"/>
    <row r="7029" hidden="1" x14ac:dyDescent="0.2"/>
    <row r="7030" hidden="1" x14ac:dyDescent="0.2"/>
    <row r="7031" hidden="1" x14ac:dyDescent="0.2"/>
    <row r="7032" hidden="1" x14ac:dyDescent="0.2"/>
    <row r="7033" hidden="1" x14ac:dyDescent="0.2"/>
    <row r="7034" hidden="1" x14ac:dyDescent="0.2"/>
    <row r="7035" hidden="1" x14ac:dyDescent="0.2"/>
    <row r="7036" hidden="1" x14ac:dyDescent="0.2"/>
    <row r="7037" hidden="1" x14ac:dyDescent="0.2"/>
    <row r="7038" hidden="1" x14ac:dyDescent="0.2"/>
    <row r="7039" hidden="1" x14ac:dyDescent="0.2"/>
    <row r="7040" hidden="1" x14ac:dyDescent="0.2"/>
    <row r="7041" hidden="1" x14ac:dyDescent="0.2"/>
    <row r="7042" hidden="1" x14ac:dyDescent="0.2"/>
    <row r="7043" hidden="1" x14ac:dyDescent="0.2"/>
    <row r="7044" hidden="1" x14ac:dyDescent="0.2"/>
    <row r="7045" hidden="1" x14ac:dyDescent="0.2"/>
    <row r="7046" hidden="1" x14ac:dyDescent="0.2"/>
    <row r="7047" hidden="1" x14ac:dyDescent="0.2"/>
    <row r="7048" hidden="1" x14ac:dyDescent="0.2"/>
    <row r="7049" hidden="1" x14ac:dyDescent="0.2"/>
    <row r="7050" hidden="1" x14ac:dyDescent="0.2"/>
    <row r="7051" hidden="1" x14ac:dyDescent="0.2"/>
    <row r="7052" hidden="1" x14ac:dyDescent="0.2"/>
    <row r="7053" hidden="1" x14ac:dyDescent="0.2"/>
    <row r="7054" hidden="1" x14ac:dyDescent="0.2"/>
    <row r="7055" hidden="1" x14ac:dyDescent="0.2"/>
    <row r="7056" hidden="1" x14ac:dyDescent="0.2"/>
    <row r="7057" hidden="1" x14ac:dyDescent="0.2"/>
    <row r="7058" hidden="1" x14ac:dyDescent="0.2"/>
    <row r="7059" hidden="1" x14ac:dyDescent="0.2"/>
    <row r="7060" hidden="1" x14ac:dyDescent="0.2"/>
    <row r="7061" hidden="1" x14ac:dyDescent="0.2"/>
    <row r="7062" hidden="1" x14ac:dyDescent="0.2"/>
    <row r="7063" hidden="1" x14ac:dyDescent="0.2"/>
    <row r="7064" hidden="1" x14ac:dyDescent="0.2"/>
    <row r="7065" hidden="1" x14ac:dyDescent="0.2"/>
    <row r="7066" hidden="1" x14ac:dyDescent="0.2"/>
    <row r="7067" hidden="1" x14ac:dyDescent="0.2"/>
    <row r="7068" hidden="1" x14ac:dyDescent="0.2"/>
    <row r="7069" hidden="1" x14ac:dyDescent="0.2"/>
    <row r="7070" hidden="1" x14ac:dyDescent="0.2"/>
    <row r="7071" hidden="1" x14ac:dyDescent="0.2"/>
    <row r="7072" hidden="1" x14ac:dyDescent="0.2"/>
    <row r="7073" hidden="1" x14ac:dyDescent="0.2"/>
    <row r="7074" hidden="1" x14ac:dyDescent="0.2"/>
    <row r="7075" hidden="1" x14ac:dyDescent="0.2"/>
    <row r="7076" hidden="1" x14ac:dyDescent="0.2"/>
    <row r="7077" hidden="1" x14ac:dyDescent="0.2"/>
    <row r="7078" hidden="1" x14ac:dyDescent="0.2"/>
    <row r="7079" hidden="1" x14ac:dyDescent="0.2"/>
    <row r="7080" hidden="1" x14ac:dyDescent="0.2"/>
    <row r="7081" hidden="1" x14ac:dyDescent="0.2"/>
    <row r="7082" hidden="1" x14ac:dyDescent="0.2"/>
    <row r="7083" hidden="1" x14ac:dyDescent="0.2"/>
    <row r="7084" hidden="1" x14ac:dyDescent="0.2"/>
    <row r="7085" hidden="1" x14ac:dyDescent="0.2"/>
    <row r="7086" hidden="1" x14ac:dyDescent="0.2"/>
    <row r="7087" hidden="1" x14ac:dyDescent="0.2"/>
    <row r="7088" hidden="1" x14ac:dyDescent="0.2"/>
    <row r="7089" hidden="1" x14ac:dyDescent="0.2"/>
    <row r="7090" hidden="1" x14ac:dyDescent="0.2"/>
    <row r="7091" hidden="1" x14ac:dyDescent="0.2"/>
    <row r="7092" hidden="1" x14ac:dyDescent="0.2"/>
    <row r="7093" hidden="1" x14ac:dyDescent="0.2"/>
    <row r="7094" hidden="1" x14ac:dyDescent="0.2"/>
    <row r="7095" hidden="1" x14ac:dyDescent="0.2"/>
    <row r="7096" hidden="1" x14ac:dyDescent="0.2"/>
    <row r="7097" hidden="1" x14ac:dyDescent="0.2"/>
    <row r="7098" hidden="1" x14ac:dyDescent="0.2"/>
    <row r="7099" hidden="1" x14ac:dyDescent="0.2"/>
    <row r="7100" hidden="1" x14ac:dyDescent="0.2"/>
    <row r="7101" hidden="1" x14ac:dyDescent="0.2"/>
    <row r="7102" hidden="1" x14ac:dyDescent="0.2"/>
    <row r="7103" hidden="1" x14ac:dyDescent="0.2"/>
    <row r="7104" hidden="1" x14ac:dyDescent="0.2"/>
    <row r="7105" hidden="1" x14ac:dyDescent="0.2"/>
    <row r="7106" hidden="1" x14ac:dyDescent="0.2"/>
    <row r="7107" hidden="1" x14ac:dyDescent="0.2"/>
    <row r="7108" hidden="1" x14ac:dyDescent="0.2"/>
    <row r="7109" hidden="1" x14ac:dyDescent="0.2"/>
    <row r="7110" hidden="1" x14ac:dyDescent="0.2"/>
    <row r="7111" hidden="1" x14ac:dyDescent="0.2"/>
    <row r="7112" hidden="1" x14ac:dyDescent="0.2"/>
    <row r="7113" hidden="1" x14ac:dyDescent="0.2"/>
    <row r="7114" hidden="1" x14ac:dyDescent="0.2"/>
    <row r="7115" hidden="1" x14ac:dyDescent="0.2"/>
    <row r="7116" hidden="1" x14ac:dyDescent="0.2"/>
    <row r="7117" hidden="1" x14ac:dyDescent="0.2"/>
    <row r="7118" hidden="1" x14ac:dyDescent="0.2"/>
    <row r="7119" hidden="1" x14ac:dyDescent="0.2"/>
    <row r="7120" hidden="1" x14ac:dyDescent="0.2"/>
    <row r="7121" hidden="1" x14ac:dyDescent="0.2"/>
    <row r="7122" hidden="1" x14ac:dyDescent="0.2"/>
    <row r="7123" hidden="1" x14ac:dyDescent="0.2"/>
    <row r="7124" hidden="1" x14ac:dyDescent="0.2"/>
    <row r="7125" hidden="1" x14ac:dyDescent="0.2"/>
    <row r="7126" hidden="1" x14ac:dyDescent="0.2"/>
    <row r="7127" hidden="1" x14ac:dyDescent="0.2"/>
    <row r="7128" hidden="1" x14ac:dyDescent="0.2"/>
    <row r="7129" hidden="1" x14ac:dyDescent="0.2"/>
    <row r="7130" hidden="1" x14ac:dyDescent="0.2"/>
    <row r="7131" hidden="1" x14ac:dyDescent="0.2"/>
    <row r="7132" hidden="1" x14ac:dyDescent="0.2"/>
    <row r="7133" hidden="1" x14ac:dyDescent="0.2"/>
    <row r="7134" hidden="1" x14ac:dyDescent="0.2"/>
    <row r="7135" hidden="1" x14ac:dyDescent="0.2"/>
    <row r="7136" hidden="1" x14ac:dyDescent="0.2"/>
    <row r="7137" hidden="1" x14ac:dyDescent="0.2"/>
    <row r="7138" hidden="1" x14ac:dyDescent="0.2"/>
    <row r="7139" hidden="1" x14ac:dyDescent="0.2"/>
    <row r="7140" hidden="1" x14ac:dyDescent="0.2"/>
    <row r="7141" hidden="1" x14ac:dyDescent="0.2"/>
    <row r="7142" hidden="1" x14ac:dyDescent="0.2"/>
    <row r="7143" hidden="1" x14ac:dyDescent="0.2"/>
    <row r="7144" hidden="1" x14ac:dyDescent="0.2"/>
    <row r="7145" hidden="1" x14ac:dyDescent="0.2"/>
    <row r="7146" hidden="1" x14ac:dyDescent="0.2"/>
    <row r="7147" hidden="1" x14ac:dyDescent="0.2"/>
    <row r="7148" hidden="1" x14ac:dyDescent="0.2"/>
    <row r="7149" hidden="1" x14ac:dyDescent="0.2"/>
    <row r="7150" hidden="1" x14ac:dyDescent="0.2"/>
    <row r="7151" hidden="1" x14ac:dyDescent="0.2"/>
    <row r="7152" hidden="1" x14ac:dyDescent="0.2"/>
    <row r="7153" hidden="1" x14ac:dyDescent="0.2"/>
    <row r="7154" hidden="1" x14ac:dyDescent="0.2"/>
    <row r="7155" hidden="1" x14ac:dyDescent="0.2"/>
    <row r="7156" hidden="1" x14ac:dyDescent="0.2"/>
    <row r="7157" hidden="1" x14ac:dyDescent="0.2"/>
    <row r="7158" hidden="1" x14ac:dyDescent="0.2"/>
    <row r="7159" hidden="1" x14ac:dyDescent="0.2"/>
    <row r="7160" hidden="1" x14ac:dyDescent="0.2"/>
    <row r="7161" hidden="1" x14ac:dyDescent="0.2"/>
    <row r="7162" hidden="1" x14ac:dyDescent="0.2"/>
    <row r="7163" hidden="1" x14ac:dyDescent="0.2"/>
    <row r="7164" hidden="1" x14ac:dyDescent="0.2"/>
    <row r="7165" hidden="1" x14ac:dyDescent="0.2"/>
    <row r="7166" hidden="1" x14ac:dyDescent="0.2"/>
    <row r="7167" hidden="1" x14ac:dyDescent="0.2"/>
    <row r="7168" hidden="1" x14ac:dyDescent="0.2"/>
    <row r="7169" hidden="1" x14ac:dyDescent="0.2"/>
    <row r="7170" hidden="1" x14ac:dyDescent="0.2"/>
    <row r="7171" hidden="1" x14ac:dyDescent="0.2"/>
    <row r="7172" hidden="1" x14ac:dyDescent="0.2"/>
    <row r="7173" hidden="1" x14ac:dyDescent="0.2"/>
    <row r="7174" hidden="1" x14ac:dyDescent="0.2"/>
    <row r="7175" hidden="1" x14ac:dyDescent="0.2"/>
    <row r="7176" hidden="1" x14ac:dyDescent="0.2"/>
    <row r="7177" hidden="1" x14ac:dyDescent="0.2"/>
    <row r="7178" hidden="1" x14ac:dyDescent="0.2"/>
    <row r="7179" hidden="1" x14ac:dyDescent="0.2"/>
    <row r="7180" hidden="1" x14ac:dyDescent="0.2"/>
    <row r="7181" hidden="1" x14ac:dyDescent="0.2"/>
    <row r="7182" hidden="1" x14ac:dyDescent="0.2"/>
    <row r="7183" hidden="1" x14ac:dyDescent="0.2"/>
    <row r="7184" hidden="1" x14ac:dyDescent="0.2"/>
    <row r="7185" hidden="1" x14ac:dyDescent="0.2"/>
    <row r="7186" hidden="1" x14ac:dyDescent="0.2"/>
    <row r="7187" hidden="1" x14ac:dyDescent="0.2"/>
    <row r="7188" hidden="1" x14ac:dyDescent="0.2"/>
    <row r="7189" hidden="1" x14ac:dyDescent="0.2"/>
    <row r="7190" hidden="1" x14ac:dyDescent="0.2"/>
    <row r="7191" hidden="1" x14ac:dyDescent="0.2"/>
    <row r="7192" hidden="1" x14ac:dyDescent="0.2"/>
    <row r="7193" hidden="1" x14ac:dyDescent="0.2"/>
    <row r="7194" hidden="1" x14ac:dyDescent="0.2"/>
    <row r="7195" hidden="1" x14ac:dyDescent="0.2"/>
    <row r="7196" hidden="1" x14ac:dyDescent="0.2"/>
    <row r="7197" hidden="1" x14ac:dyDescent="0.2"/>
    <row r="7198" hidden="1" x14ac:dyDescent="0.2"/>
    <row r="7199" hidden="1" x14ac:dyDescent="0.2"/>
    <row r="7200" hidden="1" x14ac:dyDescent="0.2"/>
    <row r="7201" hidden="1" x14ac:dyDescent="0.2"/>
    <row r="7202" hidden="1" x14ac:dyDescent="0.2"/>
    <row r="7203" hidden="1" x14ac:dyDescent="0.2"/>
    <row r="7204" hidden="1" x14ac:dyDescent="0.2"/>
    <row r="7205" hidden="1" x14ac:dyDescent="0.2"/>
    <row r="7206" hidden="1" x14ac:dyDescent="0.2"/>
    <row r="7207" hidden="1" x14ac:dyDescent="0.2"/>
    <row r="7208" hidden="1" x14ac:dyDescent="0.2"/>
    <row r="7209" hidden="1" x14ac:dyDescent="0.2"/>
    <row r="7210" hidden="1" x14ac:dyDescent="0.2"/>
    <row r="7211" hidden="1" x14ac:dyDescent="0.2"/>
    <row r="7212" hidden="1" x14ac:dyDescent="0.2"/>
    <row r="7213" hidden="1" x14ac:dyDescent="0.2"/>
    <row r="7214" hidden="1" x14ac:dyDescent="0.2"/>
    <row r="7215" hidden="1" x14ac:dyDescent="0.2"/>
    <row r="7216" hidden="1" x14ac:dyDescent="0.2"/>
    <row r="7217" hidden="1" x14ac:dyDescent="0.2"/>
    <row r="7218" hidden="1" x14ac:dyDescent="0.2"/>
    <row r="7219" hidden="1" x14ac:dyDescent="0.2"/>
    <row r="7220" hidden="1" x14ac:dyDescent="0.2"/>
    <row r="7221" hidden="1" x14ac:dyDescent="0.2"/>
    <row r="7222" hidden="1" x14ac:dyDescent="0.2"/>
    <row r="7223" hidden="1" x14ac:dyDescent="0.2"/>
    <row r="7224" hidden="1" x14ac:dyDescent="0.2"/>
    <row r="7225" hidden="1" x14ac:dyDescent="0.2"/>
    <row r="7226" hidden="1" x14ac:dyDescent="0.2"/>
    <row r="7227" hidden="1" x14ac:dyDescent="0.2"/>
    <row r="7228" hidden="1" x14ac:dyDescent="0.2"/>
    <row r="7229" hidden="1" x14ac:dyDescent="0.2"/>
    <row r="7230" hidden="1" x14ac:dyDescent="0.2"/>
    <row r="7231" hidden="1" x14ac:dyDescent="0.2"/>
    <row r="7232" hidden="1" x14ac:dyDescent="0.2"/>
    <row r="7233" hidden="1" x14ac:dyDescent="0.2"/>
    <row r="7234" hidden="1" x14ac:dyDescent="0.2"/>
    <row r="7235" hidden="1" x14ac:dyDescent="0.2"/>
    <row r="7236" hidden="1" x14ac:dyDescent="0.2"/>
    <row r="7237" hidden="1" x14ac:dyDescent="0.2"/>
    <row r="7238" hidden="1" x14ac:dyDescent="0.2"/>
    <row r="7239" hidden="1" x14ac:dyDescent="0.2"/>
    <row r="7240" hidden="1" x14ac:dyDescent="0.2"/>
    <row r="7241" hidden="1" x14ac:dyDescent="0.2"/>
    <row r="7242" hidden="1" x14ac:dyDescent="0.2"/>
    <row r="7243" hidden="1" x14ac:dyDescent="0.2"/>
    <row r="7244" hidden="1" x14ac:dyDescent="0.2"/>
    <row r="7245" hidden="1" x14ac:dyDescent="0.2"/>
    <row r="7246" hidden="1" x14ac:dyDescent="0.2"/>
    <row r="7247" hidden="1" x14ac:dyDescent="0.2"/>
    <row r="7248" hidden="1" x14ac:dyDescent="0.2"/>
    <row r="7249" hidden="1" x14ac:dyDescent="0.2"/>
    <row r="7250" hidden="1" x14ac:dyDescent="0.2"/>
    <row r="7251" hidden="1" x14ac:dyDescent="0.2"/>
    <row r="7252" hidden="1" x14ac:dyDescent="0.2"/>
    <row r="7253" hidden="1" x14ac:dyDescent="0.2"/>
    <row r="7254" hidden="1" x14ac:dyDescent="0.2"/>
    <row r="7255" hidden="1" x14ac:dyDescent="0.2"/>
    <row r="7256" hidden="1" x14ac:dyDescent="0.2"/>
    <row r="7257" hidden="1" x14ac:dyDescent="0.2"/>
    <row r="7258" hidden="1" x14ac:dyDescent="0.2"/>
    <row r="7259" hidden="1" x14ac:dyDescent="0.2"/>
    <row r="7260" hidden="1" x14ac:dyDescent="0.2"/>
    <row r="7261" hidden="1" x14ac:dyDescent="0.2"/>
    <row r="7262" hidden="1" x14ac:dyDescent="0.2"/>
    <row r="7263" hidden="1" x14ac:dyDescent="0.2"/>
    <row r="7264" hidden="1" x14ac:dyDescent="0.2"/>
    <row r="7265" hidden="1" x14ac:dyDescent="0.2"/>
    <row r="7266" hidden="1" x14ac:dyDescent="0.2"/>
    <row r="7267" hidden="1" x14ac:dyDescent="0.2"/>
    <row r="7268" hidden="1" x14ac:dyDescent="0.2"/>
    <row r="7269" hidden="1" x14ac:dyDescent="0.2"/>
    <row r="7270" hidden="1" x14ac:dyDescent="0.2"/>
    <row r="7271" hidden="1" x14ac:dyDescent="0.2"/>
    <row r="7272" hidden="1" x14ac:dyDescent="0.2"/>
    <row r="7273" hidden="1" x14ac:dyDescent="0.2"/>
    <row r="7274" hidden="1" x14ac:dyDescent="0.2"/>
    <row r="7275" hidden="1" x14ac:dyDescent="0.2"/>
    <row r="7276" hidden="1" x14ac:dyDescent="0.2"/>
    <row r="7277" hidden="1" x14ac:dyDescent="0.2"/>
    <row r="7278" hidden="1" x14ac:dyDescent="0.2"/>
    <row r="7279" hidden="1" x14ac:dyDescent="0.2"/>
    <row r="7280" hidden="1" x14ac:dyDescent="0.2"/>
    <row r="7281" hidden="1" x14ac:dyDescent="0.2"/>
    <row r="7282" hidden="1" x14ac:dyDescent="0.2"/>
    <row r="7283" hidden="1" x14ac:dyDescent="0.2"/>
    <row r="7284" hidden="1" x14ac:dyDescent="0.2"/>
    <row r="7285" hidden="1" x14ac:dyDescent="0.2"/>
    <row r="7286" hidden="1" x14ac:dyDescent="0.2"/>
    <row r="7287" hidden="1" x14ac:dyDescent="0.2"/>
    <row r="7288" hidden="1" x14ac:dyDescent="0.2"/>
    <row r="7289" hidden="1" x14ac:dyDescent="0.2"/>
    <row r="7290" hidden="1" x14ac:dyDescent="0.2"/>
    <row r="7291" hidden="1" x14ac:dyDescent="0.2"/>
    <row r="7292" hidden="1" x14ac:dyDescent="0.2"/>
    <row r="7293" hidden="1" x14ac:dyDescent="0.2"/>
    <row r="7294" hidden="1" x14ac:dyDescent="0.2"/>
    <row r="7295" hidden="1" x14ac:dyDescent="0.2"/>
    <row r="7296" hidden="1" x14ac:dyDescent="0.2"/>
    <row r="7297" hidden="1" x14ac:dyDescent="0.2"/>
    <row r="7298" hidden="1" x14ac:dyDescent="0.2"/>
    <row r="7299" hidden="1" x14ac:dyDescent="0.2"/>
    <row r="7300" hidden="1" x14ac:dyDescent="0.2"/>
    <row r="7301" hidden="1" x14ac:dyDescent="0.2"/>
    <row r="7302" hidden="1" x14ac:dyDescent="0.2"/>
    <row r="7303" hidden="1" x14ac:dyDescent="0.2"/>
    <row r="7304" hidden="1" x14ac:dyDescent="0.2"/>
    <row r="7305" hidden="1" x14ac:dyDescent="0.2"/>
    <row r="7306" hidden="1" x14ac:dyDescent="0.2"/>
    <row r="7307" hidden="1" x14ac:dyDescent="0.2"/>
    <row r="7308" hidden="1" x14ac:dyDescent="0.2"/>
    <row r="7309" hidden="1" x14ac:dyDescent="0.2"/>
    <row r="7310" hidden="1" x14ac:dyDescent="0.2"/>
    <row r="7311" hidden="1" x14ac:dyDescent="0.2"/>
    <row r="7312" hidden="1" x14ac:dyDescent="0.2"/>
    <row r="7313" hidden="1" x14ac:dyDescent="0.2"/>
    <row r="7314" hidden="1" x14ac:dyDescent="0.2"/>
    <row r="7315" hidden="1" x14ac:dyDescent="0.2"/>
    <row r="7316" hidden="1" x14ac:dyDescent="0.2"/>
    <row r="7317" hidden="1" x14ac:dyDescent="0.2"/>
    <row r="7318" hidden="1" x14ac:dyDescent="0.2"/>
    <row r="7319" hidden="1" x14ac:dyDescent="0.2"/>
    <row r="7320" hidden="1" x14ac:dyDescent="0.2"/>
    <row r="7321" hidden="1" x14ac:dyDescent="0.2"/>
    <row r="7322" hidden="1" x14ac:dyDescent="0.2"/>
    <row r="7323" hidden="1" x14ac:dyDescent="0.2"/>
    <row r="7324" hidden="1" x14ac:dyDescent="0.2"/>
    <row r="7325" hidden="1" x14ac:dyDescent="0.2"/>
    <row r="7326" hidden="1" x14ac:dyDescent="0.2"/>
    <row r="7327" hidden="1" x14ac:dyDescent="0.2"/>
    <row r="7328" hidden="1" x14ac:dyDescent="0.2"/>
    <row r="7329" hidden="1" x14ac:dyDescent="0.2"/>
    <row r="7330" hidden="1" x14ac:dyDescent="0.2"/>
    <row r="7331" hidden="1" x14ac:dyDescent="0.2"/>
    <row r="7332" hidden="1" x14ac:dyDescent="0.2"/>
    <row r="7333" hidden="1" x14ac:dyDescent="0.2"/>
    <row r="7334" hidden="1" x14ac:dyDescent="0.2"/>
    <row r="7335" hidden="1" x14ac:dyDescent="0.2"/>
    <row r="7336" hidden="1" x14ac:dyDescent="0.2"/>
    <row r="7337" hidden="1" x14ac:dyDescent="0.2"/>
    <row r="7338" hidden="1" x14ac:dyDescent="0.2"/>
    <row r="7339" hidden="1" x14ac:dyDescent="0.2"/>
    <row r="7340" hidden="1" x14ac:dyDescent="0.2"/>
    <row r="7341" hidden="1" x14ac:dyDescent="0.2"/>
    <row r="7342" hidden="1" x14ac:dyDescent="0.2"/>
    <row r="7343" hidden="1" x14ac:dyDescent="0.2"/>
    <row r="7344" hidden="1" x14ac:dyDescent="0.2"/>
    <row r="7345" hidden="1" x14ac:dyDescent="0.2"/>
    <row r="7346" hidden="1" x14ac:dyDescent="0.2"/>
    <row r="7347" hidden="1" x14ac:dyDescent="0.2"/>
    <row r="7348" hidden="1" x14ac:dyDescent="0.2"/>
    <row r="7349" hidden="1" x14ac:dyDescent="0.2"/>
    <row r="7350" hidden="1" x14ac:dyDescent="0.2"/>
    <row r="7351" hidden="1" x14ac:dyDescent="0.2"/>
    <row r="7352" hidden="1" x14ac:dyDescent="0.2"/>
    <row r="7353" hidden="1" x14ac:dyDescent="0.2"/>
    <row r="7354" hidden="1" x14ac:dyDescent="0.2"/>
    <row r="7355" hidden="1" x14ac:dyDescent="0.2"/>
    <row r="7356" hidden="1" x14ac:dyDescent="0.2"/>
    <row r="7357" hidden="1" x14ac:dyDescent="0.2"/>
    <row r="7358" hidden="1" x14ac:dyDescent="0.2"/>
    <row r="7359" hidden="1" x14ac:dyDescent="0.2"/>
    <row r="7360" hidden="1" x14ac:dyDescent="0.2"/>
    <row r="7361" hidden="1" x14ac:dyDescent="0.2"/>
    <row r="7362" hidden="1" x14ac:dyDescent="0.2"/>
    <row r="7363" hidden="1" x14ac:dyDescent="0.2"/>
    <row r="7364" hidden="1" x14ac:dyDescent="0.2"/>
    <row r="7365" hidden="1" x14ac:dyDescent="0.2"/>
    <row r="7366" hidden="1" x14ac:dyDescent="0.2"/>
    <row r="7367" hidden="1" x14ac:dyDescent="0.2"/>
    <row r="7368" hidden="1" x14ac:dyDescent="0.2"/>
    <row r="7369" hidden="1" x14ac:dyDescent="0.2"/>
    <row r="7370" hidden="1" x14ac:dyDescent="0.2"/>
    <row r="7371" hidden="1" x14ac:dyDescent="0.2"/>
    <row r="7372" hidden="1" x14ac:dyDescent="0.2"/>
    <row r="7373" hidden="1" x14ac:dyDescent="0.2"/>
    <row r="7374" hidden="1" x14ac:dyDescent="0.2"/>
    <row r="7375" hidden="1" x14ac:dyDescent="0.2"/>
    <row r="7376" hidden="1" x14ac:dyDescent="0.2"/>
    <row r="7377" hidden="1" x14ac:dyDescent="0.2"/>
    <row r="7378" hidden="1" x14ac:dyDescent="0.2"/>
    <row r="7379" hidden="1" x14ac:dyDescent="0.2"/>
    <row r="7380" hidden="1" x14ac:dyDescent="0.2"/>
    <row r="7381" hidden="1" x14ac:dyDescent="0.2"/>
    <row r="7382" hidden="1" x14ac:dyDescent="0.2"/>
    <row r="7383" hidden="1" x14ac:dyDescent="0.2"/>
    <row r="7384" hidden="1" x14ac:dyDescent="0.2"/>
    <row r="7385" hidden="1" x14ac:dyDescent="0.2"/>
    <row r="7386" hidden="1" x14ac:dyDescent="0.2"/>
    <row r="7387" hidden="1" x14ac:dyDescent="0.2"/>
    <row r="7388" hidden="1" x14ac:dyDescent="0.2"/>
    <row r="7389" hidden="1" x14ac:dyDescent="0.2"/>
    <row r="7390" hidden="1" x14ac:dyDescent="0.2"/>
    <row r="7391" hidden="1" x14ac:dyDescent="0.2"/>
    <row r="7392" hidden="1" x14ac:dyDescent="0.2"/>
    <row r="7393" hidden="1" x14ac:dyDescent="0.2"/>
    <row r="7394" hidden="1" x14ac:dyDescent="0.2"/>
    <row r="7395" hidden="1" x14ac:dyDescent="0.2"/>
    <row r="7396" hidden="1" x14ac:dyDescent="0.2"/>
    <row r="7397" hidden="1" x14ac:dyDescent="0.2"/>
    <row r="7398" hidden="1" x14ac:dyDescent="0.2"/>
    <row r="7399" hidden="1" x14ac:dyDescent="0.2"/>
    <row r="7400" hidden="1" x14ac:dyDescent="0.2"/>
    <row r="7401" hidden="1" x14ac:dyDescent="0.2"/>
    <row r="7402" hidden="1" x14ac:dyDescent="0.2"/>
    <row r="7403" hidden="1" x14ac:dyDescent="0.2"/>
    <row r="7404" hidden="1" x14ac:dyDescent="0.2"/>
    <row r="7405" hidden="1" x14ac:dyDescent="0.2"/>
    <row r="7406" hidden="1" x14ac:dyDescent="0.2"/>
    <row r="7407" hidden="1" x14ac:dyDescent="0.2"/>
    <row r="7408" hidden="1" x14ac:dyDescent="0.2"/>
    <row r="7409" hidden="1" x14ac:dyDescent="0.2"/>
    <row r="7410" hidden="1" x14ac:dyDescent="0.2"/>
    <row r="7411" hidden="1" x14ac:dyDescent="0.2"/>
    <row r="7412" hidden="1" x14ac:dyDescent="0.2"/>
    <row r="7413" hidden="1" x14ac:dyDescent="0.2"/>
    <row r="7414" hidden="1" x14ac:dyDescent="0.2"/>
    <row r="7415" hidden="1" x14ac:dyDescent="0.2"/>
    <row r="7416" hidden="1" x14ac:dyDescent="0.2"/>
    <row r="7417" hidden="1" x14ac:dyDescent="0.2"/>
    <row r="7418" hidden="1" x14ac:dyDescent="0.2"/>
    <row r="7419" hidden="1" x14ac:dyDescent="0.2"/>
    <row r="7420" hidden="1" x14ac:dyDescent="0.2"/>
    <row r="7421" hidden="1" x14ac:dyDescent="0.2"/>
    <row r="7422" hidden="1" x14ac:dyDescent="0.2"/>
    <row r="7423" hidden="1" x14ac:dyDescent="0.2"/>
    <row r="7424" hidden="1" x14ac:dyDescent="0.2"/>
    <row r="7425" hidden="1" x14ac:dyDescent="0.2"/>
    <row r="7426" hidden="1" x14ac:dyDescent="0.2"/>
    <row r="7427" hidden="1" x14ac:dyDescent="0.2"/>
    <row r="7428" hidden="1" x14ac:dyDescent="0.2"/>
    <row r="7429" hidden="1" x14ac:dyDescent="0.2"/>
    <row r="7430" hidden="1" x14ac:dyDescent="0.2"/>
    <row r="7431" hidden="1" x14ac:dyDescent="0.2"/>
    <row r="7432" hidden="1" x14ac:dyDescent="0.2"/>
    <row r="7433" hidden="1" x14ac:dyDescent="0.2"/>
    <row r="7434" hidden="1" x14ac:dyDescent="0.2"/>
    <row r="7435" hidden="1" x14ac:dyDescent="0.2"/>
    <row r="7436" hidden="1" x14ac:dyDescent="0.2"/>
    <row r="7437" hidden="1" x14ac:dyDescent="0.2"/>
    <row r="7438" hidden="1" x14ac:dyDescent="0.2"/>
    <row r="7439" hidden="1" x14ac:dyDescent="0.2"/>
    <row r="7440" hidden="1" x14ac:dyDescent="0.2"/>
    <row r="7441" hidden="1" x14ac:dyDescent="0.2"/>
    <row r="7442" hidden="1" x14ac:dyDescent="0.2"/>
    <row r="7443" hidden="1" x14ac:dyDescent="0.2"/>
    <row r="7444" hidden="1" x14ac:dyDescent="0.2"/>
    <row r="7445" hidden="1" x14ac:dyDescent="0.2"/>
    <row r="7446" hidden="1" x14ac:dyDescent="0.2"/>
    <row r="7447" hidden="1" x14ac:dyDescent="0.2"/>
    <row r="7448" hidden="1" x14ac:dyDescent="0.2"/>
    <row r="7449" hidden="1" x14ac:dyDescent="0.2"/>
    <row r="7450" hidden="1" x14ac:dyDescent="0.2"/>
    <row r="7451" hidden="1" x14ac:dyDescent="0.2"/>
    <row r="7452" hidden="1" x14ac:dyDescent="0.2"/>
    <row r="7453" hidden="1" x14ac:dyDescent="0.2"/>
    <row r="7454" hidden="1" x14ac:dyDescent="0.2"/>
    <row r="7455" hidden="1" x14ac:dyDescent="0.2"/>
    <row r="7456" hidden="1" x14ac:dyDescent="0.2"/>
    <row r="7457" hidden="1" x14ac:dyDescent="0.2"/>
    <row r="7458" hidden="1" x14ac:dyDescent="0.2"/>
    <row r="7459" hidden="1" x14ac:dyDescent="0.2"/>
    <row r="7460" hidden="1" x14ac:dyDescent="0.2"/>
    <row r="7461" hidden="1" x14ac:dyDescent="0.2"/>
    <row r="7462" hidden="1" x14ac:dyDescent="0.2"/>
    <row r="7463" hidden="1" x14ac:dyDescent="0.2"/>
    <row r="7464" hidden="1" x14ac:dyDescent="0.2"/>
    <row r="7465" hidden="1" x14ac:dyDescent="0.2"/>
    <row r="7466" hidden="1" x14ac:dyDescent="0.2"/>
    <row r="7467" hidden="1" x14ac:dyDescent="0.2"/>
    <row r="7468" hidden="1" x14ac:dyDescent="0.2"/>
    <row r="7469" hidden="1" x14ac:dyDescent="0.2"/>
    <row r="7470" hidden="1" x14ac:dyDescent="0.2"/>
    <row r="7471" hidden="1" x14ac:dyDescent="0.2"/>
    <row r="7472" hidden="1" x14ac:dyDescent="0.2"/>
    <row r="7473" hidden="1" x14ac:dyDescent="0.2"/>
    <row r="7474" hidden="1" x14ac:dyDescent="0.2"/>
    <row r="7475" hidden="1" x14ac:dyDescent="0.2"/>
    <row r="7476" hidden="1" x14ac:dyDescent="0.2"/>
    <row r="7477" hidden="1" x14ac:dyDescent="0.2"/>
    <row r="7478" hidden="1" x14ac:dyDescent="0.2"/>
    <row r="7479" hidden="1" x14ac:dyDescent="0.2"/>
    <row r="7480" hidden="1" x14ac:dyDescent="0.2"/>
    <row r="7481" hidden="1" x14ac:dyDescent="0.2"/>
    <row r="7482" hidden="1" x14ac:dyDescent="0.2"/>
    <row r="7483" hidden="1" x14ac:dyDescent="0.2"/>
    <row r="7484" hidden="1" x14ac:dyDescent="0.2"/>
    <row r="7485" hidden="1" x14ac:dyDescent="0.2"/>
    <row r="7486" hidden="1" x14ac:dyDescent="0.2"/>
    <row r="7487" hidden="1" x14ac:dyDescent="0.2"/>
    <row r="7488" hidden="1" x14ac:dyDescent="0.2"/>
    <row r="7489" hidden="1" x14ac:dyDescent="0.2"/>
    <row r="7490" hidden="1" x14ac:dyDescent="0.2"/>
    <row r="7491" hidden="1" x14ac:dyDescent="0.2"/>
    <row r="7492" hidden="1" x14ac:dyDescent="0.2"/>
    <row r="7493" hidden="1" x14ac:dyDescent="0.2"/>
    <row r="7494" hidden="1" x14ac:dyDescent="0.2"/>
    <row r="7495" hidden="1" x14ac:dyDescent="0.2"/>
    <row r="7496" hidden="1" x14ac:dyDescent="0.2"/>
    <row r="7497" hidden="1" x14ac:dyDescent="0.2"/>
    <row r="7498" hidden="1" x14ac:dyDescent="0.2"/>
    <row r="7499" hidden="1" x14ac:dyDescent="0.2"/>
    <row r="7500" hidden="1" x14ac:dyDescent="0.2"/>
    <row r="7501" hidden="1" x14ac:dyDescent="0.2"/>
    <row r="7502" hidden="1" x14ac:dyDescent="0.2"/>
    <row r="7503" hidden="1" x14ac:dyDescent="0.2"/>
    <row r="7504" hidden="1" x14ac:dyDescent="0.2"/>
    <row r="7505" hidden="1" x14ac:dyDescent="0.2"/>
    <row r="7506" hidden="1" x14ac:dyDescent="0.2"/>
    <row r="7507" hidden="1" x14ac:dyDescent="0.2"/>
    <row r="7508" hidden="1" x14ac:dyDescent="0.2"/>
    <row r="7509" hidden="1" x14ac:dyDescent="0.2"/>
    <row r="7510" hidden="1" x14ac:dyDescent="0.2"/>
    <row r="7511" hidden="1" x14ac:dyDescent="0.2"/>
    <row r="7512" hidden="1" x14ac:dyDescent="0.2"/>
    <row r="7513" hidden="1" x14ac:dyDescent="0.2"/>
    <row r="7514" hidden="1" x14ac:dyDescent="0.2"/>
    <row r="7515" hidden="1" x14ac:dyDescent="0.2"/>
    <row r="7516" hidden="1" x14ac:dyDescent="0.2"/>
    <row r="7517" hidden="1" x14ac:dyDescent="0.2"/>
    <row r="7518" hidden="1" x14ac:dyDescent="0.2"/>
    <row r="7519" hidden="1" x14ac:dyDescent="0.2"/>
    <row r="7520" hidden="1" x14ac:dyDescent="0.2"/>
    <row r="7521" hidden="1" x14ac:dyDescent="0.2"/>
    <row r="7522" hidden="1" x14ac:dyDescent="0.2"/>
    <row r="7523" hidden="1" x14ac:dyDescent="0.2"/>
    <row r="7524" hidden="1" x14ac:dyDescent="0.2"/>
    <row r="7525" hidden="1" x14ac:dyDescent="0.2"/>
    <row r="7526" hidden="1" x14ac:dyDescent="0.2"/>
    <row r="7527" hidden="1" x14ac:dyDescent="0.2"/>
    <row r="7528" hidden="1" x14ac:dyDescent="0.2"/>
    <row r="7529" hidden="1" x14ac:dyDescent="0.2"/>
    <row r="7530" hidden="1" x14ac:dyDescent="0.2"/>
    <row r="7531" hidden="1" x14ac:dyDescent="0.2"/>
    <row r="7532" hidden="1" x14ac:dyDescent="0.2"/>
    <row r="7533" hidden="1" x14ac:dyDescent="0.2"/>
    <row r="7534" hidden="1" x14ac:dyDescent="0.2"/>
    <row r="7535" hidden="1" x14ac:dyDescent="0.2"/>
    <row r="7536" hidden="1" x14ac:dyDescent="0.2"/>
    <row r="7537" hidden="1" x14ac:dyDescent="0.2"/>
    <row r="7538" hidden="1" x14ac:dyDescent="0.2"/>
    <row r="7539" hidden="1" x14ac:dyDescent="0.2"/>
    <row r="7540" hidden="1" x14ac:dyDescent="0.2"/>
    <row r="7541" hidden="1" x14ac:dyDescent="0.2"/>
    <row r="7542" hidden="1" x14ac:dyDescent="0.2"/>
    <row r="7543" hidden="1" x14ac:dyDescent="0.2"/>
    <row r="7544" hidden="1" x14ac:dyDescent="0.2"/>
    <row r="7545" hidden="1" x14ac:dyDescent="0.2"/>
    <row r="7546" hidden="1" x14ac:dyDescent="0.2"/>
    <row r="7547" hidden="1" x14ac:dyDescent="0.2"/>
    <row r="7548" hidden="1" x14ac:dyDescent="0.2"/>
    <row r="7549" hidden="1" x14ac:dyDescent="0.2"/>
    <row r="7550" hidden="1" x14ac:dyDescent="0.2"/>
    <row r="7551" hidden="1" x14ac:dyDescent="0.2"/>
    <row r="7552" hidden="1" x14ac:dyDescent="0.2"/>
    <row r="7553" hidden="1" x14ac:dyDescent="0.2"/>
    <row r="7554" hidden="1" x14ac:dyDescent="0.2"/>
    <row r="7555" hidden="1" x14ac:dyDescent="0.2"/>
    <row r="7556" hidden="1" x14ac:dyDescent="0.2"/>
    <row r="7557" hidden="1" x14ac:dyDescent="0.2"/>
    <row r="7558" hidden="1" x14ac:dyDescent="0.2"/>
    <row r="7559" hidden="1" x14ac:dyDescent="0.2"/>
    <row r="7560" hidden="1" x14ac:dyDescent="0.2"/>
    <row r="7561" hidden="1" x14ac:dyDescent="0.2"/>
    <row r="7562" hidden="1" x14ac:dyDescent="0.2"/>
    <row r="7563" hidden="1" x14ac:dyDescent="0.2"/>
    <row r="7564" hidden="1" x14ac:dyDescent="0.2"/>
    <row r="7565" hidden="1" x14ac:dyDescent="0.2"/>
    <row r="7566" hidden="1" x14ac:dyDescent="0.2"/>
    <row r="7567" hidden="1" x14ac:dyDescent="0.2"/>
    <row r="7568" hidden="1" x14ac:dyDescent="0.2"/>
    <row r="7569" hidden="1" x14ac:dyDescent="0.2"/>
    <row r="7570" hidden="1" x14ac:dyDescent="0.2"/>
    <row r="7571" hidden="1" x14ac:dyDescent="0.2"/>
    <row r="7572" hidden="1" x14ac:dyDescent="0.2"/>
    <row r="7573" hidden="1" x14ac:dyDescent="0.2"/>
    <row r="7574" hidden="1" x14ac:dyDescent="0.2"/>
    <row r="7575" hidden="1" x14ac:dyDescent="0.2"/>
    <row r="7576" hidden="1" x14ac:dyDescent="0.2"/>
    <row r="7577" hidden="1" x14ac:dyDescent="0.2"/>
    <row r="7578" hidden="1" x14ac:dyDescent="0.2"/>
    <row r="7579" hidden="1" x14ac:dyDescent="0.2"/>
    <row r="7580" hidden="1" x14ac:dyDescent="0.2"/>
    <row r="7581" hidden="1" x14ac:dyDescent="0.2"/>
    <row r="7582" hidden="1" x14ac:dyDescent="0.2"/>
    <row r="7583" hidden="1" x14ac:dyDescent="0.2"/>
    <row r="7584" hidden="1" x14ac:dyDescent="0.2"/>
    <row r="7585" hidden="1" x14ac:dyDescent="0.2"/>
    <row r="7586" hidden="1" x14ac:dyDescent="0.2"/>
    <row r="7587" hidden="1" x14ac:dyDescent="0.2"/>
    <row r="7588" hidden="1" x14ac:dyDescent="0.2"/>
    <row r="7589" hidden="1" x14ac:dyDescent="0.2"/>
    <row r="7590" hidden="1" x14ac:dyDescent="0.2"/>
    <row r="7591" hidden="1" x14ac:dyDescent="0.2"/>
    <row r="7592" hidden="1" x14ac:dyDescent="0.2"/>
    <row r="7593" hidden="1" x14ac:dyDescent="0.2"/>
    <row r="7594" hidden="1" x14ac:dyDescent="0.2"/>
    <row r="7595" hidden="1" x14ac:dyDescent="0.2"/>
    <row r="7596" hidden="1" x14ac:dyDescent="0.2"/>
    <row r="7597" hidden="1" x14ac:dyDescent="0.2"/>
    <row r="7598" hidden="1" x14ac:dyDescent="0.2"/>
    <row r="7599" hidden="1" x14ac:dyDescent="0.2"/>
    <row r="7600" hidden="1" x14ac:dyDescent="0.2"/>
    <row r="7601" hidden="1" x14ac:dyDescent="0.2"/>
    <row r="7602" hidden="1" x14ac:dyDescent="0.2"/>
    <row r="7603" hidden="1" x14ac:dyDescent="0.2"/>
    <row r="7604" hidden="1" x14ac:dyDescent="0.2"/>
    <row r="7605" hidden="1" x14ac:dyDescent="0.2"/>
    <row r="7606" hidden="1" x14ac:dyDescent="0.2"/>
    <row r="7607" hidden="1" x14ac:dyDescent="0.2"/>
    <row r="7608" hidden="1" x14ac:dyDescent="0.2"/>
    <row r="7609" hidden="1" x14ac:dyDescent="0.2"/>
    <row r="7610" hidden="1" x14ac:dyDescent="0.2"/>
    <row r="7611" hidden="1" x14ac:dyDescent="0.2"/>
    <row r="7612" hidden="1" x14ac:dyDescent="0.2"/>
    <row r="7613" hidden="1" x14ac:dyDescent="0.2"/>
    <row r="7614" hidden="1" x14ac:dyDescent="0.2"/>
    <row r="7615" hidden="1" x14ac:dyDescent="0.2"/>
    <row r="7616" hidden="1" x14ac:dyDescent="0.2"/>
    <row r="7617" hidden="1" x14ac:dyDescent="0.2"/>
    <row r="7618" hidden="1" x14ac:dyDescent="0.2"/>
    <row r="7619" hidden="1" x14ac:dyDescent="0.2"/>
    <row r="7620" hidden="1" x14ac:dyDescent="0.2"/>
    <row r="7621" hidden="1" x14ac:dyDescent="0.2"/>
    <row r="7622" hidden="1" x14ac:dyDescent="0.2"/>
    <row r="7623" hidden="1" x14ac:dyDescent="0.2"/>
    <row r="7624" hidden="1" x14ac:dyDescent="0.2"/>
    <row r="7625" hidden="1" x14ac:dyDescent="0.2"/>
    <row r="7626" hidden="1" x14ac:dyDescent="0.2"/>
    <row r="7627" hidden="1" x14ac:dyDescent="0.2"/>
    <row r="7628" hidden="1" x14ac:dyDescent="0.2"/>
    <row r="7629" hidden="1" x14ac:dyDescent="0.2"/>
    <row r="7630" hidden="1" x14ac:dyDescent="0.2"/>
    <row r="7631" hidden="1" x14ac:dyDescent="0.2"/>
    <row r="7632" hidden="1" x14ac:dyDescent="0.2"/>
    <row r="7633" hidden="1" x14ac:dyDescent="0.2"/>
    <row r="7634" hidden="1" x14ac:dyDescent="0.2"/>
    <row r="7635" hidden="1" x14ac:dyDescent="0.2"/>
    <row r="7636" hidden="1" x14ac:dyDescent="0.2"/>
    <row r="7637" hidden="1" x14ac:dyDescent="0.2"/>
    <row r="7638" hidden="1" x14ac:dyDescent="0.2"/>
    <row r="7639" hidden="1" x14ac:dyDescent="0.2"/>
    <row r="7640" hidden="1" x14ac:dyDescent="0.2"/>
    <row r="7641" hidden="1" x14ac:dyDescent="0.2"/>
    <row r="7642" hidden="1" x14ac:dyDescent="0.2"/>
    <row r="7643" hidden="1" x14ac:dyDescent="0.2"/>
    <row r="7644" hidden="1" x14ac:dyDescent="0.2"/>
    <row r="7645" hidden="1" x14ac:dyDescent="0.2"/>
    <row r="7646" hidden="1" x14ac:dyDescent="0.2"/>
    <row r="7647" hidden="1" x14ac:dyDescent="0.2"/>
    <row r="7648" hidden="1" x14ac:dyDescent="0.2"/>
    <row r="7649" hidden="1" x14ac:dyDescent="0.2"/>
    <row r="7650" hidden="1" x14ac:dyDescent="0.2"/>
    <row r="7651" hidden="1" x14ac:dyDescent="0.2"/>
    <row r="7652" hidden="1" x14ac:dyDescent="0.2"/>
    <row r="7653" hidden="1" x14ac:dyDescent="0.2"/>
    <row r="7654" hidden="1" x14ac:dyDescent="0.2"/>
    <row r="7655" hidden="1" x14ac:dyDescent="0.2"/>
    <row r="7656" hidden="1" x14ac:dyDescent="0.2"/>
    <row r="7657" hidden="1" x14ac:dyDescent="0.2"/>
    <row r="7658" hidden="1" x14ac:dyDescent="0.2"/>
    <row r="7659" hidden="1" x14ac:dyDescent="0.2"/>
    <row r="7660" hidden="1" x14ac:dyDescent="0.2"/>
    <row r="7661" hidden="1" x14ac:dyDescent="0.2"/>
    <row r="7662" hidden="1" x14ac:dyDescent="0.2"/>
    <row r="7663" hidden="1" x14ac:dyDescent="0.2"/>
    <row r="7664" hidden="1" x14ac:dyDescent="0.2"/>
    <row r="7665" hidden="1" x14ac:dyDescent="0.2"/>
    <row r="7666" hidden="1" x14ac:dyDescent="0.2"/>
    <row r="7667" hidden="1" x14ac:dyDescent="0.2"/>
    <row r="7668" hidden="1" x14ac:dyDescent="0.2"/>
    <row r="7669" hidden="1" x14ac:dyDescent="0.2"/>
    <row r="7670" hidden="1" x14ac:dyDescent="0.2"/>
    <row r="7671" hidden="1" x14ac:dyDescent="0.2"/>
    <row r="7672" hidden="1" x14ac:dyDescent="0.2"/>
    <row r="7673" hidden="1" x14ac:dyDescent="0.2"/>
    <row r="7674" hidden="1" x14ac:dyDescent="0.2"/>
    <row r="7675" hidden="1" x14ac:dyDescent="0.2"/>
    <row r="7676" hidden="1" x14ac:dyDescent="0.2"/>
    <row r="7677" hidden="1" x14ac:dyDescent="0.2"/>
    <row r="7678" hidden="1" x14ac:dyDescent="0.2"/>
    <row r="7679" hidden="1" x14ac:dyDescent="0.2"/>
    <row r="7680" hidden="1" x14ac:dyDescent="0.2"/>
    <row r="7681" hidden="1" x14ac:dyDescent="0.2"/>
    <row r="7682" hidden="1" x14ac:dyDescent="0.2"/>
    <row r="7683" hidden="1" x14ac:dyDescent="0.2"/>
    <row r="7684" hidden="1" x14ac:dyDescent="0.2"/>
    <row r="7685" hidden="1" x14ac:dyDescent="0.2"/>
    <row r="7686" hidden="1" x14ac:dyDescent="0.2"/>
    <row r="7687" hidden="1" x14ac:dyDescent="0.2"/>
    <row r="7688" hidden="1" x14ac:dyDescent="0.2"/>
    <row r="7689" hidden="1" x14ac:dyDescent="0.2"/>
    <row r="7690" hidden="1" x14ac:dyDescent="0.2"/>
    <row r="7691" hidden="1" x14ac:dyDescent="0.2"/>
    <row r="7692" hidden="1" x14ac:dyDescent="0.2"/>
    <row r="7693" hidden="1" x14ac:dyDescent="0.2"/>
    <row r="7694" hidden="1" x14ac:dyDescent="0.2"/>
    <row r="7695" hidden="1" x14ac:dyDescent="0.2"/>
    <row r="7696" hidden="1" x14ac:dyDescent="0.2"/>
    <row r="7697" hidden="1" x14ac:dyDescent="0.2"/>
    <row r="7698" hidden="1" x14ac:dyDescent="0.2"/>
    <row r="7699" hidden="1" x14ac:dyDescent="0.2"/>
    <row r="7700" hidden="1" x14ac:dyDescent="0.2"/>
    <row r="7701" hidden="1" x14ac:dyDescent="0.2"/>
    <row r="7702" hidden="1" x14ac:dyDescent="0.2"/>
    <row r="7703" hidden="1" x14ac:dyDescent="0.2"/>
    <row r="7704" hidden="1" x14ac:dyDescent="0.2"/>
    <row r="7705" hidden="1" x14ac:dyDescent="0.2"/>
    <row r="7706" hidden="1" x14ac:dyDescent="0.2"/>
    <row r="7707" hidden="1" x14ac:dyDescent="0.2"/>
    <row r="7708" hidden="1" x14ac:dyDescent="0.2"/>
    <row r="7709" hidden="1" x14ac:dyDescent="0.2"/>
    <row r="7710" hidden="1" x14ac:dyDescent="0.2"/>
    <row r="7711" hidden="1" x14ac:dyDescent="0.2"/>
    <row r="7712" hidden="1" x14ac:dyDescent="0.2"/>
    <row r="7713" hidden="1" x14ac:dyDescent="0.2"/>
    <row r="7714" hidden="1" x14ac:dyDescent="0.2"/>
    <row r="7715" hidden="1" x14ac:dyDescent="0.2"/>
    <row r="7716" hidden="1" x14ac:dyDescent="0.2"/>
    <row r="7717" hidden="1" x14ac:dyDescent="0.2"/>
    <row r="7718" hidden="1" x14ac:dyDescent="0.2"/>
    <row r="7719" hidden="1" x14ac:dyDescent="0.2"/>
    <row r="7720" hidden="1" x14ac:dyDescent="0.2"/>
    <row r="7721" hidden="1" x14ac:dyDescent="0.2"/>
    <row r="7722" hidden="1" x14ac:dyDescent="0.2"/>
    <row r="7723" hidden="1" x14ac:dyDescent="0.2"/>
    <row r="7724" hidden="1" x14ac:dyDescent="0.2"/>
    <row r="7725" hidden="1" x14ac:dyDescent="0.2"/>
    <row r="7726" hidden="1" x14ac:dyDescent="0.2"/>
    <row r="7727" hidden="1" x14ac:dyDescent="0.2"/>
    <row r="7728" hidden="1" x14ac:dyDescent="0.2"/>
    <row r="7729" hidden="1" x14ac:dyDescent="0.2"/>
    <row r="7730" hidden="1" x14ac:dyDescent="0.2"/>
    <row r="7731" hidden="1" x14ac:dyDescent="0.2"/>
    <row r="7732" hidden="1" x14ac:dyDescent="0.2"/>
    <row r="7733" hidden="1" x14ac:dyDescent="0.2"/>
    <row r="7734" hidden="1" x14ac:dyDescent="0.2"/>
    <row r="7735" hidden="1" x14ac:dyDescent="0.2"/>
    <row r="7736" hidden="1" x14ac:dyDescent="0.2"/>
    <row r="7737" hidden="1" x14ac:dyDescent="0.2"/>
    <row r="7738" hidden="1" x14ac:dyDescent="0.2"/>
    <row r="7739" hidden="1" x14ac:dyDescent="0.2"/>
    <row r="7740" hidden="1" x14ac:dyDescent="0.2"/>
    <row r="7741" hidden="1" x14ac:dyDescent="0.2"/>
    <row r="7742" hidden="1" x14ac:dyDescent="0.2"/>
    <row r="7743" hidden="1" x14ac:dyDescent="0.2"/>
    <row r="7744" hidden="1" x14ac:dyDescent="0.2"/>
    <row r="7745" hidden="1" x14ac:dyDescent="0.2"/>
    <row r="7746" hidden="1" x14ac:dyDescent="0.2"/>
    <row r="7747" hidden="1" x14ac:dyDescent="0.2"/>
    <row r="7748" hidden="1" x14ac:dyDescent="0.2"/>
    <row r="7749" hidden="1" x14ac:dyDescent="0.2"/>
    <row r="7750" hidden="1" x14ac:dyDescent="0.2"/>
    <row r="7751" hidden="1" x14ac:dyDescent="0.2"/>
    <row r="7752" hidden="1" x14ac:dyDescent="0.2"/>
    <row r="7753" hidden="1" x14ac:dyDescent="0.2"/>
    <row r="7754" hidden="1" x14ac:dyDescent="0.2"/>
    <row r="7755" hidden="1" x14ac:dyDescent="0.2"/>
    <row r="7756" hidden="1" x14ac:dyDescent="0.2"/>
    <row r="7757" hidden="1" x14ac:dyDescent="0.2"/>
    <row r="7758" hidden="1" x14ac:dyDescent="0.2"/>
    <row r="7759" hidden="1" x14ac:dyDescent="0.2"/>
    <row r="7760" hidden="1" x14ac:dyDescent="0.2"/>
    <row r="7761" hidden="1" x14ac:dyDescent="0.2"/>
    <row r="7762" hidden="1" x14ac:dyDescent="0.2"/>
    <row r="7763" hidden="1" x14ac:dyDescent="0.2"/>
    <row r="7764" hidden="1" x14ac:dyDescent="0.2"/>
    <row r="7765" hidden="1" x14ac:dyDescent="0.2"/>
    <row r="7766" hidden="1" x14ac:dyDescent="0.2"/>
    <row r="7767" hidden="1" x14ac:dyDescent="0.2"/>
    <row r="7768" hidden="1" x14ac:dyDescent="0.2"/>
    <row r="7769" hidden="1" x14ac:dyDescent="0.2"/>
    <row r="7770" hidden="1" x14ac:dyDescent="0.2"/>
    <row r="7771" hidden="1" x14ac:dyDescent="0.2"/>
    <row r="7772" hidden="1" x14ac:dyDescent="0.2"/>
    <row r="7773" hidden="1" x14ac:dyDescent="0.2"/>
    <row r="7774" hidden="1" x14ac:dyDescent="0.2"/>
    <row r="7775" hidden="1" x14ac:dyDescent="0.2"/>
    <row r="7776" hidden="1" x14ac:dyDescent="0.2"/>
    <row r="7777" hidden="1" x14ac:dyDescent="0.2"/>
    <row r="7778" hidden="1" x14ac:dyDescent="0.2"/>
    <row r="7779" hidden="1" x14ac:dyDescent="0.2"/>
    <row r="7780" hidden="1" x14ac:dyDescent="0.2"/>
    <row r="7781" hidden="1" x14ac:dyDescent="0.2"/>
    <row r="7782" hidden="1" x14ac:dyDescent="0.2"/>
    <row r="7783" hidden="1" x14ac:dyDescent="0.2"/>
    <row r="7784" hidden="1" x14ac:dyDescent="0.2"/>
    <row r="7785" hidden="1" x14ac:dyDescent="0.2"/>
    <row r="7786" hidden="1" x14ac:dyDescent="0.2"/>
    <row r="7787" hidden="1" x14ac:dyDescent="0.2"/>
    <row r="7788" hidden="1" x14ac:dyDescent="0.2"/>
    <row r="7789" hidden="1" x14ac:dyDescent="0.2"/>
    <row r="7790" hidden="1" x14ac:dyDescent="0.2"/>
    <row r="7791" hidden="1" x14ac:dyDescent="0.2"/>
    <row r="7792" hidden="1" x14ac:dyDescent="0.2"/>
    <row r="7793" hidden="1" x14ac:dyDescent="0.2"/>
    <row r="7794" hidden="1" x14ac:dyDescent="0.2"/>
    <row r="7795" hidden="1" x14ac:dyDescent="0.2"/>
    <row r="7796" hidden="1" x14ac:dyDescent="0.2"/>
    <row r="7797" hidden="1" x14ac:dyDescent="0.2"/>
    <row r="7798" hidden="1" x14ac:dyDescent="0.2"/>
    <row r="7799" hidden="1" x14ac:dyDescent="0.2"/>
    <row r="7800" hidden="1" x14ac:dyDescent="0.2"/>
    <row r="7801" hidden="1" x14ac:dyDescent="0.2"/>
    <row r="7802" hidden="1" x14ac:dyDescent="0.2"/>
    <row r="7803" hidden="1" x14ac:dyDescent="0.2"/>
    <row r="7804" hidden="1" x14ac:dyDescent="0.2"/>
    <row r="7805" hidden="1" x14ac:dyDescent="0.2"/>
    <row r="7806" hidden="1" x14ac:dyDescent="0.2"/>
    <row r="7807" hidden="1" x14ac:dyDescent="0.2"/>
    <row r="7808" hidden="1" x14ac:dyDescent="0.2"/>
    <row r="7809" hidden="1" x14ac:dyDescent="0.2"/>
    <row r="7810" hidden="1" x14ac:dyDescent="0.2"/>
    <row r="7811" hidden="1" x14ac:dyDescent="0.2"/>
    <row r="7812" hidden="1" x14ac:dyDescent="0.2"/>
    <row r="7813" hidden="1" x14ac:dyDescent="0.2"/>
    <row r="7814" hidden="1" x14ac:dyDescent="0.2"/>
    <row r="7815" hidden="1" x14ac:dyDescent="0.2"/>
    <row r="7816" hidden="1" x14ac:dyDescent="0.2"/>
    <row r="7817" hidden="1" x14ac:dyDescent="0.2"/>
    <row r="7818" hidden="1" x14ac:dyDescent="0.2"/>
    <row r="7819" hidden="1" x14ac:dyDescent="0.2"/>
    <row r="7820" hidden="1" x14ac:dyDescent="0.2"/>
    <row r="7821" hidden="1" x14ac:dyDescent="0.2"/>
    <row r="7822" hidden="1" x14ac:dyDescent="0.2"/>
    <row r="7823" hidden="1" x14ac:dyDescent="0.2"/>
    <row r="7824" hidden="1" x14ac:dyDescent="0.2"/>
    <row r="7825" hidden="1" x14ac:dyDescent="0.2"/>
    <row r="7826" hidden="1" x14ac:dyDescent="0.2"/>
    <row r="7827" hidden="1" x14ac:dyDescent="0.2"/>
    <row r="7828" hidden="1" x14ac:dyDescent="0.2"/>
    <row r="7829" hidden="1" x14ac:dyDescent="0.2"/>
    <row r="7830" hidden="1" x14ac:dyDescent="0.2"/>
    <row r="7831" hidden="1" x14ac:dyDescent="0.2"/>
    <row r="7832" hidden="1" x14ac:dyDescent="0.2"/>
    <row r="7833" hidden="1" x14ac:dyDescent="0.2"/>
    <row r="7834" hidden="1" x14ac:dyDescent="0.2"/>
    <row r="7835" hidden="1" x14ac:dyDescent="0.2"/>
    <row r="7836" hidden="1" x14ac:dyDescent="0.2"/>
    <row r="7837" hidden="1" x14ac:dyDescent="0.2"/>
    <row r="7838" hidden="1" x14ac:dyDescent="0.2"/>
    <row r="7839" hidden="1" x14ac:dyDescent="0.2"/>
    <row r="7840" hidden="1" x14ac:dyDescent="0.2"/>
    <row r="7841" hidden="1" x14ac:dyDescent="0.2"/>
    <row r="7842" hidden="1" x14ac:dyDescent="0.2"/>
    <row r="7843" hidden="1" x14ac:dyDescent="0.2"/>
    <row r="7844" hidden="1" x14ac:dyDescent="0.2"/>
    <row r="7845" hidden="1" x14ac:dyDescent="0.2"/>
    <row r="7846" hidden="1" x14ac:dyDescent="0.2"/>
    <row r="7847" hidden="1" x14ac:dyDescent="0.2"/>
    <row r="7848" hidden="1" x14ac:dyDescent="0.2"/>
    <row r="7849" hidden="1" x14ac:dyDescent="0.2"/>
    <row r="7850" hidden="1" x14ac:dyDescent="0.2"/>
    <row r="7851" hidden="1" x14ac:dyDescent="0.2"/>
    <row r="7852" hidden="1" x14ac:dyDescent="0.2"/>
    <row r="7853" hidden="1" x14ac:dyDescent="0.2"/>
    <row r="7854" hidden="1" x14ac:dyDescent="0.2"/>
    <row r="7855" hidden="1" x14ac:dyDescent="0.2"/>
    <row r="7856" hidden="1" x14ac:dyDescent="0.2"/>
    <row r="7857" hidden="1" x14ac:dyDescent="0.2"/>
    <row r="7858" hidden="1" x14ac:dyDescent="0.2"/>
    <row r="7859" hidden="1" x14ac:dyDescent="0.2"/>
    <row r="7860" hidden="1" x14ac:dyDescent="0.2"/>
    <row r="7861" hidden="1" x14ac:dyDescent="0.2"/>
    <row r="7862" hidden="1" x14ac:dyDescent="0.2"/>
    <row r="7863" hidden="1" x14ac:dyDescent="0.2"/>
    <row r="7864" hidden="1" x14ac:dyDescent="0.2"/>
    <row r="7865" hidden="1" x14ac:dyDescent="0.2"/>
    <row r="7866" hidden="1" x14ac:dyDescent="0.2"/>
    <row r="7867" hidden="1" x14ac:dyDescent="0.2"/>
    <row r="7868" hidden="1" x14ac:dyDescent="0.2"/>
    <row r="7869" hidden="1" x14ac:dyDescent="0.2"/>
    <row r="7870" hidden="1" x14ac:dyDescent="0.2"/>
    <row r="7871" hidden="1" x14ac:dyDescent="0.2"/>
    <row r="7872" hidden="1" x14ac:dyDescent="0.2"/>
    <row r="7873" hidden="1" x14ac:dyDescent="0.2"/>
    <row r="7874" hidden="1" x14ac:dyDescent="0.2"/>
    <row r="7875" hidden="1" x14ac:dyDescent="0.2"/>
    <row r="7876" hidden="1" x14ac:dyDescent="0.2"/>
    <row r="7877" hidden="1" x14ac:dyDescent="0.2"/>
    <row r="7878" hidden="1" x14ac:dyDescent="0.2"/>
    <row r="7879" hidden="1" x14ac:dyDescent="0.2"/>
    <row r="7880" hidden="1" x14ac:dyDescent="0.2"/>
    <row r="7881" hidden="1" x14ac:dyDescent="0.2"/>
    <row r="7882" hidden="1" x14ac:dyDescent="0.2"/>
    <row r="7883" hidden="1" x14ac:dyDescent="0.2"/>
    <row r="7884" hidden="1" x14ac:dyDescent="0.2"/>
    <row r="7885" hidden="1" x14ac:dyDescent="0.2"/>
    <row r="7886" hidden="1" x14ac:dyDescent="0.2"/>
    <row r="7887" hidden="1" x14ac:dyDescent="0.2"/>
    <row r="7888" hidden="1" x14ac:dyDescent="0.2"/>
    <row r="7889" hidden="1" x14ac:dyDescent="0.2"/>
    <row r="7890" hidden="1" x14ac:dyDescent="0.2"/>
    <row r="7891" hidden="1" x14ac:dyDescent="0.2"/>
    <row r="7892" hidden="1" x14ac:dyDescent="0.2"/>
    <row r="7893" hidden="1" x14ac:dyDescent="0.2"/>
    <row r="7894" hidden="1" x14ac:dyDescent="0.2"/>
    <row r="7895" hidden="1" x14ac:dyDescent="0.2"/>
    <row r="7896" hidden="1" x14ac:dyDescent="0.2"/>
    <row r="7897" hidden="1" x14ac:dyDescent="0.2"/>
    <row r="7898" hidden="1" x14ac:dyDescent="0.2"/>
    <row r="7899" hidden="1" x14ac:dyDescent="0.2"/>
    <row r="7900" hidden="1" x14ac:dyDescent="0.2"/>
    <row r="7901" hidden="1" x14ac:dyDescent="0.2"/>
    <row r="7902" hidden="1" x14ac:dyDescent="0.2"/>
    <row r="7903" hidden="1" x14ac:dyDescent="0.2"/>
    <row r="7904" hidden="1" x14ac:dyDescent="0.2"/>
    <row r="7905" hidden="1" x14ac:dyDescent="0.2"/>
    <row r="7906" hidden="1" x14ac:dyDescent="0.2"/>
    <row r="7907" hidden="1" x14ac:dyDescent="0.2"/>
    <row r="7908" hidden="1" x14ac:dyDescent="0.2"/>
    <row r="7909" hidden="1" x14ac:dyDescent="0.2"/>
    <row r="7910" hidden="1" x14ac:dyDescent="0.2"/>
    <row r="7911" hidden="1" x14ac:dyDescent="0.2"/>
    <row r="7912" hidden="1" x14ac:dyDescent="0.2"/>
    <row r="7913" hidden="1" x14ac:dyDescent="0.2"/>
    <row r="7914" hidden="1" x14ac:dyDescent="0.2"/>
    <row r="7915" hidden="1" x14ac:dyDescent="0.2"/>
    <row r="7916" hidden="1" x14ac:dyDescent="0.2"/>
    <row r="7917" hidden="1" x14ac:dyDescent="0.2"/>
    <row r="7918" hidden="1" x14ac:dyDescent="0.2"/>
    <row r="7919" hidden="1" x14ac:dyDescent="0.2"/>
    <row r="7920" hidden="1" x14ac:dyDescent="0.2"/>
    <row r="7921" hidden="1" x14ac:dyDescent="0.2"/>
    <row r="7922" hidden="1" x14ac:dyDescent="0.2"/>
    <row r="7923" hidden="1" x14ac:dyDescent="0.2"/>
    <row r="7924" hidden="1" x14ac:dyDescent="0.2"/>
    <row r="7925" hidden="1" x14ac:dyDescent="0.2"/>
    <row r="7926" hidden="1" x14ac:dyDescent="0.2"/>
    <row r="7927" hidden="1" x14ac:dyDescent="0.2"/>
    <row r="7928" hidden="1" x14ac:dyDescent="0.2"/>
    <row r="7929" hidden="1" x14ac:dyDescent="0.2"/>
    <row r="7930" hidden="1" x14ac:dyDescent="0.2"/>
    <row r="7931" hidden="1" x14ac:dyDescent="0.2"/>
    <row r="7932" hidden="1" x14ac:dyDescent="0.2"/>
    <row r="7933" hidden="1" x14ac:dyDescent="0.2"/>
    <row r="7934" hidden="1" x14ac:dyDescent="0.2"/>
    <row r="7935" hidden="1" x14ac:dyDescent="0.2"/>
    <row r="7936" hidden="1" x14ac:dyDescent="0.2"/>
    <row r="7937" hidden="1" x14ac:dyDescent="0.2"/>
    <row r="7938" hidden="1" x14ac:dyDescent="0.2"/>
    <row r="7939" hidden="1" x14ac:dyDescent="0.2"/>
    <row r="7940" hidden="1" x14ac:dyDescent="0.2"/>
    <row r="7941" hidden="1" x14ac:dyDescent="0.2"/>
    <row r="7942" hidden="1" x14ac:dyDescent="0.2"/>
    <row r="7943" hidden="1" x14ac:dyDescent="0.2"/>
    <row r="7944" hidden="1" x14ac:dyDescent="0.2"/>
    <row r="7945" hidden="1" x14ac:dyDescent="0.2"/>
    <row r="7946" hidden="1" x14ac:dyDescent="0.2"/>
    <row r="7947" hidden="1" x14ac:dyDescent="0.2"/>
    <row r="7948" hidden="1" x14ac:dyDescent="0.2"/>
    <row r="7949" hidden="1" x14ac:dyDescent="0.2"/>
    <row r="7950" hidden="1" x14ac:dyDescent="0.2"/>
    <row r="7951" hidden="1" x14ac:dyDescent="0.2"/>
    <row r="7952" hidden="1" x14ac:dyDescent="0.2"/>
    <row r="7953" hidden="1" x14ac:dyDescent="0.2"/>
    <row r="7954" hidden="1" x14ac:dyDescent="0.2"/>
    <row r="7955" hidden="1" x14ac:dyDescent="0.2"/>
    <row r="7956" hidden="1" x14ac:dyDescent="0.2"/>
    <row r="7957" hidden="1" x14ac:dyDescent="0.2"/>
    <row r="7958" hidden="1" x14ac:dyDescent="0.2"/>
    <row r="7959" hidden="1" x14ac:dyDescent="0.2"/>
    <row r="7960" hidden="1" x14ac:dyDescent="0.2"/>
    <row r="7961" hidden="1" x14ac:dyDescent="0.2"/>
    <row r="7962" hidden="1" x14ac:dyDescent="0.2"/>
    <row r="7963" hidden="1" x14ac:dyDescent="0.2"/>
    <row r="7964" hidden="1" x14ac:dyDescent="0.2"/>
    <row r="7965" hidden="1" x14ac:dyDescent="0.2"/>
    <row r="7966" hidden="1" x14ac:dyDescent="0.2"/>
    <row r="7967" hidden="1" x14ac:dyDescent="0.2"/>
    <row r="7968" hidden="1" x14ac:dyDescent="0.2"/>
    <row r="7969" hidden="1" x14ac:dyDescent="0.2"/>
    <row r="7970" hidden="1" x14ac:dyDescent="0.2"/>
    <row r="7971" hidden="1" x14ac:dyDescent="0.2"/>
    <row r="7972" hidden="1" x14ac:dyDescent="0.2"/>
    <row r="7973" hidden="1" x14ac:dyDescent="0.2"/>
    <row r="7974" hidden="1" x14ac:dyDescent="0.2"/>
    <row r="7975" hidden="1" x14ac:dyDescent="0.2"/>
    <row r="7976" hidden="1" x14ac:dyDescent="0.2"/>
    <row r="7977" hidden="1" x14ac:dyDescent="0.2"/>
    <row r="7978" hidden="1" x14ac:dyDescent="0.2"/>
    <row r="7979" hidden="1" x14ac:dyDescent="0.2"/>
    <row r="7980" hidden="1" x14ac:dyDescent="0.2"/>
    <row r="7981" hidden="1" x14ac:dyDescent="0.2"/>
    <row r="7982" hidden="1" x14ac:dyDescent="0.2"/>
    <row r="7983" hidden="1" x14ac:dyDescent="0.2"/>
    <row r="7984" hidden="1" x14ac:dyDescent="0.2"/>
    <row r="7985" hidden="1" x14ac:dyDescent="0.2"/>
    <row r="7986" hidden="1" x14ac:dyDescent="0.2"/>
    <row r="7987" hidden="1" x14ac:dyDescent="0.2"/>
    <row r="7988" hidden="1" x14ac:dyDescent="0.2"/>
    <row r="7989" hidden="1" x14ac:dyDescent="0.2"/>
    <row r="7990" hidden="1" x14ac:dyDescent="0.2"/>
    <row r="7991" hidden="1" x14ac:dyDescent="0.2"/>
    <row r="7992" hidden="1" x14ac:dyDescent="0.2"/>
    <row r="7993" hidden="1" x14ac:dyDescent="0.2"/>
    <row r="7994" hidden="1" x14ac:dyDescent="0.2"/>
    <row r="7995" hidden="1" x14ac:dyDescent="0.2"/>
    <row r="7996" hidden="1" x14ac:dyDescent="0.2"/>
    <row r="7997" hidden="1" x14ac:dyDescent="0.2"/>
    <row r="7998" hidden="1" x14ac:dyDescent="0.2"/>
    <row r="7999" hidden="1" x14ac:dyDescent="0.2"/>
    <row r="8000" hidden="1" x14ac:dyDescent="0.2"/>
    <row r="8001" hidden="1" x14ac:dyDescent="0.2"/>
    <row r="8002" hidden="1" x14ac:dyDescent="0.2"/>
    <row r="8003" hidden="1" x14ac:dyDescent="0.2"/>
    <row r="8004" hidden="1" x14ac:dyDescent="0.2"/>
    <row r="8005" hidden="1" x14ac:dyDescent="0.2"/>
    <row r="8006" hidden="1" x14ac:dyDescent="0.2"/>
    <row r="8007" hidden="1" x14ac:dyDescent="0.2"/>
    <row r="8008" hidden="1" x14ac:dyDescent="0.2"/>
    <row r="8009" hidden="1" x14ac:dyDescent="0.2"/>
    <row r="8010" hidden="1" x14ac:dyDescent="0.2"/>
    <row r="8011" hidden="1" x14ac:dyDescent="0.2"/>
    <row r="8012" hidden="1" x14ac:dyDescent="0.2"/>
    <row r="8013" hidden="1" x14ac:dyDescent="0.2"/>
    <row r="8014" hidden="1" x14ac:dyDescent="0.2"/>
    <row r="8015" hidden="1" x14ac:dyDescent="0.2"/>
    <row r="8016" hidden="1" x14ac:dyDescent="0.2"/>
    <row r="8017" hidden="1" x14ac:dyDescent="0.2"/>
    <row r="8018" hidden="1" x14ac:dyDescent="0.2"/>
    <row r="8019" hidden="1" x14ac:dyDescent="0.2"/>
    <row r="8020" hidden="1" x14ac:dyDescent="0.2"/>
    <row r="8021" hidden="1" x14ac:dyDescent="0.2"/>
    <row r="8022" hidden="1" x14ac:dyDescent="0.2"/>
    <row r="8023" hidden="1" x14ac:dyDescent="0.2"/>
    <row r="8024" hidden="1" x14ac:dyDescent="0.2"/>
    <row r="8025" hidden="1" x14ac:dyDescent="0.2"/>
    <row r="8026" hidden="1" x14ac:dyDescent="0.2"/>
    <row r="8027" hidden="1" x14ac:dyDescent="0.2"/>
    <row r="8028" hidden="1" x14ac:dyDescent="0.2"/>
    <row r="8029" hidden="1" x14ac:dyDescent="0.2"/>
    <row r="8030" hidden="1" x14ac:dyDescent="0.2"/>
    <row r="8031" hidden="1" x14ac:dyDescent="0.2"/>
    <row r="8032" hidden="1" x14ac:dyDescent="0.2"/>
    <row r="8033" hidden="1" x14ac:dyDescent="0.2"/>
    <row r="8034" hidden="1" x14ac:dyDescent="0.2"/>
    <row r="8035" hidden="1" x14ac:dyDescent="0.2"/>
    <row r="8036" hidden="1" x14ac:dyDescent="0.2"/>
    <row r="8037" hidden="1" x14ac:dyDescent="0.2"/>
    <row r="8038" hidden="1" x14ac:dyDescent="0.2"/>
    <row r="8039" hidden="1" x14ac:dyDescent="0.2"/>
    <row r="8040" hidden="1" x14ac:dyDescent="0.2"/>
    <row r="8041" hidden="1" x14ac:dyDescent="0.2"/>
    <row r="8042" hidden="1" x14ac:dyDescent="0.2"/>
    <row r="8043" hidden="1" x14ac:dyDescent="0.2"/>
    <row r="8044" hidden="1" x14ac:dyDescent="0.2"/>
    <row r="8045" hidden="1" x14ac:dyDescent="0.2"/>
    <row r="8046" hidden="1" x14ac:dyDescent="0.2"/>
    <row r="8047" hidden="1" x14ac:dyDescent="0.2"/>
    <row r="8048" hidden="1" x14ac:dyDescent="0.2"/>
    <row r="8049" hidden="1" x14ac:dyDescent="0.2"/>
    <row r="8050" hidden="1" x14ac:dyDescent="0.2"/>
    <row r="8051" hidden="1" x14ac:dyDescent="0.2"/>
    <row r="8052" hidden="1" x14ac:dyDescent="0.2"/>
    <row r="8053" hidden="1" x14ac:dyDescent="0.2"/>
    <row r="8054" hidden="1" x14ac:dyDescent="0.2"/>
    <row r="8055" hidden="1" x14ac:dyDescent="0.2"/>
    <row r="8056" hidden="1" x14ac:dyDescent="0.2"/>
    <row r="8057" hidden="1" x14ac:dyDescent="0.2"/>
    <row r="8058" hidden="1" x14ac:dyDescent="0.2"/>
    <row r="8059" hidden="1" x14ac:dyDescent="0.2"/>
    <row r="8060" hidden="1" x14ac:dyDescent="0.2"/>
    <row r="8061" hidden="1" x14ac:dyDescent="0.2"/>
    <row r="8062" hidden="1" x14ac:dyDescent="0.2"/>
    <row r="8063" hidden="1" x14ac:dyDescent="0.2"/>
    <row r="8064" hidden="1" x14ac:dyDescent="0.2"/>
    <row r="8065" hidden="1" x14ac:dyDescent="0.2"/>
    <row r="8066" hidden="1" x14ac:dyDescent="0.2"/>
    <row r="8067" hidden="1" x14ac:dyDescent="0.2"/>
    <row r="8068" hidden="1" x14ac:dyDescent="0.2"/>
    <row r="8069" hidden="1" x14ac:dyDescent="0.2"/>
    <row r="8070" hidden="1" x14ac:dyDescent="0.2"/>
    <row r="8071" hidden="1" x14ac:dyDescent="0.2"/>
    <row r="8072" hidden="1" x14ac:dyDescent="0.2"/>
    <row r="8073" hidden="1" x14ac:dyDescent="0.2"/>
    <row r="8074" hidden="1" x14ac:dyDescent="0.2"/>
    <row r="8075" hidden="1" x14ac:dyDescent="0.2"/>
    <row r="8076" hidden="1" x14ac:dyDescent="0.2"/>
    <row r="8077" hidden="1" x14ac:dyDescent="0.2"/>
    <row r="8078" hidden="1" x14ac:dyDescent="0.2"/>
    <row r="8079" hidden="1" x14ac:dyDescent="0.2"/>
    <row r="8080" hidden="1" x14ac:dyDescent="0.2"/>
    <row r="8081" hidden="1" x14ac:dyDescent="0.2"/>
    <row r="8082" hidden="1" x14ac:dyDescent="0.2"/>
    <row r="8083" hidden="1" x14ac:dyDescent="0.2"/>
    <row r="8084" hidden="1" x14ac:dyDescent="0.2"/>
    <row r="8085" hidden="1" x14ac:dyDescent="0.2"/>
    <row r="8086" hidden="1" x14ac:dyDescent="0.2"/>
    <row r="8087" hidden="1" x14ac:dyDescent="0.2"/>
    <row r="8088" hidden="1" x14ac:dyDescent="0.2"/>
    <row r="8089" hidden="1" x14ac:dyDescent="0.2"/>
    <row r="8090" hidden="1" x14ac:dyDescent="0.2"/>
    <row r="8091" hidden="1" x14ac:dyDescent="0.2"/>
    <row r="8092" hidden="1" x14ac:dyDescent="0.2"/>
    <row r="8093" hidden="1" x14ac:dyDescent="0.2"/>
    <row r="8094" hidden="1" x14ac:dyDescent="0.2"/>
    <row r="8095" hidden="1" x14ac:dyDescent="0.2"/>
    <row r="8096" hidden="1" x14ac:dyDescent="0.2"/>
    <row r="8097" hidden="1" x14ac:dyDescent="0.2"/>
    <row r="8098" hidden="1" x14ac:dyDescent="0.2"/>
    <row r="8099" hidden="1" x14ac:dyDescent="0.2"/>
    <row r="8100" hidden="1" x14ac:dyDescent="0.2"/>
    <row r="8101" hidden="1" x14ac:dyDescent="0.2"/>
    <row r="8102" hidden="1" x14ac:dyDescent="0.2"/>
    <row r="8103" hidden="1" x14ac:dyDescent="0.2"/>
    <row r="8104" hidden="1" x14ac:dyDescent="0.2"/>
    <row r="8105" hidden="1" x14ac:dyDescent="0.2"/>
    <row r="8106" hidden="1" x14ac:dyDescent="0.2"/>
    <row r="8107" hidden="1" x14ac:dyDescent="0.2"/>
    <row r="8108" hidden="1" x14ac:dyDescent="0.2"/>
    <row r="8109" hidden="1" x14ac:dyDescent="0.2"/>
    <row r="8110" hidden="1" x14ac:dyDescent="0.2"/>
    <row r="8111" hidden="1" x14ac:dyDescent="0.2"/>
    <row r="8112" hidden="1" x14ac:dyDescent="0.2"/>
    <row r="8113" hidden="1" x14ac:dyDescent="0.2"/>
    <row r="8114" hidden="1" x14ac:dyDescent="0.2"/>
    <row r="8115" hidden="1" x14ac:dyDescent="0.2"/>
    <row r="8116" hidden="1" x14ac:dyDescent="0.2"/>
    <row r="8117" hidden="1" x14ac:dyDescent="0.2"/>
    <row r="8118" hidden="1" x14ac:dyDescent="0.2"/>
    <row r="8119" hidden="1" x14ac:dyDescent="0.2"/>
    <row r="8120" hidden="1" x14ac:dyDescent="0.2"/>
    <row r="8121" hidden="1" x14ac:dyDescent="0.2"/>
    <row r="8122" hidden="1" x14ac:dyDescent="0.2"/>
    <row r="8123" hidden="1" x14ac:dyDescent="0.2"/>
    <row r="8124" hidden="1" x14ac:dyDescent="0.2"/>
    <row r="8125" hidden="1" x14ac:dyDescent="0.2"/>
    <row r="8126" hidden="1" x14ac:dyDescent="0.2"/>
    <row r="8127" hidden="1" x14ac:dyDescent="0.2"/>
    <row r="8128" hidden="1" x14ac:dyDescent="0.2"/>
    <row r="8129" hidden="1" x14ac:dyDescent="0.2"/>
    <row r="8130" hidden="1" x14ac:dyDescent="0.2"/>
    <row r="8131" hidden="1" x14ac:dyDescent="0.2"/>
    <row r="8132" hidden="1" x14ac:dyDescent="0.2"/>
    <row r="8133" hidden="1" x14ac:dyDescent="0.2"/>
    <row r="8134" hidden="1" x14ac:dyDescent="0.2"/>
    <row r="8135" hidden="1" x14ac:dyDescent="0.2"/>
    <row r="8136" hidden="1" x14ac:dyDescent="0.2"/>
    <row r="8137" hidden="1" x14ac:dyDescent="0.2"/>
    <row r="8138" hidden="1" x14ac:dyDescent="0.2"/>
    <row r="8139" hidden="1" x14ac:dyDescent="0.2"/>
    <row r="8140" hidden="1" x14ac:dyDescent="0.2"/>
    <row r="8141" hidden="1" x14ac:dyDescent="0.2"/>
    <row r="8142" hidden="1" x14ac:dyDescent="0.2"/>
    <row r="8143" hidden="1" x14ac:dyDescent="0.2"/>
    <row r="8144" hidden="1" x14ac:dyDescent="0.2"/>
    <row r="8145" hidden="1" x14ac:dyDescent="0.2"/>
    <row r="8146" hidden="1" x14ac:dyDescent="0.2"/>
    <row r="8147" hidden="1" x14ac:dyDescent="0.2"/>
    <row r="8148" hidden="1" x14ac:dyDescent="0.2"/>
    <row r="8149" hidden="1" x14ac:dyDescent="0.2"/>
    <row r="8150" hidden="1" x14ac:dyDescent="0.2"/>
    <row r="8151" hidden="1" x14ac:dyDescent="0.2"/>
    <row r="8152" hidden="1" x14ac:dyDescent="0.2"/>
    <row r="8153" hidden="1" x14ac:dyDescent="0.2"/>
    <row r="8154" hidden="1" x14ac:dyDescent="0.2"/>
    <row r="8155" hidden="1" x14ac:dyDescent="0.2"/>
    <row r="8156" hidden="1" x14ac:dyDescent="0.2"/>
    <row r="8157" hidden="1" x14ac:dyDescent="0.2"/>
    <row r="8158" hidden="1" x14ac:dyDescent="0.2"/>
    <row r="8159" hidden="1" x14ac:dyDescent="0.2"/>
    <row r="8160" hidden="1" x14ac:dyDescent="0.2"/>
    <row r="8161" hidden="1" x14ac:dyDescent="0.2"/>
    <row r="8162" hidden="1" x14ac:dyDescent="0.2"/>
    <row r="8163" hidden="1" x14ac:dyDescent="0.2"/>
    <row r="8164" hidden="1" x14ac:dyDescent="0.2"/>
    <row r="8165" hidden="1" x14ac:dyDescent="0.2"/>
    <row r="8166" hidden="1" x14ac:dyDescent="0.2"/>
    <row r="8167" hidden="1" x14ac:dyDescent="0.2"/>
    <row r="8168" hidden="1" x14ac:dyDescent="0.2"/>
    <row r="8169" hidden="1" x14ac:dyDescent="0.2"/>
    <row r="8170" hidden="1" x14ac:dyDescent="0.2"/>
    <row r="8171" hidden="1" x14ac:dyDescent="0.2"/>
    <row r="8172" hidden="1" x14ac:dyDescent="0.2"/>
    <row r="8173" hidden="1" x14ac:dyDescent="0.2"/>
    <row r="8174" hidden="1" x14ac:dyDescent="0.2"/>
    <row r="8175" hidden="1" x14ac:dyDescent="0.2"/>
    <row r="8176" hidden="1" x14ac:dyDescent="0.2"/>
    <row r="8177" hidden="1" x14ac:dyDescent="0.2"/>
    <row r="8178" hidden="1" x14ac:dyDescent="0.2"/>
    <row r="8179" hidden="1" x14ac:dyDescent="0.2"/>
    <row r="8180" hidden="1" x14ac:dyDescent="0.2"/>
    <row r="8181" hidden="1" x14ac:dyDescent="0.2"/>
    <row r="8182" hidden="1" x14ac:dyDescent="0.2"/>
    <row r="8183" hidden="1" x14ac:dyDescent="0.2"/>
    <row r="8184" hidden="1" x14ac:dyDescent="0.2"/>
    <row r="8185" hidden="1" x14ac:dyDescent="0.2"/>
    <row r="8186" hidden="1" x14ac:dyDescent="0.2"/>
    <row r="8187" hidden="1" x14ac:dyDescent="0.2"/>
    <row r="8188" hidden="1" x14ac:dyDescent="0.2"/>
    <row r="8189" hidden="1" x14ac:dyDescent="0.2"/>
    <row r="8190" hidden="1" x14ac:dyDescent="0.2"/>
    <row r="8191" hidden="1" x14ac:dyDescent="0.2"/>
    <row r="8192" hidden="1" x14ac:dyDescent="0.2"/>
    <row r="8193" hidden="1" x14ac:dyDescent="0.2"/>
    <row r="8194" hidden="1" x14ac:dyDescent="0.2"/>
    <row r="8195" hidden="1" x14ac:dyDescent="0.2"/>
    <row r="8196" hidden="1" x14ac:dyDescent="0.2"/>
    <row r="8197" hidden="1" x14ac:dyDescent="0.2"/>
    <row r="8198" hidden="1" x14ac:dyDescent="0.2"/>
    <row r="8199" hidden="1" x14ac:dyDescent="0.2"/>
    <row r="8200" hidden="1" x14ac:dyDescent="0.2"/>
    <row r="8201" hidden="1" x14ac:dyDescent="0.2"/>
    <row r="8202" hidden="1" x14ac:dyDescent="0.2"/>
    <row r="8203" hidden="1" x14ac:dyDescent="0.2"/>
    <row r="8204" hidden="1" x14ac:dyDescent="0.2"/>
    <row r="8205" hidden="1" x14ac:dyDescent="0.2"/>
    <row r="8206" hidden="1" x14ac:dyDescent="0.2"/>
    <row r="8207" hidden="1" x14ac:dyDescent="0.2"/>
    <row r="8208" hidden="1" x14ac:dyDescent="0.2"/>
    <row r="8209" hidden="1" x14ac:dyDescent="0.2"/>
    <row r="8210" hidden="1" x14ac:dyDescent="0.2"/>
    <row r="8211" hidden="1" x14ac:dyDescent="0.2"/>
    <row r="8212" hidden="1" x14ac:dyDescent="0.2"/>
    <row r="8213" hidden="1" x14ac:dyDescent="0.2"/>
    <row r="8214" hidden="1" x14ac:dyDescent="0.2"/>
    <row r="8215" hidden="1" x14ac:dyDescent="0.2"/>
    <row r="8216" hidden="1" x14ac:dyDescent="0.2"/>
    <row r="8217" hidden="1" x14ac:dyDescent="0.2"/>
    <row r="8218" hidden="1" x14ac:dyDescent="0.2"/>
    <row r="8219" hidden="1" x14ac:dyDescent="0.2"/>
    <row r="8220" hidden="1" x14ac:dyDescent="0.2"/>
    <row r="8221" hidden="1" x14ac:dyDescent="0.2"/>
    <row r="8222" hidden="1" x14ac:dyDescent="0.2"/>
    <row r="8223" hidden="1" x14ac:dyDescent="0.2"/>
    <row r="8224" hidden="1" x14ac:dyDescent="0.2"/>
    <row r="8225" hidden="1" x14ac:dyDescent="0.2"/>
    <row r="8226" hidden="1" x14ac:dyDescent="0.2"/>
    <row r="8227" hidden="1" x14ac:dyDescent="0.2"/>
    <row r="8228" hidden="1" x14ac:dyDescent="0.2"/>
    <row r="8229" hidden="1" x14ac:dyDescent="0.2"/>
    <row r="8230" hidden="1" x14ac:dyDescent="0.2"/>
    <row r="8231" hidden="1" x14ac:dyDescent="0.2"/>
    <row r="8232" hidden="1" x14ac:dyDescent="0.2"/>
    <row r="8233" hidden="1" x14ac:dyDescent="0.2"/>
    <row r="8234" hidden="1" x14ac:dyDescent="0.2"/>
    <row r="8235" hidden="1" x14ac:dyDescent="0.2"/>
    <row r="8236" hidden="1" x14ac:dyDescent="0.2"/>
    <row r="8237" hidden="1" x14ac:dyDescent="0.2"/>
    <row r="8238" hidden="1" x14ac:dyDescent="0.2"/>
    <row r="8239" hidden="1" x14ac:dyDescent="0.2"/>
    <row r="8240" hidden="1" x14ac:dyDescent="0.2"/>
    <row r="8241" hidden="1" x14ac:dyDescent="0.2"/>
    <row r="8242" hidden="1" x14ac:dyDescent="0.2"/>
    <row r="8243" hidden="1" x14ac:dyDescent="0.2"/>
    <row r="8244" hidden="1" x14ac:dyDescent="0.2"/>
    <row r="8245" hidden="1" x14ac:dyDescent="0.2"/>
    <row r="8246" hidden="1" x14ac:dyDescent="0.2"/>
    <row r="8247" hidden="1" x14ac:dyDescent="0.2"/>
    <row r="8248" hidden="1" x14ac:dyDescent="0.2"/>
    <row r="8249" hidden="1" x14ac:dyDescent="0.2"/>
    <row r="8250" hidden="1" x14ac:dyDescent="0.2"/>
    <row r="8251" hidden="1" x14ac:dyDescent="0.2"/>
    <row r="8252" hidden="1" x14ac:dyDescent="0.2"/>
    <row r="8253" hidden="1" x14ac:dyDescent="0.2"/>
    <row r="8254" hidden="1" x14ac:dyDescent="0.2"/>
    <row r="8255" hidden="1" x14ac:dyDescent="0.2"/>
    <row r="8256" hidden="1" x14ac:dyDescent="0.2"/>
    <row r="8257" hidden="1" x14ac:dyDescent="0.2"/>
    <row r="8258" hidden="1" x14ac:dyDescent="0.2"/>
    <row r="8259" hidden="1" x14ac:dyDescent="0.2"/>
    <row r="8260" hidden="1" x14ac:dyDescent="0.2"/>
    <row r="8261" hidden="1" x14ac:dyDescent="0.2"/>
    <row r="8262" hidden="1" x14ac:dyDescent="0.2"/>
    <row r="8263" hidden="1" x14ac:dyDescent="0.2"/>
    <row r="8264" hidden="1" x14ac:dyDescent="0.2"/>
    <row r="8265" hidden="1" x14ac:dyDescent="0.2"/>
    <row r="8266" hidden="1" x14ac:dyDescent="0.2"/>
    <row r="8267" hidden="1" x14ac:dyDescent="0.2"/>
    <row r="8268" hidden="1" x14ac:dyDescent="0.2"/>
    <row r="8269" hidden="1" x14ac:dyDescent="0.2"/>
    <row r="8270" hidden="1" x14ac:dyDescent="0.2"/>
    <row r="8271" hidden="1" x14ac:dyDescent="0.2"/>
    <row r="8272" hidden="1" x14ac:dyDescent="0.2"/>
    <row r="8273" hidden="1" x14ac:dyDescent="0.2"/>
    <row r="8274" hidden="1" x14ac:dyDescent="0.2"/>
    <row r="8275" hidden="1" x14ac:dyDescent="0.2"/>
    <row r="8276" hidden="1" x14ac:dyDescent="0.2"/>
    <row r="8277" hidden="1" x14ac:dyDescent="0.2"/>
    <row r="8278" hidden="1" x14ac:dyDescent="0.2"/>
    <row r="8279" hidden="1" x14ac:dyDescent="0.2"/>
    <row r="8280" hidden="1" x14ac:dyDescent="0.2"/>
    <row r="8281" hidden="1" x14ac:dyDescent="0.2"/>
    <row r="8282" hidden="1" x14ac:dyDescent="0.2"/>
    <row r="8283" hidden="1" x14ac:dyDescent="0.2"/>
    <row r="8284" hidden="1" x14ac:dyDescent="0.2"/>
    <row r="8285" hidden="1" x14ac:dyDescent="0.2"/>
    <row r="8286" hidden="1" x14ac:dyDescent="0.2"/>
    <row r="8287" hidden="1" x14ac:dyDescent="0.2"/>
    <row r="8288" hidden="1" x14ac:dyDescent="0.2"/>
    <row r="8289" hidden="1" x14ac:dyDescent="0.2"/>
    <row r="8290" hidden="1" x14ac:dyDescent="0.2"/>
    <row r="8291" hidden="1" x14ac:dyDescent="0.2"/>
    <row r="8292" hidden="1" x14ac:dyDescent="0.2"/>
    <row r="8293" hidden="1" x14ac:dyDescent="0.2"/>
    <row r="8294" hidden="1" x14ac:dyDescent="0.2"/>
    <row r="8295" hidden="1" x14ac:dyDescent="0.2"/>
    <row r="8296" hidden="1" x14ac:dyDescent="0.2"/>
    <row r="8297" hidden="1" x14ac:dyDescent="0.2"/>
    <row r="8298" hidden="1" x14ac:dyDescent="0.2"/>
    <row r="8299" hidden="1" x14ac:dyDescent="0.2"/>
    <row r="8300" hidden="1" x14ac:dyDescent="0.2"/>
    <row r="8301" hidden="1" x14ac:dyDescent="0.2"/>
    <row r="8302" hidden="1" x14ac:dyDescent="0.2"/>
    <row r="8303" hidden="1" x14ac:dyDescent="0.2"/>
    <row r="8304" hidden="1" x14ac:dyDescent="0.2"/>
    <row r="8305" hidden="1" x14ac:dyDescent="0.2"/>
    <row r="8306" hidden="1" x14ac:dyDescent="0.2"/>
    <row r="8307" hidden="1" x14ac:dyDescent="0.2"/>
    <row r="8308" hidden="1" x14ac:dyDescent="0.2"/>
    <row r="8309" hidden="1" x14ac:dyDescent="0.2"/>
    <row r="8310" hidden="1" x14ac:dyDescent="0.2"/>
    <row r="8311" hidden="1" x14ac:dyDescent="0.2"/>
    <row r="8312" hidden="1" x14ac:dyDescent="0.2"/>
    <row r="8313" hidden="1" x14ac:dyDescent="0.2"/>
    <row r="8314" hidden="1" x14ac:dyDescent="0.2"/>
    <row r="8315" hidden="1" x14ac:dyDescent="0.2"/>
    <row r="8316" hidden="1" x14ac:dyDescent="0.2"/>
    <row r="8317" hidden="1" x14ac:dyDescent="0.2"/>
    <row r="8318" hidden="1" x14ac:dyDescent="0.2"/>
    <row r="8319" hidden="1" x14ac:dyDescent="0.2"/>
    <row r="8320" hidden="1" x14ac:dyDescent="0.2"/>
    <row r="8321" hidden="1" x14ac:dyDescent="0.2"/>
    <row r="8322" hidden="1" x14ac:dyDescent="0.2"/>
    <row r="8323" hidden="1" x14ac:dyDescent="0.2"/>
    <row r="8324" hidden="1" x14ac:dyDescent="0.2"/>
    <row r="8325" hidden="1" x14ac:dyDescent="0.2"/>
    <row r="8326" hidden="1" x14ac:dyDescent="0.2"/>
    <row r="8327" hidden="1" x14ac:dyDescent="0.2"/>
    <row r="8328" hidden="1" x14ac:dyDescent="0.2"/>
    <row r="8329" hidden="1" x14ac:dyDescent="0.2"/>
    <row r="8330" hidden="1" x14ac:dyDescent="0.2"/>
    <row r="8331" hidden="1" x14ac:dyDescent="0.2"/>
    <row r="8332" hidden="1" x14ac:dyDescent="0.2"/>
    <row r="8333" hidden="1" x14ac:dyDescent="0.2"/>
    <row r="8334" hidden="1" x14ac:dyDescent="0.2"/>
    <row r="8335" hidden="1" x14ac:dyDescent="0.2"/>
    <row r="8336" hidden="1" x14ac:dyDescent="0.2"/>
    <row r="8337" hidden="1" x14ac:dyDescent="0.2"/>
    <row r="8338" hidden="1" x14ac:dyDescent="0.2"/>
    <row r="8339" hidden="1" x14ac:dyDescent="0.2"/>
    <row r="8340" hidden="1" x14ac:dyDescent="0.2"/>
    <row r="8341" hidden="1" x14ac:dyDescent="0.2"/>
    <row r="8342" hidden="1" x14ac:dyDescent="0.2"/>
    <row r="8343" hidden="1" x14ac:dyDescent="0.2"/>
    <row r="8344" hidden="1" x14ac:dyDescent="0.2"/>
    <row r="8345" hidden="1" x14ac:dyDescent="0.2"/>
    <row r="8346" hidden="1" x14ac:dyDescent="0.2"/>
    <row r="8347" hidden="1" x14ac:dyDescent="0.2"/>
    <row r="8348" hidden="1" x14ac:dyDescent="0.2"/>
    <row r="8349" hidden="1" x14ac:dyDescent="0.2"/>
    <row r="8350" hidden="1" x14ac:dyDescent="0.2"/>
    <row r="8351" hidden="1" x14ac:dyDescent="0.2"/>
    <row r="8352" hidden="1" x14ac:dyDescent="0.2"/>
    <row r="8353" hidden="1" x14ac:dyDescent="0.2"/>
    <row r="8354" hidden="1" x14ac:dyDescent="0.2"/>
    <row r="8355" hidden="1" x14ac:dyDescent="0.2"/>
    <row r="8356" hidden="1" x14ac:dyDescent="0.2"/>
    <row r="8357" hidden="1" x14ac:dyDescent="0.2"/>
    <row r="8358" hidden="1" x14ac:dyDescent="0.2"/>
    <row r="8359" hidden="1" x14ac:dyDescent="0.2"/>
    <row r="8360" hidden="1" x14ac:dyDescent="0.2"/>
    <row r="8361" hidden="1" x14ac:dyDescent="0.2"/>
    <row r="8362" hidden="1" x14ac:dyDescent="0.2"/>
    <row r="8363" hidden="1" x14ac:dyDescent="0.2"/>
    <row r="8364" hidden="1" x14ac:dyDescent="0.2"/>
    <row r="8365" hidden="1" x14ac:dyDescent="0.2"/>
    <row r="8366" hidden="1" x14ac:dyDescent="0.2"/>
    <row r="8367" hidden="1" x14ac:dyDescent="0.2"/>
    <row r="8368" hidden="1" x14ac:dyDescent="0.2"/>
    <row r="8369" hidden="1" x14ac:dyDescent="0.2"/>
    <row r="8370" hidden="1" x14ac:dyDescent="0.2"/>
    <row r="8371" hidden="1" x14ac:dyDescent="0.2"/>
    <row r="8372" hidden="1" x14ac:dyDescent="0.2"/>
    <row r="8373" hidden="1" x14ac:dyDescent="0.2"/>
    <row r="8374" hidden="1" x14ac:dyDescent="0.2"/>
    <row r="8375" hidden="1" x14ac:dyDescent="0.2"/>
    <row r="8376" hidden="1" x14ac:dyDescent="0.2"/>
    <row r="8377" hidden="1" x14ac:dyDescent="0.2"/>
    <row r="8378" hidden="1" x14ac:dyDescent="0.2"/>
    <row r="8379" hidden="1" x14ac:dyDescent="0.2"/>
    <row r="8380" hidden="1" x14ac:dyDescent="0.2"/>
    <row r="8381" hidden="1" x14ac:dyDescent="0.2"/>
    <row r="8382" hidden="1" x14ac:dyDescent="0.2"/>
    <row r="8383" hidden="1" x14ac:dyDescent="0.2"/>
    <row r="8384" hidden="1" x14ac:dyDescent="0.2"/>
    <row r="8385" hidden="1" x14ac:dyDescent="0.2"/>
    <row r="8386" hidden="1" x14ac:dyDescent="0.2"/>
    <row r="8387" hidden="1" x14ac:dyDescent="0.2"/>
    <row r="8388" hidden="1" x14ac:dyDescent="0.2"/>
    <row r="8389" hidden="1" x14ac:dyDescent="0.2"/>
    <row r="8390" hidden="1" x14ac:dyDescent="0.2"/>
    <row r="8391" hidden="1" x14ac:dyDescent="0.2"/>
    <row r="8392" hidden="1" x14ac:dyDescent="0.2"/>
    <row r="8393" hidden="1" x14ac:dyDescent="0.2"/>
    <row r="8394" hidden="1" x14ac:dyDescent="0.2"/>
    <row r="8395" hidden="1" x14ac:dyDescent="0.2"/>
    <row r="8396" hidden="1" x14ac:dyDescent="0.2"/>
    <row r="8397" hidden="1" x14ac:dyDescent="0.2"/>
    <row r="8398" hidden="1" x14ac:dyDescent="0.2"/>
    <row r="8399" hidden="1" x14ac:dyDescent="0.2"/>
    <row r="8400" hidden="1" x14ac:dyDescent="0.2"/>
    <row r="8401" hidden="1" x14ac:dyDescent="0.2"/>
    <row r="8402" hidden="1" x14ac:dyDescent="0.2"/>
    <row r="8403" hidden="1" x14ac:dyDescent="0.2"/>
    <row r="8404" hidden="1" x14ac:dyDescent="0.2"/>
    <row r="8405" hidden="1" x14ac:dyDescent="0.2"/>
    <row r="8406" hidden="1" x14ac:dyDescent="0.2"/>
    <row r="8407" hidden="1" x14ac:dyDescent="0.2"/>
    <row r="8408" hidden="1" x14ac:dyDescent="0.2"/>
    <row r="8409" hidden="1" x14ac:dyDescent="0.2"/>
    <row r="8410" hidden="1" x14ac:dyDescent="0.2"/>
    <row r="8411" hidden="1" x14ac:dyDescent="0.2"/>
    <row r="8412" hidden="1" x14ac:dyDescent="0.2"/>
    <row r="8413" hidden="1" x14ac:dyDescent="0.2"/>
    <row r="8414" hidden="1" x14ac:dyDescent="0.2"/>
    <row r="8415" hidden="1" x14ac:dyDescent="0.2"/>
    <row r="8416" hidden="1" x14ac:dyDescent="0.2"/>
    <row r="8417" hidden="1" x14ac:dyDescent="0.2"/>
    <row r="8418" hidden="1" x14ac:dyDescent="0.2"/>
    <row r="8419" hidden="1" x14ac:dyDescent="0.2"/>
    <row r="8420" hidden="1" x14ac:dyDescent="0.2"/>
    <row r="8421" hidden="1" x14ac:dyDescent="0.2"/>
    <row r="8422" hidden="1" x14ac:dyDescent="0.2"/>
    <row r="8423" hidden="1" x14ac:dyDescent="0.2"/>
    <row r="8424" hidden="1" x14ac:dyDescent="0.2"/>
    <row r="8425" hidden="1" x14ac:dyDescent="0.2"/>
    <row r="8426" hidden="1" x14ac:dyDescent="0.2"/>
    <row r="8427" hidden="1" x14ac:dyDescent="0.2"/>
    <row r="8428" hidden="1" x14ac:dyDescent="0.2"/>
    <row r="8429" hidden="1" x14ac:dyDescent="0.2"/>
    <row r="8430" hidden="1" x14ac:dyDescent="0.2"/>
    <row r="8431" hidden="1" x14ac:dyDescent="0.2"/>
    <row r="8432" hidden="1" x14ac:dyDescent="0.2"/>
    <row r="8433" hidden="1" x14ac:dyDescent="0.2"/>
    <row r="8434" hidden="1" x14ac:dyDescent="0.2"/>
    <row r="8435" hidden="1" x14ac:dyDescent="0.2"/>
    <row r="8436" hidden="1" x14ac:dyDescent="0.2"/>
    <row r="8437" hidden="1" x14ac:dyDescent="0.2"/>
    <row r="8438" hidden="1" x14ac:dyDescent="0.2"/>
    <row r="8439" hidden="1" x14ac:dyDescent="0.2"/>
    <row r="8440" hidden="1" x14ac:dyDescent="0.2"/>
    <row r="8441" hidden="1" x14ac:dyDescent="0.2"/>
    <row r="8442" hidden="1" x14ac:dyDescent="0.2"/>
    <row r="8443" hidden="1" x14ac:dyDescent="0.2"/>
    <row r="8444" hidden="1" x14ac:dyDescent="0.2"/>
    <row r="8445" hidden="1" x14ac:dyDescent="0.2"/>
    <row r="8446" hidden="1" x14ac:dyDescent="0.2"/>
    <row r="8447" hidden="1" x14ac:dyDescent="0.2"/>
    <row r="8448" hidden="1" x14ac:dyDescent="0.2"/>
    <row r="8449" hidden="1" x14ac:dyDescent="0.2"/>
    <row r="8450" hidden="1" x14ac:dyDescent="0.2"/>
    <row r="8451" hidden="1" x14ac:dyDescent="0.2"/>
    <row r="8452" hidden="1" x14ac:dyDescent="0.2"/>
    <row r="8453" hidden="1" x14ac:dyDescent="0.2"/>
    <row r="8454" hidden="1" x14ac:dyDescent="0.2"/>
    <row r="8455" hidden="1" x14ac:dyDescent="0.2"/>
    <row r="8456" hidden="1" x14ac:dyDescent="0.2"/>
    <row r="8457" hidden="1" x14ac:dyDescent="0.2"/>
    <row r="8458" hidden="1" x14ac:dyDescent="0.2"/>
    <row r="8459" hidden="1" x14ac:dyDescent="0.2"/>
    <row r="8460" hidden="1" x14ac:dyDescent="0.2"/>
    <row r="8461" hidden="1" x14ac:dyDescent="0.2"/>
    <row r="8462" hidden="1" x14ac:dyDescent="0.2"/>
    <row r="8463" hidden="1" x14ac:dyDescent="0.2"/>
    <row r="8464" hidden="1" x14ac:dyDescent="0.2"/>
    <row r="8465" hidden="1" x14ac:dyDescent="0.2"/>
    <row r="8466" hidden="1" x14ac:dyDescent="0.2"/>
    <row r="8467" hidden="1" x14ac:dyDescent="0.2"/>
    <row r="8468" hidden="1" x14ac:dyDescent="0.2"/>
    <row r="8469" hidden="1" x14ac:dyDescent="0.2"/>
    <row r="8470" hidden="1" x14ac:dyDescent="0.2"/>
    <row r="8471" hidden="1" x14ac:dyDescent="0.2"/>
    <row r="8472" hidden="1" x14ac:dyDescent="0.2"/>
    <row r="8473" hidden="1" x14ac:dyDescent="0.2"/>
    <row r="8474" hidden="1" x14ac:dyDescent="0.2"/>
    <row r="8475" hidden="1" x14ac:dyDescent="0.2"/>
    <row r="8476" hidden="1" x14ac:dyDescent="0.2"/>
    <row r="8477" hidden="1" x14ac:dyDescent="0.2"/>
    <row r="8478" hidden="1" x14ac:dyDescent="0.2"/>
    <row r="8479" hidden="1" x14ac:dyDescent="0.2"/>
    <row r="8480" hidden="1" x14ac:dyDescent="0.2"/>
    <row r="8481" hidden="1" x14ac:dyDescent="0.2"/>
    <row r="8482" hidden="1" x14ac:dyDescent="0.2"/>
    <row r="8483" hidden="1" x14ac:dyDescent="0.2"/>
    <row r="8484" hidden="1" x14ac:dyDescent="0.2"/>
    <row r="8485" hidden="1" x14ac:dyDescent="0.2"/>
    <row r="8486" hidden="1" x14ac:dyDescent="0.2"/>
    <row r="8487" hidden="1" x14ac:dyDescent="0.2"/>
    <row r="8488" hidden="1" x14ac:dyDescent="0.2"/>
    <row r="8489" hidden="1" x14ac:dyDescent="0.2"/>
    <row r="8490" hidden="1" x14ac:dyDescent="0.2"/>
    <row r="8491" hidden="1" x14ac:dyDescent="0.2"/>
    <row r="8492" hidden="1" x14ac:dyDescent="0.2"/>
    <row r="8493" hidden="1" x14ac:dyDescent="0.2"/>
    <row r="8494" hidden="1" x14ac:dyDescent="0.2"/>
    <row r="8495" hidden="1" x14ac:dyDescent="0.2"/>
    <row r="8496" hidden="1" x14ac:dyDescent="0.2"/>
    <row r="8497" hidden="1" x14ac:dyDescent="0.2"/>
    <row r="8498" hidden="1" x14ac:dyDescent="0.2"/>
    <row r="8499" hidden="1" x14ac:dyDescent="0.2"/>
    <row r="8500" hidden="1" x14ac:dyDescent="0.2"/>
    <row r="8501" hidden="1" x14ac:dyDescent="0.2"/>
    <row r="8502" hidden="1" x14ac:dyDescent="0.2"/>
    <row r="8503" hidden="1" x14ac:dyDescent="0.2"/>
    <row r="8504" hidden="1" x14ac:dyDescent="0.2"/>
    <row r="8505" hidden="1" x14ac:dyDescent="0.2"/>
    <row r="8506" hidden="1" x14ac:dyDescent="0.2"/>
    <row r="8507" hidden="1" x14ac:dyDescent="0.2"/>
    <row r="8508" hidden="1" x14ac:dyDescent="0.2"/>
    <row r="8509" hidden="1" x14ac:dyDescent="0.2"/>
    <row r="8510" hidden="1" x14ac:dyDescent="0.2"/>
    <row r="8511" hidden="1" x14ac:dyDescent="0.2"/>
    <row r="8512" hidden="1" x14ac:dyDescent="0.2"/>
    <row r="8513" hidden="1" x14ac:dyDescent="0.2"/>
    <row r="8514" hidden="1" x14ac:dyDescent="0.2"/>
    <row r="8515" hidden="1" x14ac:dyDescent="0.2"/>
    <row r="8516" hidden="1" x14ac:dyDescent="0.2"/>
    <row r="8517" hidden="1" x14ac:dyDescent="0.2"/>
    <row r="8518" hidden="1" x14ac:dyDescent="0.2"/>
    <row r="8519" hidden="1" x14ac:dyDescent="0.2"/>
    <row r="8520" hidden="1" x14ac:dyDescent="0.2"/>
    <row r="8521" hidden="1" x14ac:dyDescent="0.2"/>
    <row r="8522" hidden="1" x14ac:dyDescent="0.2"/>
    <row r="8523" hidden="1" x14ac:dyDescent="0.2"/>
    <row r="8524" hidden="1" x14ac:dyDescent="0.2"/>
    <row r="8525" hidden="1" x14ac:dyDescent="0.2"/>
    <row r="8526" hidden="1" x14ac:dyDescent="0.2"/>
    <row r="8527" hidden="1" x14ac:dyDescent="0.2"/>
    <row r="8528" hidden="1" x14ac:dyDescent="0.2"/>
    <row r="8529" hidden="1" x14ac:dyDescent="0.2"/>
    <row r="8530" hidden="1" x14ac:dyDescent="0.2"/>
    <row r="8531" hidden="1" x14ac:dyDescent="0.2"/>
    <row r="8532" hidden="1" x14ac:dyDescent="0.2"/>
    <row r="8533" hidden="1" x14ac:dyDescent="0.2"/>
    <row r="8534" hidden="1" x14ac:dyDescent="0.2"/>
    <row r="8535" hidden="1" x14ac:dyDescent="0.2"/>
    <row r="8536" hidden="1" x14ac:dyDescent="0.2"/>
    <row r="8537" hidden="1" x14ac:dyDescent="0.2"/>
    <row r="8538" hidden="1" x14ac:dyDescent="0.2"/>
    <row r="8539" hidden="1" x14ac:dyDescent="0.2"/>
    <row r="8540" hidden="1" x14ac:dyDescent="0.2"/>
    <row r="8541" hidden="1" x14ac:dyDescent="0.2"/>
    <row r="8542" hidden="1" x14ac:dyDescent="0.2"/>
    <row r="8543" hidden="1" x14ac:dyDescent="0.2"/>
    <row r="8544" hidden="1" x14ac:dyDescent="0.2"/>
    <row r="8545" hidden="1" x14ac:dyDescent="0.2"/>
    <row r="8546" hidden="1" x14ac:dyDescent="0.2"/>
    <row r="8547" hidden="1" x14ac:dyDescent="0.2"/>
    <row r="8548" hidden="1" x14ac:dyDescent="0.2"/>
    <row r="8549" hidden="1" x14ac:dyDescent="0.2"/>
    <row r="8550" hidden="1" x14ac:dyDescent="0.2"/>
    <row r="8551" hidden="1" x14ac:dyDescent="0.2"/>
    <row r="8552" hidden="1" x14ac:dyDescent="0.2"/>
    <row r="8553" hidden="1" x14ac:dyDescent="0.2"/>
    <row r="8554" hidden="1" x14ac:dyDescent="0.2"/>
    <row r="8555" hidden="1" x14ac:dyDescent="0.2"/>
    <row r="8556" hidden="1" x14ac:dyDescent="0.2"/>
    <row r="8557" hidden="1" x14ac:dyDescent="0.2"/>
    <row r="8558" hidden="1" x14ac:dyDescent="0.2"/>
    <row r="8559" hidden="1" x14ac:dyDescent="0.2"/>
    <row r="8560" hidden="1" x14ac:dyDescent="0.2"/>
    <row r="8561" hidden="1" x14ac:dyDescent="0.2"/>
    <row r="8562" hidden="1" x14ac:dyDescent="0.2"/>
    <row r="8563" hidden="1" x14ac:dyDescent="0.2"/>
    <row r="8564" hidden="1" x14ac:dyDescent="0.2"/>
    <row r="8565" hidden="1" x14ac:dyDescent="0.2"/>
    <row r="8566" hidden="1" x14ac:dyDescent="0.2"/>
    <row r="8567" hidden="1" x14ac:dyDescent="0.2"/>
    <row r="8568" hidden="1" x14ac:dyDescent="0.2"/>
    <row r="8569" hidden="1" x14ac:dyDescent="0.2"/>
    <row r="8570" hidden="1" x14ac:dyDescent="0.2"/>
    <row r="8571" hidden="1" x14ac:dyDescent="0.2"/>
    <row r="8572" hidden="1" x14ac:dyDescent="0.2"/>
    <row r="8573" hidden="1" x14ac:dyDescent="0.2"/>
    <row r="8574" hidden="1" x14ac:dyDescent="0.2"/>
    <row r="8575" hidden="1" x14ac:dyDescent="0.2"/>
    <row r="8576" hidden="1" x14ac:dyDescent="0.2"/>
    <row r="8577" hidden="1" x14ac:dyDescent="0.2"/>
    <row r="8578" hidden="1" x14ac:dyDescent="0.2"/>
    <row r="8579" hidden="1" x14ac:dyDescent="0.2"/>
    <row r="8580" hidden="1" x14ac:dyDescent="0.2"/>
    <row r="8581" hidden="1" x14ac:dyDescent="0.2"/>
    <row r="8582" hidden="1" x14ac:dyDescent="0.2"/>
    <row r="8583" hidden="1" x14ac:dyDescent="0.2"/>
    <row r="8584" hidden="1" x14ac:dyDescent="0.2"/>
    <row r="8585" hidden="1" x14ac:dyDescent="0.2"/>
    <row r="8586" hidden="1" x14ac:dyDescent="0.2"/>
    <row r="8587" hidden="1" x14ac:dyDescent="0.2"/>
    <row r="8588" hidden="1" x14ac:dyDescent="0.2"/>
    <row r="8589" hidden="1" x14ac:dyDescent="0.2"/>
    <row r="8590" hidden="1" x14ac:dyDescent="0.2"/>
    <row r="8591" hidden="1" x14ac:dyDescent="0.2"/>
    <row r="8592" hidden="1" x14ac:dyDescent="0.2"/>
    <row r="8593" hidden="1" x14ac:dyDescent="0.2"/>
    <row r="8594" hidden="1" x14ac:dyDescent="0.2"/>
    <row r="8595" hidden="1" x14ac:dyDescent="0.2"/>
    <row r="8596" hidden="1" x14ac:dyDescent="0.2"/>
    <row r="8597" hidden="1" x14ac:dyDescent="0.2"/>
    <row r="8598" hidden="1" x14ac:dyDescent="0.2"/>
    <row r="8599" hidden="1" x14ac:dyDescent="0.2"/>
    <row r="8600" hidden="1" x14ac:dyDescent="0.2"/>
    <row r="8601" hidden="1" x14ac:dyDescent="0.2"/>
    <row r="8602" hidden="1" x14ac:dyDescent="0.2"/>
    <row r="8603" hidden="1" x14ac:dyDescent="0.2"/>
    <row r="8604" hidden="1" x14ac:dyDescent="0.2"/>
    <row r="8605" hidden="1" x14ac:dyDescent="0.2"/>
    <row r="8606" hidden="1" x14ac:dyDescent="0.2"/>
    <row r="8607" hidden="1" x14ac:dyDescent="0.2"/>
    <row r="8608" hidden="1" x14ac:dyDescent="0.2"/>
    <row r="8609" hidden="1" x14ac:dyDescent="0.2"/>
    <row r="8610" hidden="1" x14ac:dyDescent="0.2"/>
    <row r="8611" hidden="1" x14ac:dyDescent="0.2"/>
    <row r="8612" hidden="1" x14ac:dyDescent="0.2"/>
    <row r="8613" hidden="1" x14ac:dyDescent="0.2"/>
    <row r="8614" hidden="1" x14ac:dyDescent="0.2"/>
    <row r="8615" hidden="1" x14ac:dyDescent="0.2"/>
    <row r="8616" hidden="1" x14ac:dyDescent="0.2"/>
    <row r="8617" hidden="1" x14ac:dyDescent="0.2"/>
    <row r="8618" hidden="1" x14ac:dyDescent="0.2"/>
    <row r="8619" hidden="1" x14ac:dyDescent="0.2"/>
    <row r="8620" hidden="1" x14ac:dyDescent="0.2"/>
    <row r="8621" hidden="1" x14ac:dyDescent="0.2"/>
    <row r="8622" hidden="1" x14ac:dyDescent="0.2"/>
    <row r="8623" hidden="1" x14ac:dyDescent="0.2"/>
    <row r="8624" hidden="1" x14ac:dyDescent="0.2"/>
    <row r="8625" hidden="1" x14ac:dyDescent="0.2"/>
    <row r="8626" hidden="1" x14ac:dyDescent="0.2"/>
    <row r="8627" hidden="1" x14ac:dyDescent="0.2"/>
    <row r="8628" hidden="1" x14ac:dyDescent="0.2"/>
    <row r="8629" hidden="1" x14ac:dyDescent="0.2"/>
    <row r="8630" hidden="1" x14ac:dyDescent="0.2"/>
    <row r="8631" hidden="1" x14ac:dyDescent="0.2"/>
    <row r="8632" hidden="1" x14ac:dyDescent="0.2"/>
    <row r="8633" hidden="1" x14ac:dyDescent="0.2"/>
    <row r="8634" hidden="1" x14ac:dyDescent="0.2"/>
    <row r="8635" hidden="1" x14ac:dyDescent="0.2"/>
    <row r="8636" hidden="1" x14ac:dyDescent="0.2"/>
    <row r="8637" hidden="1" x14ac:dyDescent="0.2"/>
    <row r="8638" hidden="1" x14ac:dyDescent="0.2"/>
    <row r="8639" hidden="1" x14ac:dyDescent="0.2"/>
    <row r="8640" hidden="1" x14ac:dyDescent="0.2"/>
    <row r="8641" hidden="1" x14ac:dyDescent="0.2"/>
    <row r="8642" hidden="1" x14ac:dyDescent="0.2"/>
    <row r="8643" hidden="1" x14ac:dyDescent="0.2"/>
    <row r="8644" hidden="1" x14ac:dyDescent="0.2"/>
    <row r="8645" hidden="1" x14ac:dyDescent="0.2"/>
    <row r="8646" hidden="1" x14ac:dyDescent="0.2"/>
    <row r="8647" hidden="1" x14ac:dyDescent="0.2"/>
    <row r="8648" hidden="1" x14ac:dyDescent="0.2"/>
    <row r="8649" hidden="1" x14ac:dyDescent="0.2"/>
    <row r="8650" hidden="1" x14ac:dyDescent="0.2"/>
    <row r="8651" hidden="1" x14ac:dyDescent="0.2"/>
    <row r="8652" hidden="1" x14ac:dyDescent="0.2"/>
    <row r="8653" hidden="1" x14ac:dyDescent="0.2"/>
    <row r="8654" hidden="1" x14ac:dyDescent="0.2"/>
    <row r="8655" hidden="1" x14ac:dyDescent="0.2"/>
    <row r="8656" hidden="1" x14ac:dyDescent="0.2"/>
    <row r="8657" hidden="1" x14ac:dyDescent="0.2"/>
    <row r="8658" hidden="1" x14ac:dyDescent="0.2"/>
    <row r="8659" hidden="1" x14ac:dyDescent="0.2"/>
    <row r="8660" hidden="1" x14ac:dyDescent="0.2"/>
    <row r="8661" hidden="1" x14ac:dyDescent="0.2"/>
    <row r="8662" hidden="1" x14ac:dyDescent="0.2"/>
    <row r="8663" hidden="1" x14ac:dyDescent="0.2"/>
    <row r="8664" hidden="1" x14ac:dyDescent="0.2"/>
    <row r="8665" hidden="1" x14ac:dyDescent="0.2"/>
    <row r="8666" hidden="1" x14ac:dyDescent="0.2"/>
    <row r="8667" hidden="1" x14ac:dyDescent="0.2"/>
    <row r="8668" hidden="1" x14ac:dyDescent="0.2"/>
    <row r="8669" hidden="1" x14ac:dyDescent="0.2"/>
    <row r="8670" hidden="1" x14ac:dyDescent="0.2"/>
    <row r="8671" hidden="1" x14ac:dyDescent="0.2"/>
    <row r="8672" hidden="1" x14ac:dyDescent="0.2"/>
    <row r="8673" hidden="1" x14ac:dyDescent="0.2"/>
    <row r="8674" hidden="1" x14ac:dyDescent="0.2"/>
    <row r="8675" hidden="1" x14ac:dyDescent="0.2"/>
    <row r="8676" hidden="1" x14ac:dyDescent="0.2"/>
    <row r="8677" hidden="1" x14ac:dyDescent="0.2"/>
    <row r="8678" hidden="1" x14ac:dyDescent="0.2"/>
    <row r="8679" hidden="1" x14ac:dyDescent="0.2"/>
    <row r="8680" hidden="1" x14ac:dyDescent="0.2"/>
    <row r="8681" hidden="1" x14ac:dyDescent="0.2"/>
    <row r="8682" hidden="1" x14ac:dyDescent="0.2"/>
    <row r="8683" hidden="1" x14ac:dyDescent="0.2"/>
    <row r="8684" hidden="1" x14ac:dyDescent="0.2"/>
    <row r="8685" hidden="1" x14ac:dyDescent="0.2"/>
    <row r="8686" hidden="1" x14ac:dyDescent="0.2"/>
    <row r="8687" hidden="1" x14ac:dyDescent="0.2"/>
    <row r="8688" hidden="1" x14ac:dyDescent="0.2"/>
    <row r="8689" hidden="1" x14ac:dyDescent="0.2"/>
    <row r="8690" hidden="1" x14ac:dyDescent="0.2"/>
    <row r="8691" hidden="1" x14ac:dyDescent="0.2"/>
    <row r="8692" hidden="1" x14ac:dyDescent="0.2"/>
    <row r="8693" hidden="1" x14ac:dyDescent="0.2"/>
    <row r="8694" hidden="1" x14ac:dyDescent="0.2"/>
    <row r="8695" hidden="1" x14ac:dyDescent="0.2"/>
    <row r="8696" hidden="1" x14ac:dyDescent="0.2"/>
    <row r="8697" hidden="1" x14ac:dyDescent="0.2"/>
    <row r="8698" hidden="1" x14ac:dyDescent="0.2"/>
    <row r="8699" hidden="1" x14ac:dyDescent="0.2"/>
    <row r="8700" hidden="1" x14ac:dyDescent="0.2"/>
    <row r="8701" hidden="1" x14ac:dyDescent="0.2"/>
    <row r="8702" hidden="1" x14ac:dyDescent="0.2"/>
    <row r="8703" hidden="1" x14ac:dyDescent="0.2"/>
    <row r="8704" hidden="1" x14ac:dyDescent="0.2"/>
    <row r="8705" hidden="1" x14ac:dyDescent="0.2"/>
    <row r="8706" hidden="1" x14ac:dyDescent="0.2"/>
    <row r="8707" hidden="1" x14ac:dyDescent="0.2"/>
    <row r="8708" hidden="1" x14ac:dyDescent="0.2"/>
    <row r="8709" hidden="1" x14ac:dyDescent="0.2"/>
    <row r="8710" hidden="1" x14ac:dyDescent="0.2"/>
    <row r="8711" hidden="1" x14ac:dyDescent="0.2"/>
    <row r="8712" hidden="1" x14ac:dyDescent="0.2"/>
    <row r="8713" hidden="1" x14ac:dyDescent="0.2"/>
    <row r="8714" hidden="1" x14ac:dyDescent="0.2"/>
    <row r="8715" hidden="1" x14ac:dyDescent="0.2"/>
    <row r="8716" hidden="1" x14ac:dyDescent="0.2"/>
    <row r="8717" hidden="1" x14ac:dyDescent="0.2"/>
    <row r="8718" hidden="1" x14ac:dyDescent="0.2"/>
    <row r="8719" hidden="1" x14ac:dyDescent="0.2"/>
    <row r="8720" hidden="1" x14ac:dyDescent="0.2"/>
    <row r="8721" hidden="1" x14ac:dyDescent="0.2"/>
    <row r="8722" hidden="1" x14ac:dyDescent="0.2"/>
    <row r="8723" hidden="1" x14ac:dyDescent="0.2"/>
    <row r="8724" hidden="1" x14ac:dyDescent="0.2"/>
    <row r="8725" hidden="1" x14ac:dyDescent="0.2"/>
    <row r="8726" hidden="1" x14ac:dyDescent="0.2"/>
    <row r="8727" hidden="1" x14ac:dyDescent="0.2"/>
    <row r="8728" hidden="1" x14ac:dyDescent="0.2"/>
    <row r="8729" hidden="1" x14ac:dyDescent="0.2"/>
    <row r="8730" hidden="1" x14ac:dyDescent="0.2"/>
    <row r="8731" hidden="1" x14ac:dyDescent="0.2"/>
    <row r="8732" hidden="1" x14ac:dyDescent="0.2"/>
    <row r="8733" hidden="1" x14ac:dyDescent="0.2"/>
    <row r="8734" hidden="1" x14ac:dyDescent="0.2"/>
    <row r="8735" hidden="1" x14ac:dyDescent="0.2"/>
    <row r="8736" hidden="1" x14ac:dyDescent="0.2"/>
    <row r="8737" hidden="1" x14ac:dyDescent="0.2"/>
    <row r="8738" hidden="1" x14ac:dyDescent="0.2"/>
    <row r="8739" hidden="1" x14ac:dyDescent="0.2"/>
    <row r="8740" hidden="1" x14ac:dyDescent="0.2"/>
    <row r="8741" hidden="1" x14ac:dyDescent="0.2"/>
    <row r="8742" hidden="1" x14ac:dyDescent="0.2"/>
    <row r="8743" hidden="1" x14ac:dyDescent="0.2"/>
    <row r="8744" hidden="1" x14ac:dyDescent="0.2"/>
    <row r="8745" hidden="1" x14ac:dyDescent="0.2"/>
    <row r="8746" hidden="1" x14ac:dyDescent="0.2"/>
    <row r="8747" hidden="1" x14ac:dyDescent="0.2"/>
    <row r="8748" hidden="1" x14ac:dyDescent="0.2"/>
    <row r="8749" hidden="1" x14ac:dyDescent="0.2"/>
    <row r="8750" hidden="1" x14ac:dyDescent="0.2"/>
    <row r="8751" hidden="1" x14ac:dyDescent="0.2"/>
    <row r="8752" hidden="1" x14ac:dyDescent="0.2"/>
    <row r="8753" hidden="1" x14ac:dyDescent="0.2"/>
    <row r="8754" hidden="1" x14ac:dyDescent="0.2"/>
    <row r="8755" hidden="1" x14ac:dyDescent="0.2"/>
    <row r="8756" hidden="1" x14ac:dyDescent="0.2"/>
    <row r="8757" hidden="1" x14ac:dyDescent="0.2"/>
    <row r="8758" hidden="1" x14ac:dyDescent="0.2"/>
    <row r="8759" hidden="1" x14ac:dyDescent="0.2"/>
    <row r="8760" hidden="1" x14ac:dyDescent="0.2"/>
    <row r="8761" hidden="1" x14ac:dyDescent="0.2"/>
    <row r="8762" hidden="1" x14ac:dyDescent="0.2"/>
    <row r="8763" hidden="1" x14ac:dyDescent="0.2"/>
    <row r="8764" hidden="1" x14ac:dyDescent="0.2"/>
    <row r="8765" hidden="1" x14ac:dyDescent="0.2"/>
    <row r="8766" hidden="1" x14ac:dyDescent="0.2"/>
    <row r="8767" hidden="1" x14ac:dyDescent="0.2"/>
    <row r="8768" hidden="1" x14ac:dyDescent="0.2"/>
    <row r="8769" hidden="1" x14ac:dyDescent="0.2"/>
    <row r="8770" hidden="1" x14ac:dyDescent="0.2"/>
    <row r="8771" hidden="1" x14ac:dyDescent="0.2"/>
    <row r="8772" hidden="1" x14ac:dyDescent="0.2"/>
    <row r="8773" hidden="1" x14ac:dyDescent="0.2"/>
    <row r="8774" hidden="1" x14ac:dyDescent="0.2"/>
    <row r="8775" hidden="1" x14ac:dyDescent="0.2"/>
    <row r="8776" hidden="1" x14ac:dyDescent="0.2"/>
    <row r="8777" hidden="1" x14ac:dyDescent="0.2"/>
    <row r="8778" hidden="1" x14ac:dyDescent="0.2"/>
    <row r="8779" hidden="1" x14ac:dyDescent="0.2"/>
    <row r="8780" hidden="1" x14ac:dyDescent="0.2"/>
    <row r="8781" hidden="1" x14ac:dyDescent="0.2"/>
    <row r="8782" hidden="1" x14ac:dyDescent="0.2"/>
    <row r="8783" hidden="1" x14ac:dyDescent="0.2"/>
    <row r="8784" hidden="1" x14ac:dyDescent="0.2"/>
    <row r="8785" hidden="1" x14ac:dyDescent="0.2"/>
    <row r="8786" hidden="1" x14ac:dyDescent="0.2"/>
    <row r="8787" hidden="1" x14ac:dyDescent="0.2"/>
    <row r="8788" hidden="1" x14ac:dyDescent="0.2"/>
    <row r="8789" hidden="1" x14ac:dyDescent="0.2"/>
    <row r="8790" hidden="1" x14ac:dyDescent="0.2"/>
    <row r="8791" hidden="1" x14ac:dyDescent="0.2"/>
    <row r="8792" hidden="1" x14ac:dyDescent="0.2"/>
    <row r="8793" hidden="1" x14ac:dyDescent="0.2"/>
    <row r="8794" hidden="1" x14ac:dyDescent="0.2"/>
    <row r="8795" hidden="1" x14ac:dyDescent="0.2"/>
    <row r="8796" hidden="1" x14ac:dyDescent="0.2"/>
    <row r="8797" hidden="1" x14ac:dyDescent="0.2"/>
    <row r="8798" hidden="1" x14ac:dyDescent="0.2"/>
    <row r="8799" hidden="1" x14ac:dyDescent="0.2"/>
    <row r="8800" hidden="1" x14ac:dyDescent="0.2"/>
    <row r="8801" hidden="1" x14ac:dyDescent="0.2"/>
    <row r="8802" hidden="1" x14ac:dyDescent="0.2"/>
    <row r="8803" hidden="1" x14ac:dyDescent="0.2"/>
    <row r="8804" hidden="1" x14ac:dyDescent="0.2"/>
    <row r="8805" hidden="1" x14ac:dyDescent="0.2"/>
    <row r="8806" hidden="1" x14ac:dyDescent="0.2"/>
    <row r="8807" hidden="1" x14ac:dyDescent="0.2"/>
    <row r="8808" hidden="1" x14ac:dyDescent="0.2"/>
    <row r="8809" hidden="1" x14ac:dyDescent="0.2"/>
    <row r="8810" hidden="1" x14ac:dyDescent="0.2"/>
    <row r="8811" hidden="1" x14ac:dyDescent="0.2"/>
    <row r="8812" hidden="1" x14ac:dyDescent="0.2"/>
    <row r="8813" hidden="1" x14ac:dyDescent="0.2"/>
    <row r="8814" hidden="1" x14ac:dyDescent="0.2"/>
    <row r="8815" hidden="1" x14ac:dyDescent="0.2"/>
    <row r="8816" hidden="1" x14ac:dyDescent="0.2"/>
    <row r="8817" hidden="1" x14ac:dyDescent="0.2"/>
    <row r="8818" hidden="1" x14ac:dyDescent="0.2"/>
    <row r="8819" hidden="1" x14ac:dyDescent="0.2"/>
    <row r="8820" hidden="1" x14ac:dyDescent="0.2"/>
    <row r="8821" hidden="1" x14ac:dyDescent="0.2"/>
    <row r="8822" hidden="1" x14ac:dyDescent="0.2"/>
    <row r="8823" hidden="1" x14ac:dyDescent="0.2"/>
    <row r="8824" hidden="1" x14ac:dyDescent="0.2"/>
    <row r="8825" hidden="1" x14ac:dyDescent="0.2"/>
    <row r="8826" hidden="1" x14ac:dyDescent="0.2"/>
    <row r="8827" hidden="1" x14ac:dyDescent="0.2"/>
    <row r="8828" hidden="1" x14ac:dyDescent="0.2"/>
    <row r="8829" hidden="1" x14ac:dyDescent="0.2"/>
    <row r="8830" hidden="1" x14ac:dyDescent="0.2"/>
    <row r="8831" hidden="1" x14ac:dyDescent="0.2"/>
    <row r="8832" hidden="1" x14ac:dyDescent="0.2"/>
    <row r="8833" hidden="1" x14ac:dyDescent="0.2"/>
    <row r="8834" hidden="1" x14ac:dyDescent="0.2"/>
    <row r="8835" hidden="1" x14ac:dyDescent="0.2"/>
    <row r="8836" hidden="1" x14ac:dyDescent="0.2"/>
    <row r="8837" hidden="1" x14ac:dyDescent="0.2"/>
    <row r="8838" hidden="1" x14ac:dyDescent="0.2"/>
    <row r="8839" hidden="1" x14ac:dyDescent="0.2"/>
    <row r="8840" hidden="1" x14ac:dyDescent="0.2"/>
    <row r="8841" hidden="1" x14ac:dyDescent="0.2"/>
    <row r="8842" hidden="1" x14ac:dyDescent="0.2"/>
    <row r="8843" hidden="1" x14ac:dyDescent="0.2"/>
    <row r="8844" hidden="1" x14ac:dyDescent="0.2"/>
    <row r="8845" hidden="1" x14ac:dyDescent="0.2"/>
    <row r="8846" hidden="1" x14ac:dyDescent="0.2"/>
    <row r="8847" hidden="1" x14ac:dyDescent="0.2"/>
    <row r="8848" hidden="1" x14ac:dyDescent="0.2"/>
    <row r="8849" hidden="1" x14ac:dyDescent="0.2"/>
    <row r="8850" hidden="1" x14ac:dyDescent="0.2"/>
    <row r="8851" hidden="1" x14ac:dyDescent="0.2"/>
    <row r="8852" hidden="1" x14ac:dyDescent="0.2"/>
    <row r="8853" hidden="1" x14ac:dyDescent="0.2"/>
    <row r="8854" hidden="1" x14ac:dyDescent="0.2"/>
    <row r="8855" hidden="1" x14ac:dyDescent="0.2"/>
    <row r="8856" hidden="1" x14ac:dyDescent="0.2"/>
    <row r="8857" hidden="1" x14ac:dyDescent="0.2"/>
    <row r="8858" hidden="1" x14ac:dyDescent="0.2"/>
    <row r="8859" hidden="1" x14ac:dyDescent="0.2"/>
    <row r="8860" hidden="1" x14ac:dyDescent="0.2"/>
    <row r="8861" hidden="1" x14ac:dyDescent="0.2"/>
    <row r="8862" hidden="1" x14ac:dyDescent="0.2"/>
    <row r="8863" hidden="1" x14ac:dyDescent="0.2"/>
    <row r="8864" hidden="1" x14ac:dyDescent="0.2"/>
    <row r="8865" hidden="1" x14ac:dyDescent="0.2"/>
    <row r="8866" hidden="1" x14ac:dyDescent="0.2"/>
    <row r="8867" hidden="1" x14ac:dyDescent="0.2"/>
    <row r="8868" hidden="1" x14ac:dyDescent="0.2"/>
    <row r="8869" hidden="1" x14ac:dyDescent="0.2"/>
    <row r="8870" hidden="1" x14ac:dyDescent="0.2"/>
    <row r="8871" hidden="1" x14ac:dyDescent="0.2"/>
    <row r="8872" hidden="1" x14ac:dyDescent="0.2"/>
    <row r="8873" hidden="1" x14ac:dyDescent="0.2"/>
    <row r="8874" hidden="1" x14ac:dyDescent="0.2"/>
    <row r="8875" hidden="1" x14ac:dyDescent="0.2"/>
    <row r="8876" hidden="1" x14ac:dyDescent="0.2"/>
    <row r="8877" hidden="1" x14ac:dyDescent="0.2"/>
    <row r="8878" hidden="1" x14ac:dyDescent="0.2"/>
    <row r="8879" hidden="1" x14ac:dyDescent="0.2"/>
    <row r="8880" hidden="1" x14ac:dyDescent="0.2"/>
    <row r="8881" hidden="1" x14ac:dyDescent="0.2"/>
    <row r="8882" hidden="1" x14ac:dyDescent="0.2"/>
    <row r="8883" hidden="1" x14ac:dyDescent="0.2"/>
    <row r="8884" hidden="1" x14ac:dyDescent="0.2"/>
    <row r="8885" hidden="1" x14ac:dyDescent="0.2"/>
    <row r="8886" hidden="1" x14ac:dyDescent="0.2"/>
    <row r="8887" hidden="1" x14ac:dyDescent="0.2"/>
    <row r="8888" hidden="1" x14ac:dyDescent="0.2"/>
    <row r="8889" hidden="1" x14ac:dyDescent="0.2"/>
    <row r="8890" hidden="1" x14ac:dyDescent="0.2"/>
    <row r="8891" hidden="1" x14ac:dyDescent="0.2"/>
    <row r="8892" hidden="1" x14ac:dyDescent="0.2"/>
    <row r="8893" hidden="1" x14ac:dyDescent="0.2"/>
    <row r="8894" hidden="1" x14ac:dyDescent="0.2"/>
    <row r="8895" hidden="1" x14ac:dyDescent="0.2"/>
    <row r="8896" hidden="1" x14ac:dyDescent="0.2"/>
    <row r="8897" hidden="1" x14ac:dyDescent="0.2"/>
    <row r="8898" hidden="1" x14ac:dyDescent="0.2"/>
    <row r="8899" hidden="1" x14ac:dyDescent="0.2"/>
    <row r="8900" hidden="1" x14ac:dyDescent="0.2"/>
    <row r="8901" hidden="1" x14ac:dyDescent="0.2"/>
    <row r="8902" hidden="1" x14ac:dyDescent="0.2"/>
    <row r="8903" hidden="1" x14ac:dyDescent="0.2"/>
    <row r="8904" hidden="1" x14ac:dyDescent="0.2"/>
    <row r="8905" hidden="1" x14ac:dyDescent="0.2"/>
    <row r="8906" hidden="1" x14ac:dyDescent="0.2"/>
    <row r="8907" hidden="1" x14ac:dyDescent="0.2"/>
    <row r="8908" hidden="1" x14ac:dyDescent="0.2"/>
    <row r="8909" hidden="1" x14ac:dyDescent="0.2"/>
    <row r="8910" hidden="1" x14ac:dyDescent="0.2"/>
    <row r="8911" hidden="1" x14ac:dyDescent="0.2"/>
    <row r="8912" hidden="1" x14ac:dyDescent="0.2"/>
    <row r="8913" hidden="1" x14ac:dyDescent="0.2"/>
    <row r="8914" hidden="1" x14ac:dyDescent="0.2"/>
    <row r="8915" hidden="1" x14ac:dyDescent="0.2"/>
    <row r="8916" hidden="1" x14ac:dyDescent="0.2"/>
    <row r="8917" hidden="1" x14ac:dyDescent="0.2"/>
    <row r="8918" hidden="1" x14ac:dyDescent="0.2"/>
    <row r="8919" hidden="1" x14ac:dyDescent="0.2"/>
    <row r="8920" hidden="1" x14ac:dyDescent="0.2"/>
    <row r="8921" hidden="1" x14ac:dyDescent="0.2"/>
    <row r="8922" hidden="1" x14ac:dyDescent="0.2"/>
    <row r="8923" hidden="1" x14ac:dyDescent="0.2"/>
    <row r="8924" hidden="1" x14ac:dyDescent="0.2"/>
    <row r="8925" hidden="1" x14ac:dyDescent="0.2"/>
    <row r="8926" hidden="1" x14ac:dyDescent="0.2"/>
    <row r="8927" hidden="1" x14ac:dyDescent="0.2"/>
    <row r="8928" hidden="1" x14ac:dyDescent="0.2"/>
    <row r="8929" hidden="1" x14ac:dyDescent="0.2"/>
    <row r="8930" hidden="1" x14ac:dyDescent="0.2"/>
    <row r="8931" hidden="1" x14ac:dyDescent="0.2"/>
    <row r="8932" hidden="1" x14ac:dyDescent="0.2"/>
    <row r="8933" hidden="1" x14ac:dyDescent="0.2"/>
    <row r="8934" hidden="1" x14ac:dyDescent="0.2"/>
    <row r="8935" hidden="1" x14ac:dyDescent="0.2"/>
    <row r="8936" hidden="1" x14ac:dyDescent="0.2"/>
    <row r="8937" hidden="1" x14ac:dyDescent="0.2"/>
    <row r="8938" hidden="1" x14ac:dyDescent="0.2"/>
    <row r="8939" hidden="1" x14ac:dyDescent="0.2"/>
    <row r="8940" hidden="1" x14ac:dyDescent="0.2"/>
    <row r="8941" hidden="1" x14ac:dyDescent="0.2"/>
    <row r="8942" hidden="1" x14ac:dyDescent="0.2"/>
    <row r="8943" hidden="1" x14ac:dyDescent="0.2"/>
    <row r="8944" hidden="1" x14ac:dyDescent="0.2"/>
    <row r="8945" hidden="1" x14ac:dyDescent="0.2"/>
    <row r="8946" hidden="1" x14ac:dyDescent="0.2"/>
    <row r="8947" hidden="1" x14ac:dyDescent="0.2"/>
    <row r="8948" hidden="1" x14ac:dyDescent="0.2"/>
    <row r="8949" hidden="1" x14ac:dyDescent="0.2"/>
    <row r="8950" hidden="1" x14ac:dyDescent="0.2"/>
    <row r="8951" hidden="1" x14ac:dyDescent="0.2"/>
    <row r="8952" hidden="1" x14ac:dyDescent="0.2"/>
    <row r="8953" hidden="1" x14ac:dyDescent="0.2"/>
    <row r="8954" hidden="1" x14ac:dyDescent="0.2"/>
    <row r="8955" hidden="1" x14ac:dyDescent="0.2"/>
    <row r="8956" hidden="1" x14ac:dyDescent="0.2"/>
    <row r="8957" hidden="1" x14ac:dyDescent="0.2"/>
    <row r="8958" hidden="1" x14ac:dyDescent="0.2"/>
    <row r="8959" hidden="1" x14ac:dyDescent="0.2"/>
    <row r="8960" hidden="1" x14ac:dyDescent="0.2"/>
    <row r="8961" hidden="1" x14ac:dyDescent="0.2"/>
    <row r="8962" hidden="1" x14ac:dyDescent="0.2"/>
    <row r="8963" hidden="1" x14ac:dyDescent="0.2"/>
    <row r="8964" hidden="1" x14ac:dyDescent="0.2"/>
    <row r="8965" hidden="1" x14ac:dyDescent="0.2"/>
    <row r="8966" hidden="1" x14ac:dyDescent="0.2"/>
    <row r="8967" hidden="1" x14ac:dyDescent="0.2"/>
    <row r="8968" hidden="1" x14ac:dyDescent="0.2"/>
    <row r="8969" hidden="1" x14ac:dyDescent="0.2"/>
    <row r="8970" hidden="1" x14ac:dyDescent="0.2"/>
    <row r="8971" hidden="1" x14ac:dyDescent="0.2"/>
    <row r="8972" hidden="1" x14ac:dyDescent="0.2"/>
    <row r="8973" hidden="1" x14ac:dyDescent="0.2"/>
    <row r="8974" hidden="1" x14ac:dyDescent="0.2"/>
    <row r="8975" hidden="1" x14ac:dyDescent="0.2"/>
    <row r="8976" hidden="1" x14ac:dyDescent="0.2"/>
    <row r="8977" hidden="1" x14ac:dyDescent="0.2"/>
    <row r="8978" hidden="1" x14ac:dyDescent="0.2"/>
    <row r="8979" hidden="1" x14ac:dyDescent="0.2"/>
    <row r="8980" hidden="1" x14ac:dyDescent="0.2"/>
    <row r="8981" hidden="1" x14ac:dyDescent="0.2"/>
    <row r="8982" hidden="1" x14ac:dyDescent="0.2"/>
    <row r="8983" hidden="1" x14ac:dyDescent="0.2"/>
    <row r="8984" hidden="1" x14ac:dyDescent="0.2"/>
    <row r="8985" hidden="1" x14ac:dyDescent="0.2"/>
    <row r="8986" hidden="1" x14ac:dyDescent="0.2"/>
    <row r="8987" hidden="1" x14ac:dyDescent="0.2"/>
    <row r="8988" hidden="1" x14ac:dyDescent="0.2"/>
    <row r="8989" hidden="1" x14ac:dyDescent="0.2"/>
    <row r="8990" hidden="1" x14ac:dyDescent="0.2"/>
    <row r="8991" hidden="1" x14ac:dyDescent="0.2"/>
    <row r="8992" hidden="1" x14ac:dyDescent="0.2"/>
    <row r="8993" hidden="1" x14ac:dyDescent="0.2"/>
    <row r="8994" hidden="1" x14ac:dyDescent="0.2"/>
    <row r="8995" hidden="1" x14ac:dyDescent="0.2"/>
    <row r="8996" hidden="1" x14ac:dyDescent="0.2"/>
    <row r="8997" hidden="1" x14ac:dyDescent="0.2"/>
    <row r="8998" hidden="1" x14ac:dyDescent="0.2"/>
    <row r="8999" hidden="1" x14ac:dyDescent="0.2"/>
    <row r="9000" hidden="1" x14ac:dyDescent="0.2"/>
    <row r="9001" hidden="1" x14ac:dyDescent="0.2"/>
    <row r="9002" hidden="1" x14ac:dyDescent="0.2"/>
    <row r="9003" hidden="1" x14ac:dyDescent="0.2"/>
    <row r="9004" hidden="1" x14ac:dyDescent="0.2"/>
    <row r="9005" hidden="1" x14ac:dyDescent="0.2"/>
    <row r="9006" hidden="1" x14ac:dyDescent="0.2"/>
    <row r="9007" hidden="1" x14ac:dyDescent="0.2"/>
    <row r="9008" hidden="1" x14ac:dyDescent="0.2"/>
    <row r="9009" hidden="1" x14ac:dyDescent="0.2"/>
    <row r="9010" hidden="1" x14ac:dyDescent="0.2"/>
    <row r="9011" hidden="1" x14ac:dyDescent="0.2"/>
    <row r="9012" hidden="1" x14ac:dyDescent="0.2"/>
    <row r="9013" hidden="1" x14ac:dyDescent="0.2"/>
    <row r="9014" hidden="1" x14ac:dyDescent="0.2"/>
    <row r="9015" hidden="1" x14ac:dyDescent="0.2"/>
    <row r="9016" hidden="1" x14ac:dyDescent="0.2"/>
    <row r="9017" hidden="1" x14ac:dyDescent="0.2"/>
    <row r="9018" hidden="1" x14ac:dyDescent="0.2"/>
    <row r="9019" hidden="1" x14ac:dyDescent="0.2"/>
    <row r="9020" hidden="1" x14ac:dyDescent="0.2"/>
    <row r="9021" hidden="1" x14ac:dyDescent="0.2"/>
    <row r="9022" hidden="1" x14ac:dyDescent="0.2"/>
    <row r="9023" hidden="1" x14ac:dyDescent="0.2"/>
    <row r="9024" hidden="1" x14ac:dyDescent="0.2"/>
    <row r="9025" hidden="1" x14ac:dyDescent="0.2"/>
    <row r="9026" hidden="1" x14ac:dyDescent="0.2"/>
    <row r="9027" hidden="1" x14ac:dyDescent="0.2"/>
    <row r="9028" hidden="1" x14ac:dyDescent="0.2"/>
    <row r="9029" hidden="1" x14ac:dyDescent="0.2"/>
    <row r="9030" hidden="1" x14ac:dyDescent="0.2"/>
    <row r="9031" hidden="1" x14ac:dyDescent="0.2"/>
    <row r="9032" hidden="1" x14ac:dyDescent="0.2"/>
    <row r="9033" hidden="1" x14ac:dyDescent="0.2"/>
    <row r="9034" hidden="1" x14ac:dyDescent="0.2"/>
    <row r="9035" hidden="1" x14ac:dyDescent="0.2"/>
    <row r="9036" hidden="1" x14ac:dyDescent="0.2"/>
    <row r="9037" hidden="1" x14ac:dyDescent="0.2"/>
    <row r="9038" hidden="1" x14ac:dyDescent="0.2"/>
    <row r="9039" hidden="1" x14ac:dyDescent="0.2"/>
    <row r="9040" hidden="1" x14ac:dyDescent="0.2"/>
    <row r="9041" hidden="1" x14ac:dyDescent="0.2"/>
    <row r="9042" hidden="1" x14ac:dyDescent="0.2"/>
    <row r="9043" hidden="1" x14ac:dyDescent="0.2"/>
    <row r="9044" hidden="1" x14ac:dyDescent="0.2"/>
    <row r="9045" hidden="1" x14ac:dyDescent="0.2"/>
    <row r="9046" hidden="1" x14ac:dyDescent="0.2"/>
    <row r="9047" hidden="1" x14ac:dyDescent="0.2"/>
    <row r="9048" hidden="1" x14ac:dyDescent="0.2"/>
    <row r="9049" hidden="1" x14ac:dyDescent="0.2"/>
    <row r="9050" hidden="1" x14ac:dyDescent="0.2"/>
    <row r="9051" hidden="1" x14ac:dyDescent="0.2"/>
    <row r="9052" hidden="1" x14ac:dyDescent="0.2"/>
    <row r="9053" hidden="1" x14ac:dyDescent="0.2"/>
    <row r="9054" hidden="1" x14ac:dyDescent="0.2"/>
    <row r="9055" hidden="1" x14ac:dyDescent="0.2"/>
    <row r="9056" hidden="1" x14ac:dyDescent="0.2"/>
    <row r="9057" hidden="1" x14ac:dyDescent="0.2"/>
    <row r="9058" hidden="1" x14ac:dyDescent="0.2"/>
    <row r="9059" hidden="1" x14ac:dyDescent="0.2"/>
    <row r="9060" hidden="1" x14ac:dyDescent="0.2"/>
    <row r="9061" hidden="1" x14ac:dyDescent="0.2"/>
    <row r="9062" hidden="1" x14ac:dyDescent="0.2"/>
    <row r="9063" hidden="1" x14ac:dyDescent="0.2"/>
    <row r="9064" hidden="1" x14ac:dyDescent="0.2"/>
    <row r="9065" hidden="1" x14ac:dyDescent="0.2"/>
    <row r="9066" hidden="1" x14ac:dyDescent="0.2"/>
    <row r="9067" hidden="1" x14ac:dyDescent="0.2"/>
    <row r="9068" hidden="1" x14ac:dyDescent="0.2"/>
    <row r="9069" hidden="1" x14ac:dyDescent="0.2"/>
    <row r="9070" hidden="1" x14ac:dyDescent="0.2"/>
    <row r="9071" hidden="1" x14ac:dyDescent="0.2"/>
    <row r="9072" hidden="1" x14ac:dyDescent="0.2"/>
    <row r="9073" hidden="1" x14ac:dyDescent="0.2"/>
    <row r="9074" hidden="1" x14ac:dyDescent="0.2"/>
    <row r="9075" hidden="1" x14ac:dyDescent="0.2"/>
    <row r="9076" hidden="1" x14ac:dyDescent="0.2"/>
    <row r="9077" hidden="1" x14ac:dyDescent="0.2"/>
    <row r="9078" hidden="1" x14ac:dyDescent="0.2"/>
    <row r="9079" hidden="1" x14ac:dyDescent="0.2"/>
    <row r="9080" hidden="1" x14ac:dyDescent="0.2"/>
    <row r="9081" hidden="1" x14ac:dyDescent="0.2"/>
    <row r="9082" hidden="1" x14ac:dyDescent="0.2"/>
    <row r="9083" hidden="1" x14ac:dyDescent="0.2"/>
    <row r="9084" hidden="1" x14ac:dyDescent="0.2"/>
    <row r="9085" hidden="1" x14ac:dyDescent="0.2"/>
    <row r="9086" hidden="1" x14ac:dyDescent="0.2"/>
    <row r="9087" hidden="1" x14ac:dyDescent="0.2"/>
    <row r="9088" hidden="1" x14ac:dyDescent="0.2"/>
    <row r="9089" hidden="1" x14ac:dyDescent="0.2"/>
    <row r="9090" hidden="1" x14ac:dyDescent="0.2"/>
    <row r="9091" hidden="1" x14ac:dyDescent="0.2"/>
    <row r="9092" hidden="1" x14ac:dyDescent="0.2"/>
    <row r="9093" hidden="1" x14ac:dyDescent="0.2"/>
    <row r="9094" hidden="1" x14ac:dyDescent="0.2"/>
    <row r="9095" hidden="1" x14ac:dyDescent="0.2"/>
    <row r="9096" hidden="1" x14ac:dyDescent="0.2"/>
    <row r="9097" hidden="1" x14ac:dyDescent="0.2"/>
    <row r="9098" hidden="1" x14ac:dyDescent="0.2"/>
    <row r="9099" hidden="1" x14ac:dyDescent="0.2"/>
    <row r="9100" hidden="1" x14ac:dyDescent="0.2"/>
    <row r="9101" hidden="1" x14ac:dyDescent="0.2"/>
    <row r="9102" hidden="1" x14ac:dyDescent="0.2"/>
    <row r="9103" hidden="1" x14ac:dyDescent="0.2"/>
    <row r="9104" hidden="1" x14ac:dyDescent="0.2"/>
    <row r="9105" hidden="1" x14ac:dyDescent="0.2"/>
    <row r="9106" hidden="1" x14ac:dyDescent="0.2"/>
    <row r="9107" hidden="1" x14ac:dyDescent="0.2"/>
    <row r="9108" hidden="1" x14ac:dyDescent="0.2"/>
    <row r="9109" hidden="1" x14ac:dyDescent="0.2"/>
    <row r="9110" hidden="1" x14ac:dyDescent="0.2"/>
    <row r="9111" hidden="1" x14ac:dyDescent="0.2"/>
    <row r="9112" hidden="1" x14ac:dyDescent="0.2"/>
    <row r="9113" hidden="1" x14ac:dyDescent="0.2"/>
    <row r="9114" hidden="1" x14ac:dyDescent="0.2"/>
    <row r="9115" hidden="1" x14ac:dyDescent="0.2"/>
    <row r="9116" hidden="1" x14ac:dyDescent="0.2"/>
    <row r="9117" hidden="1" x14ac:dyDescent="0.2"/>
    <row r="9118" hidden="1" x14ac:dyDescent="0.2"/>
    <row r="9119" hidden="1" x14ac:dyDescent="0.2"/>
    <row r="9120" hidden="1" x14ac:dyDescent="0.2"/>
    <row r="9121" hidden="1" x14ac:dyDescent="0.2"/>
    <row r="9122" hidden="1" x14ac:dyDescent="0.2"/>
    <row r="9123" hidden="1" x14ac:dyDescent="0.2"/>
    <row r="9124" hidden="1" x14ac:dyDescent="0.2"/>
    <row r="9125" hidden="1" x14ac:dyDescent="0.2"/>
    <row r="9126" hidden="1" x14ac:dyDescent="0.2"/>
    <row r="9127" hidden="1" x14ac:dyDescent="0.2"/>
    <row r="9128" hidden="1" x14ac:dyDescent="0.2"/>
    <row r="9129" hidden="1" x14ac:dyDescent="0.2"/>
    <row r="9130" hidden="1" x14ac:dyDescent="0.2"/>
    <row r="9131" hidden="1" x14ac:dyDescent="0.2"/>
    <row r="9132" hidden="1" x14ac:dyDescent="0.2"/>
    <row r="9133" hidden="1" x14ac:dyDescent="0.2"/>
    <row r="9134" hidden="1" x14ac:dyDescent="0.2"/>
    <row r="9135" hidden="1" x14ac:dyDescent="0.2"/>
    <row r="9136" hidden="1" x14ac:dyDescent="0.2"/>
    <row r="9137" hidden="1" x14ac:dyDescent="0.2"/>
    <row r="9138" hidden="1" x14ac:dyDescent="0.2"/>
    <row r="9139" hidden="1" x14ac:dyDescent="0.2"/>
    <row r="9140" hidden="1" x14ac:dyDescent="0.2"/>
    <row r="9141" hidden="1" x14ac:dyDescent="0.2"/>
    <row r="9142" hidden="1" x14ac:dyDescent="0.2"/>
    <row r="9143" hidden="1" x14ac:dyDescent="0.2"/>
    <row r="9144" hidden="1" x14ac:dyDescent="0.2"/>
    <row r="9145" hidden="1" x14ac:dyDescent="0.2"/>
    <row r="9146" hidden="1" x14ac:dyDescent="0.2"/>
    <row r="9147" hidden="1" x14ac:dyDescent="0.2"/>
    <row r="9148" hidden="1" x14ac:dyDescent="0.2"/>
    <row r="9149" hidden="1" x14ac:dyDescent="0.2"/>
    <row r="9150" hidden="1" x14ac:dyDescent="0.2"/>
    <row r="9151" hidden="1" x14ac:dyDescent="0.2"/>
    <row r="9152" hidden="1" x14ac:dyDescent="0.2"/>
    <row r="9153" hidden="1" x14ac:dyDescent="0.2"/>
    <row r="9154" hidden="1" x14ac:dyDescent="0.2"/>
    <row r="9155" hidden="1" x14ac:dyDescent="0.2"/>
    <row r="9156" hidden="1" x14ac:dyDescent="0.2"/>
    <row r="9157" hidden="1" x14ac:dyDescent="0.2"/>
    <row r="9158" hidden="1" x14ac:dyDescent="0.2"/>
    <row r="9159" hidden="1" x14ac:dyDescent="0.2"/>
    <row r="9160" hidden="1" x14ac:dyDescent="0.2"/>
    <row r="9161" hidden="1" x14ac:dyDescent="0.2"/>
    <row r="9162" hidden="1" x14ac:dyDescent="0.2"/>
    <row r="9163" hidden="1" x14ac:dyDescent="0.2"/>
    <row r="9164" hidden="1" x14ac:dyDescent="0.2"/>
    <row r="9165" hidden="1" x14ac:dyDescent="0.2"/>
    <row r="9166" hidden="1" x14ac:dyDescent="0.2"/>
    <row r="9167" hidden="1" x14ac:dyDescent="0.2"/>
    <row r="9168" hidden="1" x14ac:dyDescent="0.2"/>
    <row r="9169" hidden="1" x14ac:dyDescent="0.2"/>
    <row r="9170" hidden="1" x14ac:dyDescent="0.2"/>
    <row r="9171" hidden="1" x14ac:dyDescent="0.2"/>
    <row r="9172" hidden="1" x14ac:dyDescent="0.2"/>
    <row r="9173" hidden="1" x14ac:dyDescent="0.2"/>
    <row r="9174" hidden="1" x14ac:dyDescent="0.2"/>
    <row r="9175" hidden="1" x14ac:dyDescent="0.2"/>
    <row r="9176" hidden="1" x14ac:dyDescent="0.2"/>
    <row r="9177" hidden="1" x14ac:dyDescent="0.2"/>
    <row r="9178" hidden="1" x14ac:dyDescent="0.2"/>
    <row r="9179" hidden="1" x14ac:dyDescent="0.2"/>
    <row r="9180" hidden="1" x14ac:dyDescent="0.2"/>
    <row r="9181" hidden="1" x14ac:dyDescent="0.2"/>
    <row r="9182" hidden="1" x14ac:dyDescent="0.2"/>
    <row r="9183" hidden="1" x14ac:dyDescent="0.2"/>
    <row r="9184" hidden="1" x14ac:dyDescent="0.2"/>
    <row r="9185" hidden="1" x14ac:dyDescent="0.2"/>
    <row r="9186" hidden="1" x14ac:dyDescent="0.2"/>
    <row r="9187" hidden="1" x14ac:dyDescent="0.2"/>
    <row r="9188" hidden="1" x14ac:dyDescent="0.2"/>
    <row r="9189" hidden="1" x14ac:dyDescent="0.2"/>
    <row r="9190" hidden="1" x14ac:dyDescent="0.2"/>
    <row r="9191" hidden="1" x14ac:dyDescent="0.2"/>
    <row r="9192" hidden="1" x14ac:dyDescent="0.2"/>
    <row r="9193" hidden="1" x14ac:dyDescent="0.2"/>
    <row r="9194" hidden="1" x14ac:dyDescent="0.2"/>
    <row r="9195" hidden="1" x14ac:dyDescent="0.2"/>
    <row r="9196" hidden="1" x14ac:dyDescent="0.2"/>
    <row r="9197" hidden="1" x14ac:dyDescent="0.2"/>
    <row r="9198" hidden="1" x14ac:dyDescent="0.2"/>
    <row r="9199" hidden="1" x14ac:dyDescent="0.2"/>
    <row r="9200" hidden="1" x14ac:dyDescent="0.2"/>
    <row r="9201" hidden="1" x14ac:dyDescent="0.2"/>
    <row r="9202" hidden="1" x14ac:dyDescent="0.2"/>
    <row r="9203" hidden="1" x14ac:dyDescent="0.2"/>
    <row r="9204" hidden="1" x14ac:dyDescent="0.2"/>
    <row r="9205" hidden="1" x14ac:dyDescent="0.2"/>
    <row r="9206" hidden="1" x14ac:dyDescent="0.2"/>
    <row r="9207" hidden="1" x14ac:dyDescent="0.2"/>
    <row r="9208" hidden="1" x14ac:dyDescent="0.2"/>
    <row r="9209" hidden="1" x14ac:dyDescent="0.2"/>
    <row r="9210" hidden="1" x14ac:dyDescent="0.2"/>
    <row r="9211" hidden="1" x14ac:dyDescent="0.2"/>
    <row r="9212" hidden="1" x14ac:dyDescent="0.2"/>
    <row r="9213" hidden="1" x14ac:dyDescent="0.2"/>
    <row r="9214" hidden="1" x14ac:dyDescent="0.2"/>
    <row r="9215" hidden="1" x14ac:dyDescent="0.2"/>
    <row r="9216" hidden="1" x14ac:dyDescent="0.2"/>
    <row r="9217" hidden="1" x14ac:dyDescent="0.2"/>
    <row r="9218" hidden="1" x14ac:dyDescent="0.2"/>
    <row r="9219" hidden="1" x14ac:dyDescent="0.2"/>
    <row r="9220" hidden="1" x14ac:dyDescent="0.2"/>
    <row r="9221" hidden="1" x14ac:dyDescent="0.2"/>
    <row r="9222" hidden="1" x14ac:dyDescent="0.2"/>
    <row r="9223" hidden="1" x14ac:dyDescent="0.2"/>
    <row r="9224" hidden="1" x14ac:dyDescent="0.2"/>
    <row r="9225" hidden="1" x14ac:dyDescent="0.2"/>
    <row r="9226" hidden="1" x14ac:dyDescent="0.2"/>
    <row r="9227" hidden="1" x14ac:dyDescent="0.2"/>
    <row r="9228" hidden="1" x14ac:dyDescent="0.2"/>
    <row r="9229" hidden="1" x14ac:dyDescent="0.2"/>
    <row r="9230" hidden="1" x14ac:dyDescent="0.2"/>
    <row r="9231" hidden="1" x14ac:dyDescent="0.2"/>
    <row r="9232" hidden="1" x14ac:dyDescent="0.2"/>
    <row r="9233" hidden="1" x14ac:dyDescent="0.2"/>
    <row r="9234" hidden="1" x14ac:dyDescent="0.2"/>
    <row r="9235" hidden="1" x14ac:dyDescent="0.2"/>
    <row r="9236" hidden="1" x14ac:dyDescent="0.2"/>
    <row r="9237" hidden="1" x14ac:dyDescent="0.2"/>
    <row r="9238" hidden="1" x14ac:dyDescent="0.2"/>
    <row r="9239" hidden="1" x14ac:dyDescent="0.2"/>
    <row r="9240" hidden="1" x14ac:dyDescent="0.2"/>
    <row r="9241" hidden="1" x14ac:dyDescent="0.2"/>
    <row r="9242" hidden="1" x14ac:dyDescent="0.2"/>
    <row r="9243" hidden="1" x14ac:dyDescent="0.2"/>
    <row r="9244" hidden="1" x14ac:dyDescent="0.2"/>
    <row r="9245" hidden="1" x14ac:dyDescent="0.2"/>
    <row r="9246" hidden="1" x14ac:dyDescent="0.2"/>
    <row r="9247" hidden="1" x14ac:dyDescent="0.2"/>
    <row r="9248" hidden="1" x14ac:dyDescent="0.2"/>
    <row r="9249" hidden="1" x14ac:dyDescent="0.2"/>
    <row r="9250" hidden="1" x14ac:dyDescent="0.2"/>
    <row r="9251" hidden="1" x14ac:dyDescent="0.2"/>
    <row r="9252" hidden="1" x14ac:dyDescent="0.2"/>
    <row r="9253" hidden="1" x14ac:dyDescent="0.2"/>
    <row r="9254" hidden="1" x14ac:dyDescent="0.2"/>
    <row r="9255" hidden="1" x14ac:dyDescent="0.2"/>
    <row r="9256" hidden="1" x14ac:dyDescent="0.2"/>
    <row r="9257" hidden="1" x14ac:dyDescent="0.2"/>
    <row r="9258" hidden="1" x14ac:dyDescent="0.2"/>
    <row r="9259" hidden="1" x14ac:dyDescent="0.2"/>
    <row r="9260" hidden="1" x14ac:dyDescent="0.2"/>
    <row r="9261" hidden="1" x14ac:dyDescent="0.2"/>
    <row r="9262" hidden="1" x14ac:dyDescent="0.2"/>
    <row r="9263" hidden="1" x14ac:dyDescent="0.2"/>
    <row r="9264" hidden="1" x14ac:dyDescent="0.2"/>
    <row r="9265" hidden="1" x14ac:dyDescent="0.2"/>
    <row r="9266" hidden="1" x14ac:dyDescent="0.2"/>
    <row r="9267" hidden="1" x14ac:dyDescent="0.2"/>
    <row r="9268" hidden="1" x14ac:dyDescent="0.2"/>
    <row r="9269" hidden="1" x14ac:dyDescent="0.2"/>
    <row r="9270" hidden="1" x14ac:dyDescent="0.2"/>
    <row r="9271" hidden="1" x14ac:dyDescent="0.2"/>
    <row r="9272" hidden="1" x14ac:dyDescent="0.2"/>
    <row r="9273" hidden="1" x14ac:dyDescent="0.2"/>
    <row r="9274" hidden="1" x14ac:dyDescent="0.2"/>
    <row r="9275" hidden="1" x14ac:dyDescent="0.2"/>
    <row r="9276" hidden="1" x14ac:dyDescent="0.2"/>
    <row r="9277" hidden="1" x14ac:dyDescent="0.2"/>
    <row r="9278" hidden="1" x14ac:dyDescent="0.2"/>
    <row r="9279" hidden="1" x14ac:dyDescent="0.2"/>
    <row r="9280" hidden="1" x14ac:dyDescent="0.2"/>
    <row r="9281" hidden="1" x14ac:dyDescent="0.2"/>
    <row r="9282" hidden="1" x14ac:dyDescent="0.2"/>
    <row r="9283" hidden="1" x14ac:dyDescent="0.2"/>
    <row r="9284" hidden="1" x14ac:dyDescent="0.2"/>
    <row r="9285" hidden="1" x14ac:dyDescent="0.2"/>
    <row r="9286" hidden="1" x14ac:dyDescent="0.2"/>
    <row r="9287" hidden="1" x14ac:dyDescent="0.2"/>
    <row r="9288" hidden="1" x14ac:dyDescent="0.2"/>
    <row r="9289" hidden="1" x14ac:dyDescent="0.2"/>
    <row r="9290" hidden="1" x14ac:dyDescent="0.2"/>
    <row r="9291" hidden="1" x14ac:dyDescent="0.2"/>
    <row r="9292" hidden="1" x14ac:dyDescent="0.2"/>
    <row r="9293" hidden="1" x14ac:dyDescent="0.2"/>
    <row r="9294" hidden="1" x14ac:dyDescent="0.2"/>
    <row r="9295" hidden="1" x14ac:dyDescent="0.2"/>
    <row r="9296" hidden="1" x14ac:dyDescent="0.2"/>
    <row r="9297" hidden="1" x14ac:dyDescent="0.2"/>
    <row r="9298" hidden="1" x14ac:dyDescent="0.2"/>
    <row r="9299" hidden="1" x14ac:dyDescent="0.2"/>
    <row r="9300" hidden="1" x14ac:dyDescent="0.2"/>
    <row r="9301" hidden="1" x14ac:dyDescent="0.2"/>
    <row r="9302" hidden="1" x14ac:dyDescent="0.2"/>
    <row r="9303" hidden="1" x14ac:dyDescent="0.2"/>
    <row r="9304" hidden="1" x14ac:dyDescent="0.2"/>
    <row r="9305" hidden="1" x14ac:dyDescent="0.2"/>
    <row r="9306" hidden="1" x14ac:dyDescent="0.2"/>
    <row r="9307" hidden="1" x14ac:dyDescent="0.2"/>
    <row r="9308" hidden="1" x14ac:dyDescent="0.2"/>
    <row r="9309" hidden="1" x14ac:dyDescent="0.2"/>
    <row r="9310" hidden="1" x14ac:dyDescent="0.2"/>
    <row r="9311" hidden="1" x14ac:dyDescent="0.2"/>
    <row r="9312" hidden="1" x14ac:dyDescent="0.2"/>
    <row r="9313" hidden="1" x14ac:dyDescent="0.2"/>
    <row r="9314" hidden="1" x14ac:dyDescent="0.2"/>
    <row r="9315" hidden="1" x14ac:dyDescent="0.2"/>
    <row r="9316" hidden="1" x14ac:dyDescent="0.2"/>
    <row r="9317" hidden="1" x14ac:dyDescent="0.2"/>
    <row r="9318" hidden="1" x14ac:dyDescent="0.2"/>
    <row r="9319" hidden="1" x14ac:dyDescent="0.2"/>
    <row r="9320" hidden="1" x14ac:dyDescent="0.2"/>
    <row r="9321" hidden="1" x14ac:dyDescent="0.2"/>
    <row r="9322" hidden="1" x14ac:dyDescent="0.2"/>
    <row r="9323" hidden="1" x14ac:dyDescent="0.2"/>
    <row r="9324" hidden="1" x14ac:dyDescent="0.2"/>
    <row r="9325" hidden="1" x14ac:dyDescent="0.2"/>
    <row r="9326" hidden="1" x14ac:dyDescent="0.2"/>
    <row r="9327" hidden="1" x14ac:dyDescent="0.2"/>
    <row r="9328" hidden="1" x14ac:dyDescent="0.2"/>
    <row r="9329" hidden="1" x14ac:dyDescent="0.2"/>
    <row r="9330" hidden="1" x14ac:dyDescent="0.2"/>
    <row r="9331" hidden="1" x14ac:dyDescent="0.2"/>
    <row r="9332" hidden="1" x14ac:dyDescent="0.2"/>
    <row r="9333" hidden="1" x14ac:dyDescent="0.2"/>
    <row r="9334" hidden="1" x14ac:dyDescent="0.2"/>
    <row r="9335" hidden="1" x14ac:dyDescent="0.2"/>
    <row r="9336" hidden="1" x14ac:dyDescent="0.2"/>
    <row r="9337" hidden="1" x14ac:dyDescent="0.2"/>
    <row r="9338" hidden="1" x14ac:dyDescent="0.2"/>
    <row r="9339" hidden="1" x14ac:dyDescent="0.2"/>
    <row r="9340" hidden="1" x14ac:dyDescent="0.2"/>
    <row r="9341" hidden="1" x14ac:dyDescent="0.2"/>
    <row r="9342" hidden="1" x14ac:dyDescent="0.2"/>
    <row r="9343" hidden="1" x14ac:dyDescent="0.2"/>
    <row r="9344" hidden="1" x14ac:dyDescent="0.2"/>
    <row r="9345" hidden="1" x14ac:dyDescent="0.2"/>
    <row r="9346" hidden="1" x14ac:dyDescent="0.2"/>
    <row r="9347" hidden="1" x14ac:dyDescent="0.2"/>
    <row r="9348" hidden="1" x14ac:dyDescent="0.2"/>
    <row r="9349" hidden="1" x14ac:dyDescent="0.2"/>
    <row r="9350" hidden="1" x14ac:dyDescent="0.2"/>
    <row r="9351" hidden="1" x14ac:dyDescent="0.2"/>
    <row r="9352" hidden="1" x14ac:dyDescent="0.2"/>
    <row r="9353" hidden="1" x14ac:dyDescent="0.2"/>
    <row r="9354" hidden="1" x14ac:dyDescent="0.2"/>
    <row r="9355" hidden="1" x14ac:dyDescent="0.2"/>
    <row r="9356" hidden="1" x14ac:dyDescent="0.2"/>
    <row r="9357" hidden="1" x14ac:dyDescent="0.2"/>
    <row r="9358" hidden="1" x14ac:dyDescent="0.2"/>
    <row r="9359" hidden="1" x14ac:dyDescent="0.2"/>
    <row r="9360" hidden="1" x14ac:dyDescent="0.2"/>
    <row r="9361" hidden="1" x14ac:dyDescent="0.2"/>
    <row r="9362" hidden="1" x14ac:dyDescent="0.2"/>
    <row r="9363" hidden="1" x14ac:dyDescent="0.2"/>
    <row r="9364" hidden="1" x14ac:dyDescent="0.2"/>
    <row r="9365" hidden="1" x14ac:dyDescent="0.2"/>
    <row r="9366" hidden="1" x14ac:dyDescent="0.2"/>
    <row r="9367" hidden="1" x14ac:dyDescent="0.2"/>
    <row r="9368" hidden="1" x14ac:dyDescent="0.2"/>
    <row r="9369" hidden="1" x14ac:dyDescent="0.2"/>
    <row r="9370" hidden="1" x14ac:dyDescent="0.2"/>
    <row r="9371" hidden="1" x14ac:dyDescent="0.2"/>
    <row r="9372" hidden="1" x14ac:dyDescent="0.2"/>
    <row r="9373" hidden="1" x14ac:dyDescent="0.2"/>
    <row r="9374" hidden="1" x14ac:dyDescent="0.2"/>
    <row r="9375" hidden="1" x14ac:dyDescent="0.2"/>
    <row r="9376" hidden="1" x14ac:dyDescent="0.2"/>
    <row r="9377" hidden="1" x14ac:dyDescent="0.2"/>
    <row r="9378" hidden="1" x14ac:dyDescent="0.2"/>
    <row r="9379" hidden="1" x14ac:dyDescent="0.2"/>
    <row r="9380" hidden="1" x14ac:dyDescent="0.2"/>
    <row r="9381" hidden="1" x14ac:dyDescent="0.2"/>
    <row r="9382" hidden="1" x14ac:dyDescent="0.2"/>
    <row r="9383" hidden="1" x14ac:dyDescent="0.2"/>
    <row r="9384" hidden="1" x14ac:dyDescent="0.2"/>
    <row r="9385" hidden="1" x14ac:dyDescent="0.2"/>
    <row r="9386" hidden="1" x14ac:dyDescent="0.2"/>
    <row r="9387" hidden="1" x14ac:dyDescent="0.2"/>
    <row r="9388" hidden="1" x14ac:dyDescent="0.2"/>
    <row r="9389" hidden="1" x14ac:dyDescent="0.2"/>
    <row r="9390" hidden="1" x14ac:dyDescent="0.2"/>
    <row r="9391" hidden="1" x14ac:dyDescent="0.2"/>
    <row r="9392" hidden="1" x14ac:dyDescent="0.2"/>
    <row r="9393" hidden="1" x14ac:dyDescent="0.2"/>
    <row r="9394" hidden="1" x14ac:dyDescent="0.2"/>
    <row r="9395" hidden="1" x14ac:dyDescent="0.2"/>
    <row r="9396" hidden="1" x14ac:dyDescent="0.2"/>
    <row r="9397" hidden="1" x14ac:dyDescent="0.2"/>
    <row r="9398" hidden="1" x14ac:dyDescent="0.2"/>
    <row r="9399" hidden="1" x14ac:dyDescent="0.2"/>
    <row r="9400" hidden="1" x14ac:dyDescent="0.2"/>
    <row r="9401" hidden="1" x14ac:dyDescent="0.2"/>
    <row r="9402" hidden="1" x14ac:dyDescent="0.2"/>
    <row r="9403" hidden="1" x14ac:dyDescent="0.2"/>
    <row r="9404" hidden="1" x14ac:dyDescent="0.2"/>
    <row r="9405" hidden="1" x14ac:dyDescent="0.2"/>
    <row r="9406" hidden="1" x14ac:dyDescent="0.2"/>
    <row r="9407" hidden="1" x14ac:dyDescent="0.2"/>
    <row r="9408" hidden="1" x14ac:dyDescent="0.2"/>
    <row r="9409" hidden="1" x14ac:dyDescent="0.2"/>
    <row r="9410" hidden="1" x14ac:dyDescent="0.2"/>
    <row r="9411" hidden="1" x14ac:dyDescent="0.2"/>
    <row r="9412" hidden="1" x14ac:dyDescent="0.2"/>
    <row r="9413" hidden="1" x14ac:dyDescent="0.2"/>
    <row r="9414" hidden="1" x14ac:dyDescent="0.2"/>
    <row r="9415" hidden="1" x14ac:dyDescent="0.2"/>
    <row r="9416" hidden="1" x14ac:dyDescent="0.2"/>
    <row r="9417" hidden="1" x14ac:dyDescent="0.2"/>
    <row r="9418" hidden="1" x14ac:dyDescent="0.2"/>
    <row r="9419" hidden="1" x14ac:dyDescent="0.2"/>
    <row r="9420" hidden="1" x14ac:dyDescent="0.2"/>
    <row r="9421" hidden="1" x14ac:dyDescent="0.2"/>
    <row r="9422" hidden="1" x14ac:dyDescent="0.2"/>
    <row r="9423" hidden="1" x14ac:dyDescent="0.2"/>
    <row r="9424" hidden="1" x14ac:dyDescent="0.2"/>
    <row r="9425" hidden="1" x14ac:dyDescent="0.2"/>
    <row r="9426" hidden="1" x14ac:dyDescent="0.2"/>
    <row r="9427" hidden="1" x14ac:dyDescent="0.2"/>
    <row r="9428" hidden="1" x14ac:dyDescent="0.2"/>
    <row r="9429" hidden="1" x14ac:dyDescent="0.2"/>
    <row r="9430" hidden="1" x14ac:dyDescent="0.2"/>
    <row r="9431" hidden="1" x14ac:dyDescent="0.2"/>
    <row r="9432" hidden="1" x14ac:dyDescent="0.2"/>
    <row r="9433" hidden="1" x14ac:dyDescent="0.2"/>
    <row r="9434" hidden="1" x14ac:dyDescent="0.2"/>
    <row r="9435" hidden="1" x14ac:dyDescent="0.2"/>
    <row r="9436" hidden="1" x14ac:dyDescent="0.2"/>
    <row r="9437" hidden="1" x14ac:dyDescent="0.2"/>
    <row r="9438" hidden="1" x14ac:dyDescent="0.2"/>
    <row r="9439" hidden="1" x14ac:dyDescent="0.2"/>
    <row r="9440" hidden="1" x14ac:dyDescent="0.2"/>
    <row r="9441" hidden="1" x14ac:dyDescent="0.2"/>
    <row r="9442" hidden="1" x14ac:dyDescent="0.2"/>
    <row r="9443" hidden="1" x14ac:dyDescent="0.2"/>
    <row r="9444" hidden="1" x14ac:dyDescent="0.2"/>
    <row r="9445" hidden="1" x14ac:dyDescent="0.2"/>
    <row r="9446" hidden="1" x14ac:dyDescent="0.2"/>
    <row r="9447" hidden="1" x14ac:dyDescent="0.2"/>
    <row r="9448" hidden="1" x14ac:dyDescent="0.2"/>
    <row r="9449" hidden="1" x14ac:dyDescent="0.2"/>
    <row r="9450" hidden="1" x14ac:dyDescent="0.2"/>
    <row r="9451" hidden="1" x14ac:dyDescent="0.2"/>
    <row r="9452" hidden="1" x14ac:dyDescent="0.2"/>
    <row r="9453" hidden="1" x14ac:dyDescent="0.2"/>
    <row r="9454" hidden="1" x14ac:dyDescent="0.2"/>
    <row r="9455" hidden="1" x14ac:dyDescent="0.2"/>
    <row r="9456" hidden="1" x14ac:dyDescent="0.2"/>
    <row r="9457" hidden="1" x14ac:dyDescent="0.2"/>
    <row r="9458" hidden="1" x14ac:dyDescent="0.2"/>
    <row r="9459" hidden="1" x14ac:dyDescent="0.2"/>
    <row r="9460" hidden="1" x14ac:dyDescent="0.2"/>
    <row r="9461" hidden="1" x14ac:dyDescent="0.2"/>
    <row r="9462" hidden="1" x14ac:dyDescent="0.2"/>
    <row r="9463" hidden="1" x14ac:dyDescent="0.2"/>
    <row r="9464" hidden="1" x14ac:dyDescent="0.2"/>
    <row r="9465" hidden="1" x14ac:dyDescent="0.2"/>
    <row r="9466" hidden="1" x14ac:dyDescent="0.2"/>
    <row r="9467" hidden="1" x14ac:dyDescent="0.2"/>
    <row r="9468" hidden="1" x14ac:dyDescent="0.2"/>
    <row r="9469" hidden="1" x14ac:dyDescent="0.2"/>
    <row r="9470" hidden="1" x14ac:dyDescent="0.2"/>
    <row r="9471" hidden="1" x14ac:dyDescent="0.2"/>
    <row r="9472" hidden="1" x14ac:dyDescent="0.2"/>
    <row r="9473" hidden="1" x14ac:dyDescent="0.2"/>
    <row r="9474" hidden="1" x14ac:dyDescent="0.2"/>
    <row r="9475" hidden="1" x14ac:dyDescent="0.2"/>
    <row r="9476" hidden="1" x14ac:dyDescent="0.2"/>
    <row r="9477" hidden="1" x14ac:dyDescent="0.2"/>
    <row r="9478" hidden="1" x14ac:dyDescent="0.2"/>
    <row r="9479" hidden="1" x14ac:dyDescent="0.2"/>
    <row r="9480" hidden="1" x14ac:dyDescent="0.2"/>
    <row r="9481" hidden="1" x14ac:dyDescent="0.2"/>
    <row r="9482" hidden="1" x14ac:dyDescent="0.2"/>
    <row r="9483" hidden="1" x14ac:dyDescent="0.2"/>
    <row r="9484" hidden="1" x14ac:dyDescent="0.2"/>
    <row r="9485" hidden="1" x14ac:dyDescent="0.2"/>
    <row r="9486" hidden="1" x14ac:dyDescent="0.2"/>
    <row r="9487" hidden="1" x14ac:dyDescent="0.2"/>
    <row r="9488" hidden="1" x14ac:dyDescent="0.2"/>
    <row r="9489" hidden="1" x14ac:dyDescent="0.2"/>
    <row r="9490" hidden="1" x14ac:dyDescent="0.2"/>
    <row r="9491" hidden="1" x14ac:dyDescent="0.2"/>
    <row r="9492" hidden="1" x14ac:dyDescent="0.2"/>
    <row r="9493" hidden="1" x14ac:dyDescent="0.2"/>
    <row r="9494" hidden="1" x14ac:dyDescent="0.2"/>
    <row r="9495" hidden="1" x14ac:dyDescent="0.2"/>
    <row r="9496" hidden="1" x14ac:dyDescent="0.2"/>
    <row r="9497" hidden="1" x14ac:dyDescent="0.2"/>
    <row r="9498" hidden="1" x14ac:dyDescent="0.2"/>
    <row r="9499" hidden="1" x14ac:dyDescent="0.2"/>
    <row r="9500" hidden="1" x14ac:dyDescent="0.2"/>
    <row r="9501" hidden="1" x14ac:dyDescent="0.2"/>
    <row r="9502" hidden="1" x14ac:dyDescent="0.2"/>
    <row r="9503" hidden="1" x14ac:dyDescent="0.2"/>
    <row r="9504" hidden="1" x14ac:dyDescent="0.2"/>
    <row r="9505" hidden="1" x14ac:dyDescent="0.2"/>
    <row r="9506" hidden="1" x14ac:dyDescent="0.2"/>
    <row r="9507" hidden="1" x14ac:dyDescent="0.2"/>
    <row r="9508" hidden="1" x14ac:dyDescent="0.2"/>
    <row r="9509" hidden="1" x14ac:dyDescent="0.2"/>
    <row r="9510" hidden="1" x14ac:dyDescent="0.2"/>
    <row r="9511" hidden="1" x14ac:dyDescent="0.2"/>
    <row r="9512" hidden="1" x14ac:dyDescent="0.2"/>
    <row r="9513" hidden="1" x14ac:dyDescent="0.2"/>
    <row r="9514" hidden="1" x14ac:dyDescent="0.2"/>
    <row r="9515" hidden="1" x14ac:dyDescent="0.2"/>
    <row r="9516" hidden="1" x14ac:dyDescent="0.2"/>
    <row r="9517" hidden="1" x14ac:dyDescent="0.2"/>
    <row r="9518" hidden="1" x14ac:dyDescent="0.2"/>
    <row r="9519" hidden="1" x14ac:dyDescent="0.2"/>
    <row r="9520" hidden="1" x14ac:dyDescent="0.2"/>
    <row r="9521" hidden="1" x14ac:dyDescent="0.2"/>
    <row r="9522" hidden="1" x14ac:dyDescent="0.2"/>
    <row r="9523" hidden="1" x14ac:dyDescent="0.2"/>
    <row r="9524" hidden="1" x14ac:dyDescent="0.2"/>
    <row r="9525" hidden="1" x14ac:dyDescent="0.2"/>
    <row r="9526" hidden="1" x14ac:dyDescent="0.2"/>
    <row r="9527" hidden="1" x14ac:dyDescent="0.2"/>
    <row r="9528" hidden="1" x14ac:dyDescent="0.2"/>
    <row r="9529" hidden="1" x14ac:dyDescent="0.2"/>
    <row r="9530" hidden="1" x14ac:dyDescent="0.2"/>
    <row r="9531" hidden="1" x14ac:dyDescent="0.2"/>
    <row r="9532" hidden="1" x14ac:dyDescent="0.2"/>
    <row r="9533" hidden="1" x14ac:dyDescent="0.2"/>
    <row r="9534" hidden="1" x14ac:dyDescent="0.2"/>
    <row r="9535" hidden="1" x14ac:dyDescent="0.2"/>
    <row r="9536" hidden="1" x14ac:dyDescent="0.2"/>
    <row r="9537" hidden="1" x14ac:dyDescent="0.2"/>
    <row r="9538" hidden="1" x14ac:dyDescent="0.2"/>
    <row r="9539" hidden="1" x14ac:dyDescent="0.2"/>
    <row r="9540" hidden="1" x14ac:dyDescent="0.2"/>
    <row r="9541" hidden="1" x14ac:dyDescent="0.2"/>
    <row r="9542" hidden="1" x14ac:dyDescent="0.2"/>
    <row r="9543" hidden="1" x14ac:dyDescent="0.2"/>
    <row r="9544" hidden="1" x14ac:dyDescent="0.2"/>
    <row r="9545" hidden="1" x14ac:dyDescent="0.2"/>
    <row r="9546" hidden="1" x14ac:dyDescent="0.2"/>
    <row r="9547" hidden="1" x14ac:dyDescent="0.2"/>
    <row r="9548" hidden="1" x14ac:dyDescent="0.2"/>
    <row r="9549" hidden="1" x14ac:dyDescent="0.2"/>
    <row r="9550" hidden="1" x14ac:dyDescent="0.2"/>
    <row r="9551" hidden="1" x14ac:dyDescent="0.2"/>
    <row r="9552" hidden="1" x14ac:dyDescent="0.2"/>
    <row r="9553" hidden="1" x14ac:dyDescent="0.2"/>
    <row r="9554" hidden="1" x14ac:dyDescent="0.2"/>
    <row r="9555" hidden="1" x14ac:dyDescent="0.2"/>
    <row r="9556" hidden="1" x14ac:dyDescent="0.2"/>
    <row r="9557" hidden="1" x14ac:dyDescent="0.2"/>
    <row r="9558" hidden="1" x14ac:dyDescent="0.2"/>
    <row r="9559" hidden="1" x14ac:dyDescent="0.2"/>
    <row r="9560" hidden="1" x14ac:dyDescent="0.2"/>
    <row r="9561" hidden="1" x14ac:dyDescent="0.2"/>
    <row r="9562" hidden="1" x14ac:dyDescent="0.2"/>
    <row r="9563" hidden="1" x14ac:dyDescent="0.2"/>
    <row r="9564" hidden="1" x14ac:dyDescent="0.2"/>
    <row r="9565" hidden="1" x14ac:dyDescent="0.2"/>
    <row r="9566" hidden="1" x14ac:dyDescent="0.2"/>
    <row r="9567" hidden="1" x14ac:dyDescent="0.2"/>
    <row r="9568" hidden="1" x14ac:dyDescent="0.2"/>
    <row r="9569" hidden="1" x14ac:dyDescent="0.2"/>
    <row r="9570" hidden="1" x14ac:dyDescent="0.2"/>
    <row r="9571" hidden="1" x14ac:dyDescent="0.2"/>
    <row r="9572" hidden="1" x14ac:dyDescent="0.2"/>
    <row r="9573" hidden="1" x14ac:dyDescent="0.2"/>
    <row r="9574" hidden="1" x14ac:dyDescent="0.2"/>
    <row r="9575" hidden="1" x14ac:dyDescent="0.2"/>
    <row r="9576" hidden="1" x14ac:dyDescent="0.2"/>
    <row r="9577" hidden="1" x14ac:dyDescent="0.2"/>
    <row r="9578" hidden="1" x14ac:dyDescent="0.2"/>
    <row r="9579" hidden="1" x14ac:dyDescent="0.2"/>
    <row r="9580" hidden="1" x14ac:dyDescent="0.2"/>
    <row r="9581" hidden="1" x14ac:dyDescent="0.2"/>
    <row r="9582" hidden="1" x14ac:dyDescent="0.2"/>
    <row r="9583" hidden="1" x14ac:dyDescent="0.2"/>
    <row r="9584" hidden="1" x14ac:dyDescent="0.2"/>
    <row r="9585" hidden="1" x14ac:dyDescent="0.2"/>
    <row r="9586" hidden="1" x14ac:dyDescent="0.2"/>
    <row r="9587" hidden="1" x14ac:dyDescent="0.2"/>
    <row r="9588" hidden="1" x14ac:dyDescent="0.2"/>
    <row r="9589" hidden="1" x14ac:dyDescent="0.2"/>
    <row r="9590" hidden="1" x14ac:dyDescent="0.2"/>
    <row r="9591" hidden="1" x14ac:dyDescent="0.2"/>
    <row r="9592" hidden="1" x14ac:dyDescent="0.2"/>
    <row r="9593" hidden="1" x14ac:dyDescent="0.2"/>
    <row r="9594" hidden="1" x14ac:dyDescent="0.2"/>
    <row r="9595" hidden="1" x14ac:dyDescent="0.2"/>
    <row r="9596" hidden="1" x14ac:dyDescent="0.2"/>
    <row r="9597" hidden="1" x14ac:dyDescent="0.2"/>
    <row r="9598" hidden="1" x14ac:dyDescent="0.2"/>
    <row r="9599" hidden="1" x14ac:dyDescent="0.2"/>
    <row r="9600" hidden="1" x14ac:dyDescent="0.2"/>
    <row r="9601" hidden="1" x14ac:dyDescent="0.2"/>
    <row r="9602" hidden="1" x14ac:dyDescent="0.2"/>
    <row r="9603" hidden="1" x14ac:dyDescent="0.2"/>
    <row r="9604" hidden="1" x14ac:dyDescent="0.2"/>
    <row r="9605" hidden="1" x14ac:dyDescent="0.2"/>
    <row r="9606" hidden="1" x14ac:dyDescent="0.2"/>
    <row r="9607" hidden="1" x14ac:dyDescent="0.2"/>
    <row r="9608" hidden="1" x14ac:dyDescent="0.2"/>
    <row r="9609" hidden="1" x14ac:dyDescent="0.2"/>
    <row r="9610" hidden="1" x14ac:dyDescent="0.2"/>
    <row r="9611" hidden="1" x14ac:dyDescent="0.2"/>
    <row r="9612" hidden="1" x14ac:dyDescent="0.2"/>
    <row r="9613" hidden="1" x14ac:dyDescent="0.2"/>
    <row r="9614" hidden="1" x14ac:dyDescent="0.2"/>
    <row r="9615" hidden="1" x14ac:dyDescent="0.2"/>
    <row r="9616" hidden="1" x14ac:dyDescent="0.2"/>
    <row r="9617" hidden="1" x14ac:dyDescent="0.2"/>
    <row r="9618" hidden="1" x14ac:dyDescent="0.2"/>
    <row r="9619" hidden="1" x14ac:dyDescent="0.2"/>
    <row r="9620" hidden="1" x14ac:dyDescent="0.2"/>
    <row r="9621" hidden="1" x14ac:dyDescent="0.2"/>
    <row r="9622" hidden="1" x14ac:dyDescent="0.2"/>
    <row r="9623" hidden="1" x14ac:dyDescent="0.2"/>
    <row r="9624" hidden="1" x14ac:dyDescent="0.2"/>
    <row r="9625" hidden="1" x14ac:dyDescent="0.2"/>
    <row r="9626" hidden="1" x14ac:dyDescent="0.2"/>
    <row r="9627" hidden="1" x14ac:dyDescent="0.2"/>
    <row r="9628" hidden="1" x14ac:dyDescent="0.2"/>
    <row r="9629" hidden="1" x14ac:dyDescent="0.2"/>
    <row r="9630" hidden="1" x14ac:dyDescent="0.2"/>
    <row r="9631" hidden="1" x14ac:dyDescent="0.2"/>
    <row r="9632" hidden="1" x14ac:dyDescent="0.2"/>
    <row r="9633" hidden="1" x14ac:dyDescent="0.2"/>
    <row r="9634" hidden="1" x14ac:dyDescent="0.2"/>
    <row r="9635" hidden="1" x14ac:dyDescent="0.2"/>
    <row r="9636" hidden="1" x14ac:dyDescent="0.2"/>
    <row r="9637" hidden="1" x14ac:dyDescent="0.2"/>
    <row r="9638" hidden="1" x14ac:dyDescent="0.2"/>
    <row r="9639" hidden="1" x14ac:dyDescent="0.2"/>
    <row r="9640" hidden="1" x14ac:dyDescent="0.2"/>
    <row r="9641" hidden="1" x14ac:dyDescent="0.2"/>
    <row r="9642" hidden="1" x14ac:dyDescent="0.2"/>
    <row r="9643" hidden="1" x14ac:dyDescent="0.2"/>
    <row r="9644" hidden="1" x14ac:dyDescent="0.2"/>
    <row r="9645" hidden="1" x14ac:dyDescent="0.2"/>
    <row r="9646" hidden="1" x14ac:dyDescent="0.2"/>
    <row r="9647" hidden="1" x14ac:dyDescent="0.2"/>
    <row r="9648" hidden="1" x14ac:dyDescent="0.2"/>
    <row r="9649" hidden="1" x14ac:dyDescent="0.2"/>
    <row r="9650" hidden="1" x14ac:dyDescent="0.2"/>
    <row r="9651" hidden="1" x14ac:dyDescent="0.2"/>
    <row r="9652" hidden="1" x14ac:dyDescent="0.2"/>
    <row r="9653" hidden="1" x14ac:dyDescent="0.2"/>
    <row r="9654" hidden="1" x14ac:dyDescent="0.2"/>
    <row r="9655" hidden="1" x14ac:dyDescent="0.2"/>
    <row r="9656" hidden="1" x14ac:dyDescent="0.2"/>
    <row r="9657" hidden="1" x14ac:dyDescent="0.2"/>
    <row r="9658" hidden="1" x14ac:dyDescent="0.2"/>
    <row r="9659" hidden="1" x14ac:dyDescent="0.2"/>
    <row r="9660" hidden="1" x14ac:dyDescent="0.2"/>
    <row r="9661" hidden="1" x14ac:dyDescent="0.2"/>
    <row r="9662" hidden="1" x14ac:dyDescent="0.2"/>
    <row r="9663" hidden="1" x14ac:dyDescent="0.2"/>
    <row r="9664" hidden="1" x14ac:dyDescent="0.2"/>
    <row r="9665" hidden="1" x14ac:dyDescent="0.2"/>
    <row r="9666" hidden="1" x14ac:dyDescent="0.2"/>
    <row r="9667" hidden="1" x14ac:dyDescent="0.2"/>
    <row r="9668" hidden="1" x14ac:dyDescent="0.2"/>
    <row r="9669" hidden="1" x14ac:dyDescent="0.2"/>
    <row r="9670" hidden="1" x14ac:dyDescent="0.2"/>
    <row r="9671" hidden="1" x14ac:dyDescent="0.2"/>
    <row r="9672" hidden="1" x14ac:dyDescent="0.2"/>
    <row r="9673" hidden="1" x14ac:dyDescent="0.2"/>
    <row r="9674" hidden="1" x14ac:dyDescent="0.2"/>
    <row r="9675" hidden="1" x14ac:dyDescent="0.2"/>
    <row r="9676" hidden="1" x14ac:dyDescent="0.2"/>
    <row r="9677" hidden="1" x14ac:dyDescent="0.2"/>
    <row r="9678" hidden="1" x14ac:dyDescent="0.2"/>
    <row r="9679" hidden="1" x14ac:dyDescent="0.2"/>
    <row r="9680" hidden="1" x14ac:dyDescent="0.2"/>
    <row r="9681" hidden="1" x14ac:dyDescent="0.2"/>
    <row r="9682" hidden="1" x14ac:dyDescent="0.2"/>
    <row r="9683" hidden="1" x14ac:dyDescent="0.2"/>
    <row r="9684" hidden="1" x14ac:dyDescent="0.2"/>
    <row r="9685" hidden="1" x14ac:dyDescent="0.2"/>
    <row r="9686" hidden="1" x14ac:dyDescent="0.2"/>
    <row r="9687" hidden="1" x14ac:dyDescent="0.2"/>
    <row r="9688" hidden="1" x14ac:dyDescent="0.2"/>
    <row r="9689" hidden="1" x14ac:dyDescent="0.2"/>
    <row r="9690" hidden="1" x14ac:dyDescent="0.2"/>
    <row r="9691" hidden="1" x14ac:dyDescent="0.2"/>
    <row r="9692" hidden="1" x14ac:dyDescent="0.2"/>
    <row r="9693" hidden="1" x14ac:dyDescent="0.2"/>
    <row r="9694" hidden="1" x14ac:dyDescent="0.2"/>
    <row r="9695" hidden="1" x14ac:dyDescent="0.2"/>
    <row r="9696" hidden="1" x14ac:dyDescent="0.2"/>
    <row r="9697" hidden="1" x14ac:dyDescent="0.2"/>
    <row r="9698" hidden="1" x14ac:dyDescent="0.2"/>
    <row r="9699" hidden="1" x14ac:dyDescent="0.2"/>
    <row r="9700" hidden="1" x14ac:dyDescent="0.2"/>
    <row r="9701" hidden="1" x14ac:dyDescent="0.2"/>
    <row r="9702" hidden="1" x14ac:dyDescent="0.2"/>
    <row r="9703" hidden="1" x14ac:dyDescent="0.2"/>
    <row r="9704" hidden="1" x14ac:dyDescent="0.2"/>
    <row r="9705" hidden="1" x14ac:dyDescent="0.2"/>
    <row r="9706" hidden="1" x14ac:dyDescent="0.2"/>
    <row r="9707" hidden="1" x14ac:dyDescent="0.2"/>
    <row r="9708" hidden="1" x14ac:dyDescent="0.2"/>
    <row r="9709" hidden="1" x14ac:dyDescent="0.2"/>
    <row r="9710" hidden="1" x14ac:dyDescent="0.2"/>
    <row r="9711" hidden="1" x14ac:dyDescent="0.2"/>
    <row r="9712" hidden="1" x14ac:dyDescent="0.2"/>
    <row r="9713" hidden="1" x14ac:dyDescent="0.2"/>
    <row r="9714" hidden="1" x14ac:dyDescent="0.2"/>
    <row r="9715" hidden="1" x14ac:dyDescent="0.2"/>
    <row r="9716" hidden="1" x14ac:dyDescent="0.2"/>
    <row r="9717" hidden="1" x14ac:dyDescent="0.2"/>
    <row r="9718" hidden="1" x14ac:dyDescent="0.2"/>
    <row r="9719" hidden="1" x14ac:dyDescent="0.2"/>
    <row r="9720" hidden="1" x14ac:dyDescent="0.2"/>
    <row r="9721" hidden="1" x14ac:dyDescent="0.2"/>
    <row r="9722" hidden="1" x14ac:dyDescent="0.2"/>
    <row r="9723" hidden="1" x14ac:dyDescent="0.2"/>
    <row r="9724" hidden="1" x14ac:dyDescent="0.2"/>
    <row r="9725" hidden="1" x14ac:dyDescent="0.2"/>
    <row r="9726" hidden="1" x14ac:dyDescent="0.2"/>
    <row r="9727" hidden="1" x14ac:dyDescent="0.2"/>
    <row r="9728" hidden="1" x14ac:dyDescent="0.2"/>
    <row r="9729" hidden="1" x14ac:dyDescent="0.2"/>
    <row r="9730" hidden="1" x14ac:dyDescent="0.2"/>
    <row r="9731" hidden="1" x14ac:dyDescent="0.2"/>
    <row r="9732" hidden="1" x14ac:dyDescent="0.2"/>
    <row r="9733" hidden="1" x14ac:dyDescent="0.2"/>
    <row r="9734" hidden="1" x14ac:dyDescent="0.2"/>
    <row r="9735" hidden="1" x14ac:dyDescent="0.2"/>
    <row r="9736" hidden="1" x14ac:dyDescent="0.2"/>
    <row r="9737" hidden="1" x14ac:dyDescent="0.2"/>
    <row r="9738" hidden="1" x14ac:dyDescent="0.2"/>
    <row r="9739" hidden="1" x14ac:dyDescent="0.2"/>
    <row r="9740" hidden="1" x14ac:dyDescent="0.2"/>
    <row r="9741" hidden="1" x14ac:dyDescent="0.2"/>
    <row r="9742" hidden="1" x14ac:dyDescent="0.2"/>
    <row r="9743" hidden="1" x14ac:dyDescent="0.2"/>
    <row r="9744" hidden="1" x14ac:dyDescent="0.2"/>
    <row r="9745" hidden="1" x14ac:dyDescent="0.2"/>
    <row r="9746" hidden="1" x14ac:dyDescent="0.2"/>
    <row r="9747" hidden="1" x14ac:dyDescent="0.2"/>
    <row r="9748" hidden="1" x14ac:dyDescent="0.2"/>
    <row r="9749" hidden="1" x14ac:dyDescent="0.2"/>
    <row r="9750" hidden="1" x14ac:dyDescent="0.2"/>
    <row r="9751" hidden="1" x14ac:dyDescent="0.2"/>
    <row r="9752" hidden="1" x14ac:dyDescent="0.2"/>
    <row r="9753" hidden="1" x14ac:dyDescent="0.2"/>
    <row r="9754" hidden="1" x14ac:dyDescent="0.2"/>
    <row r="9755" hidden="1" x14ac:dyDescent="0.2"/>
    <row r="9756" hidden="1" x14ac:dyDescent="0.2"/>
    <row r="9757" hidden="1" x14ac:dyDescent="0.2"/>
    <row r="9758" hidden="1" x14ac:dyDescent="0.2"/>
    <row r="9759" hidden="1" x14ac:dyDescent="0.2"/>
    <row r="9760" hidden="1" x14ac:dyDescent="0.2"/>
    <row r="9761" hidden="1" x14ac:dyDescent="0.2"/>
    <row r="9762" hidden="1" x14ac:dyDescent="0.2"/>
    <row r="9763" hidden="1" x14ac:dyDescent="0.2"/>
    <row r="9764" hidden="1" x14ac:dyDescent="0.2"/>
    <row r="9765" hidden="1" x14ac:dyDescent="0.2"/>
    <row r="9766" hidden="1" x14ac:dyDescent="0.2"/>
    <row r="9767" hidden="1" x14ac:dyDescent="0.2"/>
    <row r="9768" hidden="1" x14ac:dyDescent="0.2"/>
    <row r="9769" hidden="1" x14ac:dyDescent="0.2"/>
    <row r="9770" hidden="1" x14ac:dyDescent="0.2"/>
    <row r="9771" hidden="1" x14ac:dyDescent="0.2"/>
    <row r="9772" hidden="1" x14ac:dyDescent="0.2"/>
    <row r="9773" hidden="1" x14ac:dyDescent="0.2"/>
    <row r="9774" hidden="1" x14ac:dyDescent="0.2"/>
    <row r="9775" hidden="1" x14ac:dyDescent="0.2"/>
    <row r="9776" hidden="1" x14ac:dyDescent="0.2"/>
    <row r="9777" hidden="1" x14ac:dyDescent="0.2"/>
    <row r="9778" hidden="1" x14ac:dyDescent="0.2"/>
    <row r="9779" hidden="1" x14ac:dyDescent="0.2"/>
    <row r="9780" hidden="1" x14ac:dyDescent="0.2"/>
    <row r="9781" hidden="1" x14ac:dyDescent="0.2"/>
    <row r="9782" hidden="1" x14ac:dyDescent="0.2"/>
    <row r="9783" hidden="1" x14ac:dyDescent="0.2"/>
    <row r="9784" hidden="1" x14ac:dyDescent="0.2"/>
    <row r="9785" hidden="1" x14ac:dyDescent="0.2"/>
    <row r="9786" hidden="1" x14ac:dyDescent="0.2"/>
    <row r="9787" hidden="1" x14ac:dyDescent="0.2"/>
    <row r="9788" hidden="1" x14ac:dyDescent="0.2"/>
    <row r="9789" hidden="1" x14ac:dyDescent="0.2"/>
    <row r="9790" hidden="1" x14ac:dyDescent="0.2"/>
    <row r="9791" hidden="1" x14ac:dyDescent="0.2"/>
    <row r="9792" hidden="1" x14ac:dyDescent="0.2"/>
    <row r="9793" hidden="1" x14ac:dyDescent="0.2"/>
    <row r="9794" hidden="1" x14ac:dyDescent="0.2"/>
    <row r="9795" hidden="1" x14ac:dyDescent="0.2"/>
    <row r="9796" hidden="1" x14ac:dyDescent="0.2"/>
    <row r="9797" hidden="1" x14ac:dyDescent="0.2"/>
    <row r="9798" hidden="1" x14ac:dyDescent="0.2"/>
    <row r="9799" hidden="1" x14ac:dyDescent="0.2"/>
    <row r="9800" hidden="1" x14ac:dyDescent="0.2"/>
    <row r="9801" hidden="1" x14ac:dyDescent="0.2"/>
    <row r="9802" hidden="1" x14ac:dyDescent="0.2"/>
    <row r="9803" hidden="1" x14ac:dyDescent="0.2"/>
    <row r="9804" hidden="1" x14ac:dyDescent="0.2"/>
    <row r="9805" hidden="1" x14ac:dyDescent="0.2"/>
    <row r="9806" hidden="1" x14ac:dyDescent="0.2"/>
    <row r="9807" hidden="1" x14ac:dyDescent="0.2"/>
    <row r="9808" hidden="1" x14ac:dyDescent="0.2"/>
    <row r="9809" hidden="1" x14ac:dyDescent="0.2"/>
    <row r="9810" hidden="1" x14ac:dyDescent="0.2"/>
    <row r="9811" hidden="1" x14ac:dyDescent="0.2"/>
    <row r="9812" hidden="1" x14ac:dyDescent="0.2"/>
    <row r="9813" hidden="1" x14ac:dyDescent="0.2"/>
    <row r="9814" hidden="1" x14ac:dyDescent="0.2"/>
    <row r="9815" hidden="1" x14ac:dyDescent="0.2"/>
    <row r="9816" hidden="1" x14ac:dyDescent="0.2"/>
    <row r="9817" hidden="1" x14ac:dyDescent="0.2"/>
    <row r="9818" hidden="1" x14ac:dyDescent="0.2"/>
    <row r="9819" hidden="1" x14ac:dyDescent="0.2"/>
    <row r="9820" hidden="1" x14ac:dyDescent="0.2"/>
    <row r="9821" hidden="1" x14ac:dyDescent="0.2"/>
    <row r="9822" hidden="1" x14ac:dyDescent="0.2"/>
    <row r="9823" hidden="1" x14ac:dyDescent="0.2"/>
    <row r="9824" hidden="1" x14ac:dyDescent="0.2"/>
    <row r="9825" hidden="1" x14ac:dyDescent="0.2"/>
    <row r="9826" hidden="1" x14ac:dyDescent="0.2"/>
    <row r="9827" hidden="1" x14ac:dyDescent="0.2"/>
    <row r="9828" hidden="1" x14ac:dyDescent="0.2"/>
    <row r="9829" hidden="1" x14ac:dyDescent="0.2"/>
    <row r="9830" hidden="1" x14ac:dyDescent="0.2"/>
    <row r="9831" hidden="1" x14ac:dyDescent="0.2"/>
    <row r="9832" hidden="1" x14ac:dyDescent="0.2"/>
    <row r="9833" hidden="1" x14ac:dyDescent="0.2"/>
    <row r="9834" hidden="1" x14ac:dyDescent="0.2"/>
    <row r="9835" hidden="1" x14ac:dyDescent="0.2"/>
    <row r="9836" hidden="1" x14ac:dyDescent="0.2"/>
    <row r="9837" hidden="1" x14ac:dyDescent="0.2"/>
    <row r="9838" hidden="1" x14ac:dyDescent="0.2"/>
    <row r="9839" hidden="1" x14ac:dyDescent="0.2"/>
    <row r="9840" hidden="1" x14ac:dyDescent="0.2"/>
    <row r="9841" hidden="1" x14ac:dyDescent="0.2"/>
    <row r="9842" hidden="1" x14ac:dyDescent="0.2"/>
    <row r="9843" hidden="1" x14ac:dyDescent="0.2"/>
    <row r="9844" hidden="1" x14ac:dyDescent="0.2"/>
    <row r="9845" hidden="1" x14ac:dyDescent="0.2"/>
    <row r="9846" hidden="1" x14ac:dyDescent="0.2"/>
    <row r="9847" hidden="1" x14ac:dyDescent="0.2"/>
    <row r="9848" hidden="1" x14ac:dyDescent="0.2"/>
    <row r="9849" hidden="1" x14ac:dyDescent="0.2"/>
    <row r="9850" hidden="1" x14ac:dyDescent="0.2"/>
    <row r="9851" hidden="1" x14ac:dyDescent="0.2"/>
    <row r="9852" hidden="1" x14ac:dyDescent="0.2"/>
    <row r="9853" hidden="1" x14ac:dyDescent="0.2"/>
    <row r="9854" hidden="1" x14ac:dyDescent="0.2"/>
    <row r="9855" hidden="1" x14ac:dyDescent="0.2"/>
    <row r="9856" hidden="1" x14ac:dyDescent="0.2"/>
    <row r="9857" hidden="1" x14ac:dyDescent="0.2"/>
    <row r="9858" hidden="1" x14ac:dyDescent="0.2"/>
    <row r="9859" hidden="1" x14ac:dyDescent="0.2"/>
    <row r="9860" hidden="1" x14ac:dyDescent="0.2"/>
    <row r="9861" hidden="1" x14ac:dyDescent="0.2"/>
    <row r="9862" hidden="1" x14ac:dyDescent="0.2"/>
    <row r="9863" hidden="1" x14ac:dyDescent="0.2"/>
    <row r="9864" hidden="1" x14ac:dyDescent="0.2"/>
    <row r="9865" hidden="1" x14ac:dyDescent="0.2"/>
    <row r="9866" hidden="1" x14ac:dyDescent="0.2"/>
    <row r="9867" hidden="1" x14ac:dyDescent="0.2"/>
    <row r="9868" hidden="1" x14ac:dyDescent="0.2"/>
    <row r="9869" hidden="1" x14ac:dyDescent="0.2"/>
    <row r="9870" hidden="1" x14ac:dyDescent="0.2"/>
    <row r="9871" hidden="1" x14ac:dyDescent="0.2"/>
    <row r="9872" hidden="1" x14ac:dyDescent="0.2"/>
    <row r="9873" hidden="1" x14ac:dyDescent="0.2"/>
    <row r="9874" hidden="1" x14ac:dyDescent="0.2"/>
    <row r="9875" hidden="1" x14ac:dyDescent="0.2"/>
    <row r="9876" hidden="1" x14ac:dyDescent="0.2"/>
    <row r="9877" hidden="1" x14ac:dyDescent="0.2"/>
    <row r="9878" hidden="1" x14ac:dyDescent="0.2"/>
    <row r="9879" hidden="1" x14ac:dyDescent="0.2"/>
    <row r="9880" hidden="1" x14ac:dyDescent="0.2"/>
    <row r="9881" hidden="1" x14ac:dyDescent="0.2"/>
    <row r="9882" hidden="1" x14ac:dyDescent="0.2"/>
    <row r="9883" hidden="1" x14ac:dyDescent="0.2"/>
    <row r="9884" hidden="1" x14ac:dyDescent="0.2"/>
    <row r="9885" hidden="1" x14ac:dyDescent="0.2"/>
    <row r="9886" hidden="1" x14ac:dyDescent="0.2"/>
    <row r="9887" hidden="1" x14ac:dyDescent="0.2"/>
    <row r="9888" hidden="1" x14ac:dyDescent="0.2"/>
    <row r="9889" hidden="1" x14ac:dyDescent="0.2"/>
    <row r="9890" hidden="1" x14ac:dyDescent="0.2"/>
    <row r="9891" hidden="1" x14ac:dyDescent="0.2"/>
    <row r="9892" hidden="1" x14ac:dyDescent="0.2"/>
    <row r="9893" hidden="1" x14ac:dyDescent="0.2"/>
    <row r="9894" hidden="1" x14ac:dyDescent="0.2"/>
    <row r="9895" hidden="1" x14ac:dyDescent="0.2"/>
    <row r="9896" hidden="1" x14ac:dyDescent="0.2"/>
    <row r="9897" hidden="1" x14ac:dyDescent="0.2"/>
    <row r="9898" hidden="1" x14ac:dyDescent="0.2"/>
    <row r="9899" hidden="1" x14ac:dyDescent="0.2"/>
    <row r="9900" hidden="1" x14ac:dyDescent="0.2"/>
    <row r="9901" hidden="1" x14ac:dyDescent="0.2"/>
    <row r="9902" hidden="1" x14ac:dyDescent="0.2"/>
    <row r="9903" hidden="1" x14ac:dyDescent="0.2"/>
    <row r="9904" hidden="1" x14ac:dyDescent="0.2"/>
    <row r="9905" hidden="1" x14ac:dyDescent="0.2"/>
    <row r="9906" hidden="1" x14ac:dyDescent="0.2"/>
    <row r="9907" hidden="1" x14ac:dyDescent="0.2"/>
    <row r="9908" hidden="1" x14ac:dyDescent="0.2"/>
    <row r="9909" hidden="1" x14ac:dyDescent="0.2"/>
    <row r="9910" hidden="1" x14ac:dyDescent="0.2"/>
    <row r="9911" hidden="1" x14ac:dyDescent="0.2"/>
    <row r="9912" hidden="1" x14ac:dyDescent="0.2"/>
    <row r="9913" hidden="1" x14ac:dyDescent="0.2"/>
    <row r="9914" hidden="1" x14ac:dyDescent="0.2"/>
    <row r="9915" hidden="1" x14ac:dyDescent="0.2"/>
    <row r="9916" hidden="1" x14ac:dyDescent="0.2"/>
    <row r="9917" hidden="1" x14ac:dyDescent="0.2"/>
    <row r="9918" hidden="1" x14ac:dyDescent="0.2"/>
    <row r="9919" hidden="1" x14ac:dyDescent="0.2"/>
    <row r="9920" hidden="1" x14ac:dyDescent="0.2"/>
    <row r="9921" hidden="1" x14ac:dyDescent="0.2"/>
    <row r="9922" hidden="1" x14ac:dyDescent="0.2"/>
    <row r="9923" hidden="1" x14ac:dyDescent="0.2"/>
    <row r="9924" hidden="1" x14ac:dyDescent="0.2"/>
    <row r="9925" hidden="1" x14ac:dyDescent="0.2"/>
    <row r="9926" hidden="1" x14ac:dyDescent="0.2"/>
    <row r="9927" hidden="1" x14ac:dyDescent="0.2"/>
    <row r="9928" hidden="1" x14ac:dyDescent="0.2"/>
    <row r="9929" hidden="1" x14ac:dyDescent="0.2"/>
    <row r="9930" hidden="1" x14ac:dyDescent="0.2"/>
    <row r="9931" hidden="1" x14ac:dyDescent="0.2"/>
    <row r="9932" hidden="1" x14ac:dyDescent="0.2"/>
    <row r="9933" hidden="1" x14ac:dyDescent="0.2"/>
    <row r="9934" hidden="1" x14ac:dyDescent="0.2"/>
    <row r="9935" hidden="1" x14ac:dyDescent="0.2"/>
    <row r="9936" hidden="1" x14ac:dyDescent="0.2"/>
    <row r="9937" hidden="1" x14ac:dyDescent="0.2"/>
    <row r="9938" hidden="1" x14ac:dyDescent="0.2"/>
    <row r="9939" hidden="1" x14ac:dyDescent="0.2"/>
    <row r="9940" hidden="1" x14ac:dyDescent="0.2"/>
    <row r="9941" hidden="1" x14ac:dyDescent="0.2"/>
    <row r="9942" hidden="1" x14ac:dyDescent="0.2"/>
    <row r="9943" hidden="1" x14ac:dyDescent="0.2"/>
    <row r="9944" hidden="1" x14ac:dyDescent="0.2"/>
    <row r="9945" hidden="1" x14ac:dyDescent="0.2"/>
    <row r="9946" hidden="1" x14ac:dyDescent="0.2"/>
    <row r="9947" hidden="1" x14ac:dyDescent="0.2"/>
    <row r="9948" hidden="1" x14ac:dyDescent="0.2"/>
    <row r="9949" hidden="1" x14ac:dyDescent="0.2"/>
    <row r="9950" hidden="1" x14ac:dyDescent="0.2"/>
    <row r="9951" hidden="1" x14ac:dyDescent="0.2"/>
    <row r="9952" hidden="1" x14ac:dyDescent="0.2"/>
    <row r="9953" hidden="1" x14ac:dyDescent="0.2"/>
    <row r="9954" hidden="1" x14ac:dyDescent="0.2"/>
    <row r="9955" hidden="1" x14ac:dyDescent="0.2"/>
    <row r="9956" hidden="1" x14ac:dyDescent="0.2"/>
    <row r="9957" hidden="1" x14ac:dyDescent="0.2"/>
    <row r="9958" hidden="1" x14ac:dyDescent="0.2"/>
    <row r="9959" hidden="1" x14ac:dyDescent="0.2"/>
    <row r="9960" hidden="1" x14ac:dyDescent="0.2"/>
    <row r="9961" hidden="1" x14ac:dyDescent="0.2"/>
    <row r="9962" hidden="1" x14ac:dyDescent="0.2"/>
    <row r="9963" hidden="1" x14ac:dyDescent="0.2"/>
    <row r="9964" hidden="1" x14ac:dyDescent="0.2"/>
    <row r="9965" hidden="1" x14ac:dyDescent="0.2"/>
    <row r="9966" hidden="1" x14ac:dyDescent="0.2"/>
    <row r="9967" hidden="1" x14ac:dyDescent="0.2"/>
    <row r="9968" hidden="1" x14ac:dyDescent="0.2"/>
    <row r="9969" hidden="1" x14ac:dyDescent="0.2"/>
    <row r="9970" hidden="1" x14ac:dyDescent="0.2"/>
    <row r="9971" hidden="1" x14ac:dyDescent="0.2"/>
    <row r="9972" hidden="1" x14ac:dyDescent="0.2"/>
    <row r="9973" hidden="1" x14ac:dyDescent="0.2"/>
    <row r="9974" hidden="1" x14ac:dyDescent="0.2"/>
    <row r="9975" hidden="1" x14ac:dyDescent="0.2"/>
    <row r="9976" hidden="1" x14ac:dyDescent="0.2"/>
    <row r="9977" hidden="1" x14ac:dyDescent="0.2"/>
    <row r="9978" hidden="1" x14ac:dyDescent="0.2"/>
    <row r="9979" hidden="1" x14ac:dyDescent="0.2"/>
    <row r="9980" hidden="1" x14ac:dyDescent="0.2"/>
    <row r="9981" hidden="1" x14ac:dyDescent="0.2"/>
    <row r="9982" hidden="1" x14ac:dyDescent="0.2"/>
    <row r="9983" hidden="1" x14ac:dyDescent="0.2"/>
    <row r="9984" hidden="1" x14ac:dyDescent="0.2"/>
    <row r="9985" hidden="1" x14ac:dyDescent="0.2"/>
    <row r="9986" hidden="1" x14ac:dyDescent="0.2"/>
    <row r="9987" hidden="1" x14ac:dyDescent="0.2"/>
    <row r="9988" hidden="1" x14ac:dyDescent="0.2"/>
    <row r="9989" hidden="1" x14ac:dyDescent="0.2"/>
    <row r="9990" hidden="1" x14ac:dyDescent="0.2"/>
    <row r="9991" hidden="1" x14ac:dyDescent="0.2"/>
    <row r="9992" hidden="1" x14ac:dyDescent="0.2"/>
    <row r="9993" hidden="1" x14ac:dyDescent="0.2"/>
    <row r="9994" hidden="1" x14ac:dyDescent="0.2"/>
    <row r="9995" hidden="1" x14ac:dyDescent="0.2"/>
    <row r="9996" hidden="1" x14ac:dyDescent="0.2"/>
    <row r="9997" hidden="1" x14ac:dyDescent="0.2"/>
    <row r="9998" hidden="1" x14ac:dyDescent="0.2"/>
    <row r="9999" hidden="1" x14ac:dyDescent="0.2"/>
    <row r="10000" hidden="1" x14ac:dyDescent="0.2"/>
    <row r="10001" hidden="1" x14ac:dyDescent="0.2"/>
    <row r="10002" hidden="1" x14ac:dyDescent="0.2"/>
    <row r="10003" hidden="1" x14ac:dyDescent="0.2"/>
    <row r="10004" hidden="1" x14ac:dyDescent="0.2"/>
    <row r="10005" hidden="1" x14ac:dyDescent="0.2"/>
    <row r="10006" hidden="1" x14ac:dyDescent="0.2"/>
    <row r="10007" hidden="1" x14ac:dyDescent="0.2"/>
    <row r="10008" hidden="1" x14ac:dyDescent="0.2"/>
    <row r="10009" hidden="1" x14ac:dyDescent="0.2"/>
    <row r="10010" hidden="1" x14ac:dyDescent="0.2"/>
    <row r="10011" hidden="1" x14ac:dyDescent="0.2"/>
    <row r="10012" hidden="1" x14ac:dyDescent="0.2"/>
    <row r="10013" hidden="1" x14ac:dyDescent="0.2"/>
    <row r="10014" hidden="1" x14ac:dyDescent="0.2"/>
    <row r="10015" hidden="1" x14ac:dyDescent="0.2"/>
    <row r="10016" hidden="1" x14ac:dyDescent="0.2"/>
    <row r="10017" hidden="1" x14ac:dyDescent="0.2"/>
    <row r="10018" hidden="1" x14ac:dyDescent="0.2"/>
    <row r="10019" hidden="1" x14ac:dyDescent="0.2"/>
    <row r="10020" hidden="1" x14ac:dyDescent="0.2"/>
    <row r="10021" hidden="1" x14ac:dyDescent="0.2"/>
    <row r="10022" hidden="1" x14ac:dyDescent="0.2"/>
    <row r="10023" hidden="1" x14ac:dyDescent="0.2"/>
    <row r="10024" hidden="1" x14ac:dyDescent="0.2"/>
    <row r="10025" hidden="1" x14ac:dyDescent="0.2"/>
    <row r="10026" hidden="1" x14ac:dyDescent="0.2"/>
    <row r="10027" hidden="1" x14ac:dyDescent="0.2"/>
    <row r="10028" hidden="1" x14ac:dyDescent="0.2"/>
    <row r="10029" hidden="1" x14ac:dyDescent="0.2"/>
    <row r="10030" hidden="1" x14ac:dyDescent="0.2"/>
    <row r="10031" hidden="1" x14ac:dyDescent="0.2"/>
    <row r="10032" hidden="1" x14ac:dyDescent="0.2"/>
    <row r="10033" hidden="1" x14ac:dyDescent="0.2"/>
    <row r="10034" hidden="1" x14ac:dyDescent="0.2"/>
    <row r="10035" hidden="1" x14ac:dyDescent="0.2"/>
    <row r="10036" hidden="1" x14ac:dyDescent="0.2"/>
    <row r="10037" hidden="1" x14ac:dyDescent="0.2"/>
    <row r="10038" hidden="1" x14ac:dyDescent="0.2"/>
    <row r="10039" hidden="1" x14ac:dyDescent="0.2"/>
    <row r="10040" hidden="1" x14ac:dyDescent="0.2"/>
    <row r="10041" hidden="1" x14ac:dyDescent="0.2"/>
    <row r="10042" hidden="1" x14ac:dyDescent="0.2"/>
    <row r="10043" hidden="1" x14ac:dyDescent="0.2"/>
    <row r="10044" hidden="1" x14ac:dyDescent="0.2"/>
    <row r="10045" hidden="1" x14ac:dyDescent="0.2"/>
    <row r="10046" hidden="1" x14ac:dyDescent="0.2"/>
    <row r="10047" hidden="1" x14ac:dyDescent="0.2"/>
    <row r="10048" hidden="1" x14ac:dyDescent="0.2"/>
    <row r="10049" hidden="1" x14ac:dyDescent="0.2"/>
    <row r="10050" hidden="1" x14ac:dyDescent="0.2"/>
    <row r="10051" hidden="1" x14ac:dyDescent="0.2"/>
    <row r="10052" hidden="1" x14ac:dyDescent="0.2"/>
    <row r="10053" hidden="1" x14ac:dyDescent="0.2"/>
    <row r="10054" hidden="1" x14ac:dyDescent="0.2"/>
    <row r="10055" hidden="1" x14ac:dyDescent="0.2"/>
    <row r="10056" hidden="1" x14ac:dyDescent="0.2"/>
    <row r="10057" hidden="1" x14ac:dyDescent="0.2"/>
    <row r="10058" hidden="1" x14ac:dyDescent="0.2"/>
    <row r="10059" hidden="1" x14ac:dyDescent="0.2"/>
    <row r="10060" hidden="1" x14ac:dyDescent="0.2"/>
    <row r="10061" hidden="1" x14ac:dyDescent="0.2"/>
    <row r="10062" hidden="1" x14ac:dyDescent="0.2"/>
    <row r="10063" hidden="1" x14ac:dyDescent="0.2"/>
    <row r="10064" hidden="1" x14ac:dyDescent="0.2"/>
    <row r="10065" hidden="1" x14ac:dyDescent="0.2"/>
    <row r="10066" hidden="1" x14ac:dyDescent="0.2"/>
    <row r="10067" hidden="1" x14ac:dyDescent="0.2"/>
    <row r="10068" hidden="1" x14ac:dyDescent="0.2"/>
    <row r="10069" hidden="1" x14ac:dyDescent="0.2"/>
    <row r="10070" hidden="1" x14ac:dyDescent="0.2"/>
    <row r="10071" hidden="1" x14ac:dyDescent="0.2"/>
    <row r="10072" hidden="1" x14ac:dyDescent="0.2"/>
    <row r="10073" hidden="1" x14ac:dyDescent="0.2"/>
    <row r="10074" hidden="1" x14ac:dyDescent="0.2"/>
    <row r="10075" hidden="1" x14ac:dyDescent="0.2"/>
    <row r="10076" hidden="1" x14ac:dyDescent="0.2"/>
    <row r="10077" hidden="1" x14ac:dyDescent="0.2"/>
    <row r="10078" hidden="1" x14ac:dyDescent="0.2"/>
    <row r="10079" hidden="1" x14ac:dyDescent="0.2"/>
    <row r="10080" hidden="1" x14ac:dyDescent="0.2"/>
    <row r="10081" hidden="1" x14ac:dyDescent="0.2"/>
    <row r="10082" hidden="1" x14ac:dyDescent="0.2"/>
    <row r="10083" hidden="1" x14ac:dyDescent="0.2"/>
    <row r="10084" hidden="1" x14ac:dyDescent="0.2"/>
    <row r="10085" hidden="1" x14ac:dyDescent="0.2"/>
    <row r="10086" hidden="1" x14ac:dyDescent="0.2"/>
    <row r="10087" hidden="1" x14ac:dyDescent="0.2"/>
    <row r="10088" hidden="1" x14ac:dyDescent="0.2"/>
    <row r="10089" hidden="1" x14ac:dyDescent="0.2"/>
    <row r="10090" hidden="1" x14ac:dyDescent="0.2"/>
    <row r="10091" hidden="1" x14ac:dyDescent="0.2"/>
    <row r="10092" hidden="1" x14ac:dyDescent="0.2"/>
    <row r="10093" hidden="1" x14ac:dyDescent="0.2"/>
    <row r="10094" hidden="1" x14ac:dyDescent="0.2"/>
    <row r="10095" hidden="1" x14ac:dyDescent="0.2"/>
    <row r="10096" hidden="1" x14ac:dyDescent="0.2"/>
    <row r="10097" hidden="1" x14ac:dyDescent="0.2"/>
    <row r="10098" hidden="1" x14ac:dyDescent="0.2"/>
    <row r="10099" hidden="1" x14ac:dyDescent="0.2"/>
    <row r="10100" hidden="1" x14ac:dyDescent="0.2"/>
    <row r="10101" hidden="1" x14ac:dyDescent="0.2"/>
    <row r="10102" hidden="1" x14ac:dyDescent="0.2"/>
    <row r="10103" hidden="1" x14ac:dyDescent="0.2"/>
    <row r="10104" hidden="1" x14ac:dyDescent="0.2"/>
    <row r="10105" hidden="1" x14ac:dyDescent="0.2"/>
    <row r="10106" hidden="1" x14ac:dyDescent="0.2"/>
    <row r="10107" hidden="1" x14ac:dyDescent="0.2"/>
    <row r="10108" hidden="1" x14ac:dyDescent="0.2"/>
    <row r="10109" hidden="1" x14ac:dyDescent="0.2"/>
    <row r="10110" hidden="1" x14ac:dyDescent="0.2"/>
    <row r="10111" hidden="1" x14ac:dyDescent="0.2"/>
    <row r="10112" hidden="1" x14ac:dyDescent="0.2"/>
    <row r="10113" hidden="1" x14ac:dyDescent="0.2"/>
    <row r="10114" hidden="1" x14ac:dyDescent="0.2"/>
    <row r="10115" hidden="1" x14ac:dyDescent="0.2"/>
    <row r="10116" hidden="1" x14ac:dyDescent="0.2"/>
    <row r="10117" hidden="1" x14ac:dyDescent="0.2"/>
    <row r="10118" hidden="1" x14ac:dyDescent="0.2"/>
    <row r="10119" hidden="1" x14ac:dyDescent="0.2"/>
    <row r="10120" hidden="1" x14ac:dyDescent="0.2"/>
    <row r="10121" hidden="1" x14ac:dyDescent="0.2"/>
    <row r="10122" hidden="1" x14ac:dyDescent="0.2"/>
    <row r="10123" hidden="1" x14ac:dyDescent="0.2"/>
    <row r="10124" hidden="1" x14ac:dyDescent="0.2"/>
    <row r="10125" hidden="1" x14ac:dyDescent="0.2"/>
    <row r="10126" hidden="1" x14ac:dyDescent="0.2"/>
    <row r="10127" hidden="1" x14ac:dyDescent="0.2"/>
    <row r="10128" hidden="1" x14ac:dyDescent="0.2"/>
    <row r="10129" hidden="1" x14ac:dyDescent="0.2"/>
    <row r="10130" hidden="1" x14ac:dyDescent="0.2"/>
    <row r="10131" hidden="1" x14ac:dyDescent="0.2"/>
    <row r="10132" hidden="1" x14ac:dyDescent="0.2"/>
    <row r="10133" hidden="1" x14ac:dyDescent="0.2"/>
    <row r="10134" hidden="1" x14ac:dyDescent="0.2"/>
    <row r="10135" hidden="1" x14ac:dyDescent="0.2"/>
    <row r="10136" hidden="1" x14ac:dyDescent="0.2"/>
    <row r="10137" hidden="1" x14ac:dyDescent="0.2"/>
    <row r="10138" hidden="1" x14ac:dyDescent="0.2"/>
    <row r="10139" hidden="1" x14ac:dyDescent="0.2"/>
    <row r="10140" hidden="1" x14ac:dyDescent="0.2"/>
    <row r="10141" hidden="1" x14ac:dyDescent="0.2"/>
    <row r="10142" hidden="1" x14ac:dyDescent="0.2"/>
    <row r="10143" hidden="1" x14ac:dyDescent="0.2"/>
    <row r="10144" hidden="1" x14ac:dyDescent="0.2"/>
    <row r="10145" hidden="1" x14ac:dyDescent="0.2"/>
    <row r="10146" hidden="1" x14ac:dyDescent="0.2"/>
    <row r="10147" hidden="1" x14ac:dyDescent="0.2"/>
    <row r="10148" hidden="1" x14ac:dyDescent="0.2"/>
    <row r="10149" hidden="1" x14ac:dyDescent="0.2"/>
    <row r="10150" hidden="1" x14ac:dyDescent="0.2"/>
    <row r="10151" hidden="1" x14ac:dyDescent="0.2"/>
    <row r="10152" hidden="1" x14ac:dyDescent="0.2"/>
    <row r="10153" hidden="1" x14ac:dyDescent="0.2"/>
    <row r="10154" hidden="1" x14ac:dyDescent="0.2"/>
    <row r="10155" hidden="1" x14ac:dyDescent="0.2"/>
    <row r="10156" hidden="1" x14ac:dyDescent="0.2"/>
    <row r="10157" hidden="1" x14ac:dyDescent="0.2"/>
    <row r="10158" hidden="1" x14ac:dyDescent="0.2"/>
    <row r="10159" hidden="1" x14ac:dyDescent="0.2"/>
    <row r="10160" hidden="1" x14ac:dyDescent="0.2"/>
    <row r="10161" hidden="1" x14ac:dyDescent="0.2"/>
    <row r="10162" hidden="1" x14ac:dyDescent="0.2"/>
    <row r="10163" hidden="1" x14ac:dyDescent="0.2"/>
    <row r="10164" hidden="1" x14ac:dyDescent="0.2"/>
    <row r="10165" hidden="1" x14ac:dyDescent="0.2"/>
    <row r="10166" hidden="1" x14ac:dyDescent="0.2"/>
    <row r="10167" hidden="1" x14ac:dyDescent="0.2"/>
    <row r="10168" hidden="1" x14ac:dyDescent="0.2"/>
    <row r="10169" hidden="1" x14ac:dyDescent="0.2"/>
    <row r="10170" hidden="1" x14ac:dyDescent="0.2"/>
    <row r="10171" hidden="1" x14ac:dyDescent="0.2"/>
    <row r="10172" hidden="1" x14ac:dyDescent="0.2"/>
    <row r="10173" hidden="1" x14ac:dyDescent="0.2"/>
    <row r="10174" hidden="1" x14ac:dyDescent="0.2"/>
    <row r="10175" hidden="1" x14ac:dyDescent="0.2"/>
    <row r="10176" hidden="1" x14ac:dyDescent="0.2"/>
    <row r="10177" hidden="1" x14ac:dyDescent="0.2"/>
    <row r="10178" hidden="1" x14ac:dyDescent="0.2"/>
    <row r="10179" hidden="1" x14ac:dyDescent="0.2"/>
    <row r="10180" hidden="1" x14ac:dyDescent="0.2"/>
    <row r="10181" hidden="1" x14ac:dyDescent="0.2"/>
    <row r="10182" hidden="1" x14ac:dyDescent="0.2"/>
    <row r="10183" hidden="1" x14ac:dyDescent="0.2"/>
    <row r="10184" hidden="1" x14ac:dyDescent="0.2"/>
    <row r="10185" hidden="1" x14ac:dyDescent="0.2"/>
    <row r="10186" hidden="1" x14ac:dyDescent="0.2"/>
    <row r="10187" hidden="1" x14ac:dyDescent="0.2"/>
    <row r="10188" hidden="1" x14ac:dyDescent="0.2"/>
    <row r="10189" hidden="1" x14ac:dyDescent="0.2"/>
    <row r="10190" hidden="1" x14ac:dyDescent="0.2"/>
    <row r="10191" hidden="1" x14ac:dyDescent="0.2"/>
    <row r="10192" hidden="1" x14ac:dyDescent="0.2"/>
    <row r="10193" hidden="1" x14ac:dyDescent="0.2"/>
    <row r="10194" hidden="1" x14ac:dyDescent="0.2"/>
    <row r="10195" hidden="1" x14ac:dyDescent="0.2"/>
    <row r="10196" hidden="1" x14ac:dyDescent="0.2"/>
    <row r="10197" hidden="1" x14ac:dyDescent="0.2"/>
    <row r="10198" hidden="1" x14ac:dyDescent="0.2"/>
    <row r="10199" hidden="1" x14ac:dyDescent="0.2"/>
    <row r="10200" hidden="1" x14ac:dyDescent="0.2"/>
    <row r="10201" hidden="1" x14ac:dyDescent="0.2"/>
    <row r="10202" hidden="1" x14ac:dyDescent="0.2"/>
    <row r="10203" hidden="1" x14ac:dyDescent="0.2"/>
    <row r="10204" hidden="1" x14ac:dyDescent="0.2"/>
    <row r="10205" hidden="1" x14ac:dyDescent="0.2"/>
    <row r="10206" hidden="1" x14ac:dyDescent="0.2"/>
    <row r="10207" hidden="1" x14ac:dyDescent="0.2"/>
    <row r="10208" hidden="1" x14ac:dyDescent="0.2"/>
    <row r="10209" hidden="1" x14ac:dyDescent="0.2"/>
    <row r="10210" hidden="1" x14ac:dyDescent="0.2"/>
    <row r="10211" hidden="1" x14ac:dyDescent="0.2"/>
    <row r="10212" hidden="1" x14ac:dyDescent="0.2"/>
    <row r="10213" hidden="1" x14ac:dyDescent="0.2"/>
    <row r="10214" hidden="1" x14ac:dyDescent="0.2"/>
    <row r="10215" hidden="1" x14ac:dyDescent="0.2"/>
    <row r="10216" hidden="1" x14ac:dyDescent="0.2"/>
    <row r="10217" hidden="1" x14ac:dyDescent="0.2"/>
    <row r="10218" hidden="1" x14ac:dyDescent="0.2"/>
    <row r="10219" hidden="1" x14ac:dyDescent="0.2"/>
    <row r="10220" hidden="1" x14ac:dyDescent="0.2"/>
    <row r="10221" hidden="1" x14ac:dyDescent="0.2"/>
    <row r="10222" hidden="1" x14ac:dyDescent="0.2"/>
    <row r="10223" hidden="1" x14ac:dyDescent="0.2"/>
    <row r="10224" hidden="1" x14ac:dyDescent="0.2"/>
    <row r="10225" hidden="1" x14ac:dyDescent="0.2"/>
    <row r="10226" hidden="1" x14ac:dyDescent="0.2"/>
    <row r="10227" hidden="1" x14ac:dyDescent="0.2"/>
    <row r="10228" hidden="1" x14ac:dyDescent="0.2"/>
    <row r="10229" hidden="1" x14ac:dyDescent="0.2"/>
    <row r="10230" hidden="1" x14ac:dyDescent="0.2"/>
    <row r="10231" hidden="1" x14ac:dyDescent="0.2"/>
    <row r="10232" hidden="1" x14ac:dyDescent="0.2"/>
    <row r="10233" hidden="1" x14ac:dyDescent="0.2"/>
    <row r="10234" hidden="1" x14ac:dyDescent="0.2"/>
    <row r="10235" hidden="1" x14ac:dyDescent="0.2"/>
    <row r="10236" hidden="1" x14ac:dyDescent="0.2"/>
    <row r="10237" hidden="1" x14ac:dyDescent="0.2"/>
    <row r="10238" hidden="1" x14ac:dyDescent="0.2"/>
    <row r="10239" hidden="1" x14ac:dyDescent="0.2"/>
    <row r="10240" hidden="1" x14ac:dyDescent="0.2"/>
    <row r="10241" hidden="1" x14ac:dyDescent="0.2"/>
    <row r="10242" hidden="1" x14ac:dyDescent="0.2"/>
    <row r="10243" hidden="1" x14ac:dyDescent="0.2"/>
    <row r="10244" hidden="1" x14ac:dyDescent="0.2"/>
    <row r="10245" hidden="1" x14ac:dyDescent="0.2"/>
    <row r="10246" hidden="1" x14ac:dyDescent="0.2"/>
    <row r="10247" hidden="1" x14ac:dyDescent="0.2"/>
    <row r="10248" hidden="1" x14ac:dyDescent="0.2"/>
    <row r="10249" hidden="1" x14ac:dyDescent="0.2"/>
    <row r="10250" hidden="1" x14ac:dyDescent="0.2"/>
    <row r="10251" hidden="1" x14ac:dyDescent="0.2"/>
    <row r="10252" hidden="1" x14ac:dyDescent="0.2"/>
    <row r="10253" hidden="1" x14ac:dyDescent="0.2"/>
    <row r="10254" hidden="1" x14ac:dyDescent="0.2"/>
    <row r="10255" hidden="1" x14ac:dyDescent="0.2"/>
    <row r="10256" hidden="1" x14ac:dyDescent="0.2"/>
    <row r="10257" hidden="1" x14ac:dyDescent="0.2"/>
    <row r="10258" hidden="1" x14ac:dyDescent="0.2"/>
    <row r="10259" hidden="1" x14ac:dyDescent="0.2"/>
    <row r="10260" hidden="1" x14ac:dyDescent="0.2"/>
    <row r="10261" hidden="1" x14ac:dyDescent="0.2"/>
    <row r="10262" hidden="1" x14ac:dyDescent="0.2"/>
    <row r="10263" hidden="1" x14ac:dyDescent="0.2"/>
    <row r="10264" hidden="1" x14ac:dyDescent="0.2"/>
    <row r="10265" hidden="1" x14ac:dyDescent="0.2"/>
    <row r="10266" hidden="1" x14ac:dyDescent="0.2"/>
    <row r="10267" hidden="1" x14ac:dyDescent="0.2"/>
    <row r="10268" hidden="1" x14ac:dyDescent="0.2"/>
    <row r="10269" hidden="1" x14ac:dyDescent="0.2"/>
    <row r="10270" hidden="1" x14ac:dyDescent="0.2"/>
    <row r="10271" hidden="1" x14ac:dyDescent="0.2"/>
    <row r="10272" hidden="1" x14ac:dyDescent="0.2"/>
    <row r="10273" hidden="1" x14ac:dyDescent="0.2"/>
    <row r="10274" hidden="1" x14ac:dyDescent="0.2"/>
    <row r="10275" hidden="1" x14ac:dyDescent="0.2"/>
    <row r="10276" hidden="1" x14ac:dyDescent="0.2"/>
    <row r="10277" hidden="1" x14ac:dyDescent="0.2"/>
    <row r="10278" hidden="1" x14ac:dyDescent="0.2"/>
    <row r="10279" hidden="1" x14ac:dyDescent="0.2"/>
    <row r="10280" hidden="1" x14ac:dyDescent="0.2"/>
    <row r="10281" hidden="1" x14ac:dyDescent="0.2"/>
    <row r="10282" hidden="1" x14ac:dyDescent="0.2"/>
    <row r="10283" hidden="1" x14ac:dyDescent="0.2"/>
    <row r="10284" hidden="1" x14ac:dyDescent="0.2"/>
    <row r="10285" hidden="1" x14ac:dyDescent="0.2"/>
    <row r="10286" hidden="1" x14ac:dyDescent="0.2"/>
    <row r="10287" hidden="1" x14ac:dyDescent="0.2"/>
    <row r="10288" hidden="1" x14ac:dyDescent="0.2"/>
    <row r="10289" hidden="1" x14ac:dyDescent="0.2"/>
    <row r="10290" hidden="1" x14ac:dyDescent="0.2"/>
    <row r="10291" hidden="1" x14ac:dyDescent="0.2"/>
    <row r="10292" hidden="1" x14ac:dyDescent="0.2"/>
    <row r="10293" hidden="1" x14ac:dyDescent="0.2"/>
    <row r="10294" hidden="1" x14ac:dyDescent="0.2"/>
    <row r="10295" hidden="1" x14ac:dyDescent="0.2"/>
    <row r="10296" hidden="1" x14ac:dyDescent="0.2"/>
    <row r="10297" hidden="1" x14ac:dyDescent="0.2"/>
    <row r="10298" hidden="1" x14ac:dyDescent="0.2"/>
    <row r="10299" hidden="1" x14ac:dyDescent="0.2"/>
    <row r="10300" hidden="1" x14ac:dyDescent="0.2"/>
    <row r="10301" hidden="1" x14ac:dyDescent="0.2"/>
    <row r="10302" hidden="1" x14ac:dyDescent="0.2"/>
    <row r="10303" hidden="1" x14ac:dyDescent="0.2"/>
    <row r="10304" hidden="1" x14ac:dyDescent="0.2"/>
    <row r="10305" hidden="1" x14ac:dyDescent="0.2"/>
    <row r="10306" hidden="1" x14ac:dyDescent="0.2"/>
    <row r="10307" hidden="1" x14ac:dyDescent="0.2"/>
    <row r="10308" hidden="1" x14ac:dyDescent="0.2"/>
    <row r="10309" hidden="1" x14ac:dyDescent="0.2"/>
    <row r="10310" hidden="1" x14ac:dyDescent="0.2"/>
    <row r="10311" hidden="1" x14ac:dyDescent="0.2"/>
    <row r="10312" hidden="1" x14ac:dyDescent="0.2"/>
    <row r="10313" hidden="1" x14ac:dyDescent="0.2"/>
    <row r="10314" hidden="1" x14ac:dyDescent="0.2"/>
    <row r="10315" hidden="1" x14ac:dyDescent="0.2"/>
    <row r="10316" hidden="1" x14ac:dyDescent="0.2"/>
    <row r="10317" hidden="1" x14ac:dyDescent="0.2"/>
    <row r="10318" hidden="1" x14ac:dyDescent="0.2"/>
    <row r="10319" hidden="1" x14ac:dyDescent="0.2"/>
    <row r="10320" hidden="1" x14ac:dyDescent="0.2"/>
    <row r="10321" hidden="1" x14ac:dyDescent="0.2"/>
    <row r="10322" hidden="1" x14ac:dyDescent="0.2"/>
    <row r="10323" hidden="1" x14ac:dyDescent="0.2"/>
    <row r="10324" hidden="1" x14ac:dyDescent="0.2"/>
    <row r="10325" hidden="1" x14ac:dyDescent="0.2"/>
    <row r="10326" hidden="1" x14ac:dyDescent="0.2"/>
    <row r="10327" hidden="1" x14ac:dyDescent="0.2"/>
    <row r="10328" hidden="1" x14ac:dyDescent="0.2"/>
    <row r="10329" hidden="1" x14ac:dyDescent="0.2"/>
    <row r="10330" hidden="1" x14ac:dyDescent="0.2"/>
    <row r="10331" hidden="1" x14ac:dyDescent="0.2"/>
    <row r="10332" hidden="1" x14ac:dyDescent="0.2"/>
    <row r="10333" hidden="1" x14ac:dyDescent="0.2"/>
    <row r="10334" hidden="1" x14ac:dyDescent="0.2"/>
    <row r="10335" hidden="1" x14ac:dyDescent="0.2"/>
    <row r="10336" hidden="1" x14ac:dyDescent="0.2"/>
    <row r="10337" hidden="1" x14ac:dyDescent="0.2"/>
    <row r="10338" hidden="1" x14ac:dyDescent="0.2"/>
    <row r="10339" hidden="1" x14ac:dyDescent="0.2"/>
    <row r="10340" hidden="1" x14ac:dyDescent="0.2"/>
    <row r="10341" hidden="1" x14ac:dyDescent="0.2"/>
    <row r="10342" hidden="1" x14ac:dyDescent="0.2"/>
    <row r="10343" hidden="1" x14ac:dyDescent="0.2"/>
    <row r="10344" hidden="1" x14ac:dyDescent="0.2"/>
    <row r="10345" hidden="1" x14ac:dyDescent="0.2"/>
    <row r="10346" hidden="1" x14ac:dyDescent="0.2"/>
    <row r="10347" hidden="1" x14ac:dyDescent="0.2"/>
    <row r="10348" hidden="1" x14ac:dyDescent="0.2"/>
    <row r="10349" hidden="1" x14ac:dyDescent="0.2"/>
    <row r="10350" hidden="1" x14ac:dyDescent="0.2"/>
    <row r="10351" hidden="1" x14ac:dyDescent="0.2"/>
    <row r="10352" hidden="1" x14ac:dyDescent="0.2"/>
    <row r="10353" hidden="1" x14ac:dyDescent="0.2"/>
    <row r="10354" hidden="1" x14ac:dyDescent="0.2"/>
    <row r="10355" hidden="1" x14ac:dyDescent="0.2"/>
    <row r="10356" hidden="1" x14ac:dyDescent="0.2"/>
    <row r="10357" hidden="1" x14ac:dyDescent="0.2"/>
    <row r="10358" hidden="1" x14ac:dyDescent="0.2"/>
    <row r="10359" hidden="1" x14ac:dyDescent="0.2"/>
    <row r="10360" hidden="1" x14ac:dyDescent="0.2"/>
    <row r="10361" hidden="1" x14ac:dyDescent="0.2"/>
    <row r="10362" hidden="1" x14ac:dyDescent="0.2"/>
    <row r="10363" hidden="1" x14ac:dyDescent="0.2"/>
    <row r="10364" hidden="1" x14ac:dyDescent="0.2"/>
    <row r="10365" hidden="1" x14ac:dyDescent="0.2"/>
    <row r="10366" hidden="1" x14ac:dyDescent="0.2"/>
    <row r="10367" hidden="1" x14ac:dyDescent="0.2"/>
    <row r="10368" hidden="1" x14ac:dyDescent="0.2"/>
    <row r="10369" hidden="1" x14ac:dyDescent="0.2"/>
    <row r="10370" hidden="1" x14ac:dyDescent="0.2"/>
    <row r="10371" hidden="1" x14ac:dyDescent="0.2"/>
    <row r="10372" hidden="1" x14ac:dyDescent="0.2"/>
    <row r="10373" hidden="1" x14ac:dyDescent="0.2"/>
    <row r="10374" hidden="1" x14ac:dyDescent="0.2"/>
    <row r="10375" hidden="1" x14ac:dyDescent="0.2"/>
    <row r="10376" hidden="1" x14ac:dyDescent="0.2"/>
    <row r="10377" hidden="1" x14ac:dyDescent="0.2"/>
    <row r="10378" hidden="1" x14ac:dyDescent="0.2"/>
    <row r="10379" hidden="1" x14ac:dyDescent="0.2"/>
    <row r="10380" hidden="1" x14ac:dyDescent="0.2"/>
    <row r="10381" hidden="1" x14ac:dyDescent="0.2"/>
    <row r="10382" hidden="1" x14ac:dyDescent="0.2"/>
    <row r="10383" hidden="1" x14ac:dyDescent="0.2"/>
    <row r="10384" hidden="1" x14ac:dyDescent="0.2"/>
    <row r="10385" hidden="1" x14ac:dyDescent="0.2"/>
    <row r="10386" hidden="1" x14ac:dyDescent="0.2"/>
    <row r="10387" hidden="1" x14ac:dyDescent="0.2"/>
    <row r="10388" hidden="1" x14ac:dyDescent="0.2"/>
    <row r="10389" hidden="1" x14ac:dyDescent="0.2"/>
    <row r="10390" hidden="1" x14ac:dyDescent="0.2"/>
    <row r="10391" hidden="1" x14ac:dyDescent="0.2"/>
    <row r="10392" hidden="1" x14ac:dyDescent="0.2"/>
    <row r="10393" hidden="1" x14ac:dyDescent="0.2"/>
    <row r="10394" hidden="1" x14ac:dyDescent="0.2"/>
    <row r="10395" hidden="1" x14ac:dyDescent="0.2"/>
    <row r="10396" hidden="1" x14ac:dyDescent="0.2"/>
    <row r="10397" hidden="1" x14ac:dyDescent="0.2"/>
    <row r="10398" hidden="1" x14ac:dyDescent="0.2"/>
    <row r="10399" hidden="1" x14ac:dyDescent="0.2"/>
    <row r="10400" hidden="1" x14ac:dyDescent="0.2"/>
    <row r="10401" hidden="1" x14ac:dyDescent="0.2"/>
    <row r="10402" hidden="1" x14ac:dyDescent="0.2"/>
    <row r="10403" hidden="1" x14ac:dyDescent="0.2"/>
    <row r="10404" hidden="1" x14ac:dyDescent="0.2"/>
    <row r="10405" hidden="1" x14ac:dyDescent="0.2"/>
    <row r="10406" hidden="1" x14ac:dyDescent="0.2"/>
    <row r="10407" hidden="1" x14ac:dyDescent="0.2"/>
    <row r="10408" hidden="1" x14ac:dyDescent="0.2"/>
    <row r="10409" hidden="1" x14ac:dyDescent="0.2"/>
    <row r="10410" hidden="1" x14ac:dyDescent="0.2"/>
    <row r="10411" hidden="1" x14ac:dyDescent="0.2"/>
    <row r="10412" hidden="1" x14ac:dyDescent="0.2"/>
    <row r="10413" hidden="1" x14ac:dyDescent="0.2"/>
    <row r="10414" hidden="1" x14ac:dyDescent="0.2"/>
    <row r="10415" hidden="1" x14ac:dyDescent="0.2"/>
    <row r="10416" hidden="1" x14ac:dyDescent="0.2"/>
    <row r="10417" hidden="1" x14ac:dyDescent="0.2"/>
    <row r="10418" hidden="1" x14ac:dyDescent="0.2"/>
    <row r="10419" hidden="1" x14ac:dyDescent="0.2"/>
    <row r="10420" hidden="1" x14ac:dyDescent="0.2"/>
    <row r="10421" hidden="1" x14ac:dyDescent="0.2"/>
    <row r="10422" hidden="1" x14ac:dyDescent="0.2"/>
    <row r="10423" hidden="1" x14ac:dyDescent="0.2"/>
    <row r="10424" hidden="1" x14ac:dyDescent="0.2"/>
    <row r="10425" hidden="1" x14ac:dyDescent="0.2"/>
    <row r="10426" hidden="1" x14ac:dyDescent="0.2"/>
    <row r="10427" hidden="1" x14ac:dyDescent="0.2"/>
    <row r="10428" hidden="1" x14ac:dyDescent="0.2"/>
    <row r="10429" hidden="1" x14ac:dyDescent="0.2"/>
    <row r="10430" hidden="1" x14ac:dyDescent="0.2"/>
    <row r="10431" hidden="1" x14ac:dyDescent="0.2"/>
    <row r="10432" hidden="1" x14ac:dyDescent="0.2"/>
    <row r="10433" hidden="1" x14ac:dyDescent="0.2"/>
    <row r="10434" hidden="1" x14ac:dyDescent="0.2"/>
    <row r="10435" hidden="1" x14ac:dyDescent="0.2"/>
    <row r="10436" hidden="1" x14ac:dyDescent="0.2"/>
    <row r="10437" hidden="1" x14ac:dyDescent="0.2"/>
    <row r="10438" hidden="1" x14ac:dyDescent="0.2"/>
    <row r="10439" hidden="1" x14ac:dyDescent="0.2"/>
    <row r="10440" hidden="1" x14ac:dyDescent="0.2"/>
    <row r="10441" hidden="1" x14ac:dyDescent="0.2"/>
    <row r="10442" hidden="1" x14ac:dyDescent="0.2"/>
    <row r="10443" hidden="1" x14ac:dyDescent="0.2"/>
    <row r="10444" hidden="1" x14ac:dyDescent="0.2"/>
    <row r="10445" hidden="1" x14ac:dyDescent="0.2"/>
    <row r="10446" hidden="1" x14ac:dyDescent="0.2"/>
    <row r="10447" hidden="1" x14ac:dyDescent="0.2"/>
    <row r="10448" hidden="1" x14ac:dyDescent="0.2"/>
    <row r="10449" hidden="1" x14ac:dyDescent="0.2"/>
    <row r="10450" hidden="1" x14ac:dyDescent="0.2"/>
    <row r="10451" hidden="1" x14ac:dyDescent="0.2"/>
    <row r="10452" hidden="1" x14ac:dyDescent="0.2"/>
    <row r="10453" hidden="1" x14ac:dyDescent="0.2"/>
    <row r="10454" hidden="1" x14ac:dyDescent="0.2"/>
    <row r="10455" hidden="1" x14ac:dyDescent="0.2"/>
    <row r="10456" hidden="1" x14ac:dyDescent="0.2"/>
    <row r="10457" hidden="1" x14ac:dyDescent="0.2"/>
    <row r="10458" hidden="1" x14ac:dyDescent="0.2"/>
    <row r="10459" hidden="1" x14ac:dyDescent="0.2"/>
    <row r="10460" hidden="1" x14ac:dyDescent="0.2"/>
    <row r="10461" hidden="1" x14ac:dyDescent="0.2"/>
    <row r="10462" hidden="1" x14ac:dyDescent="0.2"/>
    <row r="10463" hidden="1" x14ac:dyDescent="0.2"/>
    <row r="10464" hidden="1" x14ac:dyDescent="0.2"/>
    <row r="10465" hidden="1" x14ac:dyDescent="0.2"/>
    <row r="10466" hidden="1" x14ac:dyDescent="0.2"/>
    <row r="10467" hidden="1" x14ac:dyDescent="0.2"/>
    <row r="10468" hidden="1" x14ac:dyDescent="0.2"/>
    <row r="10469" hidden="1" x14ac:dyDescent="0.2"/>
    <row r="10470" hidden="1" x14ac:dyDescent="0.2"/>
    <row r="10471" hidden="1" x14ac:dyDescent="0.2"/>
    <row r="10472" hidden="1" x14ac:dyDescent="0.2"/>
    <row r="10473" hidden="1" x14ac:dyDescent="0.2"/>
    <row r="10474" hidden="1" x14ac:dyDescent="0.2"/>
    <row r="10475" hidden="1" x14ac:dyDescent="0.2"/>
    <row r="10476" hidden="1" x14ac:dyDescent="0.2"/>
    <row r="10477" hidden="1" x14ac:dyDescent="0.2"/>
    <row r="10478" hidden="1" x14ac:dyDescent="0.2"/>
    <row r="10479" hidden="1" x14ac:dyDescent="0.2"/>
    <row r="10480" hidden="1" x14ac:dyDescent="0.2"/>
    <row r="10481" hidden="1" x14ac:dyDescent="0.2"/>
    <row r="10482" hidden="1" x14ac:dyDescent="0.2"/>
    <row r="10483" hidden="1" x14ac:dyDescent="0.2"/>
    <row r="10484" hidden="1" x14ac:dyDescent="0.2"/>
    <row r="10485" hidden="1" x14ac:dyDescent="0.2"/>
    <row r="10486" hidden="1" x14ac:dyDescent="0.2"/>
    <row r="10487" hidden="1" x14ac:dyDescent="0.2"/>
    <row r="10488" hidden="1" x14ac:dyDescent="0.2"/>
    <row r="10489" hidden="1" x14ac:dyDescent="0.2"/>
    <row r="10490" hidden="1" x14ac:dyDescent="0.2"/>
    <row r="10491" hidden="1" x14ac:dyDescent="0.2"/>
    <row r="10492" hidden="1" x14ac:dyDescent="0.2"/>
    <row r="10493" hidden="1" x14ac:dyDescent="0.2"/>
    <row r="10494" hidden="1" x14ac:dyDescent="0.2"/>
    <row r="10495" hidden="1" x14ac:dyDescent="0.2"/>
    <row r="10496" hidden="1" x14ac:dyDescent="0.2"/>
    <row r="10497" hidden="1" x14ac:dyDescent="0.2"/>
    <row r="10498" hidden="1" x14ac:dyDescent="0.2"/>
    <row r="10499" hidden="1" x14ac:dyDescent="0.2"/>
    <row r="10500" hidden="1" x14ac:dyDescent="0.2"/>
    <row r="10501" hidden="1" x14ac:dyDescent="0.2"/>
    <row r="10502" hidden="1" x14ac:dyDescent="0.2"/>
    <row r="10503" hidden="1" x14ac:dyDescent="0.2"/>
    <row r="10504" hidden="1" x14ac:dyDescent="0.2"/>
    <row r="10505" hidden="1" x14ac:dyDescent="0.2"/>
    <row r="10506" hidden="1" x14ac:dyDescent="0.2"/>
    <row r="10507" hidden="1" x14ac:dyDescent="0.2"/>
    <row r="10508" hidden="1" x14ac:dyDescent="0.2"/>
    <row r="10509" hidden="1" x14ac:dyDescent="0.2"/>
    <row r="10510" hidden="1" x14ac:dyDescent="0.2"/>
    <row r="10511" hidden="1" x14ac:dyDescent="0.2"/>
    <row r="10512" hidden="1" x14ac:dyDescent="0.2"/>
    <row r="10513" hidden="1" x14ac:dyDescent="0.2"/>
    <row r="10514" hidden="1" x14ac:dyDescent="0.2"/>
    <row r="10515" hidden="1" x14ac:dyDescent="0.2"/>
    <row r="10516" hidden="1" x14ac:dyDescent="0.2"/>
    <row r="10517" hidden="1" x14ac:dyDescent="0.2"/>
    <row r="10518" hidden="1" x14ac:dyDescent="0.2"/>
    <row r="10519" hidden="1" x14ac:dyDescent="0.2"/>
    <row r="10520" hidden="1" x14ac:dyDescent="0.2"/>
    <row r="10521" hidden="1" x14ac:dyDescent="0.2"/>
    <row r="10522" hidden="1" x14ac:dyDescent="0.2"/>
    <row r="10523" hidden="1" x14ac:dyDescent="0.2"/>
    <row r="10524" hidden="1" x14ac:dyDescent="0.2"/>
    <row r="10525" hidden="1" x14ac:dyDescent="0.2"/>
    <row r="10526" hidden="1" x14ac:dyDescent="0.2"/>
    <row r="10527" hidden="1" x14ac:dyDescent="0.2"/>
    <row r="10528" hidden="1" x14ac:dyDescent="0.2"/>
    <row r="10529" hidden="1" x14ac:dyDescent="0.2"/>
    <row r="10530" hidden="1" x14ac:dyDescent="0.2"/>
    <row r="10531" hidden="1" x14ac:dyDescent="0.2"/>
    <row r="10532" hidden="1" x14ac:dyDescent="0.2"/>
    <row r="10533" hidden="1" x14ac:dyDescent="0.2"/>
    <row r="10534" hidden="1" x14ac:dyDescent="0.2"/>
    <row r="10535" hidden="1" x14ac:dyDescent="0.2"/>
    <row r="10536" hidden="1" x14ac:dyDescent="0.2"/>
    <row r="10537" hidden="1" x14ac:dyDescent="0.2"/>
    <row r="10538" hidden="1" x14ac:dyDescent="0.2"/>
    <row r="10539" hidden="1" x14ac:dyDescent="0.2"/>
    <row r="10540" hidden="1" x14ac:dyDescent="0.2"/>
    <row r="10541" hidden="1" x14ac:dyDescent="0.2"/>
    <row r="10542" hidden="1" x14ac:dyDescent="0.2"/>
    <row r="10543" hidden="1" x14ac:dyDescent="0.2"/>
    <row r="10544" hidden="1" x14ac:dyDescent="0.2"/>
    <row r="10545" hidden="1" x14ac:dyDescent="0.2"/>
    <row r="10546" hidden="1" x14ac:dyDescent="0.2"/>
    <row r="10547" hidden="1" x14ac:dyDescent="0.2"/>
    <row r="10548" hidden="1" x14ac:dyDescent="0.2"/>
    <row r="10549" hidden="1" x14ac:dyDescent="0.2"/>
    <row r="10550" hidden="1" x14ac:dyDescent="0.2"/>
    <row r="10551" hidden="1" x14ac:dyDescent="0.2"/>
    <row r="10552" hidden="1" x14ac:dyDescent="0.2"/>
    <row r="10553" hidden="1" x14ac:dyDescent="0.2"/>
    <row r="10554" hidden="1" x14ac:dyDescent="0.2"/>
    <row r="10555" hidden="1" x14ac:dyDescent="0.2"/>
    <row r="10556" hidden="1" x14ac:dyDescent="0.2"/>
    <row r="10557" hidden="1" x14ac:dyDescent="0.2"/>
    <row r="10558" hidden="1" x14ac:dyDescent="0.2"/>
    <row r="10559" hidden="1" x14ac:dyDescent="0.2"/>
    <row r="10560" hidden="1" x14ac:dyDescent="0.2"/>
    <row r="10561" hidden="1" x14ac:dyDescent="0.2"/>
    <row r="10562" hidden="1" x14ac:dyDescent="0.2"/>
    <row r="10563" hidden="1" x14ac:dyDescent="0.2"/>
    <row r="10564" hidden="1" x14ac:dyDescent="0.2"/>
    <row r="10565" hidden="1" x14ac:dyDescent="0.2"/>
    <row r="10566" hidden="1" x14ac:dyDescent="0.2"/>
    <row r="10567" hidden="1" x14ac:dyDescent="0.2"/>
    <row r="10568" hidden="1" x14ac:dyDescent="0.2"/>
    <row r="10569" hidden="1" x14ac:dyDescent="0.2"/>
    <row r="10570" hidden="1" x14ac:dyDescent="0.2"/>
    <row r="10571" hidden="1" x14ac:dyDescent="0.2"/>
    <row r="10572" hidden="1" x14ac:dyDescent="0.2"/>
    <row r="10573" hidden="1" x14ac:dyDescent="0.2"/>
    <row r="10574" hidden="1" x14ac:dyDescent="0.2"/>
    <row r="10575" hidden="1" x14ac:dyDescent="0.2"/>
    <row r="10576" hidden="1" x14ac:dyDescent="0.2"/>
    <row r="10577" hidden="1" x14ac:dyDescent="0.2"/>
    <row r="10578" hidden="1" x14ac:dyDescent="0.2"/>
    <row r="10579" hidden="1" x14ac:dyDescent="0.2"/>
    <row r="10580" hidden="1" x14ac:dyDescent="0.2"/>
    <row r="10581" hidden="1" x14ac:dyDescent="0.2"/>
    <row r="10582" hidden="1" x14ac:dyDescent="0.2"/>
    <row r="10583" hidden="1" x14ac:dyDescent="0.2"/>
    <row r="10584" hidden="1" x14ac:dyDescent="0.2"/>
    <row r="10585" hidden="1" x14ac:dyDescent="0.2"/>
    <row r="10586" hidden="1" x14ac:dyDescent="0.2"/>
    <row r="10587" hidden="1" x14ac:dyDescent="0.2"/>
    <row r="10588" hidden="1" x14ac:dyDescent="0.2"/>
    <row r="10589" hidden="1" x14ac:dyDescent="0.2"/>
    <row r="10590" hidden="1" x14ac:dyDescent="0.2"/>
    <row r="10591" hidden="1" x14ac:dyDescent="0.2"/>
    <row r="10592" hidden="1" x14ac:dyDescent="0.2"/>
    <row r="10593" hidden="1" x14ac:dyDescent="0.2"/>
    <row r="10594" hidden="1" x14ac:dyDescent="0.2"/>
    <row r="10595" hidden="1" x14ac:dyDescent="0.2"/>
    <row r="10596" hidden="1" x14ac:dyDescent="0.2"/>
    <row r="10597" hidden="1" x14ac:dyDescent="0.2"/>
    <row r="10598" hidden="1" x14ac:dyDescent="0.2"/>
    <row r="10599" hidden="1" x14ac:dyDescent="0.2"/>
    <row r="10600" hidden="1" x14ac:dyDescent="0.2"/>
    <row r="10601" hidden="1" x14ac:dyDescent="0.2"/>
    <row r="10602" hidden="1" x14ac:dyDescent="0.2"/>
    <row r="10603" hidden="1" x14ac:dyDescent="0.2"/>
    <row r="10604" hidden="1" x14ac:dyDescent="0.2"/>
    <row r="10605" hidden="1" x14ac:dyDescent="0.2"/>
    <row r="10606" hidden="1" x14ac:dyDescent="0.2"/>
    <row r="10607" hidden="1" x14ac:dyDescent="0.2"/>
    <row r="10608" hidden="1" x14ac:dyDescent="0.2"/>
    <row r="10609" hidden="1" x14ac:dyDescent="0.2"/>
    <row r="10610" hidden="1" x14ac:dyDescent="0.2"/>
    <row r="10611" hidden="1" x14ac:dyDescent="0.2"/>
    <row r="10612" hidden="1" x14ac:dyDescent="0.2"/>
    <row r="10613" hidden="1" x14ac:dyDescent="0.2"/>
    <row r="10614" hidden="1" x14ac:dyDescent="0.2"/>
    <row r="10615" hidden="1" x14ac:dyDescent="0.2"/>
    <row r="10616" hidden="1" x14ac:dyDescent="0.2"/>
    <row r="10617" hidden="1" x14ac:dyDescent="0.2"/>
    <row r="10618" hidden="1" x14ac:dyDescent="0.2"/>
    <row r="10619" hidden="1" x14ac:dyDescent="0.2"/>
    <row r="10620" hidden="1" x14ac:dyDescent="0.2"/>
    <row r="10621" hidden="1" x14ac:dyDescent="0.2"/>
    <row r="10622" hidden="1" x14ac:dyDescent="0.2"/>
    <row r="10623" hidden="1" x14ac:dyDescent="0.2"/>
    <row r="10624" hidden="1" x14ac:dyDescent="0.2"/>
    <row r="10625" hidden="1" x14ac:dyDescent="0.2"/>
    <row r="10626" hidden="1" x14ac:dyDescent="0.2"/>
    <row r="10627" hidden="1" x14ac:dyDescent="0.2"/>
    <row r="10628" hidden="1" x14ac:dyDescent="0.2"/>
    <row r="10629" hidden="1" x14ac:dyDescent="0.2"/>
    <row r="10630" hidden="1" x14ac:dyDescent="0.2"/>
    <row r="10631" hidden="1" x14ac:dyDescent="0.2"/>
    <row r="10632" hidden="1" x14ac:dyDescent="0.2"/>
    <row r="10633" hidden="1" x14ac:dyDescent="0.2"/>
    <row r="10634" hidden="1" x14ac:dyDescent="0.2"/>
    <row r="10635" hidden="1" x14ac:dyDescent="0.2"/>
    <row r="10636" hidden="1" x14ac:dyDescent="0.2"/>
    <row r="10637" hidden="1" x14ac:dyDescent="0.2"/>
    <row r="10638" hidden="1" x14ac:dyDescent="0.2"/>
    <row r="10639" hidden="1" x14ac:dyDescent="0.2"/>
    <row r="10640" hidden="1" x14ac:dyDescent="0.2"/>
    <row r="10641" hidden="1" x14ac:dyDescent="0.2"/>
    <row r="10642" hidden="1" x14ac:dyDescent="0.2"/>
    <row r="10643" hidden="1" x14ac:dyDescent="0.2"/>
    <row r="10644" hidden="1" x14ac:dyDescent="0.2"/>
    <row r="10645" hidden="1" x14ac:dyDescent="0.2"/>
    <row r="10646" hidden="1" x14ac:dyDescent="0.2"/>
    <row r="10647" hidden="1" x14ac:dyDescent="0.2"/>
    <row r="10648" hidden="1" x14ac:dyDescent="0.2"/>
    <row r="10649" hidden="1" x14ac:dyDescent="0.2"/>
    <row r="10650" hidden="1" x14ac:dyDescent="0.2"/>
    <row r="10651" hidden="1" x14ac:dyDescent="0.2"/>
    <row r="10652" hidden="1" x14ac:dyDescent="0.2"/>
    <row r="10653" hidden="1" x14ac:dyDescent="0.2"/>
    <row r="10654" hidden="1" x14ac:dyDescent="0.2"/>
    <row r="10655" hidden="1" x14ac:dyDescent="0.2"/>
    <row r="10656" hidden="1" x14ac:dyDescent="0.2"/>
    <row r="10657" hidden="1" x14ac:dyDescent="0.2"/>
    <row r="10658" hidden="1" x14ac:dyDescent="0.2"/>
    <row r="10659" hidden="1" x14ac:dyDescent="0.2"/>
    <row r="10660" hidden="1" x14ac:dyDescent="0.2"/>
    <row r="10661" hidden="1" x14ac:dyDescent="0.2"/>
    <row r="10662" hidden="1" x14ac:dyDescent="0.2"/>
    <row r="10663" hidden="1" x14ac:dyDescent="0.2"/>
    <row r="10664" hidden="1" x14ac:dyDescent="0.2"/>
    <row r="10665" hidden="1" x14ac:dyDescent="0.2"/>
    <row r="10666" hidden="1" x14ac:dyDescent="0.2"/>
    <row r="10667" hidden="1" x14ac:dyDescent="0.2"/>
    <row r="10668" hidden="1" x14ac:dyDescent="0.2"/>
    <row r="10669" hidden="1" x14ac:dyDescent="0.2"/>
    <row r="10670" hidden="1" x14ac:dyDescent="0.2"/>
    <row r="10671" hidden="1" x14ac:dyDescent="0.2"/>
    <row r="10672" hidden="1" x14ac:dyDescent="0.2"/>
    <row r="10673" hidden="1" x14ac:dyDescent="0.2"/>
    <row r="10674" hidden="1" x14ac:dyDescent="0.2"/>
    <row r="10675" hidden="1" x14ac:dyDescent="0.2"/>
    <row r="10676" hidden="1" x14ac:dyDescent="0.2"/>
    <row r="10677" hidden="1" x14ac:dyDescent="0.2"/>
    <row r="10678" hidden="1" x14ac:dyDescent="0.2"/>
    <row r="10679" hidden="1" x14ac:dyDescent="0.2"/>
    <row r="10680" hidden="1" x14ac:dyDescent="0.2"/>
    <row r="10681" hidden="1" x14ac:dyDescent="0.2"/>
    <row r="10682" hidden="1" x14ac:dyDescent="0.2"/>
    <row r="10683" hidden="1" x14ac:dyDescent="0.2"/>
    <row r="10684" hidden="1" x14ac:dyDescent="0.2"/>
    <row r="10685" hidden="1" x14ac:dyDescent="0.2"/>
    <row r="10686" hidden="1" x14ac:dyDescent="0.2"/>
    <row r="10687" hidden="1" x14ac:dyDescent="0.2"/>
    <row r="10688" hidden="1" x14ac:dyDescent="0.2"/>
    <row r="10689" hidden="1" x14ac:dyDescent="0.2"/>
    <row r="10690" hidden="1" x14ac:dyDescent="0.2"/>
    <row r="10691" hidden="1" x14ac:dyDescent="0.2"/>
    <row r="10692" hidden="1" x14ac:dyDescent="0.2"/>
    <row r="10693" hidden="1" x14ac:dyDescent="0.2"/>
    <row r="10694" hidden="1" x14ac:dyDescent="0.2"/>
    <row r="10695" hidden="1" x14ac:dyDescent="0.2"/>
    <row r="10696" hidden="1" x14ac:dyDescent="0.2"/>
    <row r="10697" hidden="1" x14ac:dyDescent="0.2"/>
    <row r="10698" hidden="1" x14ac:dyDescent="0.2"/>
    <row r="10699" hidden="1" x14ac:dyDescent="0.2"/>
    <row r="10700" hidden="1" x14ac:dyDescent="0.2"/>
    <row r="10701" hidden="1" x14ac:dyDescent="0.2"/>
    <row r="10702" hidden="1" x14ac:dyDescent="0.2"/>
    <row r="10703" hidden="1" x14ac:dyDescent="0.2"/>
    <row r="10704" hidden="1" x14ac:dyDescent="0.2"/>
    <row r="10705" hidden="1" x14ac:dyDescent="0.2"/>
    <row r="10706" hidden="1" x14ac:dyDescent="0.2"/>
    <row r="10707" hidden="1" x14ac:dyDescent="0.2"/>
    <row r="10708" hidden="1" x14ac:dyDescent="0.2"/>
    <row r="10709" hidden="1" x14ac:dyDescent="0.2"/>
    <row r="10710" hidden="1" x14ac:dyDescent="0.2"/>
    <row r="10711" hidden="1" x14ac:dyDescent="0.2"/>
    <row r="10712" hidden="1" x14ac:dyDescent="0.2"/>
    <row r="10713" hidden="1" x14ac:dyDescent="0.2"/>
    <row r="10714" hidden="1" x14ac:dyDescent="0.2"/>
    <row r="10715" hidden="1" x14ac:dyDescent="0.2"/>
    <row r="10716" hidden="1" x14ac:dyDescent="0.2"/>
    <row r="10717" hidden="1" x14ac:dyDescent="0.2"/>
    <row r="10718" hidden="1" x14ac:dyDescent="0.2"/>
    <row r="10719" hidden="1" x14ac:dyDescent="0.2"/>
    <row r="10720" hidden="1" x14ac:dyDescent="0.2"/>
    <row r="10721" hidden="1" x14ac:dyDescent="0.2"/>
    <row r="10722" hidden="1" x14ac:dyDescent="0.2"/>
    <row r="10723" hidden="1" x14ac:dyDescent="0.2"/>
    <row r="10724" hidden="1" x14ac:dyDescent="0.2"/>
    <row r="10725" hidden="1" x14ac:dyDescent="0.2"/>
    <row r="10726" hidden="1" x14ac:dyDescent="0.2"/>
    <row r="10727" hidden="1" x14ac:dyDescent="0.2"/>
    <row r="10728" hidden="1" x14ac:dyDescent="0.2"/>
    <row r="10729" hidden="1" x14ac:dyDescent="0.2"/>
    <row r="10730" hidden="1" x14ac:dyDescent="0.2"/>
    <row r="10731" hidden="1" x14ac:dyDescent="0.2"/>
    <row r="10732" hidden="1" x14ac:dyDescent="0.2"/>
    <row r="10733" hidden="1" x14ac:dyDescent="0.2"/>
    <row r="10734" hidden="1" x14ac:dyDescent="0.2"/>
    <row r="10735" hidden="1" x14ac:dyDescent="0.2"/>
    <row r="10736" hidden="1" x14ac:dyDescent="0.2"/>
    <row r="10737" hidden="1" x14ac:dyDescent="0.2"/>
    <row r="10738" hidden="1" x14ac:dyDescent="0.2"/>
    <row r="10739" hidden="1" x14ac:dyDescent="0.2"/>
    <row r="10740" hidden="1" x14ac:dyDescent="0.2"/>
    <row r="10741" hidden="1" x14ac:dyDescent="0.2"/>
    <row r="10742" hidden="1" x14ac:dyDescent="0.2"/>
    <row r="10743" hidden="1" x14ac:dyDescent="0.2"/>
    <row r="10744" hidden="1" x14ac:dyDescent="0.2"/>
    <row r="10745" hidden="1" x14ac:dyDescent="0.2"/>
    <row r="10746" hidden="1" x14ac:dyDescent="0.2"/>
    <row r="10747" hidden="1" x14ac:dyDescent="0.2"/>
    <row r="10748" hidden="1" x14ac:dyDescent="0.2"/>
    <row r="10749" hidden="1" x14ac:dyDescent="0.2"/>
    <row r="10750" hidden="1" x14ac:dyDescent="0.2"/>
    <row r="10751" hidden="1" x14ac:dyDescent="0.2"/>
    <row r="10752" hidden="1" x14ac:dyDescent="0.2"/>
    <row r="10753" hidden="1" x14ac:dyDescent="0.2"/>
    <row r="10754" hidden="1" x14ac:dyDescent="0.2"/>
    <row r="10755" hidden="1" x14ac:dyDescent="0.2"/>
    <row r="10756" hidden="1" x14ac:dyDescent="0.2"/>
    <row r="10757" hidden="1" x14ac:dyDescent="0.2"/>
    <row r="10758" hidden="1" x14ac:dyDescent="0.2"/>
    <row r="10759" hidden="1" x14ac:dyDescent="0.2"/>
    <row r="10760" hidden="1" x14ac:dyDescent="0.2"/>
    <row r="10761" hidden="1" x14ac:dyDescent="0.2"/>
    <row r="10762" hidden="1" x14ac:dyDescent="0.2"/>
    <row r="10763" hidden="1" x14ac:dyDescent="0.2"/>
    <row r="10764" hidden="1" x14ac:dyDescent="0.2"/>
    <row r="10765" hidden="1" x14ac:dyDescent="0.2"/>
    <row r="10766" hidden="1" x14ac:dyDescent="0.2"/>
    <row r="10767" hidden="1" x14ac:dyDescent="0.2"/>
    <row r="10768" hidden="1" x14ac:dyDescent="0.2"/>
    <row r="10769" hidden="1" x14ac:dyDescent="0.2"/>
    <row r="10770" hidden="1" x14ac:dyDescent="0.2"/>
    <row r="10771" hidden="1" x14ac:dyDescent="0.2"/>
    <row r="10772" hidden="1" x14ac:dyDescent="0.2"/>
    <row r="10773" hidden="1" x14ac:dyDescent="0.2"/>
    <row r="10774" hidden="1" x14ac:dyDescent="0.2"/>
    <row r="10775" hidden="1" x14ac:dyDescent="0.2"/>
    <row r="10776" hidden="1" x14ac:dyDescent="0.2"/>
    <row r="10777" hidden="1" x14ac:dyDescent="0.2"/>
    <row r="10778" hidden="1" x14ac:dyDescent="0.2"/>
    <row r="10779" hidden="1" x14ac:dyDescent="0.2"/>
    <row r="10780" hidden="1" x14ac:dyDescent="0.2"/>
    <row r="10781" hidden="1" x14ac:dyDescent="0.2"/>
    <row r="10782" hidden="1" x14ac:dyDescent="0.2"/>
    <row r="10783" hidden="1" x14ac:dyDescent="0.2"/>
    <row r="10784" hidden="1" x14ac:dyDescent="0.2"/>
    <row r="10785" hidden="1" x14ac:dyDescent="0.2"/>
    <row r="10786" hidden="1" x14ac:dyDescent="0.2"/>
    <row r="10787" hidden="1" x14ac:dyDescent="0.2"/>
    <row r="10788" hidden="1" x14ac:dyDescent="0.2"/>
    <row r="10789" hidden="1" x14ac:dyDescent="0.2"/>
    <row r="10790" hidden="1" x14ac:dyDescent="0.2"/>
    <row r="10791" hidden="1" x14ac:dyDescent="0.2"/>
    <row r="10792" hidden="1" x14ac:dyDescent="0.2"/>
    <row r="10793" hidden="1" x14ac:dyDescent="0.2"/>
    <row r="10794" hidden="1" x14ac:dyDescent="0.2"/>
    <row r="10795" hidden="1" x14ac:dyDescent="0.2"/>
    <row r="10796" hidden="1" x14ac:dyDescent="0.2"/>
    <row r="10797" hidden="1" x14ac:dyDescent="0.2"/>
    <row r="10798" hidden="1" x14ac:dyDescent="0.2"/>
    <row r="10799" hidden="1" x14ac:dyDescent="0.2"/>
    <row r="10800" hidden="1" x14ac:dyDescent="0.2"/>
    <row r="10801" hidden="1" x14ac:dyDescent="0.2"/>
    <row r="10802" hidden="1" x14ac:dyDescent="0.2"/>
    <row r="10803" hidden="1" x14ac:dyDescent="0.2"/>
    <row r="10804" hidden="1" x14ac:dyDescent="0.2"/>
    <row r="10805" hidden="1" x14ac:dyDescent="0.2"/>
    <row r="10806" hidden="1" x14ac:dyDescent="0.2"/>
    <row r="10807" hidden="1" x14ac:dyDescent="0.2"/>
    <row r="10808" hidden="1" x14ac:dyDescent="0.2"/>
    <row r="10809" hidden="1" x14ac:dyDescent="0.2"/>
    <row r="10810" hidden="1" x14ac:dyDescent="0.2"/>
    <row r="10811" hidden="1" x14ac:dyDescent="0.2"/>
    <row r="10812" hidden="1" x14ac:dyDescent="0.2"/>
    <row r="10813" hidden="1" x14ac:dyDescent="0.2"/>
    <row r="10814" hidden="1" x14ac:dyDescent="0.2"/>
    <row r="10815" hidden="1" x14ac:dyDescent="0.2"/>
    <row r="10816" hidden="1" x14ac:dyDescent="0.2"/>
    <row r="10817" hidden="1" x14ac:dyDescent="0.2"/>
    <row r="10818" hidden="1" x14ac:dyDescent="0.2"/>
    <row r="10819" hidden="1" x14ac:dyDescent="0.2"/>
    <row r="10820" hidden="1" x14ac:dyDescent="0.2"/>
    <row r="10821" hidden="1" x14ac:dyDescent="0.2"/>
    <row r="10822" hidden="1" x14ac:dyDescent="0.2"/>
    <row r="10823" hidden="1" x14ac:dyDescent="0.2"/>
    <row r="10824" hidden="1" x14ac:dyDescent="0.2"/>
    <row r="10825" hidden="1" x14ac:dyDescent="0.2"/>
    <row r="10826" hidden="1" x14ac:dyDescent="0.2"/>
    <row r="10827" hidden="1" x14ac:dyDescent="0.2"/>
    <row r="10828" hidden="1" x14ac:dyDescent="0.2"/>
    <row r="10829" hidden="1" x14ac:dyDescent="0.2"/>
    <row r="10830" hidden="1" x14ac:dyDescent="0.2"/>
    <row r="10831" hidden="1" x14ac:dyDescent="0.2"/>
    <row r="10832" hidden="1" x14ac:dyDescent="0.2"/>
    <row r="10833" hidden="1" x14ac:dyDescent="0.2"/>
    <row r="10834" hidden="1" x14ac:dyDescent="0.2"/>
    <row r="10835" hidden="1" x14ac:dyDescent="0.2"/>
    <row r="10836" hidden="1" x14ac:dyDescent="0.2"/>
    <row r="10837" hidden="1" x14ac:dyDescent="0.2"/>
    <row r="10838" hidden="1" x14ac:dyDescent="0.2"/>
    <row r="10839" hidden="1" x14ac:dyDescent="0.2"/>
    <row r="10840" hidden="1" x14ac:dyDescent="0.2"/>
    <row r="10841" hidden="1" x14ac:dyDescent="0.2"/>
    <row r="10842" hidden="1" x14ac:dyDescent="0.2"/>
    <row r="10843" hidden="1" x14ac:dyDescent="0.2"/>
    <row r="10844" hidden="1" x14ac:dyDescent="0.2"/>
    <row r="10845" hidden="1" x14ac:dyDescent="0.2"/>
    <row r="10846" hidden="1" x14ac:dyDescent="0.2"/>
    <row r="10847" hidden="1" x14ac:dyDescent="0.2"/>
    <row r="10848" hidden="1" x14ac:dyDescent="0.2"/>
    <row r="10849" hidden="1" x14ac:dyDescent="0.2"/>
    <row r="10850" hidden="1" x14ac:dyDescent="0.2"/>
    <row r="10851" hidden="1" x14ac:dyDescent="0.2"/>
    <row r="10852" hidden="1" x14ac:dyDescent="0.2"/>
    <row r="10853" hidden="1" x14ac:dyDescent="0.2"/>
    <row r="10854" hidden="1" x14ac:dyDescent="0.2"/>
    <row r="10855" hidden="1" x14ac:dyDescent="0.2"/>
    <row r="10856" hidden="1" x14ac:dyDescent="0.2"/>
    <row r="10857" hidden="1" x14ac:dyDescent="0.2"/>
    <row r="10858" hidden="1" x14ac:dyDescent="0.2"/>
    <row r="10859" hidden="1" x14ac:dyDescent="0.2"/>
    <row r="10860" hidden="1" x14ac:dyDescent="0.2"/>
    <row r="10861" hidden="1" x14ac:dyDescent="0.2"/>
    <row r="10862" hidden="1" x14ac:dyDescent="0.2"/>
    <row r="10863" hidden="1" x14ac:dyDescent="0.2"/>
    <row r="10864" hidden="1" x14ac:dyDescent="0.2"/>
    <row r="10865" hidden="1" x14ac:dyDescent="0.2"/>
    <row r="10866" hidden="1" x14ac:dyDescent="0.2"/>
    <row r="10867" hidden="1" x14ac:dyDescent="0.2"/>
    <row r="10868" hidden="1" x14ac:dyDescent="0.2"/>
    <row r="10869" hidden="1" x14ac:dyDescent="0.2"/>
    <row r="10870" hidden="1" x14ac:dyDescent="0.2"/>
    <row r="10871" hidden="1" x14ac:dyDescent="0.2"/>
    <row r="10872" hidden="1" x14ac:dyDescent="0.2"/>
    <row r="10873" hidden="1" x14ac:dyDescent="0.2"/>
    <row r="10874" hidden="1" x14ac:dyDescent="0.2"/>
    <row r="10875" hidden="1" x14ac:dyDescent="0.2"/>
    <row r="10876" hidden="1" x14ac:dyDescent="0.2"/>
    <row r="10877" hidden="1" x14ac:dyDescent="0.2"/>
    <row r="10878" hidden="1" x14ac:dyDescent="0.2"/>
    <row r="10879" hidden="1" x14ac:dyDescent="0.2"/>
    <row r="10880" hidden="1" x14ac:dyDescent="0.2"/>
    <row r="10881" hidden="1" x14ac:dyDescent="0.2"/>
    <row r="10882" hidden="1" x14ac:dyDescent="0.2"/>
    <row r="10883" hidden="1" x14ac:dyDescent="0.2"/>
    <row r="10884" hidden="1" x14ac:dyDescent="0.2"/>
    <row r="10885" hidden="1" x14ac:dyDescent="0.2"/>
    <row r="10886" hidden="1" x14ac:dyDescent="0.2"/>
    <row r="10887" hidden="1" x14ac:dyDescent="0.2"/>
    <row r="10888" hidden="1" x14ac:dyDescent="0.2"/>
    <row r="10889" hidden="1" x14ac:dyDescent="0.2"/>
    <row r="10890" hidden="1" x14ac:dyDescent="0.2"/>
    <row r="10891" hidden="1" x14ac:dyDescent="0.2"/>
    <row r="10892" hidden="1" x14ac:dyDescent="0.2"/>
    <row r="10893" hidden="1" x14ac:dyDescent="0.2"/>
    <row r="10894" hidden="1" x14ac:dyDescent="0.2"/>
    <row r="10895" hidden="1" x14ac:dyDescent="0.2"/>
    <row r="10896" hidden="1" x14ac:dyDescent="0.2"/>
    <row r="10897" hidden="1" x14ac:dyDescent="0.2"/>
    <row r="10898" hidden="1" x14ac:dyDescent="0.2"/>
    <row r="10899" hidden="1" x14ac:dyDescent="0.2"/>
    <row r="10900" hidden="1" x14ac:dyDescent="0.2"/>
    <row r="10901" hidden="1" x14ac:dyDescent="0.2"/>
    <row r="10902" hidden="1" x14ac:dyDescent="0.2"/>
    <row r="10903" hidden="1" x14ac:dyDescent="0.2"/>
    <row r="10904" hidden="1" x14ac:dyDescent="0.2"/>
    <row r="10905" hidden="1" x14ac:dyDescent="0.2"/>
    <row r="10906" hidden="1" x14ac:dyDescent="0.2"/>
    <row r="10907" hidden="1" x14ac:dyDescent="0.2"/>
    <row r="10908" hidden="1" x14ac:dyDescent="0.2"/>
    <row r="10909" hidden="1" x14ac:dyDescent="0.2"/>
    <row r="10910" hidden="1" x14ac:dyDescent="0.2"/>
    <row r="10911" hidden="1" x14ac:dyDescent="0.2"/>
    <row r="10912" hidden="1" x14ac:dyDescent="0.2"/>
    <row r="10913" hidden="1" x14ac:dyDescent="0.2"/>
    <row r="10914" hidden="1" x14ac:dyDescent="0.2"/>
    <row r="10915" hidden="1" x14ac:dyDescent="0.2"/>
    <row r="10916" hidden="1" x14ac:dyDescent="0.2"/>
    <row r="10917" hidden="1" x14ac:dyDescent="0.2"/>
    <row r="10918" hidden="1" x14ac:dyDescent="0.2"/>
    <row r="10919" hidden="1" x14ac:dyDescent="0.2"/>
    <row r="10920" hidden="1" x14ac:dyDescent="0.2"/>
    <row r="10921" hidden="1" x14ac:dyDescent="0.2"/>
    <row r="10922" hidden="1" x14ac:dyDescent="0.2"/>
    <row r="10923" hidden="1" x14ac:dyDescent="0.2"/>
    <row r="10924" hidden="1" x14ac:dyDescent="0.2"/>
    <row r="10925" hidden="1" x14ac:dyDescent="0.2"/>
    <row r="10926" hidden="1" x14ac:dyDescent="0.2"/>
    <row r="10927" hidden="1" x14ac:dyDescent="0.2"/>
    <row r="10928" hidden="1" x14ac:dyDescent="0.2"/>
    <row r="10929" hidden="1" x14ac:dyDescent="0.2"/>
    <row r="10930" hidden="1" x14ac:dyDescent="0.2"/>
    <row r="10931" hidden="1" x14ac:dyDescent="0.2"/>
    <row r="10932" hidden="1" x14ac:dyDescent="0.2"/>
    <row r="10933" hidden="1" x14ac:dyDescent="0.2"/>
    <row r="10934" hidden="1" x14ac:dyDescent="0.2"/>
    <row r="10935" hidden="1" x14ac:dyDescent="0.2"/>
    <row r="10936" hidden="1" x14ac:dyDescent="0.2"/>
    <row r="10937" hidden="1" x14ac:dyDescent="0.2"/>
    <row r="10938" hidden="1" x14ac:dyDescent="0.2"/>
    <row r="10939" hidden="1" x14ac:dyDescent="0.2"/>
    <row r="10940" hidden="1" x14ac:dyDescent="0.2"/>
    <row r="10941" hidden="1" x14ac:dyDescent="0.2"/>
    <row r="10942" hidden="1" x14ac:dyDescent="0.2"/>
    <row r="10943" hidden="1" x14ac:dyDescent="0.2"/>
    <row r="10944" hidden="1" x14ac:dyDescent="0.2"/>
    <row r="10945" hidden="1" x14ac:dyDescent="0.2"/>
    <row r="10946" hidden="1" x14ac:dyDescent="0.2"/>
    <row r="10947" hidden="1" x14ac:dyDescent="0.2"/>
    <row r="10948" hidden="1" x14ac:dyDescent="0.2"/>
    <row r="10949" hidden="1" x14ac:dyDescent="0.2"/>
    <row r="10950" hidden="1" x14ac:dyDescent="0.2"/>
    <row r="10951" hidden="1" x14ac:dyDescent="0.2"/>
    <row r="10952" hidden="1" x14ac:dyDescent="0.2"/>
    <row r="10953" hidden="1" x14ac:dyDescent="0.2"/>
    <row r="10954" hidden="1" x14ac:dyDescent="0.2"/>
    <row r="10955" hidden="1" x14ac:dyDescent="0.2"/>
    <row r="10956" hidden="1" x14ac:dyDescent="0.2"/>
    <row r="10957" hidden="1" x14ac:dyDescent="0.2"/>
    <row r="10958" hidden="1" x14ac:dyDescent="0.2"/>
    <row r="10959" hidden="1" x14ac:dyDescent="0.2"/>
    <row r="10960" hidden="1" x14ac:dyDescent="0.2"/>
    <row r="10961" hidden="1" x14ac:dyDescent="0.2"/>
    <row r="10962" hidden="1" x14ac:dyDescent="0.2"/>
    <row r="10963" hidden="1" x14ac:dyDescent="0.2"/>
    <row r="10964" hidden="1" x14ac:dyDescent="0.2"/>
    <row r="10965" hidden="1" x14ac:dyDescent="0.2"/>
    <row r="10966" hidden="1" x14ac:dyDescent="0.2"/>
    <row r="10967" hidden="1" x14ac:dyDescent="0.2"/>
    <row r="10968" hidden="1" x14ac:dyDescent="0.2"/>
    <row r="10969" hidden="1" x14ac:dyDescent="0.2"/>
    <row r="10970" hidden="1" x14ac:dyDescent="0.2"/>
    <row r="10971" hidden="1" x14ac:dyDescent="0.2"/>
    <row r="10972" hidden="1" x14ac:dyDescent="0.2"/>
    <row r="10973" hidden="1" x14ac:dyDescent="0.2"/>
    <row r="10974" hidden="1" x14ac:dyDescent="0.2"/>
    <row r="10975" hidden="1" x14ac:dyDescent="0.2"/>
    <row r="10976" hidden="1" x14ac:dyDescent="0.2"/>
    <row r="10977" hidden="1" x14ac:dyDescent="0.2"/>
    <row r="10978" hidden="1" x14ac:dyDescent="0.2"/>
    <row r="10979" hidden="1" x14ac:dyDescent="0.2"/>
    <row r="10980" hidden="1" x14ac:dyDescent="0.2"/>
    <row r="10981" hidden="1" x14ac:dyDescent="0.2"/>
    <row r="10982" hidden="1" x14ac:dyDescent="0.2"/>
    <row r="10983" hidden="1" x14ac:dyDescent="0.2"/>
    <row r="10984" hidden="1" x14ac:dyDescent="0.2"/>
    <row r="10985" hidden="1" x14ac:dyDescent="0.2"/>
    <row r="10986" hidden="1" x14ac:dyDescent="0.2"/>
    <row r="10987" hidden="1" x14ac:dyDescent="0.2"/>
    <row r="10988" hidden="1" x14ac:dyDescent="0.2"/>
    <row r="10989" hidden="1" x14ac:dyDescent="0.2"/>
    <row r="10990" hidden="1" x14ac:dyDescent="0.2"/>
    <row r="10991" hidden="1" x14ac:dyDescent="0.2"/>
    <row r="10992" hidden="1" x14ac:dyDescent="0.2"/>
    <row r="10993" hidden="1" x14ac:dyDescent="0.2"/>
    <row r="10994" hidden="1" x14ac:dyDescent="0.2"/>
    <row r="10995" hidden="1" x14ac:dyDescent="0.2"/>
    <row r="10996" hidden="1" x14ac:dyDescent="0.2"/>
    <row r="10997" hidden="1" x14ac:dyDescent="0.2"/>
    <row r="10998" hidden="1" x14ac:dyDescent="0.2"/>
    <row r="10999" hidden="1" x14ac:dyDescent="0.2"/>
    <row r="11000" hidden="1" x14ac:dyDescent="0.2"/>
    <row r="11001" hidden="1" x14ac:dyDescent="0.2"/>
    <row r="11002" hidden="1" x14ac:dyDescent="0.2"/>
    <row r="11003" hidden="1" x14ac:dyDescent="0.2"/>
    <row r="11004" hidden="1" x14ac:dyDescent="0.2"/>
    <row r="11005" hidden="1" x14ac:dyDescent="0.2"/>
    <row r="11006" hidden="1" x14ac:dyDescent="0.2"/>
    <row r="11007" hidden="1" x14ac:dyDescent="0.2"/>
    <row r="11008" hidden="1" x14ac:dyDescent="0.2"/>
    <row r="11009" hidden="1" x14ac:dyDescent="0.2"/>
    <row r="11010" hidden="1" x14ac:dyDescent="0.2"/>
    <row r="11011" hidden="1" x14ac:dyDescent="0.2"/>
    <row r="11012" hidden="1" x14ac:dyDescent="0.2"/>
    <row r="11013" hidden="1" x14ac:dyDescent="0.2"/>
    <row r="11014" hidden="1" x14ac:dyDescent="0.2"/>
    <row r="11015" hidden="1" x14ac:dyDescent="0.2"/>
    <row r="11016" hidden="1" x14ac:dyDescent="0.2"/>
    <row r="11017" hidden="1" x14ac:dyDescent="0.2"/>
    <row r="11018" hidden="1" x14ac:dyDescent="0.2"/>
    <row r="11019" hidden="1" x14ac:dyDescent="0.2"/>
    <row r="11020" hidden="1" x14ac:dyDescent="0.2"/>
    <row r="11021" hidden="1" x14ac:dyDescent="0.2"/>
    <row r="11022" hidden="1" x14ac:dyDescent="0.2"/>
    <row r="11023" hidden="1" x14ac:dyDescent="0.2"/>
    <row r="11024" hidden="1" x14ac:dyDescent="0.2"/>
    <row r="11025" hidden="1" x14ac:dyDescent="0.2"/>
    <row r="11026" hidden="1" x14ac:dyDescent="0.2"/>
    <row r="11027" hidden="1" x14ac:dyDescent="0.2"/>
    <row r="11028" hidden="1" x14ac:dyDescent="0.2"/>
    <row r="11029" hidden="1" x14ac:dyDescent="0.2"/>
    <row r="11030" hidden="1" x14ac:dyDescent="0.2"/>
    <row r="11031" hidden="1" x14ac:dyDescent="0.2"/>
    <row r="11032" hidden="1" x14ac:dyDescent="0.2"/>
    <row r="11033" hidden="1" x14ac:dyDescent="0.2"/>
    <row r="11034" hidden="1" x14ac:dyDescent="0.2"/>
    <row r="11035" hidden="1" x14ac:dyDescent="0.2"/>
    <row r="11036" hidden="1" x14ac:dyDescent="0.2"/>
    <row r="11037" hidden="1" x14ac:dyDescent="0.2"/>
    <row r="11038" hidden="1" x14ac:dyDescent="0.2"/>
    <row r="11039" hidden="1" x14ac:dyDescent="0.2"/>
    <row r="11040" hidden="1" x14ac:dyDescent="0.2"/>
    <row r="11041" hidden="1" x14ac:dyDescent="0.2"/>
    <row r="11042" hidden="1" x14ac:dyDescent="0.2"/>
    <row r="11043" hidden="1" x14ac:dyDescent="0.2"/>
    <row r="11044" hidden="1" x14ac:dyDescent="0.2"/>
    <row r="11045" hidden="1" x14ac:dyDescent="0.2"/>
    <row r="11046" hidden="1" x14ac:dyDescent="0.2"/>
    <row r="11047" hidden="1" x14ac:dyDescent="0.2"/>
    <row r="11048" hidden="1" x14ac:dyDescent="0.2"/>
    <row r="11049" hidden="1" x14ac:dyDescent="0.2"/>
    <row r="11050" hidden="1" x14ac:dyDescent="0.2"/>
    <row r="11051" hidden="1" x14ac:dyDescent="0.2"/>
    <row r="11052" hidden="1" x14ac:dyDescent="0.2"/>
    <row r="11053" hidden="1" x14ac:dyDescent="0.2"/>
    <row r="11054" hidden="1" x14ac:dyDescent="0.2"/>
    <row r="11055" hidden="1" x14ac:dyDescent="0.2"/>
    <row r="11056" hidden="1" x14ac:dyDescent="0.2"/>
    <row r="11057" hidden="1" x14ac:dyDescent="0.2"/>
    <row r="11058" hidden="1" x14ac:dyDescent="0.2"/>
    <row r="11059" hidden="1" x14ac:dyDescent="0.2"/>
    <row r="11060" hidden="1" x14ac:dyDescent="0.2"/>
    <row r="11061" hidden="1" x14ac:dyDescent="0.2"/>
    <row r="11062" hidden="1" x14ac:dyDescent="0.2"/>
    <row r="11063" hidden="1" x14ac:dyDescent="0.2"/>
    <row r="11064" hidden="1" x14ac:dyDescent="0.2"/>
    <row r="11065" hidden="1" x14ac:dyDescent="0.2"/>
    <row r="11066" hidden="1" x14ac:dyDescent="0.2"/>
    <row r="11067" hidden="1" x14ac:dyDescent="0.2"/>
    <row r="11068" hidden="1" x14ac:dyDescent="0.2"/>
    <row r="11069" hidden="1" x14ac:dyDescent="0.2"/>
    <row r="11070" hidden="1" x14ac:dyDescent="0.2"/>
    <row r="11071" hidden="1" x14ac:dyDescent="0.2"/>
    <row r="11072" hidden="1" x14ac:dyDescent="0.2"/>
    <row r="11073" hidden="1" x14ac:dyDescent="0.2"/>
    <row r="11074" hidden="1" x14ac:dyDescent="0.2"/>
    <row r="11075" hidden="1" x14ac:dyDescent="0.2"/>
    <row r="11076" hidden="1" x14ac:dyDescent="0.2"/>
    <row r="11077" hidden="1" x14ac:dyDescent="0.2"/>
    <row r="11078" hidden="1" x14ac:dyDescent="0.2"/>
    <row r="11079" hidden="1" x14ac:dyDescent="0.2"/>
    <row r="11080" hidden="1" x14ac:dyDescent="0.2"/>
    <row r="11081" hidden="1" x14ac:dyDescent="0.2"/>
    <row r="11082" hidden="1" x14ac:dyDescent="0.2"/>
    <row r="11083" hidden="1" x14ac:dyDescent="0.2"/>
    <row r="11084" hidden="1" x14ac:dyDescent="0.2"/>
    <row r="11085" hidden="1" x14ac:dyDescent="0.2"/>
    <row r="11086" hidden="1" x14ac:dyDescent="0.2"/>
    <row r="11087" hidden="1" x14ac:dyDescent="0.2"/>
    <row r="11088" hidden="1" x14ac:dyDescent="0.2"/>
    <row r="11089" hidden="1" x14ac:dyDescent="0.2"/>
    <row r="11090" hidden="1" x14ac:dyDescent="0.2"/>
    <row r="11091" hidden="1" x14ac:dyDescent="0.2"/>
    <row r="11092" hidden="1" x14ac:dyDescent="0.2"/>
    <row r="11093" hidden="1" x14ac:dyDescent="0.2"/>
    <row r="11094" hidden="1" x14ac:dyDescent="0.2"/>
    <row r="11095" hidden="1" x14ac:dyDescent="0.2"/>
    <row r="11096" hidden="1" x14ac:dyDescent="0.2"/>
    <row r="11097" hidden="1" x14ac:dyDescent="0.2"/>
    <row r="11098" hidden="1" x14ac:dyDescent="0.2"/>
    <row r="11099" hidden="1" x14ac:dyDescent="0.2"/>
    <row r="11100" hidden="1" x14ac:dyDescent="0.2"/>
    <row r="11101" hidden="1" x14ac:dyDescent="0.2"/>
    <row r="11102" hidden="1" x14ac:dyDescent="0.2"/>
    <row r="11103" hidden="1" x14ac:dyDescent="0.2"/>
    <row r="11104" hidden="1" x14ac:dyDescent="0.2"/>
    <row r="11105" hidden="1" x14ac:dyDescent="0.2"/>
    <row r="11106" hidden="1" x14ac:dyDescent="0.2"/>
    <row r="11107" hidden="1" x14ac:dyDescent="0.2"/>
    <row r="11108" hidden="1" x14ac:dyDescent="0.2"/>
    <row r="11109" hidden="1" x14ac:dyDescent="0.2"/>
    <row r="11110" hidden="1" x14ac:dyDescent="0.2"/>
    <row r="11111" hidden="1" x14ac:dyDescent="0.2"/>
    <row r="11112" hidden="1" x14ac:dyDescent="0.2"/>
    <row r="11113" hidden="1" x14ac:dyDescent="0.2"/>
    <row r="11114" hidden="1" x14ac:dyDescent="0.2"/>
    <row r="11115" hidden="1" x14ac:dyDescent="0.2"/>
    <row r="11116" hidden="1" x14ac:dyDescent="0.2"/>
    <row r="11117" hidden="1" x14ac:dyDescent="0.2"/>
    <row r="11118" hidden="1" x14ac:dyDescent="0.2"/>
    <row r="11119" hidden="1" x14ac:dyDescent="0.2"/>
    <row r="11120" hidden="1" x14ac:dyDescent="0.2"/>
    <row r="11121" hidden="1" x14ac:dyDescent="0.2"/>
    <row r="11122" hidden="1" x14ac:dyDescent="0.2"/>
    <row r="11123" hidden="1" x14ac:dyDescent="0.2"/>
    <row r="11124" hidden="1" x14ac:dyDescent="0.2"/>
    <row r="11125" hidden="1" x14ac:dyDescent="0.2"/>
    <row r="11126" hidden="1" x14ac:dyDescent="0.2"/>
    <row r="11127" hidden="1" x14ac:dyDescent="0.2"/>
    <row r="11128" hidden="1" x14ac:dyDescent="0.2"/>
    <row r="11129" hidden="1" x14ac:dyDescent="0.2"/>
    <row r="11130" hidden="1" x14ac:dyDescent="0.2"/>
    <row r="11131" hidden="1" x14ac:dyDescent="0.2"/>
    <row r="11132" hidden="1" x14ac:dyDescent="0.2"/>
    <row r="11133" hidden="1" x14ac:dyDescent="0.2"/>
    <row r="11134" hidden="1" x14ac:dyDescent="0.2"/>
    <row r="11135" hidden="1" x14ac:dyDescent="0.2"/>
    <row r="11136" hidden="1" x14ac:dyDescent="0.2"/>
    <row r="11137" hidden="1" x14ac:dyDescent="0.2"/>
    <row r="11138" hidden="1" x14ac:dyDescent="0.2"/>
    <row r="11139" hidden="1" x14ac:dyDescent="0.2"/>
    <row r="11140" hidden="1" x14ac:dyDescent="0.2"/>
    <row r="11141" hidden="1" x14ac:dyDescent="0.2"/>
    <row r="11142" hidden="1" x14ac:dyDescent="0.2"/>
    <row r="11143" hidden="1" x14ac:dyDescent="0.2"/>
    <row r="11144" hidden="1" x14ac:dyDescent="0.2"/>
    <row r="11145" hidden="1" x14ac:dyDescent="0.2"/>
    <row r="11146" hidden="1" x14ac:dyDescent="0.2"/>
    <row r="11147" hidden="1" x14ac:dyDescent="0.2"/>
    <row r="11148" hidden="1" x14ac:dyDescent="0.2"/>
    <row r="11149" hidden="1" x14ac:dyDescent="0.2"/>
    <row r="11150" hidden="1" x14ac:dyDescent="0.2"/>
    <row r="11151" hidden="1" x14ac:dyDescent="0.2"/>
    <row r="11152" hidden="1" x14ac:dyDescent="0.2"/>
    <row r="11153" hidden="1" x14ac:dyDescent="0.2"/>
    <row r="11154" hidden="1" x14ac:dyDescent="0.2"/>
    <row r="11155" hidden="1" x14ac:dyDescent="0.2"/>
    <row r="11156" hidden="1" x14ac:dyDescent="0.2"/>
    <row r="11157" hidden="1" x14ac:dyDescent="0.2"/>
    <row r="11158" hidden="1" x14ac:dyDescent="0.2"/>
    <row r="11159" hidden="1" x14ac:dyDescent="0.2"/>
    <row r="11160" hidden="1" x14ac:dyDescent="0.2"/>
    <row r="11161" hidden="1" x14ac:dyDescent="0.2"/>
    <row r="11162" hidden="1" x14ac:dyDescent="0.2"/>
    <row r="11163" hidden="1" x14ac:dyDescent="0.2"/>
    <row r="11164" hidden="1" x14ac:dyDescent="0.2"/>
    <row r="11165" hidden="1" x14ac:dyDescent="0.2"/>
    <row r="11166" hidden="1" x14ac:dyDescent="0.2"/>
    <row r="11167" hidden="1" x14ac:dyDescent="0.2"/>
    <row r="11168" hidden="1" x14ac:dyDescent="0.2"/>
    <row r="11169" hidden="1" x14ac:dyDescent="0.2"/>
    <row r="11170" hidden="1" x14ac:dyDescent="0.2"/>
    <row r="11171" hidden="1" x14ac:dyDescent="0.2"/>
    <row r="11172" hidden="1" x14ac:dyDescent="0.2"/>
    <row r="11173" hidden="1" x14ac:dyDescent="0.2"/>
    <row r="11174" hidden="1" x14ac:dyDescent="0.2"/>
    <row r="11175" hidden="1" x14ac:dyDescent="0.2"/>
    <row r="11176" hidden="1" x14ac:dyDescent="0.2"/>
    <row r="11177" hidden="1" x14ac:dyDescent="0.2"/>
    <row r="11178" hidden="1" x14ac:dyDescent="0.2"/>
    <row r="11179" hidden="1" x14ac:dyDescent="0.2"/>
    <row r="11180" hidden="1" x14ac:dyDescent="0.2"/>
    <row r="11181" hidden="1" x14ac:dyDescent="0.2"/>
    <row r="11182" hidden="1" x14ac:dyDescent="0.2"/>
    <row r="11183" hidden="1" x14ac:dyDescent="0.2"/>
    <row r="11184" hidden="1" x14ac:dyDescent="0.2"/>
    <row r="11185" hidden="1" x14ac:dyDescent="0.2"/>
    <row r="11186" hidden="1" x14ac:dyDescent="0.2"/>
    <row r="11187" hidden="1" x14ac:dyDescent="0.2"/>
    <row r="11188" hidden="1" x14ac:dyDescent="0.2"/>
    <row r="11189" hidden="1" x14ac:dyDescent="0.2"/>
    <row r="11190" hidden="1" x14ac:dyDescent="0.2"/>
    <row r="11191" hidden="1" x14ac:dyDescent="0.2"/>
    <row r="11192" hidden="1" x14ac:dyDescent="0.2"/>
    <row r="11193" hidden="1" x14ac:dyDescent="0.2"/>
    <row r="11194" hidden="1" x14ac:dyDescent="0.2"/>
    <row r="11195" hidden="1" x14ac:dyDescent="0.2"/>
    <row r="11196" hidden="1" x14ac:dyDescent="0.2"/>
    <row r="11197" hidden="1" x14ac:dyDescent="0.2"/>
    <row r="11198" hidden="1" x14ac:dyDescent="0.2"/>
    <row r="11199" hidden="1" x14ac:dyDescent="0.2"/>
    <row r="11200" hidden="1" x14ac:dyDescent="0.2"/>
    <row r="11201" hidden="1" x14ac:dyDescent="0.2"/>
    <row r="11202" hidden="1" x14ac:dyDescent="0.2"/>
    <row r="11203" hidden="1" x14ac:dyDescent="0.2"/>
    <row r="11204" hidden="1" x14ac:dyDescent="0.2"/>
    <row r="11205" hidden="1" x14ac:dyDescent="0.2"/>
    <row r="11206" hidden="1" x14ac:dyDescent="0.2"/>
    <row r="11207" hidden="1" x14ac:dyDescent="0.2"/>
    <row r="11208" hidden="1" x14ac:dyDescent="0.2"/>
    <row r="11209" hidden="1" x14ac:dyDescent="0.2"/>
    <row r="11210" hidden="1" x14ac:dyDescent="0.2"/>
    <row r="11211" hidden="1" x14ac:dyDescent="0.2"/>
    <row r="11212" hidden="1" x14ac:dyDescent="0.2"/>
    <row r="11213" hidden="1" x14ac:dyDescent="0.2"/>
    <row r="11214" hidden="1" x14ac:dyDescent="0.2"/>
    <row r="11215" hidden="1" x14ac:dyDescent="0.2"/>
    <row r="11216" hidden="1" x14ac:dyDescent="0.2"/>
    <row r="11217" hidden="1" x14ac:dyDescent="0.2"/>
    <row r="11218" hidden="1" x14ac:dyDescent="0.2"/>
    <row r="11219" hidden="1" x14ac:dyDescent="0.2"/>
    <row r="11220" hidden="1" x14ac:dyDescent="0.2"/>
    <row r="11221" hidden="1" x14ac:dyDescent="0.2"/>
    <row r="11222" hidden="1" x14ac:dyDescent="0.2"/>
    <row r="11223" hidden="1" x14ac:dyDescent="0.2"/>
    <row r="11224" hidden="1" x14ac:dyDescent="0.2"/>
    <row r="11225" hidden="1" x14ac:dyDescent="0.2"/>
    <row r="11226" hidden="1" x14ac:dyDescent="0.2"/>
    <row r="11227" hidden="1" x14ac:dyDescent="0.2"/>
    <row r="11228" hidden="1" x14ac:dyDescent="0.2"/>
    <row r="11229" hidden="1" x14ac:dyDescent="0.2"/>
    <row r="11230" hidden="1" x14ac:dyDescent="0.2"/>
    <row r="11231" hidden="1" x14ac:dyDescent="0.2"/>
    <row r="11232" hidden="1" x14ac:dyDescent="0.2"/>
    <row r="11233" hidden="1" x14ac:dyDescent="0.2"/>
    <row r="11234" hidden="1" x14ac:dyDescent="0.2"/>
    <row r="11235" hidden="1" x14ac:dyDescent="0.2"/>
    <row r="11236" hidden="1" x14ac:dyDescent="0.2"/>
    <row r="11237" hidden="1" x14ac:dyDescent="0.2"/>
    <row r="11238" hidden="1" x14ac:dyDescent="0.2"/>
    <row r="11239" hidden="1" x14ac:dyDescent="0.2"/>
    <row r="11240" hidden="1" x14ac:dyDescent="0.2"/>
    <row r="11241" hidden="1" x14ac:dyDescent="0.2"/>
    <row r="11242" hidden="1" x14ac:dyDescent="0.2"/>
    <row r="11243" hidden="1" x14ac:dyDescent="0.2"/>
    <row r="11244" hidden="1" x14ac:dyDescent="0.2"/>
    <row r="11245" hidden="1" x14ac:dyDescent="0.2"/>
    <row r="11246" hidden="1" x14ac:dyDescent="0.2"/>
    <row r="11247" hidden="1" x14ac:dyDescent="0.2"/>
    <row r="11248" hidden="1" x14ac:dyDescent="0.2"/>
    <row r="11249" hidden="1" x14ac:dyDescent="0.2"/>
    <row r="11250" hidden="1" x14ac:dyDescent="0.2"/>
    <row r="11251" hidden="1" x14ac:dyDescent="0.2"/>
    <row r="11252" hidden="1" x14ac:dyDescent="0.2"/>
    <row r="11253" hidden="1" x14ac:dyDescent="0.2"/>
    <row r="11254" hidden="1" x14ac:dyDescent="0.2"/>
    <row r="11255" hidden="1" x14ac:dyDescent="0.2"/>
    <row r="11256" hidden="1" x14ac:dyDescent="0.2"/>
    <row r="11257" hidden="1" x14ac:dyDescent="0.2"/>
    <row r="11258" hidden="1" x14ac:dyDescent="0.2"/>
    <row r="11259" hidden="1" x14ac:dyDescent="0.2"/>
    <row r="11260" hidden="1" x14ac:dyDescent="0.2"/>
    <row r="11261" hidden="1" x14ac:dyDescent="0.2"/>
    <row r="11262" hidden="1" x14ac:dyDescent="0.2"/>
    <row r="11263" hidden="1" x14ac:dyDescent="0.2"/>
    <row r="11264" hidden="1" x14ac:dyDescent="0.2"/>
    <row r="11265" hidden="1" x14ac:dyDescent="0.2"/>
    <row r="11266" hidden="1" x14ac:dyDescent="0.2"/>
    <row r="11267" hidden="1" x14ac:dyDescent="0.2"/>
    <row r="11268" hidden="1" x14ac:dyDescent="0.2"/>
    <row r="11269" hidden="1" x14ac:dyDescent="0.2"/>
    <row r="11270" hidden="1" x14ac:dyDescent="0.2"/>
    <row r="11271" hidden="1" x14ac:dyDescent="0.2"/>
    <row r="11272" hidden="1" x14ac:dyDescent="0.2"/>
    <row r="11273" hidden="1" x14ac:dyDescent="0.2"/>
    <row r="11274" hidden="1" x14ac:dyDescent="0.2"/>
    <row r="11275" hidden="1" x14ac:dyDescent="0.2"/>
    <row r="11276" hidden="1" x14ac:dyDescent="0.2"/>
    <row r="11277" hidden="1" x14ac:dyDescent="0.2"/>
    <row r="11278" hidden="1" x14ac:dyDescent="0.2"/>
    <row r="11279" hidden="1" x14ac:dyDescent="0.2"/>
    <row r="11280" hidden="1" x14ac:dyDescent="0.2"/>
    <row r="11281" hidden="1" x14ac:dyDescent="0.2"/>
    <row r="11282" hidden="1" x14ac:dyDescent="0.2"/>
    <row r="11283" hidden="1" x14ac:dyDescent="0.2"/>
    <row r="11284" hidden="1" x14ac:dyDescent="0.2"/>
    <row r="11285" hidden="1" x14ac:dyDescent="0.2"/>
    <row r="11286" hidden="1" x14ac:dyDescent="0.2"/>
    <row r="11287" hidden="1" x14ac:dyDescent="0.2"/>
    <row r="11288" hidden="1" x14ac:dyDescent="0.2"/>
    <row r="11289" hidden="1" x14ac:dyDescent="0.2"/>
    <row r="11290" hidden="1" x14ac:dyDescent="0.2"/>
    <row r="11291" hidden="1" x14ac:dyDescent="0.2"/>
    <row r="11292" hidden="1" x14ac:dyDescent="0.2"/>
    <row r="11293" hidden="1" x14ac:dyDescent="0.2"/>
    <row r="11294" hidden="1" x14ac:dyDescent="0.2"/>
    <row r="11295" hidden="1" x14ac:dyDescent="0.2"/>
    <row r="11296" hidden="1" x14ac:dyDescent="0.2"/>
    <row r="11297" hidden="1" x14ac:dyDescent="0.2"/>
    <row r="11298" hidden="1" x14ac:dyDescent="0.2"/>
    <row r="11299" hidden="1" x14ac:dyDescent="0.2"/>
    <row r="11300" hidden="1" x14ac:dyDescent="0.2"/>
    <row r="11301" hidden="1" x14ac:dyDescent="0.2"/>
    <row r="11302" hidden="1" x14ac:dyDescent="0.2"/>
    <row r="11303" hidden="1" x14ac:dyDescent="0.2"/>
    <row r="11304" hidden="1" x14ac:dyDescent="0.2"/>
    <row r="11305" hidden="1" x14ac:dyDescent="0.2"/>
    <row r="11306" hidden="1" x14ac:dyDescent="0.2"/>
    <row r="11307" hidden="1" x14ac:dyDescent="0.2"/>
    <row r="11308" hidden="1" x14ac:dyDescent="0.2"/>
    <row r="11309" hidden="1" x14ac:dyDescent="0.2"/>
    <row r="11310" hidden="1" x14ac:dyDescent="0.2"/>
    <row r="11311" hidden="1" x14ac:dyDescent="0.2"/>
    <row r="11312" hidden="1" x14ac:dyDescent="0.2"/>
    <row r="11313" hidden="1" x14ac:dyDescent="0.2"/>
    <row r="11314" hidden="1" x14ac:dyDescent="0.2"/>
    <row r="11315" hidden="1" x14ac:dyDescent="0.2"/>
    <row r="11316" hidden="1" x14ac:dyDescent="0.2"/>
    <row r="11317" hidden="1" x14ac:dyDescent="0.2"/>
    <row r="11318" hidden="1" x14ac:dyDescent="0.2"/>
    <row r="11319" hidden="1" x14ac:dyDescent="0.2"/>
    <row r="11320" hidden="1" x14ac:dyDescent="0.2"/>
    <row r="11321" hidden="1" x14ac:dyDescent="0.2"/>
    <row r="11322" hidden="1" x14ac:dyDescent="0.2"/>
    <row r="11323" hidden="1" x14ac:dyDescent="0.2"/>
    <row r="11324" hidden="1" x14ac:dyDescent="0.2"/>
    <row r="11325" hidden="1" x14ac:dyDescent="0.2"/>
    <row r="11326" hidden="1" x14ac:dyDescent="0.2"/>
    <row r="11327" hidden="1" x14ac:dyDescent="0.2"/>
    <row r="11328" hidden="1" x14ac:dyDescent="0.2"/>
    <row r="11329" hidden="1" x14ac:dyDescent="0.2"/>
    <row r="11330" hidden="1" x14ac:dyDescent="0.2"/>
    <row r="11331" hidden="1" x14ac:dyDescent="0.2"/>
    <row r="11332" hidden="1" x14ac:dyDescent="0.2"/>
    <row r="11333" hidden="1" x14ac:dyDescent="0.2"/>
    <row r="11334" hidden="1" x14ac:dyDescent="0.2"/>
    <row r="11335" hidden="1" x14ac:dyDescent="0.2"/>
    <row r="11336" hidden="1" x14ac:dyDescent="0.2"/>
    <row r="11337" hidden="1" x14ac:dyDescent="0.2"/>
    <row r="11338" hidden="1" x14ac:dyDescent="0.2"/>
    <row r="11339" hidden="1" x14ac:dyDescent="0.2"/>
    <row r="11340" hidden="1" x14ac:dyDescent="0.2"/>
    <row r="11341" hidden="1" x14ac:dyDescent="0.2"/>
    <row r="11342" hidden="1" x14ac:dyDescent="0.2"/>
    <row r="11343" hidden="1" x14ac:dyDescent="0.2"/>
    <row r="11344" hidden="1" x14ac:dyDescent="0.2"/>
    <row r="11345" hidden="1" x14ac:dyDescent="0.2"/>
    <row r="11346" hidden="1" x14ac:dyDescent="0.2"/>
    <row r="11347" hidden="1" x14ac:dyDescent="0.2"/>
    <row r="11348" hidden="1" x14ac:dyDescent="0.2"/>
    <row r="11349" hidden="1" x14ac:dyDescent="0.2"/>
    <row r="11350" hidden="1" x14ac:dyDescent="0.2"/>
    <row r="11351" hidden="1" x14ac:dyDescent="0.2"/>
    <row r="11352" hidden="1" x14ac:dyDescent="0.2"/>
    <row r="11353" hidden="1" x14ac:dyDescent="0.2"/>
    <row r="11354" hidden="1" x14ac:dyDescent="0.2"/>
    <row r="11355" hidden="1" x14ac:dyDescent="0.2"/>
    <row r="11356" hidden="1" x14ac:dyDescent="0.2"/>
    <row r="11357" hidden="1" x14ac:dyDescent="0.2"/>
    <row r="11358" hidden="1" x14ac:dyDescent="0.2"/>
    <row r="11359" hidden="1" x14ac:dyDescent="0.2"/>
    <row r="11360" hidden="1" x14ac:dyDescent="0.2"/>
    <row r="11361" hidden="1" x14ac:dyDescent="0.2"/>
    <row r="11362" hidden="1" x14ac:dyDescent="0.2"/>
    <row r="11363" hidden="1" x14ac:dyDescent="0.2"/>
    <row r="11364" hidden="1" x14ac:dyDescent="0.2"/>
    <row r="11365" hidden="1" x14ac:dyDescent="0.2"/>
    <row r="11366" hidden="1" x14ac:dyDescent="0.2"/>
    <row r="11367" hidden="1" x14ac:dyDescent="0.2"/>
    <row r="11368" hidden="1" x14ac:dyDescent="0.2"/>
    <row r="11369" hidden="1" x14ac:dyDescent="0.2"/>
    <row r="11370" hidden="1" x14ac:dyDescent="0.2"/>
    <row r="11371" hidden="1" x14ac:dyDescent="0.2"/>
    <row r="11372" hidden="1" x14ac:dyDescent="0.2"/>
    <row r="11373" hidden="1" x14ac:dyDescent="0.2"/>
    <row r="11374" hidden="1" x14ac:dyDescent="0.2"/>
    <row r="11375" hidden="1" x14ac:dyDescent="0.2"/>
    <row r="11376" hidden="1" x14ac:dyDescent="0.2"/>
    <row r="11377" hidden="1" x14ac:dyDescent="0.2"/>
    <row r="11378" hidden="1" x14ac:dyDescent="0.2"/>
    <row r="11379" hidden="1" x14ac:dyDescent="0.2"/>
    <row r="11380" hidden="1" x14ac:dyDescent="0.2"/>
    <row r="11381" hidden="1" x14ac:dyDescent="0.2"/>
    <row r="11382" hidden="1" x14ac:dyDescent="0.2"/>
    <row r="11383" hidden="1" x14ac:dyDescent="0.2"/>
    <row r="11384" hidden="1" x14ac:dyDescent="0.2"/>
    <row r="11385" hidden="1" x14ac:dyDescent="0.2"/>
    <row r="11386" hidden="1" x14ac:dyDescent="0.2"/>
    <row r="11387" hidden="1" x14ac:dyDescent="0.2"/>
    <row r="11388" hidden="1" x14ac:dyDescent="0.2"/>
    <row r="11389" hidden="1" x14ac:dyDescent="0.2"/>
    <row r="11390" hidden="1" x14ac:dyDescent="0.2"/>
    <row r="11391" hidden="1" x14ac:dyDescent="0.2"/>
    <row r="11392" hidden="1" x14ac:dyDescent="0.2"/>
    <row r="11393" hidden="1" x14ac:dyDescent="0.2"/>
    <row r="11394" hidden="1" x14ac:dyDescent="0.2"/>
    <row r="11395" hidden="1" x14ac:dyDescent="0.2"/>
    <row r="11396" hidden="1" x14ac:dyDescent="0.2"/>
    <row r="11397" hidden="1" x14ac:dyDescent="0.2"/>
    <row r="11398" hidden="1" x14ac:dyDescent="0.2"/>
    <row r="11399" hidden="1" x14ac:dyDescent="0.2"/>
    <row r="11400" hidden="1" x14ac:dyDescent="0.2"/>
    <row r="11401" hidden="1" x14ac:dyDescent="0.2"/>
    <row r="11402" hidden="1" x14ac:dyDescent="0.2"/>
    <row r="11403" hidden="1" x14ac:dyDescent="0.2"/>
    <row r="11404" hidden="1" x14ac:dyDescent="0.2"/>
    <row r="11405" hidden="1" x14ac:dyDescent="0.2"/>
    <row r="11406" hidden="1" x14ac:dyDescent="0.2"/>
    <row r="11407" hidden="1" x14ac:dyDescent="0.2"/>
    <row r="11408" hidden="1" x14ac:dyDescent="0.2"/>
    <row r="11409" hidden="1" x14ac:dyDescent="0.2"/>
    <row r="11410" hidden="1" x14ac:dyDescent="0.2"/>
    <row r="11411" hidden="1" x14ac:dyDescent="0.2"/>
    <row r="11412" hidden="1" x14ac:dyDescent="0.2"/>
    <row r="11413" hidden="1" x14ac:dyDescent="0.2"/>
    <row r="11414" hidden="1" x14ac:dyDescent="0.2"/>
    <row r="11415" hidden="1" x14ac:dyDescent="0.2"/>
    <row r="11416" hidden="1" x14ac:dyDescent="0.2"/>
    <row r="11417" hidden="1" x14ac:dyDescent="0.2"/>
    <row r="11418" hidden="1" x14ac:dyDescent="0.2"/>
    <row r="11419" hidden="1" x14ac:dyDescent="0.2"/>
    <row r="11420" hidden="1" x14ac:dyDescent="0.2"/>
    <row r="11421" hidden="1" x14ac:dyDescent="0.2"/>
    <row r="11422" hidden="1" x14ac:dyDescent="0.2"/>
    <row r="11423" hidden="1" x14ac:dyDescent="0.2"/>
    <row r="11424" hidden="1" x14ac:dyDescent="0.2"/>
    <row r="11425" hidden="1" x14ac:dyDescent="0.2"/>
    <row r="11426" hidden="1" x14ac:dyDescent="0.2"/>
    <row r="11427" hidden="1" x14ac:dyDescent="0.2"/>
    <row r="11428" hidden="1" x14ac:dyDescent="0.2"/>
    <row r="11429" hidden="1" x14ac:dyDescent="0.2"/>
    <row r="11430" hidden="1" x14ac:dyDescent="0.2"/>
    <row r="11431" hidden="1" x14ac:dyDescent="0.2"/>
    <row r="11432" hidden="1" x14ac:dyDescent="0.2"/>
    <row r="11433" hidden="1" x14ac:dyDescent="0.2"/>
    <row r="11434" hidden="1" x14ac:dyDescent="0.2"/>
    <row r="11435" hidden="1" x14ac:dyDescent="0.2"/>
    <row r="11436" hidden="1" x14ac:dyDescent="0.2"/>
    <row r="11437" hidden="1" x14ac:dyDescent="0.2"/>
    <row r="11438" hidden="1" x14ac:dyDescent="0.2"/>
    <row r="11439" hidden="1" x14ac:dyDescent="0.2"/>
    <row r="11440" hidden="1" x14ac:dyDescent="0.2"/>
    <row r="11441" hidden="1" x14ac:dyDescent="0.2"/>
    <row r="11442" hidden="1" x14ac:dyDescent="0.2"/>
    <row r="11443" hidden="1" x14ac:dyDescent="0.2"/>
    <row r="11444" hidden="1" x14ac:dyDescent="0.2"/>
    <row r="11445" hidden="1" x14ac:dyDescent="0.2"/>
    <row r="11446" hidden="1" x14ac:dyDescent="0.2"/>
    <row r="11447" hidden="1" x14ac:dyDescent="0.2"/>
    <row r="11448" hidden="1" x14ac:dyDescent="0.2"/>
    <row r="11449" hidden="1" x14ac:dyDescent="0.2"/>
    <row r="11450" hidden="1" x14ac:dyDescent="0.2"/>
    <row r="11451" hidden="1" x14ac:dyDescent="0.2"/>
    <row r="11452" hidden="1" x14ac:dyDescent="0.2"/>
    <row r="11453" hidden="1" x14ac:dyDescent="0.2"/>
    <row r="11454" hidden="1" x14ac:dyDescent="0.2"/>
    <row r="11455" hidden="1" x14ac:dyDescent="0.2"/>
    <row r="11456" hidden="1" x14ac:dyDescent="0.2"/>
    <row r="11457" hidden="1" x14ac:dyDescent="0.2"/>
    <row r="11458" hidden="1" x14ac:dyDescent="0.2"/>
    <row r="11459" hidden="1" x14ac:dyDescent="0.2"/>
    <row r="11460" hidden="1" x14ac:dyDescent="0.2"/>
    <row r="11461" hidden="1" x14ac:dyDescent="0.2"/>
    <row r="11462" hidden="1" x14ac:dyDescent="0.2"/>
    <row r="11463" hidden="1" x14ac:dyDescent="0.2"/>
    <row r="11464" hidden="1" x14ac:dyDescent="0.2"/>
    <row r="11465" hidden="1" x14ac:dyDescent="0.2"/>
    <row r="11466" hidden="1" x14ac:dyDescent="0.2"/>
    <row r="11467" hidden="1" x14ac:dyDescent="0.2"/>
    <row r="11468" hidden="1" x14ac:dyDescent="0.2"/>
    <row r="11469" hidden="1" x14ac:dyDescent="0.2"/>
    <row r="11470" hidden="1" x14ac:dyDescent="0.2"/>
    <row r="11471" hidden="1" x14ac:dyDescent="0.2"/>
    <row r="11472" hidden="1" x14ac:dyDescent="0.2"/>
    <row r="11473" hidden="1" x14ac:dyDescent="0.2"/>
    <row r="11474" hidden="1" x14ac:dyDescent="0.2"/>
    <row r="11475" hidden="1" x14ac:dyDescent="0.2"/>
    <row r="11476" hidden="1" x14ac:dyDescent="0.2"/>
    <row r="11477" hidden="1" x14ac:dyDescent="0.2"/>
    <row r="11478" hidden="1" x14ac:dyDescent="0.2"/>
    <row r="11479" hidden="1" x14ac:dyDescent="0.2"/>
    <row r="11480" hidden="1" x14ac:dyDescent="0.2"/>
    <row r="11481" hidden="1" x14ac:dyDescent="0.2"/>
    <row r="11482" hidden="1" x14ac:dyDescent="0.2"/>
    <row r="11483" hidden="1" x14ac:dyDescent="0.2"/>
    <row r="11484" hidden="1" x14ac:dyDescent="0.2"/>
    <row r="11485" hidden="1" x14ac:dyDescent="0.2"/>
    <row r="11486" hidden="1" x14ac:dyDescent="0.2"/>
    <row r="11487" hidden="1" x14ac:dyDescent="0.2"/>
    <row r="11488" hidden="1" x14ac:dyDescent="0.2"/>
    <row r="11489" hidden="1" x14ac:dyDescent="0.2"/>
    <row r="11490" hidden="1" x14ac:dyDescent="0.2"/>
    <row r="11491" hidden="1" x14ac:dyDescent="0.2"/>
    <row r="11492" hidden="1" x14ac:dyDescent="0.2"/>
    <row r="11493" hidden="1" x14ac:dyDescent="0.2"/>
    <row r="11494" hidden="1" x14ac:dyDescent="0.2"/>
    <row r="11495" hidden="1" x14ac:dyDescent="0.2"/>
    <row r="11496" hidden="1" x14ac:dyDescent="0.2"/>
    <row r="11497" hidden="1" x14ac:dyDescent="0.2"/>
    <row r="11498" hidden="1" x14ac:dyDescent="0.2"/>
    <row r="11499" hidden="1" x14ac:dyDescent="0.2"/>
    <row r="11500" hidden="1" x14ac:dyDescent="0.2"/>
    <row r="11501" hidden="1" x14ac:dyDescent="0.2"/>
    <row r="11502" hidden="1" x14ac:dyDescent="0.2"/>
    <row r="11503" hidden="1" x14ac:dyDescent="0.2"/>
    <row r="11504" hidden="1" x14ac:dyDescent="0.2"/>
    <row r="11505" hidden="1" x14ac:dyDescent="0.2"/>
    <row r="11506" hidden="1" x14ac:dyDescent="0.2"/>
    <row r="11507" hidden="1" x14ac:dyDescent="0.2"/>
    <row r="11508" hidden="1" x14ac:dyDescent="0.2"/>
    <row r="11509" hidden="1" x14ac:dyDescent="0.2"/>
    <row r="11510" hidden="1" x14ac:dyDescent="0.2"/>
    <row r="11511" hidden="1" x14ac:dyDescent="0.2"/>
    <row r="11512" hidden="1" x14ac:dyDescent="0.2"/>
    <row r="11513" hidden="1" x14ac:dyDescent="0.2"/>
    <row r="11514" hidden="1" x14ac:dyDescent="0.2"/>
    <row r="11515" hidden="1" x14ac:dyDescent="0.2"/>
    <row r="11516" hidden="1" x14ac:dyDescent="0.2"/>
    <row r="11517" hidden="1" x14ac:dyDescent="0.2"/>
    <row r="11518" hidden="1" x14ac:dyDescent="0.2"/>
    <row r="11519" hidden="1" x14ac:dyDescent="0.2"/>
    <row r="11520" hidden="1" x14ac:dyDescent="0.2"/>
    <row r="11521" hidden="1" x14ac:dyDescent="0.2"/>
    <row r="11522" hidden="1" x14ac:dyDescent="0.2"/>
    <row r="11523" hidden="1" x14ac:dyDescent="0.2"/>
    <row r="11524" hidden="1" x14ac:dyDescent="0.2"/>
    <row r="11525" hidden="1" x14ac:dyDescent="0.2"/>
    <row r="11526" hidden="1" x14ac:dyDescent="0.2"/>
    <row r="11527" hidden="1" x14ac:dyDescent="0.2"/>
    <row r="11528" hidden="1" x14ac:dyDescent="0.2"/>
    <row r="11529" hidden="1" x14ac:dyDescent="0.2"/>
    <row r="11530" hidden="1" x14ac:dyDescent="0.2"/>
    <row r="11531" hidden="1" x14ac:dyDescent="0.2"/>
    <row r="11532" hidden="1" x14ac:dyDescent="0.2"/>
    <row r="11533" hidden="1" x14ac:dyDescent="0.2"/>
    <row r="11534" hidden="1" x14ac:dyDescent="0.2"/>
    <row r="11535" hidden="1" x14ac:dyDescent="0.2"/>
    <row r="11536" hidden="1" x14ac:dyDescent="0.2"/>
    <row r="11537" hidden="1" x14ac:dyDescent="0.2"/>
    <row r="11538" hidden="1" x14ac:dyDescent="0.2"/>
    <row r="11539" hidden="1" x14ac:dyDescent="0.2"/>
    <row r="11540" hidden="1" x14ac:dyDescent="0.2"/>
    <row r="11541" hidden="1" x14ac:dyDescent="0.2"/>
    <row r="11542" hidden="1" x14ac:dyDescent="0.2"/>
    <row r="11543" hidden="1" x14ac:dyDescent="0.2"/>
    <row r="11544" hidden="1" x14ac:dyDescent="0.2"/>
    <row r="11545" hidden="1" x14ac:dyDescent="0.2"/>
    <row r="11546" hidden="1" x14ac:dyDescent="0.2"/>
    <row r="11547" hidden="1" x14ac:dyDescent="0.2"/>
    <row r="11548" hidden="1" x14ac:dyDescent="0.2"/>
    <row r="11549" hidden="1" x14ac:dyDescent="0.2"/>
    <row r="11550" hidden="1" x14ac:dyDescent="0.2"/>
    <row r="11551" hidden="1" x14ac:dyDescent="0.2"/>
    <row r="11552" hidden="1" x14ac:dyDescent="0.2"/>
    <row r="11553" hidden="1" x14ac:dyDescent="0.2"/>
    <row r="11554" hidden="1" x14ac:dyDescent="0.2"/>
    <row r="11555" hidden="1" x14ac:dyDescent="0.2"/>
    <row r="11556" hidden="1" x14ac:dyDescent="0.2"/>
    <row r="11557" hidden="1" x14ac:dyDescent="0.2"/>
    <row r="11558" hidden="1" x14ac:dyDescent="0.2"/>
    <row r="11559" hidden="1" x14ac:dyDescent="0.2"/>
    <row r="11560" hidden="1" x14ac:dyDescent="0.2"/>
    <row r="11561" hidden="1" x14ac:dyDescent="0.2"/>
    <row r="11562" hidden="1" x14ac:dyDescent="0.2"/>
    <row r="11563" hidden="1" x14ac:dyDescent="0.2"/>
    <row r="11564" hidden="1" x14ac:dyDescent="0.2"/>
    <row r="11565" hidden="1" x14ac:dyDescent="0.2"/>
    <row r="11566" hidden="1" x14ac:dyDescent="0.2"/>
    <row r="11567" hidden="1" x14ac:dyDescent="0.2"/>
    <row r="11568" hidden="1" x14ac:dyDescent="0.2"/>
    <row r="11569" hidden="1" x14ac:dyDescent="0.2"/>
    <row r="11570" hidden="1" x14ac:dyDescent="0.2"/>
    <row r="11571" hidden="1" x14ac:dyDescent="0.2"/>
    <row r="11572" hidden="1" x14ac:dyDescent="0.2"/>
    <row r="11573" hidden="1" x14ac:dyDescent="0.2"/>
    <row r="11574" hidden="1" x14ac:dyDescent="0.2"/>
    <row r="11575" hidden="1" x14ac:dyDescent="0.2"/>
    <row r="11576" hidden="1" x14ac:dyDescent="0.2"/>
    <row r="11577" hidden="1" x14ac:dyDescent="0.2"/>
    <row r="11578" hidden="1" x14ac:dyDescent="0.2"/>
    <row r="11579" hidden="1" x14ac:dyDescent="0.2"/>
    <row r="11580" hidden="1" x14ac:dyDescent="0.2"/>
    <row r="11581" hidden="1" x14ac:dyDescent="0.2"/>
    <row r="11582" hidden="1" x14ac:dyDescent="0.2"/>
    <row r="11583" hidden="1" x14ac:dyDescent="0.2"/>
    <row r="11584" hidden="1" x14ac:dyDescent="0.2"/>
    <row r="11585" hidden="1" x14ac:dyDescent="0.2"/>
    <row r="11586" hidden="1" x14ac:dyDescent="0.2"/>
    <row r="11587" hidden="1" x14ac:dyDescent="0.2"/>
    <row r="11588" hidden="1" x14ac:dyDescent="0.2"/>
    <row r="11589" hidden="1" x14ac:dyDescent="0.2"/>
    <row r="11590" hidden="1" x14ac:dyDescent="0.2"/>
    <row r="11591" hidden="1" x14ac:dyDescent="0.2"/>
    <row r="11592" hidden="1" x14ac:dyDescent="0.2"/>
    <row r="11593" hidden="1" x14ac:dyDescent="0.2"/>
    <row r="11594" hidden="1" x14ac:dyDescent="0.2"/>
    <row r="11595" hidden="1" x14ac:dyDescent="0.2"/>
    <row r="11596" hidden="1" x14ac:dyDescent="0.2"/>
    <row r="11597" hidden="1" x14ac:dyDescent="0.2"/>
    <row r="11598" hidden="1" x14ac:dyDescent="0.2"/>
    <row r="11599" hidden="1" x14ac:dyDescent="0.2"/>
    <row r="11600" hidden="1" x14ac:dyDescent="0.2"/>
    <row r="11601" hidden="1" x14ac:dyDescent="0.2"/>
    <row r="11602" hidden="1" x14ac:dyDescent="0.2"/>
    <row r="11603" hidden="1" x14ac:dyDescent="0.2"/>
    <row r="11604" hidden="1" x14ac:dyDescent="0.2"/>
    <row r="11605" hidden="1" x14ac:dyDescent="0.2"/>
    <row r="11606" hidden="1" x14ac:dyDescent="0.2"/>
    <row r="11607" hidden="1" x14ac:dyDescent="0.2"/>
    <row r="11608" hidden="1" x14ac:dyDescent="0.2"/>
    <row r="11609" hidden="1" x14ac:dyDescent="0.2"/>
    <row r="11610" hidden="1" x14ac:dyDescent="0.2"/>
    <row r="11611" hidden="1" x14ac:dyDescent="0.2"/>
    <row r="11612" hidden="1" x14ac:dyDescent="0.2"/>
    <row r="11613" hidden="1" x14ac:dyDescent="0.2"/>
    <row r="11614" hidden="1" x14ac:dyDescent="0.2"/>
    <row r="11615" hidden="1" x14ac:dyDescent="0.2"/>
    <row r="11616" hidden="1" x14ac:dyDescent="0.2"/>
    <row r="11617" hidden="1" x14ac:dyDescent="0.2"/>
    <row r="11618" hidden="1" x14ac:dyDescent="0.2"/>
    <row r="11619" hidden="1" x14ac:dyDescent="0.2"/>
    <row r="11620" hidden="1" x14ac:dyDescent="0.2"/>
    <row r="11621" hidden="1" x14ac:dyDescent="0.2"/>
    <row r="11622" hidden="1" x14ac:dyDescent="0.2"/>
    <row r="11623" hidden="1" x14ac:dyDescent="0.2"/>
    <row r="11624" hidden="1" x14ac:dyDescent="0.2"/>
    <row r="11625" hidden="1" x14ac:dyDescent="0.2"/>
    <row r="11626" hidden="1" x14ac:dyDescent="0.2"/>
    <row r="11627" hidden="1" x14ac:dyDescent="0.2"/>
    <row r="11628" hidden="1" x14ac:dyDescent="0.2"/>
    <row r="11629" hidden="1" x14ac:dyDescent="0.2"/>
    <row r="11630" hidden="1" x14ac:dyDescent="0.2"/>
    <row r="11631" hidden="1" x14ac:dyDescent="0.2"/>
    <row r="11632" hidden="1" x14ac:dyDescent="0.2"/>
    <row r="11633" hidden="1" x14ac:dyDescent="0.2"/>
    <row r="11634" hidden="1" x14ac:dyDescent="0.2"/>
    <row r="11635" hidden="1" x14ac:dyDescent="0.2"/>
    <row r="11636" hidden="1" x14ac:dyDescent="0.2"/>
    <row r="11637" hidden="1" x14ac:dyDescent="0.2"/>
    <row r="11638" hidden="1" x14ac:dyDescent="0.2"/>
    <row r="11639" hidden="1" x14ac:dyDescent="0.2"/>
    <row r="11640" hidden="1" x14ac:dyDescent="0.2"/>
    <row r="11641" hidden="1" x14ac:dyDescent="0.2"/>
    <row r="11642" hidden="1" x14ac:dyDescent="0.2"/>
    <row r="11643" hidden="1" x14ac:dyDescent="0.2"/>
    <row r="11644" hidden="1" x14ac:dyDescent="0.2"/>
    <row r="11645" hidden="1" x14ac:dyDescent="0.2"/>
    <row r="11646" hidden="1" x14ac:dyDescent="0.2"/>
    <row r="11647" hidden="1" x14ac:dyDescent="0.2"/>
    <row r="11648" hidden="1" x14ac:dyDescent="0.2"/>
    <row r="11649" hidden="1" x14ac:dyDescent="0.2"/>
    <row r="11650" hidden="1" x14ac:dyDescent="0.2"/>
    <row r="11651" hidden="1" x14ac:dyDescent="0.2"/>
    <row r="11652" hidden="1" x14ac:dyDescent="0.2"/>
    <row r="11653" hidden="1" x14ac:dyDescent="0.2"/>
    <row r="11654" hidden="1" x14ac:dyDescent="0.2"/>
    <row r="11655" hidden="1" x14ac:dyDescent="0.2"/>
    <row r="11656" hidden="1" x14ac:dyDescent="0.2"/>
    <row r="11657" hidden="1" x14ac:dyDescent="0.2"/>
    <row r="11658" hidden="1" x14ac:dyDescent="0.2"/>
    <row r="11659" hidden="1" x14ac:dyDescent="0.2"/>
    <row r="11660" hidden="1" x14ac:dyDescent="0.2"/>
    <row r="11661" hidden="1" x14ac:dyDescent="0.2"/>
    <row r="11662" hidden="1" x14ac:dyDescent="0.2"/>
    <row r="11663" hidden="1" x14ac:dyDescent="0.2"/>
    <row r="11664" hidden="1" x14ac:dyDescent="0.2"/>
    <row r="11665" hidden="1" x14ac:dyDescent="0.2"/>
    <row r="11666" hidden="1" x14ac:dyDescent="0.2"/>
    <row r="11667" hidden="1" x14ac:dyDescent="0.2"/>
    <row r="11668" hidden="1" x14ac:dyDescent="0.2"/>
    <row r="11669" hidden="1" x14ac:dyDescent="0.2"/>
    <row r="11670" hidden="1" x14ac:dyDescent="0.2"/>
    <row r="11671" hidden="1" x14ac:dyDescent="0.2"/>
    <row r="11672" hidden="1" x14ac:dyDescent="0.2"/>
    <row r="11673" hidden="1" x14ac:dyDescent="0.2"/>
    <row r="11674" hidden="1" x14ac:dyDescent="0.2"/>
    <row r="11675" hidden="1" x14ac:dyDescent="0.2"/>
    <row r="11676" hidden="1" x14ac:dyDescent="0.2"/>
    <row r="11677" hidden="1" x14ac:dyDescent="0.2"/>
    <row r="11678" hidden="1" x14ac:dyDescent="0.2"/>
    <row r="11679" hidden="1" x14ac:dyDescent="0.2"/>
    <row r="11680" hidden="1" x14ac:dyDescent="0.2"/>
    <row r="11681" hidden="1" x14ac:dyDescent="0.2"/>
    <row r="11682" hidden="1" x14ac:dyDescent="0.2"/>
    <row r="11683" hidden="1" x14ac:dyDescent="0.2"/>
    <row r="11684" hidden="1" x14ac:dyDescent="0.2"/>
    <row r="11685" hidden="1" x14ac:dyDescent="0.2"/>
    <row r="11686" hidden="1" x14ac:dyDescent="0.2"/>
    <row r="11687" hidden="1" x14ac:dyDescent="0.2"/>
    <row r="11688" hidden="1" x14ac:dyDescent="0.2"/>
    <row r="11689" hidden="1" x14ac:dyDescent="0.2"/>
    <row r="11690" hidden="1" x14ac:dyDescent="0.2"/>
    <row r="11691" hidden="1" x14ac:dyDescent="0.2"/>
    <row r="11692" hidden="1" x14ac:dyDescent="0.2"/>
    <row r="11693" hidden="1" x14ac:dyDescent="0.2"/>
    <row r="11694" hidden="1" x14ac:dyDescent="0.2"/>
    <row r="11695" hidden="1" x14ac:dyDescent="0.2"/>
    <row r="11696" hidden="1" x14ac:dyDescent="0.2"/>
    <row r="11697" hidden="1" x14ac:dyDescent="0.2"/>
    <row r="11698" hidden="1" x14ac:dyDescent="0.2"/>
    <row r="11699" hidden="1" x14ac:dyDescent="0.2"/>
    <row r="11700" hidden="1" x14ac:dyDescent="0.2"/>
    <row r="11701" hidden="1" x14ac:dyDescent="0.2"/>
    <row r="11702" hidden="1" x14ac:dyDescent="0.2"/>
    <row r="11703" hidden="1" x14ac:dyDescent="0.2"/>
    <row r="11704" hidden="1" x14ac:dyDescent="0.2"/>
    <row r="11705" hidden="1" x14ac:dyDescent="0.2"/>
    <row r="11706" hidden="1" x14ac:dyDescent="0.2"/>
    <row r="11707" hidden="1" x14ac:dyDescent="0.2"/>
    <row r="11708" hidden="1" x14ac:dyDescent="0.2"/>
    <row r="11709" hidden="1" x14ac:dyDescent="0.2"/>
    <row r="11710" hidden="1" x14ac:dyDescent="0.2"/>
    <row r="11711" hidden="1" x14ac:dyDescent="0.2"/>
    <row r="11712" hidden="1" x14ac:dyDescent="0.2"/>
    <row r="11713" hidden="1" x14ac:dyDescent="0.2"/>
    <row r="11714" hidden="1" x14ac:dyDescent="0.2"/>
    <row r="11715" hidden="1" x14ac:dyDescent="0.2"/>
    <row r="11716" hidden="1" x14ac:dyDescent="0.2"/>
    <row r="11717" hidden="1" x14ac:dyDescent="0.2"/>
    <row r="11718" hidden="1" x14ac:dyDescent="0.2"/>
    <row r="11719" hidden="1" x14ac:dyDescent="0.2"/>
    <row r="11720" hidden="1" x14ac:dyDescent="0.2"/>
    <row r="11721" hidden="1" x14ac:dyDescent="0.2"/>
    <row r="11722" hidden="1" x14ac:dyDescent="0.2"/>
    <row r="11723" hidden="1" x14ac:dyDescent="0.2"/>
    <row r="11724" hidden="1" x14ac:dyDescent="0.2"/>
    <row r="11725" hidden="1" x14ac:dyDescent="0.2"/>
    <row r="11726" hidden="1" x14ac:dyDescent="0.2"/>
    <row r="11727" hidden="1" x14ac:dyDescent="0.2"/>
    <row r="11728" hidden="1" x14ac:dyDescent="0.2"/>
    <row r="11729" hidden="1" x14ac:dyDescent="0.2"/>
    <row r="11730" hidden="1" x14ac:dyDescent="0.2"/>
    <row r="11731" hidden="1" x14ac:dyDescent="0.2"/>
    <row r="11732" hidden="1" x14ac:dyDescent="0.2"/>
    <row r="11733" hidden="1" x14ac:dyDescent="0.2"/>
    <row r="11734" hidden="1" x14ac:dyDescent="0.2"/>
    <row r="11735" hidden="1" x14ac:dyDescent="0.2"/>
    <row r="11736" hidden="1" x14ac:dyDescent="0.2"/>
    <row r="11737" hidden="1" x14ac:dyDescent="0.2"/>
    <row r="11738" hidden="1" x14ac:dyDescent="0.2"/>
    <row r="11739" hidden="1" x14ac:dyDescent="0.2"/>
    <row r="11740" hidden="1" x14ac:dyDescent="0.2"/>
    <row r="11741" hidden="1" x14ac:dyDescent="0.2"/>
    <row r="11742" hidden="1" x14ac:dyDescent="0.2"/>
    <row r="11743" hidden="1" x14ac:dyDescent="0.2"/>
    <row r="11744" hidden="1" x14ac:dyDescent="0.2"/>
    <row r="11745" hidden="1" x14ac:dyDescent="0.2"/>
    <row r="11746" hidden="1" x14ac:dyDescent="0.2"/>
    <row r="11747" hidden="1" x14ac:dyDescent="0.2"/>
    <row r="11748" hidden="1" x14ac:dyDescent="0.2"/>
    <row r="11749" hidden="1" x14ac:dyDescent="0.2"/>
    <row r="11750" hidden="1" x14ac:dyDescent="0.2"/>
    <row r="11751" hidden="1" x14ac:dyDescent="0.2"/>
    <row r="11752" hidden="1" x14ac:dyDescent="0.2"/>
    <row r="11753" hidden="1" x14ac:dyDescent="0.2"/>
    <row r="11754" hidden="1" x14ac:dyDescent="0.2"/>
    <row r="11755" hidden="1" x14ac:dyDescent="0.2"/>
    <row r="11756" hidden="1" x14ac:dyDescent="0.2"/>
    <row r="11757" hidden="1" x14ac:dyDescent="0.2"/>
    <row r="11758" hidden="1" x14ac:dyDescent="0.2"/>
    <row r="11759" hidden="1" x14ac:dyDescent="0.2"/>
    <row r="11760" hidden="1" x14ac:dyDescent="0.2"/>
    <row r="11761" hidden="1" x14ac:dyDescent="0.2"/>
    <row r="11762" hidden="1" x14ac:dyDescent="0.2"/>
    <row r="11763" hidden="1" x14ac:dyDescent="0.2"/>
    <row r="11764" hidden="1" x14ac:dyDescent="0.2"/>
    <row r="11765" hidden="1" x14ac:dyDescent="0.2"/>
    <row r="11766" hidden="1" x14ac:dyDescent="0.2"/>
    <row r="11767" hidden="1" x14ac:dyDescent="0.2"/>
    <row r="11768" hidden="1" x14ac:dyDescent="0.2"/>
    <row r="11769" hidden="1" x14ac:dyDescent="0.2"/>
    <row r="11770" hidden="1" x14ac:dyDescent="0.2"/>
    <row r="11771" hidden="1" x14ac:dyDescent="0.2"/>
    <row r="11772" hidden="1" x14ac:dyDescent="0.2"/>
    <row r="11773" hidden="1" x14ac:dyDescent="0.2"/>
    <row r="11774" hidden="1" x14ac:dyDescent="0.2"/>
    <row r="11775" hidden="1" x14ac:dyDescent="0.2"/>
    <row r="11776" hidden="1" x14ac:dyDescent="0.2"/>
    <row r="11777" hidden="1" x14ac:dyDescent="0.2"/>
    <row r="11778" hidden="1" x14ac:dyDescent="0.2"/>
    <row r="11779" hidden="1" x14ac:dyDescent="0.2"/>
    <row r="11780" hidden="1" x14ac:dyDescent="0.2"/>
    <row r="11781" hidden="1" x14ac:dyDescent="0.2"/>
    <row r="11782" hidden="1" x14ac:dyDescent="0.2"/>
    <row r="11783" hidden="1" x14ac:dyDescent="0.2"/>
    <row r="11784" hidden="1" x14ac:dyDescent="0.2"/>
    <row r="11785" hidden="1" x14ac:dyDescent="0.2"/>
    <row r="11786" hidden="1" x14ac:dyDescent="0.2"/>
    <row r="11787" hidden="1" x14ac:dyDescent="0.2"/>
    <row r="11788" hidden="1" x14ac:dyDescent="0.2"/>
    <row r="11789" hidden="1" x14ac:dyDescent="0.2"/>
    <row r="11790" hidden="1" x14ac:dyDescent="0.2"/>
    <row r="11791" hidden="1" x14ac:dyDescent="0.2"/>
    <row r="11792" hidden="1" x14ac:dyDescent="0.2"/>
    <row r="11793" hidden="1" x14ac:dyDescent="0.2"/>
    <row r="11794" hidden="1" x14ac:dyDescent="0.2"/>
    <row r="11795" hidden="1" x14ac:dyDescent="0.2"/>
    <row r="11796" hidden="1" x14ac:dyDescent="0.2"/>
    <row r="11797" hidden="1" x14ac:dyDescent="0.2"/>
    <row r="11798" hidden="1" x14ac:dyDescent="0.2"/>
    <row r="11799" hidden="1" x14ac:dyDescent="0.2"/>
    <row r="11800" hidden="1" x14ac:dyDescent="0.2"/>
    <row r="11801" hidden="1" x14ac:dyDescent="0.2"/>
    <row r="11802" hidden="1" x14ac:dyDescent="0.2"/>
    <row r="11803" hidden="1" x14ac:dyDescent="0.2"/>
    <row r="11804" hidden="1" x14ac:dyDescent="0.2"/>
    <row r="11805" hidden="1" x14ac:dyDescent="0.2"/>
    <row r="11806" hidden="1" x14ac:dyDescent="0.2"/>
    <row r="11807" hidden="1" x14ac:dyDescent="0.2"/>
    <row r="11808" hidden="1" x14ac:dyDescent="0.2"/>
    <row r="11809" hidden="1" x14ac:dyDescent="0.2"/>
    <row r="11810" hidden="1" x14ac:dyDescent="0.2"/>
    <row r="11811" hidden="1" x14ac:dyDescent="0.2"/>
    <row r="11812" hidden="1" x14ac:dyDescent="0.2"/>
    <row r="11813" hidden="1" x14ac:dyDescent="0.2"/>
    <row r="11814" hidden="1" x14ac:dyDescent="0.2"/>
    <row r="11815" hidden="1" x14ac:dyDescent="0.2"/>
    <row r="11816" hidden="1" x14ac:dyDescent="0.2"/>
    <row r="11817" hidden="1" x14ac:dyDescent="0.2"/>
    <row r="11818" hidden="1" x14ac:dyDescent="0.2"/>
    <row r="11819" hidden="1" x14ac:dyDescent="0.2"/>
    <row r="11820" hidden="1" x14ac:dyDescent="0.2"/>
    <row r="11821" hidden="1" x14ac:dyDescent="0.2"/>
    <row r="11822" hidden="1" x14ac:dyDescent="0.2"/>
    <row r="11823" hidden="1" x14ac:dyDescent="0.2"/>
    <row r="11824" hidden="1" x14ac:dyDescent="0.2"/>
    <row r="11825" hidden="1" x14ac:dyDescent="0.2"/>
    <row r="11826" hidden="1" x14ac:dyDescent="0.2"/>
    <row r="11827" hidden="1" x14ac:dyDescent="0.2"/>
    <row r="11828" hidden="1" x14ac:dyDescent="0.2"/>
    <row r="11829" hidden="1" x14ac:dyDescent="0.2"/>
    <row r="11830" hidden="1" x14ac:dyDescent="0.2"/>
    <row r="11831" hidden="1" x14ac:dyDescent="0.2"/>
    <row r="11832" hidden="1" x14ac:dyDescent="0.2"/>
    <row r="11833" hidden="1" x14ac:dyDescent="0.2"/>
    <row r="11834" hidden="1" x14ac:dyDescent="0.2"/>
    <row r="11835" hidden="1" x14ac:dyDescent="0.2"/>
    <row r="11836" hidden="1" x14ac:dyDescent="0.2"/>
    <row r="11837" hidden="1" x14ac:dyDescent="0.2"/>
    <row r="11838" hidden="1" x14ac:dyDescent="0.2"/>
    <row r="11839" hidden="1" x14ac:dyDescent="0.2"/>
    <row r="11840" hidden="1" x14ac:dyDescent="0.2"/>
    <row r="11841" hidden="1" x14ac:dyDescent="0.2"/>
    <row r="11842" hidden="1" x14ac:dyDescent="0.2"/>
    <row r="11843" hidden="1" x14ac:dyDescent="0.2"/>
    <row r="11844" hidden="1" x14ac:dyDescent="0.2"/>
    <row r="11845" hidden="1" x14ac:dyDescent="0.2"/>
    <row r="11846" hidden="1" x14ac:dyDescent="0.2"/>
    <row r="11847" hidden="1" x14ac:dyDescent="0.2"/>
    <row r="11848" hidden="1" x14ac:dyDescent="0.2"/>
    <row r="11849" hidden="1" x14ac:dyDescent="0.2"/>
    <row r="11850" hidden="1" x14ac:dyDescent="0.2"/>
    <row r="11851" hidden="1" x14ac:dyDescent="0.2"/>
    <row r="11852" hidden="1" x14ac:dyDescent="0.2"/>
    <row r="11853" hidden="1" x14ac:dyDescent="0.2"/>
    <row r="11854" hidden="1" x14ac:dyDescent="0.2"/>
    <row r="11855" hidden="1" x14ac:dyDescent="0.2"/>
    <row r="11856" hidden="1" x14ac:dyDescent="0.2"/>
    <row r="11857" hidden="1" x14ac:dyDescent="0.2"/>
    <row r="11858" hidden="1" x14ac:dyDescent="0.2"/>
    <row r="11859" hidden="1" x14ac:dyDescent="0.2"/>
    <row r="11860" hidden="1" x14ac:dyDescent="0.2"/>
    <row r="11861" hidden="1" x14ac:dyDescent="0.2"/>
    <row r="11862" hidden="1" x14ac:dyDescent="0.2"/>
    <row r="11863" hidden="1" x14ac:dyDescent="0.2"/>
    <row r="11864" hidden="1" x14ac:dyDescent="0.2"/>
    <row r="11865" hidden="1" x14ac:dyDescent="0.2"/>
    <row r="11866" hidden="1" x14ac:dyDescent="0.2"/>
    <row r="11867" hidden="1" x14ac:dyDescent="0.2"/>
    <row r="11868" hidden="1" x14ac:dyDescent="0.2"/>
    <row r="11869" hidden="1" x14ac:dyDescent="0.2"/>
    <row r="11870" hidden="1" x14ac:dyDescent="0.2"/>
    <row r="11871" hidden="1" x14ac:dyDescent="0.2"/>
    <row r="11872" hidden="1" x14ac:dyDescent="0.2"/>
    <row r="11873" hidden="1" x14ac:dyDescent="0.2"/>
    <row r="11874" hidden="1" x14ac:dyDescent="0.2"/>
    <row r="11875" hidden="1" x14ac:dyDescent="0.2"/>
    <row r="11876" hidden="1" x14ac:dyDescent="0.2"/>
    <row r="11877" hidden="1" x14ac:dyDescent="0.2"/>
    <row r="11878" hidden="1" x14ac:dyDescent="0.2"/>
    <row r="11879" hidden="1" x14ac:dyDescent="0.2"/>
    <row r="11880" hidden="1" x14ac:dyDescent="0.2"/>
    <row r="11881" hidden="1" x14ac:dyDescent="0.2"/>
    <row r="11882" hidden="1" x14ac:dyDescent="0.2"/>
    <row r="11883" hidden="1" x14ac:dyDescent="0.2"/>
    <row r="11884" hidden="1" x14ac:dyDescent="0.2"/>
    <row r="11885" hidden="1" x14ac:dyDescent="0.2"/>
    <row r="11886" hidden="1" x14ac:dyDescent="0.2"/>
    <row r="11887" hidden="1" x14ac:dyDescent="0.2"/>
    <row r="11888" hidden="1" x14ac:dyDescent="0.2"/>
    <row r="11889" hidden="1" x14ac:dyDescent="0.2"/>
    <row r="11890" hidden="1" x14ac:dyDescent="0.2"/>
    <row r="11891" hidden="1" x14ac:dyDescent="0.2"/>
    <row r="11892" hidden="1" x14ac:dyDescent="0.2"/>
    <row r="11893" hidden="1" x14ac:dyDescent="0.2"/>
    <row r="11894" hidden="1" x14ac:dyDescent="0.2"/>
    <row r="11895" hidden="1" x14ac:dyDescent="0.2"/>
    <row r="11896" hidden="1" x14ac:dyDescent="0.2"/>
    <row r="11897" hidden="1" x14ac:dyDescent="0.2"/>
    <row r="11898" hidden="1" x14ac:dyDescent="0.2"/>
    <row r="11899" hidden="1" x14ac:dyDescent="0.2"/>
    <row r="11900" hidden="1" x14ac:dyDescent="0.2"/>
    <row r="11901" hidden="1" x14ac:dyDescent="0.2"/>
    <row r="11902" hidden="1" x14ac:dyDescent="0.2"/>
    <row r="11903" hidden="1" x14ac:dyDescent="0.2"/>
    <row r="11904" hidden="1" x14ac:dyDescent="0.2"/>
    <row r="11905" hidden="1" x14ac:dyDescent="0.2"/>
    <row r="11906" hidden="1" x14ac:dyDescent="0.2"/>
    <row r="11907" hidden="1" x14ac:dyDescent="0.2"/>
    <row r="11908" hidden="1" x14ac:dyDescent="0.2"/>
    <row r="11909" hidden="1" x14ac:dyDescent="0.2"/>
    <row r="11910" hidden="1" x14ac:dyDescent="0.2"/>
    <row r="11911" hidden="1" x14ac:dyDescent="0.2"/>
    <row r="11912" hidden="1" x14ac:dyDescent="0.2"/>
    <row r="11913" hidden="1" x14ac:dyDescent="0.2"/>
    <row r="11914" hidden="1" x14ac:dyDescent="0.2"/>
    <row r="11915" hidden="1" x14ac:dyDescent="0.2"/>
    <row r="11916" hidden="1" x14ac:dyDescent="0.2"/>
    <row r="11917" hidden="1" x14ac:dyDescent="0.2"/>
    <row r="11918" hidden="1" x14ac:dyDescent="0.2"/>
    <row r="11919" hidden="1" x14ac:dyDescent="0.2"/>
    <row r="11920" hidden="1" x14ac:dyDescent="0.2"/>
    <row r="11921" hidden="1" x14ac:dyDescent="0.2"/>
    <row r="11922" hidden="1" x14ac:dyDescent="0.2"/>
    <row r="11923" hidden="1" x14ac:dyDescent="0.2"/>
    <row r="11924" hidden="1" x14ac:dyDescent="0.2"/>
    <row r="11925" hidden="1" x14ac:dyDescent="0.2"/>
    <row r="11926" hidden="1" x14ac:dyDescent="0.2"/>
    <row r="11927" hidden="1" x14ac:dyDescent="0.2"/>
    <row r="11928" hidden="1" x14ac:dyDescent="0.2"/>
    <row r="11929" hidden="1" x14ac:dyDescent="0.2"/>
    <row r="11930" hidden="1" x14ac:dyDescent="0.2"/>
    <row r="11931" hidden="1" x14ac:dyDescent="0.2"/>
    <row r="11932" hidden="1" x14ac:dyDescent="0.2"/>
    <row r="11933" hidden="1" x14ac:dyDescent="0.2"/>
    <row r="11934" hidden="1" x14ac:dyDescent="0.2"/>
    <row r="11935" hidden="1" x14ac:dyDescent="0.2"/>
    <row r="11936" hidden="1" x14ac:dyDescent="0.2"/>
    <row r="11937" hidden="1" x14ac:dyDescent="0.2"/>
    <row r="11938" hidden="1" x14ac:dyDescent="0.2"/>
    <row r="11939" hidden="1" x14ac:dyDescent="0.2"/>
    <row r="11940" hidden="1" x14ac:dyDescent="0.2"/>
    <row r="11941" hidden="1" x14ac:dyDescent="0.2"/>
    <row r="11942" hidden="1" x14ac:dyDescent="0.2"/>
    <row r="11943" hidden="1" x14ac:dyDescent="0.2"/>
    <row r="11944" hidden="1" x14ac:dyDescent="0.2"/>
    <row r="11945" hidden="1" x14ac:dyDescent="0.2"/>
    <row r="11946" hidden="1" x14ac:dyDescent="0.2"/>
    <row r="11947" hidden="1" x14ac:dyDescent="0.2"/>
    <row r="11948" hidden="1" x14ac:dyDescent="0.2"/>
    <row r="11949" hidden="1" x14ac:dyDescent="0.2"/>
    <row r="11950" hidden="1" x14ac:dyDescent="0.2"/>
    <row r="11951" hidden="1" x14ac:dyDescent="0.2"/>
    <row r="11952" hidden="1" x14ac:dyDescent="0.2"/>
    <row r="11953" hidden="1" x14ac:dyDescent="0.2"/>
    <row r="11954" hidden="1" x14ac:dyDescent="0.2"/>
    <row r="11955" hidden="1" x14ac:dyDescent="0.2"/>
    <row r="11956" hidden="1" x14ac:dyDescent="0.2"/>
    <row r="11957" hidden="1" x14ac:dyDescent="0.2"/>
    <row r="11958" hidden="1" x14ac:dyDescent="0.2"/>
    <row r="11959" hidden="1" x14ac:dyDescent="0.2"/>
    <row r="11960" hidden="1" x14ac:dyDescent="0.2"/>
    <row r="11961" hidden="1" x14ac:dyDescent="0.2"/>
    <row r="11962" hidden="1" x14ac:dyDescent="0.2"/>
    <row r="11963" hidden="1" x14ac:dyDescent="0.2"/>
    <row r="11964" hidden="1" x14ac:dyDescent="0.2"/>
    <row r="11965" hidden="1" x14ac:dyDescent="0.2"/>
    <row r="11966" hidden="1" x14ac:dyDescent="0.2"/>
    <row r="11967" hidden="1" x14ac:dyDescent="0.2"/>
    <row r="11968" hidden="1" x14ac:dyDescent="0.2"/>
    <row r="11969" hidden="1" x14ac:dyDescent="0.2"/>
    <row r="11970" hidden="1" x14ac:dyDescent="0.2"/>
    <row r="11971" hidden="1" x14ac:dyDescent="0.2"/>
    <row r="11972" hidden="1" x14ac:dyDescent="0.2"/>
    <row r="11973" hidden="1" x14ac:dyDescent="0.2"/>
    <row r="11974" hidden="1" x14ac:dyDescent="0.2"/>
    <row r="11975" hidden="1" x14ac:dyDescent="0.2"/>
    <row r="11976" hidden="1" x14ac:dyDescent="0.2"/>
    <row r="11977" hidden="1" x14ac:dyDescent="0.2"/>
    <row r="11978" hidden="1" x14ac:dyDescent="0.2"/>
    <row r="11979" hidden="1" x14ac:dyDescent="0.2"/>
    <row r="11980" hidden="1" x14ac:dyDescent="0.2"/>
    <row r="11981" hidden="1" x14ac:dyDescent="0.2"/>
    <row r="11982" hidden="1" x14ac:dyDescent="0.2"/>
    <row r="11983" hidden="1" x14ac:dyDescent="0.2"/>
    <row r="11984" hidden="1" x14ac:dyDescent="0.2"/>
    <row r="11985" hidden="1" x14ac:dyDescent="0.2"/>
    <row r="11986" hidden="1" x14ac:dyDescent="0.2"/>
    <row r="11987" hidden="1" x14ac:dyDescent="0.2"/>
    <row r="11988" hidden="1" x14ac:dyDescent="0.2"/>
    <row r="11989" hidden="1" x14ac:dyDescent="0.2"/>
    <row r="11990" hidden="1" x14ac:dyDescent="0.2"/>
    <row r="11991" hidden="1" x14ac:dyDescent="0.2"/>
    <row r="11992" hidden="1" x14ac:dyDescent="0.2"/>
    <row r="11993" hidden="1" x14ac:dyDescent="0.2"/>
    <row r="11994" hidden="1" x14ac:dyDescent="0.2"/>
    <row r="11995" hidden="1" x14ac:dyDescent="0.2"/>
    <row r="11996" hidden="1" x14ac:dyDescent="0.2"/>
    <row r="11997" hidden="1" x14ac:dyDescent="0.2"/>
    <row r="11998" hidden="1" x14ac:dyDescent="0.2"/>
    <row r="11999" hidden="1" x14ac:dyDescent="0.2"/>
    <row r="12000" hidden="1" x14ac:dyDescent="0.2"/>
    <row r="12001" hidden="1" x14ac:dyDescent="0.2"/>
    <row r="12002" hidden="1" x14ac:dyDescent="0.2"/>
    <row r="12003" hidden="1" x14ac:dyDescent="0.2"/>
    <row r="12004" hidden="1" x14ac:dyDescent="0.2"/>
    <row r="12005" hidden="1" x14ac:dyDescent="0.2"/>
    <row r="12006" hidden="1" x14ac:dyDescent="0.2"/>
    <row r="12007" hidden="1" x14ac:dyDescent="0.2"/>
    <row r="12008" hidden="1" x14ac:dyDescent="0.2"/>
    <row r="12009" hidden="1" x14ac:dyDescent="0.2"/>
    <row r="12010" hidden="1" x14ac:dyDescent="0.2"/>
    <row r="12011" hidden="1" x14ac:dyDescent="0.2"/>
    <row r="12012" hidden="1" x14ac:dyDescent="0.2"/>
    <row r="12013" hidden="1" x14ac:dyDescent="0.2"/>
    <row r="12014" hidden="1" x14ac:dyDescent="0.2"/>
    <row r="12015" hidden="1" x14ac:dyDescent="0.2"/>
    <row r="12016" hidden="1" x14ac:dyDescent="0.2"/>
    <row r="12017" hidden="1" x14ac:dyDescent="0.2"/>
    <row r="12018" hidden="1" x14ac:dyDescent="0.2"/>
    <row r="12019" hidden="1" x14ac:dyDescent="0.2"/>
    <row r="12020" hidden="1" x14ac:dyDescent="0.2"/>
    <row r="12021" hidden="1" x14ac:dyDescent="0.2"/>
    <row r="12022" hidden="1" x14ac:dyDescent="0.2"/>
    <row r="12023" hidden="1" x14ac:dyDescent="0.2"/>
    <row r="12024" hidden="1" x14ac:dyDescent="0.2"/>
    <row r="12025" hidden="1" x14ac:dyDescent="0.2"/>
    <row r="12026" hidden="1" x14ac:dyDescent="0.2"/>
    <row r="12027" hidden="1" x14ac:dyDescent="0.2"/>
    <row r="12028" hidden="1" x14ac:dyDescent="0.2"/>
    <row r="12029" hidden="1" x14ac:dyDescent="0.2"/>
    <row r="12030" hidden="1" x14ac:dyDescent="0.2"/>
    <row r="12031" hidden="1" x14ac:dyDescent="0.2"/>
    <row r="12032" hidden="1" x14ac:dyDescent="0.2"/>
    <row r="12033" hidden="1" x14ac:dyDescent="0.2"/>
    <row r="12034" hidden="1" x14ac:dyDescent="0.2"/>
    <row r="12035" hidden="1" x14ac:dyDescent="0.2"/>
    <row r="12036" hidden="1" x14ac:dyDescent="0.2"/>
    <row r="12037" hidden="1" x14ac:dyDescent="0.2"/>
    <row r="12038" hidden="1" x14ac:dyDescent="0.2"/>
    <row r="12039" hidden="1" x14ac:dyDescent="0.2"/>
    <row r="12040" hidden="1" x14ac:dyDescent="0.2"/>
    <row r="12041" hidden="1" x14ac:dyDescent="0.2"/>
    <row r="12042" hidden="1" x14ac:dyDescent="0.2"/>
    <row r="12043" hidden="1" x14ac:dyDescent="0.2"/>
    <row r="12044" hidden="1" x14ac:dyDescent="0.2"/>
    <row r="12045" hidden="1" x14ac:dyDescent="0.2"/>
    <row r="12046" hidden="1" x14ac:dyDescent="0.2"/>
    <row r="12047" hidden="1" x14ac:dyDescent="0.2"/>
    <row r="12048" hidden="1" x14ac:dyDescent="0.2"/>
    <row r="12049" hidden="1" x14ac:dyDescent="0.2"/>
    <row r="12050" hidden="1" x14ac:dyDescent="0.2"/>
    <row r="12051" hidden="1" x14ac:dyDescent="0.2"/>
    <row r="12052" hidden="1" x14ac:dyDescent="0.2"/>
    <row r="12053" hidden="1" x14ac:dyDescent="0.2"/>
    <row r="12054" hidden="1" x14ac:dyDescent="0.2"/>
    <row r="12055" hidden="1" x14ac:dyDescent="0.2"/>
    <row r="12056" hidden="1" x14ac:dyDescent="0.2"/>
    <row r="12057" hidden="1" x14ac:dyDescent="0.2"/>
    <row r="12058" hidden="1" x14ac:dyDescent="0.2"/>
    <row r="12059" hidden="1" x14ac:dyDescent="0.2"/>
    <row r="12060" hidden="1" x14ac:dyDescent="0.2"/>
    <row r="12061" hidden="1" x14ac:dyDescent="0.2"/>
    <row r="12062" hidden="1" x14ac:dyDescent="0.2"/>
    <row r="12063" hidden="1" x14ac:dyDescent="0.2"/>
    <row r="12064" hidden="1" x14ac:dyDescent="0.2"/>
    <row r="12065" hidden="1" x14ac:dyDescent="0.2"/>
    <row r="12066" hidden="1" x14ac:dyDescent="0.2"/>
    <row r="12067" hidden="1" x14ac:dyDescent="0.2"/>
    <row r="12068" hidden="1" x14ac:dyDescent="0.2"/>
    <row r="12069" hidden="1" x14ac:dyDescent="0.2"/>
    <row r="12070" hidden="1" x14ac:dyDescent="0.2"/>
    <row r="12071" hidden="1" x14ac:dyDescent="0.2"/>
    <row r="12072" hidden="1" x14ac:dyDescent="0.2"/>
    <row r="12073" hidden="1" x14ac:dyDescent="0.2"/>
    <row r="12074" hidden="1" x14ac:dyDescent="0.2"/>
    <row r="12075" hidden="1" x14ac:dyDescent="0.2"/>
    <row r="12076" hidden="1" x14ac:dyDescent="0.2"/>
    <row r="12077" hidden="1" x14ac:dyDescent="0.2"/>
    <row r="12078" hidden="1" x14ac:dyDescent="0.2"/>
    <row r="12079" hidden="1" x14ac:dyDescent="0.2"/>
    <row r="12080" hidden="1" x14ac:dyDescent="0.2"/>
    <row r="12081" hidden="1" x14ac:dyDescent="0.2"/>
    <row r="12082" hidden="1" x14ac:dyDescent="0.2"/>
    <row r="12083" hidden="1" x14ac:dyDescent="0.2"/>
    <row r="12084" hidden="1" x14ac:dyDescent="0.2"/>
    <row r="12085" hidden="1" x14ac:dyDescent="0.2"/>
    <row r="12086" hidden="1" x14ac:dyDescent="0.2"/>
    <row r="12087" hidden="1" x14ac:dyDescent="0.2"/>
    <row r="12088" hidden="1" x14ac:dyDescent="0.2"/>
    <row r="12089" hidden="1" x14ac:dyDescent="0.2"/>
    <row r="12090" hidden="1" x14ac:dyDescent="0.2"/>
    <row r="12091" hidden="1" x14ac:dyDescent="0.2"/>
    <row r="12092" hidden="1" x14ac:dyDescent="0.2"/>
    <row r="12093" hidden="1" x14ac:dyDescent="0.2"/>
    <row r="12094" hidden="1" x14ac:dyDescent="0.2"/>
    <row r="12095" hidden="1" x14ac:dyDescent="0.2"/>
    <row r="12096" hidden="1" x14ac:dyDescent="0.2"/>
    <row r="12097" hidden="1" x14ac:dyDescent="0.2"/>
    <row r="12098" hidden="1" x14ac:dyDescent="0.2"/>
    <row r="12099" hidden="1" x14ac:dyDescent="0.2"/>
    <row r="12100" hidden="1" x14ac:dyDescent="0.2"/>
    <row r="12101" hidden="1" x14ac:dyDescent="0.2"/>
    <row r="12102" hidden="1" x14ac:dyDescent="0.2"/>
    <row r="12103" hidden="1" x14ac:dyDescent="0.2"/>
    <row r="12104" hidden="1" x14ac:dyDescent="0.2"/>
    <row r="12105" hidden="1" x14ac:dyDescent="0.2"/>
    <row r="12106" hidden="1" x14ac:dyDescent="0.2"/>
    <row r="12107" hidden="1" x14ac:dyDescent="0.2"/>
    <row r="12108" hidden="1" x14ac:dyDescent="0.2"/>
    <row r="12109" hidden="1" x14ac:dyDescent="0.2"/>
    <row r="12110" hidden="1" x14ac:dyDescent="0.2"/>
    <row r="12111" hidden="1" x14ac:dyDescent="0.2"/>
    <row r="12112" hidden="1" x14ac:dyDescent="0.2"/>
    <row r="12113" hidden="1" x14ac:dyDescent="0.2"/>
    <row r="12114" hidden="1" x14ac:dyDescent="0.2"/>
    <row r="12115" hidden="1" x14ac:dyDescent="0.2"/>
    <row r="12116" hidden="1" x14ac:dyDescent="0.2"/>
    <row r="12117" hidden="1" x14ac:dyDescent="0.2"/>
    <row r="12118" hidden="1" x14ac:dyDescent="0.2"/>
    <row r="12119" hidden="1" x14ac:dyDescent="0.2"/>
    <row r="12120" hidden="1" x14ac:dyDescent="0.2"/>
    <row r="12121" hidden="1" x14ac:dyDescent="0.2"/>
    <row r="12122" hidden="1" x14ac:dyDescent="0.2"/>
    <row r="12123" hidden="1" x14ac:dyDescent="0.2"/>
    <row r="12124" hidden="1" x14ac:dyDescent="0.2"/>
    <row r="12125" hidden="1" x14ac:dyDescent="0.2"/>
    <row r="12126" hidden="1" x14ac:dyDescent="0.2"/>
    <row r="12127" hidden="1" x14ac:dyDescent="0.2"/>
    <row r="12128" hidden="1" x14ac:dyDescent="0.2"/>
    <row r="12129" hidden="1" x14ac:dyDescent="0.2"/>
    <row r="12130" hidden="1" x14ac:dyDescent="0.2"/>
    <row r="12131" hidden="1" x14ac:dyDescent="0.2"/>
    <row r="12132" hidden="1" x14ac:dyDescent="0.2"/>
    <row r="12133" hidden="1" x14ac:dyDescent="0.2"/>
    <row r="12134" hidden="1" x14ac:dyDescent="0.2"/>
    <row r="12135" hidden="1" x14ac:dyDescent="0.2"/>
    <row r="12136" hidden="1" x14ac:dyDescent="0.2"/>
    <row r="12137" hidden="1" x14ac:dyDescent="0.2"/>
    <row r="12138" hidden="1" x14ac:dyDescent="0.2"/>
    <row r="12139" hidden="1" x14ac:dyDescent="0.2"/>
    <row r="12140" hidden="1" x14ac:dyDescent="0.2"/>
    <row r="12141" hidden="1" x14ac:dyDescent="0.2"/>
    <row r="12142" hidden="1" x14ac:dyDescent="0.2"/>
    <row r="12143" hidden="1" x14ac:dyDescent="0.2"/>
    <row r="12144" hidden="1" x14ac:dyDescent="0.2"/>
    <row r="12145" hidden="1" x14ac:dyDescent="0.2"/>
    <row r="12146" hidden="1" x14ac:dyDescent="0.2"/>
    <row r="12147" hidden="1" x14ac:dyDescent="0.2"/>
    <row r="12148" hidden="1" x14ac:dyDescent="0.2"/>
    <row r="12149" hidden="1" x14ac:dyDescent="0.2"/>
    <row r="12150" hidden="1" x14ac:dyDescent="0.2"/>
    <row r="12151" hidden="1" x14ac:dyDescent="0.2"/>
    <row r="12152" hidden="1" x14ac:dyDescent="0.2"/>
    <row r="12153" hidden="1" x14ac:dyDescent="0.2"/>
    <row r="12154" hidden="1" x14ac:dyDescent="0.2"/>
    <row r="12155" hidden="1" x14ac:dyDescent="0.2"/>
    <row r="12156" hidden="1" x14ac:dyDescent="0.2"/>
    <row r="12157" hidden="1" x14ac:dyDescent="0.2"/>
    <row r="12158" hidden="1" x14ac:dyDescent="0.2"/>
    <row r="12159" hidden="1" x14ac:dyDescent="0.2"/>
    <row r="12160" hidden="1" x14ac:dyDescent="0.2"/>
    <row r="12161" hidden="1" x14ac:dyDescent="0.2"/>
    <row r="12162" hidden="1" x14ac:dyDescent="0.2"/>
    <row r="12163" hidden="1" x14ac:dyDescent="0.2"/>
    <row r="12164" hidden="1" x14ac:dyDescent="0.2"/>
    <row r="12165" hidden="1" x14ac:dyDescent="0.2"/>
    <row r="12166" hidden="1" x14ac:dyDescent="0.2"/>
    <row r="12167" hidden="1" x14ac:dyDescent="0.2"/>
    <row r="12168" hidden="1" x14ac:dyDescent="0.2"/>
    <row r="12169" hidden="1" x14ac:dyDescent="0.2"/>
    <row r="12170" hidden="1" x14ac:dyDescent="0.2"/>
    <row r="12171" hidden="1" x14ac:dyDescent="0.2"/>
    <row r="12172" hidden="1" x14ac:dyDescent="0.2"/>
    <row r="12173" hidden="1" x14ac:dyDescent="0.2"/>
    <row r="12174" hidden="1" x14ac:dyDescent="0.2"/>
    <row r="12175" hidden="1" x14ac:dyDescent="0.2"/>
    <row r="12176" hidden="1" x14ac:dyDescent="0.2"/>
    <row r="12177" hidden="1" x14ac:dyDescent="0.2"/>
    <row r="12178" hidden="1" x14ac:dyDescent="0.2"/>
    <row r="12179" hidden="1" x14ac:dyDescent="0.2"/>
    <row r="12180" hidden="1" x14ac:dyDescent="0.2"/>
    <row r="12181" hidden="1" x14ac:dyDescent="0.2"/>
    <row r="12182" hidden="1" x14ac:dyDescent="0.2"/>
    <row r="12183" hidden="1" x14ac:dyDescent="0.2"/>
    <row r="12184" hidden="1" x14ac:dyDescent="0.2"/>
    <row r="12185" hidden="1" x14ac:dyDescent="0.2"/>
    <row r="12186" hidden="1" x14ac:dyDescent="0.2"/>
    <row r="12187" hidden="1" x14ac:dyDescent="0.2"/>
    <row r="12188" hidden="1" x14ac:dyDescent="0.2"/>
    <row r="12189" hidden="1" x14ac:dyDescent="0.2"/>
    <row r="12190" hidden="1" x14ac:dyDescent="0.2"/>
    <row r="12191" hidden="1" x14ac:dyDescent="0.2"/>
    <row r="12192" hidden="1" x14ac:dyDescent="0.2"/>
    <row r="12193" hidden="1" x14ac:dyDescent="0.2"/>
    <row r="12194" hidden="1" x14ac:dyDescent="0.2"/>
    <row r="12195" hidden="1" x14ac:dyDescent="0.2"/>
    <row r="12196" hidden="1" x14ac:dyDescent="0.2"/>
    <row r="12197" hidden="1" x14ac:dyDescent="0.2"/>
    <row r="12198" hidden="1" x14ac:dyDescent="0.2"/>
    <row r="12199" hidden="1" x14ac:dyDescent="0.2"/>
    <row r="12200" hidden="1" x14ac:dyDescent="0.2"/>
    <row r="12201" hidden="1" x14ac:dyDescent="0.2"/>
    <row r="12202" hidden="1" x14ac:dyDescent="0.2"/>
    <row r="12203" hidden="1" x14ac:dyDescent="0.2"/>
    <row r="12204" hidden="1" x14ac:dyDescent="0.2"/>
    <row r="12205" hidden="1" x14ac:dyDescent="0.2"/>
    <row r="12206" hidden="1" x14ac:dyDescent="0.2"/>
    <row r="12207" hidden="1" x14ac:dyDescent="0.2"/>
    <row r="12208" hidden="1" x14ac:dyDescent="0.2"/>
    <row r="12209" hidden="1" x14ac:dyDescent="0.2"/>
    <row r="12210" hidden="1" x14ac:dyDescent="0.2"/>
    <row r="12211" hidden="1" x14ac:dyDescent="0.2"/>
    <row r="12212" hidden="1" x14ac:dyDescent="0.2"/>
    <row r="12213" hidden="1" x14ac:dyDescent="0.2"/>
    <row r="12214" hidden="1" x14ac:dyDescent="0.2"/>
    <row r="12215" hidden="1" x14ac:dyDescent="0.2"/>
    <row r="12216" hidden="1" x14ac:dyDescent="0.2"/>
    <row r="12217" hidden="1" x14ac:dyDescent="0.2"/>
    <row r="12218" hidden="1" x14ac:dyDescent="0.2"/>
    <row r="12219" hidden="1" x14ac:dyDescent="0.2"/>
    <row r="12220" hidden="1" x14ac:dyDescent="0.2"/>
    <row r="12221" hidden="1" x14ac:dyDescent="0.2"/>
    <row r="12222" hidden="1" x14ac:dyDescent="0.2"/>
    <row r="12223" hidden="1" x14ac:dyDescent="0.2"/>
    <row r="12224" hidden="1" x14ac:dyDescent="0.2"/>
    <row r="12225" hidden="1" x14ac:dyDescent="0.2"/>
    <row r="12226" hidden="1" x14ac:dyDescent="0.2"/>
    <row r="12227" hidden="1" x14ac:dyDescent="0.2"/>
    <row r="12228" hidden="1" x14ac:dyDescent="0.2"/>
    <row r="12229" hidden="1" x14ac:dyDescent="0.2"/>
    <row r="12230" hidden="1" x14ac:dyDescent="0.2"/>
    <row r="12231" hidden="1" x14ac:dyDescent="0.2"/>
    <row r="12232" hidden="1" x14ac:dyDescent="0.2"/>
    <row r="12233" hidden="1" x14ac:dyDescent="0.2"/>
    <row r="12234" hidden="1" x14ac:dyDescent="0.2"/>
    <row r="12235" hidden="1" x14ac:dyDescent="0.2"/>
    <row r="12236" hidden="1" x14ac:dyDescent="0.2"/>
    <row r="12237" hidden="1" x14ac:dyDescent="0.2"/>
    <row r="12238" hidden="1" x14ac:dyDescent="0.2"/>
    <row r="12239" hidden="1" x14ac:dyDescent="0.2"/>
    <row r="12240" hidden="1" x14ac:dyDescent="0.2"/>
    <row r="12241" hidden="1" x14ac:dyDescent="0.2"/>
    <row r="12242" hidden="1" x14ac:dyDescent="0.2"/>
    <row r="12243" hidden="1" x14ac:dyDescent="0.2"/>
    <row r="12244" hidden="1" x14ac:dyDescent="0.2"/>
    <row r="12245" hidden="1" x14ac:dyDescent="0.2"/>
    <row r="12246" hidden="1" x14ac:dyDescent="0.2"/>
    <row r="12247" hidden="1" x14ac:dyDescent="0.2"/>
    <row r="12248" hidden="1" x14ac:dyDescent="0.2"/>
    <row r="12249" hidden="1" x14ac:dyDescent="0.2"/>
    <row r="12250" hidden="1" x14ac:dyDescent="0.2"/>
    <row r="12251" hidden="1" x14ac:dyDescent="0.2"/>
    <row r="12252" hidden="1" x14ac:dyDescent="0.2"/>
    <row r="12253" hidden="1" x14ac:dyDescent="0.2"/>
    <row r="12254" hidden="1" x14ac:dyDescent="0.2"/>
    <row r="12255" hidden="1" x14ac:dyDescent="0.2"/>
    <row r="12256" hidden="1" x14ac:dyDescent="0.2"/>
    <row r="12257" hidden="1" x14ac:dyDescent="0.2"/>
    <row r="12258" hidden="1" x14ac:dyDescent="0.2"/>
    <row r="12259" hidden="1" x14ac:dyDescent="0.2"/>
    <row r="12260" hidden="1" x14ac:dyDescent="0.2"/>
    <row r="12261" hidden="1" x14ac:dyDescent="0.2"/>
    <row r="12262" hidden="1" x14ac:dyDescent="0.2"/>
    <row r="12263" hidden="1" x14ac:dyDescent="0.2"/>
    <row r="12264" hidden="1" x14ac:dyDescent="0.2"/>
    <row r="12265" hidden="1" x14ac:dyDescent="0.2"/>
    <row r="12266" hidden="1" x14ac:dyDescent="0.2"/>
    <row r="12267" hidden="1" x14ac:dyDescent="0.2"/>
    <row r="12268" hidden="1" x14ac:dyDescent="0.2"/>
    <row r="12269" hidden="1" x14ac:dyDescent="0.2"/>
    <row r="12270" hidden="1" x14ac:dyDescent="0.2"/>
    <row r="12271" hidden="1" x14ac:dyDescent="0.2"/>
    <row r="12272" hidden="1" x14ac:dyDescent="0.2"/>
    <row r="12273" hidden="1" x14ac:dyDescent="0.2"/>
    <row r="12274" hidden="1" x14ac:dyDescent="0.2"/>
    <row r="12275" hidden="1" x14ac:dyDescent="0.2"/>
    <row r="12276" hidden="1" x14ac:dyDescent="0.2"/>
    <row r="12277" hidden="1" x14ac:dyDescent="0.2"/>
    <row r="12278" hidden="1" x14ac:dyDescent="0.2"/>
    <row r="12279" hidden="1" x14ac:dyDescent="0.2"/>
    <row r="12280" hidden="1" x14ac:dyDescent="0.2"/>
    <row r="12281" hidden="1" x14ac:dyDescent="0.2"/>
    <row r="12282" hidden="1" x14ac:dyDescent="0.2"/>
    <row r="12283" hidden="1" x14ac:dyDescent="0.2"/>
    <row r="12284" hidden="1" x14ac:dyDescent="0.2"/>
    <row r="12285" hidden="1" x14ac:dyDescent="0.2"/>
    <row r="12286" hidden="1" x14ac:dyDescent="0.2"/>
    <row r="12287" hidden="1" x14ac:dyDescent="0.2"/>
    <row r="12288" hidden="1" x14ac:dyDescent="0.2"/>
    <row r="12289" hidden="1" x14ac:dyDescent="0.2"/>
    <row r="12290" hidden="1" x14ac:dyDescent="0.2"/>
    <row r="12291" hidden="1" x14ac:dyDescent="0.2"/>
    <row r="12292" hidden="1" x14ac:dyDescent="0.2"/>
    <row r="12293" hidden="1" x14ac:dyDescent="0.2"/>
    <row r="12294" hidden="1" x14ac:dyDescent="0.2"/>
    <row r="12295" hidden="1" x14ac:dyDescent="0.2"/>
    <row r="12296" hidden="1" x14ac:dyDescent="0.2"/>
    <row r="12297" hidden="1" x14ac:dyDescent="0.2"/>
    <row r="12298" hidden="1" x14ac:dyDescent="0.2"/>
    <row r="12299" hidden="1" x14ac:dyDescent="0.2"/>
    <row r="12300" hidden="1" x14ac:dyDescent="0.2"/>
    <row r="12301" hidden="1" x14ac:dyDescent="0.2"/>
    <row r="12302" hidden="1" x14ac:dyDescent="0.2"/>
    <row r="12303" hidden="1" x14ac:dyDescent="0.2"/>
    <row r="12304" hidden="1" x14ac:dyDescent="0.2"/>
    <row r="12305" hidden="1" x14ac:dyDescent="0.2"/>
    <row r="12306" hidden="1" x14ac:dyDescent="0.2"/>
    <row r="12307" hidden="1" x14ac:dyDescent="0.2"/>
    <row r="12308" hidden="1" x14ac:dyDescent="0.2"/>
    <row r="12309" hidden="1" x14ac:dyDescent="0.2"/>
    <row r="12310" hidden="1" x14ac:dyDescent="0.2"/>
    <row r="12311" hidden="1" x14ac:dyDescent="0.2"/>
    <row r="12312" hidden="1" x14ac:dyDescent="0.2"/>
    <row r="12313" hidden="1" x14ac:dyDescent="0.2"/>
    <row r="12314" hidden="1" x14ac:dyDescent="0.2"/>
    <row r="12315" hidden="1" x14ac:dyDescent="0.2"/>
    <row r="12316" hidden="1" x14ac:dyDescent="0.2"/>
    <row r="12317" hidden="1" x14ac:dyDescent="0.2"/>
    <row r="12318" hidden="1" x14ac:dyDescent="0.2"/>
    <row r="12319" hidden="1" x14ac:dyDescent="0.2"/>
    <row r="12320" hidden="1" x14ac:dyDescent="0.2"/>
    <row r="12321" hidden="1" x14ac:dyDescent="0.2"/>
    <row r="12322" hidden="1" x14ac:dyDescent="0.2"/>
    <row r="12323" hidden="1" x14ac:dyDescent="0.2"/>
    <row r="12324" hidden="1" x14ac:dyDescent="0.2"/>
    <row r="12325" hidden="1" x14ac:dyDescent="0.2"/>
    <row r="12326" hidden="1" x14ac:dyDescent="0.2"/>
    <row r="12327" hidden="1" x14ac:dyDescent="0.2"/>
    <row r="12328" hidden="1" x14ac:dyDescent="0.2"/>
    <row r="12329" hidden="1" x14ac:dyDescent="0.2"/>
    <row r="12330" hidden="1" x14ac:dyDescent="0.2"/>
    <row r="12331" hidden="1" x14ac:dyDescent="0.2"/>
    <row r="12332" hidden="1" x14ac:dyDescent="0.2"/>
    <row r="12333" hidden="1" x14ac:dyDescent="0.2"/>
    <row r="12334" hidden="1" x14ac:dyDescent="0.2"/>
    <row r="12335" hidden="1" x14ac:dyDescent="0.2"/>
    <row r="12336" hidden="1" x14ac:dyDescent="0.2"/>
    <row r="12337" hidden="1" x14ac:dyDescent="0.2"/>
    <row r="12338" hidden="1" x14ac:dyDescent="0.2"/>
    <row r="12339" hidden="1" x14ac:dyDescent="0.2"/>
    <row r="12340" hidden="1" x14ac:dyDescent="0.2"/>
    <row r="12341" hidden="1" x14ac:dyDescent="0.2"/>
    <row r="12342" hidden="1" x14ac:dyDescent="0.2"/>
    <row r="12343" hidden="1" x14ac:dyDescent="0.2"/>
    <row r="12344" hidden="1" x14ac:dyDescent="0.2"/>
    <row r="12345" hidden="1" x14ac:dyDescent="0.2"/>
    <row r="12346" hidden="1" x14ac:dyDescent="0.2"/>
    <row r="12347" hidden="1" x14ac:dyDescent="0.2"/>
    <row r="12348" hidden="1" x14ac:dyDescent="0.2"/>
    <row r="12349" hidden="1" x14ac:dyDescent="0.2"/>
    <row r="12350" hidden="1" x14ac:dyDescent="0.2"/>
    <row r="12351" hidden="1" x14ac:dyDescent="0.2"/>
    <row r="12352" hidden="1" x14ac:dyDescent="0.2"/>
    <row r="12353" hidden="1" x14ac:dyDescent="0.2"/>
    <row r="12354" hidden="1" x14ac:dyDescent="0.2"/>
    <row r="12355" hidden="1" x14ac:dyDescent="0.2"/>
    <row r="12356" hidden="1" x14ac:dyDescent="0.2"/>
    <row r="12357" hidden="1" x14ac:dyDescent="0.2"/>
    <row r="12358" hidden="1" x14ac:dyDescent="0.2"/>
    <row r="12359" hidden="1" x14ac:dyDescent="0.2"/>
    <row r="12360" hidden="1" x14ac:dyDescent="0.2"/>
    <row r="12361" hidden="1" x14ac:dyDescent="0.2"/>
    <row r="12362" hidden="1" x14ac:dyDescent="0.2"/>
    <row r="12363" hidden="1" x14ac:dyDescent="0.2"/>
    <row r="12364" hidden="1" x14ac:dyDescent="0.2"/>
    <row r="12365" hidden="1" x14ac:dyDescent="0.2"/>
    <row r="12366" hidden="1" x14ac:dyDescent="0.2"/>
    <row r="12367" hidden="1" x14ac:dyDescent="0.2"/>
    <row r="12368" hidden="1" x14ac:dyDescent="0.2"/>
    <row r="12369" hidden="1" x14ac:dyDescent="0.2"/>
    <row r="12370" hidden="1" x14ac:dyDescent="0.2"/>
    <row r="12371" hidden="1" x14ac:dyDescent="0.2"/>
    <row r="12372" hidden="1" x14ac:dyDescent="0.2"/>
    <row r="12373" hidden="1" x14ac:dyDescent="0.2"/>
    <row r="12374" hidden="1" x14ac:dyDescent="0.2"/>
    <row r="12375" hidden="1" x14ac:dyDescent="0.2"/>
    <row r="12376" hidden="1" x14ac:dyDescent="0.2"/>
    <row r="12377" hidden="1" x14ac:dyDescent="0.2"/>
    <row r="12378" hidden="1" x14ac:dyDescent="0.2"/>
    <row r="12379" hidden="1" x14ac:dyDescent="0.2"/>
    <row r="12380" hidden="1" x14ac:dyDescent="0.2"/>
    <row r="12381" hidden="1" x14ac:dyDescent="0.2"/>
    <row r="12382" hidden="1" x14ac:dyDescent="0.2"/>
    <row r="12383" hidden="1" x14ac:dyDescent="0.2"/>
    <row r="12384" hidden="1" x14ac:dyDescent="0.2"/>
    <row r="12385" hidden="1" x14ac:dyDescent="0.2"/>
    <row r="12386" hidden="1" x14ac:dyDescent="0.2"/>
    <row r="12387" hidden="1" x14ac:dyDescent="0.2"/>
    <row r="12388" hidden="1" x14ac:dyDescent="0.2"/>
    <row r="12389" hidden="1" x14ac:dyDescent="0.2"/>
    <row r="12390" hidden="1" x14ac:dyDescent="0.2"/>
    <row r="12391" hidden="1" x14ac:dyDescent="0.2"/>
    <row r="12392" hidden="1" x14ac:dyDescent="0.2"/>
    <row r="12393" hidden="1" x14ac:dyDescent="0.2"/>
    <row r="12394" hidden="1" x14ac:dyDescent="0.2"/>
    <row r="12395" hidden="1" x14ac:dyDescent="0.2"/>
    <row r="12396" hidden="1" x14ac:dyDescent="0.2"/>
    <row r="12397" hidden="1" x14ac:dyDescent="0.2"/>
    <row r="12398" hidden="1" x14ac:dyDescent="0.2"/>
    <row r="12399" hidden="1" x14ac:dyDescent="0.2"/>
    <row r="12400" hidden="1" x14ac:dyDescent="0.2"/>
    <row r="12401" hidden="1" x14ac:dyDescent="0.2"/>
    <row r="12402" hidden="1" x14ac:dyDescent="0.2"/>
    <row r="12403" hidden="1" x14ac:dyDescent="0.2"/>
    <row r="12404" hidden="1" x14ac:dyDescent="0.2"/>
    <row r="12405" hidden="1" x14ac:dyDescent="0.2"/>
    <row r="12406" hidden="1" x14ac:dyDescent="0.2"/>
    <row r="12407" hidden="1" x14ac:dyDescent="0.2"/>
    <row r="12408" hidden="1" x14ac:dyDescent="0.2"/>
    <row r="12409" hidden="1" x14ac:dyDescent="0.2"/>
    <row r="12410" hidden="1" x14ac:dyDescent="0.2"/>
    <row r="12411" hidden="1" x14ac:dyDescent="0.2"/>
    <row r="12412" hidden="1" x14ac:dyDescent="0.2"/>
    <row r="12413" hidden="1" x14ac:dyDescent="0.2"/>
    <row r="12414" hidden="1" x14ac:dyDescent="0.2"/>
    <row r="12415" hidden="1" x14ac:dyDescent="0.2"/>
    <row r="12416" hidden="1" x14ac:dyDescent="0.2"/>
    <row r="12417" hidden="1" x14ac:dyDescent="0.2"/>
    <row r="12418" hidden="1" x14ac:dyDescent="0.2"/>
    <row r="12419" hidden="1" x14ac:dyDescent="0.2"/>
    <row r="12420" hidden="1" x14ac:dyDescent="0.2"/>
    <row r="12421" hidden="1" x14ac:dyDescent="0.2"/>
    <row r="12422" hidden="1" x14ac:dyDescent="0.2"/>
    <row r="12423" hidden="1" x14ac:dyDescent="0.2"/>
    <row r="12424" hidden="1" x14ac:dyDescent="0.2"/>
    <row r="12425" hidden="1" x14ac:dyDescent="0.2"/>
    <row r="12426" hidden="1" x14ac:dyDescent="0.2"/>
    <row r="12427" hidden="1" x14ac:dyDescent="0.2"/>
    <row r="12428" hidden="1" x14ac:dyDescent="0.2"/>
    <row r="12429" hidden="1" x14ac:dyDescent="0.2"/>
    <row r="12430" hidden="1" x14ac:dyDescent="0.2"/>
    <row r="12431" hidden="1" x14ac:dyDescent="0.2"/>
    <row r="12432" hidden="1" x14ac:dyDescent="0.2"/>
    <row r="12433" hidden="1" x14ac:dyDescent="0.2"/>
    <row r="12434" hidden="1" x14ac:dyDescent="0.2"/>
    <row r="12435" hidden="1" x14ac:dyDescent="0.2"/>
    <row r="12436" hidden="1" x14ac:dyDescent="0.2"/>
    <row r="12437" hidden="1" x14ac:dyDescent="0.2"/>
    <row r="12438" hidden="1" x14ac:dyDescent="0.2"/>
    <row r="12439" hidden="1" x14ac:dyDescent="0.2"/>
    <row r="12440" hidden="1" x14ac:dyDescent="0.2"/>
    <row r="12441" hidden="1" x14ac:dyDescent="0.2"/>
    <row r="12442" hidden="1" x14ac:dyDescent="0.2"/>
    <row r="12443" hidden="1" x14ac:dyDescent="0.2"/>
    <row r="12444" hidden="1" x14ac:dyDescent="0.2"/>
    <row r="12445" hidden="1" x14ac:dyDescent="0.2"/>
    <row r="12446" hidden="1" x14ac:dyDescent="0.2"/>
    <row r="12447" hidden="1" x14ac:dyDescent="0.2"/>
    <row r="12448" hidden="1" x14ac:dyDescent="0.2"/>
    <row r="12449" hidden="1" x14ac:dyDescent="0.2"/>
    <row r="12450" hidden="1" x14ac:dyDescent="0.2"/>
    <row r="12451" hidden="1" x14ac:dyDescent="0.2"/>
    <row r="12452" hidden="1" x14ac:dyDescent="0.2"/>
    <row r="12453" hidden="1" x14ac:dyDescent="0.2"/>
    <row r="12454" hidden="1" x14ac:dyDescent="0.2"/>
    <row r="12455" hidden="1" x14ac:dyDescent="0.2"/>
    <row r="12456" hidden="1" x14ac:dyDescent="0.2"/>
    <row r="12457" hidden="1" x14ac:dyDescent="0.2"/>
    <row r="12458" hidden="1" x14ac:dyDescent="0.2"/>
    <row r="12459" hidden="1" x14ac:dyDescent="0.2"/>
    <row r="12460" hidden="1" x14ac:dyDescent="0.2"/>
    <row r="12461" hidden="1" x14ac:dyDescent="0.2"/>
    <row r="12462" hidden="1" x14ac:dyDescent="0.2"/>
    <row r="12463" hidden="1" x14ac:dyDescent="0.2"/>
    <row r="12464" hidden="1" x14ac:dyDescent="0.2"/>
    <row r="12465" hidden="1" x14ac:dyDescent="0.2"/>
    <row r="12466" hidden="1" x14ac:dyDescent="0.2"/>
    <row r="12467" hidden="1" x14ac:dyDescent="0.2"/>
    <row r="12468" hidden="1" x14ac:dyDescent="0.2"/>
    <row r="12469" hidden="1" x14ac:dyDescent="0.2"/>
    <row r="12470" hidden="1" x14ac:dyDescent="0.2"/>
    <row r="12471" hidden="1" x14ac:dyDescent="0.2"/>
    <row r="12472" hidden="1" x14ac:dyDescent="0.2"/>
    <row r="12473" hidden="1" x14ac:dyDescent="0.2"/>
    <row r="12474" hidden="1" x14ac:dyDescent="0.2"/>
    <row r="12475" hidden="1" x14ac:dyDescent="0.2"/>
    <row r="12476" hidden="1" x14ac:dyDescent="0.2"/>
    <row r="12477" hidden="1" x14ac:dyDescent="0.2"/>
    <row r="12478" hidden="1" x14ac:dyDescent="0.2"/>
    <row r="12479" hidden="1" x14ac:dyDescent="0.2"/>
    <row r="12480" hidden="1" x14ac:dyDescent="0.2"/>
    <row r="12481" hidden="1" x14ac:dyDescent="0.2"/>
    <row r="12482" hidden="1" x14ac:dyDescent="0.2"/>
    <row r="12483" hidden="1" x14ac:dyDescent="0.2"/>
    <row r="12484" hidden="1" x14ac:dyDescent="0.2"/>
    <row r="12485" hidden="1" x14ac:dyDescent="0.2"/>
    <row r="12486" hidden="1" x14ac:dyDescent="0.2"/>
    <row r="12487" hidden="1" x14ac:dyDescent="0.2"/>
    <row r="12488" hidden="1" x14ac:dyDescent="0.2"/>
    <row r="12489" hidden="1" x14ac:dyDescent="0.2"/>
    <row r="12490" hidden="1" x14ac:dyDescent="0.2"/>
    <row r="12491" hidden="1" x14ac:dyDescent="0.2"/>
    <row r="12492" hidden="1" x14ac:dyDescent="0.2"/>
    <row r="12493" hidden="1" x14ac:dyDescent="0.2"/>
    <row r="12494" hidden="1" x14ac:dyDescent="0.2"/>
    <row r="12495" hidden="1" x14ac:dyDescent="0.2"/>
    <row r="12496" hidden="1" x14ac:dyDescent="0.2"/>
    <row r="12497" hidden="1" x14ac:dyDescent="0.2"/>
    <row r="12498" hidden="1" x14ac:dyDescent="0.2"/>
    <row r="12499" hidden="1" x14ac:dyDescent="0.2"/>
    <row r="12500" hidden="1" x14ac:dyDescent="0.2"/>
    <row r="12501" hidden="1" x14ac:dyDescent="0.2"/>
    <row r="12502" hidden="1" x14ac:dyDescent="0.2"/>
    <row r="12503" hidden="1" x14ac:dyDescent="0.2"/>
    <row r="12504" hidden="1" x14ac:dyDescent="0.2"/>
    <row r="12505" hidden="1" x14ac:dyDescent="0.2"/>
    <row r="12506" hidden="1" x14ac:dyDescent="0.2"/>
    <row r="12507" hidden="1" x14ac:dyDescent="0.2"/>
    <row r="12508" hidden="1" x14ac:dyDescent="0.2"/>
    <row r="12509" hidden="1" x14ac:dyDescent="0.2"/>
    <row r="12510" hidden="1" x14ac:dyDescent="0.2"/>
    <row r="12511" hidden="1" x14ac:dyDescent="0.2"/>
    <row r="12512" hidden="1" x14ac:dyDescent="0.2"/>
    <row r="12513" hidden="1" x14ac:dyDescent="0.2"/>
    <row r="12514" hidden="1" x14ac:dyDescent="0.2"/>
    <row r="12515" hidden="1" x14ac:dyDescent="0.2"/>
    <row r="12516" hidden="1" x14ac:dyDescent="0.2"/>
    <row r="12517" hidden="1" x14ac:dyDescent="0.2"/>
    <row r="12518" hidden="1" x14ac:dyDescent="0.2"/>
    <row r="12519" hidden="1" x14ac:dyDescent="0.2"/>
    <row r="12520" hidden="1" x14ac:dyDescent="0.2"/>
    <row r="12521" hidden="1" x14ac:dyDescent="0.2"/>
    <row r="12522" hidden="1" x14ac:dyDescent="0.2"/>
    <row r="12523" hidden="1" x14ac:dyDescent="0.2"/>
    <row r="12524" hidden="1" x14ac:dyDescent="0.2"/>
    <row r="12525" hidden="1" x14ac:dyDescent="0.2"/>
    <row r="12526" hidden="1" x14ac:dyDescent="0.2"/>
    <row r="12527" hidden="1" x14ac:dyDescent="0.2"/>
    <row r="12528" hidden="1" x14ac:dyDescent="0.2"/>
    <row r="12529" hidden="1" x14ac:dyDescent="0.2"/>
    <row r="12530" hidden="1" x14ac:dyDescent="0.2"/>
    <row r="12531" hidden="1" x14ac:dyDescent="0.2"/>
    <row r="12532" hidden="1" x14ac:dyDescent="0.2"/>
    <row r="12533" hidden="1" x14ac:dyDescent="0.2"/>
    <row r="12534" hidden="1" x14ac:dyDescent="0.2"/>
    <row r="12535" hidden="1" x14ac:dyDescent="0.2"/>
    <row r="12536" hidden="1" x14ac:dyDescent="0.2"/>
    <row r="12537" hidden="1" x14ac:dyDescent="0.2"/>
    <row r="12538" hidden="1" x14ac:dyDescent="0.2"/>
    <row r="12539" hidden="1" x14ac:dyDescent="0.2"/>
    <row r="12540" hidden="1" x14ac:dyDescent="0.2"/>
    <row r="12541" hidden="1" x14ac:dyDescent="0.2"/>
    <row r="12542" hidden="1" x14ac:dyDescent="0.2"/>
    <row r="12543" hidden="1" x14ac:dyDescent="0.2"/>
    <row r="12544" hidden="1" x14ac:dyDescent="0.2"/>
    <row r="12545" hidden="1" x14ac:dyDescent="0.2"/>
    <row r="12546" hidden="1" x14ac:dyDescent="0.2"/>
    <row r="12547" hidden="1" x14ac:dyDescent="0.2"/>
    <row r="12548" hidden="1" x14ac:dyDescent="0.2"/>
    <row r="12549" hidden="1" x14ac:dyDescent="0.2"/>
    <row r="12550" hidden="1" x14ac:dyDescent="0.2"/>
    <row r="12551" hidden="1" x14ac:dyDescent="0.2"/>
    <row r="12552" hidden="1" x14ac:dyDescent="0.2"/>
    <row r="12553" hidden="1" x14ac:dyDescent="0.2"/>
    <row r="12554" hidden="1" x14ac:dyDescent="0.2"/>
    <row r="12555" hidden="1" x14ac:dyDescent="0.2"/>
    <row r="12556" hidden="1" x14ac:dyDescent="0.2"/>
    <row r="12557" hidden="1" x14ac:dyDescent="0.2"/>
    <row r="12558" hidden="1" x14ac:dyDescent="0.2"/>
    <row r="12559" hidden="1" x14ac:dyDescent="0.2"/>
    <row r="12560" hidden="1" x14ac:dyDescent="0.2"/>
    <row r="12561" hidden="1" x14ac:dyDescent="0.2"/>
    <row r="12562" hidden="1" x14ac:dyDescent="0.2"/>
    <row r="12563" hidden="1" x14ac:dyDescent="0.2"/>
    <row r="12564" hidden="1" x14ac:dyDescent="0.2"/>
    <row r="12565" hidden="1" x14ac:dyDescent="0.2"/>
    <row r="12566" hidden="1" x14ac:dyDescent="0.2"/>
    <row r="12567" hidden="1" x14ac:dyDescent="0.2"/>
    <row r="12568" hidden="1" x14ac:dyDescent="0.2"/>
    <row r="12569" hidden="1" x14ac:dyDescent="0.2"/>
    <row r="12570" hidden="1" x14ac:dyDescent="0.2"/>
    <row r="12571" hidden="1" x14ac:dyDescent="0.2"/>
    <row r="12572" hidden="1" x14ac:dyDescent="0.2"/>
    <row r="12573" hidden="1" x14ac:dyDescent="0.2"/>
    <row r="12574" hidden="1" x14ac:dyDescent="0.2"/>
    <row r="12575" hidden="1" x14ac:dyDescent="0.2"/>
    <row r="12576" hidden="1" x14ac:dyDescent="0.2"/>
    <row r="12577" hidden="1" x14ac:dyDescent="0.2"/>
    <row r="12578" hidden="1" x14ac:dyDescent="0.2"/>
    <row r="12579" hidden="1" x14ac:dyDescent="0.2"/>
    <row r="12580" hidden="1" x14ac:dyDescent="0.2"/>
    <row r="12581" hidden="1" x14ac:dyDescent="0.2"/>
    <row r="12582" hidden="1" x14ac:dyDescent="0.2"/>
    <row r="12583" hidden="1" x14ac:dyDescent="0.2"/>
    <row r="12584" hidden="1" x14ac:dyDescent="0.2"/>
    <row r="12585" hidden="1" x14ac:dyDescent="0.2"/>
    <row r="12586" hidden="1" x14ac:dyDescent="0.2"/>
    <row r="12587" hidden="1" x14ac:dyDescent="0.2"/>
    <row r="12588" hidden="1" x14ac:dyDescent="0.2"/>
    <row r="12589" hidden="1" x14ac:dyDescent="0.2"/>
    <row r="12590" hidden="1" x14ac:dyDescent="0.2"/>
    <row r="12591" hidden="1" x14ac:dyDescent="0.2"/>
    <row r="12592" hidden="1" x14ac:dyDescent="0.2"/>
    <row r="12593" hidden="1" x14ac:dyDescent="0.2"/>
    <row r="12594" hidden="1" x14ac:dyDescent="0.2"/>
    <row r="12595" hidden="1" x14ac:dyDescent="0.2"/>
    <row r="12596" hidden="1" x14ac:dyDescent="0.2"/>
    <row r="12597" hidden="1" x14ac:dyDescent="0.2"/>
    <row r="12598" hidden="1" x14ac:dyDescent="0.2"/>
    <row r="12599" hidden="1" x14ac:dyDescent="0.2"/>
    <row r="12600" hidden="1" x14ac:dyDescent="0.2"/>
    <row r="12601" hidden="1" x14ac:dyDescent="0.2"/>
    <row r="12602" hidden="1" x14ac:dyDescent="0.2"/>
    <row r="12603" hidden="1" x14ac:dyDescent="0.2"/>
    <row r="12604" hidden="1" x14ac:dyDescent="0.2"/>
    <row r="12605" hidden="1" x14ac:dyDescent="0.2"/>
    <row r="12606" hidden="1" x14ac:dyDescent="0.2"/>
    <row r="12607" hidden="1" x14ac:dyDescent="0.2"/>
    <row r="12608" hidden="1" x14ac:dyDescent="0.2"/>
    <row r="12609" hidden="1" x14ac:dyDescent="0.2"/>
    <row r="12610" hidden="1" x14ac:dyDescent="0.2"/>
    <row r="12611" hidden="1" x14ac:dyDescent="0.2"/>
    <row r="12612" hidden="1" x14ac:dyDescent="0.2"/>
    <row r="12613" hidden="1" x14ac:dyDescent="0.2"/>
    <row r="12614" hidden="1" x14ac:dyDescent="0.2"/>
    <row r="12615" hidden="1" x14ac:dyDescent="0.2"/>
    <row r="12616" hidden="1" x14ac:dyDescent="0.2"/>
    <row r="12617" hidden="1" x14ac:dyDescent="0.2"/>
    <row r="12618" hidden="1" x14ac:dyDescent="0.2"/>
    <row r="12619" hidden="1" x14ac:dyDescent="0.2"/>
    <row r="12620" hidden="1" x14ac:dyDescent="0.2"/>
    <row r="12621" hidden="1" x14ac:dyDescent="0.2"/>
    <row r="12622" hidden="1" x14ac:dyDescent="0.2"/>
    <row r="12623" hidden="1" x14ac:dyDescent="0.2"/>
    <row r="12624" hidden="1" x14ac:dyDescent="0.2"/>
    <row r="12625" hidden="1" x14ac:dyDescent="0.2"/>
    <row r="12626" hidden="1" x14ac:dyDescent="0.2"/>
    <row r="12627" hidden="1" x14ac:dyDescent="0.2"/>
    <row r="12628" hidden="1" x14ac:dyDescent="0.2"/>
    <row r="12629" hidden="1" x14ac:dyDescent="0.2"/>
    <row r="12630" hidden="1" x14ac:dyDescent="0.2"/>
    <row r="12631" hidden="1" x14ac:dyDescent="0.2"/>
    <row r="12632" hidden="1" x14ac:dyDescent="0.2"/>
    <row r="12633" hidden="1" x14ac:dyDescent="0.2"/>
    <row r="12634" hidden="1" x14ac:dyDescent="0.2"/>
    <row r="12635" hidden="1" x14ac:dyDescent="0.2"/>
    <row r="12636" hidden="1" x14ac:dyDescent="0.2"/>
    <row r="12637" hidden="1" x14ac:dyDescent="0.2"/>
    <row r="12638" hidden="1" x14ac:dyDescent="0.2"/>
    <row r="12639" hidden="1" x14ac:dyDescent="0.2"/>
    <row r="12640" hidden="1" x14ac:dyDescent="0.2"/>
    <row r="12641" hidden="1" x14ac:dyDescent="0.2"/>
    <row r="12642" hidden="1" x14ac:dyDescent="0.2"/>
    <row r="12643" hidden="1" x14ac:dyDescent="0.2"/>
    <row r="12644" hidden="1" x14ac:dyDescent="0.2"/>
    <row r="12645" hidden="1" x14ac:dyDescent="0.2"/>
    <row r="12646" hidden="1" x14ac:dyDescent="0.2"/>
    <row r="12647" hidden="1" x14ac:dyDescent="0.2"/>
    <row r="12648" hidden="1" x14ac:dyDescent="0.2"/>
    <row r="12649" hidden="1" x14ac:dyDescent="0.2"/>
    <row r="12650" hidden="1" x14ac:dyDescent="0.2"/>
    <row r="12651" hidden="1" x14ac:dyDescent="0.2"/>
    <row r="12652" hidden="1" x14ac:dyDescent="0.2"/>
    <row r="12653" hidden="1" x14ac:dyDescent="0.2"/>
    <row r="12654" hidden="1" x14ac:dyDescent="0.2"/>
    <row r="12655" hidden="1" x14ac:dyDescent="0.2"/>
    <row r="12656" hidden="1" x14ac:dyDescent="0.2"/>
    <row r="12657" hidden="1" x14ac:dyDescent="0.2"/>
    <row r="12658" hidden="1" x14ac:dyDescent="0.2"/>
    <row r="12659" hidden="1" x14ac:dyDescent="0.2"/>
    <row r="12660" hidden="1" x14ac:dyDescent="0.2"/>
    <row r="12661" hidden="1" x14ac:dyDescent="0.2"/>
    <row r="12662" hidden="1" x14ac:dyDescent="0.2"/>
    <row r="12663" hidden="1" x14ac:dyDescent="0.2"/>
    <row r="12664" hidden="1" x14ac:dyDescent="0.2"/>
    <row r="12665" hidden="1" x14ac:dyDescent="0.2"/>
    <row r="12666" hidden="1" x14ac:dyDescent="0.2"/>
    <row r="12667" hidden="1" x14ac:dyDescent="0.2"/>
    <row r="12668" hidden="1" x14ac:dyDescent="0.2"/>
    <row r="12669" hidden="1" x14ac:dyDescent="0.2"/>
    <row r="12670" hidden="1" x14ac:dyDescent="0.2"/>
    <row r="12671" hidden="1" x14ac:dyDescent="0.2"/>
    <row r="12672" hidden="1" x14ac:dyDescent="0.2"/>
    <row r="12673" hidden="1" x14ac:dyDescent="0.2"/>
    <row r="12674" hidden="1" x14ac:dyDescent="0.2"/>
    <row r="12675" hidden="1" x14ac:dyDescent="0.2"/>
    <row r="12676" hidden="1" x14ac:dyDescent="0.2"/>
    <row r="12677" hidden="1" x14ac:dyDescent="0.2"/>
    <row r="12678" hidden="1" x14ac:dyDescent="0.2"/>
    <row r="12679" hidden="1" x14ac:dyDescent="0.2"/>
    <row r="12680" hidden="1" x14ac:dyDescent="0.2"/>
    <row r="12681" hidden="1" x14ac:dyDescent="0.2"/>
    <row r="12682" hidden="1" x14ac:dyDescent="0.2"/>
    <row r="12683" hidden="1" x14ac:dyDescent="0.2"/>
    <row r="12684" hidden="1" x14ac:dyDescent="0.2"/>
    <row r="12685" hidden="1" x14ac:dyDescent="0.2"/>
    <row r="12686" hidden="1" x14ac:dyDescent="0.2"/>
    <row r="12687" hidden="1" x14ac:dyDescent="0.2"/>
    <row r="12688" hidden="1" x14ac:dyDescent="0.2"/>
    <row r="12689" hidden="1" x14ac:dyDescent="0.2"/>
    <row r="12690" hidden="1" x14ac:dyDescent="0.2"/>
    <row r="12691" hidden="1" x14ac:dyDescent="0.2"/>
    <row r="12692" hidden="1" x14ac:dyDescent="0.2"/>
    <row r="12693" hidden="1" x14ac:dyDescent="0.2"/>
    <row r="12694" hidden="1" x14ac:dyDescent="0.2"/>
    <row r="12695" hidden="1" x14ac:dyDescent="0.2"/>
    <row r="12696" hidden="1" x14ac:dyDescent="0.2"/>
    <row r="12697" hidden="1" x14ac:dyDescent="0.2"/>
    <row r="12698" hidden="1" x14ac:dyDescent="0.2"/>
    <row r="12699" hidden="1" x14ac:dyDescent="0.2"/>
    <row r="12700" hidden="1" x14ac:dyDescent="0.2"/>
    <row r="12701" hidden="1" x14ac:dyDescent="0.2"/>
    <row r="12702" hidden="1" x14ac:dyDescent="0.2"/>
    <row r="12703" hidden="1" x14ac:dyDescent="0.2"/>
    <row r="12704" hidden="1" x14ac:dyDescent="0.2"/>
    <row r="12705" hidden="1" x14ac:dyDescent="0.2"/>
    <row r="12706" hidden="1" x14ac:dyDescent="0.2"/>
    <row r="12707" hidden="1" x14ac:dyDescent="0.2"/>
    <row r="12708" hidden="1" x14ac:dyDescent="0.2"/>
    <row r="12709" hidden="1" x14ac:dyDescent="0.2"/>
    <row r="12710" hidden="1" x14ac:dyDescent="0.2"/>
    <row r="12711" hidden="1" x14ac:dyDescent="0.2"/>
    <row r="12712" hidden="1" x14ac:dyDescent="0.2"/>
    <row r="12713" hidden="1" x14ac:dyDescent="0.2"/>
    <row r="12714" hidden="1" x14ac:dyDescent="0.2"/>
    <row r="12715" hidden="1" x14ac:dyDescent="0.2"/>
    <row r="12716" hidden="1" x14ac:dyDescent="0.2"/>
    <row r="12717" hidden="1" x14ac:dyDescent="0.2"/>
    <row r="12718" hidden="1" x14ac:dyDescent="0.2"/>
    <row r="12719" hidden="1" x14ac:dyDescent="0.2"/>
    <row r="12720" hidden="1" x14ac:dyDescent="0.2"/>
    <row r="12721" hidden="1" x14ac:dyDescent="0.2"/>
    <row r="12722" hidden="1" x14ac:dyDescent="0.2"/>
    <row r="12723" hidden="1" x14ac:dyDescent="0.2"/>
    <row r="12724" hidden="1" x14ac:dyDescent="0.2"/>
    <row r="12725" hidden="1" x14ac:dyDescent="0.2"/>
    <row r="12726" hidden="1" x14ac:dyDescent="0.2"/>
    <row r="12727" hidden="1" x14ac:dyDescent="0.2"/>
    <row r="12728" hidden="1" x14ac:dyDescent="0.2"/>
    <row r="12729" hidden="1" x14ac:dyDescent="0.2"/>
    <row r="12730" hidden="1" x14ac:dyDescent="0.2"/>
    <row r="12731" hidden="1" x14ac:dyDescent="0.2"/>
    <row r="12732" hidden="1" x14ac:dyDescent="0.2"/>
    <row r="12733" hidden="1" x14ac:dyDescent="0.2"/>
    <row r="12734" hidden="1" x14ac:dyDescent="0.2"/>
    <row r="12735" hidden="1" x14ac:dyDescent="0.2"/>
    <row r="12736" hidden="1" x14ac:dyDescent="0.2"/>
    <row r="12737" hidden="1" x14ac:dyDescent="0.2"/>
    <row r="12738" hidden="1" x14ac:dyDescent="0.2"/>
    <row r="12739" hidden="1" x14ac:dyDescent="0.2"/>
    <row r="12740" hidden="1" x14ac:dyDescent="0.2"/>
    <row r="12741" hidden="1" x14ac:dyDescent="0.2"/>
    <row r="12742" hidden="1" x14ac:dyDescent="0.2"/>
    <row r="12743" hidden="1" x14ac:dyDescent="0.2"/>
    <row r="12744" hidden="1" x14ac:dyDescent="0.2"/>
    <row r="12745" hidden="1" x14ac:dyDescent="0.2"/>
    <row r="12746" hidden="1" x14ac:dyDescent="0.2"/>
    <row r="12747" hidden="1" x14ac:dyDescent="0.2"/>
    <row r="12748" hidden="1" x14ac:dyDescent="0.2"/>
    <row r="12749" hidden="1" x14ac:dyDescent="0.2"/>
    <row r="12750" hidden="1" x14ac:dyDescent="0.2"/>
    <row r="12751" hidden="1" x14ac:dyDescent="0.2"/>
    <row r="12752" hidden="1" x14ac:dyDescent="0.2"/>
    <row r="12753" hidden="1" x14ac:dyDescent="0.2"/>
    <row r="12754" hidden="1" x14ac:dyDescent="0.2"/>
    <row r="12755" hidden="1" x14ac:dyDescent="0.2"/>
    <row r="12756" hidden="1" x14ac:dyDescent="0.2"/>
    <row r="12757" hidden="1" x14ac:dyDescent="0.2"/>
    <row r="12758" hidden="1" x14ac:dyDescent="0.2"/>
    <row r="12759" hidden="1" x14ac:dyDescent="0.2"/>
    <row r="12760" hidden="1" x14ac:dyDescent="0.2"/>
    <row r="12761" hidden="1" x14ac:dyDescent="0.2"/>
    <row r="12762" hidden="1" x14ac:dyDescent="0.2"/>
    <row r="12763" hidden="1" x14ac:dyDescent="0.2"/>
    <row r="12764" hidden="1" x14ac:dyDescent="0.2"/>
    <row r="12765" hidden="1" x14ac:dyDescent="0.2"/>
    <row r="12766" hidden="1" x14ac:dyDescent="0.2"/>
    <row r="12767" hidden="1" x14ac:dyDescent="0.2"/>
    <row r="12768" hidden="1" x14ac:dyDescent="0.2"/>
    <row r="12769" hidden="1" x14ac:dyDescent="0.2"/>
    <row r="12770" hidden="1" x14ac:dyDescent="0.2"/>
    <row r="12771" hidden="1" x14ac:dyDescent="0.2"/>
    <row r="12772" hidden="1" x14ac:dyDescent="0.2"/>
    <row r="12773" hidden="1" x14ac:dyDescent="0.2"/>
    <row r="12774" hidden="1" x14ac:dyDescent="0.2"/>
    <row r="12775" hidden="1" x14ac:dyDescent="0.2"/>
    <row r="12776" hidden="1" x14ac:dyDescent="0.2"/>
    <row r="12777" hidden="1" x14ac:dyDescent="0.2"/>
    <row r="12778" hidden="1" x14ac:dyDescent="0.2"/>
    <row r="12779" hidden="1" x14ac:dyDescent="0.2"/>
    <row r="12780" hidden="1" x14ac:dyDescent="0.2"/>
    <row r="12781" hidden="1" x14ac:dyDescent="0.2"/>
    <row r="12782" hidden="1" x14ac:dyDescent="0.2"/>
    <row r="12783" hidden="1" x14ac:dyDescent="0.2"/>
    <row r="12784" hidden="1" x14ac:dyDescent="0.2"/>
    <row r="12785" hidden="1" x14ac:dyDescent="0.2"/>
    <row r="12786" hidden="1" x14ac:dyDescent="0.2"/>
    <row r="12787" hidden="1" x14ac:dyDescent="0.2"/>
    <row r="12788" hidden="1" x14ac:dyDescent="0.2"/>
    <row r="12789" hidden="1" x14ac:dyDescent="0.2"/>
    <row r="12790" hidden="1" x14ac:dyDescent="0.2"/>
    <row r="12791" hidden="1" x14ac:dyDescent="0.2"/>
    <row r="12792" hidden="1" x14ac:dyDescent="0.2"/>
    <row r="12793" hidden="1" x14ac:dyDescent="0.2"/>
    <row r="12794" hidden="1" x14ac:dyDescent="0.2"/>
    <row r="12795" hidden="1" x14ac:dyDescent="0.2"/>
    <row r="12796" hidden="1" x14ac:dyDescent="0.2"/>
    <row r="12797" hidden="1" x14ac:dyDescent="0.2"/>
    <row r="12798" hidden="1" x14ac:dyDescent="0.2"/>
    <row r="12799" hidden="1" x14ac:dyDescent="0.2"/>
    <row r="12800" hidden="1" x14ac:dyDescent="0.2"/>
    <row r="12801" hidden="1" x14ac:dyDescent="0.2"/>
    <row r="12802" hidden="1" x14ac:dyDescent="0.2"/>
    <row r="12803" hidden="1" x14ac:dyDescent="0.2"/>
    <row r="12804" hidden="1" x14ac:dyDescent="0.2"/>
    <row r="12805" hidden="1" x14ac:dyDescent="0.2"/>
    <row r="12806" hidden="1" x14ac:dyDescent="0.2"/>
    <row r="12807" hidden="1" x14ac:dyDescent="0.2"/>
    <row r="12808" hidden="1" x14ac:dyDescent="0.2"/>
    <row r="12809" hidden="1" x14ac:dyDescent="0.2"/>
    <row r="12810" hidden="1" x14ac:dyDescent="0.2"/>
    <row r="12811" hidden="1" x14ac:dyDescent="0.2"/>
    <row r="12812" hidden="1" x14ac:dyDescent="0.2"/>
    <row r="12813" hidden="1" x14ac:dyDescent="0.2"/>
    <row r="12814" hidden="1" x14ac:dyDescent="0.2"/>
    <row r="12815" hidden="1" x14ac:dyDescent="0.2"/>
    <row r="12816" hidden="1" x14ac:dyDescent="0.2"/>
    <row r="12817" hidden="1" x14ac:dyDescent="0.2"/>
    <row r="12818" hidden="1" x14ac:dyDescent="0.2"/>
    <row r="12819" hidden="1" x14ac:dyDescent="0.2"/>
    <row r="12820" hidden="1" x14ac:dyDescent="0.2"/>
    <row r="12821" hidden="1" x14ac:dyDescent="0.2"/>
    <row r="12822" hidden="1" x14ac:dyDescent="0.2"/>
    <row r="12823" hidden="1" x14ac:dyDescent="0.2"/>
    <row r="12824" hidden="1" x14ac:dyDescent="0.2"/>
    <row r="12825" hidden="1" x14ac:dyDescent="0.2"/>
    <row r="12826" hidden="1" x14ac:dyDescent="0.2"/>
    <row r="12827" hidden="1" x14ac:dyDescent="0.2"/>
    <row r="12828" hidden="1" x14ac:dyDescent="0.2"/>
    <row r="12829" hidden="1" x14ac:dyDescent="0.2"/>
    <row r="12830" hidden="1" x14ac:dyDescent="0.2"/>
    <row r="12831" hidden="1" x14ac:dyDescent="0.2"/>
    <row r="12832" hidden="1" x14ac:dyDescent="0.2"/>
    <row r="12833" hidden="1" x14ac:dyDescent="0.2"/>
    <row r="12834" hidden="1" x14ac:dyDescent="0.2"/>
    <row r="12835" hidden="1" x14ac:dyDescent="0.2"/>
    <row r="12836" hidden="1" x14ac:dyDescent="0.2"/>
    <row r="12837" hidden="1" x14ac:dyDescent="0.2"/>
    <row r="12838" hidden="1" x14ac:dyDescent="0.2"/>
    <row r="12839" hidden="1" x14ac:dyDescent="0.2"/>
    <row r="12840" hidden="1" x14ac:dyDescent="0.2"/>
    <row r="12841" hidden="1" x14ac:dyDescent="0.2"/>
    <row r="12842" hidden="1" x14ac:dyDescent="0.2"/>
    <row r="12843" hidden="1" x14ac:dyDescent="0.2"/>
    <row r="12844" hidden="1" x14ac:dyDescent="0.2"/>
    <row r="12845" hidden="1" x14ac:dyDescent="0.2"/>
    <row r="12846" hidden="1" x14ac:dyDescent="0.2"/>
    <row r="12847" hidden="1" x14ac:dyDescent="0.2"/>
    <row r="12848" hidden="1" x14ac:dyDescent="0.2"/>
    <row r="12849" hidden="1" x14ac:dyDescent="0.2"/>
    <row r="12850" hidden="1" x14ac:dyDescent="0.2"/>
    <row r="12851" hidden="1" x14ac:dyDescent="0.2"/>
    <row r="12852" hidden="1" x14ac:dyDescent="0.2"/>
    <row r="12853" hidden="1" x14ac:dyDescent="0.2"/>
    <row r="12854" hidden="1" x14ac:dyDescent="0.2"/>
    <row r="12855" hidden="1" x14ac:dyDescent="0.2"/>
    <row r="12856" hidden="1" x14ac:dyDescent="0.2"/>
    <row r="12857" hidden="1" x14ac:dyDescent="0.2"/>
    <row r="12858" hidden="1" x14ac:dyDescent="0.2"/>
    <row r="12859" hidden="1" x14ac:dyDescent="0.2"/>
    <row r="12860" hidden="1" x14ac:dyDescent="0.2"/>
    <row r="12861" hidden="1" x14ac:dyDescent="0.2"/>
    <row r="12862" hidden="1" x14ac:dyDescent="0.2"/>
    <row r="12863" hidden="1" x14ac:dyDescent="0.2"/>
    <row r="12864" hidden="1" x14ac:dyDescent="0.2"/>
    <row r="12865" hidden="1" x14ac:dyDescent="0.2"/>
    <row r="12866" hidden="1" x14ac:dyDescent="0.2"/>
    <row r="12867" hidden="1" x14ac:dyDescent="0.2"/>
    <row r="12868" hidden="1" x14ac:dyDescent="0.2"/>
    <row r="12869" hidden="1" x14ac:dyDescent="0.2"/>
    <row r="12870" hidden="1" x14ac:dyDescent="0.2"/>
    <row r="12871" hidden="1" x14ac:dyDescent="0.2"/>
    <row r="12872" hidden="1" x14ac:dyDescent="0.2"/>
    <row r="12873" hidden="1" x14ac:dyDescent="0.2"/>
    <row r="12874" hidden="1" x14ac:dyDescent="0.2"/>
    <row r="12875" hidden="1" x14ac:dyDescent="0.2"/>
    <row r="12876" hidden="1" x14ac:dyDescent="0.2"/>
    <row r="12877" hidden="1" x14ac:dyDescent="0.2"/>
    <row r="12878" hidden="1" x14ac:dyDescent="0.2"/>
    <row r="12879" hidden="1" x14ac:dyDescent="0.2"/>
    <row r="12880" hidden="1" x14ac:dyDescent="0.2"/>
    <row r="12881" hidden="1" x14ac:dyDescent="0.2"/>
    <row r="12882" hidden="1" x14ac:dyDescent="0.2"/>
    <row r="12883" hidden="1" x14ac:dyDescent="0.2"/>
    <row r="12884" hidden="1" x14ac:dyDescent="0.2"/>
    <row r="12885" hidden="1" x14ac:dyDescent="0.2"/>
    <row r="12886" hidden="1" x14ac:dyDescent="0.2"/>
    <row r="12887" hidden="1" x14ac:dyDescent="0.2"/>
    <row r="12888" hidden="1" x14ac:dyDescent="0.2"/>
    <row r="12889" hidden="1" x14ac:dyDescent="0.2"/>
    <row r="12890" hidden="1" x14ac:dyDescent="0.2"/>
    <row r="12891" hidden="1" x14ac:dyDescent="0.2"/>
    <row r="12892" hidden="1" x14ac:dyDescent="0.2"/>
    <row r="12893" hidden="1" x14ac:dyDescent="0.2"/>
    <row r="12894" hidden="1" x14ac:dyDescent="0.2"/>
    <row r="12895" hidden="1" x14ac:dyDescent="0.2"/>
    <row r="12896" hidden="1" x14ac:dyDescent="0.2"/>
    <row r="12897" hidden="1" x14ac:dyDescent="0.2"/>
    <row r="12898" hidden="1" x14ac:dyDescent="0.2"/>
    <row r="12899" hidden="1" x14ac:dyDescent="0.2"/>
    <row r="12900" hidden="1" x14ac:dyDescent="0.2"/>
    <row r="12901" hidden="1" x14ac:dyDescent="0.2"/>
    <row r="12902" hidden="1" x14ac:dyDescent="0.2"/>
    <row r="12903" hidden="1" x14ac:dyDescent="0.2"/>
    <row r="12904" hidden="1" x14ac:dyDescent="0.2"/>
    <row r="12905" hidden="1" x14ac:dyDescent="0.2"/>
    <row r="12906" hidden="1" x14ac:dyDescent="0.2"/>
    <row r="12907" hidden="1" x14ac:dyDescent="0.2"/>
    <row r="12908" hidden="1" x14ac:dyDescent="0.2"/>
    <row r="12909" hidden="1" x14ac:dyDescent="0.2"/>
    <row r="12910" hidden="1" x14ac:dyDescent="0.2"/>
    <row r="12911" hidden="1" x14ac:dyDescent="0.2"/>
    <row r="12912" hidden="1" x14ac:dyDescent="0.2"/>
    <row r="12913" hidden="1" x14ac:dyDescent="0.2"/>
    <row r="12914" hidden="1" x14ac:dyDescent="0.2"/>
    <row r="12915" hidden="1" x14ac:dyDescent="0.2"/>
    <row r="12916" hidden="1" x14ac:dyDescent="0.2"/>
    <row r="12917" hidden="1" x14ac:dyDescent="0.2"/>
    <row r="12918" hidden="1" x14ac:dyDescent="0.2"/>
    <row r="12919" hidden="1" x14ac:dyDescent="0.2"/>
    <row r="12920" hidden="1" x14ac:dyDescent="0.2"/>
    <row r="12921" hidden="1" x14ac:dyDescent="0.2"/>
    <row r="12922" hidden="1" x14ac:dyDescent="0.2"/>
    <row r="12923" hidden="1" x14ac:dyDescent="0.2"/>
    <row r="12924" hidden="1" x14ac:dyDescent="0.2"/>
    <row r="12925" hidden="1" x14ac:dyDescent="0.2"/>
    <row r="12926" hidden="1" x14ac:dyDescent="0.2"/>
    <row r="12927" hidden="1" x14ac:dyDescent="0.2"/>
    <row r="12928" hidden="1" x14ac:dyDescent="0.2"/>
    <row r="12929" hidden="1" x14ac:dyDescent="0.2"/>
    <row r="12930" hidden="1" x14ac:dyDescent="0.2"/>
    <row r="12931" hidden="1" x14ac:dyDescent="0.2"/>
    <row r="12932" hidden="1" x14ac:dyDescent="0.2"/>
    <row r="12933" hidden="1" x14ac:dyDescent="0.2"/>
    <row r="12934" hidden="1" x14ac:dyDescent="0.2"/>
    <row r="12935" hidden="1" x14ac:dyDescent="0.2"/>
    <row r="12936" hidden="1" x14ac:dyDescent="0.2"/>
    <row r="12937" hidden="1" x14ac:dyDescent="0.2"/>
    <row r="12938" hidden="1" x14ac:dyDescent="0.2"/>
    <row r="12939" hidden="1" x14ac:dyDescent="0.2"/>
    <row r="12940" hidden="1" x14ac:dyDescent="0.2"/>
    <row r="12941" hidden="1" x14ac:dyDescent="0.2"/>
    <row r="12942" hidden="1" x14ac:dyDescent="0.2"/>
    <row r="12943" hidden="1" x14ac:dyDescent="0.2"/>
    <row r="12944" hidden="1" x14ac:dyDescent="0.2"/>
    <row r="12945" hidden="1" x14ac:dyDescent="0.2"/>
    <row r="12946" hidden="1" x14ac:dyDescent="0.2"/>
    <row r="12947" hidden="1" x14ac:dyDescent="0.2"/>
    <row r="12948" hidden="1" x14ac:dyDescent="0.2"/>
    <row r="12949" hidden="1" x14ac:dyDescent="0.2"/>
    <row r="12950" hidden="1" x14ac:dyDescent="0.2"/>
    <row r="12951" hidden="1" x14ac:dyDescent="0.2"/>
    <row r="12952" hidden="1" x14ac:dyDescent="0.2"/>
    <row r="12953" hidden="1" x14ac:dyDescent="0.2"/>
    <row r="12954" hidden="1" x14ac:dyDescent="0.2"/>
    <row r="12955" hidden="1" x14ac:dyDescent="0.2"/>
    <row r="12956" hidden="1" x14ac:dyDescent="0.2"/>
    <row r="12957" hidden="1" x14ac:dyDescent="0.2"/>
    <row r="12958" hidden="1" x14ac:dyDescent="0.2"/>
    <row r="12959" hidden="1" x14ac:dyDescent="0.2"/>
    <row r="12960" hidden="1" x14ac:dyDescent="0.2"/>
    <row r="12961" hidden="1" x14ac:dyDescent="0.2"/>
    <row r="12962" hidden="1" x14ac:dyDescent="0.2"/>
    <row r="12963" hidden="1" x14ac:dyDescent="0.2"/>
    <row r="12964" hidden="1" x14ac:dyDescent="0.2"/>
    <row r="12965" hidden="1" x14ac:dyDescent="0.2"/>
    <row r="12966" hidden="1" x14ac:dyDescent="0.2"/>
    <row r="12967" hidden="1" x14ac:dyDescent="0.2"/>
    <row r="12968" hidden="1" x14ac:dyDescent="0.2"/>
    <row r="12969" hidden="1" x14ac:dyDescent="0.2"/>
    <row r="12970" hidden="1" x14ac:dyDescent="0.2"/>
    <row r="12971" hidden="1" x14ac:dyDescent="0.2"/>
    <row r="12972" hidden="1" x14ac:dyDescent="0.2"/>
    <row r="12973" hidden="1" x14ac:dyDescent="0.2"/>
    <row r="12974" hidden="1" x14ac:dyDescent="0.2"/>
    <row r="12975" hidden="1" x14ac:dyDescent="0.2"/>
    <row r="12976" hidden="1" x14ac:dyDescent="0.2"/>
    <row r="12977" hidden="1" x14ac:dyDescent="0.2"/>
    <row r="12978" hidden="1" x14ac:dyDescent="0.2"/>
    <row r="12979" hidden="1" x14ac:dyDescent="0.2"/>
    <row r="12980" hidden="1" x14ac:dyDescent="0.2"/>
    <row r="12981" hidden="1" x14ac:dyDescent="0.2"/>
    <row r="12982" hidden="1" x14ac:dyDescent="0.2"/>
    <row r="12983" hidden="1" x14ac:dyDescent="0.2"/>
    <row r="12984" hidden="1" x14ac:dyDescent="0.2"/>
    <row r="12985" hidden="1" x14ac:dyDescent="0.2"/>
    <row r="12986" hidden="1" x14ac:dyDescent="0.2"/>
    <row r="12987" hidden="1" x14ac:dyDescent="0.2"/>
    <row r="12988" hidden="1" x14ac:dyDescent="0.2"/>
    <row r="12989" hidden="1" x14ac:dyDescent="0.2"/>
    <row r="12990" hidden="1" x14ac:dyDescent="0.2"/>
    <row r="12991" hidden="1" x14ac:dyDescent="0.2"/>
    <row r="12992" hidden="1" x14ac:dyDescent="0.2"/>
    <row r="12993" hidden="1" x14ac:dyDescent="0.2"/>
    <row r="12994" hidden="1" x14ac:dyDescent="0.2"/>
    <row r="12995" hidden="1" x14ac:dyDescent="0.2"/>
    <row r="12996" hidden="1" x14ac:dyDescent="0.2"/>
    <row r="12997" hidden="1" x14ac:dyDescent="0.2"/>
    <row r="12998" hidden="1" x14ac:dyDescent="0.2"/>
    <row r="12999" hidden="1" x14ac:dyDescent="0.2"/>
    <row r="13000" hidden="1" x14ac:dyDescent="0.2"/>
    <row r="13001" hidden="1" x14ac:dyDescent="0.2"/>
    <row r="13002" hidden="1" x14ac:dyDescent="0.2"/>
    <row r="13003" hidden="1" x14ac:dyDescent="0.2"/>
    <row r="13004" hidden="1" x14ac:dyDescent="0.2"/>
    <row r="13005" hidden="1" x14ac:dyDescent="0.2"/>
    <row r="13006" hidden="1" x14ac:dyDescent="0.2"/>
    <row r="13007" hidden="1" x14ac:dyDescent="0.2"/>
    <row r="13008" hidden="1" x14ac:dyDescent="0.2"/>
    <row r="13009" hidden="1" x14ac:dyDescent="0.2"/>
    <row r="13010" hidden="1" x14ac:dyDescent="0.2"/>
    <row r="13011" hidden="1" x14ac:dyDescent="0.2"/>
    <row r="13012" hidden="1" x14ac:dyDescent="0.2"/>
    <row r="13013" hidden="1" x14ac:dyDescent="0.2"/>
    <row r="13014" hidden="1" x14ac:dyDescent="0.2"/>
    <row r="13015" hidden="1" x14ac:dyDescent="0.2"/>
    <row r="13016" hidden="1" x14ac:dyDescent="0.2"/>
    <row r="13017" hidden="1" x14ac:dyDescent="0.2"/>
    <row r="13018" hidden="1" x14ac:dyDescent="0.2"/>
    <row r="13019" hidden="1" x14ac:dyDescent="0.2"/>
    <row r="13020" hidden="1" x14ac:dyDescent="0.2"/>
    <row r="13021" hidden="1" x14ac:dyDescent="0.2"/>
    <row r="13022" hidden="1" x14ac:dyDescent="0.2"/>
    <row r="13023" hidden="1" x14ac:dyDescent="0.2"/>
    <row r="13024" hidden="1" x14ac:dyDescent="0.2"/>
    <row r="13025" hidden="1" x14ac:dyDescent="0.2"/>
    <row r="13026" hidden="1" x14ac:dyDescent="0.2"/>
    <row r="13027" hidden="1" x14ac:dyDescent="0.2"/>
    <row r="13028" hidden="1" x14ac:dyDescent="0.2"/>
    <row r="13029" hidden="1" x14ac:dyDescent="0.2"/>
    <row r="13030" hidden="1" x14ac:dyDescent="0.2"/>
    <row r="13031" hidden="1" x14ac:dyDescent="0.2"/>
    <row r="13032" hidden="1" x14ac:dyDescent="0.2"/>
    <row r="13033" hidden="1" x14ac:dyDescent="0.2"/>
    <row r="13034" hidden="1" x14ac:dyDescent="0.2"/>
    <row r="13035" hidden="1" x14ac:dyDescent="0.2"/>
    <row r="13036" hidden="1" x14ac:dyDescent="0.2"/>
    <row r="13037" hidden="1" x14ac:dyDescent="0.2"/>
    <row r="13038" hidden="1" x14ac:dyDescent="0.2"/>
    <row r="13039" hidden="1" x14ac:dyDescent="0.2"/>
    <row r="13040" hidden="1" x14ac:dyDescent="0.2"/>
    <row r="13041" hidden="1" x14ac:dyDescent="0.2"/>
    <row r="13042" hidden="1" x14ac:dyDescent="0.2"/>
    <row r="13043" hidden="1" x14ac:dyDescent="0.2"/>
    <row r="13044" hidden="1" x14ac:dyDescent="0.2"/>
    <row r="13045" hidden="1" x14ac:dyDescent="0.2"/>
    <row r="13046" hidden="1" x14ac:dyDescent="0.2"/>
    <row r="13047" hidden="1" x14ac:dyDescent="0.2"/>
    <row r="13048" hidden="1" x14ac:dyDescent="0.2"/>
    <row r="13049" hidden="1" x14ac:dyDescent="0.2"/>
    <row r="13050" hidden="1" x14ac:dyDescent="0.2"/>
    <row r="13051" hidden="1" x14ac:dyDescent="0.2"/>
    <row r="13052" hidden="1" x14ac:dyDescent="0.2"/>
    <row r="13053" hidden="1" x14ac:dyDescent="0.2"/>
    <row r="13054" hidden="1" x14ac:dyDescent="0.2"/>
    <row r="13055" hidden="1" x14ac:dyDescent="0.2"/>
    <row r="13056" hidden="1" x14ac:dyDescent="0.2"/>
    <row r="13057" hidden="1" x14ac:dyDescent="0.2"/>
    <row r="13058" hidden="1" x14ac:dyDescent="0.2"/>
    <row r="13059" hidden="1" x14ac:dyDescent="0.2"/>
    <row r="13060" hidden="1" x14ac:dyDescent="0.2"/>
    <row r="13061" hidden="1" x14ac:dyDescent="0.2"/>
    <row r="13062" hidden="1" x14ac:dyDescent="0.2"/>
    <row r="13063" hidden="1" x14ac:dyDescent="0.2"/>
    <row r="13064" hidden="1" x14ac:dyDescent="0.2"/>
    <row r="13065" hidden="1" x14ac:dyDescent="0.2"/>
    <row r="13066" hidden="1" x14ac:dyDescent="0.2"/>
    <row r="13067" hidden="1" x14ac:dyDescent="0.2"/>
    <row r="13068" hidden="1" x14ac:dyDescent="0.2"/>
    <row r="13069" hidden="1" x14ac:dyDescent="0.2"/>
    <row r="13070" hidden="1" x14ac:dyDescent="0.2"/>
    <row r="13071" hidden="1" x14ac:dyDescent="0.2"/>
    <row r="13072" hidden="1" x14ac:dyDescent="0.2"/>
    <row r="13073" hidden="1" x14ac:dyDescent="0.2"/>
    <row r="13074" hidden="1" x14ac:dyDescent="0.2"/>
    <row r="13075" hidden="1" x14ac:dyDescent="0.2"/>
    <row r="13076" hidden="1" x14ac:dyDescent="0.2"/>
    <row r="13077" hidden="1" x14ac:dyDescent="0.2"/>
    <row r="13078" hidden="1" x14ac:dyDescent="0.2"/>
    <row r="13079" hidden="1" x14ac:dyDescent="0.2"/>
    <row r="13080" hidden="1" x14ac:dyDescent="0.2"/>
    <row r="13081" hidden="1" x14ac:dyDescent="0.2"/>
    <row r="13082" hidden="1" x14ac:dyDescent="0.2"/>
    <row r="13083" hidden="1" x14ac:dyDescent="0.2"/>
    <row r="13084" hidden="1" x14ac:dyDescent="0.2"/>
    <row r="13085" hidden="1" x14ac:dyDescent="0.2"/>
    <row r="13086" hidden="1" x14ac:dyDescent="0.2"/>
    <row r="13087" hidden="1" x14ac:dyDescent="0.2"/>
    <row r="13088" hidden="1" x14ac:dyDescent="0.2"/>
    <row r="13089" hidden="1" x14ac:dyDescent="0.2"/>
    <row r="13090" hidden="1" x14ac:dyDescent="0.2"/>
    <row r="13091" hidden="1" x14ac:dyDescent="0.2"/>
    <row r="13092" hidden="1" x14ac:dyDescent="0.2"/>
    <row r="13093" hidden="1" x14ac:dyDescent="0.2"/>
    <row r="13094" hidden="1" x14ac:dyDescent="0.2"/>
    <row r="13095" hidden="1" x14ac:dyDescent="0.2"/>
    <row r="13096" hidden="1" x14ac:dyDescent="0.2"/>
    <row r="13097" hidden="1" x14ac:dyDescent="0.2"/>
    <row r="13098" hidden="1" x14ac:dyDescent="0.2"/>
    <row r="13099" hidden="1" x14ac:dyDescent="0.2"/>
    <row r="13100" hidden="1" x14ac:dyDescent="0.2"/>
    <row r="13101" hidden="1" x14ac:dyDescent="0.2"/>
    <row r="13102" hidden="1" x14ac:dyDescent="0.2"/>
    <row r="13103" hidden="1" x14ac:dyDescent="0.2"/>
    <row r="13104" hidden="1" x14ac:dyDescent="0.2"/>
    <row r="13105" hidden="1" x14ac:dyDescent="0.2"/>
    <row r="13106" hidden="1" x14ac:dyDescent="0.2"/>
    <row r="13107" hidden="1" x14ac:dyDescent="0.2"/>
    <row r="13108" hidden="1" x14ac:dyDescent="0.2"/>
    <row r="13109" hidden="1" x14ac:dyDescent="0.2"/>
    <row r="13110" hidden="1" x14ac:dyDescent="0.2"/>
    <row r="13111" hidden="1" x14ac:dyDescent="0.2"/>
    <row r="13112" hidden="1" x14ac:dyDescent="0.2"/>
    <row r="13113" hidden="1" x14ac:dyDescent="0.2"/>
    <row r="13114" hidden="1" x14ac:dyDescent="0.2"/>
    <row r="13115" hidden="1" x14ac:dyDescent="0.2"/>
    <row r="13116" hidden="1" x14ac:dyDescent="0.2"/>
    <row r="13117" hidden="1" x14ac:dyDescent="0.2"/>
    <row r="13118" hidden="1" x14ac:dyDescent="0.2"/>
    <row r="13119" hidden="1" x14ac:dyDescent="0.2"/>
    <row r="13120" hidden="1" x14ac:dyDescent="0.2"/>
    <row r="13121" hidden="1" x14ac:dyDescent="0.2"/>
    <row r="13122" hidden="1" x14ac:dyDescent="0.2"/>
    <row r="13123" hidden="1" x14ac:dyDescent="0.2"/>
    <row r="13124" hidden="1" x14ac:dyDescent="0.2"/>
    <row r="13125" hidden="1" x14ac:dyDescent="0.2"/>
    <row r="13126" hidden="1" x14ac:dyDescent="0.2"/>
    <row r="13127" hidden="1" x14ac:dyDescent="0.2"/>
    <row r="13128" hidden="1" x14ac:dyDescent="0.2"/>
    <row r="13129" hidden="1" x14ac:dyDescent="0.2"/>
    <row r="13130" hidden="1" x14ac:dyDescent="0.2"/>
    <row r="13131" hidden="1" x14ac:dyDescent="0.2"/>
    <row r="13132" hidden="1" x14ac:dyDescent="0.2"/>
    <row r="13133" hidden="1" x14ac:dyDescent="0.2"/>
    <row r="13134" hidden="1" x14ac:dyDescent="0.2"/>
    <row r="13135" hidden="1" x14ac:dyDescent="0.2"/>
    <row r="13136" hidden="1" x14ac:dyDescent="0.2"/>
    <row r="13137" hidden="1" x14ac:dyDescent="0.2"/>
    <row r="13138" hidden="1" x14ac:dyDescent="0.2"/>
    <row r="13139" hidden="1" x14ac:dyDescent="0.2"/>
    <row r="13140" hidden="1" x14ac:dyDescent="0.2"/>
    <row r="13141" hidden="1" x14ac:dyDescent="0.2"/>
    <row r="13142" hidden="1" x14ac:dyDescent="0.2"/>
    <row r="13143" hidden="1" x14ac:dyDescent="0.2"/>
    <row r="13144" hidden="1" x14ac:dyDescent="0.2"/>
    <row r="13145" hidden="1" x14ac:dyDescent="0.2"/>
    <row r="13146" hidden="1" x14ac:dyDescent="0.2"/>
    <row r="13147" hidden="1" x14ac:dyDescent="0.2"/>
    <row r="13148" hidden="1" x14ac:dyDescent="0.2"/>
    <row r="13149" hidden="1" x14ac:dyDescent="0.2"/>
    <row r="13150" hidden="1" x14ac:dyDescent="0.2"/>
    <row r="13151" hidden="1" x14ac:dyDescent="0.2"/>
    <row r="13152" hidden="1" x14ac:dyDescent="0.2"/>
    <row r="13153" hidden="1" x14ac:dyDescent="0.2"/>
    <row r="13154" hidden="1" x14ac:dyDescent="0.2"/>
    <row r="13155" hidden="1" x14ac:dyDescent="0.2"/>
    <row r="13156" hidden="1" x14ac:dyDescent="0.2"/>
    <row r="13157" hidden="1" x14ac:dyDescent="0.2"/>
    <row r="13158" hidden="1" x14ac:dyDescent="0.2"/>
    <row r="13159" hidden="1" x14ac:dyDescent="0.2"/>
    <row r="13160" hidden="1" x14ac:dyDescent="0.2"/>
    <row r="13161" hidden="1" x14ac:dyDescent="0.2"/>
    <row r="13162" hidden="1" x14ac:dyDescent="0.2"/>
    <row r="13163" hidden="1" x14ac:dyDescent="0.2"/>
    <row r="13164" hidden="1" x14ac:dyDescent="0.2"/>
    <row r="13165" hidden="1" x14ac:dyDescent="0.2"/>
    <row r="13166" hidden="1" x14ac:dyDescent="0.2"/>
    <row r="13167" hidden="1" x14ac:dyDescent="0.2"/>
    <row r="13168" hidden="1" x14ac:dyDescent="0.2"/>
    <row r="13169" hidden="1" x14ac:dyDescent="0.2"/>
    <row r="13170" hidden="1" x14ac:dyDescent="0.2"/>
    <row r="13171" hidden="1" x14ac:dyDescent="0.2"/>
    <row r="13172" hidden="1" x14ac:dyDescent="0.2"/>
    <row r="13173" hidden="1" x14ac:dyDescent="0.2"/>
    <row r="13174" hidden="1" x14ac:dyDescent="0.2"/>
    <row r="13175" hidden="1" x14ac:dyDescent="0.2"/>
    <row r="13176" hidden="1" x14ac:dyDescent="0.2"/>
    <row r="13177" hidden="1" x14ac:dyDescent="0.2"/>
    <row r="13178" hidden="1" x14ac:dyDescent="0.2"/>
    <row r="13179" hidden="1" x14ac:dyDescent="0.2"/>
    <row r="13180" hidden="1" x14ac:dyDescent="0.2"/>
    <row r="13181" hidden="1" x14ac:dyDescent="0.2"/>
    <row r="13182" hidden="1" x14ac:dyDescent="0.2"/>
    <row r="13183" hidden="1" x14ac:dyDescent="0.2"/>
    <row r="13184" hidden="1" x14ac:dyDescent="0.2"/>
    <row r="13185" hidden="1" x14ac:dyDescent="0.2"/>
    <row r="13186" hidden="1" x14ac:dyDescent="0.2"/>
    <row r="13187" hidden="1" x14ac:dyDescent="0.2"/>
    <row r="13188" hidden="1" x14ac:dyDescent="0.2"/>
    <row r="13189" hidden="1" x14ac:dyDescent="0.2"/>
    <row r="13190" hidden="1" x14ac:dyDescent="0.2"/>
    <row r="13191" hidden="1" x14ac:dyDescent="0.2"/>
    <row r="13192" hidden="1" x14ac:dyDescent="0.2"/>
    <row r="13193" hidden="1" x14ac:dyDescent="0.2"/>
    <row r="13194" hidden="1" x14ac:dyDescent="0.2"/>
    <row r="13195" hidden="1" x14ac:dyDescent="0.2"/>
    <row r="13196" hidden="1" x14ac:dyDescent="0.2"/>
    <row r="13197" hidden="1" x14ac:dyDescent="0.2"/>
    <row r="13198" hidden="1" x14ac:dyDescent="0.2"/>
    <row r="13199" hidden="1" x14ac:dyDescent="0.2"/>
    <row r="13200" hidden="1" x14ac:dyDescent="0.2"/>
    <row r="13201" hidden="1" x14ac:dyDescent="0.2"/>
    <row r="13202" hidden="1" x14ac:dyDescent="0.2"/>
    <row r="13203" hidden="1" x14ac:dyDescent="0.2"/>
    <row r="13204" hidden="1" x14ac:dyDescent="0.2"/>
    <row r="13205" hidden="1" x14ac:dyDescent="0.2"/>
    <row r="13206" hidden="1" x14ac:dyDescent="0.2"/>
    <row r="13207" hidden="1" x14ac:dyDescent="0.2"/>
    <row r="13208" hidden="1" x14ac:dyDescent="0.2"/>
    <row r="13209" hidden="1" x14ac:dyDescent="0.2"/>
    <row r="13210" hidden="1" x14ac:dyDescent="0.2"/>
    <row r="13211" hidden="1" x14ac:dyDescent="0.2"/>
    <row r="13212" hidden="1" x14ac:dyDescent="0.2"/>
    <row r="13213" hidden="1" x14ac:dyDescent="0.2"/>
    <row r="13214" hidden="1" x14ac:dyDescent="0.2"/>
    <row r="13215" hidden="1" x14ac:dyDescent="0.2"/>
    <row r="13216" hidden="1" x14ac:dyDescent="0.2"/>
    <row r="13217" hidden="1" x14ac:dyDescent="0.2"/>
    <row r="13218" hidden="1" x14ac:dyDescent="0.2"/>
    <row r="13219" hidden="1" x14ac:dyDescent="0.2"/>
    <row r="13220" hidden="1" x14ac:dyDescent="0.2"/>
    <row r="13221" hidden="1" x14ac:dyDescent="0.2"/>
    <row r="13222" hidden="1" x14ac:dyDescent="0.2"/>
    <row r="13223" hidden="1" x14ac:dyDescent="0.2"/>
    <row r="13224" hidden="1" x14ac:dyDescent="0.2"/>
    <row r="13225" hidden="1" x14ac:dyDescent="0.2"/>
    <row r="13226" hidden="1" x14ac:dyDescent="0.2"/>
    <row r="13227" hidden="1" x14ac:dyDescent="0.2"/>
    <row r="13228" hidden="1" x14ac:dyDescent="0.2"/>
    <row r="13229" hidden="1" x14ac:dyDescent="0.2"/>
    <row r="13230" hidden="1" x14ac:dyDescent="0.2"/>
    <row r="13231" hidden="1" x14ac:dyDescent="0.2"/>
    <row r="13232" hidden="1" x14ac:dyDescent="0.2"/>
    <row r="13233" hidden="1" x14ac:dyDescent="0.2"/>
    <row r="13234" hidden="1" x14ac:dyDescent="0.2"/>
    <row r="13235" hidden="1" x14ac:dyDescent="0.2"/>
    <row r="13236" hidden="1" x14ac:dyDescent="0.2"/>
    <row r="13237" hidden="1" x14ac:dyDescent="0.2"/>
    <row r="13238" hidden="1" x14ac:dyDescent="0.2"/>
    <row r="13239" hidden="1" x14ac:dyDescent="0.2"/>
    <row r="13240" hidden="1" x14ac:dyDescent="0.2"/>
    <row r="13241" hidden="1" x14ac:dyDescent="0.2"/>
    <row r="13242" hidden="1" x14ac:dyDescent="0.2"/>
    <row r="13243" hidden="1" x14ac:dyDescent="0.2"/>
    <row r="13244" hidden="1" x14ac:dyDescent="0.2"/>
    <row r="13245" hidden="1" x14ac:dyDescent="0.2"/>
    <row r="13246" hidden="1" x14ac:dyDescent="0.2"/>
    <row r="13247" hidden="1" x14ac:dyDescent="0.2"/>
    <row r="13248" hidden="1" x14ac:dyDescent="0.2"/>
    <row r="13249" hidden="1" x14ac:dyDescent="0.2"/>
    <row r="13250" hidden="1" x14ac:dyDescent="0.2"/>
    <row r="13251" hidden="1" x14ac:dyDescent="0.2"/>
    <row r="13252" hidden="1" x14ac:dyDescent="0.2"/>
    <row r="13253" hidden="1" x14ac:dyDescent="0.2"/>
    <row r="13254" hidden="1" x14ac:dyDescent="0.2"/>
    <row r="13255" hidden="1" x14ac:dyDescent="0.2"/>
    <row r="13256" hidden="1" x14ac:dyDescent="0.2"/>
    <row r="13257" hidden="1" x14ac:dyDescent="0.2"/>
    <row r="13258" hidden="1" x14ac:dyDescent="0.2"/>
    <row r="13259" hidden="1" x14ac:dyDescent="0.2"/>
    <row r="13260" hidden="1" x14ac:dyDescent="0.2"/>
    <row r="13261" hidden="1" x14ac:dyDescent="0.2"/>
    <row r="13262" hidden="1" x14ac:dyDescent="0.2"/>
    <row r="13263" hidden="1" x14ac:dyDescent="0.2"/>
    <row r="13264" hidden="1" x14ac:dyDescent="0.2"/>
    <row r="13265" hidden="1" x14ac:dyDescent="0.2"/>
    <row r="13266" hidden="1" x14ac:dyDescent="0.2"/>
    <row r="13267" hidden="1" x14ac:dyDescent="0.2"/>
    <row r="13268" hidden="1" x14ac:dyDescent="0.2"/>
    <row r="13269" hidden="1" x14ac:dyDescent="0.2"/>
    <row r="13270" hidden="1" x14ac:dyDescent="0.2"/>
    <row r="13271" hidden="1" x14ac:dyDescent="0.2"/>
    <row r="13272" hidden="1" x14ac:dyDescent="0.2"/>
    <row r="13273" hidden="1" x14ac:dyDescent="0.2"/>
    <row r="13274" hidden="1" x14ac:dyDescent="0.2"/>
    <row r="13275" hidden="1" x14ac:dyDescent="0.2"/>
    <row r="13276" hidden="1" x14ac:dyDescent="0.2"/>
    <row r="13277" hidden="1" x14ac:dyDescent="0.2"/>
    <row r="13278" hidden="1" x14ac:dyDescent="0.2"/>
    <row r="13279" hidden="1" x14ac:dyDescent="0.2"/>
    <row r="13280" hidden="1" x14ac:dyDescent="0.2"/>
    <row r="13281" hidden="1" x14ac:dyDescent="0.2"/>
    <row r="13282" hidden="1" x14ac:dyDescent="0.2"/>
    <row r="13283" hidden="1" x14ac:dyDescent="0.2"/>
    <row r="13284" hidden="1" x14ac:dyDescent="0.2"/>
    <row r="13285" hidden="1" x14ac:dyDescent="0.2"/>
    <row r="13286" hidden="1" x14ac:dyDescent="0.2"/>
    <row r="13287" hidden="1" x14ac:dyDescent="0.2"/>
    <row r="13288" hidden="1" x14ac:dyDescent="0.2"/>
    <row r="13289" hidden="1" x14ac:dyDescent="0.2"/>
    <row r="13290" hidden="1" x14ac:dyDescent="0.2"/>
    <row r="13291" hidden="1" x14ac:dyDescent="0.2"/>
    <row r="13292" hidden="1" x14ac:dyDescent="0.2"/>
    <row r="13293" hidden="1" x14ac:dyDescent="0.2"/>
    <row r="13294" hidden="1" x14ac:dyDescent="0.2"/>
    <row r="13295" hidden="1" x14ac:dyDescent="0.2"/>
    <row r="13296" hidden="1" x14ac:dyDescent="0.2"/>
    <row r="13297" hidden="1" x14ac:dyDescent="0.2"/>
    <row r="13298" hidden="1" x14ac:dyDescent="0.2"/>
    <row r="13299" hidden="1" x14ac:dyDescent="0.2"/>
    <row r="13300" hidden="1" x14ac:dyDescent="0.2"/>
    <row r="13301" hidden="1" x14ac:dyDescent="0.2"/>
    <row r="13302" hidden="1" x14ac:dyDescent="0.2"/>
    <row r="13303" hidden="1" x14ac:dyDescent="0.2"/>
    <row r="13304" hidden="1" x14ac:dyDescent="0.2"/>
    <row r="13305" hidden="1" x14ac:dyDescent="0.2"/>
    <row r="13306" hidden="1" x14ac:dyDescent="0.2"/>
    <row r="13307" hidden="1" x14ac:dyDescent="0.2"/>
    <row r="13308" hidden="1" x14ac:dyDescent="0.2"/>
    <row r="13309" hidden="1" x14ac:dyDescent="0.2"/>
    <row r="13310" hidden="1" x14ac:dyDescent="0.2"/>
    <row r="13311" hidden="1" x14ac:dyDescent="0.2"/>
    <row r="13312" hidden="1" x14ac:dyDescent="0.2"/>
    <row r="13313" hidden="1" x14ac:dyDescent="0.2"/>
    <row r="13314" hidden="1" x14ac:dyDescent="0.2"/>
    <row r="13315" hidden="1" x14ac:dyDescent="0.2"/>
    <row r="13316" hidden="1" x14ac:dyDescent="0.2"/>
    <row r="13317" hidden="1" x14ac:dyDescent="0.2"/>
    <row r="13318" hidden="1" x14ac:dyDescent="0.2"/>
    <row r="13319" hidden="1" x14ac:dyDescent="0.2"/>
    <row r="13320" hidden="1" x14ac:dyDescent="0.2"/>
    <row r="13321" hidden="1" x14ac:dyDescent="0.2"/>
    <row r="13322" hidden="1" x14ac:dyDescent="0.2"/>
    <row r="13323" hidden="1" x14ac:dyDescent="0.2"/>
    <row r="13324" hidden="1" x14ac:dyDescent="0.2"/>
    <row r="13325" hidden="1" x14ac:dyDescent="0.2"/>
    <row r="13326" hidden="1" x14ac:dyDescent="0.2"/>
    <row r="13327" hidden="1" x14ac:dyDescent="0.2"/>
    <row r="13328" hidden="1" x14ac:dyDescent="0.2"/>
    <row r="13329" hidden="1" x14ac:dyDescent="0.2"/>
    <row r="13330" hidden="1" x14ac:dyDescent="0.2"/>
    <row r="13331" hidden="1" x14ac:dyDescent="0.2"/>
    <row r="13332" hidden="1" x14ac:dyDescent="0.2"/>
    <row r="13333" hidden="1" x14ac:dyDescent="0.2"/>
    <row r="13334" hidden="1" x14ac:dyDescent="0.2"/>
    <row r="13335" hidden="1" x14ac:dyDescent="0.2"/>
    <row r="13336" hidden="1" x14ac:dyDescent="0.2"/>
    <row r="13337" hidden="1" x14ac:dyDescent="0.2"/>
    <row r="13338" hidden="1" x14ac:dyDescent="0.2"/>
    <row r="13339" hidden="1" x14ac:dyDescent="0.2"/>
    <row r="13340" hidden="1" x14ac:dyDescent="0.2"/>
    <row r="13341" hidden="1" x14ac:dyDescent="0.2"/>
    <row r="13342" hidden="1" x14ac:dyDescent="0.2"/>
    <row r="13343" hidden="1" x14ac:dyDescent="0.2"/>
    <row r="13344" hidden="1" x14ac:dyDescent="0.2"/>
    <row r="13345" hidden="1" x14ac:dyDescent="0.2"/>
    <row r="13346" hidden="1" x14ac:dyDescent="0.2"/>
    <row r="13347" hidden="1" x14ac:dyDescent="0.2"/>
    <row r="13348" hidden="1" x14ac:dyDescent="0.2"/>
    <row r="13349" hidden="1" x14ac:dyDescent="0.2"/>
    <row r="13350" hidden="1" x14ac:dyDescent="0.2"/>
    <row r="13351" hidden="1" x14ac:dyDescent="0.2"/>
    <row r="13352" hidden="1" x14ac:dyDescent="0.2"/>
    <row r="13353" hidden="1" x14ac:dyDescent="0.2"/>
    <row r="13354" hidden="1" x14ac:dyDescent="0.2"/>
    <row r="13355" hidden="1" x14ac:dyDescent="0.2"/>
    <row r="13356" hidden="1" x14ac:dyDescent="0.2"/>
    <row r="13357" hidden="1" x14ac:dyDescent="0.2"/>
    <row r="13358" hidden="1" x14ac:dyDescent="0.2"/>
    <row r="13359" hidden="1" x14ac:dyDescent="0.2"/>
    <row r="13360" hidden="1" x14ac:dyDescent="0.2"/>
    <row r="13361" hidden="1" x14ac:dyDescent="0.2"/>
    <row r="13362" hidden="1" x14ac:dyDescent="0.2"/>
    <row r="13363" hidden="1" x14ac:dyDescent="0.2"/>
    <row r="13364" hidden="1" x14ac:dyDescent="0.2"/>
    <row r="13365" hidden="1" x14ac:dyDescent="0.2"/>
    <row r="13366" hidden="1" x14ac:dyDescent="0.2"/>
    <row r="13367" hidden="1" x14ac:dyDescent="0.2"/>
    <row r="13368" hidden="1" x14ac:dyDescent="0.2"/>
    <row r="13369" hidden="1" x14ac:dyDescent="0.2"/>
    <row r="13370" hidden="1" x14ac:dyDescent="0.2"/>
    <row r="13371" hidden="1" x14ac:dyDescent="0.2"/>
    <row r="13372" hidden="1" x14ac:dyDescent="0.2"/>
    <row r="13373" hidden="1" x14ac:dyDescent="0.2"/>
    <row r="13374" hidden="1" x14ac:dyDescent="0.2"/>
    <row r="13375" hidden="1" x14ac:dyDescent="0.2"/>
    <row r="13376" hidden="1" x14ac:dyDescent="0.2"/>
    <row r="13377" hidden="1" x14ac:dyDescent="0.2"/>
    <row r="13378" hidden="1" x14ac:dyDescent="0.2"/>
    <row r="13379" hidden="1" x14ac:dyDescent="0.2"/>
    <row r="13380" hidden="1" x14ac:dyDescent="0.2"/>
    <row r="13381" hidden="1" x14ac:dyDescent="0.2"/>
    <row r="13382" hidden="1" x14ac:dyDescent="0.2"/>
    <row r="13383" hidden="1" x14ac:dyDescent="0.2"/>
    <row r="13384" hidden="1" x14ac:dyDescent="0.2"/>
    <row r="13385" hidden="1" x14ac:dyDescent="0.2"/>
    <row r="13386" hidden="1" x14ac:dyDescent="0.2"/>
    <row r="13387" hidden="1" x14ac:dyDescent="0.2"/>
    <row r="13388" hidden="1" x14ac:dyDescent="0.2"/>
    <row r="13389" hidden="1" x14ac:dyDescent="0.2"/>
    <row r="13390" hidden="1" x14ac:dyDescent="0.2"/>
    <row r="13391" hidden="1" x14ac:dyDescent="0.2"/>
    <row r="13392" hidden="1" x14ac:dyDescent="0.2"/>
    <row r="13393" hidden="1" x14ac:dyDescent="0.2"/>
    <row r="13394" hidden="1" x14ac:dyDescent="0.2"/>
    <row r="13395" hidden="1" x14ac:dyDescent="0.2"/>
    <row r="13396" hidden="1" x14ac:dyDescent="0.2"/>
    <row r="13397" hidden="1" x14ac:dyDescent="0.2"/>
    <row r="13398" hidden="1" x14ac:dyDescent="0.2"/>
    <row r="13399" hidden="1" x14ac:dyDescent="0.2"/>
    <row r="13400" hidden="1" x14ac:dyDescent="0.2"/>
    <row r="13401" hidden="1" x14ac:dyDescent="0.2"/>
    <row r="13402" hidden="1" x14ac:dyDescent="0.2"/>
    <row r="13403" hidden="1" x14ac:dyDescent="0.2"/>
    <row r="13404" hidden="1" x14ac:dyDescent="0.2"/>
    <row r="13405" hidden="1" x14ac:dyDescent="0.2"/>
    <row r="13406" hidden="1" x14ac:dyDescent="0.2"/>
    <row r="13407" hidden="1" x14ac:dyDescent="0.2"/>
    <row r="13408" hidden="1" x14ac:dyDescent="0.2"/>
    <row r="13409" hidden="1" x14ac:dyDescent="0.2"/>
    <row r="13410" hidden="1" x14ac:dyDescent="0.2"/>
    <row r="13411" hidden="1" x14ac:dyDescent="0.2"/>
    <row r="13412" hidden="1" x14ac:dyDescent="0.2"/>
    <row r="13413" hidden="1" x14ac:dyDescent="0.2"/>
    <row r="13414" hidden="1" x14ac:dyDescent="0.2"/>
    <row r="13415" hidden="1" x14ac:dyDescent="0.2"/>
    <row r="13416" hidden="1" x14ac:dyDescent="0.2"/>
    <row r="13417" hidden="1" x14ac:dyDescent="0.2"/>
    <row r="13418" hidden="1" x14ac:dyDescent="0.2"/>
    <row r="13419" hidden="1" x14ac:dyDescent="0.2"/>
    <row r="13420" hidden="1" x14ac:dyDescent="0.2"/>
    <row r="13421" hidden="1" x14ac:dyDescent="0.2"/>
    <row r="13422" hidden="1" x14ac:dyDescent="0.2"/>
    <row r="13423" hidden="1" x14ac:dyDescent="0.2"/>
    <row r="13424" hidden="1" x14ac:dyDescent="0.2"/>
    <row r="13425" hidden="1" x14ac:dyDescent="0.2"/>
    <row r="13426" hidden="1" x14ac:dyDescent="0.2"/>
    <row r="13427" hidden="1" x14ac:dyDescent="0.2"/>
    <row r="13428" hidden="1" x14ac:dyDescent="0.2"/>
    <row r="13429" hidden="1" x14ac:dyDescent="0.2"/>
    <row r="13430" hidden="1" x14ac:dyDescent="0.2"/>
    <row r="13431" hidden="1" x14ac:dyDescent="0.2"/>
    <row r="13432" hidden="1" x14ac:dyDescent="0.2"/>
    <row r="13433" hidden="1" x14ac:dyDescent="0.2"/>
    <row r="13434" hidden="1" x14ac:dyDescent="0.2"/>
    <row r="13435" hidden="1" x14ac:dyDescent="0.2"/>
    <row r="13436" hidden="1" x14ac:dyDescent="0.2"/>
    <row r="13437" hidden="1" x14ac:dyDescent="0.2"/>
    <row r="13438" hidden="1" x14ac:dyDescent="0.2"/>
    <row r="13439" hidden="1" x14ac:dyDescent="0.2"/>
    <row r="13440" hidden="1" x14ac:dyDescent="0.2"/>
    <row r="13441" hidden="1" x14ac:dyDescent="0.2"/>
    <row r="13442" hidden="1" x14ac:dyDescent="0.2"/>
    <row r="13443" hidden="1" x14ac:dyDescent="0.2"/>
    <row r="13444" hidden="1" x14ac:dyDescent="0.2"/>
    <row r="13445" hidden="1" x14ac:dyDescent="0.2"/>
    <row r="13446" hidden="1" x14ac:dyDescent="0.2"/>
    <row r="13447" hidden="1" x14ac:dyDescent="0.2"/>
    <row r="13448" hidden="1" x14ac:dyDescent="0.2"/>
    <row r="13449" hidden="1" x14ac:dyDescent="0.2"/>
    <row r="13450" hidden="1" x14ac:dyDescent="0.2"/>
    <row r="13451" hidden="1" x14ac:dyDescent="0.2"/>
    <row r="13452" hidden="1" x14ac:dyDescent="0.2"/>
    <row r="13453" hidden="1" x14ac:dyDescent="0.2"/>
    <row r="13454" hidden="1" x14ac:dyDescent="0.2"/>
    <row r="13455" hidden="1" x14ac:dyDescent="0.2"/>
    <row r="13456" hidden="1" x14ac:dyDescent="0.2"/>
    <row r="13457" hidden="1" x14ac:dyDescent="0.2"/>
    <row r="13458" hidden="1" x14ac:dyDescent="0.2"/>
    <row r="13459" hidden="1" x14ac:dyDescent="0.2"/>
    <row r="13460" hidden="1" x14ac:dyDescent="0.2"/>
    <row r="13461" hidden="1" x14ac:dyDescent="0.2"/>
    <row r="13462" hidden="1" x14ac:dyDescent="0.2"/>
    <row r="13463" hidden="1" x14ac:dyDescent="0.2"/>
    <row r="13464" hidden="1" x14ac:dyDescent="0.2"/>
    <row r="13465" hidden="1" x14ac:dyDescent="0.2"/>
    <row r="13466" hidden="1" x14ac:dyDescent="0.2"/>
    <row r="13467" hidden="1" x14ac:dyDescent="0.2"/>
    <row r="13468" hidden="1" x14ac:dyDescent="0.2"/>
    <row r="13469" hidden="1" x14ac:dyDescent="0.2"/>
    <row r="13470" hidden="1" x14ac:dyDescent="0.2"/>
    <row r="13471" hidden="1" x14ac:dyDescent="0.2"/>
    <row r="13472" hidden="1" x14ac:dyDescent="0.2"/>
    <row r="13473" hidden="1" x14ac:dyDescent="0.2"/>
    <row r="13474" hidden="1" x14ac:dyDescent="0.2"/>
    <row r="13475" hidden="1" x14ac:dyDescent="0.2"/>
    <row r="13476" hidden="1" x14ac:dyDescent="0.2"/>
    <row r="13477" hidden="1" x14ac:dyDescent="0.2"/>
    <row r="13478" hidden="1" x14ac:dyDescent="0.2"/>
    <row r="13479" hidden="1" x14ac:dyDescent="0.2"/>
    <row r="13480" hidden="1" x14ac:dyDescent="0.2"/>
    <row r="13481" hidden="1" x14ac:dyDescent="0.2"/>
    <row r="13482" hidden="1" x14ac:dyDescent="0.2"/>
    <row r="13483" hidden="1" x14ac:dyDescent="0.2"/>
    <row r="13484" hidden="1" x14ac:dyDescent="0.2"/>
    <row r="13485" hidden="1" x14ac:dyDescent="0.2"/>
    <row r="13486" hidden="1" x14ac:dyDescent="0.2"/>
    <row r="13487" hidden="1" x14ac:dyDescent="0.2"/>
    <row r="13488" hidden="1" x14ac:dyDescent="0.2"/>
    <row r="13489" hidden="1" x14ac:dyDescent="0.2"/>
    <row r="13490" hidden="1" x14ac:dyDescent="0.2"/>
    <row r="13491" hidden="1" x14ac:dyDescent="0.2"/>
    <row r="13492" hidden="1" x14ac:dyDescent="0.2"/>
    <row r="13493" hidden="1" x14ac:dyDescent="0.2"/>
    <row r="13494" hidden="1" x14ac:dyDescent="0.2"/>
    <row r="13495" hidden="1" x14ac:dyDescent="0.2"/>
    <row r="13496" hidden="1" x14ac:dyDescent="0.2"/>
    <row r="13497" hidden="1" x14ac:dyDescent="0.2"/>
    <row r="13498" hidden="1" x14ac:dyDescent="0.2"/>
    <row r="13499" hidden="1" x14ac:dyDescent="0.2"/>
    <row r="13500" hidden="1" x14ac:dyDescent="0.2"/>
    <row r="13501" hidden="1" x14ac:dyDescent="0.2"/>
    <row r="13502" hidden="1" x14ac:dyDescent="0.2"/>
    <row r="13503" hidden="1" x14ac:dyDescent="0.2"/>
    <row r="13504" hidden="1" x14ac:dyDescent="0.2"/>
    <row r="13505" hidden="1" x14ac:dyDescent="0.2"/>
    <row r="13506" hidden="1" x14ac:dyDescent="0.2"/>
    <row r="13507" hidden="1" x14ac:dyDescent="0.2"/>
    <row r="13508" hidden="1" x14ac:dyDescent="0.2"/>
    <row r="13509" hidden="1" x14ac:dyDescent="0.2"/>
    <row r="13510" hidden="1" x14ac:dyDescent="0.2"/>
    <row r="13511" hidden="1" x14ac:dyDescent="0.2"/>
    <row r="13512" hidden="1" x14ac:dyDescent="0.2"/>
    <row r="13513" hidden="1" x14ac:dyDescent="0.2"/>
    <row r="13514" hidden="1" x14ac:dyDescent="0.2"/>
    <row r="13515" hidden="1" x14ac:dyDescent="0.2"/>
    <row r="13516" hidden="1" x14ac:dyDescent="0.2"/>
    <row r="13517" hidden="1" x14ac:dyDescent="0.2"/>
    <row r="13518" hidden="1" x14ac:dyDescent="0.2"/>
    <row r="13519" hidden="1" x14ac:dyDescent="0.2"/>
    <row r="13520" hidden="1" x14ac:dyDescent="0.2"/>
    <row r="13521" hidden="1" x14ac:dyDescent="0.2"/>
    <row r="13522" hidden="1" x14ac:dyDescent="0.2"/>
    <row r="13523" hidden="1" x14ac:dyDescent="0.2"/>
    <row r="13524" hidden="1" x14ac:dyDescent="0.2"/>
    <row r="13525" hidden="1" x14ac:dyDescent="0.2"/>
    <row r="13526" hidden="1" x14ac:dyDescent="0.2"/>
    <row r="13527" hidden="1" x14ac:dyDescent="0.2"/>
    <row r="13528" hidden="1" x14ac:dyDescent="0.2"/>
    <row r="13529" hidden="1" x14ac:dyDescent="0.2"/>
    <row r="13530" hidden="1" x14ac:dyDescent="0.2"/>
    <row r="13531" hidden="1" x14ac:dyDescent="0.2"/>
    <row r="13532" hidden="1" x14ac:dyDescent="0.2"/>
    <row r="13533" hidden="1" x14ac:dyDescent="0.2"/>
    <row r="13534" hidden="1" x14ac:dyDescent="0.2"/>
    <row r="13535" hidden="1" x14ac:dyDescent="0.2"/>
    <row r="13536" hidden="1" x14ac:dyDescent="0.2"/>
    <row r="13537" hidden="1" x14ac:dyDescent="0.2"/>
    <row r="13538" hidden="1" x14ac:dyDescent="0.2"/>
    <row r="13539" hidden="1" x14ac:dyDescent="0.2"/>
    <row r="13540" hidden="1" x14ac:dyDescent="0.2"/>
    <row r="13541" hidden="1" x14ac:dyDescent="0.2"/>
    <row r="13542" hidden="1" x14ac:dyDescent="0.2"/>
    <row r="13543" hidden="1" x14ac:dyDescent="0.2"/>
    <row r="13544" hidden="1" x14ac:dyDescent="0.2"/>
    <row r="13545" hidden="1" x14ac:dyDescent="0.2"/>
    <row r="13546" hidden="1" x14ac:dyDescent="0.2"/>
    <row r="13547" hidden="1" x14ac:dyDescent="0.2"/>
    <row r="13548" hidden="1" x14ac:dyDescent="0.2"/>
    <row r="13549" hidden="1" x14ac:dyDescent="0.2"/>
    <row r="13550" hidden="1" x14ac:dyDescent="0.2"/>
    <row r="13551" hidden="1" x14ac:dyDescent="0.2"/>
    <row r="13552" hidden="1" x14ac:dyDescent="0.2"/>
    <row r="13553" hidden="1" x14ac:dyDescent="0.2"/>
    <row r="13554" hidden="1" x14ac:dyDescent="0.2"/>
    <row r="13555" hidden="1" x14ac:dyDescent="0.2"/>
    <row r="13556" hidden="1" x14ac:dyDescent="0.2"/>
    <row r="13557" hidden="1" x14ac:dyDescent="0.2"/>
    <row r="13558" hidden="1" x14ac:dyDescent="0.2"/>
    <row r="13559" hidden="1" x14ac:dyDescent="0.2"/>
    <row r="13560" hidden="1" x14ac:dyDescent="0.2"/>
    <row r="13561" hidden="1" x14ac:dyDescent="0.2"/>
    <row r="13562" hidden="1" x14ac:dyDescent="0.2"/>
    <row r="13563" hidden="1" x14ac:dyDescent="0.2"/>
    <row r="13564" hidden="1" x14ac:dyDescent="0.2"/>
    <row r="13565" hidden="1" x14ac:dyDescent="0.2"/>
    <row r="13566" hidden="1" x14ac:dyDescent="0.2"/>
    <row r="13567" hidden="1" x14ac:dyDescent="0.2"/>
    <row r="13568" hidden="1" x14ac:dyDescent="0.2"/>
    <row r="13569" hidden="1" x14ac:dyDescent="0.2"/>
    <row r="13570" hidden="1" x14ac:dyDescent="0.2"/>
    <row r="13571" hidden="1" x14ac:dyDescent="0.2"/>
    <row r="13572" hidden="1" x14ac:dyDescent="0.2"/>
    <row r="13573" hidden="1" x14ac:dyDescent="0.2"/>
    <row r="13574" hidden="1" x14ac:dyDescent="0.2"/>
    <row r="13575" hidden="1" x14ac:dyDescent="0.2"/>
    <row r="13576" hidden="1" x14ac:dyDescent="0.2"/>
    <row r="13577" hidden="1" x14ac:dyDescent="0.2"/>
    <row r="13578" hidden="1" x14ac:dyDescent="0.2"/>
    <row r="13579" hidden="1" x14ac:dyDescent="0.2"/>
    <row r="13580" hidden="1" x14ac:dyDescent="0.2"/>
    <row r="13581" hidden="1" x14ac:dyDescent="0.2"/>
    <row r="13582" hidden="1" x14ac:dyDescent="0.2"/>
    <row r="13583" hidden="1" x14ac:dyDescent="0.2"/>
    <row r="13584" hidden="1" x14ac:dyDescent="0.2"/>
    <row r="13585" hidden="1" x14ac:dyDescent="0.2"/>
    <row r="13586" hidden="1" x14ac:dyDescent="0.2"/>
    <row r="13587" hidden="1" x14ac:dyDescent="0.2"/>
    <row r="13588" hidden="1" x14ac:dyDescent="0.2"/>
    <row r="13589" hidden="1" x14ac:dyDescent="0.2"/>
    <row r="13590" hidden="1" x14ac:dyDescent="0.2"/>
    <row r="13591" hidden="1" x14ac:dyDescent="0.2"/>
    <row r="13592" hidden="1" x14ac:dyDescent="0.2"/>
    <row r="13593" hidden="1" x14ac:dyDescent="0.2"/>
    <row r="13594" hidden="1" x14ac:dyDescent="0.2"/>
    <row r="13595" hidden="1" x14ac:dyDescent="0.2"/>
    <row r="13596" hidden="1" x14ac:dyDescent="0.2"/>
    <row r="13597" hidden="1" x14ac:dyDescent="0.2"/>
    <row r="13598" hidden="1" x14ac:dyDescent="0.2"/>
    <row r="13599" hidden="1" x14ac:dyDescent="0.2"/>
    <row r="13600" hidden="1" x14ac:dyDescent="0.2"/>
    <row r="13601" hidden="1" x14ac:dyDescent="0.2"/>
    <row r="13602" hidden="1" x14ac:dyDescent="0.2"/>
    <row r="13603" hidden="1" x14ac:dyDescent="0.2"/>
    <row r="13604" hidden="1" x14ac:dyDescent="0.2"/>
    <row r="13605" hidden="1" x14ac:dyDescent="0.2"/>
    <row r="13606" hidden="1" x14ac:dyDescent="0.2"/>
    <row r="13607" hidden="1" x14ac:dyDescent="0.2"/>
    <row r="13608" hidden="1" x14ac:dyDescent="0.2"/>
    <row r="13609" hidden="1" x14ac:dyDescent="0.2"/>
    <row r="13610" hidden="1" x14ac:dyDescent="0.2"/>
    <row r="13611" hidden="1" x14ac:dyDescent="0.2"/>
    <row r="13612" hidden="1" x14ac:dyDescent="0.2"/>
    <row r="13613" hidden="1" x14ac:dyDescent="0.2"/>
    <row r="13614" hidden="1" x14ac:dyDescent="0.2"/>
    <row r="13615" hidden="1" x14ac:dyDescent="0.2"/>
    <row r="13616" hidden="1" x14ac:dyDescent="0.2"/>
    <row r="13617" hidden="1" x14ac:dyDescent="0.2"/>
    <row r="13618" hidden="1" x14ac:dyDescent="0.2"/>
    <row r="13619" hidden="1" x14ac:dyDescent="0.2"/>
    <row r="13620" hidden="1" x14ac:dyDescent="0.2"/>
    <row r="13621" hidden="1" x14ac:dyDescent="0.2"/>
    <row r="13622" hidden="1" x14ac:dyDescent="0.2"/>
    <row r="13623" hidden="1" x14ac:dyDescent="0.2"/>
    <row r="13624" hidden="1" x14ac:dyDescent="0.2"/>
    <row r="13625" hidden="1" x14ac:dyDescent="0.2"/>
    <row r="13626" hidden="1" x14ac:dyDescent="0.2"/>
    <row r="13627" hidden="1" x14ac:dyDescent="0.2"/>
    <row r="13628" hidden="1" x14ac:dyDescent="0.2"/>
    <row r="13629" hidden="1" x14ac:dyDescent="0.2"/>
    <row r="13630" hidden="1" x14ac:dyDescent="0.2"/>
    <row r="13631" hidden="1" x14ac:dyDescent="0.2"/>
    <row r="13632" hidden="1" x14ac:dyDescent="0.2"/>
    <row r="13633" hidden="1" x14ac:dyDescent="0.2"/>
    <row r="13634" hidden="1" x14ac:dyDescent="0.2"/>
    <row r="13635" hidden="1" x14ac:dyDescent="0.2"/>
    <row r="13636" hidden="1" x14ac:dyDescent="0.2"/>
    <row r="13637" hidden="1" x14ac:dyDescent="0.2"/>
    <row r="13638" hidden="1" x14ac:dyDescent="0.2"/>
    <row r="13639" hidden="1" x14ac:dyDescent="0.2"/>
    <row r="13640" hidden="1" x14ac:dyDescent="0.2"/>
    <row r="13641" hidden="1" x14ac:dyDescent="0.2"/>
    <row r="13642" hidden="1" x14ac:dyDescent="0.2"/>
    <row r="13643" hidden="1" x14ac:dyDescent="0.2"/>
    <row r="13644" hidden="1" x14ac:dyDescent="0.2"/>
    <row r="13645" hidden="1" x14ac:dyDescent="0.2"/>
    <row r="13646" hidden="1" x14ac:dyDescent="0.2"/>
    <row r="13647" hidden="1" x14ac:dyDescent="0.2"/>
    <row r="13648" hidden="1" x14ac:dyDescent="0.2"/>
    <row r="13649" hidden="1" x14ac:dyDescent="0.2"/>
    <row r="13650" hidden="1" x14ac:dyDescent="0.2"/>
    <row r="13651" hidden="1" x14ac:dyDescent="0.2"/>
    <row r="13652" hidden="1" x14ac:dyDescent="0.2"/>
    <row r="13653" hidden="1" x14ac:dyDescent="0.2"/>
    <row r="13654" hidden="1" x14ac:dyDescent="0.2"/>
    <row r="13655" hidden="1" x14ac:dyDescent="0.2"/>
    <row r="13656" hidden="1" x14ac:dyDescent="0.2"/>
    <row r="13657" hidden="1" x14ac:dyDescent="0.2"/>
    <row r="13658" hidden="1" x14ac:dyDescent="0.2"/>
    <row r="13659" hidden="1" x14ac:dyDescent="0.2"/>
    <row r="13660" hidden="1" x14ac:dyDescent="0.2"/>
    <row r="13661" hidden="1" x14ac:dyDescent="0.2"/>
    <row r="13662" hidden="1" x14ac:dyDescent="0.2"/>
    <row r="13663" hidden="1" x14ac:dyDescent="0.2"/>
    <row r="13664" hidden="1" x14ac:dyDescent="0.2"/>
    <row r="13665" hidden="1" x14ac:dyDescent="0.2"/>
    <row r="13666" hidden="1" x14ac:dyDescent="0.2"/>
    <row r="13667" hidden="1" x14ac:dyDescent="0.2"/>
    <row r="13668" hidden="1" x14ac:dyDescent="0.2"/>
    <row r="13669" hidden="1" x14ac:dyDescent="0.2"/>
    <row r="13670" hidden="1" x14ac:dyDescent="0.2"/>
    <row r="13671" hidden="1" x14ac:dyDescent="0.2"/>
    <row r="13672" hidden="1" x14ac:dyDescent="0.2"/>
    <row r="13673" hidden="1" x14ac:dyDescent="0.2"/>
    <row r="13674" hidden="1" x14ac:dyDescent="0.2"/>
    <row r="13675" hidden="1" x14ac:dyDescent="0.2"/>
    <row r="13676" hidden="1" x14ac:dyDescent="0.2"/>
    <row r="13677" hidden="1" x14ac:dyDescent="0.2"/>
    <row r="13678" hidden="1" x14ac:dyDescent="0.2"/>
    <row r="13679" hidden="1" x14ac:dyDescent="0.2"/>
    <row r="13680" hidden="1" x14ac:dyDescent="0.2"/>
    <row r="13681" hidden="1" x14ac:dyDescent="0.2"/>
    <row r="13682" hidden="1" x14ac:dyDescent="0.2"/>
    <row r="13683" hidden="1" x14ac:dyDescent="0.2"/>
    <row r="13684" hidden="1" x14ac:dyDescent="0.2"/>
    <row r="13685" hidden="1" x14ac:dyDescent="0.2"/>
    <row r="13686" hidden="1" x14ac:dyDescent="0.2"/>
    <row r="13687" hidden="1" x14ac:dyDescent="0.2"/>
    <row r="13688" hidden="1" x14ac:dyDescent="0.2"/>
    <row r="13689" hidden="1" x14ac:dyDescent="0.2"/>
    <row r="13690" hidden="1" x14ac:dyDescent="0.2"/>
    <row r="13691" hidden="1" x14ac:dyDescent="0.2"/>
    <row r="13692" hidden="1" x14ac:dyDescent="0.2"/>
    <row r="13693" hidden="1" x14ac:dyDescent="0.2"/>
    <row r="13694" hidden="1" x14ac:dyDescent="0.2"/>
    <row r="13695" hidden="1" x14ac:dyDescent="0.2"/>
    <row r="13696" hidden="1" x14ac:dyDescent="0.2"/>
    <row r="13697" hidden="1" x14ac:dyDescent="0.2"/>
    <row r="13698" hidden="1" x14ac:dyDescent="0.2"/>
    <row r="13699" hidden="1" x14ac:dyDescent="0.2"/>
    <row r="13700" hidden="1" x14ac:dyDescent="0.2"/>
    <row r="13701" hidden="1" x14ac:dyDescent="0.2"/>
    <row r="13702" hidden="1" x14ac:dyDescent="0.2"/>
    <row r="13703" hidden="1" x14ac:dyDescent="0.2"/>
    <row r="13704" hidden="1" x14ac:dyDescent="0.2"/>
    <row r="13705" hidden="1" x14ac:dyDescent="0.2"/>
    <row r="13706" hidden="1" x14ac:dyDescent="0.2"/>
    <row r="13707" hidden="1" x14ac:dyDescent="0.2"/>
    <row r="13708" hidden="1" x14ac:dyDescent="0.2"/>
    <row r="13709" hidden="1" x14ac:dyDescent="0.2"/>
    <row r="13710" hidden="1" x14ac:dyDescent="0.2"/>
    <row r="13711" hidden="1" x14ac:dyDescent="0.2"/>
    <row r="13712" hidden="1" x14ac:dyDescent="0.2"/>
    <row r="13713" hidden="1" x14ac:dyDescent="0.2"/>
    <row r="13714" hidden="1" x14ac:dyDescent="0.2"/>
    <row r="13715" hidden="1" x14ac:dyDescent="0.2"/>
    <row r="13716" hidden="1" x14ac:dyDescent="0.2"/>
    <row r="13717" hidden="1" x14ac:dyDescent="0.2"/>
    <row r="13718" hidden="1" x14ac:dyDescent="0.2"/>
    <row r="13719" hidden="1" x14ac:dyDescent="0.2"/>
    <row r="13720" hidden="1" x14ac:dyDescent="0.2"/>
    <row r="13721" hidden="1" x14ac:dyDescent="0.2"/>
    <row r="13722" hidden="1" x14ac:dyDescent="0.2"/>
    <row r="13723" hidden="1" x14ac:dyDescent="0.2"/>
    <row r="13724" hidden="1" x14ac:dyDescent="0.2"/>
    <row r="13725" hidden="1" x14ac:dyDescent="0.2"/>
    <row r="13726" hidden="1" x14ac:dyDescent="0.2"/>
    <row r="13727" hidden="1" x14ac:dyDescent="0.2"/>
    <row r="13728" hidden="1" x14ac:dyDescent="0.2"/>
    <row r="13729" hidden="1" x14ac:dyDescent="0.2"/>
    <row r="13730" hidden="1" x14ac:dyDescent="0.2"/>
    <row r="13731" hidden="1" x14ac:dyDescent="0.2"/>
    <row r="13732" hidden="1" x14ac:dyDescent="0.2"/>
    <row r="13733" hidden="1" x14ac:dyDescent="0.2"/>
    <row r="13734" hidden="1" x14ac:dyDescent="0.2"/>
    <row r="13735" hidden="1" x14ac:dyDescent="0.2"/>
    <row r="13736" hidden="1" x14ac:dyDescent="0.2"/>
    <row r="13737" hidden="1" x14ac:dyDescent="0.2"/>
    <row r="13738" hidden="1" x14ac:dyDescent="0.2"/>
    <row r="13739" hidden="1" x14ac:dyDescent="0.2"/>
    <row r="13740" hidden="1" x14ac:dyDescent="0.2"/>
    <row r="13741" hidden="1" x14ac:dyDescent="0.2"/>
    <row r="13742" hidden="1" x14ac:dyDescent="0.2"/>
    <row r="13743" hidden="1" x14ac:dyDescent="0.2"/>
    <row r="13744" hidden="1" x14ac:dyDescent="0.2"/>
    <row r="13745" hidden="1" x14ac:dyDescent="0.2"/>
    <row r="13746" hidden="1" x14ac:dyDescent="0.2"/>
    <row r="13747" hidden="1" x14ac:dyDescent="0.2"/>
    <row r="13748" hidden="1" x14ac:dyDescent="0.2"/>
    <row r="13749" hidden="1" x14ac:dyDescent="0.2"/>
    <row r="13750" hidden="1" x14ac:dyDescent="0.2"/>
    <row r="13751" hidden="1" x14ac:dyDescent="0.2"/>
    <row r="13752" hidden="1" x14ac:dyDescent="0.2"/>
    <row r="13753" hidden="1" x14ac:dyDescent="0.2"/>
    <row r="13754" hidden="1" x14ac:dyDescent="0.2"/>
    <row r="13755" hidden="1" x14ac:dyDescent="0.2"/>
    <row r="13756" hidden="1" x14ac:dyDescent="0.2"/>
    <row r="13757" hidden="1" x14ac:dyDescent="0.2"/>
    <row r="13758" hidden="1" x14ac:dyDescent="0.2"/>
    <row r="13759" hidden="1" x14ac:dyDescent="0.2"/>
    <row r="13760" hidden="1" x14ac:dyDescent="0.2"/>
    <row r="13761" hidden="1" x14ac:dyDescent="0.2"/>
    <row r="13762" hidden="1" x14ac:dyDescent="0.2"/>
    <row r="13763" hidden="1" x14ac:dyDescent="0.2"/>
    <row r="13764" hidden="1" x14ac:dyDescent="0.2"/>
    <row r="13765" hidden="1" x14ac:dyDescent="0.2"/>
    <row r="13766" hidden="1" x14ac:dyDescent="0.2"/>
    <row r="13767" hidden="1" x14ac:dyDescent="0.2"/>
    <row r="13768" hidden="1" x14ac:dyDescent="0.2"/>
    <row r="13769" hidden="1" x14ac:dyDescent="0.2"/>
    <row r="13770" hidden="1" x14ac:dyDescent="0.2"/>
    <row r="13771" hidden="1" x14ac:dyDescent="0.2"/>
    <row r="13772" hidden="1" x14ac:dyDescent="0.2"/>
    <row r="13773" hidden="1" x14ac:dyDescent="0.2"/>
    <row r="13774" hidden="1" x14ac:dyDescent="0.2"/>
    <row r="13775" hidden="1" x14ac:dyDescent="0.2"/>
    <row r="13776" hidden="1" x14ac:dyDescent="0.2"/>
    <row r="13777" hidden="1" x14ac:dyDescent="0.2"/>
    <row r="13778" hidden="1" x14ac:dyDescent="0.2"/>
    <row r="13779" hidden="1" x14ac:dyDescent="0.2"/>
    <row r="13780" hidden="1" x14ac:dyDescent="0.2"/>
    <row r="13781" hidden="1" x14ac:dyDescent="0.2"/>
    <row r="13782" hidden="1" x14ac:dyDescent="0.2"/>
    <row r="13783" hidden="1" x14ac:dyDescent="0.2"/>
    <row r="13784" hidden="1" x14ac:dyDescent="0.2"/>
    <row r="13785" hidden="1" x14ac:dyDescent="0.2"/>
    <row r="13786" hidden="1" x14ac:dyDescent="0.2"/>
    <row r="13787" hidden="1" x14ac:dyDescent="0.2"/>
    <row r="13788" hidden="1" x14ac:dyDescent="0.2"/>
    <row r="13789" hidden="1" x14ac:dyDescent="0.2"/>
    <row r="13790" hidden="1" x14ac:dyDescent="0.2"/>
    <row r="13791" hidden="1" x14ac:dyDescent="0.2"/>
    <row r="13792" hidden="1" x14ac:dyDescent="0.2"/>
    <row r="13793" hidden="1" x14ac:dyDescent="0.2"/>
    <row r="13794" hidden="1" x14ac:dyDescent="0.2"/>
    <row r="13795" hidden="1" x14ac:dyDescent="0.2"/>
    <row r="13796" hidden="1" x14ac:dyDescent="0.2"/>
    <row r="13797" hidden="1" x14ac:dyDescent="0.2"/>
    <row r="13798" hidden="1" x14ac:dyDescent="0.2"/>
    <row r="13799" hidden="1" x14ac:dyDescent="0.2"/>
    <row r="13800" hidden="1" x14ac:dyDescent="0.2"/>
    <row r="13801" hidden="1" x14ac:dyDescent="0.2"/>
    <row r="13802" hidden="1" x14ac:dyDescent="0.2"/>
    <row r="13803" hidden="1" x14ac:dyDescent="0.2"/>
    <row r="13804" hidden="1" x14ac:dyDescent="0.2"/>
    <row r="13805" hidden="1" x14ac:dyDescent="0.2"/>
    <row r="13806" hidden="1" x14ac:dyDescent="0.2"/>
    <row r="13807" hidden="1" x14ac:dyDescent="0.2"/>
    <row r="13808" hidden="1" x14ac:dyDescent="0.2"/>
    <row r="13809" hidden="1" x14ac:dyDescent="0.2"/>
    <row r="13810" hidden="1" x14ac:dyDescent="0.2"/>
    <row r="13811" hidden="1" x14ac:dyDescent="0.2"/>
    <row r="13812" hidden="1" x14ac:dyDescent="0.2"/>
    <row r="13813" hidden="1" x14ac:dyDescent="0.2"/>
    <row r="13814" hidden="1" x14ac:dyDescent="0.2"/>
    <row r="13815" hidden="1" x14ac:dyDescent="0.2"/>
    <row r="13816" hidden="1" x14ac:dyDescent="0.2"/>
    <row r="13817" hidden="1" x14ac:dyDescent="0.2"/>
    <row r="13818" hidden="1" x14ac:dyDescent="0.2"/>
    <row r="13819" hidden="1" x14ac:dyDescent="0.2"/>
    <row r="13820" hidden="1" x14ac:dyDescent="0.2"/>
    <row r="13821" hidden="1" x14ac:dyDescent="0.2"/>
    <row r="13822" hidden="1" x14ac:dyDescent="0.2"/>
    <row r="13823" hidden="1" x14ac:dyDescent="0.2"/>
    <row r="13824" hidden="1" x14ac:dyDescent="0.2"/>
    <row r="13825" hidden="1" x14ac:dyDescent="0.2"/>
    <row r="13826" hidden="1" x14ac:dyDescent="0.2"/>
    <row r="13827" hidden="1" x14ac:dyDescent="0.2"/>
    <row r="13828" hidden="1" x14ac:dyDescent="0.2"/>
    <row r="13829" hidden="1" x14ac:dyDescent="0.2"/>
    <row r="13830" hidden="1" x14ac:dyDescent="0.2"/>
    <row r="13831" hidden="1" x14ac:dyDescent="0.2"/>
    <row r="13832" hidden="1" x14ac:dyDescent="0.2"/>
    <row r="13833" hidden="1" x14ac:dyDescent="0.2"/>
    <row r="13834" hidden="1" x14ac:dyDescent="0.2"/>
    <row r="13835" hidden="1" x14ac:dyDescent="0.2"/>
    <row r="13836" hidden="1" x14ac:dyDescent="0.2"/>
    <row r="13837" hidden="1" x14ac:dyDescent="0.2"/>
    <row r="13838" hidden="1" x14ac:dyDescent="0.2"/>
    <row r="13839" hidden="1" x14ac:dyDescent="0.2"/>
    <row r="13840" hidden="1" x14ac:dyDescent="0.2"/>
    <row r="13841" hidden="1" x14ac:dyDescent="0.2"/>
    <row r="13842" hidden="1" x14ac:dyDescent="0.2"/>
    <row r="13843" hidden="1" x14ac:dyDescent="0.2"/>
    <row r="13844" hidden="1" x14ac:dyDescent="0.2"/>
    <row r="13845" hidden="1" x14ac:dyDescent="0.2"/>
    <row r="13846" hidden="1" x14ac:dyDescent="0.2"/>
    <row r="13847" hidden="1" x14ac:dyDescent="0.2"/>
    <row r="13848" hidden="1" x14ac:dyDescent="0.2"/>
    <row r="13849" hidden="1" x14ac:dyDescent="0.2"/>
    <row r="13850" hidden="1" x14ac:dyDescent="0.2"/>
    <row r="13851" hidden="1" x14ac:dyDescent="0.2"/>
    <row r="13852" hidden="1" x14ac:dyDescent="0.2"/>
    <row r="13853" hidden="1" x14ac:dyDescent="0.2"/>
    <row r="13854" hidden="1" x14ac:dyDescent="0.2"/>
    <row r="13855" hidden="1" x14ac:dyDescent="0.2"/>
    <row r="13856" hidden="1" x14ac:dyDescent="0.2"/>
    <row r="13857" hidden="1" x14ac:dyDescent="0.2"/>
    <row r="13858" hidden="1" x14ac:dyDescent="0.2"/>
    <row r="13859" hidden="1" x14ac:dyDescent="0.2"/>
    <row r="13860" hidden="1" x14ac:dyDescent="0.2"/>
    <row r="13861" hidden="1" x14ac:dyDescent="0.2"/>
    <row r="13862" hidden="1" x14ac:dyDescent="0.2"/>
    <row r="13863" hidden="1" x14ac:dyDescent="0.2"/>
    <row r="13864" hidden="1" x14ac:dyDescent="0.2"/>
    <row r="13865" hidden="1" x14ac:dyDescent="0.2"/>
    <row r="13866" hidden="1" x14ac:dyDescent="0.2"/>
    <row r="13867" hidden="1" x14ac:dyDescent="0.2"/>
    <row r="13868" hidden="1" x14ac:dyDescent="0.2"/>
    <row r="13869" hidden="1" x14ac:dyDescent="0.2"/>
    <row r="13870" hidden="1" x14ac:dyDescent="0.2"/>
    <row r="13871" hidden="1" x14ac:dyDescent="0.2"/>
    <row r="13872" hidden="1" x14ac:dyDescent="0.2"/>
    <row r="13873" hidden="1" x14ac:dyDescent="0.2"/>
    <row r="13874" hidden="1" x14ac:dyDescent="0.2"/>
    <row r="13875" hidden="1" x14ac:dyDescent="0.2"/>
    <row r="13876" hidden="1" x14ac:dyDescent="0.2"/>
    <row r="13877" hidden="1" x14ac:dyDescent="0.2"/>
    <row r="13878" hidden="1" x14ac:dyDescent="0.2"/>
    <row r="13879" hidden="1" x14ac:dyDescent="0.2"/>
    <row r="13880" hidden="1" x14ac:dyDescent="0.2"/>
    <row r="13881" hidden="1" x14ac:dyDescent="0.2"/>
    <row r="13882" hidden="1" x14ac:dyDescent="0.2"/>
    <row r="13883" hidden="1" x14ac:dyDescent="0.2"/>
    <row r="13884" hidden="1" x14ac:dyDescent="0.2"/>
    <row r="13885" hidden="1" x14ac:dyDescent="0.2"/>
    <row r="13886" hidden="1" x14ac:dyDescent="0.2"/>
    <row r="13887" hidden="1" x14ac:dyDescent="0.2"/>
    <row r="13888" hidden="1" x14ac:dyDescent="0.2"/>
    <row r="13889" hidden="1" x14ac:dyDescent="0.2"/>
    <row r="13890" hidden="1" x14ac:dyDescent="0.2"/>
    <row r="13891" hidden="1" x14ac:dyDescent="0.2"/>
    <row r="13892" hidden="1" x14ac:dyDescent="0.2"/>
    <row r="13893" hidden="1" x14ac:dyDescent="0.2"/>
    <row r="13894" hidden="1" x14ac:dyDescent="0.2"/>
    <row r="13895" hidden="1" x14ac:dyDescent="0.2"/>
    <row r="13896" hidden="1" x14ac:dyDescent="0.2"/>
    <row r="13897" hidden="1" x14ac:dyDescent="0.2"/>
    <row r="13898" hidden="1" x14ac:dyDescent="0.2"/>
    <row r="13899" hidden="1" x14ac:dyDescent="0.2"/>
    <row r="13900" hidden="1" x14ac:dyDescent="0.2"/>
    <row r="13901" hidden="1" x14ac:dyDescent="0.2"/>
    <row r="13902" hidden="1" x14ac:dyDescent="0.2"/>
    <row r="13903" hidden="1" x14ac:dyDescent="0.2"/>
    <row r="13904" hidden="1" x14ac:dyDescent="0.2"/>
    <row r="13905" hidden="1" x14ac:dyDescent="0.2"/>
    <row r="13906" hidden="1" x14ac:dyDescent="0.2"/>
    <row r="13907" hidden="1" x14ac:dyDescent="0.2"/>
    <row r="13908" hidden="1" x14ac:dyDescent="0.2"/>
    <row r="13909" hidden="1" x14ac:dyDescent="0.2"/>
    <row r="13910" hidden="1" x14ac:dyDescent="0.2"/>
    <row r="13911" hidden="1" x14ac:dyDescent="0.2"/>
    <row r="13912" hidden="1" x14ac:dyDescent="0.2"/>
    <row r="13913" hidden="1" x14ac:dyDescent="0.2"/>
    <row r="13914" hidden="1" x14ac:dyDescent="0.2"/>
    <row r="13915" hidden="1" x14ac:dyDescent="0.2"/>
    <row r="13916" hidden="1" x14ac:dyDescent="0.2"/>
    <row r="13917" hidden="1" x14ac:dyDescent="0.2"/>
    <row r="13918" hidden="1" x14ac:dyDescent="0.2"/>
    <row r="13919" hidden="1" x14ac:dyDescent="0.2"/>
    <row r="13920" hidden="1" x14ac:dyDescent="0.2"/>
    <row r="13921" hidden="1" x14ac:dyDescent="0.2"/>
    <row r="13922" hidden="1" x14ac:dyDescent="0.2"/>
    <row r="13923" hidden="1" x14ac:dyDescent="0.2"/>
    <row r="13924" hidden="1" x14ac:dyDescent="0.2"/>
    <row r="13925" hidden="1" x14ac:dyDescent="0.2"/>
    <row r="13926" hidden="1" x14ac:dyDescent="0.2"/>
    <row r="13927" hidden="1" x14ac:dyDescent="0.2"/>
    <row r="13928" hidden="1" x14ac:dyDescent="0.2"/>
    <row r="13929" hidden="1" x14ac:dyDescent="0.2"/>
    <row r="13930" hidden="1" x14ac:dyDescent="0.2"/>
    <row r="13931" hidden="1" x14ac:dyDescent="0.2"/>
    <row r="13932" hidden="1" x14ac:dyDescent="0.2"/>
    <row r="13933" hidden="1" x14ac:dyDescent="0.2"/>
    <row r="13934" hidden="1" x14ac:dyDescent="0.2"/>
    <row r="13935" hidden="1" x14ac:dyDescent="0.2"/>
    <row r="13936" hidden="1" x14ac:dyDescent="0.2"/>
    <row r="13937" hidden="1" x14ac:dyDescent="0.2"/>
    <row r="13938" hidden="1" x14ac:dyDescent="0.2"/>
    <row r="13939" hidden="1" x14ac:dyDescent="0.2"/>
    <row r="13940" hidden="1" x14ac:dyDescent="0.2"/>
    <row r="13941" hidden="1" x14ac:dyDescent="0.2"/>
    <row r="13942" hidden="1" x14ac:dyDescent="0.2"/>
    <row r="13943" hidden="1" x14ac:dyDescent="0.2"/>
    <row r="13944" hidden="1" x14ac:dyDescent="0.2"/>
    <row r="13945" hidden="1" x14ac:dyDescent="0.2"/>
    <row r="13946" hidden="1" x14ac:dyDescent="0.2"/>
    <row r="13947" hidden="1" x14ac:dyDescent="0.2"/>
    <row r="13948" hidden="1" x14ac:dyDescent="0.2"/>
    <row r="13949" hidden="1" x14ac:dyDescent="0.2"/>
    <row r="13950" hidden="1" x14ac:dyDescent="0.2"/>
    <row r="13951" hidden="1" x14ac:dyDescent="0.2"/>
    <row r="13952" hidden="1" x14ac:dyDescent="0.2"/>
    <row r="13953" hidden="1" x14ac:dyDescent="0.2"/>
    <row r="13954" hidden="1" x14ac:dyDescent="0.2"/>
    <row r="13955" hidden="1" x14ac:dyDescent="0.2"/>
    <row r="13956" hidden="1" x14ac:dyDescent="0.2"/>
    <row r="13957" hidden="1" x14ac:dyDescent="0.2"/>
    <row r="13958" hidden="1" x14ac:dyDescent="0.2"/>
    <row r="13959" hidden="1" x14ac:dyDescent="0.2"/>
    <row r="13960" hidden="1" x14ac:dyDescent="0.2"/>
    <row r="13961" hidden="1" x14ac:dyDescent="0.2"/>
    <row r="13962" hidden="1" x14ac:dyDescent="0.2"/>
    <row r="13963" hidden="1" x14ac:dyDescent="0.2"/>
    <row r="13964" hidden="1" x14ac:dyDescent="0.2"/>
    <row r="13965" hidden="1" x14ac:dyDescent="0.2"/>
    <row r="13966" hidden="1" x14ac:dyDescent="0.2"/>
    <row r="13967" hidden="1" x14ac:dyDescent="0.2"/>
    <row r="13968" hidden="1" x14ac:dyDescent="0.2"/>
    <row r="13969" hidden="1" x14ac:dyDescent="0.2"/>
    <row r="13970" hidden="1" x14ac:dyDescent="0.2"/>
    <row r="13971" hidden="1" x14ac:dyDescent="0.2"/>
    <row r="13972" hidden="1" x14ac:dyDescent="0.2"/>
    <row r="13973" hidden="1" x14ac:dyDescent="0.2"/>
    <row r="13974" hidden="1" x14ac:dyDescent="0.2"/>
    <row r="13975" hidden="1" x14ac:dyDescent="0.2"/>
    <row r="13976" hidden="1" x14ac:dyDescent="0.2"/>
    <row r="13977" hidden="1" x14ac:dyDescent="0.2"/>
    <row r="13978" hidden="1" x14ac:dyDescent="0.2"/>
    <row r="13979" hidden="1" x14ac:dyDescent="0.2"/>
    <row r="13980" hidden="1" x14ac:dyDescent="0.2"/>
    <row r="13981" hidden="1" x14ac:dyDescent="0.2"/>
    <row r="13982" hidden="1" x14ac:dyDescent="0.2"/>
    <row r="13983" hidden="1" x14ac:dyDescent="0.2"/>
    <row r="13984" hidden="1" x14ac:dyDescent="0.2"/>
    <row r="13985" hidden="1" x14ac:dyDescent="0.2"/>
    <row r="13986" hidden="1" x14ac:dyDescent="0.2"/>
    <row r="13987" hidden="1" x14ac:dyDescent="0.2"/>
    <row r="13988" hidden="1" x14ac:dyDescent="0.2"/>
    <row r="13989" hidden="1" x14ac:dyDescent="0.2"/>
    <row r="13990" hidden="1" x14ac:dyDescent="0.2"/>
    <row r="13991" hidden="1" x14ac:dyDescent="0.2"/>
    <row r="13992" hidden="1" x14ac:dyDescent="0.2"/>
    <row r="13993" hidden="1" x14ac:dyDescent="0.2"/>
    <row r="13994" hidden="1" x14ac:dyDescent="0.2"/>
    <row r="13995" hidden="1" x14ac:dyDescent="0.2"/>
    <row r="13996" hidden="1" x14ac:dyDescent="0.2"/>
    <row r="13997" hidden="1" x14ac:dyDescent="0.2"/>
    <row r="13998" hidden="1" x14ac:dyDescent="0.2"/>
    <row r="13999" hidden="1" x14ac:dyDescent="0.2"/>
    <row r="14000" hidden="1" x14ac:dyDescent="0.2"/>
    <row r="14001" hidden="1" x14ac:dyDescent="0.2"/>
    <row r="14002" hidden="1" x14ac:dyDescent="0.2"/>
    <row r="14003" hidden="1" x14ac:dyDescent="0.2"/>
    <row r="14004" hidden="1" x14ac:dyDescent="0.2"/>
    <row r="14005" hidden="1" x14ac:dyDescent="0.2"/>
    <row r="14006" hidden="1" x14ac:dyDescent="0.2"/>
    <row r="14007" hidden="1" x14ac:dyDescent="0.2"/>
    <row r="14008" hidden="1" x14ac:dyDescent="0.2"/>
    <row r="14009" hidden="1" x14ac:dyDescent="0.2"/>
    <row r="14010" hidden="1" x14ac:dyDescent="0.2"/>
    <row r="14011" hidden="1" x14ac:dyDescent="0.2"/>
    <row r="14012" hidden="1" x14ac:dyDescent="0.2"/>
    <row r="14013" hidden="1" x14ac:dyDescent="0.2"/>
    <row r="14014" hidden="1" x14ac:dyDescent="0.2"/>
    <row r="14015" hidden="1" x14ac:dyDescent="0.2"/>
    <row r="14016" hidden="1" x14ac:dyDescent="0.2"/>
    <row r="14017" hidden="1" x14ac:dyDescent="0.2"/>
    <row r="14018" hidden="1" x14ac:dyDescent="0.2"/>
    <row r="14019" hidden="1" x14ac:dyDescent="0.2"/>
    <row r="14020" hidden="1" x14ac:dyDescent="0.2"/>
    <row r="14021" hidden="1" x14ac:dyDescent="0.2"/>
    <row r="14022" hidden="1" x14ac:dyDescent="0.2"/>
    <row r="14023" hidden="1" x14ac:dyDescent="0.2"/>
    <row r="14024" hidden="1" x14ac:dyDescent="0.2"/>
    <row r="14025" hidden="1" x14ac:dyDescent="0.2"/>
    <row r="14026" hidden="1" x14ac:dyDescent="0.2"/>
    <row r="14027" hidden="1" x14ac:dyDescent="0.2"/>
    <row r="14028" hidden="1" x14ac:dyDescent="0.2"/>
    <row r="14029" hidden="1" x14ac:dyDescent="0.2"/>
    <row r="14030" hidden="1" x14ac:dyDescent="0.2"/>
    <row r="14031" hidden="1" x14ac:dyDescent="0.2"/>
    <row r="14032" hidden="1" x14ac:dyDescent="0.2"/>
    <row r="14033" hidden="1" x14ac:dyDescent="0.2"/>
    <row r="14034" hidden="1" x14ac:dyDescent="0.2"/>
    <row r="14035" hidden="1" x14ac:dyDescent="0.2"/>
    <row r="14036" hidden="1" x14ac:dyDescent="0.2"/>
    <row r="14037" hidden="1" x14ac:dyDescent="0.2"/>
    <row r="14038" hidden="1" x14ac:dyDescent="0.2"/>
    <row r="14039" hidden="1" x14ac:dyDescent="0.2"/>
    <row r="14040" hidden="1" x14ac:dyDescent="0.2"/>
    <row r="14041" hidden="1" x14ac:dyDescent="0.2"/>
    <row r="14042" hidden="1" x14ac:dyDescent="0.2"/>
    <row r="14043" hidden="1" x14ac:dyDescent="0.2"/>
    <row r="14044" hidden="1" x14ac:dyDescent="0.2"/>
    <row r="14045" hidden="1" x14ac:dyDescent="0.2"/>
    <row r="14046" hidden="1" x14ac:dyDescent="0.2"/>
    <row r="14047" hidden="1" x14ac:dyDescent="0.2"/>
    <row r="14048" hidden="1" x14ac:dyDescent="0.2"/>
    <row r="14049" hidden="1" x14ac:dyDescent="0.2"/>
    <row r="14050" hidden="1" x14ac:dyDescent="0.2"/>
    <row r="14051" hidden="1" x14ac:dyDescent="0.2"/>
    <row r="14052" hidden="1" x14ac:dyDescent="0.2"/>
    <row r="14053" hidden="1" x14ac:dyDescent="0.2"/>
    <row r="14054" hidden="1" x14ac:dyDescent="0.2"/>
    <row r="14055" hidden="1" x14ac:dyDescent="0.2"/>
    <row r="14056" hidden="1" x14ac:dyDescent="0.2"/>
    <row r="14057" hidden="1" x14ac:dyDescent="0.2"/>
    <row r="14058" hidden="1" x14ac:dyDescent="0.2"/>
    <row r="14059" hidden="1" x14ac:dyDescent="0.2"/>
    <row r="14060" hidden="1" x14ac:dyDescent="0.2"/>
    <row r="14061" hidden="1" x14ac:dyDescent="0.2"/>
    <row r="14062" hidden="1" x14ac:dyDescent="0.2"/>
    <row r="14063" hidden="1" x14ac:dyDescent="0.2"/>
    <row r="14064" hidden="1" x14ac:dyDescent="0.2"/>
    <row r="14065" hidden="1" x14ac:dyDescent="0.2"/>
    <row r="14066" hidden="1" x14ac:dyDescent="0.2"/>
    <row r="14067" hidden="1" x14ac:dyDescent="0.2"/>
    <row r="14068" hidden="1" x14ac:dyDescent="0.2"/>
    <row r="14069" hidden="1" x14ac:dyDescent="0.2"/>
    <row r="14070" hidden="1" x14ac:dyDescent="0.2"/>
    <row r="14071" hidden="1" x14ac:dyDescent="0.2"/>
    <row r="14072" hidden="1" x14ac:dyDescent="0.2"/>
    <row r="14073" hidden="1" x14ac:dyDescent="0.2"/>
    <row r="14074" hidden="1" x14ac:dyDescent="0.2"/>
    <row r="14075" hidden="1" x14ac:dyDescent="0.2"/>
    <row r="14076" hidden="1" x14ac:dyDescent="0.2"/>
    <row r="14077" hidden="1" x14ac:dyDescent="0.2"/>
    <row r="14078" hidden="1" x14ac:dyDescent="0.2"/>
    <row r="14079" hidden="1" x14ac:dyDescent="0.2"/>
    <row r="14080" hidden="1" x14ac:dyDescent="0.2"/>
    <row r="14081" hidden="1" x14ac:dyDescent="0.2"/>
    <row r="14082" hidden="1" x14ac:dyDescent="0.2"/>
    <row r="14083" hidden="1" x14ac:dyDescent="0.2"/>
    <row r="14084" hidden="1" x14ac:dyDescent="0.2"/>
    <row r="14085" hidden="1" x14ac:dyDescent="0.2"/>
    <row r="14086" hidden="1" x14ac:dyDescent="0.2"/>
    <row r="14087" hidden="1" x14ac:dyDescent="0.2"/>
    <row r="14088" hidden="1" x14ac:dyDescent="0.2"/>
    <row r="14089" hidden="1" x14ac:dyDescent="0.2"/>
    <row r="14090" hidden="1" x14ac:dyDescent="0.2"/>
    <row r="14091" hidden="1" x14ac:dyDescent="0.2"/>
    <row r="14092" hidden="1" x14ac:dyDescent="0.2"/>
    <row r="14093" hidden="1" x14ac:dyDescent="0.2"/>
    <row r="14094" hidden="1" x14ac:dyDescent="0.2"/>
    <row r="14095" hidden="1" x14ac:dyDescent="0.2"/>
    <row r="14096" hidden="1" x14ac:dyDescent="0.2"/>
    <row r="14097" hidden="1" x14ac:dyDescent="0.2"/>
    <row r="14098" hidden="1" x14ac:dyDescent="0.2"/>
    <row r="14099" hidden="1" x14ac:dyDescent="0.2"/>
    <row r="14100" hidden="1" x14ac:dyDescent="0.2"/>
    <row r="14101" hidden="1" x14ac:dyDescent="0.2"/>
    <row r="14102" hidden="1" x14ac:dyDescent="0.2"/>
    <row r="14103" hidden="1" x14ac:dyDescent="0.2"/>
    <row r="14104" hidden="1" x14ac:dyDescent="0.2"/>
    <row r="14105" hidden="1" x14ac:dyDescent="0.2"/>
    <row r="14106" hidden="1" x14ac:dyDescent="0.2"/>
    <row r="14107" hidden="1" x14ac:dyDescent="0.2"/>
    <row r="14108" hidden="1" x14ac:dyDescent="0.2"/>
    <row r="14109" hidden="1" x14ac:dyDescent="0.2"/>
    <row r="14110" hidden="1" x14ac:dyDescent="0.2"/>
    <row r="14111" hidden="1" x14ac:dyDescent="0.2"/>
    <row r="14112" hidden="1" x14ac:dyDescent="0.2"/>
    <row r="14113" hidden="1" x14ac:dyDescent="0.2"/>
    <row r="14114" hidden="1" x14ac:dyDescent="0.2"/>
    <row r="14115" hidden="1" x14ac:dyDescent="0.2"/>
    <row r="14116" hidden="1" x14ac:dyDescent="0.2"/>
    <row r="14117" hidden="1" x14ac:dyDescent="0.2"/>
    <row r="14118" hidden="1" x14ac:dyDescent="0.2"/>
    <row r="14119" hidden="1" x14ac:dyDescent="0.2"/>
    <row r="14120" hidden="1" x14ac:dyDescent="0.2"/>
    <row r="14121" hidden="1" x14ac:dyDescent="0.2"/>
    <row r="14122" hidden="1" x14ac:dyDescent="0.2"/>
    <row r="14123" hidden="1" x14ac:dyDescent="0.2"/>
    <row r="14124" hidden="1" x14ac:dyDescent="0.2"/>
    <row r="14125" hidden="1" x14ac:dyDescent="0.2"/>
    <row r="14126" hidden="1" x14ac:dyDescent="0.2"/>
    <row r="14127" hidden="1" x14ac:dyDescent="0.2"/>
    <row r="14128" hidden="1" x14ac:dyDescent="0.2"/>
    <row r="14129" hidden="1" x14ac:dyDescent="0.2"/>
    <row r="14130" hidden="1" x14ac:dyDescent="0.2"/>
    <row r="14131" hidden="1" x14ac:dyDescent="0.2"/>
    <row r="14132" hidden="1" x14ac:dyDescent="0.2"/>
    <row r="14133" hidden="1" x14ac:dyDescent="0.2"/>
    <row r="14134" hidden="1" x14ac:dyDescent="0.2"/>
    <row r="14135" hidden="1" x14ac:dyDescent="0.2"/>
    <row r="14136" hidden="1" x14ac:dyDescent="0.2"/>
    <row r="14137" hidden="1" x14ac:dyDescent="0.2"/>
    <row r="14138" hidden="1" x14ac:dyDescent="0.2"/>
    <row r="14139" hidden="1" x14ac:dyDescent="0.2"/>
    <row r="14140" hidden="1" x14ac:dyDescent="0.2"/>
    <row r="14141" hidden="1" x14ac:dyDescent="0.2"/>
    <row r="14142" hidden="1" x14ac:dyDescent="0.2"/>
    <row r="14143" hidden="1" x14ac:dyDescent="0.2"/>
    <row r="14144" hidden="1" x14ac:dyDescent="0.2"/>
    <row r="14145" hidden="1" x14ac:dyDescent="0.2"/>
    <row r="14146" hidden="1" x14ac:dyDescent="0.2"/>
    <row r="14147" hidden="1" x14ac:dyDescent="0.2"/>
    <row r="14148" hidden="1" x14ac:dyDescent="0.2"/>
    <row r="14149" hidden="1" x14ac:dyDescent="0.2"/>
    <row r="14150" hidden="1" x14ac:dyDescent="0.2"/>
    <row r="14151" hidden="1" x14ac:dyDescent="0.2"/>
    <row r="14152" hidden="1" x14ac:dyDescent="0.2"/>
    <row r="14153" hidden="1" x14ac:dyDescent="0.2"/>
    <row r="14154" hidden="1" x14ac:dyDescent="0.2"/>
    <row r="14155" hidden="1" x14ac:dyDescent="0.2"/>
    <row r="14156" hidden="1" x14ac:dyDescent="0.2"/>
    <row r="14157" hidden="1" x14ac:dyDescent="0.2"/>
    <row r="14158" hidden="1" x14ac:dyDescent="0.2"/>
    <row r="14159" hidden="1" x14ac:dyDescent="0.2"/>
    <row r="14160" hidden="1" x14ac:dyDescent="0.2"/>
    <row r="14161" hidden="1" x14ac:dyDescent="0.2"/>
    <row r="14162" hidden="1" x14ac:dyDescent="0.2"/>
    <row r="14163" hidden="1" x14ac:dyDescent="0.2"/>
    <row r="14164" hidden="1" x14ac:dyDescent="0.2"/>
    <row r="14165" hidden="1" x14ac:dyDescent="0.2"/>
    <row r="14166" hidden="1" x14ac:dyDescent="0.2"/>
    <row r="14167" hidden="1" x14ac:dyDescent="0.2"/>
    <row r="14168" hidden="1" x14ac:dyDescent="0.2"/>
    <row r="14169" hidden="1" x14ac:dyDescent="0.2"/>
    <row r="14170" hidden="1" x14ac:dyDescent="0.2"/>
    <row r="14171" hidden="1" x14ac:dyDescent="0.2"/>
    <row r="14172" hidden="1" x14ac:dyDescent="0.2"/>
    <row r="14173" hidden="1" x14ac:dyDescent="0.2"/>
    <row r="14174" hidden="1" x14ac:dyDescent="0.2"/>
    <row r="14175" hidden="1" x14ac:dyDescent="0.2"/>
    <row r="14176" hidden="1" x14ac:dyDescent="0.2"/>
    <row r="14177" hidden="1" x14ac:dyDescent="0.2"/>
    <row r="14178" hidden="1" x14ac:dyDescent="0.2"/>
    <row r="14179" hidden="1" x14ac:dyDescent="0.2"/>
    <row r="14180" hidden="1" x14ac:dyDescent="0.2"/>
    <row r="14181" hidden="1" x14ac:dyDescent="0.2"/>
    <row r="14182" hidden="1" x14ac:dyDescent="0.2"/>
    <row r="14183" hidden="1" x14ac:dyDescent="0.2"/>
    <row r="14184" hidden="1" x14ac:dyDescent="0.2"/>
    <row r="14185" hidden="1" x14ac:dyDescent="0.2"/>
    <row r="14186" hidden="1" x14ac:dyDescent="0.2"/>
    <row r="14187" hidden="1" x14ac:dyDescent="0.2"/>
    <row r="14188" hidden="1" x14ac:dyDescent="0.2"/>
    <row r="14189" hidden="1" x14ac:dyDescent="0.2"/>
    <row r="14190" hidden="1" x14ac:dyDescent="0.2"/>
    <row r="14191" hidden="1" x14ac:dyDescent="0.2"/>
    <row r="14192" hidden="1" x14ac:dyDescent="0.2"/>
    <row r="14193" hidden="1" x14ac:dyDescent="0.2"/>
    <row r="14194" hidden="1" x14ac:dyDescent="0.2"/>
    <row r="14195" hidden="1" x14ac:dyDescent="0.2"/>
    <row r="14196" hidden="1" x14ac:dyDescent="0.2"/>
    <row r="14197" hidden="1" x14ac:dyDescent="0.2"/>
    <row r="14198" hidden="1" x14ac:dyDescent="0.2"/>
    <row r="14199" hidden="1" x14ac:dyDescent="0.2"/>
    <row r="14200" hidden="1" x14ac:dyDescent="0.2"/>
    <row r="14201" hidden="1" x14ac:dyDescent="0.2"/>
    <row r="14202" hidden="1" x14ac:dyDescent="0.2"/>
    <row r="14203" hidden="1" x14ac:dyDescent="0.2"/>
    <row r="14204" hidden="1" x14ac:dyDescent="0.2"/>
    <row r="14205" hidden="1" x14ac:dyDescent="0.2"/>
    <row r="14206" hidden="1" x14ac:dyDescent="0.2"/>
    <row r="14207" hidden="1" x14ac:dyDescent="0.2"/>
    <row r="14208" hidden="1" x14ac:dyDescent="0.2"/>
    <row r="14209" hidden="1" x14ac:dyDescent="0.2"/>
    <row r="14210" hidden="1" x14ac:dyDescent="0.2"/>
    <row r="14211" hidden="1" x14ac:dyDescent="0.2"/>
    <row r="14212" hidden="1" x14ac:dyDescent="0.2"/>
    <row r="14213" hidden="1" x14ac:dyDescent="0.2"/>
    <row r="14214" hidden="1" x14ac:dyDescent="0.2"/>
    <row r="14215" hidden="1" x14ac:dyDescent="0.2"/>
    <row r="14216" hidden="1" x14ac:dyDescent="0.2"/>
    <row r="14217" hidden="1" x14ac:dyDescent="0.2"/>
    <row r="14218" hidden="1" x14ac:dyDescent="0.2"/>
    <row r="14219" hidden="1" x14ac:dyDescent="0.2"/>
    <row r="14220" hidden="1" x14ac:dyDescent="0.2"/>
    <row r="14221" hidden="1" x14ac:dyDescent="0.2"/>
    <row r="14222" hidden="1" x14ac:dyDescent="0.2"/>
    <row r="14223" hidden="1" x14ac:dyDescent="0.2"/>
    <row r="14224" hidden="1" x14ac:dyDescent="0.2"/>
    <row r="14225" hidden="1" x14ac:dyDescent="0.2"/>
    <row r="14226" hidden="1" x14ac:dyDescent="0.2"/>
    <row r="14227" hidden="1" x14ac:dyDescent="0.2"/>
    <row r="14228" hidden="1" x14ac:dyDescent="0.2"/>
    <row r="14229" hidden="1" x14ac:dyDescent="0.2"/>
    <row r="14230" hidden="1" x14ac:dyDescent="0.2"/>
    <row r="14231" hidden="1" x14ac:dyDescent="0.2"/>
    <row r="14232" hidden="1" x14ac:dyDescent="0.2"/>
    <row r="14233" hidden="1" x14ac:dyDescent="0.2"/>
    <row r="14234" hidden="1" x14ac:dyDescent="0.2"/>
    <row r="14235" hidden="1" x14ac:dyDescent="0.2"/>
    <row r="14236" hidden="1" x14ac:dyDescent="0.2"/>
    <row r="14237" hidden="1" x14ac:dyDescent="0.2"/>
    <row r="14238" hidden="1" x14ac:dyDescent="0.2"/>
    <row r="14239" hidden="1" x14ac:dyDescent="0.2"/>
    <row r="14240" hidden="1" x14ac:dyDescent="0.2"/>
    <row r="14241" hidden="1" x14ac:dyDescent="0.2"/>
    <row r="14242" hidden="1" x14ac:dyDescent="0.2"/>
    <row r="14243" hidden="1" x14ac:dyDescent="0.2"/>
    <row r="14244" hidden="1" x14ac:dyDescent="0.2"/>
    <row r="14245" hidden="1" x14ac:dyDescent="0.2"/>
    <row r="14246" hidden="1" x14ac:dyDescent="0.2"/>
    <row r="14247" hidden="1" x14ac:dyDescent="0.2"/>
    <row r="14248" hidden="1" x14ac:dyDescent="0.2"/>
    <row r="14249" hidden="1" x14ac:dyDescent="0.2"/>
    <row r="14250" hidden="1" x14ac:dyDescent="0.2"/>
    <row r="14251" hidden="1" x14ac:dyDescent="0.2"/>
    <row r="14252" hidden="1" x14ac:dyDescent="0.2"/>
    <row r="14253" hidden="1" x14ac:dyDescent="0.2"/>
    <row r="14254" hidden="1" x14ac:dyDescent="0.2"/>
    <row r="14255" hidden="1" x14ac:dyDescent="0.2"/>
    <row r="14256" hidden="1" x14ac:dyDescent="0.2"/>
    <row r="14257" hidden="1" x14ac:dyDescent="0.2"/>
    <row r="14258" hidden="1" x14ac:dyDescent="0.2"/>
    <row r="14259" hidden="1" x14ac:dyDescent="0.2"/>
    <row r="14260" hidden="1" x14ac:dyDescent="0.2"/>
    <row r="14261" hidden="1" x14ac:dyDescent="0.2"/>
    <row r="14262" hidden="1" x14ac:dyDescent="0.2"/>
    <row r="14263" hidden="1" x14ac:dyDescent="0.2"/>
    <row r="14264" hidden="1" x14ac:dyDescent="0.2"/>
    <row r="14265" hidden="1" x14ac:dyDescent="0.2"/>
    <row r="14266" hidden="1" x14ac:dyDescent="0.2"/>
    <row r="14267" hidden="1" x14ac:dyDescent="0.2"/>
    <row r="14268" hidden="1" x14ac:dyDescent="0.2"/>
    <row r="14269" hidden="1" x14ac:dyDescent="0.2"/>
    <row r="14270" hidden="1" x14ac:dyDescent="0.2"/>
    <row r="14271" hidden="1" x14ac:dyDescent="0.2"/>
    <row r="14272" hidden="1" x14ac:dyDescent="0.2"/>
    <row r="14273" hidden="1" x14ac:dyDescent="0.2"/>
    <row r="14274" hidden="1" x14ac:dyDescent="0.2"/>
    <row r="14275" hidden="1" x14ac:dyDescent="0.2"/>
    <row r="14276" hidden="1" x14ac:dyDescent="0.2"/>
    <row r="14277" hidden="1" x14ac:dyDescent="0.2"/>
    <row r="14278" hidden="1" x14ac:dyDescent="0.2"/>
    <row r="14279" hidden="1" x14ac:dyDescent="0.2"/>
    <row r="14280" hidden="1" x14ac:dyDescent="0.2"/>
    <row r="14281" hidden="1" x14ac:dyDescent="0.2"/>
    <row r="14282" hidden="1" x14ac:dyDescent="0.2"/>
    <row r="14283" hidden="1" x14ac:dyDescent="0.2"/>
    <row r="14284" hidden="1" x14ac:dyDescent="0.2"/>
    <row r="14285" hidden="1" x14ac:dyDescent="0.2"/>
    <row r="14286" hidden="1" x14ac:dyDescent="0.2"/>
    <row r="14287" hidden="1" x14ac:dyDescent="0.2"/>
    <row r="14288" hidden="1" x14ac:dyDescent="0.2"/>
    <row r="14289" hidden="1" x14ac:dyDescent="0.2"/>
    <row r="14290" hidden="1" x14ac:dyDescent="0.2"/>
    <row r="14291" hidden="1" x14ac:dyDescent="0.2"/>
    <row r="14292" hidden="1" x14ac:dyDescent="0.2"/>
    <row r="14293" hidden="1" x14ac:dyDescent="0.2"/>
    <row r="14294" hidden="1" x14ac:dyDescent="0.2"/>
    <row r="14295" hidden="1" x14ac:dyDescent="0.2"/>
    <row r="14296" hidden="1" x14ac:dyDescent="0.2"/>
    <row r="14297" hidden="1" x14ac:dyDescent="0.2"/>
    <row r="14298" hidden="1" x14ac:dyDescent="0.2"/>
    <row r="14299" hidden="1" x14ac:dyDescent="0.2"/>
    <row r="14300" hidden="1" x14ac:dyDescent="0.2"/>
    <row r="14301" hidden="1" x14ac:dyDescent="0.2"/>
    <row r="14302" hidden="1" x14ac:dyDescent="0.2"/>
    <row r="14303" hidden="1" x14ac:dyDescent="0.2"/>
    <row r="14304" hidden="1" x14ac:dyDescent="0.2"/>
    <row r="14305" hidden="1" x14ac:dyDescent="0.2"/>
    <row r="14306" hidden="1" x14ac:dyDescent="0.2"/>
    <row r="14307" hidden="1" x14ac:dyDescent="0.2"/>
    <row r="14308" hidden="1" x14ac:dyDescent="0.2"/>
    <row r="14309" hidden="1" x14ac:dyDescent="0.2"/>
    <row r="14310" hidden="1" x14ac:dyDescent="0.2"/>
    <row r="14311" hidden="1" x14ac:dyDescent="0.2"/>
    <row r="14312" hidden="1" x14ac:dyDescent="0.2"/>
    <row r="14313" hidden="1" x14ac:dyDescent="0.2"/>
    <row r="14314" hidden="1" x14ac:dyDescent="0.2"/>
    <row r="14315" hidden="1" x14ac:dyDescent="0.2"/>
    <row r="14316" hidden="1" x14ac:dyDescent="0.2"/>
    <row r="14317" hidden="1" x14ac:dyDescent="0.2"/>
    <row r="14318" hidden="1" x14ac:dyDescent="0.2"/>
    <row r="14319" hidden="1" x14ac:dyDescent="0.2"/>
    <row r="14320" hidden="1" x14ac:dyDescent="0.2"/>
    <row r="14321" hidden="1" x14ac:dyDescent="0.2"/>
    <row r="14322" hidden="1" x14ac:dyDescent="0.2"/>
    <row r="14323" hidden="1" x14ac:dyDescent="0.2"/>
    <row r="14324" hidden="1" x14ac:dyDescent="0.2"/>
    <row r="14325" hidden="1" x14ac:dyDescent="0.2"/>
    <row r="14326" hidden="1" x14ac:dyDescent="0.2"/>
    <row r="14327" hidden="1" x14ac:dyDescent="0.2"/>
    <row r="14328" hidden="1" x14ac:dyDescent="0.2"/>
    <row r="14329" hidden="1" x14ac:dyDescent="0.2"/>
    <row r="14330" hidden="1" x14ac:dyDescent="0.2"/>
    <row r="14331" hidden="1" x14ac:dyDescent="0.2"/>
    <row r="14332" hidden="1" x14ac:dyDescent="0.2"/>
    <row r="14333" hidden="1" x14ac:dyDescent="0.2"/>
    <row r="14334" hidden="1" x14ac:dyDescent="0.2"/>
    <row r="14335" hidden="1" x14ac:dyDescent="0.2"/>
    <row r="14336" hidden="1" x14ac:dyDescent="0.2"/>
    <row r="14337" hidden="1" x14ac:dyDescent="0.2"/>
    <row r="14338" hidden="1" x14ac:dyDescent="0.2"/>
    <row r="14339" hidden="1" x14ac:dyDescent="0.2"/>
    <row r="14340" hidden="1" x14ac:dyDescent="0.2"/>
    <row r="14341" hidden="1" x14ac:dyDescent="0.2"/>
    <row r="14342" hidden="1" x14ac:dyDescent="0.2"/>
    <row r="14343" hidden="1" x14ac:dyDescent="0.2"/>
    <row r="14344" hidden="1" x14ac:dyDescent="0.2"/>
    <row r="14345" hidden="1" x14ac:dyDescent="0.2"/>
    <row r="14346" hidden="1" x14ac:dyDescent="0.2"/>
    <row r="14347" hidden="1" x14ac:dyDescent="0.2"/>
    <row r="14348" hidden="1" x14ac:dyDescent="0.2"/>
    <row r="14349" hidden="1" x14ac:dyDescent="0.2"/>
    <row r="14350" hidden="1" x14ac:dyDescent="0.2"/>
    <row r="14351" hidden="1" x14ac:dyDescent="0.2"/>
    <row r="14352" hidden="1" x14ac:dyDescent="0.2"/>
    <row r="14353" hidden="1" x14ac:dyDescent="0.2"/>
    <row r="14354" hidden="1" x14ac:dyDescent="0.2"/>
    <row r="14355" hidden="1" x14ac:dyDescent="0.2"/>
    <row r="14356" hidden="1" x14ac:dyDescent="0.2"/>
    <row r="14357" hidden="1" x14ac:dyDescent="0.2"/>
    <row r="14358" hidden="1" x14ac:dyDescent="0.2"/>
    <row r="14359" hidden="1" x14ac:dyDescent="0.2"/>
    <row r="14360" hidden="1" x14ac:dyDescent="0.2"/>
    <row r="14361" hidden="1" x14ac:dyDescent="0.2"/>
    <row r="14362" hidden="1" x14ac:dyDescent="0.2"/>
    <row r="14363" hidden="1" x14ac:dyDescent="0.2"/>
    <row r="14364" hidden="1" x14ac:dyDescent="0.2"/>
    <row r="14365" hidden="1" x14ac:dyDescent="0.2"/>
    <row r="14366" hidden="1" x14ac:dyDescent="0.2"/>
    <row r="14367" hidden="1" x14ac:dyDescent="0.2"/>
    <row r="14368" hidden="1" x14ac:dyDescent="0.2"/>
    <row r="14369" hidden="1" x14ac:dyDescent="0.2"/>
    <row r="14370" hidden="1" x14ac:dyDescent="0.2"/>
    <row r="14371" hidden="1" x14ac:dyDescent="0.2"/>
    <row r="14372" hidden="1" x14ac:dyDescent="0.2"/>
    <row r="14373" hidden="1" x14ac:dyDescent="0.2"/>
    <row r="14374" hidden="1" x14ac:dyDescent="0.2"/>
    <row r="14375" hidden="1" x14ac:dyDescent="0.2"/>
    <row r="14376" hidden="1" x14ac:dyDescent="0.2"/>
    <row r="14377" hidden="1" x14ac:dyDescent="0.2"/>
    <row r="14378" hidden="1" x14ac:dyDescent="0.2"/>
    <row r="14379" hidden="1" x14ac:dyDescent="0.2"/>
    <row r="14380" hidden="1" x14ac:dyDescent="0.2"/>
    <row r="14381" hidden="1" x14ac:dyDescent="0.2"/>
    <row r="14382" hidden="1" x14ac:dyDescent="0.2"/>
    <row r="14383" hidden="1" x14ac:dyDescent="0.2"/>
    <row r="14384" hidden="1" x14ac:dyDescent="0.2"/>
    <row r="14385" hidden="1" x14ac:dyDescent="0.2"/>
    <row r="14386" hidden="1" x14ac:dyDescent="0.2"/>
    <row r="14387" hidden="1" x14ac:dyDescent="0.2"/>
    <row r="14388" hidden="1" x14ac:dyDescent="0.2"/>
    <row r="14389" hidden="1" x14ac:dyDescent="0.2"/>
    <row r="14390" hidden="1" x14ac:dyDescent="0.2"/>
    <row r="14391" hidden="1" x14ac:dyDescent="0.2"/>
    <row r="14392" hidden="1" x14ac:dyDescent="0.2"/>
    <row r="14393" hidden="1" x14ac:dyDescent="0.2"/>
    <row r="14394" hidden="1" x14ac:dyDescent="0.2"/>
    <row r="14395" hidden="1" x14ac:dyDescent="0.2"/>
    <row r="14396" hidden="1" x14ac:dyDescent="0.2"/>
    <row r="14397" hidden="1" x14ac:dyDescent="0.2"/>
    <row r="14398" hidden="1" x14ac:dyDescent="0.2"/>
    <row r="14399" hidden="1" x14ac:dyDescent="0.2"/>
    <row r="14400" hidden="1" x14ac:dyDescent="0.2"/>
    <row r="14401" hidden="1" x14ac:dyDescent="0.2"/>
    <row r="14402" hidden="1" x14ac:dyDescent="0.2"/>
    <row r="14403" hidden="1" x14ac:dyDescent="0.2"/>
    <row r="14404" hidden="1" x14ac:dyDescent="0.2"/>
    <row r="14405" hidden="1" x14ac:dyDescent="0.2"/>
    <row r="14406" hidden="1" x14ac:dyDescent="0.2"/>
    <row r="14407" hidden="1" x14ac:dyDescent="0.2"/>
    <row r="14408" hidden="1" x14ac:dyDescent="0.2"/>
    <row r="14409" hidden="1" x14ac:dyDescent="0.2"/>
    <row r="14410" hidden="1" x14ac:dyDescent="0.2"/>
    <row r="14411" hidden="1" x14ac:dyDescent="0.2"/>
    <row r="14412" hidden="1" x14ac:dyDescent="0.2"/>
    <row r="14413" hidden="1" x14ac:dyDescent="0.2"/>
    <row r="14414" hidden="1" x14ac:dyDescent="0.2"/>
    <row r="14415" hidden="1" x14ac:dyDescent="0.2"/>
    <row r="14416" hidden="1" x14ac:dyDescent="0.2"/>
    <row r="14417" hidden="1" x14ac:dyDescent="0.2"/>
    <row r="14418" hidden="1" x14ac:dyDescent="0.2"/>
    <row r="14419" hidden="1" x14ac:dyDescent="0.2"/>
    <row r="14420" hidden="1" x14ac:dyDescent="0.2"/>
    <row r="14421" hidden="1" x14ac:dyDescent="0.2"/>
    <row r="14422" hidden="1" x14ac:dyDescent="0.2"/>
    <row r="14423" hidden="1" x14ac:dyDescent="0.2"/>
    <row r="14424" hidden="1" x14ac:dyDescent="0.2"/>
    <row r="14425" hidden="1" x14ac:dyDescent="0.2"/>
    <row r="14426" hidden="1" x14ac:dyDescent="0.2"/>
    <row r="14427" hidden="1" x14ac:dyDescent="0.2"/>
    <row r="14428" hidden="1" x14ac:dyDescent="0.2"/>
    <row r="14429" hidden="1" x14ac:dyDescent="0.2"/>
    <row r="14430" hidden="1" x14ac:dyDescent="0.2"/>
    <row r="14431" hidden="1" x14ac:dyDescent="0.2"/>
    <row r="14432" hidden="1" x14ac:dyDescent="0.2"/>
    <row r="14433" hidden="1" x14ac:dyDescent="0.2"/>
    <row r="14434" hidden="1" x14ac:dyDescent="0.2"/>
    <row r="14435" hidden="1" x14ac:dyDescent="0.2"/>
    <row r="14436" hidden="1" x14ac:dyDescent="0.2"/>
    <row r="14437" hidden="1" x14ac:dyDescent="0.2"/>
    <row r="14438" hidden="1" x14ac:dyDescent="0.2"/>
    <row r="14439" hidden="1" x14ac:dyDescent="0.2"/>
    <row r="14440" hidden="1" x14ac:dyDescent="0.2"/>
    <row r="14441" hidden="1" x14ac:dyDescent="0.2"/>
    <row r="14442" hidden="1" x14ac:dyDescent="0.2"/>
    <row r="14443" hidden="1" x14ac:dyDescent="0.2"/>
    <row r="14444" hidden="1" x14ac:dyDescent="0.2"/>
    <row r="14445" hidden="1" x14ac:dyDescent="0.2"/>
    <row r="14446" hidden="1" x14ac:dyDescent="0.2"/>
    <row r="14447" hidden="1" x14ac:dyDescent="0.2"/>
    <row r="14448" hidden="1" x14ac:dyDescent="0.2"/>
    <row r="14449" hidden="1" x14ac:dyDescent="0.2"/>
    <row r="14450" hidden="1" x14ac:dyDescent="0.2"/>
    <row r="14451" hidden="1" x14ac:dyDescent="0.2"/>
    <row r="14452" hidden="1" x14ac:dyDescent="0.2"/>
    <row r="14453" hidden="1" x14ac:dyDescent="0.2"/>
    <row r="14454" hidden="1" x14ac:dyDescent="0.2"/>
    <row r="14455" hidden="1" x14ac:dyDescent="0.2"/>
    <row r="14456" hidden="1" x14ac:dyDescent="0.2"/>
    <row r="14457" hidden="1" x14ac:dyDescent="0.2"/>
    <row r="14458" hidden="1" x14ac:dyDescent="0.2"/>
    <row r="14459" hidden="1" x14ac:dyDescent="0.2"/>
    <row r="14460" hidden="1" x14ac:dyDescent="0.2"/>
    <row r="14461" hidden="1" x14ac:dyDescent="0.2"/>
    <row r="14462" hidden="1" x14ac:dyDescent="0.2"/>
    <row r="14463" hidden="1" x14ac:dyDescent="0.2"/>
    <row r="14464" hidden="1" x14ac:dyDescent="0.2"/>
    <row r="14465" hidden="1" x14ac:dyDescent="0.2"/>
    <row r="14466" hidden="1" x14ac:dyDescent="0.2"/>
    <row r="14467" hidden="1" x14ac:dyDescent="0.2"/>
    <row r="14468" hidden="1" x14ac:dyDescent="0.2"/>
    <row r="14469" hidden="1" x14ac:dyDescent="0.2"/>
    <row r="14470" hidden="1" x14ac:dyDescent="0.2"/>
    <row r="14471" hidden="1" x14ac:dyDescent="0.2"/>
    <row r="14472" hidden="1" x14ac:dyDescent="0.2"/>
    <row r="14473" hidden="1" x14ac:dyDescent="0.2"/>
    <row r="14474" hidden="1" x14ac:dyDescent="0.2"/>
    <row r="14475" hidden="1" x14ac:dyDescent="0.2"/>
    <row r="14476" hidden="1" x14ac:dyDescent="0.2"/>
    <row r="14477" hidden="1" x14ac:dyDescent="0.2"/>
    <row r="14478" hidden="1" x14ac:dyDescent="0.2"/>
    <row r="14479" hidden="1" x14ac:dyDescent="0.2"/>
    <row r="14480" hidden="1" x14ac:dyDescent="0.2"/>
    <row r="14481" hidden="1" x14ac:dyDescent="0.2"/>
    <row r="14482" hidden="1" x14ac:dyDescent="0.2"/>
    <row r="14483" hidden="1" x14ac:dyDescent="0.2"/>
    <row r="14484" hidden="1" x14ac:dyDescent="0.2"/>
    <row r="14485" hidden="1" x14ac:dyDescent="0.2"/>
    <row r="14486" hidden="1" x14ac:dyDescent="0.2"/>
    <row r="14487" hidden="1" x14ac:dyDescent="0.2"/>
    <row r="14488" hidden="1" x14ac:dyDescent="0.2"/>
    <row r="14489" hidden="1" x14ac:dyDescent="0.2"/>
    <row r="14490" hidden="1" x14ac:dyDescent="0.2"/>
    <row r="14491" hidden="1" x14ac:dyDescent="0.2"/>
    <row r="14492" hidden="1" x14ac:dyDescent="0.2"/>
    <row r="14493" hidden="1" x14ac:dyDescent="0.2"/>
    <row r="14494" hidden="1" x14ac:dyDescent="0.2"/>
    <row r="14495" hidden="1" x14ac:dyDescent="0.2"/>
    <row r="14496" hidden="1" x14ac:dyDescent="0.2"/>
    <row r="14497" hidden="1" x14ac:dyDescent="0.2"/>
    <row r="14498" hidden="1" x14ac:dyDescent="0.2"/>
    <row r="14499" hidden="1" x14ac:dyDescent="0.2"/>
    <row r="14500" hidden="1" x14ac:dyDescent="0.2"/>
    <row r="14501" hidden="1" x14ac:dyDescent="0.2"/>
    <row r="14502" hidden="1" x14ac:dyDescent="0.2"/>
    <row r="14503" hidden="1" x14ac:dyDescent="0.2"/>
    <row r="14504" hidden="1" x14ac:dyDescent="0.2"/>
    <row r="14505" hidden="1" x14ac:dyDescent="0.2"/>
    <row r="14506" hidden="1" x14ac:dyDescent="0.2"/>
    <row r="14507" hidden="1" x14ac:dyDescent="0.2"/>
    <row r="14508" hidden="1" x14ac:dyDescent="0.2"/>
    <row r="14509" hidden="1" x14ac:dyDescent="0.2"/>
    <row r="14510" hidden="1" x14ac:dyDescent="0.2"/>
    <row r="14511" hidden="1" x14ac:dyDescent="0.2"/>
    <row r="14512" hidden="1" x14ac:dyDescent="0.2"/>
    <row r="14513" hidden="1" x14ac:dyDescent="0.2"/>
    <row r="14514" hidden="1" x14ac:dyDescent="0.2"/>
    <row r="14515" hidden="1" x14ac:dyDescent="0.2"/>
    <row r="14516" hidden="1" x14ac:dyDescent="0.2"/>
    <row r="14517" hidden="1" x14ac:dyDescent="0.2"/>
    <row r="14518" hidden="1" x14ac:dyDescent="0.2"/>
    <row r="14519" hidden="1" x14ac:dyDescent="0.2"/>
    <row r="14520" hidden="1" x14ac:dyDescent="0.2"/>
    <row r="14521" hidden="1" x14ac:dyDescent="0.2"/>
    <row r="14522" hidden="1" x14ac:dyDescent="0.2"/>
    <row r="14523" hidden="1" x14ac:dyDescent="0.2"/>
    <row r="14524" hidden="1" x14ac:dyDescent="0.2"/>
    <row r="14525" hidden="1" x14ac:dyDescent="0.2"/>
    <row r="14526" hidden="1" x14ac:dyDescent="0.2"/>
    <row r="14527" hidden="1" x14ac:dyDescent="0.2"/>
    <row r="14528" hidden="1" x14ac:dyDescent="0.2"/>
    <row r="14529" hidden="1" x14ac:dyDescent="0.2"/>
    <row r="14530" hidden="1" x14ac:dyDescent="0.2"/>
    <row r="14531" hidden="1" x14ac:dyDescent="0.2"/>
    <row r="14532" hidden="1" x14ac:dyDescent="0.2"/>
    <row r="14533" hidden="1" x14ac:dyDescent="0.2"/>
    <row r="14534" hidden="1" x14ac:dyDescent="0.2"/>
    <row r="14535" hidden="1" x14ac:dyDescent="0.2"/>
    <row r="14536" hidden="1" x14ac:dyDescent="0.2"/>
    <row r="14537" hidden="1" x14ac:dyDescent="0.2"/>
    <row r="14538" hidden="1" x14ac:dyDescent="0.2"/>
    <row r="14539" hidden="1" x14ac:dyDescent="0.2"/>
    <row r="14540" hidden="1" x14ac:dyDescent="0.2"/>
    <row r="14541" hidden="1" x14ac:dyDescent="0.2"/>
    <row r="14542" hidden="1" x14ac:dyDescent="0.2"/>
    <row r="14543" hidden="1" x14ac:dyDescent="0.2"/>
    <row r="14544" hidden="1" x14ac:dyDescent="0.2"/>
    <row r="14545" hidden="1" x14ac:dyDescent="0.2"/>
    <row r="14546" hidden="1" x14ac:dyDescent="0.2"/>
    <row r="14547" hidden="1" x14ac:dyDescent="0.2"/>
    <row r="14548" hidden="1" x14ac:dyDescent="0.2"/>
    <row r="14549" hidden="1" x14ac:dyDescent="0.2"/>
    <row r="14550" hidden="1" x14ac:dyDescent="0.2"/>
    <row r="14551" hidden="1" x14ac:dyDescent="0.2"/>
    <row r="14552" hidden="1" x14ac:dyDescent="0.2"/>
    <row r="14553" hidden="1" x14ac:dyDescent="0.2"/>
    <row r="14554" hidden="1" x14ac:dyDescent="0.2"/>
    <row r="14555" hidden="1" x14ac:dyDescent="0.2"/>
    <row r="14556" hidden="1" x14ac:dyDescent="0.2"/>
    <row r="14557" hidden="1" x14ac:dyDescent="0.2"/>
    <row r="14558" hidden="1" x14ac:dyDescent="0.2"/>
    <row r="14559" hidden="1" x14ac:dyDescent="0.2"/>
    <row r="14560" hidden="1" x14ac:dyDescent="0.2"/>
    <row r="14561" hidden="1" x14ac:dyDescent="0.2"/>
    <row r="14562" hidden="1" x14ac:dyDescent="0.2"/>
    <row r="14563" hidden="1" x14ac:dyDescent="0.2"/>
    <row r="14564" hidden="1" x14ac:dyDescent="0.2"/>
    <row r="14565" hidden="1" x14ac:dyDescent="0.2"/>
    <row r="14566" hidden="1" x14ac:dyDescent="0.2"/>
    <row r="14567" hidden="1" x14ac:dyDescent="0.2"/>
    <row r="14568" hidden="1" x14ac:dyDescent="0.2"/>
    <row r="14569" hidden="1" x14ac:dyDescent="0.2"/>
    <row r="14570" hidden="1" x14ac:dyDescent="0.2"/>
    <row r="14571" hidden="1" x14ac:dyDescent="0.2"/>
    <row r="14572" hidden="1" x14ac:dyDescent="0.2"/>
    <row r="14573" hidden="1" x14ac:dyDescent="0.2"/>
    <row r="14574" hidden="1" x14ac:dyDescent="0.2"/>
    <row r="14575" hidden="1" x14ac:dyDescent="0.2"/>
    <row r="14576" hidden="1" x14ac:dyDescent="0.2"/>
    <row r="14577" hidden="1" x14ac:dyDescent="0.2"/>
    <row r="14578" hidden="1" x14ac:dyDescent="0.2"/>
    <row r="14579" hidden="1" x14ac:dyDescent="0.2"/>
    <row r="14580" hidden="1" x14ac:dyDescent="0.2"/>
    <row r="14581" hidden="1" x14ac:dyDescent="0.2"/>
    <row r="14582" hidden="1" x14ac:dyDescent="0.2"/>
    <row r="14583" hidden="1" x14ac:dyDescent="0.2"/>
    <row r="14584" hidden="1" x14ac:dyDescent="0.2"/>
    <row r="14585" hidden="1" x14ac:dyDescent="0.2"/>
    <row r="14586" hidden="1" x14ac:dyDescent="0.2"/>
    <row r="14587" hidden="1" x14ac:dyDescent="0.2"/>
    <row r="14588" hidden="1" x14ac:dyDescent="0.2"/>
    <row r="14589" hidden="1" x14ac:dyDescent="0.2"/>
    <row r="14590" hidden="1" x14ac:dyDescent="0.2"/>
    <row r="14591" hidden="1" x14ac:dyDescent="0.2"/>
    <row r="14592" hidden="1" x14ac:dyDescent="0.2"/>
    <row r="14593" hidden="1" x14ac:dyDescent="0.2"/>
    <row r="14594" hidden="1" x14ac:dyDescent="0.2"/>
    <row r="14595" hidden="1" x14ac:dyDescent="0.2"/>
    <row r="14596" hidden="1" x14ac:dyDescent="0.2"/>
    <row r="14597" hidden="1" x14ac:dyDescent="0.2"/>
    <row r="14598" hidden="1" x14ac:dyDescent="0.2"/>
    <row r="14599" hidden="1" x14ac:dyDescent="0.2"/>
    <row r="14600" hidden="1" x14ac:dyDescent="0.2"/>
    <row r="14601" hidden="1" x14ac:dyDescent="0.2"/>
    <row r="14602" hidden="1" x14ac:dyDescent="0.2"/>
    <row r="14603" hidden="1" x14ac:dyDescent="0.2"/>
    <row r="14604" hidden="1" x14ac:dyDescent="0.2"/>
    <row r="14605" hidden="1" x14ac:dyDescent="0.2"/>
    <row r="14606" hidden="1" x14ac:dyDescent="0.2"/>
    <row r="14607" hidden="1" x14ac:dyDescent="0.2"/>
    <row r="14608" hidden="1" x14ac:dyDescent="0.2"/>
    <row r="14609" hidden="1" x14ac:dyDescent="0.2"/>
    <row r="14610" hidden="1" x14ac:dyDescent="0.2"/>
    <row r="14611" hidden="1" x14ac:dyDescent="0.2"/>
    <row r="14612" hidden="1" x14ac:dyDescent="0.2"/>
    <row r="14613" hidden="1" x14ac:dyDescent="0.2"/>
    <row r="14614" hidden="1" x14ac:dyDescent="0.2"/>
    <row r="14615" hidden="1" x14ac:dyDescent="0.2"/>
    <row r="14616" hidden="1" x14ac:dyDescent="0.2"/>
    <row r="14617" hidden="1" x14ac:dyDescent="0.2"/>
    <row r="14618" hidden="1" x14ac:dyDescent="0.2"/>
    <row r="14619" hidden="1" x14ac:dyDescent="0.2"/>
    <row r="14620" hidden="1" x14ac:dyDescent="0.2"/>
    <row r="14621" hidden="1" x14ac:dyDescent="0.2"/>
    <row r="14622" hidden="1" x14ac:dyDescent="0.2"/>
    <row r="14623" hidden="1" x14ac:dyDescent="0.2"/>
    <row r="14624" hidden="1" x14ac:dyDescent="0.2"/>
    <row r="14625" hidden="1" x14ac:dyDescent="0.2"/>
    <row r="14626" hidden="1" x14ac:dyDescent="0.2"/>
    <row r="14627" hidden="1" x14ac:dyDescent="0.2"/>
    <row r="14628" hidden="1" x14ac:dyDescent="0.2"/>
    <row r="14629" hidden="1" x14ac:dyDescent="0.2"/>
    <row r="14630" hidden="1" x14ac:dyDescent="0.2"/>
    <row r="14631" hidden="1" x14ac:dyDescent="0.2"/>
    <row r="14632" hidden="1" x14ac:dyDescent="0.2"/>
    <row r="14633" hidden="1" x14ac:dyDescent="0.2"/>
    <row r="14634" hidden="1" x14ac:dyDescent="0.2"/>
    <row r="14635" hidden="1" x14ac:dyDescent="0.2"/>
    <row r="14636" hidden="1" x14ac:dyDescent="0.2"/>
    <row r="14637" hidden="1" x14ac:dyDescent="0.2"/>
    <row r="14638" hidden="1" x14ac:dyDescent="0.2"/>
    <row r="14639" hidden="1" x14ac:dyDescent="0.2"/>
    <row r="14640" hidden="1" x14ac:dyDescent="0.2"/>
    <row r="14641" hidden="1" x14ac:dyDescent="0.2"/>
    <row r="14642" hidden="1" x14ac:dyDescent="0.2"/>
    <row r="14643" hidden="1" x14ac:dyDescent="0.2"/>
    <row r="14644" hidden="1" x14ac:dyDescent="0.2"/>
    <row r="14645" hidden="1" x14ac:dyDescent="0.2"/>
    <row r="14646" hidden="1" x14ac:dyDescent="0.2"/>
    <row r="14647" hidden="1" x14ac:dyDescent="0.2"/>
    <row r="14648" hidden="1" x14ac:dyDescent="0.2"/>
    <row r="14649" hidden="1" x14ac:dyDescent="0.2"/>
    <row r="14650" hidden="1" x14ac:dyDescent="0.2"/>
    <row r="14651" hidden="1" x14ac:dyDescent="0.2"/>
    <row r="14652" hidden="1" x14ac:dyDescent="0.2"/>
    <row r="14653" hidden="1" x14ac:dyDescent="0.2"/>
    <row r="14654" hidden="1" x14ac:dyDescent="0.2"/>
    <row r="14655" hidden="1" x14ac:dyDescent="0.2"/>
    <row r="14656" hidden="1" x14ac:dyDescent="0.2"/>
    <row r="14657" hidden="1" x14ac:dyDescent="0.2"/>
    <row r="14658" hidden="1" x14ac:dyDescent="0.2"/>
    <row r="14659" hidden="1" x14ac:dyDescent="0.2"/>
    <row r="14660" hidden="1" x14ac:dyDescent="0.2"/>
    <row r="14661" hidden="1" x14ac:dyDescent="0.2"/>
    <row r="14662" hidden="1" x14ac:dyDescent="0.2"/>
    <row r="14663" hidden="1" x14ac:dyDescent="0.2"/>
    <row r="14664" hidden="1" x14ac:dyDescent="0.2"/>
    <row r="14665" hidden="1" x14ac:dyDescent="0.2"/>
    <row r="14666" hidden="1" x14ac:dyDescent="0.2"/>
    <row r="14667" hidden="1" x14ac:dyDescent="0.2"/>
    <row r="14668" hidden="1" x14ac:dyDescent="0.2"/>
    <row r="14669" hidden="1" x14ac:dyDescent="0.2"/>
    <row r="14670" hidden="1" x14ac:dyDescent="0.2"/>
    <row r="14671" hidden="1" x14ac:dyDescent="0.2"/>
    <row r="14672" hidden="1" x14ac:dyDescent="0.2"/>
    <row r="14673" hidden="1" x14ac:dyDescent="0.2"/>
    <row r="14674" hidden="1" x14ac:dyDescent="0.2"/>
    <row r="14675" hidden="1" x14ac:dyDescent="0.2"/>
    <row r="14676" hidden="1" x14ac:dyDescent="0.2"/>
    <row r="14677" hidden="1" x14ac:dyDescent="0.2"/>
    <row r="14678" hidden="1" x14ac:dyDescent="0.2"/>
    <row r="14679" hidden="1" x14ac:dyDescent="0.2"/>
    <row r="14680" hidden="1" x14ac:dyDescent="0.2"/>
    <row r="14681" hidden="1" x14ac:dyDescent="0.2"/>
    <row r="14682" hidden="1" x14ac:dyDescent="0.2"/>
    <row r="14683" hidden="1" x14ac:dyDescent="0.2"/>
    <row r="14684" hidden="1" x14ac:dyDescent="0.2"/>
    <row r="14685" hidden="1" x14ac:dyDescent="0.2"/>
    <row r="14686" hidden="1" x14ac:dyDescent="0.2"/>
    <row r="14687" hidden="1" x14ac:dyDescent="0.2"/>
    <row r="14688" hidden="1" x14ac:dyDescent="0.2"/>
    <row r="14689" hidden="1" x14ac:dyDescent="0.2"/>
    <row r="14690" hidden="1" x14ac:dyDescent="0.2"/>
    <row r="14691" hidden="1" x14ac:dyDescent="0.2"/>
    <row r="14692" hidden="1" x14ac:dyDescent="0.2"/>
    <row r="14693" hidden="1" x14ac:dyDescent="0.2"/>
    <row r="14694" hidden="1" x14ac:dyDescent="0.2"/>
    <row r="14695" hidden="1" x14ac:dyDescent="0.2"/>
    <row r="14696" hidden="1" x14ac:dyDescent="0.2"/>
    <row r="14697" hidden="1" x14ac:dyDescent="0.2"/>
    <row r="14698" hidden="1" x14ac:dyDescent="0.2"/>
    <row r="14699" hidden="1" x14ac:dyDescent="0.2"/>
    <row r="14700" hidden="1" x14ac:dyDescent="0.2"/>
    <row r="14701" hidden="1" x14ac:dyDescent="0.2"/>
    <row r="14702" hidden="1" x14ac:dyDescent="0.2"/>
    <row r="14703" hidden="1" x14ac:dyDescent="0.2"/>
    <row r="14704" hidden="1" x14ac:dyDescent="0.2"/>
    <row r="14705" hidden="1" x14ac:dyDescent="0.2"/>
    <row r="14706" hidden="1" x14ac:dyDescent="0.2"/>
    <row r="14707" hidden="1" x14ac:dyDescent="0.2"/>
    <row r="14708" hidden="1" x14ac:dyDescent="0.2"/>
    <row r="14709" hidden="1" x14ac:dyDescent="0.2"/>
    <row r="14710" hidden="1" x14ac:dyDescent="0.2"/>
    <row r="14711" hidden="1" x14ac:dyDescent="0.2"/>
    <row r="14712" hidden="1" x14ac:dyDescent="0.2"/>
    <row r="14713" hidden="1" x14ac:dyDescent="0.2"/>
    <row r="14714" hidden="1" x14ac:dyDescent="0.2"/>
    <row r="14715" hidden="1" x14ac:dyDescent="0.2"/>
    <row r="14716" hidden="1" x14ac:dyDescent="0.2"/>
    <row r="14717" hidden="1" x14ac:dyDescent="0.2"/>
    <row r="14718" hidden="1" x14ac:dyDescent="0.2"/>
    <row r="14719" hidden="1" x14ac:dyDescent="0.2"/>
    <row r="14720" hidden="1" x14ac:dyDescent="0.2"/>
    <row r="14721" hidden="1" x14ac:dyDescent="0.2"/>
    <row r="14722" hidden="1" x14ac:dyDescent="0.2"/>
    <row r="14723" hidden="1" x14ac:dyDescent="0.2"/>
    <row r="14724" hidden="1" x14ac:dyDescent="0.2"/>
    <row r="14725" hidden="1" x14ac:dyDescent="0.2"/>
    <row r="14726" hidden="1" x14ac:dyDescent="0.2"/>
    <row r="14727" hidden="1" x14ac:dyDescent="0.2"/>
    <row r="14728" hidden="1" x14ac:dyDescent="0.2"/>
    <row r="14729" hidden="1" x14ac:dyDescent="0.2"/>
    <row r="14730" hidden="1" x14ac:dyDescent="0.2"/>
    <row r="14731" hidden="1" x14ac:dyDescent="0.2"/>
    <row r="14732" hidden="1" x14ac:dyDescent="0.2"/>
    <row r="14733" hidden="1" x14ac:dyDescent="0.2"/>
    <row r="14734" hidden="1" x14ac:dyDescent="0.2"/>
    <row r="14735" hidden="1" x14ac:dyDescent="0.2"/>
    <row r="14736" hidden="1" x14ac:dyDescent="0.2"/>
    <row r="14737" hidden="1" x14ac:dyDescent="0.2"/>
    <row r="14738" hidden="1" x14ac:dyDescent="0.2"/>
    <row r="14739" hidden="1" x14ac:dyDescent="0.2"/>
    <row r="14740" hidden="1" x14ac:dyDescent="0.2"/>
    <row r="14741" hidden="1" x14ac:dyDescent="0.2"/>
    <row r="14742" hidden="1" x14ac:dyDescent="0.2"/>
    <row r="14743" hidden="1" x14ac:dyDescent="0.2"/>
    <row r="14744" hidden="1" x14ac:dyDescent="0.2"/>
    <row r="14745" hidden="1" x14ac:dyDescent="0.2"/>
    <row r="14746" hidden="1" x14ac:dyDescent="0.2"/>
    <row r="14747" hidden="1" x14ac:dyDescent="0.2"/>
    <row r="14748" hidden="1" x14ac:dyDescent="0.2"/>
    <row r="14749" hidden="1" x14ac:dyDescent="0.2"/>
    <row r="14750" hidden="1" x14ac:dyDescent="0.2"/>
    <row r="14751" hidden="1" x14ac:dyDescent="0.2"/>
    <row r="14752" hidden="1" x14ac:dyDescent="0.2"/>
    <row r="14753" hidden="1" x14ac:dyDescent="0.2"/>
    <row r="14754" hidden="1" x14ac:dyDescent="0.2"/>
    <row r="14755" hidden="1" x14ac:dyDescent="0.2"/>
    <row r="14756" hidden="1" x14ac:dyDescent="0.2"/>
    <row r="14757" hidden="1" x14ac:dyDescent="0.2"/>
    <row r="14758" hidden="1" x14ac:dyDescent="0.2"/>
    <row r="14759" hidden="1" x14ac:dyDescent="0.2"/>
    <row r="14760" hidden="1" x14ac:dyDescent="0.2"/>
    <row r="14761" hidden="1" x14ac:dyDescent="0.2"/>
    <row r="14762" hidden="1" x14ac:dyDescent="0.2"/>
    <row r="14763" hidden="1" x14ac:dyDescent="0.2"/>
    <row r="14764" hidden="1" x14ac:dyDescent="0.2"/>
    <row r="14765" hidden="1" x14ac:dyDescent="0.2"/>
    <row r="14766" hidden="1" x14ac:dyDescent="0.2"/>
    <row r="14767" hidden="1" x14ac:dyDescent="0.2"/>
    <row r="14768" hidden="1" x14ac:dyDescent="0.2"/>
    <row r="14769" hidden="1" x14ac:dyDescent="0.2"/>
    <row r="14770" hidden="1" x14ac:dyDescent="0.2"/>
    <row r="14771" hidden="1" x14ac:dyDescent="0.2"/>
    <row r="14772" hidden="1" x14ac:dyDescent="0.2"/>
    <row r="14773" hidden="1" x14ac:dyDescent="0.2"/>
    <row r="14774" hidden="1" x14ac:dyDescent="0.2"/>
    <row r="14775" hidden="1" x14ac:dyDescent="0.2"/>
    <row r="14776" hidden="1" x14ac:dyDescent="0.2"/>
    <row r="14777" hidden="1" x14ac:dyDescent="0.2"/>
    <row r="14778" hidden="1" x14ac:dyDescent="0.2"/>
    <row r="14779" hidden="1" x14ac:dyDescent="0.2"/>
    <row r="14780" hidden="1" x14ac:dyDescent="0.2"/>
    <row r="14781" hidden="1" x14ac:dyDescent="0.2"/>
    <row r="14782" hidden="1" x14ac:dyDescent="0.2"/>
    <row r="14783" hidden="1" x14ac:dyDescent="0.2"/>
    <row r="14784" hidden="1" x14ac:dyDescent="0.2"/>
    <row r="14785" hidden="1" x14ac:dyDescent="0.2"/>
    <row r="14786" hidden="1" x14ac:dyDescent="0.2"/>
    <row r="14787" hidden="1" x14ac:dyDescent="0.2"/>
    <row r="14788" hidden="1" x14ac:dyDescent="0.2"/>
    <row r="14789" hidden="1" x14ac:dyDescent="0.2"/>
    <row r="14790" hidden="1" x14ac:dyDescent="0.2"/>
    <row r="14791" hidden="1" x14ac:dyDescent="0.2"/>
    <row r="14792" hidden="1" x14ac:dyDescent="0.2"/>
    <row r="14793" hidden="1" x14ac:dyDescent="0.2"/>
    <row r="14794" hidden="1" x14ac:dyDescent="0.2"/>
    <row r="14795" hidden="1" x14ac:dyDescent="0.2"/>
    <row r="14796" hidden="1" x14ac:dyDescent="0.2"/>
    <row r="14797" hidden="1" x14ac:dyDescent="0.2"/>
    <row r="14798" hidden="1" x14ac:dyDescent="0.2"/>
    <row r="14799" hidden="1" x14ac:dyDescent="0.2"/>
    <row r="14800" hidden="1" x14ac:dyDescent="0.2"/>
    <row r="14801" hidden="1" x14ac:dyDescent="0.2"/>
    <row r="14802" hidden="1" x14ac:dyDescent="0.2"/>
    <row r="14803" hidden="1" x14ac:dyDescent="0.2"/>
    <row r="14804" hidden="1" x14ac:dyDescent="0.2"/>
    <row r="14805" hidden="1" x14ac:dyDescent="0.2"/>
    <row r="14806" hidden="1" x14ac:dyDescent="0.2"/>
    <row r="14807" hidden="1" x14ac:dyDescent="0.2"/>
    <row r="14808" hidden="1" x14ac:dyDescent="0.2"/>
    <row r="14809" hidden="1" x14ac:dyDescent="0.2"/>
    <row r="14810" hidden="1" x14ac:dyDescent="0.2"/>
    <row r="14811" hidden="1" x14ac:dyDescent="0.2"/>
    <row r="14812" hidden="1" x14ac:dyDescent="0.2"/>
    <row r="14813" hidden="1" x14ac:dyDescent="0.2"/>
    <row r="14814" hidden="1" x14ac:dyDescent="0.2"/>
    <row r="14815" hidden="1" x14ac:dyDescent="0.2"/>
    <row r="14816" hidden="1" x14ac:dyDescent="0.2"/>
    <row r="14817" hidden="1" x14ac:dyDescent="0.2"/>
    <row r="14818" hidden="1" x14ac:dyDescent="0.2"/>
    <row r="14819" hidden="1" x14ac:dyDescent="0.2"/>
    <row r="14820" hidden="1" x14ac:dyDescent="0.2"/>
    <row r="14821" hidden="1" x14ac:dyDescent="0.2"/>
    <row r="14822" hidden="1" x14ac:dyDescent="0.2"/>
    <row r="14823" hidden="1" x14ac:dyDescent="0.2"/>
    <row r="14824" hidden="1" x14ac:dyDescent="0.2"/>
    <row r="14825" hidden="1" x14ac:dyDescent="0.2"/>
    <row r="14826" hidden="1" x14ac:dyDescent="0.2"/>
    <row r="14827" hidden="1" x14ac:dyDescent="0.2"/>
    <row r="14828" hidden="1" x14ac:dyDescent="0.2"/>
    <row r="14829" hidden="1" x14ac:dyDescent="0.2"/>
    <row r="14830" hidden="1" x14ac:dyDescent="0.2"/>
    <row r="14831" hidden="1" x14ac:dyDescent="0.2"/>
    <row r="14832" hidden="1" x14ac:dyDescent="0.2"/>
    <row r="14833" hidden="1" x14ac:dyDescent="0.2"/>
    <row r="14834" hidden="1" x14ac:dyDescent="0.2"/>
    <row r="14835" hidden="1" x14ac:dyDescent="0.2"/>
    <row r="14836" hidden="1" x14ac:dyDescent="0.2"/>
    <row r="14837" hidden="1" x14ac:dyDescent="0.2"/>
    <row r="14838" hidden="1" x14ac:dyDescent="0.2"/>
    <row r="14839" hidden="1" x14ac:dyDescent="0.2"/>
    <row r="14840" hidden="1" x14ac:dyDescent="0.2"/>
    <row r="14841" hidden="1" x14ac:dyDescent="0.2"/>
    <row r="14842" hidden="1" x14ac:dyDescent="0.2"/>
    <row r="14843" hidden="1" x14ac:dyDescent="0.2"/>
    <row r="14844" hidden="1" x14ac:dyDescent="0.2"/>
    <row r="14845" hidden="1" x14ac:dyDescent="0.2"/>
    <row r="14846" hidden="1" x14ac:dyDescent="0.2"/>
    <row r="14847" hidden="1" x14ac:dyDescent="0.2"/>
    <row r="14848" hidden="1" x14ac:dyDescent="0.2"/>
    <row r="14849" hidden="1" x14ac:dyDescent="0.2"/>
    <row r="14850" hidden="1" x14ac:dyDescent="0.2"/>
    <row r="14851" hidden="1" x14ac:dyDescent="0.2"/>
    <row r="14852" hidden="1" x14ac:dyDescent="0.2"/>
    <row r="14853" hidden="1" x14ac:dyDescent="0.2"/>
    <row r="14854" hidden="1" x14ac:dyDescent="0.2"/>
    <row r="14855" hidden="1" x14ac:dyDescent="0.2"/>
    <row r="14856" hidden="1" x14ac:dyDescent="0.2"/>
    <row r="14857" hidden="1" x14ac:dyDescent="0.2"/>
    <row r="14858" hidden="1" x14ac:dyDescent="0.2"/>
    <row r="14859" hidden="1" x14ac:dyDescent="0.2"/>
    <row r="14860" hidden="1" x14ac:dyDescent="0.2"/>
    <row r="14861" hidden="1" x14ac:dyDescent="0.2"/>
    <row r="14862" hidden="1" x14ac:dyDescent="0.2"/>
    <row r="14863" hidden="1" x14ac:dyDescent="0.2"/>
    <row r="14864" hidden="1" x14ac:dyDescent="0.2"/>
    <row r="14865" hidden="1" x14ac:dyDescent="0.2"/>
    <row r="14866" hidden="1" x14ac:dyDescent="0.2"/>
    <row r="14867" hidden="1" x14ac:dyDescent="0.2"/>
    <row r="14868" hidden="1" x14ac:dyDescent="0.2"/>
    <row r="14869" hidden="1" x14ac:dyDescent="0.2"/>
    <row r="14870" hidden="1" x14ac:dyDescent="0.2"/>
    <row r="14871" hidden="1" x14ac:dyDescent="0.2"/>
    <row r="14872" hidden="1" x14ac:dyDescent="0.2"/>
    <row r="14873" hidden="1" x14ac:dyDescent="0.2"/>
    <row r="14874" hidden="1" x14ac:dyDescent="0.2"/>
    <row r="14875" hidden="1" x14ac:dyDescent="0.2"/>
    <row r="14876" hidden="1" x14ac:dyDescent="0.2"/>
    <row r="14877" hidden="1" x14ac:dyDescent="0.2"/>
    <row r="14878" hidden="1" x14ac:dyDescent="0.2"/>
    <row r="14879" hidden="1" x14ac:dyDescent="0.2"/>
    <row r="14880" hidden="1" x14ac:dyDescent="0.2"/>
    <row r="14881" hidden="1" x14ac:dyDescent="0.2"/>
    <row r="14882" hidden="1" x14ac:dyDescent="0.2"/>
    <row r="14883" hidden="1" x14ac:dyDescent="0.2"/>
    <row r="14884" hidden="1" x14ac:dyDescent="0.2"/>
    <row r="14885" hidden="1" x14ac:dyDescent="0.2"/>
    <row r="14886" hidden="1" x14ac:dyDescent="0.2"/>
    <row r="14887" hidden="1" x14ac:dyDescent="0.2"/>
    <row r="14888" hidden="1" x14ac:dyDescent="0.2"/>
    <row r="14889" hidden="1" x14ac:dyDescent="0.2"/>
    <row r="14890" hidden="1" x14ac:dyDescent="0.2"/>
    <row r="14891" hidden="1" x14ac:dyDescent="0.2"/>
    <row r="14892" hidden="1" x14ac:dyDescent="0.2"/>
    <row r="14893" hidden="1" x14ac:dyDescent="0.2"/>
    <row r="14894" hidden="1" x14ac:dyDescent="0.2"/>
    <row r="14895" hidden="1" x14ac:dyDescent="0.2"/>
    <row r="14896" hidden="1" x14ac:dyDescent="0.2"/>
    <row r="14897" hidden="1" x14ac:dyDescent="0.2"/>
    <row r="14898" hidden="1" x14ac:dyDescent="0.2"/>
    <row r="14899" hidden="1" x14ac:dyDescent="0.2"/>
    <row r="14900" hidden="1" x14ac:dyDescent="0.2"/>
    <row r="14901" hidden="1" x14ac:dyDescent="0.2"/>
    <row r="14902" hidden="1" x14ac:dyDescent="0.2"/>
    <row r="14903" hidden="1" x14ac:dyDescent="0.2"/>
    <row r="14904" hidden="1" x14ac:dyDescent="0.2"/>
    <row r="14905" hidden="1" x14ac:dyDescent="0.2"/>
    <row r="14906" hidden="1" x14ac:dyDescent="0.2"/>
    <row r="14907" hidden="1" x14ac:dyDescent="0.2"/>
    <row r="14908" hidden="1" x14ac:dyDescent="0.2"/>
    <row r="14909" hidden="1" x14ac:dyDescent="0.2"/>
    <row r="14910" hidden="1" x14ac:dyDescent="0.2"/>
    <row r="14911" hidden="1" x14ac:dyDescent="0.2"/>
    <row r="14912" hidden="1" x14ac:dyDescent="0.2"/>
    <row r="14913" hidden="1" x14ac:dyDescent="0.2"/>
    <row r="14914" hidden="1" x14ac:dyDescent="0.2"/>
    <row r="14915" hidden="1" x14ac:dyDescent="0.2"/>
    <row r="14916" hidden="1" x14ac:dyDescent="0.2"/>
    <row r="14917" hidden="1" x14ac:dyDescent="0.2"/>
    <row r="14918" hidden="1" x14ac:dyDescent="0.2"/>
    <row r="14919" hidden="1" x14ac:dyDescent="0.2"/>
    <row r="14920" hidden="1" x14ac:dyDescent="0.2"/>
    <row r="14921" hidden="1" x14ac:dyDescent="0.2"/>
    <row r="14922" hidden="1" x14ac:dyDescent="0.2"/>
    <row r="14923" hidden="1" x14ac:dyDescent="0.2"/>
    <row r="14924" hidden="1" x14ac:dyDescent="0.2"/>
    <row r="14925" hidden="1" x14ac:dyDescent="0.2"/>
    <row r="14926" hidden="1" x14ac:dyDescent="0.2"/>
    <row r="14927" hidden="1" x14ac:dyDescent="0.2"/>
    <row r="14928" hidden="1" x14ac:dyDescent="0.2"/>
    <row r="14929" hidden="1" x14ac:dyDescent="0.2"/>
    <row r="14930" hidden="1" x14ac:dyDescent="0.2"/>
    <row r="14931" hidden="1" x14ac:dyDescent="0.2"/>
    <row r="14932" hidden="1" x14ac:dyDescent="0.2"/>
    <row r="14933" hidden="1" x14ac:dyDescent="0.2"/>
    <row r="14934" hidden="1" x14ac:dyDescent="0.2"/>
    <row r="14935" hidden="1" x14ac:dyDescent="0.2"/>
    <row r="14936" hidden="1" x14ac:dyDescent="0.2"/>
    <row r="14937" hidden="1" x14ac:dyDescent="0.2"/>
    <row r="14938" hidden="1" x14ac:dyDescent="0.2"/>
    <row r="14939" hidden="1" x14ac:dyDescent="0.2"/>
    <row r="14940" hidden="1" x14ac:dyDescent="0.2"/>
    <row r="14941" hidden="1" x14ac:dyDescent="0.2"/>
    <row r="14942" hidden="1" x14ac:dyDescent="0.2"/>
    <row r="14943" hidden="1" x14ac:dyDescent="0.2"/>
    <row r="14944" hidden="1" x14ac:dyDescent="0.2"/>
    <row r="14945" hidden="1" x14ac:dyDescent="0.2"/>
    <row r="14946" hidden="1" x14ac:dyDescent="0.2"/>
    <row r="14947" hidden="1" x14ac:dyDescent="0.2"/>
    <row r="14948" hidden="1" x14ac:dyDescent="0.2"/>
    <row r="14949" hidden="1" x14ac:dyDescent="0.2"/>
    <row r="14950" hidden="1" x14ac:dyDescent="0.2"/>
    <row r="14951" hidden="1" x14ac:dyDescent="0.2"/>
    <row r="14952" hidden="1" x14ac:dyDescent="0.2"/>
    <row r="14953" hidden="1" x14ac:dyDescent="0.2"/>
    <row r="14954" hidden="1" x14ac:dyDescent="0.2"/>
    <row r="14955" hidden="1" x14ac:dyDescent="0.2"/>
    <row r="14956" hidden="1" x14ac:dyDescent="0.2"/>
    <row r="14957" hidden="1" x14ac:dyDescent="0.2"/>
    <row r="14958" hidden="1" x14ac:dyDescent="0.2"/>
    <row r="14959" hidden="1" x14ac:dyDescent="0.2"/>
    <row r="14960" hidden="1" x14ac:dyDescent="0.2"/>
    <row r="14961" hidden="1" x14ac:dyDescent="0.2"/>
    <row r="14962" hidden="1" x14ac:dyDescent="0.2"/>
    <row r="14963" hidden="1" x14ac:dyDescent="0.2"/>
    <row r="14964" hidden="1" x14ac:dyDescent="0.2"/>
    <row r="14965" hidden="1" x14ac:dyDescent="0.2"/>
    <row r="14966" hidden="1" x14ac:dyDescent="0.2"/>
    <row r="14967" hidden="1" x14ac:dyDescent="0.2"/>
    <row r="14968" hidden="1" x14ac:dyDescent="0.2"/>
    <row r="14969" hidden="1" x14ac:dyDescent="0.2"/>
    <row r="14970" hidden="1" x14ac:dyDescent="0.2"/>
    <row r="14971" hidden="1" x14ac:dyDescent="0.2"/>
    <row r="14972" hidden="1" x14ac:dyDescent="0.2"/>
    <row r="14973" hidden="1" x14ac:dyDescent="0.2"/>
    <row r="14974" hidden="1" x14ac:dyDescent="0.2"/>
    <row r="14975" hidden="1" x14ac:dyDescent="0.2"/>
    <row r="14976" hidden="1" x14ac:dyDescent="0.2"/>
    <row r="14977" hidden="1" x14ac:dyDescent="0.2"/>
    <row r="14978" hidden="1" x14ac:dyDescent="0.2"/>
    <row r="14979" hidden="1" x14ac:dyDescent="0.2"/>
    <row r="14980" hidden="1" x14ac:dyDescent="0.2"/>
    <row r="14981" hidden="1" x14ac:dyDescent="0.2"/>
    <row r="14982" hidden="1" x14ac:dyDescent="0.2"/>
    <row r="14983" hidden="1" x14ac:dyDescent="0.2"/>
    <row r="14984" hidden="1" x14ac:dyDescent="0.2"/>
    <row r="14985" hidden="1" x14ac:dyDescent="0.2"/>
    <row r="14986" hidden="1" x14ac:dyDescent="0.2"/>
    <row r="14987" hidden="1" x14ac:dyDescent="0.2"/>
    <row r="14988" hidden="1" x14ac:dyDescent="0.2"/>
    <row r="14989" hidden="1" x14ac:dyDescent="0.2"/>
    <row r="14990" hidden="1" x14ac:dyDescent="0.2"/>
    <row r="14991" hidden="1" x14ac:dyDescent="0.2"/>
    <row r="14992" hidden="1" x14ac:dyDescent="0.2"/>
    <row r="14993" hidden="1" x14ac:dyDescent="0.2"/>
    <row r="14994" hidden="1" x14ac:dyDescent="0.2"/>
    <row r="14995" hidden="1" x14ac:dyDescent="0.2"/>
    <row r="14996" hidden="1" x14ac:dyDescent="0.2"/>
    <row r="14997" hidden="1" x14ac:dyDescent="0.2"/>
    <row r="14998" hidden="1" x14ac:dyDescent="0.2"/>
    <row r="14999" hidden="1" x14ac:dyDescent="0.2"/>
    <row r="15000" hidden="1" x14ac:dyDescent="0.2"/>
    <row r="15001" hidden="1" x14ac:dyDescent="0.2"/>
    <row r="15002" hidden="1" x14ac:dyDescent="0.2"/>
    <row r="15003" hidden="1" x14ac:dyDescent="0.2"/>
    <row r="15004" hidden="1" x14ac:dyDescent="0.2"/>
    <row r="15005" hidden="1" x14ac:dyDescent="0.2"/>
    <row r="15006" hidden="1" x14ac:dyDescent="0.2"/>
    <row r="15007" hidden="1" x14ac:dyDescent="0.2"/>
    <row r="15008" hidden="1" x14ac:dyDescent="0.2"/>
    <row r="15009" hidden="1" x14ac:dyDescent="0.2"/>
    <row r="15010" hidden="1" x14ac:dyDescent="0.2"/>
    <row r="15011" hidden="1" x14ac:dyDescent="0.2"/>
    <row r="15012" hidden="1" x14ac:dyDescent="0.2"/>
    <row r="15013" hidden="1" x14ac:dyDescent="0.2"/>
    <row r="15014" hidden="1" x14ac:dyDescent="0.2"/>
    <row r="15015" hidden="1" x14ac:dyDescent="0.2"/>
    <row r="15016" hidden="1" x14ac:dyDescent="0.2"/>
    <row r="15017" hidden="1" x14ac:dyDescent="0.2"/>
    <row r="15018" hidden="1" x14ac:dyDescent="0.2"/>
    <row r="15019" hidden="1" x14ac:dyDescent="0.2"/>
    <row r="15020" hidden="1" x14ac:dyDescent="0.2"/>
    <row r="15021" hidden="1" x14ac:dyDescent="0.2"/>
    <row r="15022" hidden="1" x14ac:dyDescent="0.2"/>
    <row r="15023" hidden="1" x14ac:dyDescent="0.2"/>
    <row r="15024" hidden="1" x14ac:dyDescent="0.2"/>
    <row r="15025" hidden="1" x14ac:dyDescent="0.2"/>
    <row r="15026" hidden="1" x14ac:dyDescent="0.2"/>
    <row r="15027" hidden="1" x14ac:dyDescent="0.2"/>
    <row r="15028" hidden="1" x14ac:dyDescent="0.2"/>
    <row r="15029" hidden="1" x14ac:dyDescent="0.2"/>
    <row r="15030" hidden="1" x14ac:dyDescent="0.2"/>
    <row r="15031" hidden="1" x14ac:dyDescent="0.2"/>
    <row r="15032" hidden="1" x14ac:dyDescent="0.2"/>
    <row r="15033" hidden="1" x14ac:dyDescent="0.2"/>
    <row r="15034" hidden="1" x14ac:dyDescent="0.2"/>
    <row r="15035" hidden="1" x14ac:dyDescent="0.2"/>
    <row r="15036" hidden="1" x14ac:dyDescent="0.2"/>
    <row r="15037" hidden="1" x14ac:dyDescent="0.2"/>
    <row r="15038" hidden="1" x14ac:dyDescent="0.2"/>
    <row r="15039" hidden="1" x14ac:dyDescent="0.2"/>
    <row r="15040" hidden="1" x14ac:dyDescent="0.2"/>
    <row r="15041" hidden="1" x14ac:dyDescent="0.2"/>
    <row r="15042" hidden="1" x14ac:dyDescent="0.2"/>
    <row r="15043" hidden="1" x14ac:dyDescent="0.2"/>
    <row r="15044" hidden="1" x14ac:dyDescent="0.2"/>
    <row r="15045" hidden="1" x14ac:dyDescent="0.2"/>
    <row r="15046" hidden="1" x14ac:dyDescent="0.2"/>
    <row r="15047" hidden="1" x14ac:dyDescent="0.2"/>
    <row r="15048" hidden="1" x14ac:dyDescent="0.2"/>
    <row r="15049" hidden="1" x14ac:dyDescent="0.2"/>
    <row r="15050" hidden="1" x14ac:dyDescent="0.2"/>
    <row r="15051" hidden="1" x14ac:dyDescent="0.2"/>
    <row r="15052" hidden="1" x14ac:dyDescent="0.2"/>
    <row r="15053" hidden="1" x14ac:dyDescent="0.2"/>
    <row r="15054" hidden="1" x14ac:dyDescent="0.2"/>
    <row r="15055" hidden="1" x14ac:dyDescent="0.2"/>
    <row r="15056" hidden="1" x14ac:dyDescent="0.2"/>
    <row r="15057" hidden="1" x14ac:dyDescent="0.2"/>
    <row r="15058" hidden="1" x14ac:dyDescent="0.2"/>
    <row r="15059" hidden="1" x14ac:dyDescent="0.2"/>
    <row r="15060" hidden="1" x14ac:dyDescent="0.2"/>
    <row r="15061" hidden="1" x14ac:dyDescent="0.2"/>
    <row r="15062" hidden="1" x14ac:dyDescent="0.2"/>
    <row r="15063" hidden="1" x14ac:dyDescent="0.2"/>
    <row r="15064" hidden="1" x14ac:dyDescent="0.2"/>
    <row r="15065" hidden="1" x14ac:dyDescent="0.2"/>
    <row r="15066" hidden="1" x14ac:dyDescent="0.2"/>
    <row r="15067" hidden="1" x14ac:dyDescent="0.2"/>
    <row r="15068" hidden="1" x14ac:dyDescent="0.2"/>
    <row r="15069" hidden="1" x14ac:dyDescent="0.2"/>
    <row r="15070" hidden="1" x14ac:dyDescent="0.2"/>
    <row r="15071" hidden="1" x14ac:dyDescent="0.2"/>
    <row r="15072" hidden="1" x14ac:dyDescent="0.2"/>
    <row r="15073" hidden="1" x14ac:dyDescent="0.2"/>
    <row r="15074" hidden="1" x14ac:dyDescent="0.2"/>
    <row r="15075" hidden="1" x14ac:dyDescent="0.2"/>
    <row r="15076" hidden="1" x14ac:dyDescent="0.2"/>
    <row r="15077" hidden="1" x14ac:dyDescent="0.2"/>
    <row r="15078" hidden="1" x14ac:dyDescent="0.2"/>
    <row r="15079" hidden="1" x14ac:dyDescent="0.2"/>
    <row r="15080" hidden="1" x14ac:dyDescent="0.2"/>
    <row r="15081" hidden="1" x14ac:dyDescent="0.2"/>
    <row r="15082" hidden="1" x14ac:dyDescent="0.2"/>
    <row r="15083" hidden="1" x14ac:dyDescent="0.2"/>
    <row r="15084" hidden="1" x14ac:dyDescent="0.2"/>
    <row r="15085" hidden="1" x14ac:dyDescent="0.2"/>
    <row r="15086" hidden="1" x14ac:dyDescent="0.2"/>
    <row r="15087" hidden="1" x14ac:dyDescent="0.2"/>
    <row r="15088" hidden="1" x14ac:dyDescent="0.2"/>
    <row r="15089" hidden="1" x14ac:dyDescent="0.2"/>
    <row r="15090" hidden="1" x14ac:dyDescent="0.2"/>
    <row r="15091" hidden="1" x14ac:dyDescent="0.2"/>
    <row r="15092" hidden="1" x14ac:dyDescent="0.2"/>
    <row r="15093" hidden="1" x14ac:dyDescent="0.2"/>
    <row r="15094" hidden="1" x14ac:dyDescent="0.2"/>
    <row r="15095" hidden="1" x14ac:dyDescent="0.2"/>
    <row r="15096" hidden="1" x14ac:dyDescent="0.2"/>
    <row r="15097" hidden="1" x14ac:dyDescent="0.2"/>
    <row r="15098" hidden="1" x14ac:dyDescent="0.2"/>
    <row r="15099" hidden="1" x14ac:dyDescent="0.2"/>
    <row r="15100" hidden="1" x14ac:dyDescent="0.2"/>
    <row r="15101" hidden="1" x14ac:dyDescent="0.2"/>
    <row r="15102" hidden="1" x14ac:dyDescent="0.2"/>
    <row r="15103" hidden="1" x14ac:dyDescent="0.2"/>
    <row r="15104" hidden="1" x14ac:dyDescent="0.2"/>
    <row r="15105" hidden="1" x14ac:dyDescent="0.2"/>
    <row r="15106" hidden="1" x14ac:dyDescent="0.2"/>
    <row r="15107" hidden="1" x14ac:dyDescent="0.2"/>
    <row r="15108" hidden="1" x14ac:dyDescent="0.2"/>
    <row r="15109" hidden="1" x14ac:dyDescent="0.2"/>
    <row r="15110" hidden="1" x14ac:dyDescent="0.2"/>
    <row r="15111" hidden="1" x14ac:dyDescent="0.2"/>
    <row r="15112" hidden="1" x14ac:dyDescent="0.2"/>
    <row r="15113" hidden="1" x14ac:dyDescent="0.2"/>
    <row r="15114" hidden="1" x14ac:dyDescent="0.2"/>
    <row r="15115" hidden="1" x14ac:dyDescent="0.2"/>
    <row r="15116" hidden="1" x14ac:dyDescent="0.2"/>
    <row r="15117" hidden="1" x14ac:dyDescent="0.2"/>
    <row r="15118" hidden="1" x14ac:dyDescent="0.2"/>
    <row r="15119" hidden="1" x14ac:dyDescent="0.2"/>
    <row r="15120" hidden="1" x14ac:dyDescent="0.2"/>
    <row r="15121" hidden="1" x14ac:dyDescent="0.2"/>
    <row r="15122" hidden="1" x14ac:dyDescent="0.2"/>
    <row r="15123" hidden="1" x14ac:dyDescent="0.2"/>
    <row r="15124" hidden="1" x14ac:dyDescent="0.2"/>
    <row r="15125" hidden="1" x14ac:dyDescent="0.2"/>
    <row r="15126" hidden="1" x14ac:dyDescent="0.2"/>
    <row r="15127" hidden="1" x14ac:dyDescent="0.2"/>
    <row r="15128" hidden="1" x14ac:dyDescent="0.2"/>
    <row r="15129" hidden="1" x14ac:dyDescent="0.2"/>
    <row r="15130" hidden="1" x14ac:dyDescent="0.2"/>
    <row r="15131" hidden="1" x14ac:dyDescent="0.2"/>
    <row r="15132" hidden="1" x14ac:dyDescent="0.2"/>
    <row r="15133" hidden="1" x14ac:dyDescent="0.2"/>
    <row r="15134" hidden="1" x14ac:dyDescent="0.2"/>
    <row r="15135" hidden="1" x14ac:dyDescent="0.2"/>
    <row r="15136" hidden="1" x14ac:dyDescent="0.2"/>
    <row r="15137" hidden="1" x14ac:dyDescent="0.2"/>
    <row r="15138" hidden="1" x14ac:dyDescent="0.2"/>
    <row r="15139" hidden="1" x14ac:dyDescent="0.2"/>
    <row r="15140" hidden="1" x14ac:dyDescent="0.2"/>
    <row r="15141" hidden="1" x14ac:dyDescent="0.2"/>
    <row r="15142" hidden="1" x14ac:dyDescent="0.2"/>
    <row r="15143" hidden="1" x14ac:dyDescent="0.2"/>
    <row r="15144" hidden="1" x14ac:dyDescent="0.2"/>
    <row r="15145" hidden="1" x14ac:dyDescent="0.2"/>
    <row r="15146" hidden="1" x14ac:dyDescent="0.2"/>
    <row r="15147" hidden="1" x14ac:dyDescent="0.2"/>
    <row r="15148" hidden="1" x14ac:dyDescent="0.2"/>
    <row r="15149" hidden="1" x14ac:dyDescent="0.2"/>
    <row r="15150" hidden="1" x14ac:dyDescent="0.2"/>
    <row r="15151" hidden="1" x14ac:dyDescent="0.2"/>
    <row r="15152" hidden="1" x14ac:dyDescent="0.2"/>
    <row r="15153" hidden="1" x14ac:dyDescent="0.2"/>
    <row r="15154" hidden="1" x14ac:dyDescent="0.2"/>
    <row r="15155" hidden="1" x14ac:dyDescent="0.2"/>
    <row r="15156" hidden="1" x14ac:dyDescent="0.2"/>
    <row r="15157" hidden="1" x14ac:dyDescent="0.2"/>
    <row r="15158" hidden="1" x14ac:dyDescent="0.2"/>
    <row r="15159" hidden="1" x14ac:dyDescent="0.2"/>
    <row r="15160" hidden="1" x14ac:dyDescent="0.2"/>
    <row r="15161" hidden="1" x14ac:dyDescent="0.2"/>
    <row r="15162" hidden="1" x14ac:dyDescent="0.2"/>
    <row r="15163" hidden="1" x14ac:dyDescent="0.2"/>
    <row r="15164" hidden="1" x14ac:dyDescent="0.2"/>
    <row r="15165" hidden="1" x14ac:dyDescent="0.2"/>
    <row r="15166" hidden="1" x14ac:dyDescent="0.2"/>
    <row r="15167" hidden="1" x14ac:dyDescent="0.2"/>
    <row r="15168" hidden="1" x14ac:dyDescent="0.2"/>
    <row r="15169" hidden="1" x14ac:dyDescent="0.2"/>
    <row r="15170" hidden="1" x14ac:dyDescent="0.2"/>
    <row r="15171" hidden="1" x14ac:dyDescent="0.2"/>
    <row r="15172" hidden="1" x14ac:dyDescent="0.2"/>
    <row r="15173" hidden="1" x14ac:dyDescent="0.2"/>
    <row r="15174" hidden="1" x14ac:dyDescent="0.2"/>
    <row r="15175" hidden="1" x14ac:dyDescent="0.2"/>
    <row r="15176" hidden="1" x14ac:dyDescent="0.2"/>
    <row r="15177" hidden="1" x14ac:dyDescent="0.2"/>
    <row r="15178" hidden="1" x14ac:dyDescent="0.2"/>
    <row r="15179" hidden="1" x14ac:dyDescent="0.2"/>
    <row r="15180" hidden="1" x14ac:dyDescent="0.2"/>
    <row r="15181" hidden="1" x14ac:dyDescent="0.2"/>
    <row r="15182" hidden="1" x14ac:dyDescent="0.2"/>
    <row r="15183" hidden="1" x14ac:dyDescent="0.2"/>
    <row r="15184" hidden="1" x14ac:dyDescent="0.2"/>
    <row r="15185" hidden="1" x14ac:dyDescent="0.2"/>
    <row r="15186" hidden="1" x14ac:dyDescent="0.2"/>
    <row r="15187" hidden="1" x14ac:dyDescent="0.2"/>
    <row r="15188" hidden="1" x14ac:dyDescent="0.2"/>
    <row r="15189" hidden="1" x14ac:dyDescent="0.2"/>
    <row r="15190" hidden="1" x14ac:dyDescent="0.2"/>
    <row r="15191" hidden="1" x14ac:dyDescent="0.2"/>
    <row r="15192" hidden="1" x14ac:dyDescent="0.2"/>
    <row r="15193" hidden="1" x14ac:dyDescent="0.2"/>
    <row r="15194" hidden="1" x14ac:dyDescent="0.2"/>
    <row r="15195" hidden="1" x14ac:dyDescent="0.2"/>
    <row r="15196" hidden="1" x14ac:dyDescent="0.2"/>
    <row r="15197" hidden="1" x14ac:dyDescent="0.2"/>
    <row r="15198" hidden="1" x14ac:dyDescent="0.2"/>
    <row r="15199" hidden="1" x14ac:dyDescent="0.2"/>
    <row r="15200" hidden="1" x14ac:dyDescent="0.2"/>
    <row r="15201" hidden="1" x14ac:dyDescent="0.2"/>
    <row r="15202" hidden="1" x14ac:dyDescent="0.2"/>
    <row r="15203" hidden="1" x14ac:dyDescent="0.2"/>
    <row r="15204" hidden="1" x14ac:dyDescent="0.2"/>
    <row r="15205" hidden="1" x14ac:dyDescent="0.2"/>
    <row r="15206" hidden="1" x14ac:dyDescent="0.2"/>
    <row r="15207" hidden="1" x14ac:dyDescent="0.2"/>
    <row r="15208" hidden="1" x14ac:dyDescent="0.2"/>
    <row r="15209" hidden="1" x14ac:dyDescent="0.2"/>
    <row r="15210" hidden="1" x14ac:dyDescent="0.2"/>
    <row r="15211" hidden="1" x14ac:dyDescent="0.2"/>
    <row r="15212" hidden="1" x14ac:dyDescent="0.2"/>
    <row r="15213" hidden="1" x14ac:dyDescent="0.2"/>
    <row r="15214" hidden="1" x14ac:dyDescent="0.2"/>
    <row r="15215" hidden="1" x14ac:dyDescent="0.2"/>
    <row r="15216" hidden="1" x14ac:dyDescent="0.2"/>
    <row r="15217" hidden="1" x14ac:dyDescent="0.2"/>
    <row r="15218" hidden="1" x14ac:dyDescent="0.2"/>
    <row r="15219" hidden="1" x14ac:dyDescent="0.2"/>
    <row r="15220" hidden="1" x14ac:dyDescent="0.2"/>
    <row r="15221" hidden="1" x14ac:dyDescent="0.2"/>
    <row r="15222" hidden="1" x14ac:dyDescent="0.2"/>
    <row r="15223" hidden="1" x14ac:dyDescent="0.2"/>
    <row r="15224" hidden="1" x14ac:dyDescent="0.2"/>
    <row r="15225" hidden="1" x14ac:dyDescent="0.2"/>
    <row r="15226" hidden="1" x14ac:dyDescent="0.2"/>
    <row r="15227" hidden="1" x14ac:dyDescent="0.2"/>
    <row r="15228" hidden="1" x14ac:dyDescent="0.2"/>
    <row r="15229" hidden="1" x14ac:dyDescent="0.2"/>
    <row r="15230" hidden="1" x14ac:dyDescent="0.2"/>
    <row r="15231" hidden="1" x14ac:dyDescent="0.2"/>
    <row r="15232" hidden="1" x14ac:dyDescent="0.2"/>
    <row r="15233" hidden="1" x14ac:dyDescent="0.2"/>
    <row r="15234" hidden="1" x14ac:dyDescent="0.2"/>
    <row r="15235" hidden="1" x14ac:dyDescent="0.2"/>
    <row r="15236" hidden="1" x14ac:dyDescent="0.2"/>
    <row r="15237" hidden="1" x14ac:dyDescent="0.2"/>
    <row r="15238" hidden="1" x14ac:dyDescent="0.2"/>
    <row r="15239" hidden="1" x14ac:dyDescent="0.2"/>
    <row r="15240" hidden="1" x14ac:dyDescent="0.2"/>
    <row r="15241" hidden="1" x14ac:dyDescent="0.2"/>
    <row r="15242" hidden="1" x14ac:dyDescent="0.2"/>
    <row r="15243" hidden="1" x14ac:dyDescent="0.2"/>
    <row r="15244" hidden="1" x14ac:dyDescent="0.2"/>
    <row r="15245" hidden="1" x14ac:dyDescent="0.2"/>
    <row r="15246" hidden="1" x14ac:dyDescent="0.2"/>
    <row r="15247" hidden="1" x14ac:dyDescent="0.2"/>
    <row r="15248" hidden="1" x14ac:dyDescent="0.2"/>
    <row r="15249" hidden="1" x14ac:dyDescent="0.2"/>
    <row r="15250" hidden="1" x14ac:dyDescent="0.2"/>
    <row r="15251" hidden="1" x14ac:dyDescent="0.2"/>
    <row r="15252" hidden="1" x14ac:dyDescent="0.2"/>
    <row r="15253" hidden="1" x14ac:dyDescent="0.2"/>
    <row r="15254" hidden="1" x14ac:dyDescent="0.2"/>
    <row r="15255" hidden="1" x14ac:dyDescent="0.2"/>
    <row r="15256" hidden="1" x14ac:dyDescent="0.2"/>
    <row r="15257" hidden="1" x14ac:dyDescent="0.2"/>
    <row r="15258" hidden="1" x14ac:dyDescent="0.2"/>
    <row r="15259" hidden="1" x14ac:dyDescent="0.2"/>
    <row r="15260" hidden="1" x14ac:dyDescent="0.2"/>
    <row r="15261" hidden="1" x14ac:dyDescent="0.2"/>
    <row r="15262" hidden="1" x14ac:dyDescent="0.2"/>
    <row r="15263" hidden="1" x14ac:dyDescent="0.2"/>
    <row r="15264" hidden="1" x14ac:dyDescent="0.2"/>
    <row r="15265" hidden="1" x14ac:dyDescent="0.2"/>
    <row r="15266" hidden="1" x14ac:dyDescent="0.2"/>
    <row r="15267" hidden="1" x14ac:dyDescent="0.2"/>
    <row r="15268" hidden="1" x14ac:dyDescent="0.2"/>
    <row r="15269" hidden="1" x14ac:dyDescent="0.2"/>
    <row r="15270" hidden="1" x14ac:dyDescent="0.2"/>
    <row r="15271" hidden="1" x14ac:dyDescent="0.2"/>
    <row r="15272" hidden="1" x14ac:dyDescent="0.2"/>
    <row r="15273" hidden="1" x14ac:dyDescent="0.2"/>
    <row r="15274" hidden="1" x14ac:dyDescent="0.2"/>
    <row r="15275" hidden="1" x14ac:dyDescent="0.2"/>
    <row r="15276" hidden="1" x14ac:dyDescent="0.2"/>
    <row r="15277" hidden="1" x14ac:dyDescent="0.2"/>
    <row r="15278" hidden="1" x14ac:dyDescent="0.2"/>
    <row r="15279" hidden="1" x14ac:dyDescent="0.2"/>
    <row r="15280" hidden="1" x14ac:dyDescent="0.2"/>
    <row r="15281" hidden="1" x14ac:dyDescent="0.2"/>
    <row r="15282" hidden="1" x14ac:dyDescent="0.2"/>
    <row r="15283" hidden="1" x14ac:dyDescent="0.2"/>
    <row r="15284" hidden="1" x14ac:dyDescent="0.2"/>
    <row r="15285" hidden="1" x14ac:dyDescent="0.2"/>
    <row r="15286" hidden="1" x14ac:dyDescent="0.2"/>
    <row r="15287" hidden="1" x14ac:dyDescent="0.2"/>
    <row r="15288" hidden="1" x14ac:dyDescent="0.2"/>
    <row r="15289" hidden="1" x14ac:dyDescent="0.2"/>
    <row r="15290" hidden="1" x14ac:dyDescent="0.2"/>
    <row r="15291" hidden="1" x14ac:dyDescent="0.2"/>
    <row r="15292" hidden="1" x14ac:dyDescent="0.2"/>
    <row r="15293" hidden="1" x14ac:dyDescent="0.2"/>
    <row r="15294" hidden="1" x14ac:dyDescent="0.2"/>
    <row r="15295" hidden="1" x14ac:dyDescent="0.2"/>
    <row r="15296" hidden="1" x14ac:dyDescent="0.2"/>
    <row r="15297" hidden="1" x14ac:dyDescent="0.2"/>
    <row r="15298" hidden="1" x14ac:dyDescent="0.2"/>
    <row r="15299" hidden="1" x14ac:dyDescent="0.2"/>
    <row r="15300" hidden="1" x14ac:dyDescent="0.2"/>
    <row r="15301" hidden="1" x14ac:dyDescent="0.2"/>
    <row r="15302" hidden="1" x14ac:dyDescent="0.2"/>
    <row r="15303" hidden="1" x14ac:dyDescent="0.2"/>
    <row r="15304" hidden="1" x14ac:dyDescent="0.2"/>
    <row r="15305" hidden="1" x14ac:dyDescent="0.2"/>
    <row r="15306" hidden="1" x14ac:dyDescent="0.2"/>
    <row r="15307" hidden="1" x14ac:dyDescent="0.2"/>
    <row r="15308" hidden="1" x14ac:dyDescent="0.2"/>
    <row r="15309" hidden="1" x14ac:dyDescent="0.2"/>
    <row r="15310" hidden="1" x14ac:dyDescent="0.2"/>
    <row r="15311" hidden="1" x14ac:dyDescent="0.2"/>
    <row r="15312" hidden="1" x14ac:dyDescent="0.2"/>
    <row r="15313" hidden="1" x14ac:dyDescent="0.2"/>
    <row r="15314" hidden="1" x14ac:dyDescent="0.2"/>
    <row r="15315" hidden="1" x14ac:dyDescent="0.2"/>
    <row r="15316" hidden="1" x14ac:dyDescent="0.2"/>
    <row r="15317" hidden="1" x14ac:dyDescent="0.2"/>
    <row r="15318" hidden="1" x14ac:dyDescent="0.2"/>
    <row r="15319" hidden="1" x14ac:dyDescent="0.2"/>
    <row r="15320" hidden="1" x14ac:dyDescent="0.2"/>
    <row r="15321" hidden="1" x14ac:dyDescent="0.2"/>
    <row r="15322" hidden="1" x14ac:dyDescent="0.2"/>
    <row r="15323" hidden="1" x14ac:dyDescent="0.2"/>
    <row r="15324" hidden="1" x14ac:dyDescent="0.2"/>
    <row r="15325" hidden="1" x14ac:dyDescent="0.2"/>
    <row r="15326" hidden="1" x14ac:dyDescent="0.2"/>
    <row r="15327" hidden="1" x14ac:dyDescent="0.2"/>
    <row r="15328" hidden="1" x14ac:dyDescent="0.2"/>
    <row r="15329" hidden="1" x14ac:dyDescent="0.2"/>
    <row r="15330" hidden="1" x14ac:dyDescent="0.2"/>
    <row r="15331" hidden="1" x14ac:dyDescent="0.2"/>
    <row r="15332" hidden="1" x14ac:dyDescent="0.2"/>
    <row r="15333" hidden="1" x14ac:dyDescent="0.2"/>
    <row r="15334" hidden="1" x14ac:dyDescent="0.2"/>
    <row r="15335" hidden="1" x14ac:dyDescent="0.2"/>
    <row r="15336" hidden="1" x14ac:dyDescent="0.2"/>
    <row r="15337" hidden="1" x14ac:dyDescent="0.2"/>
    <row r="15338" hidden="1" x14ac:dyDescent="0.2"/>
    <row r="15339" hidden="1" x14ac:dyDescent="0.2"/>
    <row r="15340" hidden="1" x14ac:dyDescent="0.2"/>
    <row r="15341" hidden="1" x14ac:dyDescent="0.2"/>
    <row r="15342" hidden="1" x14ac:dyDescent="0.2"/>
    <row r="15343" hidden="1" x14ac:dyDescent="0.2"/>
    <row r="15344" hidden="1" x14ac:dyDescent="0.2"/>
    <row r="15345" hidden="1" x14ac:dyDescent="0.2"/>
    <row r="15346" hidden="1" x14ac:dyDescent="0.2"/>
    <row r="15347" hidden="1" x14ac:dyDescent="0.2"/>
    <row r="15348" hidden="1" x14ac:dyDescent="0.2"/>
    <row r="15349" hidden="1" x14ac:dyDescent="0.2"/>
    <row r="15350" hidden="1" x14ac:dyDescent="0.2"/>
    <row r="15351" hidden="1" x14ac:dyDescent="0.2"/>
    <row r="15352" hidden="1" x14ac:dyDescent="0.2"/>
    <row r="15353" hidden="1" x14ac:dyDescent="0.2"/>
    <row r="15354" hidden="1" x14ac:dyDescent="0.2"/>
    <row r="15355" hidden="1" x14ac:dyDescent="0.2"/>
    <row r="15356" hidden="1" x14ac:dyDescent="0.2"/>
    <row r="15357" hidden="1" x14ac:dyDescent="0.2"/>
    <row r="15358" hidden="1" x14ac:dyDescent="0.2"/>
    <row r="15359" hidden="1" x14ac:dyDescent="0.2"/>
    <row r="15360" hidden="1" x14ac:dyDescent="0.2"/>
    <row r="15361" hidden="1" x14ac:dyDescent="0.2"/>
    <row r="15362" hidden="1" x14ac:dyDescent="0.2"/>
    <row r="15363" hidden="1" x14ac:dyDescent="0.2"/>
    <row r="15364" hidden="1" x14ac:dyDescent="0.2"/>
    <row r="15365" hidden="1" x14ac:dyDescent="0.2"/>
    <row r="15366" hidden="1" x14ac:dyDescent="0.2"/>
    <row r="15367" hidden="1" x14ac:dyDescent="0.2"/>
    <row r="15368" hidden="1" x14ac:dyDescent="0.2"/>
    <row r="15369" hidden="1" x14ac:dyDescent="0.2"/>
    <row r="15370" hidden="1" x14ac:dyDescent="0.2"/>
    <row r="15371" hidden="1" x14ac:dyDescent="0.2"/>
    <row r="15372" hidden="1" x14ac:dyDescent="0.2"/>
    <row r="15373" hidden="1" x14ac:dyDescent="0.2"/>
    <row r="15374" hidden="1" x14ac:dyDescent="0.2"/>
    <row r="15375" hidden="1" x14ac:dyDescent="0.2"/>
    <row r="15376" hidden="1" x14ac:dyDescent="0.2"/>
    <row r="15377" hidden="1" x14ac:dyDescent="0.2"/>
    <row r="15378" hidden="1" x14ac:dyDescent="0.2"/>
    <row r="15379" hidden="1" x14ac:dyDescent="0.2"/>
    <row r="15380" hidden="1" x14ac:dyDescent="0.2"/>
    <row r="15381" hidden="1" x14ac:dyDescent="0.2"/>
    <row r="15382" hidden="1" x14ac:dyDescent="0.2"/>
    <row r="15383" hidden="1" x14ac:dyDescent="0.2"/>
    <row r="15384" hidden="1" x14ac:dyDescent="0.2"/>
    <row r="15385" hidden="1" x14ac:dyDescent="0.2"/>
    <row r="15386" hidden="1" x14ac:dyDescent="0.2"/>
    <row r="15387" hidden="1" x14ac:dyDescent="0.2"/>
    <row r="15388" hidden="1" x14ac:dyDescent="0.2"/>
    <row r="15389" hidden="1" x14ac:dyDescent="0.2"/>
    <row r="15390" hidden="1" x14ac:dyDescent="0.2"/>
    <row r="15391" hidden="1" x14ac:dyDescent="0.2"/>
    <row r="15392" hidden="1" x14ac:dyDescent="0.2"/>
    <row r="15393" hidden="1" x14ac:dyDescent="0.2"/>
    <row r="15394" hidden="1" x14ac:dyDescent="0.2"/>
    <row r="15395" hidden="1" x14ac:dyDescent="0.2"/>
    <row r="15396" hidden="1" x14ac:dyDescent="0.2"/>
    <row r="15397" hidden="1" x14ac:dyDescent="0.2"/>
    <row r="15398" hidden="1" x14ac:dyDescent="0.2"/>
    <row r="15399" hidden="1" x14ac:dyDescent="0.2"/>
    <row r="15400" hidden="1" x14ac:dyDescent="0.2"/>
    <row r="15401" hidden="1" x14ac:dyDescent="0.2"/>
    <row r="15402" hidden="1" x14ac:dyDescent="0.2"/>
    <row r="15403" hidden="1" x14ac:dyDescent="0.2"/>
    <row r="15404" hidden="1" x14ac:dyDescent="0.2"/>
    <row r="15405" hidden="1" x14ac:dyDescent="0.2"/>
    <row r="15406" hidden="1" x14ac:dyDescent="0.2"/>
    <row r="15407" hidden="1" x14ac:dyDescent="0.2"/>
    <row r="15408" hidden="1" x14ac:dyDescent="0.2"/>
    <row r="15409" hidden="1" x14ac:dyDescent="0.2"/>
    <row r="15410" hidden="1" x14ac:dyDescent="0.2"/>
    <row r="15411" hidden="1" x14ac:dyDescent="0.2"/>
    <row r="15412" hidden="1" x14ac:dyDescent="0.2"/>
    <row r="15413" hidden="1" x14ac:dyDescent="0.2"/>
    <row r="15414" hidden="1" x14ac:dyDescent="0.2"/>
    <row r="15415" hidden="1" x14ac:dyDescent="0.2"/>
    <row r="15416" hidden="1" x14ac:dyDescent="0.2"/>
    <row r="15417" hidden="1" x14ac:dyDescent="0.2"/>
    <row r="15418" hidden="1" x14ac:dyDescent="0.2"/>
    <row r="15419" hidden="1" x14ac:dyDescent="0.2"/>
    <row r="15420" hidden="1" x14ac:dyDescent="0.2"/>
    <row r="15421" hidden="1" x14ac:dyDescent="0.2"/>
    <row r="15422" hidden="1" x14ac:dyDescent="0.2"/>
    <row r="15423" hidden="1" x14ac:dyDescent="0.2"/>
    <row r="15424" hidden="1" x14ac:dyDescent="0.2"/>
    <row r="15425" hidden="1" x14ac:dyDescent="0.2"/>
    <row r="15426" hidden="1" x14ac:dyDescent="0.2"/>
    <row r="15427" hidden="1" x14ac:dyDescent="0.2"/>
    <row r="15428" hidden="1" x14ac:dyDescent="0.2"/>
    <row r="15429" hidden="1" x14ac:dyDescent="0.2"/>
    <row r="15430" hidden="1" x14ac:dyDescent="0.2"/>
    <row r="15431" hidden="1" x14ac:dyDescent="0.2"/>
    <row r="15432" hidden="1" x14ac:dyDescent="0.2"/>
    <row r="15433" hidden="1" x14ac:dyDescent="0.2"/>
    <row r="15434" hidden="1" x14ac:dyDescent="0.2"/>
    <row r="15435" hidden="1" x14ac:dyDescent="0.2"/>
    <row r="15436" hidden="1" x14ac:dyDescent="0.2"/>
    <row r="15437" hidden="1" x14ac:dyDescent="0.2"/>
    <row r="15438" hidden="1" x14ac:dyDescent="0.2"/>
    <row r="15439" hidden="1" x14ac:dyDescent="0.2"/>
    <row r="15440" hidden="1" x14ac:dyDescent="0.2"/>
    <row r="15441" hidden="1" x14ac:dyDescent="0.2"/>
    <row r="15442" hidden="1" x14ac:dyDescent="0.2"/>
    <row r="15443" hidden="1" x14ac:dyDescent="0.2"/>
    <row r="15444" hidden="1" x14ac:dyDescent="0.2"/>
    <row r="15445" hidden="1" x14ac:dyDescent="0.2"/>
    <row r="15446" hidden="1" x14ac:dyDescent="0.2"/>
    <row r="15447" hidden="1" x14ac:dyDescent="0.2"/>
    <row r="15448" hidden="1" x14ac:dyDescent="0.2"/>
    <row r="15449" hidden="1" x14ac:dyDescent="0.2"/>
    <row r="15450" hidden="1" x14ac:dyDescent="0.2"/>
    <row r="15451" hidden="1" x14ac:dyDescent="0.2"/>
    <row r="15452" hidden="1" x14ac:dyDescent="0.2"/>
    <row r="15453" hidden="1" x14ac:dyDescent="0.2"/>
    <row r="15454" hidden="1" x14ac:dyDescent="0.2"/>
    <row r="15455" hidden="1" x14ac:dyDescent="0.2"/>
    <row r="15456" hidden="1" x14ac:dyDescent="0.2"/>
    <row r="15457" hidden="1" x14ac:dyDescent="0.2"/>
    <row r="15458" hidden="1" x14ac:dyDescent="0.2"/>
    <row r="15459" hidden="1" x14ac:dyDescent="0.2"/>
    <row r="15460" hidden="1" x14ac:dyDescent="0.2"/>
    <row r="15461" hidden="1" x14ac:dyDescent="0.2"/>
    <row r="15462" hidden="1" x14ac:dyDescent="0.2"/>
    <row r="15463" hidden="1" x14ac:dyDescent="0.2"/>
    <row r="15464" hidden="1" x14ac:dyDescent="0.2"/>
    <row r="15465" hidden="1" x14ac:dyDescent="0.2"/>
    <row r="15466" hidden="1" x14ac:dyDescent="0.2"/>
    <row r="15467" hidden="1" x14ac:dyDescent="0.2"/>
    <row r="15468" hidden="1" x14ac:dyDescent="0.2"/>
    <row r="15469" hidden="1" x14ac:dyDescent="0.2"/>
    <row r="15470" hidden="1" x14ac:dyDescent="0.2"/>
    <row r="15471" hidden="1" x14ac:dyDescent="0.2"/>
    <row r="15472" hidden="1" x14ac:dyDescent="0.2"/>
    <row r="15473" hidden="1" x14ac:dyDescent="0.2"/>
    <row r="15474" hidden="1" x14ac:dyDescent="0.2"/>
    <row r="15475" hidden="1" x14ac:dyDescent="0.2"/>
    <row r="15476" hidden="1" x14ac:dyDescent="0.2"/>
    <row r="15477" hidden="1" x14ac:dyDescent="0.2"/>
    <row r="15478" hidden="1" x14ac:dyDescent="0.2"/>
    <row r="15479" hidden="1" x14ac:dyDescent="0.2"/>
    <row r="15480" hidden="1" x14ac:dyDescent="0.2"/>
    <row r="15481" hidden="1" x14ac:dyDescent="0.2"/>
    <row r="15482" hidden="1" x14ac:dyDescent="0.2"/>
    <row r="15483" hidden="1" x14ac:dyDescent="0.2"/>
    <row r="15484" hidden="1" x14ac:dyDescent="0.2"/>
    <row r="15485" hidden="1" x14ac:dyDescent="0.2"/>
    <row r="15486" hidden="1" x14ac:dyDescent="0.2"/>
    <row r="15487" hidden="1" x14ac:dyDescent="0.2"/>
    <row r="15488" hidden="1" x14ac:dyDescent="0.2"/>
    <row r="15489" hidden="1" x14ac:dyDescent="0.2"/>
    <row r="15490" hidden="1" x14ac:dyDescent="0.2"/>
    <row r="15491" hidden="1" x14ac:dyDescent="0.2"/>
    <row r="15492" hidden="1" x14ac:dyDescent="0.2"/>
    <row r="15493" hidden="1" x14ac:dyDescent="0.2"/>
    <row r="15494" hidden="1" x14ac:dyDescent="0.2"/>
    <row r="15495" hidden="1" x14ac:dyDescent="0.2"/>
    <row r="15496" hidden="1" x14ac:dyDescent="0.2"/>
    <row r="15497" hidden="1" x14ac:dyDescent="0.2"/>
    <row r="15498" hidden="1" x14ac:dyDescent="0.2"/>
    <row r="15499" hidden="1" x14ac:dyDescent="0.2"/>
    <row r="15500" hidden="1" x14ac:dyDescent="0.2"/>
    <row r="15501" hidden="1" x14ac:dyDescent="0.2"/>
    <row r="15502" hidden="1" x14ac:dyDescent="0.2"/>
    <row r="15503" hidden="1" x14ac:dyDescent="0.2"/>
    <row r="15504" hidden="1" x14ac:dyDescent="0.2"/>
    <row r="15505" hidden="1" x14ac:dyDescent="0.2"/>
    <row r="15506" hidden="1" x14ac:dyDescent="0.2"/>
    <row r="15507" hidden="1" x14ac:dyDescent="0.2"/>
    <row r="15508" hidden="1" x14ac:dyDescent="0.2"/>
    <row r="15509" hidden="1" x14ac:dyDescent="0.2"/>
    <row r="15510" hidden="1" x14ac:dyDescent="0.2"/>
    <row r="15511" hidden="1" x14ac:dyDescent="0.2"/>
    <row r="15512" hidden="1" x14ac:dyDescent="0.2"/>
    <row r="15513" hidden="1" x14ac:dyDescent="0.2"/>
    <row r="15514" hidden="1" x14ac:dyDescent="0.2"/>
    <row r="15515" hidden="1" x14ac:dyDescent="0.2"/>
    <row r="15516" hidden="1" x14ac:dyDescent="0.2"/>
    <row r="15517" hidden="1" x14ac:dyDescent="0.2"/>
    <row r="15518" hidden="1" x14ac:dyDescent="0.2"/>
    <row r="15519" hidden="1" x14ac:dyDescent="0.2"/>
    <row r="15520" hidden="1" x14ac:dyDescent="0.2"/>
    <row r="15521" hidden="1" x14ac:dyDescent="0.2"/>
    <row r="15522" hidden="1" x14ac:dyDescent="0.2"/>
    <row r="15523" hidden="1" x14ac:dyDescent="0.2"/>
    <row r="15524" hidden="1" x14ac:dyDescent="0.2"/>
    <row r="15525" hidden="1" x14ac:dyDescent="0.2"/>
    <row r="15526" hidden="1" x14ac:dyDescent="0.2"/>
    <row r="15527" hidden="1" x14ac:dyDescent="0.2"/>
    <row r="15528" hidden="1" x14ac:dyDescent="0.2"/>
    <row r="15529" hidden="1" x14ac:dyDescent="0.2"/>
    <row r="15530" hidden="1" x14ac:dyDescent="0.2"/>
    <row r="15531" hidden="1" x14ac:dyDescent="0.2"/>
    <row r="15532" hidden="1" x14ac:dyDescent="0.2"/>
    <row r="15533" hidden="1" x14ac:dyDescent="0.2"/>
    <row r="15534" hidden="1" x14ac:dyDescent="0.2"/>
    <row r="15535" hidden="1" x14ac:dyDescent="0.2"/>
    <row r="15536" hidden="1" x14ac:dyDescent="0.2"/>
    <row r="15537" hidden="1" x14ac:dyDescent="0.2"/>
    <row r="15538" hidden="1" x14ac:dyDescent="0.2"/>
    <row r="15539" hidden="1" x14ac:dyDescent="0.2"/>
    <row r="15540" hidden="1" x14ac:dyDescent="0.2"/>
    <row r="15541" hidden="1" x14ac:dyDescent="0.2"/>
    <row r="15542" hidden="1" x14ac:dyDescent="0.2"/>
    <row r="15543" hidden="1" x14ac:dyDescent="0.2"/>
    <row r="15544" hidden="1" x14ac:dyDescent="0.2"/>
    <row r="15545" hidden="1" x14ac:dyDescent="0.2"/>
    <row r="15546" hidden="1" x14ac:dyDescent="0.2"/>
    <row r="15547" hidden="1" x14ac:dyDescent="0.2"/>
    <row r="15548" hidden="1" x14ac:dyDescent="0.2"/>
    <row r="15549" hidden="1" x14ac:dyDescent="0.2"/>
    <row r="15550" hidden="1" x14ac:dyDescent="0.2"/>
    <row r="15551" hidden="1" x14ac:dyDescent="0.2"/>
    <row r="15552" hidden="1" x14ac:dyDescent="0.2"/>
    <row r="15553" hidden="1" x14ac:dyDescent="0.2"/>
    <row r="15554" hidden="1" x14ac:dyDescent="0.2"/>
    <row r="15555" hidden="1" x14ac:dyDescent="0.2"/>
    <row r="15556" hidden="1" x14ac:dyDescent="0.2"/>
    <row r="15557" hidden="1" x14ac:dyDescent="0.2"/>
    <row r="15558" hidden="1" x14ac:dyDescent="0.2"/>
    <row r="15559" hidden="1" x14ac:dyDescent="0.2"/>
    <row r="15560" hidden="1" x14ac:dyDescent="0.2"/>
    <row r="15561" hidden="1" x14ac:dyDescent="0.2"/>
    <row r="15562" hidden="1" x14ac:dyDescent="0.2"/>
    <row r="15563" hidden="1" x14ac:dyDescent="0.2"/>
    <row r="15564" hidden="1" x14ac:dyDescent="0.2"/>
    <row r="15565" hidden="1" x14ac:dyDescent="0.2"/>
    <row r="15566" hidden="1" x14ac:dyDescent="0.2"/>
    <row r="15567" hidden="1" x14ac:dyDescent="0.2"/>
    <row r="15568" hidden="1" x14ac:dyDescent="0.2"/>
    <row r="15569" hidden="1" x14ac:dyDescent="0.2"/>
    <row r="15570" hidden="1" x14ac:dyDescent="0.2"/>
    <row r="15571" hidden="1" x14ac:dyDescent="0.2"/>
    <row r="15572" hidden="1" x14ac:dyDescent="0.2"/>
    <row r="15573" hidden="1" x14ac:dyDescent="0.2"/>
    <row r="15574" hidden="1" x14ac:dyDescent="0.2"/>
    <row r="15575" hidden="1" x14ac:dyDescent="0.2"/>
    <row r="15576" hidden="1" x14ac:dyDescent="0.2"/>
    <row r="15577" hidden="1" x14ac:dyDescent="0.2"/>
    <row r="15578" hidden="1" x14ac:dyDescent="0.2"/>
    <row r="15579" hidden="1" x14ac:dyDescent="0.2"/>
    <row r="15580" hidden="1" x14ac:dyDescent="0.2"/>
    <row r="15581" hidden="1" x14ac:dyDescent="0.2"/>
    <row r="15582" hidden="1" x14ac:dyDescent="0.2"/>
    <row r="15583" hidden="1" x14ac:dyDescent="0.2"/>
    <row r="15584" hidden="1" x14ac:dyDescent="0.2"/>
    <row r="15585" hidden="1" x14ac:dyDescent="0.2"/>
    <row r="15586" hidden="1" x14ac:dyDescent="0.2"/>
    <row r="15587" hidden="1" x14ac:dyDescent="0.2"/>
    <row r="15588" hidden="1" x14ac:dyDescent="0.2"/>
    <row r="15589" hidden="1" x14ac:dyDescent="0.2"/>
    <row r="15590" hidden="1" x14ac:dyDescent="0.2"/>
    <row r="15591" hidden="1" x14ac:dyDescent="0.2"/>
    <row r="15592" hidden="1" x14ac:dyDescent="0.2"/>
    <row r="15593" hidden="1" x14ac:dyDescent="0.2"/>
    <row r="15594" hidden="1" x14ac:dyDescent="0.2"/>
    <row r="15595" hidden="1" x14ac:dyDescent="0.2"/>
    <row r="15596" hidden="1" x14ac:dyDescent="0.2"/>
    <row r="15597" hidden="1" x14ac:dyDescent="0.2"/>
    <row r="15598" hidden="1" x14ac:dyDescent="0.2"/>
    <row r="15599" hidden="1" x14ac:dyDescent="0.2"/>
    <row r="15600" hidden="1" x14ac:dyDescent="0.2"/>
    <row r="15601" hidden="1" x14ac:dyDescent="0.2"/>
    <row r="15602" hidden="1" x14ac:dyDescent="0.2"/>
    <row r="15603" hidden="1" x14ac:dyDescent="0.2"/>
    <row r="15604" hidden="1" x14ac:dyDescent="0.2"/>
    <row r="15605" hidden="1" x14ac:dyDescent="0.2"/>
    <row r="15606" hidden="1" x14ac:dyDescent="0.2"/>
    <row r="15607" hidden="1" x14ac:dyDescent="0.2"/>
    <row r="15608" hidden="1" x14ac:dyDescent="0.2"/>
    <row r="15609" hidden="1" x14ac:dyDescent="0.2"/>
    <row r="15610" hidden="1" x14ac:dyDescent="0.2"/>
    <row r="15611" hidden="1" x14ac:dyDescent="0.2"/>
    <row r="15612" hidden="1" x14ac:dyDescent="0.2"/>
    <row r="15613" hidden="1" x14ac:dyDescent="0.2"/>
    <row r="15614" hidden="1" x14ac:dyDescent="0.2"/>
    <row r="15615" hidden="1" x14ac:dyDescent="0.2"/>
    <row r="15616" hidden="1" x14ac:dyDescent="0.2"/>
    <row r="15617" hidden="1" x14ac:dyDescent="0.2"/>
    <row r="15618" hidden="1" x14ac:dyDescent="0.2"/>
    <row r="15619" hidden="1" x14ac:dyDescent="0.2"/>
    <row r="15620" hidden="1" x14ac:dyDescent="0.2"/>
    <row r="15621" hidden="1" x14ac:dyDescent="0.2"/>
    <row r="15622" hidden="1" x14ac:dyDescent="0.2"/>
    <row r="15623" hidden="1" x14ac:dyDescent="0.2"/>
    <row r="15624" hidden="1" x14ac:dyDescent="0.2"/>
    <row r="15625" hidden="1" x14ac:dyDescent="0.2"/>
    <row r="15626" hidden="1" x14ac:dyDescent="0.2"/>
    <row r="15627" hidden="1" x14ac:dyDescent="0.2"/>
    <row r="15628" hidden="1" x14ac:dyDescent="0.2"/>
    <row r="15629" hidden="1" x14ac:dyDescent="0.2"/>
    <row r="15630" hidden="1" x14ac:dyDescent="0.2"/>
    <row r="15631" hidden="1" x14ac:dyDescent="0.2"/>
    <row r="15632" hidden="1" x14ac:dyDescent="0.2"/>
    <row r="15633" hidden="1" x14ac:dyDescent="0.2"/>
    <row r="15634" hidden="1" x14ac:dyDescent="0.2"/>
    <row r="15635" hidden="1" x14ac:dyDescent="0.2"/>
    <row r="15636" hidden="1" x14ac:dyDescent="0.2"/>
    <row r="15637" hidden="1" x14ac:dyDescent="0.2"/>
    <row r="15638" hidden="1" x14ac:dyDescent="0.2"/>
    <row r="15639" hidden="1" x14ac:dyDescent="0.2"/>
    <row r="15640" hidden="1" x14ac:dyDescent="0.2"/>
    <row r="15641" hidden="1" x14ac:dyDescent="0.2"/>
    <row r="15642" hidden="1" x14ac:dyDescent="0.2"/>
    <row r="15643" hidden="1" x14ac:dyDescent="0.2"/>
    <row r="15644" hidden="1" x14ac:dyDescent="0.2"/>
    <row r="15645" hidden="1" x14ac:dyDescent="0.2"/>
    <row r="15646" hidden="1" x14ac:dyDescent="0.2"/>
    <row r="15647" hidden="1" x14ac:dyDescent="0.2"/>
    <row r="15648" hidden="1" x14ac:dyDescent="0.2"/>
    <row r="15649" hidden="1" x14ac:dyDescent="0.2"/>
    <row r="15650" hidden="1" x14ac:dyDescent="0.2"/>
    <row r="15651" hidden="1" x14ac:dyDescent="0.2"/>
    <row r="15652" hidden="1" x14ac:dyDescent="0.2"/>
    <row r="15653" hidden="1" x14ac:dyDescent="0.2"/>
    <row r="15654" hidden="1" x14ac:dyDescent="0.2"/>
    <row r="15655" hidden="1" x14ac:dyDescent="0.2"/>
    <row r="15656" hidden="1" x14ac:dyDescent="0.2"/>
    <row r="15657" hidden="1" x14ac:dyDescent="0.2"/>
    <row r="15658" hidden="1" x14ac:dyDescent="0.2"/>
    <row r="15659" hidden="1" x14ac:dyDescent="0.2"/>
    <row r="15660" hidden="1" x14ac:dyDescent="0.2"/>
    <row r="15661" hidden="1" x14ac:dyDescent="0.2"/>
    <row r="15662" hidden="1" x14ac:dyDescent="0.2"/>
    <row r="15663" hidden="1" x14ac:dyDescent="0.2"/>
    <row r="15664" hidden="1" x14ac:dyDescent="0.2"/>
    <row r="15665" hidden="1" x14ac:dyDescent="0.2"/>
    <row r="15666" hidden="1" x14ac:dyDescent="0.2"/>
    <row r="15667" hidden="1" x14ac:dyDescent="0.2"/>
    <row r="15668" hidden="1" x14ac:dyDescent="0.2"/>
    <row r="15669" hidden="1" x14ac:dyDescent="0.2"/>
    <row r="15670" hidden="1" x14ac:dyDescent="0.2"/>
    <row r="15671" hidden="1" x14ac:dyDescent="0.2"/>
    <row r="15672" hidden="1" x14ac:dyDescent="0.2"/>
    <row r="15673" hidden="1" x14ac:dyDescent="0.2"/>
    <row r="15674" hidden="1" x14ac:dyDescent="0.2"/>
    <row r="15675" hidden="1" x14ac:dyDescent="0.2"/>
    <row r="15676" hidden="1" x14ac:dyDescent="0.2"/>
    <row r="15677" hidden="1" x14ac:dyDescent="0.2"/>
    <row r="15678" hidden="1" x14ac:dyDescent="0.2"/>
    <row r="15679" hidden="1" x14ac:dyDescent="0.2"/>
    <row r="15680" hidden="1" x14ac:dyDescent="0.2"/>
    <row r="15681" hidden="1" x14ac:dyDescent="0.2"/>
    <row r="15682" hidden="1" x14ac:dyDescent="0.2"/>
    <row r="15683" hidden="1" x14ac:dyDescent="0.2"/>
    <row r="15684" hidden="1" x14ac:dyDescent="0.2"/>
    <row r="15685" hidden="1" x14ac:dyDescent="0.2"/>
    <row r="15686" hidden="1" x14ac:dyDescent="0.2"/>
    <row r="15687" hidden="1" x14ac:dyDescent="0.2"/>
    <row r="15688" hidden="1" x14ac:dyDescent="0.2"/>
    <row r="15689" hidden="1" x14ac:dyDescent="0.2"/>
    <row r="15690" hidden="1" x14ac:dyDescent="0.2"/>
    <row r="15691" hidden="1" x14ac:dyDescent="0.2"/>
    <row r="15692" hidden="1" x14ac:dyDescent="0.2"/>
    <row r="15693" hidden="1" x14ac:dyDescent="0.2"/>
    <row r="15694" hidden="1" x14ac:dyDescent="0.2"/>
    <row r="15695" hidden="1" x14ac:dyDescent="0.2"/>
    <row r="15696" hidden="1" x14ac:dyDescent="0.2"/>
    <row r="15697" hidden="1" x14ac:dyDescent="0.2"/>
    <row r="15698" hidden="1" x14ac:dyDescent="0.2"/>
    <row r="15699" hidden="1" x14ac:dyDescent="0.2"/>
    <row r="15700" hidden="1" x14ac:dyDescent="0.2"/>
    <row r="15701" hidden="1" x14ac:dyDescent="0.2"/>
    <row r="15702" hidden="1" x14ac:dyDescent="0.2"/>
    <row r="15703" hidden="1" x14ac:dyDescent="0.2"/>
    <row r="15704" hidden="1" x14ac:dyDescent="0.2"/>
    <row r="15705" hidden="1" x14ac:dyDescent="0.2"/>
    <row r="15706" hidden="1" x14ac:dyDescent="0.2"/>
    <row r="15707" hidden="1" x14ac:dyDescent="0.2"/>
    <row r="15708" hidden="1" x14ac:dyDescent="0.2"/>
    <row r="15709" hidden="1" x14ac:dyDescent="0.2"/>
    <row r="15710" hidden="1" x14ac:dyDescent="0.2"/>
    <row r="15711" hidden="1" x14ac:dyDescent="0.2"/>
    <row r="15712" hidden="1" x14ac:dyDescent="0.2"/>
    <row r="15713" hidden="1" x14ac:dyDescent="0.2"/>
    <row r="15714" hidden="1" x14ac:dyDescent="0.2"/>
    <row r="15715" hidden="1" x14ac:dyDescent="0.2"/>
    <row r="15716" hidden="1" x14ac:dyDescent="0.2"/>
    <row r="15717" hidden="1" x14ac:dyDescent="0.2"/>
    <row r="15718" hidden="1" x14ac:dyDescent="0.2"/>
    <row r="15719" hidden="1" x14ac:dyDescent="0.2"/>
    <row r="15720" hidden="1" x14ac:dyDescent="0.2"/>
    <row r="15721" hidden="1" x14ac:dyDescent="0.2"/>
    <row r="15722" hidden="1" x14ac:dyDescent="0.2"/>
    <row r="15723" hidden="1" x14ac:dyDescent="0.2"/>
    <row r="15724" hidden="1" x14ac:dyDescent="0.2"/>
    <row r="15725" hidden="1" x14ac:dyDescent="0.2"/>
    <row r="15726" hidden="1" x14ac:dyDescent="0.2"/>
    <row r="15727" hidden="1" x14ac:dyDescent="0.2"/>
    <row r="15728" hidden="1" x14ac:dyDescent="0.2"/>
    <row r="15729" hidden="1" x14ac:dyDescent="0.2"/>
    <row r="15730" hidden="1" x14ac:dyDescent="0.2"/>
    <row r="15731" hidden="1" x14ac:dyDescent="0.2"/>
    <row r="15732" hidden="1" x14ac:dyDescent="0.2"/>
    <row r="15733" hidden="1" x14ac:dyDescent="0.2"/>
    <row r="15734" hidden="1" x14ac:dyDescent="0.2"/>
    <row r="15735" hidden="1" x14ac:dyDescent="0.2"/>
    <row r="15736" hidden="1" x14ac:dyDescent="0.2"/>
    <row r="15737" hidden="1" x14ac:dyDescent="0.2"/>
    <row r="15738" hidden="1" x14ac:dyDescent="0.2"/>
    <row r="15739" hidden="1" x14ac:dyDescent="0.2"/>
    <row r="15740" hidden="1" x14ac:dyDescent="0.2"/>
    <row r="15741" hidden="1" x14ac:dyDescent="0.2"/>
    <row r="15742" hidden="1" x14ac:dyDescent="0.2"/>
    <row r="15743" hidden="1" x14ac:dyDescent="0.2"/>
    <row r="15744" hidden="1" x14ac:dyDescent="0.2"/>
    <row r="15745" hidden="1" x14ac:dyDescent="0.2"/>
    <row r="15746" hidden="1" x14ac:dyDescent="0.2"/>
    <row r="15747" hidden="1" x14ac:dyDescent="0.2"/>
    <row r="15748" hidden="1" x14ac:dyDescent="0.2"/>
    <row r="15749" hidden="1" x14ac:dyDescent="0.2"/>
    <row r="15750" hidden="1" x14ac:dyDescent="0.2"/>
    <row r="15751" hidden="1" x14ac:dyDescent="0.2"/>
    <row r="15752" hidden="1" x14ac:dyDescent="0.2"/>
    <row r="15753" hidden="1" x14ac:dyDescent="0.2"/>
    <row r="15754" hidden="1" x14ac:dyDescent="0.2"/>
    <row r="15755" hidden="1" x14ac:dyDescent="0.2"/>
    <row r="15756" hidden="1" x14ac:dyDescent="0.2"/>
    <row r="15757" hidden="1" x14ac:dyDescent="0.2"/>
    <row r="15758" hidden="1" x14ac:dyDescent="0.2"/>
    <row r="15759" hidden="1" x14ac:dyDescent="0.2"/>
    <row r="15760" hidden="1" x14ac:dyDescent="0.2"/>
    <row r="15761" hidden="1" x14ac:dyDescent="0.2"/>
    <row r="15762" hidden="1" x14ac:dyDescent="0.2"/>
    <row r="15763" hidden="1" x14ac:dyDescent="0.2"/>
    <row r="15764" hidden="1" x14ac:dyDescent="0.2"/>
    <row r="15765" hidden="1" x14ac:dyDescent="0.2"/>
    <row r="15766" hidden="1" x14ac:dyDescent="0.2"/>
    <row r="15767" hidden="1" x14ac:dyDescent="0.2"/>
    <row r="15768" hidden="1" x14ac:dyDescent="0.2"/>
    <row r="15769" hidden="1" x14ac:dyDescent="0.2"/>
    <row r="15770" hidden="1" x14ac:dyDescent="0.2"/>
    <row r="15771" hidden="1" x14ac:dyDescent="0.2"/>
    <row r="15772" hidden="1" x14ac:dyDescent="0.2"/>
    <row r="15773" hidden="1" x14ac:dyDescent="0.2"/>
    <row r="15774" hidden="1" x14ac:dyDescent="0.2"/>
    <row r="15775" hidden="1" x14ac:dyDescent="0.2"/>
    <row r="15776" hidden="1" x14ac:dyDescent="0.2"/>
    <row r="15777" hidden="1" x14ac:dyDescent="0.2"/>
    <row r="15778" hidden="1" x14ac:dyDescent="0.2"/>
    <row r="15779" hidden="1" x14ac:dyDescent="0.2"/>
    <row r="15780" hidden="1" x14ac:dyDescent="0.2"/>
    <row r="15781" hidden="1" x14ac:dyDescent="0.2"/>
    <row r="15782" hidden="1" x14ac:dyDescent="0.2"/>
    <row r="15783" hidden="1" x14ac:dyDescent="0.2"/>
    <row r="15784" hidden="1" x14ac:dyDescent="0.2"/>
    <row r="15785" hidden="1" x14ac:dyDescent="0.2"/>
    <row r="15786" hidden="1" x14ac:dyDescent="0.2"/>
    <row r="15787" hidden="1" x14ac:dyDescent="0.2"/>
    <row r="15788" hidden="1" x14ac:dyDescent="0.2"/>
    <row r="15789" hidden="1" x14ac:dyDescent="0.2"/>
    <row r="15790" hidden="1" x14ac:dyDescent="0.2"/>
    <row r="15791" hidden="1" x14ac:dyDescent="0.2"/>
    <row r="15792" hidden="1" x14ac:dyDescent="0.2"/>
    <row r="15793" hidden="1" x14ac:dyDescent="0.2"/>
    <row r="15794" hidden="1" x14ac:dyDescent="0.2"/>
    <row r="15795" hidden="1" x14ac:dyDescent="0.2"/>
    <row r="15796" hidden="1" x14ac:dyDescent="0.2"/>
    <row r="15797" hidden="1" x14ac:dyDescent="0.2"/>
    <row r="15798" hidden="1" x14ac:dyDescent="0.2"/>
    <row r="15799" hidden="1" x14ac:dyDescent="0.2"/>
    <row r="15800" hidden="1" x14ac:dyDescent="0.2"/>
    <row r="15801" hidden="1" x14ac:dyDescent="0.2"/>
    <row r="15802" hidden="1" x14ac:dyDescent="0.2"/>
    <row r="15803" hidden="1" x14ac:dyDescent="0.2"/>
    <row r="15804" hidden="1" x14ac:dyDescent="0.2"/>
    <row r="15805" hidden="1" x14ac:dyDescent="0.2"/>
    <row r="15806" hidden="1" x14ac:dyDescent="0.2"/>
    <row r="15807" hidden="1" x14ac:dyDescent="0.2"/>
    <row r="15808" hidden="1" x14ac:dyDescent="0.2"/>
    <row r="15809" hidden="1" x14ac:dyDescent="0.2"/>
    <row r="15810" hidden="1" x14ac:dyDescent="0.2"/>
    <row r="15811" hidden="1" x14ac:dyDescent="0.2"/>
    <row r="15812" hidden="1" x14ac:dyDescent="0.2"/>
    <row r="15813" hidden="1" x14ac:dyDescent="0.2"/>
    <row r="15814" hidden="1" x14ac:dyDescent="0.2"/>
    <row r="15815" hidden="1" x14ac:dyDescent="0.2"/>
    <row r="15816" hidden="1" x14ac:dyDescent="0.2"/>
    <row r="15817" hidden="1" x14ac:dyDescent="0.2"/>
    <row r="15818" hidden="1" x14ac:dyDescent="0.2"/>
    <row r="15819" hidden="1" x14ac:dyDescent="0.2"/>
    <row r="15820" hidden="1" x14ac:dyDescent="0.2"/>
    <row r="15821" hidden="1" x14ac:dyDescent="0.2"/>
    <row r="15822" hidden="1" x14ac:dyDescent="0.2"/>
    <row r="15823" hidden="1" x14ac:dyDescent="0.2"/>
    <row r="15824" hidden="1" x14ac:dyDescent="0.2"/>
    <row r="15825" hidden="1" x14ac:dyDescent="0.2"/>
    <row r="15826" hidden="1" x14ac:dyDescent="0.2"/>
    <row r="15827" hidden="1" x14ac:dyDescent="0.2"/>
    <row r="15828" hidden="1" x14ac:dyDescent="0.2"/>
    <row r="15829" hidden="1" x14ac:dyDescent="0.2"/>
    <row r="15830" hidden="1" x14ac:dyDescent="0.2"/>
    <row r="15831" hidden="1" x14ac:dyDescent="0.2"/>
    <row r="15832" hidden="1" x14ac:dyDescent="0.2"/>
    <row r="15833" hidden="1" x14ac:dyDescent="0.2"/>
    <row r="15834" hidden="1" x14ac:dyDescent="0.2"/>
    <row r="15835" hidden="1" x14ac:dyDescent="0.2"/>
    <row r="15836" hidden="1" x14ac:dyDescent="0.2"/>
    <row r="15837" hidden="1" x14ac:dyDescent="0.2"/>
    <row r="15838" hidden="1" x14ac:dyDescent="0.2"/>
    <row r="15839" hidden="1" x14ac:dyDescent="0.2"/>
    <row r="15840" hidden="1" x14ac:dyDescent="0.2"/>
    <row r="15841" hidden="1" x14ac:dyDescent="0.2"/>
    <row r="15842" hidden="1" x14ac:dyDescent="0.2"/>
    <row r="15843" hidden="1" x14ac:dyDescent="0.2"/>
    <row r="15844" hidden="1" x14ac:dyDescent="0.2"/>
    <row r="15845" hidden="1" x14ac:dyDescent="0.2"/>
    <row r="15846" hidden="1" x14ac:dyDescent="0.2"/>
    <row r="15847" hidden="1" x14ac:dyDescent="0.2"/>
    <row r="15848" hidden="1" x14ac:dyDescent="0.2"/>
    <row r="15849" hidden="1" x14ac:dyDescent="0.2"/>
    <row r="15850" hidden="1" x14ac:dyDescent="0.2"/>
    <row r="15851" hidden="1" x14ac:dyDescent="0.2"/>
    <row r="15852" hidden="1" x14ac:dyDescent="0.2"/>
    <row r="15853" hidden="1" x14ac:dyDescent="0.2"/>
    <row r="15854" hidden="1" x14ac:dyDescent="0.2"/>
    <row r="15855" hidden="1" x14ac:dyDescent="0.2"/>
    <row r="15856" hidden="1" x14ac:dyDescent="0.2"/>
    <row r="15857" hidden="1" x14ac:dyDescent="0.2"/>
    <row r="15858" hidden="1" x14ac:dyDescent="0.2"/>
    <row r="15859" hidden="1" x14ac:dyDescent="0.2"/>
    <row r="15860" hidden="1" x14ac:dyDescent="0.2"/>
    <row r="15861" hidden="1" x14ac:dyDescent="0.2"/>
    <row r="15862" hidden="1" x14ac:dyDescent="0.2"/>
    <row r="15863" hidden="1" x14ac:dyDescent="0.2"/>
    <row r="15864" hidden="1" x14ac:dyDescent="0.2"/>
    <row r="15865" hidden="1" x14ac:dyDescent="0.2"/>
    <row r="15866" hidden="1" x14ac:dyDescent="0.2"/>
    <row r="15867" hidden="1" x14ac:dyDescent="0.2"/>
    <row r="15868" hidden="1" x14ac:dyDescent="0.2"/>
    <row r="15869" hidden="1" x14ac:dyDescent="0.2"/>
    <row r="15870" hidden="1" x14ac:dyDescent="0.2"/>
    <row r="15871" hidden="1" x14ac:dyDescent="0.2"/>
    <row r="15872" hidden="1" x14ac:dyDescent="0.2"/>
    <row r="15873" hidden="1" x14ac:dyDescent="0.2"/>
    <row r="15874" hidden="1" x14ac:dyDescent="0.2"/>
    <row r="15875" hidden="1" x14ac:dyDescent="0.2"/>
    <row r="15876" hidden="1" x14ac:dyDescent="0.2"/>
    <row r="15877" hidden="1" x14ac:dyDescent="0.2"/>
    <row r="15878" hidden="1" x14ac:dyDescent="0.2"/>
    <row r="15879" hidden="1" x14ac:dyDescent="0.2"/>
    <row r="15880" hidden="1" x14ac:dyDescent="0.2"/>
    <row r="15881" hidden="1" x14ac:dyDescent="0.2"/>
    <row r="15882" hidden="1" x14ac:dyDescent="0.2"/>
    <row r="15883" hidden="1" x14ac:dyDescent="0.2"/>
    <row r="15884" hidden="1" x14ac:dyDescent="0.2"/>
    <row r="15885" hidden="1" x14ac:dyDescent="0.2"/>
    <row r="15886" hidden="1" x14ac:dyDescent="0.2"/>
    <row r="15887" hidden="1" x14ac:dyDescent="0.2"/>
    <row r="15888" hidden="1" x14ac:dyDescent="0.2"/>
    <row r="15889" hidden="1" x14ac:dyDescent="0.2"/>
    <row r="15890" hidden="1" x14ac:dyDescent="0.2"/>
    <row r="15891" hidden="1" x14ac:dyDescent="0.2"/>
    <row r="15892" hidden="1" x14ac:dyDescent="0.2"/>
    <row r="15893" hidden="1" x14ac:dyDescent="0.2"/>
    <row r="15894" hidden="1" x14ac:dyDescent="0.2"/>
    <row r="15895" hidden="1" x14ac:dyDescent="0.2"/>
    <row r="15896" hidden="1" x14ac:dyDescent="0.2"/>
    <row r="15897" hidden="1" x14ac:dyDescent="0.2"/>
    <row r="15898" hidden="1" x14ac:dyDescent="0.2"/>
    <row r="15899" hidden="1" x14ac:dyDescent="0.2"/>
    <row r="15900" hidden="1" x14ac:dyDescent="0.2"/>
    <row r="15901" hidden="1" x14ac:dyDescent="0.2"/>
    <row r="15902" hidden="1" x14ac:dyDescent="0.2"/>
    <row r="15903" hidden="1" x14ac:dyDescent="0.2"/>
    <row r="15904" hidden="1" x14ac:dyDescent="0.2"/>
    <row r="15905" hidden="1" x14ac:dyDescent="0.2"/>
    <row r="15906" hidden="1" x14ac:dyDescent="0.2"/>
    <row r="15907" hidden="1" x14ac:dyDescent="0.2"/>
    <row r="15908" hidden="1" x14ac:dyDescent="0.2"/>
    <row r="15909" hidden="1" x14ac:dyDescent="0.2"/>
    <row r="15910" hidden="1" x14ac:dyDescent="0.2"/>
    <row r="15911" hidden="1" x14ac:dyDescent="0.2"/>
    <row r="15912" hidden="1" x14ac:dyDescent="0.2"/>
    <row r="15913" hidden="1" x14ac:dyDescent="0.2"/>
    <row r="15914" hidden="1" x14ac:dyDescent="0.2"/>
    <row r="15915" hidden="1" x14ac:dyDescent="0.2"/>
    <row r="15916" hidden="1" x14ac:dyDescent="0.2"/>
    <row r="15917" hidden="1" x14ac:dyDescent="0.2"/>
    <row r="15918" hidden="1" x14ac:dyDescent="0.2"/>
    <row r="15919" hidden="1" x14ac:dyDescent="0.2"/>
    <row r="15920" hidden="1" x14ac:dyDescent="0.2"/>
    <row r="15921" hidden="1" x14ac:dyDescent="0.2"/>
    <row r="15922" hidden="1" x14ac:dyDescent="0.2"/>
    <row r="15923" hidden="1" x14ac:dyDescent="0.2"/>
    <row r="15924" hidden="1" x14ac:dyDescent="0.2"/>
    <row r="15925" hidden="1" x14ac:dyDescent="0.2"/>
    <row r="15926" hidden="1" x14ac:dyDescent="0.2"/>
    <row r="15927" hidden="1" x14ac:dyDescent="0.2"/>
    <row r="15928" hidden="1" x14ac:dyDescent="0.2"/>
    <row r="15929" hidden="1" x14ac:dyDescent="0.2"/>
    <row r="15930" hidden="1" x14ac:dyDescent="0.2"/>
    <row r="15931" hidden="1" x14ac:dyDescent="0.2"/>
    <row r="15932" hidden="1" x14ac:dyDescent="0.2"/>
    <row r="15933" hidden="1" x14ac:dyDescent="0.2"/>
    <row r="15934" hidden="1" x14ac:dyDescent="0.2"/>
    <row r="15935" hidden="1" x14ac:dyDescent="0.2"/>
    <row r="15936" hidden="1" x14ac:dyDescent="0.2"/>
    <row r="15937" hidden="1" x14ac:dyDescent="0.2"/>
    <row r="15938" hidden="1" x14ac:dyDescent="0.2"/>
    <row r="15939" hidden="1" x14ac:dyDescent="0.2"/>
    <row r="15940" hidden="1" x14ac:dyDescent="0.2"/>
    <row r="15941" hidden="1" x14ac:dyDescent="0.2"/>
    <row r="15942" hidden="1" x14ac:dyDescent="0.2"/>
    <row r="15943" hidden="1" x14ac:dyDescent="0.2"/>
    <row r="15944" hidden="1" x14ac:dyDescent="0.2"/>
    <row r="15945" hidden="1" x14ac:dyDescent="0.2"/>
    <row r="15946" hidden="1" x14ac:dyDescent="0.2"/>
    <row r="15947" hidden="1" x14ac:dyDescent="0.2"/>
    <row r="15948" hidden="1" x14ac:dyDescent="0.2"/>
    <row r="15949" hidden="1" x14ac:dyDescent="0.2"/>
    <row r="15950" hidden="1" x14ac:dyDescent="0.2"/>
    <row r="15951" hidden="1" x14ac:dyDescent="0.2"/>
    <row r="15952" hidden="1" x14ac:dyDescent="0.2"/>
    <row r="15953" hidden="1" x14ac:dyDescent="0.2"/>
    <row r="15954" hidden="1" x14ac:dyDescent="0.2"/>
    <row r="15955" hidden="1" x14ac:dyDescent="0.2"/>
    <row r="15956" hidden="1" x14ac:dyDescent="0.2"/>
    <row r="15957" hidden="1" x14ac:dyDescent="0.2"/>
    <row r="15958" hidden="1" x14ac:dyDescent="0.2"/>
    <row r="15959" hidden="1" x14ac:dyDescent="0.2"/>
    <row r="15960" hidden="1" x14ac:dyDescent="0.2"/>
    <row r="15961" hidden="1" x14ac:dyDescent="0.2"/>
    <row r="15962" hidden="1" x14ac:dyDescent="0.2"/>
    <row r="15963" hidden="1" x14ac:dyDescent="0.2"/>
    <row r="15964" hidden="1" x14ac:dyDescent="0.2"/>
    <row r="15965" hidden="1" x14ac:dyDescent="0.2"/>
    <row r="15966" hidden="1" x14ac:dyDescent="0.2"/>
    <row r="15967" hidden="1" x14ac:dyDescent="0.2"/>
    <row r="15968" hidden="1" x14ac:dyDescent="0.2"/>
    <row r="15969" hidden="1" x14ac:dyDescent="0.2"/>
    <row r="15970" hidden="1" x14ac:dyDescent="0.2"/>
    <row r="15971" hidden="1" x14ac:dyDescent="0.2"/>
    <row r="15972" hidden="1" x14ac:dyDescent="0.2"/>
    <row r="15973" hidden="1" x14ac:dyDescent="0.2"/>
    <row r="15974" hidden="1" x14ac:dyDescent="0.2"/>
    <row r="15975" hidden="1" x14ac:dyDescent="0.2"/>
    <row r="15976" hidden="1" x14ac:dyDescent="0.2"/>
    <row r="15977" hidden="1" x14ac:dyDescent="0.2"/>
    <row r="15978" hidden="1" x14ac:dyDescent="0.2"/>
    <row r="15979" hidden="1" x14ac:dyDescent="0.2"/>
    <row r="15980" hidden="1" x14ac:dyDescent="0.2"/>
    <row r="15981" hidden="1" x14ac:dyDescent="0.2"/>
    <row r="15982" hidden="1" x14ac:dyDescent="0.2"/>
    <row r="15983" hidden="1" x14ac:dyDescent="0.2"/>
    <row r="15984" hidden="1" x14ac:dyDescent="0.2"/>
    <row r="15985" hidden="1" x14ac:dyDescent="0.2"/>
    <row r="15986" hidden="1" x14ac:dyDescent="0.2"/>
    <row r="15987" hidden="1" x14ac:dyDescent="0.2"/>
    <row r="15988" hidden="1" x14ac:dyDescent="0.2"/>
    <row r="15989" hidden="1" x14ac:dyDescent="0.2"/>
    <row r="15990" hidden="1" x14ac:dyDescent="0.2"/>
    <row r="15991" hidden="1" x14ac:dyDescent="0.2"/>
    <row r="15992" hidden="1" x14ac:dyDescent="0.2"/>
    <row r="15993" hidden="1" x14ac:dyDescent="0.2"/>
    <row r="15994" hidden="1" x14ac:dyDescent="0.2"/>
    <row r="15995" hidden="1" x14ac:dyDescent="0.2"/>
    <row r="15996" hidden="1" x14ac:dyDescent="0.2"/>
    <row r="15997" hidden="1" x14ac:dyDescent="0.2"/>
    <row r="15998" hidden="1" x14ac:dyDescent="0.2"/>
    <row r="15999" hidden="1" x14ac:dyDescent="0.2"/>
    <row r="16000" hidden="1" x14ac:dyDescent="0.2"/>
    <row r="16001" hidden="1" x14ac:dyDescent="0.2"/>
    <row r="16002" hidden="1" x14ac:dyDescent="0.2"/>
    <row r="16003" hidden="1" x14ac:dyDescent="0.2"/>
    <row r="16004" hidden="1" x14ac:dyDescent="0.2"/>
    <row r="16005" hidden="1" x14ac:dyDescent="0.2"/>
    <row r="16006" hidden="1" x14ac:dyDescent="0.2"/>
    <row r="16007" hidden="1" x14ac:dyDescent="0.2"/>
    <row r="16008" hidden="1" x14ac:dyDescent="0.2"/>
    <row r="16009" hidden="1" x14ac:dyDescent="0.2"/>
    <row r="16010" hidden="1" x14ac:dyDescent="0.2"/>
    <row r="16011" hidden="1" x14ac:dyDescent="0.2"/>
    <row r="16012" hidden="1" x14ac:dyDescent="0.2"/>
    <row r="16013" hidden="1" x14ac:dyDescent="0.2"/>
    <row r="16014" hidden="1" x14ac:dyDescent="0.2"/>
    <row r="16015" hidden="1" x14ac:dyDescent="0.2"/>
    <row r="16016" hidden="1" x14ac:dyDescent="0.2"/>
    <row r="16017" hidden="1" x14ac:dyDescent="0.2"/>
    <row r="16018" hidden="1" x14ac:dyDescent="0.2"/>
    <row r="16019" hidden="1" x14ac:dyDescent="0.2"/>
    <row r="16020" hidden="1" x14ac:dyDescent="0.2"/>
    <row r="16021" hidden="1" x14ac:dyDescent="0.2"/>
    <row r="16022" hidden="1" x14ac:dyDescent="0.2"/>
    <row r="16023" hidden="1" x14ac:dyDescent="0.2"/>
    <row r="16024" hidden="1" x14ac:dyDescent="0.2"/>
    <row r="16025" hidden="1" x14ac:dyDescent="0.2"/>
    <row r="16026" hidden="1" x14ac:dyDescent="0.2"/>
    <row r="16027" hidden="1" x14ac:dyDescent="0.2"/>
    <row r="16028" hidden="1" x14ac:dyDescent="0.2"/>
    <row r="16029" hidden="1" x14ac:dyDescent="0.2"/>
    <row r="16030" hidden="1" x14ac:dyDescent="0.2"/>
    <row r="16031" hidden="1" x14ac:dyDescent="0.2"/>
    <row r="16032" hidden="1" x14ac:dyDescent="0.2"/>
    <row r="16033" hidden="1" x14ac:dyDescent="0.2"/>
    <row r="16034" hidden="1" x14ac:dyDescent="0.2"/>
    <row r="16035" hidden="1" x14ac:dyDescent="0.2"/>
    <row r="16036" hidden="1" x14ac:dyDescent="0.2"/>
    <row r="16037" hidden="1" x14ac:dyDescent="0.2"/>
    <row r="16038" hidden="1" x14ac:dyDescent="0.2"/>
    <row r="16039" hidden="1" x14ac:dyDescent="0.2"/>
    <row r="16040" hidden="1" x14ac:dyDescent="0.2"/>
    <row r="16041" hidden="1" x14ac:dyDescent="0.2"/>
    <row r="16042" hidden="1" x14ac:dyDescent="0.2"/>
    <row r="16043" hidden="1" x14ac:dyDescent="0.2"/>
    <row r="16044" hidden="1" x14ac:dyDescent="0.2"/>
    <row r="16045" hidden="1" x14ac:dyDescent="0.2"/>
    <row r="16046" hidden="1" x14ac:dyDescent="0.2"/>
    <row r="16047" hidden="1" x14ac:dyDescent="0.2"/>
    <row r="16048" hidden="1" x14ac:dyDescent="0.2"/>
    <row r="16049" hidden="1" x14ac:dyDescent="0.2"/>
    <row r="16050" hidden="1" x14ac:dyDescent="0.2"/>
    <row r="16051" hidden="1" x14ac:dyDescent="0.2"/>
    <row r="16052" hidden="1" x14ac:dyDescent="0.2"/>
    <row r="16053" hidden="1" x14ac:dyDescent="0.2"/>
    <row r="16054" hidden="1" x14ac:dyDescent="0.2"/>
    <row r="16055" hidden="1" x14ac:dyDescent="0.2"/>
    <row r="16056" hidden="1" x14ac:dyDescent="0.2"/>
    <row r="16057" hidden="1" x14ac:dyDescent="0.2"/>
    <row r="16058" hidden="1" x14ac:dyDescent="0.2"/>
    <row r="16059" hidden="1" x14ac:dyDescent="0.2"/>
    <row r="16060" hidden="1" x14ac:dyDescent="0.2"/>
    <row r="16061" hidden="1" x14ac:dyDescent="0.2"/>
    <row r="16062" hidden="1" x14ac:dyDescent="0.2"/>
    <row r="16063" hidden="1" x14ac:dyDescent="0.2"/>
    <row r="16064" hidden="1" x14ac:dyDescent="0.2"/>
    <row r="16065" hidden="1" x14ac:dyDescent="0.2"/>
    <row r="16066" hidden="1" x14ac:dyDescent="0.2"/>
    <row r="16067" hidden="1" x14ac:dyDescent="0.2"/>
    <row r="16068" hidden="1" x14ac:dyDescent="0.2"/>
    <row r="16069" hidden="1" x14ac:dyDescent="0.2"/>
    <row r="16070" hidden="1" x14ac:dyDescent="0.2"/>
    <row r="16071" hidden="1" x14ac:dyDescent="0.2"/>
    <row r="16072" hidden="1" x14ac:dyDescent="0.2"/>
    <row r="16073" hidden="1" x14ac:dyDescent="0.2"/>
    <row r="16074" hidden="1" x14ac:dyDescent="0.2"/>
    <row r="16075" hidden="1" x14ac:dyDescent="0.2"/>
    <row r="16076" hidden="1" x14ac:dyDescent="0.2"/>
    <row r="16077" hidden="1" x14ac:dyDescent="0.2"/>
    <row r="16078" hidden="1" x14ac:dyDescent="0.2"/>
    <row r="16079" hidden="1" x14ac:dyDescent="0.2"/>
    <row r="16080" hidden="1" x14ac:dyDescent="0.2"/>
    <row r="16081" hidden="1" x14ac:dyDescent="0.2"/>
    <row r="16082" hidden="1" x14ac:dyDescent="0.2"/>
    <row r="16083" hidden="1" x14ac:dyDescent="0.2"/>
    <row r="16084" hidden="1" x14ac:dyDescent="0.2"/>
    <row r="16085" hidden="1" x14ac:dyDescent="0.2"/>
    <row r="16086" hidden="1" x14ac:dyDescent="0.2"/>
    <row r="16087" hidden="1" x14ac:dyDescent="0.2"/>
    <row r="16088" hidden="1" x14ac:dyDescent="0.2"/>
    <row r="16089" hidden="1" x14ac:dyDescent="0.2"/>
    <row r="16090" hidden="1" x14ac:dyDescent="0.2"/>
    <row r="16091" hidden="1" x14ac:dyDescent="0.2"/>
    <row r="16092" hidden="1" x14ac:dyDescent="0.2"/>
    <row r="16093" hidden="1" x14ac:dyDescent="0.2"/>
    <row r="16094" hidden="1" x14ac:dyDescent="0.2"/>
    <row r="16095" hidden="1" x14ac:dyDescent="0.2"/>
    <row r="16096" hidden="1" x14ac:dyDescent="0.2"/>
    <row r="16097" hidden="1" x14ac:dyDescent="0.2"/>
    <row r="16098" hidden="1" x14ac:dyDescent="0.2"/>
    <row r="16099" hidden="1" x14ac:dyDescent="0.2"/>
    <row r="16100" hidden="1" x14ac:dyDescent="0.2"/>
    <row r="16101" hidden="1" x14ac:dyDescent="0.2"/>
    <row r="16102" hidden="1" x14ac:dyDescent="0.2"/>
    <row r="16103" hidden="1" x14ac:dyDescent="0.2"/>
    <row r="16104" hidden="1" x14ac:dyDescent="0.2"/>
    <row r="16105" hidden="1" x14ac:dyDescent="0.2"/>
    <row r="16106" hidden="1" x14ac:dyDescent="0.2"/>
    <row r="16107" hidden="1" x14ac:dyDescent="0.2"/>
    <row r="16108" hidden="1" x14ac:dyDescent="0.2"/>
    <row r="16109" hidden="1" x14ac:dyDescent="0.2"/>
    <row r="16110" hidden="1" x14ac:dyDescent="0.2"/>
    <row r="16111" hidden="1" x14ac:dyDescent="0.2"/>
    <row r="16112" hidden="1" x14ac:dyDescent="0.2"/>
    <row r="16113" hidden="1" x14ac:dyDescent="0.2"/>
    <row r="16114" hidden="1" x14ac:dyDescent="0.2"/>
    <row r="16115" hidden="1" x14ac:dyDescent="0.2"/>
    <row r="16116" hidden="1" x14ac:dyDescent="0.2"/>
    <row r="16117" hidden="1" x14ac:dyDescent="0.2"/>
    <row r="16118" hidden="1" x14ac:dyDescent="0.2"/>
    <row r="16119" hidden="1" x14ac:dyDescent="0.2"/>
    <row r="16120" hidden="1" x14ac:dyDescent="0.2"/>
    <row r="16121" hidden="1" x14ac:dyDescent="0.2"/>
    <row r="16122" hidden="1" x14ac:dyDescent="0.2"/>
    <row r="16123" hidden="1" x14ac:dyDescent="0.2"/>
    <row r="16124" hidden="1" x14ac:dyDescent="0.2"/>
    <row r="16125" hidden="1" x14ac:dyDescent="0.2"/>
    <row r="16126" hidden="1" x14ac:dyDescent="0.2"/>
    <row r="16127" hidden="1" x14ac:dyDescent="0.2"/>
    <row r="16128" hidden="1" x14ac:dyDescent="0.2"/>
    <row r="16129" hidden="1" x14ac:dyDescent="0.2"/>
    <row r="16130" hidden="1" x14ac:dyDescent="0.2"/>
    <row r="16131" hidden="1" x14ac:dyDescent="0.2"/>
    <row r="16132" hidden="1" x14ac:dyDescent="0.2"/>
    <row r="16133" hidden="1" x14ac:dyDescent="0.2"/>
    <row r="16134" hidden="1" x14ac:dyDescent="0.2"/>
    <row r="16135" hidden="1" x14ac:dyDescent="0.2"/>
    <row r="16136" hidden="1" x14ac:dyDescent="0.2"/>
    <row r="16137" hidden="1" x14ac:dyDescent="0.2"/>
    <row r="16138" hidden="1" x14ac:dyDescent="0.2"/>
    <row r="16139" hidden="1" x14ac:dyDescent="0.2"/>
    <row r="16140" hidden="1" x14ac:dyDescent="0.2"/>
    <row r="16141" hidden="1" x14ac:dyDescent="0.2"/>
    <row r="16142" hidden="1" x14ac:dyDescent="0.2"/>
    <row r="16143" hidden="1" x14ac:dyDescent="0.2"/>
    <row r="16144" hidden="1" x14ac:dyDescent="0.2"/>
    <row r="16145" hidden="1" x14ac:dyDescent="0.2"/>
    <row r="16146" hidden="1" x14ac:dyDescent="0.2"/>
    <row r="16147" hidden="1" x14ac:dyDescent="0.2"/>
    <row r="16148" hidden="1" x14ac:dyDescent="0.2"/>
    <row r="16149" hidden="1" x14ac:dyDescent="0.2"/>
    <row r="16150" hidden="1" x14ac:dyDescent="0.2"/>
    <row r="16151" hidden="1" x14ac:dyDescent="0.2"/>
    <row r="16152" hidden="1" x14ac:dyDescent="0.2"/>
    <row r="16153" hidden="1" x14ac:dyDescent="0.2"/>
    <row r="16154" hidden="1" x14ac:dyDescent="0.2"/>
    <row r="16155" hidden="1" x14ac:dyDescent="0.2"/>
    <row r="16156" hidden="1" x14ac:dyDescent="0.2"/>
    <row r="16157" hidden="1" x14ac:dyDescent="0.2"/>
    <row r="16158" hidden="1" x14ac:dyDescent="0.2"/>
    <row r="16159" hidden="1" x14ac:dyDescent="0.2"/>
    <row r="16160" hidden="1" x14ac:dyDescent="0.2"/>
    <row r="16161" hidden="1" x14ac:dyDescent="0.2"/>
    <row r="16162" hidden="1" x14ac:dyDescent="0.2"/>
    <row r="16163" hidden="1" x14ac:dyDescent="0.2"/>
    <row r="16164" hidden="1" x14ac:dyDescent="0.2"/>
    <row r="16165" hidden="1" x14ac:dyDescent="0.2"/>
    <row r="16166" hidden="1" x14ac:dyDescent="0.2"/>
    <row r="16167" hidden="1" x14ac:dyDescent="0.2"/>
    <row r="16168" hidden="1" x14ac:dyDescent="0.2"/>
    <row r="16169" hidden="1" x14ac:dyDescent="0.2"/>
    <row r="16170" hidden="1" x14ac:dyDescent="0.2"/>
    <row r="16171" hidden="1" x14ac:dyDescent="0.2"/>
    <row r="16172" hidden="1" x14ac:dyDescent="0.2"/>
    <row r="16173" hidden="1" x14ac:dyDescent="0.2"/>
    <row r="16174" hidden="1" x14ac:dyDescent="0.2"/>
    <row r="16175" hidden="1" x14ac:dyDescent="0.2"/>
    <row r="16176" hidden="1" x14ac:dyDescent="0.2"/>
    <row r="16177" hidden="1" x14ac:dyDescent="0.2"/>
    <row r="16178" hidden="1" x14ac:dyDescent="0.2"/>
    <row r="16179" hidden="1" x14ac:dyDescent="0.2"/>
    <row r="16180" hidden="1" x14ac:dyDescent="0.2"/>
    <row r="16181" hidden="1" x14ac:dyDescent="0.2"/>
    <row r="16182" hidden="1" x14ac:dyDescent="0.2"/>
    <row r="16183" hidden="1" x14ac:dyDescent="0.2"/>
    <row r="16184" hidden="1" x14ac:dyDescent="0.2"/>
    <row r="16185" hidden="1" x14ac:dyDescent="0.2"/>
    <row r="16186" hidden="1" x14ac:dyDescent="0.2"/>
    <row r="16187" hidden="1" x14ac:dyDescent="0.2"/>
    <row r="16188" hidden="1" x14ac:dyDescent="0.2"/>
    <row r="16189" hidden="1" x14ac:dyDescent="0.2"/>
    <row r="16190" hidden="1" x14ac:dyDescent="0.2"/>
    <row r="16191" hidden="1" x14ac:dyDescent="0.2"/>
    <row r="16192" hidden="1" x14ac:dyDescent="0.2"/>
    <row r="16193" hidden="1" x14ac:dyDescent="0.2"/>
    <row r="16194" hidden="1" x14ac:dyDescent="0.2"/>
    <row r="16195" hidden="1" x14ac:dyDescent="0.2"/>
    <row r="16196" hidden="1" x14ac:dyDescent="0.2"/>
    <row r="16197" hidden="1" x14ac:dyDescent="0.2"/>
    <row r="16198" hidden="1" x14ac:dyDescent="0.2"/>
    <row r="16199" hidden="1" x14ac:dyDescent="0.2"/>
    <row r="16200" hidden="1" x14ac:dyDescent="0.2"/>
    <row r="16201" hidden="1" x14ac:dyDescent="0.2"/>
    <row r="16202" hidden="1" x14ac:dyDescent="0.2"/>
    <row r="16203" hidden="1" x14ac:dyDescent="0.2"/>
    <row r="16204" hidden="1" x14ac:dyDescent="0.2"/>
    <row r="16205" hidden="1" x14ac:dyDescent="0.2"/>
    <row r="16206" hidden="1" x14ac:dyDescent="0.2"/>
    <row r="16207" hidden="1" x14ac:dyDescent="0.2"/>
    <row r="16208" hidden="1" x14ac:dyDescent="0.2"/>
    <row r="16209" hidden="1" x14ac:dyDescent="0.2"/>
    <row r="16210" hidden="1" x14ac:dyDescent="0.2"/>
    <row r="16211" hidden="1" x14ac:dyDescent="0.2"/>
    <row r="16212" hidden="1" x14ac:dyDescent="0.2"/>
    <row r="16213" hidden="1" x14ac:dyDescent="0.2"/>
    <row r="16214" hidden="1" x14ac:dyDescent="0.2"/>
    <row r="16215" hidden="1" x14ac:dyDescent="0.2"/>
    <row r="16216" hidden="1" x14ac:dyDescent="0.2"/>
    <row r="16217" hidden="1" x14ac:dyDescent="0.2"/>
    <row r="16218" hidden="1" x14ac:dyDescent="0.2"/>
    <row r="16219" hidden="1" x14ac:dyDescent="0.2"/>
    <row r="16220" hidden="1" x14ac:dyDescent="0.2"/>
    <row r="16221" hidden="1" x14ac:dyDescent="0.2"/>
    <row r="16222" hidden="1" x14ac:dyDescent="0.2"/>
    <row r="16223" hidden="1" x14ac:dyDescent="0.2"/>
    <row r="16224" hidden="1" x14ac:dyDescent="0.2"/>
    <row r="16225" hidden="1" x14ac:dyDescent="0.2"/>
    <row r="16226" hidden="1" x14ac:dyDescent="0.2"/>
    <row r="16227" hidden="1" x14ac:dyDescent="0.2"/>
    <row r="16228" hidden="1" x14ac:dyDescent="0.2"/>
    <row r="16229" hidden="1" x14ac:dyDescent="0.2"/>
    <row r="16230" hidden="1" x14ac:dyDescent="0.2"/>
    <row r="16231" hidden="1" x14ac:dyDescent="0.2"/>
    <row r="16232" hidden="1" x14ac:dyDescent="0.2"/>
    <row r="16233" hidden="1" x14ac:dyDescent="0.2"/>
    <row r="16234" hidden="1" x14ac:dyDescent="0.2"/>
    <row r="16235" hidden="1" x14ac:dyDescent="0.2"/>
    <row r="16236" hidden="1" x14ac:dyDescent="0.2"/>
    <row r="16237" hidden="1" x14ac:dyDescent="0.2"/>
    <row r="16238" hidden="1" x14ac:dyDescent="0.2"/>
    <row r="16239" hidden="1" x14ac:dyDescent="0.2"/>
    <row r="16240" hidden="1" x14ac:dyDescent="0.2"/>
    <row r="16241" hidden="1" x14ac:dyDescent="0.2"/>
    <row r="16242" hidden="1" x14ac:dyDescent="0.2"/>
    <row r="16243" hidden="1" x14ac:dyDescent="0.2"/>
    <row r="16244" hidden="1" x14ac:dyDescent="0.2"/>
    <row r="16245" hidden="1" x14ac:dyDescent="0.2"/>
    <row r="16246" hidden="1" x14ac:dyDescent="0.2"/>
    <row r="16247" hidden="1" x14ac:dyDescent="0.2"/>
    <row r="16248" hidden="1" x14ac:dyDescent="0.2"/>
    <row r="16249" hidden="1" x14ac:dyDescent="0.2"/>
    <row r="16250" hidden="1" x14ac:dyDescent="0.2"/>
    <row r="16251" hidden="1" x14ac:dyDescent="0.2"/>
    <row r="16252" hidden="1" x14ac:dyDescent="0.2"/>
    <row r="16253" hidden="1" x14ac:dyDescent="0.2"/>
    <row r="16254" hidden="1" x14ac:dyDescent="0.2"/>
    <row r="16255" hidden="1" x14ac:dyDescent="0.2"/>
    <row r="16256" hidden="1" x14ac:dyDescent="0.2"/>
    <row r="16257" hidden="1" x14ac:dyDescent="0.2"/>
    <row r="16258" hidden="1" x14ac:dyDescent="0.2"/>
    <row r="16259" hidden="1" x14ac:dyDescent="0.2"/>
    <row r="16260" hidden="1" x14ac:dyDescent="0.2"/>
    <row r="16261" hidden="1" x14ac:dyDescent="0.2"/>
    <row r="16262" hidden="1" x14ac:dyDescent="0.2"/>
    <row r="16263" hidden="1" x14ac:dyDescent="0.2"/>
    <row r="16264" hidden="1" x14ac:dyDescent="0.2"/>
    <row r="16265" hidden="1" x14ac:dyDescent="0.2"/>
    <row r="16266" hidden="1" x14ac:dyDescent="0.2"/>
    <row r="16267" hidden="1" x14ac:dyDescent="0.2"/>
    <row r="16268" hidden="1" x14ac:dyDescent="0.2"/>
    <row r="16269" hidden="1" x14ac:dyDescent="0.2"/>
    <row r="16270" hidden="1" x14ac:dyDescent="0.2"/>
    <row r="16271" hidden="1" x14ac:dyDescent="0.2"/>
    <row r="16272" hidden="1" x14ac:dyDescent="0.2"/>
    <row r="16273" hidden="1" x14ac:dyDescent="0.2"/>
    <row r="16274" hidden="1" x14ac:dyDescent="0.2"/>
    <row r="16275" hidden="1" x14ac:dyDescent="0.2"/>
    <row r="16276" hidden="1" x14ac:dyDescent="0.2"/>
    <row r="16277" hidden="1" x14ac:dyDescent="0.2"/>
    <row r="16278" hidden="1" x14ac:dyDescent="0.2"/>
    <row r="16279" hidden="1" x14ac:dyDescent="0.2"/>
    <row r="16280" hidden="1" x14ac:dyDescent="0.2"/>
    <row r="16281" hidden="1" x14ac:dyDescent="0.2"/>
    <row r="16282" hidden="1" x14ac:dyDescent="0.2"/>
    <row r="16283" hidden="1" x14ac:dyDescent="0.2"/>
    <row r="16284" hidden="1" x14ac:dyDescent="0.2"/>
    <row r="16285" hidden="1" x14ac:dyDescent="0.2"/>
    <row r="16286" hidden="1" x14ac:dyDescent="0.2"/>
    <row r="16287" hidden="1" x14ac:dyDescent="0.2"/>
    <row r="16288" hidden="1" x14ac:dyDescent="0.2"/>
    <row r="16289" hidden="1" x14ac:dyDescent="0.2"/>
    <row r="16290" hidden="1" x14ac:dyDescent="0.2"/>
    <row r="16291" hidden="1" x14ac:dyDescent="0.2"/>
    <row r="16292" hidden="1" x14ac:dyDescent="0.2"/>
    <row r="16293" hidden="1" x14ac:dyDescent="0.2"/>
    <row r="16294" hidden="1" x14ac:dyDescent="0.2"/>
    <row r="16295" hidden="1" x14ac:dyDescent="0.2"/>
    <row r="16296" hidden="1" x14ac:dyDescent="0.2"/>
    <row r="16297" hidden="1" x14ac:dyDescent="0.2"/>
    <row r="16298" hidden="1" x14ac:dyDescent="0.2"/>
    <row r="16299" hidden="1" x14ac:dyDescent="0.2"/>
    <row r="16300" hidden="1" x14ac:dyDescent="0.2"/>
    <row r="16301" hidden="1" x14ac:dyDescent="0.2"/>
    <row r="16302" hidden="1" x14ac:dyDescent="0.2"/>
    <row r="16303" hidden="1" x14ac:dyDescent="0.2"/>
    <row r="16304" hidden="1" x14ac:dyDescent="0.2"/>
    <row r="16305" hidden="1" x14ac:dyDescent="0.2"/>
    <row r="16306" hidden="1" x14ac:dyDescent="0.2"/>
    <row r="16307" hidden="1" x14ac:dyDescent="0.2"/>
    <row r="16308" hidden="1" x14ac:dyDescent="0.2"/>
    <row r="16309" hidden="1" x14ac:dyDescent="0.2"/>
    <row r="16310" hidden="1" x14ac:dyDescent="0.2"/>
    <row r="16311" hidden="1" x14ac:dyDescent="0.2"/>
    <row r="16312" hidden="1" x14ac:dyDescent="0.2"/>
    <row r="16313" hidden="1" x14ac:dyDescent="0.2"/>
    <row r="16314" hidden="1" x14ac:dyDescent="0.2"/>
    <row r="16315" hidden="1" x14ac:dyDescent="0.2"/>
    <row r="16316" hidden="1" x14ac:dyDescent="0.2"/>
    <row r="16317" hidden="1" x14ac:dyDescent="0.2"/>
    <row r="16318" hidden="1" x14ac:dyDescent="0.2"/>
    <row r="16319" hidden="1" x14ac:dyDescent="0.2"/>
    <row r="16320" hidden="1" x14ac:dyDescent="0.2"/>
    <row r="16321" hidden="1" x14ac:dyDescent="0.2"/>
    <row r="16322" hidden="1" x14ac:dyDescent="0.2"/>
    <row r="16323" hidden="1" x14ac:dyDescent="0.2"/>
    <row r="16324" hidden="1" x14ac:dyDescent="0.2"/>
    <row r="16325" hidden="1" x14ac:dyDescent="0.2"/>
    <row r="16326" hidden="1" x14ac:dyDescent="0.2"/>
    <row r="16327" hidden="1" x14ac:dyDescent="0.2"/>
    <row r="16328" hidden="1" x14ac:dyDescent="0.2"/>
    <row r="16329" hidden="1" x14ac:dyDescent="0.2"/>
    <row r="16330" hidden="1" x14ac:dyDescent="0.2"/>
    <row r="16331" hidden="1" x14ac:dyDescent="0.2"/>
    <row r="16332" hidden="1" x14ac:dyDescent="0.2"/>
    <row r="16333" hidden="1" x14ac:dyDescent="0.2"/>
    <row r="16334" hidden="1" x14ac:dyDescent="0.2"/>
    <row r="16335" hidden="1" x14ac:dyDescent="0.2"/>
    <row r="16336" hidden="1" x14ac:dyDescent="0.2"/>
    <row r="16337" hidden="1" x14ac:dyDescent="0.2"/>
    <row r="16338" hidden="1" x14ac:dyDescent="0.2"/>
    <row r="16339" hidden="1" x14ac:dyDescent="0.2"/>
    <row r="16340" hidden="1" x14ac:dyDescent="0.2"/>
    <row r="16341" hidden="1" x14ac:dyDescent="0.2"/>
    <row r="16342" hidden="1" x14ac:dyDescent="0.2"/>
    <row r="16343" hidden="1" x14ac:dyDescent="0.2"/>
    <row r="16344" hidden="1" x14ac:dyDescent="0.2"/>
    <row r="16345" hidden="1" x14ac:dyDescent="0.2"/>
    <row r="16346" hidden="1" x14ac:dyDescent="0.2"/>
    <row r="16347" hidden="1" x14ac:dyDescent="0.2"/>
    <row r="16348" hidden="1" x14ac:dyDescent="0.2"/>
    <row r="16349" hidden="1" x14ac:dyDescent="0.2"/>
    <row r="16350" hidden="1" x14ac:dyDescent="0.2"/>
    <row r="16351" hidden="1" x14ac:dyDescent="0.2"/>
    <row r="16352" hidden="1" x14ac:dyDescent="0.2"/>
    <row r="16353" hidden="1" x14ac:dyDescent="0.2"/>
    <row r="16354" hidden="1" x14ac:dyDescent="0.2"/>
    <row r="16355" hidden="1" x14ac:dyDescent="0.2"/>
    <row r="16356" hidden="1" x14ac:dyDescent="0.2"/>
    <row r="16357" hidden="1" x14ac:dyDescent="0.2"/>
    <row r="16358" hidden="1" x14ac:dyDescent="0.2"/>
    <row r="16359" hidden="1" x14ac:dyDescent="0.2"/>
    <row r="16360" hidden="1" x14ac:dyDescent="0.2"/>
    <row r="16361" hidden="1" x14ac:dyDescent="0.2"/>
    <row r="16362" hidden="1" x14ac:dyDescent="0.2"/>
    <row r="16363" hidden="1" x14ac:dyDescent="0.2"/>
    <row r="16364" hidden="1" x14ac:dyDescent="0.2"/>
    <row r="16365" hidden="1" x14ac:dyDescent="0.2"/>
    <row r="16366" hidden="1" x14ac:dyDescent="0.2"/>
    <row r="16367" hidden="1" x14ac:dyDescent="0.2"/>
    <row r="16368" hidden="1" x14ac:dyDescent="0.2"/>
    <row r="16369" hidden="1" x14ac:dyDescent="0.2"/>
    <row r="16370" hidden="1" x14ac:dyDescent="0.2"/>
    <row r="16371" hidden="1" x14ac:dyDescent="0.2"/>
    <row r="16372" hidden="1" x14ac:dyDescent="0.2"/>
    <row r="16373" hidden="1" x14ac:dyDescent="0.2"/>
    <row r="16374" hidden="1" x14ac:dyDescent="0.2"/>
    <row r="16375" hidden="1" x14ac:dyDescent="0.2"/>
    <row r="16376" hidden="1" x14ac:dyDescent="0.2"/>
    <row r="16377" hidden="1" x14ac:dyDescent="0.2"/>
    <row r="16378" hidden="1" x14ac:dyDescent="0.2"/>
    <row r="16379" hidden="1" x14ac:dyDescent="0.2"/>
    <row r="16380" hidden="1" x14ac:dyDescent="0.2"/>
    <row r="16381" hidden="1" x14ac:dyDescent="0.2"/>
    <row r="16382" hidden="1" x14ac:dyDescent="0.2"/>
    <row r="16383" hidden="1" x14ac:dyDescent="0.2"/>
    <row r="16384" hidden="1" x14ac:dyDescent="0.2"/>
    <row r="16385" hidden="1" x14ac:dyDescent="0.2"/>
    <row r="16386" hidden="1" x14ac:dyDescent="0.2"/>
    <row r="16387" hidden="1" x14ac:dyDescent="0.2"/>
    <row r="16388" hidden="1" x14ac:dyDescent="0.2"/>
    <row r="16389" hidden="1" x14ac:dyDescent="0.2"/>
    <row r="16390" hidden="1" x14ac:dyDescent="0.2"/>
    <row r="16391" hidden="1" x14ac:dyDescent="0.2"/>
    <row r="16392" hidden="1" x14ac:dyDescent="0.2"/>
    <row r="16393" hidden="1" x14ac:dyDescent="0.2"/>
    <row r="16394" hidden="1" x14ac:dyDescent="0.2"/>
    <row r="16395" hidden="1" x14ac:dyDescent="0.2"/>
    <row r="16396" hidden="1" x14ac:dyDescent="0.2"/>
    <row r="16397" hidden="1" x14ac:dyDescent="0.2"/>
    <row r="16398" hidden="1" x14ac:dyDescent="0.2"/>
    <row r="16399" hidden="1" x14ac:dyDescent="0.2"/>
    <row r="16400" hidden="1" x14ac:dyDescent="0.2"/>
    <row r="16401" hidden="1" x14ac:dyDescent="0.2"/>
    <row r="16402" hidden="1" x14ac:dyDescent="0.2"/>
    <row r="16403" hidden="1" x14ac:dyDescent="0.2"/>
    <row r="16404" hidden="1" x14ac:dyDescent="0.2"/>
    <row r="16405" hidden="1" x14ac:dyDescent="0.2"/>
    <row r="16406" hidden="1" x14ac:dyDescent="0.2"/>
    <row r="16407" hidden="1" x14ac:dyDescent="0.2"/>
    <row r="16408" hidden="1" x14ac:dyDescent="0.2"/>
    <row r="16409" hidden="1" x14ac:dyDescent="0.2"/>
    <row r="16410" hidden="1" x14ac:dyDescent="0.2"/>
    <row r="16411" hidden="1" x14ac:dyDescent="0.2"/>
    <row r="16412" hidden="1" x14ac:dyDescent="0.2"/>
    <row r="16413" hidden="1" x14ac:dyDescent="0.2"/>
    <row r="16414" hidden="1" x14ac:dyDescent="0.2"/>
    <row r="16415" hidden="1" x14ac:dyDescent="0.2"/>
    <row r="16416" hidden="1" x14ac:dyDescent="0.2"/>
    <row r="16417" hidden="1" x14ac:dyDescent="0.2"/>
    <row r="16418" hidden="1" x14ac:dyDescent="0.2"/>
    <row r="16419" hidden="1" x14ac:dyDescent="0.2"/>
    <row r="16420" hidden="1" x14ac:dyDescent="0.2"/>
    <row r="16421" hidden="1" x14ac:dyDescent="0.2"/>
    <row r="16422" hidden="1" x14ac:dyDescent="0.2"/>
    <row r="16423" hidden="1" x14ac:dyDescent="0.2"/>
    <row r="16424" hidden="1" x14ac:dyDescent="0.2"/>
    <row r="16425" hidden="1" x14ac:dyDescent="0.2"/>
    <row r="16426" hidden="1" x14ac:dyDescent="0.2"/>
    <row r="16427" hidden="1" x14ac:dyDescent="0.2"/>
    <row r="16428" hidden="1" x14ac:dyDescent="0.2"/>
    <row r="16429" hidden="1" x14ac:dyDescent="0.2"/>
    <row r="16430" hidden="1" x14ac:dyDescent="0.2"/>
    <row r="16431" hidden="1" x14ac:dyDescent="0.2"/>
    <row r="16432" hidden="1" x14ac:dyDescent="0.2"/>
    <row r="16433" hidden="1" x14ac:dyDescent="0.2"/>
    <row r="16434" hidden="1" x14ac:dyDescent="0.2"/>
    <row r="16435" hidden="1" x14ac:dyDescent="0.2"/>
    <row r="16436" hidden="1" x14ac:dyDescent="0.2"/>
    <row r="16437" hidden="1" x14ac:dyDescent="0.2"/>
    <row r="16438" hidden="1" x14ac:dyDescent="0.2"/>
    <row r="16439" hidden="1" x14ac:dyDescent="0.2"/>
    <row r="16440" hidden="1" x14ac:dyDescent="0.2"/>
    <row r="16441" hidden="1" x14ac:dyDescent="0.2"/>
    <row r="16442" hidden="1" x14ac:dyDescent="0.2"/>
    <row r="16443" hidden="1" x14ac:dyDescent="0.2"/>
    <row r="16444" hidden="1" x14ac:dyDescent="0.2"/>
    <row r="16445" hidden="1" x14ac:dyDescent="0.2"/>
    <row r="16446" hidden="1" x14ac:dyDescent="0.2"/>
    <row r="16447" hidden="1" x14ac:dyDescent="0.2"/>
    <row r="16448" hidden="1" x14ac:dyDescent="0.2"/>
    <row r="16449" hidden="1" x14ac:dyDescent="0.2"/>
    <row r="16450" hidden="1" x14ac:dyDescent="0.2"/>
    <row r="16451" hidden="1" x14ac:dyDescent="0.2"/>
    <row r="16452" hidden="1" x14ac:dyDescent="0.2"/>
    <row r="16453" hidden="1" x14ac:dyDescent="0.2"/>
    <row r="16454" hidden="1" x14ac:dyDescent="0.2"/>
    <row r="16455" hidden="1" x14ac:dyDescent="0.2"/>
    <row r="16456" hidden="1" x14ac:dyDescent="0.2"/>
    <row r="16457" hidden="1" x14ac:dyDescent="0.2"/>
    <row r="16458" hidden="1" x14ac:dyDescent="0.2"/>
    <row r="16459" hidden="1" x14ac:dyDescent="0.2"/>
    <row r="16460" hidden="1" x14ac:dyDescent="0.2"/>
    <row r="16461" hidden="1" x14ac:dyDescent="0.2"/>
    <row r="16462" hidden="1" x14ac:dyDescent="0.2"/>
    <row r="16463" hidden="1" x14ac:dyDescent="0.2"/>
    <row r="16464" hidden="1" x14ac:dyDescent="0.2"/>
    <row r="16465" hidden="1" x14ac:dyDescent="0.2"/>
    <row r="16466" hidden="1" x14ac:dyDescent="0.2"/>
    <row r="16467" hidden="1" x14ac:dyDescent="0.2"/>
    <row r="16468" hidden="1" x14ac:dyDescent="0.2"/>
    <row r="16469" hidden="1" x14ac:dyDescent="0.2"/>
    <row r="16470" hidden="1" x14ac:dyDescent="0.2"/>
    <row r="16471" hidden="1" x14ac:dyDescent="0.2"/>
    <row r="16472" hidden="1" x14ac:dyDescent="0.2"/>
    <row r="16473" hidden="1" x14ac:dyDescent="0.2"/>
    <row r="16474" hidden="1" x14ac:dyDescent="0.2"/>
    <row r="16475" hidden="1" x14ac:dyDescent="0.2"/>
    <row r="16476" hidden="1" x14ac:dyDescent="0.2"/>
    <row r="16477" hidden="1" x14ac:dyDescent="0.2"/>
    <row r="16478" hidden="1" x14ac:dyDescent="0.2"/>
    <row r="16479" hidden="1" x14ac:dyDescent="0.2"/>
    <row r="16480" hidden="1" x14ac:dyDescent="0.2"/>
    <row r="16481" hidden="1" x14ac:dyDescent="0.2"/>
    <row r="16482" hidden="1" x14ac:dyDescent="0.2"/>
    <row r="16483" hidden="1" x14ac:dyDescent="0.2"/>
    <row r="16484" hidden="1" x14ac:dyDescent="0.2"/>
    <row r="16485" hidden="1" x14ac:dyDescent="0.2"/>
    <row r="16486" hidden="1" x14ac:dyDescent="0.2"/>
    <row r="16487" hidden="1" x14ac:dyDescent="0.2"/>
    <row r="16488" hidden="1" x14ac:dyDescent="0.2"/>
    <row r="16489" hidden="1" x14ac:dyDescent="0.2"/>
    <row r="16490" hidden="1" x14ac:dyDescent="0.2"/>
    <row r="16491" hidden="1" x14ac:dyDescent="0.2"/>
    <row r="16492" hidden="1" x14ac:dyDescent="0.2"/>
    <row r="16493" hidden="1" x14ac:dyDescent="0.2"/>
    <row r="16494" hidden="1" x14ac:dyDescent="0.2"/>
    <row r="16495" hidden="1" x14ac:dyDescent="0.2"/>
    <row r="16496" hidden="1" x14ac:dyDescent="0.2"/>
    <row r="16497" hidden="1" x14ac:dyDescent="0.2"/>
    <row r="16498" hidden="1" x14ac:dyDescent="0.2"/>
    <row r="16499" hidden="1" x14ac:dyDescent="0.2"/>
    <row r="16500" hidden="1" x14ac:dyDescent="0.2"/>
    <row r="16501" hidden="1" x14ac:dyDescent="0.2"/>
    <row r="16502" hidden="1" x14ac:dyDescent="0.2"/>
    <row r="16503" hidden="1" x14ac:dyDescent="0.2"/>
    <row r="16504" hidden="1" x14ac:dyDescent="0.2"/>
    <row r="16505" hidden="1" x14ac:dyDescent="0.2"/>
    <row r="16506" hidden="1" x14ac:dyDescent="0.2"/>
    <row r="16507" hidden="1" x14ac:dyDescent="0.2"/>
    <row r="16508" hidden="1" x14ac:dyDescent="0.2"/>
    <row r="16509" hidden="1" x14ac:dyDescent="0.2"/>
    <row r="16510" hidden="1" x14ac:dyDescent="0.2"/>
    <row r="16511" hidden="1" x14ac:dyDescent="0.2"/>
    <row r="16512" hidden="1" x14ac:dyDescent="0.2"/>
    <row r="16513" hidden="1" x14ac:dyDescent="0.2"/>
    <row r="16514" hidden="1" x14ac:dyDescent="0.2"/>
    <row r="16515" hidden="1" x14ac:dyDescent="0.2"/>
    <row r="16516" hidden="1" x14ac:dyDescent="0.2"/>
    <row r="16517" hidden="1" x14ac:dyDescent="0.2"/>
    <row r="16518" hidden="1" x14ac:dyDescent="0.2"/>
    <row r="16519" hidden="1" x14ac:dyDescent="0.2"/>
    <row r="16520" hidden="1" x14ac:dyDescent="0.2"/>
    <row r="16521" hidden="1" x14ac:dyDescent="0.2"/>
    <row r="16522" hidden="1" x14ac:dyDescent="0.2"/>
    <row r="16523" hidden="1" x14ac:dyDescent="0.2"/>
    <row r="16524" hidden="1" x14ac:dyDescent="0.2"/>
    <row r="16525" hidden="1" x14ac:dyDescent="0.2"/>
    <row r="16526" hidden="1" x14ac:dyDescent="0.2"/>
    <row r="16527" hidden="1" x14ac:dyDescent="0.2"/>
    <row r="16528" hidden="1" x14ac:dyDescent="0.2"/>
    <row r="16529" hidden="1" x14ac:dyDescent="0.2"/>
    <row r="16530" hidden="1" x14ac:dyDescent="0.2"/>
    <row r="16531" hidden="1" x14ac:dyDescent="0.2"/>
    <row r="16532" hidden="1" x14ac:dyDescent="0.2"/>
    <row r="16533" hidden="1" x14ac:dyDescent="0.2"/>
    <row r="16534" hidden="1" x14ac:dyDescent="0.2"/>
    <row r="16535" hidden="1" x14ac:dyDescent="0.2"/>
    <row r="16536" hidden="1" x14ac:dyDescent="0.2"/>
    <row r="16537" hidden="1" x14ac:dyDescent="0.2"/>
    <row r="16538" hidden="1" x14ac:dyDescent="0.2"/>
    <row r="16539" hidden="1" x14ac:dyDescent="0.2"/>
    <row r="16540" hidden="1" x14ac:dyDescent="0.2"/>
    <row r="16541" hidden="1" x14ac:dyDescent="0.2"/>
    <row r="16542" hidden="1" x14ac:dyDescent="0.2"/>
    <row r="16543" hidden="1" x14ac:dyDescent="0.2"/>
    <row r="16544" hidden="1" x14ac:dyDescent="0.2"/>
    <row r="16545" hidden="1" x14ac:dyDescent="0.2"/>
    <row r="16546" hidden="1" x14ac:dyDescent="0.2"/>
    <row r="16547" hidden="1" x14ac:dyDescent="0.2"/>
    <row r="16548" hidden="1" x14ac:dyDescent="0.2"/>
    <row r="16549" hidden="1" x14ac:dyDescent="0.2"/>
    <row r="16550" hidden="1" x14ac:dyDescent="0.2"/>
    <row r="16551" hidden="1" x14ac:dyDescent="0.2"/>
    <row r="16552" hidden="1" x14ac:dyDescent="0.2"/>
    <row r="16553" hidden="1" x14ac:dyDescent="0.2"/>
    <row r="16554" hidden="1" x14ac:dyDescent="0.2"/>
    <row r="16555" hidden="1" x14ac:dyDescent="0.2"/>
    <row r="16556" hidden="1" x14ac:dyDescent="0.2"/>
    <row r="16557" hidden="1" x14ac:dyDescent="0.2"/>
    <row r="16558" hidden="1" x14ac:dyDescent="0.2"/>
    <row r="16559" hidden="1" x14ac:dyDescent="0.2"/>
    <row r="16560" hidden="1" x14ac:dyDescent="0.2"/>
    <row r="16561" hidden="1" x14ac:dyDescent="0.2"/>
    <row r="16562" hidden="1" x14ac:dyDescent="0.2"/>
    <row r="16563" hidden="1" x14ac:dyDescent="0.2"/>
    <row r="16564" hidden="1" x14ac:dyDescent="0.2"/>
    <row r="16565" hidden="1" x14ac:dyDescent="0.2"/>
    <row r="16566" hidden="1" x14ac:dyDescent="0.2"/>
    <row r="16567" hidden="1" x14ac:dyDescent="0.2"/>
    <row r="16568" hidden="1" x14ac:dyDescent="0.2"/>
    <row r="16569" hidden="1" x14ac:dyDescent="0.2"/>
    <row r="16570" hidden="1" x14ac:dyDescent="0.2"/>
    <row r="16571" hidden="1" x14ac:dyDescent="0.2"/>
    <row r="16572" hidden="1" x14ac:dyDescent="0.2"/>
    <row r="16573" hidden="1" x14ac:dyDescent="0.2"/>
    <row r="16574" hidden="1" x14ac:dyDescent="0.2"/>
    <row r="16575" hidden="1" x14ac:dyDescent="0.2"/>
    <row r="16576" hidden="1" x14ac:dyDescent="0.2"/>
    <row r="16577" hidden="1" x14ac:dyDescent="0.2"/>
    <row r="16578" hidden="1" x14ac:dyDescent="0.2"/>
    <row r="16579" hidden="1" x14ac:dyDescent="0.2"/>
    <row r="16580" hidden="1" x14ac:dyDescent="0.2"/>
    <row r="16581" hidden="1" x14ac:dyDescent="0.2"/>
    <row r="16582" hidden="1" x14ac:dyDescent="0.2"/>
    <row r="16583" hidden="1" x14ac:dyDescent="0.2"/>
    <row r="16584" hidden="1" x14ac:dyDescent="0.2"/>
    <row r="16585" hidden="1" x14ac:dyDescent="0.2"/>
    <row r="16586" hidden="1" x14ac:dyDescent="0.2"/>
    <row r="16587" hidden="1" x14ac:dyDescent="0.2"/>
    <row r="16588" hidden="1" x14ac:dyDescent="0.2"/>
    <row r="16589" hidden="1" x14ac:dyDescent="0.2"/>
    <row r="16590" hidden="1" x14ac:dyDescent="0.2"/>
    <row r="16591" hidden="1" x14ac:dyDescent="0.2"/>
    <row r="16592" hidden="1" x14ac:dyDescent="0.2"/>
    <row r="16593" hidden="1" x14ac:dyDescent="0.2"/>
    <row r="16594" hidden="1" x14ac:dyDescent="0.2"/>
    <row r="16595" hidden="1" x14ac:dyDescent="0.2"/>
    <row r="16596" hidden="1" x14ac:dyDescent="0.2"/>
    <row r="16597" hidden="1" x14ac:dyDescent="0.2"/>
    <row r="16598" hidden="1" x14ac:dyDescent="0.2"/>
    <row r="16599" hidden="1" x14ac:dyDescent="0.2"/>
    <row r="16600" hidden="1" x14ac:dyDescent="0.2"/>
    <row r="16601" hidden="1" x14ac:dyDescent="0.2"/>
    <row r="16602" hidden="1" x14ac:dyDescent="0.2"/>
    <row r="16603" hidden="1" x14ac:dyDescent="0.2"/>
    <row r="16604" hidden="1" x14ac:dyDescent="0.2"/>
    <row r="16605" hidden="1" x14ac:dyDescent="0.2"/>
    <row r="16606" hidden="1" x14ac:dyDescent="0.2"/>
    <row r="16607" hidden="1" x14ac:dyDescent="0.2"/>
    <row r="16608" hidden="1" x14ac:dyDescent="0.2"/>
    <row r="16609" hidden="1" x14ac:dyDescent="0.2"/>
    <row r="16610" hidden="1" x14ac:dyDescent="0.2"/>
    <row r="16611" hidden="1" x14ac:dyDescent="0.2"/>
    <row r="16612" hidden="1" x14ac:dyDescent="0.2"/>
    <row r="16613" hidden="1" x14ac:dyDescent="0.2"/>
    <row r="16614" hidden="1" x14ac:dyDescent="0.2"/>
    <row r="16615" hidden="1" x14ac:dyDescent="0.2"/>
    <row r="16616" hidden="1" x14ac:dyDescent="0.2"/>
    <row r="16617" hidden="1" x14ac:dyDescent="0.2"/>
    <row r="16618" hidden="1" x14ac:dyDescent="0.2"/>
    <row r="16619" hidden="1" x14ac:dyDescent="0.2"/>
    <row r="16620" hidden="1" x14ac:dyDescent="0.2"/>
    <row r="16621" hidden="1" x14ac:dyDescent="0.2"/>
    <row r="16622" hidden="1" x14ac:dyDescent="0.2"/>
    <row r="16623" hidden="1" x14ac:dyDescent="0.2"/>
    <row r="16624" hidden="1" x14ac:dyDescent="0.2"/>
    <row r="16625" hidden="1" x14ac:dyDescent="0.2"/>
    <row r="16626" hidden="1" x14ac:dyDescent="0.2"/>
    <row r="16627" hidden="1" x14ac:dyDescent="0.2"/>
    <row r="16628" hidden="1" x14ac:dyDescent="0.2"/>
    <row r="16629" hidden="1" x14ac:dyDescent="0.2"/>
    <row r="16630" hidden="1" x14ac:dyDescent="0.2"/>
    <row r="16631" hidden="1" x14ac:dyDescent="0.2"/>
    <row r="16632" hidden="1" x14ac:dyDescent="0.2"/>
    <row r="16633" hidden="1" x14ac:dyDescent="0.2"/>
    <row r="16634" hidden="1" x14ac:dyDescent="0.2"/>
    <row r="16635" hidden="1" x14ac:dyDescent="0.2"/>
    <row r="16636" hidden="1" x14ac:dyDescent="0.2"/>
    <row r="16637" hidden="1" x14ac:dyDescent="0.2"/>
    <row r="16638" hidden="1" x14ac:dyDescent="0.2"/>
    <row r="16639" hidden="1" x14ac:dyDescent="0.2"/>
    <row r="16640" hidden="1" x14ac:dyDescent="0.2"/>
    <row r="16641" hidden="1" x14ac:dyDescent="0.2"/>
    <row r="16642" hidden="1" x14ac:dyDescent="0.2"/>
    <row r="16643" hidden="1" x14ac:dyDescent="0.2"/>
    <row r="16644" hidden="1" x14ac:dyDescent="0.2"/>
    <row r="16645" hidden="1" x14ac:dyDescent="0.2"/>
    <row r="16646" hidden="1" x14ac:dyDescent="0.2"/>
    <row r="16647" hidden="1" x14ac:dyDescent="0.2"/>
    <row r="16648" hidden="1" x14ac:dyDescent="0.2"/>
    <row r="16649" hidden="1" x14ac:dyDescent="0.2"/>
    <row r="16650" hidden="1" x14ac:dyDescent="0.2"/>
    <row r="16651" hidden="1" x14ac:dyDescent="0.2"/>
    <row r="16652" hidden="1" x14ac:dyDescent="0.2"/>
    <row r="16653" hidden="1" x14ac:dyDescent="0.2"/>
    <row r="16654" hidden="1" x14ac:dyDescent="0.2"/>
    <row r="16655" hidden="1" x14ac:dyDescent="0.2"/>
    <row r="16656" hidden="1" x14ac:dyDescent="0.2"/>
    <row r="16657" hidden="1" x14ac:dyDescent="0.2"/>
    <row r="16658" hidden="1" x14ac:dyDescent="0.2"/>
    <row r="16659" hidden="1" x14ac:dyDescent="0.2"/>
    <row r="16660" hidden="1" x14ac:dyDescent="0.2"/>
    <row r="16661" hidden="1" x14ac:dyDescent="0.2"/>
    <row r="16662" hidden="1" x14ac:dyDescent="0.2"/>
    <row r="16663" hidden="1" x14ac:dyDescent="0.2"/>
    <row r="16664" hidden="1" x14ac:dyDescent="0.2"/>
    <row r="16665" hidden="1" x14ac:dyDescent="0.2"/>
    <row r="16666" hidden="1" x14ac:dyDescent="0.2"/>
    <row r="16667" hidden="1" x14ac:dyDescent="0.2"/>
    <row r="16668" hidden="1" x14ac:dyDescent="0.2"/>
    <row r="16669" hidden="1" x14ac:dyDescent="0.2"/>
    <row r="16670" hidden="1" x14ac:dyDescent="0.2"/>
    <row r="16671" hidden="1" x14ac:dyDescent="0.2"/>
    <row r="16672" hidden="1" x14ac:dyDescent="0.2"/>
    <row r="16673" hidden="1" x14ac:dyDescent="0.2"/>
    <row r="16674" hidden="1" x14ac:dyDescent="0.2"/>
    <row r="16675" hidden="1" x14ac:dyDescent="0.2"/>
    <row r="16676" hidden="1" x14ac:dyDescent="0.2"/>
    <row r="16677" hidden="1" x14ac:dyDescent="0.2"/>
    <row r="16678" hidden="1" x14ac:dyDescent="0.2"/>
    <row r="16679" hidden="1" x14ac:dyDescent="0.2"/>
    <row r="16680" hidden="1" x14ac:dyDescent="0.2"/>
    <row r="16681" hidden="1" x14ac:dyDescent="0.2"/>
    <row r="16682" hidden="1" x14ac:dyDescent="0.2"/>
    <row r="16683" hidden="1" x14ac:dyDescent="0.2"/>
    <row r="16684" hidden="1" x14ac:dyDescent="0.2"/>
    <row r="16685" hidden="1" x14ac:dyDescent="0.2"/>
    <row r="16686" hidden="1" x14ac:dyDescent="0.2"/>
    <row r="16687" hidden="1" x14ac:dyDescent="0.2"/>
    <row r="16688" hidden="1" x14ac:dyDescent="0.2"/>
    <row r="16689" hidden="1" x14ac:dyDescent="0.2"/>
    <row r="16690" hidden="1" x14ac:dyDescent="0.2"/>
    <row r="16691" hidden="1" x14ac:dyDescent="0.2"/>
    <row r="16692" hidden="1" x14ac:dyDescent="0.2"/>
    <row r="16693" hidden="1" x14ac:dyDescent="0.2"/>
    <row r="16694" hidden="1" x14ac:dyDescent="0.2"/>
    <row r="16695" hidden="1" x14ac:dyDescent="0.2"/>
    <row r="16696" hidden="1" x14ac:dyDescent="0.2"/>
    <row r="16697" hidden="1" x14ac:dyDescent="0.2"/>
    <row r="16698" hidden="1" x14ac:dyDescent="0.2"/>
    <row r="16699" hidden="1" x14ac:dyDescent="0.2"/>
    <row r="16700" hidden="1" x14ac:dyDescent="0.2"/>
    <row r="16701" hidden="1" x14ac:dyDescent="0.2"/>
    <row r="16702" hidden="1" x14ac:dyDescent="0.2"/>
    <row r="16703" hidden="1" x14ac:dyDescent="0.2"/>
    <row r="16704" hidden="1" x14ac:dyDescent="0.2"/>
    <row r="16705" hidden="1" x14ac:dyDescent="0.2"/>
    <row r="16706" hidden="1" x14ac:dyDescent="0.2"/>
    <row r="16707" hidden="1" x14ac:dyDescent="0.2"/>
    <row r="16708" hidden="1" x14ac:dyDescent="0.2"/>
    <row r="16709" hidden="1" x14ac:dyDescent="0.2"/>
    <row r="16710" hidden="1" x14ac:dyDescent="0.2"/>
    <row r="16711" hidden="1" x14ac:dyDescent="0.2"/>
    <row r="16712" hidden="1" x14ac:dyDescent="0.2"/>
    <row r="16713" hidden="1" x14ac:dyDescent="0.2"/>
    <row r="16714" hidden="1" x14ac:dyDescent="0.2"/>
    <row r="16715" hidden="1" x14ac:dyDescent="0.2"/>
    <row r="16716" hidden="1" x14ac:dyDescent="0.2"/>
    <row r="16717" hidden="1" x14ac:dyDescent="0.2"/>
    <row r="16718" hidden="1" x14ac:dyDescent="0.2"/>
    <row r="16719" hidden="1" x14ac:dyDescent="0.2"/>
    <row r="16720" hidden="1" x14ac:dyDescent="0.2"/>
    <row r="16721" hidden="1" x14ac:dyDescent="0.2"/>
    <row r="16722" hidden="1" x14ac:dyDescent="0.2"/>
    <row r="16723" hidden="1" x14ac:dyDescent="0.2"/>
    <row r="16724" hidden="1" x14ac:dyDescent="0.2"/>
    <row r="16725" hidden="1" x14ac:dyDescent="0.2"/>
    <row r="16726" hidden="1" x14ac:dyDescent="0.2"/>
    <row r="16727" hidden="1" x14ac:dyDescent="0.2"/>
    <row r="16728" hidden="1" x14ac:dyDescent="0.2"/>
    <row r="16729" hidden="1" x14ac:dyDescent="0.2"/>
    <row r="16730" hidden="1" x14ac:dyDescent="0.2"/>
    <row r="16731" hidden="1" x14ac:dyDescent="0.2"/>
    <row r="16732" hidden="1" x14ac:dyDescent="0.2"/>
    <row r="16733" hidden="1" x14ac:dyDescent="0.2"/>
    <row r="16734" hidden="1" x14ac:dyDescent="0.2"/>
    <row r="16735" hidden="1" x14ac:dyDescent="0.2"/>
    <row r="16736" hidden="1" x14ac:dyDescent="0.2"/>
    <row r="16737" hidden="1" x14ac:dyDescent="0.2"/>
    <row r="16738" hidden="1" x14ac:dyDescent="0.2"/>
    <row r="16739" hidden="1" x14ac:dyDescent="0.2"/>
    <row r="16740" hidden="1" x14ac:dyDescent="0.2"/>
    <row r="16741" hidden="1" x14ac:dyDescent="0.2"/>
    <row r="16742" hidden="1" x14ac:dyDescent="0.2"/>
    <row r="16743" hidden="1" x14ac:dyDescent="0.2"/>
    <row r="16744" hidden="1" x14ac:dyDescent="0.2"/>
    <row r="16745" hidden="1" x14ac:dyDescent="0.2"/>
    <row r="16746" hidden="1" x14ac:dyDescent="0.2"/>
    <row r="16747" hidden="1" x14ac:dyDescent="0.2"/>
    <row r="16748" hidden="1" x14ac:dyDescent="0.2"/>
    <row r="16749" hidden="1" x14ac:dyDescent="0.2"/>
    <row r="16750" hidden="1" x14ac:dyDescent="0.2"/>
    <row r="16751" hidden="1" x14ac:dyDescent="0.2"/>
    <row r="16752" hidden="1" x14ac:dyDescent="0.2"/>
    <row r="16753" hidden="1" x14ac:dyDescent="0.2"/>
    <row r="16754" hidden="1" x14ac:dyDescent="0.2"/>
    <row r="16755" hidden="1" x14ac:dyDescent="0.2"/>
    <row r="16756" hidden="1" x14ac:dyDescent="0.2"/>
    <row r="16757" hidden="1" x14ac:dyDescent="0.2"/>
    <row r="16758" hidden="1" x14ac:dyDescent="0.2"/>
    <row r="16759" hidden="1" x14ac:dyDescent="0.2"/>
    <row r="16760" hidden="1" x14ac:dyDescent="0.2"/>
    <row r="16761" hidden="1" x14ac:dyDescent="0.2"/>
    <row r="16762" hidden="1" x14ac:dyDescent="0.2"/>
    <row r="16763" hidden="1" x14ac:dyDescent="0.2"/>
    <row r="16764" hidden="1" x14ac:dyDescent="0.2"/>
    <row r="16765" hidden="1" x14ac:dyDescent="0.2"/>
    <row r="16766" hidden="1" x14ac:dyDescent="0.2"/>
    <row r="16767" hidden="1" x14ac:dyDescent="0.2"/>
    <row r="16768" hidden="1" x14ac:dyDescent="0.2"/>
    <row r="16769" hidden="1" x14ac:dyDescent="0.2"/>
    <row r="16770" hidden="1" x14ac:dyDescent="0.2"/>
    <row r="16771" hidden="1" x14ac:dyDescent="0.2"/>
    <row r="16772" hidden="1" x14ac:dyDescent="0.2"/>
    <row r="16773" hidden="1" x14ac:dyDescent="0.2"/>
    <row r="16774" hidden="1" x14ac:dyDescent="0.2"/>
    <row r="16775" hidden="1" x14ac:dyDescent="0.2"/>
    <row r="16776" hidden="1" x14ac:dyDescent="0.2"/>
    <row r="16777" hidden="1" x14ac:dyDescent="0.2"/>
    <row r="16778" hidden="1" x14ac:dyDescent="0.2"/>
    <row r="16779" hidden="1" x14ac:dyDescent="0.2"/>
    <row r="16780" hidden="1" x14ac:dyDescent="0.2"/>
    <row r="16781" hidden="1" x14ac:dyDescent="0.2"/>
    <row r="16782" hidden="1" x14ac:dyDescent="0.2"/>
    <row r="16783" hidden="1" x14ac:dyDescent="0.2"/>
    <row r="16784" hidden="1" x14ac:dyDescent="0.2"/>
    <row r="16785" hidden="1" x14ac:dyDescent="0.2"/>
    <row r="16786" hidden="1" x14ac:dyDescent="0.2"/>
    <row r="16787" hidden="1" x14ac:dyDescent="0.2"/>
    <row r="16788" hidden="1" x14ac:dyDescent="0.2"/>
    <row r="16789" hidden="1" x14ac:dyDescent="0.2"/>
    <row r="16790" hidden="1" x14ac:dyDescent="0.2"/>
    <row r="16791" hidden="1" x14ac:dyDescent="0.2"/>
    <row r="16792" hidden="1" x14ac:dyDescent="0.2"/>
    <row r="16793" hidden="1" x14ac:dyDescent="0.2"/>
    <row r="16794" hidden="1" x14ac:dyDescent="0.2"/>
    <row r="16795" hidden="1" x14ac:dyDescent="0.2"/>
    <row r="16796" hidden="1" x14ac:dyDescent="0.2"/>
    <row r="16797" hidden="1" x14ac:dyDescent="0.2"/>
    <row r="16798" hidden="1" x14ac:dyDescent="0.2"/>
    <row r="16799" hidden="1" x14ac:dyDescent="0.2"/>
    <row r="16800" hidden="1" x14ac:dyDescent="0.2"/>
    <row r="16801" hidden="1" x14ac:dyDescent="0.2"/>
    <row r="16802" hidden="1" x14ac:dyDescent="0.2"/>
    <row r="16803" hidden="1" x14ac:dyDescent="0.2"/>
    <row r="16804" hidden="1" x14ac:dyDescent="0.2"/>
    <row r="16805" hidden="1" x14ac:dyDescent="0.2"/>
    <row r="16806" hidden="1" x14ac:dyDescent="0.2"/>
    <row r="16807" hidden="1" x14ac:dyDescent="0.2"/>
    <row r="16808" hidden="1" x14ac:dyDescent="0.2"/>
    <row r="16809" hidden="1" x14ac:dyDescent="0.2"/>
    <row r="16810" hidden="1" x14ac:dyDescent="0.2"/>
    <row r="16811" hidden="1" x14ac:dyDescent="0.2"/>
    <row r="16812" hidden="1" x14ac:dyDescent="0.2"/>
    <row r="16813" hidden="1" x14ac:dyDescent="0.2"/>
    <row r="16814" hidden="1" x14ac:dyDescent="0.2"/>
    <row r="16815" hidden="1" x14ac:dyDescent="0.2"/>
    <row r="16816" hidden="1" x14ac:dyDescent="0.2"/>
    <row r="16817" hidden="1" x14ac:dyDescent="0.2"/>
    <row r="16818" hidden="1" x14ac:dyDescent="0.2"/>
    <row r="16819" hidden="1" x14ac:dyDescent="0.2"/>
    <row r="16820" hidden="1" x14ac:dyDescent="0.2"/>
    <row r="16821" hidden="1" x14ac:dyDescent="0.2"/>
    <row r="16822" hidden="1" x14ac:dyDescent="0.2"/>
    <row r="16823" hidden="1" x14ac:dyDescent="0.2"/>
    <row r="16824" hidden="1" x14ac:dyDescent="0.2"/>
    <row r="16825" hidden="1" x14ac:dyDescent="0.2"/>
    <row r="16826" hidden="1" x14ac:dyDescent="0.2"/>
    <row r="16827" hidden="1" x14ac:dyDescent="0.2"/>
    <row r="16828" hidden="1" x14ac:dyDescent="0.2"/>
    <row r="16829" hidden="1" x14ac:dyDescent="0.2"/>
    <row r="16830" hidden="1" x14ac:dyDescent="0.2"/>
    <row r="16831" hidden="1" x14ac:dyDescent="0.2"/>
    <row r="16832" hidden="1" x14ac:dyDescent="0.2"/>
    <row r="16833" hidden="1" x14ac:dyDescent="0.2"/>
    <row r="16834" hidden="1" x14ac:dyDescent="0.2"/>
    <row r="16835" hidden="1" x14ac:dyDescent="0.2"/>
    <row r="16836" hidden="1" x14ac:dyDescent="0.2"/>
    <row r="16837" hidden="1" x14ac:dyDescent="0.2"/>
    <row r="16838" hidden="1" x14ac:dyDescent="0.2"/>
    <row r="16839" hidden="1" x14ac:dyDescent="0.2"/>
    <row r="16840" hidden="1" x14ac:dyDescent="0.2"/>
    <row r="16841" hidden="1" x14ac:dyDescent="0.2"/>
    <row r="16842" hidden="1" x14ac:dyDescent="0.2"/>
    <row r="16843" hidden="1" x14ac:dyDescent="0.2"/>
    <row r="16844" hidden="1" x14ac:dyDescent="0.2"/>
    <row r="16845" hidden="1" x14ac:dyDescent="0.2"/>
    <row r="16846" hidden="1" x14ac:dyDescent="0.2"/>
    <row r="16847" hidden="1" x14ac:dyDescent="0.2"/>
    <row r="16848" hidden="1" x14ac:dyDescent="0.2"/>
    <row r="16849" hidden="1" x14ac:dyDescent="0.2"/>
    <row r="16850" hidden="1" x14ac:dyDescent="0.2"/>
    <row r="16851" hidden="1" x14ac:dyDescent="0.2"/>
    <row r="16852" hidden="1" x14ac:dyDescent="0.2"/>
    <row r="16853" hidden="1" x14ac:dyDescent="0.2"/>
    <row r="16854" hidden="1" x14ac:dyDescent="0.2"/>
    <row r="16855" hidden="1" x14ac:dyDescent="0.2"/>
    <row r="16856" hidden="1" x14ac:dyDescent="0.2"/>
    <row r="16857" hidden="1" x14ac:dyDescent="0.2"/>
    <row r="16858" hidden="1" x14ac:dyDescent="0.2"/>
    <row r="16859" hidden="1" x14ac:dyDescent="0.2"/>
    <row r="16860" hidden="1" x14ac:dyDescent="0.2"/>
    <row r="16861" hidden="1" x14ac:dyDescent="0.2"/>
    <row r="16862" hidden="1" x14ac:dyDescent="0.2"/>
    <row r="16863" hidden="1" x14ac:dyDescent="0.2"/>
    <row r="16864" hidden="1" x14ac:dyDescent="0.2"/>
    <row r="16865" hidden="1" x14ac:dyDescent="0.2"/>
    <row r="16866" hidden="1" x14ac:dyDescent="0.2"/>
    <row r="16867" hidden="1" x14ac:dyDescent="0.2"/>
    <row r="16868" hidden="1" x14ac:dyDescent="0.2"/>
    <row r="16869" hidden="1" x14ac:dyDescent="0.2"/>
    <row r="16870" hidden="1" x14ac:dyDescent="0.2"/>
    <row r="16871" hidden="1" x14ac:dyDescent="0.2"/>
    <row r="16872" hidden="1" x14ac:dyDescent="0.2"/>
    <row r="16873" hidden="1" x14ac:dyDescent="0.2"/>
    <row r="16874" hidden="1" x14ac:dyDescent="0.2"/>
    <row r="16875" hidden="1" x14ac:dyDescent="0.2"/>
    <row r="16876" hidden="1" x14ac:dyDescent="0.2"/>
    <row r="16877" hidden="1" x14ac:dyDescent="0.2"/>
    <row r="16878" hidden="1" x14ac:dyDescent="0.2"/>
    <row r="16879" hidden="1" x14ac:dyDescent="0.2"/>
    <row r="16880" hidden="1" x14ac:dyDescent="0.2"/>
    <row r="16881" hidden="1" x14ac:dyDescent="0.2"/>
    <row r="16882" hidden="1" x14ac:dyDescent="0.2"/>
    <row r="16883" hidden="1" x14ac:dyDescent="0.2"/>
    <row r="16884" hidden="1" x14ac:dyDescent="0.2"/>
    <row r="16885" hidden="1" x14ac:dyDescent="0.2"/>
    <row r="16886" hidden="1" x14ac:dyDescent="0.2"/>
    <row r="16887" hidden="1" x14ac:dyDescent="0.2"/>
    <row r="16888" hidden="1" x14ac:dyDescent="0.2"/>
    <row r="16889" hidden="1" x14ac:dyDescent="0.2"/>
    <row r="16890" hidden="1" x14ac:dyDescent="0.2"/>
    <row r="16891" hidden="1" x14ac:dyDescent="0.2"/>
    <row r="16892" hidden="1" x14ac:dyDescent="0.2"/>
    <row r="16893" hidden="1" x14ac:dyDescent="0.2"/>
    <row r="16894" hidden="1" x14ac:dyDescent="0.2"/>
    <row r="16895" hidden="1" x14ac:dyDescent="0.2"/>
    <row r="16896" hidden="1" x14ac:dyDescent="0.2"/>
    <row r="16897" hidden="1" x14ac:dyDescent="0.2"/>
    <row r="16898" hidden="1" x14ac:dyDescent="0.2"/>
    <row r="16899" hidden="1" x14ac:dyDescent="0.2"/>
    <row r="16900" hidden="1" x14ac:dyDescent="0.2"/>
    <row r="16901" hidden="1" x14ac:dyDescent="0.2"/>
    <row r="16902" hidden="1" x14ac:dyDescent="0.2"/>
    <row r="16903" hidden="1" x14ac:dyDescent="0.2"/>
    <row r="16904" hidden="1" x14ac:dyDescent="0.2"/>
    <row r="16905" hidden="1" x14ac:dyDescent="0.2"/>
    <row r="16906" hidden="1" x14ac:dyDescent="0.2"/>
    <row r="16907" hidden="1" x14ac:dyDescent="0.2"/>
    <row r="16908" hidden="1" x14ac:dyDescent="0.2"/>
    <row r="16909" hidden="1" x14ac:dyDescent="0.2"/>
    <row r="16910" hidden="1" x14ac:dyDescent="0.2"/>
    <row r="16911" hidden="1" x14ac:dyDescent="0.2"/>
    <row r="16912" hidden="1" x14ac:dyDescent="0.2"/>
    <row r="16913" hidden="1" x14ac:dyDescent="0.2"/>
    <row r="16914" hidden="1" x14ac:dyDescent="0.2"/>
    <row r="16915" hidden="1" x14ac:dyDescent="0.2"/>
    <row r="16916" hidden="1" x14ac:dyDescent="0.2"/>
    <row r="16917" hidden="1" x14ac:dyDescent="0.2"/>
    <row r="16918" hidden="1" x14ac:dyDescent="0.2"/>
    <row r="16919" hidden="1" x14ac:dyDescent="0.2"/>
    <row r="16920" hidden="1" x14ac:dyDescent="0.2"/>
    <row r="16921" hidden="1" x14ac:dyDescent="0.2"/>
    <row r="16922" hidden="1" x14ac:dyDescent="0.2"/>
    <row r="16923" hidden="1" x14ac:dyDescent="0.2"/>
    <row r="16924" hidden="1" x14ac:dyDescent="0.2"/>
    <row r="16925" hidden="1" x14ac:dyDescent="0.2"/>
    <row r="16926" hidden="1" x14ac:dyDescent="0.2"/>
    <row r="16927" hidden="1" x14ac:dyDescent="0.2"/>
    <row r="16928" hidden="1" x14ac:dyDescent="0.2"/>
    <row r="16929" hidden="1" x14ac:dyDescent="0.2"/>
    <row r="16930" hidden="1" x14ac:dyDescent="0.2"/>
    <row r="16931" hidden="1" x14ac:dyDescent="0.2"/>
    <row r="16932" hidden="1" x14ac:dyDescent="0.2"/>
    <row r="16933" hidden="1" x14ac:dyDescent="0.2"/>
    <row r="16934" hidden="1" x14ac:dyDescent="0.2"/>
    <row r="16935" hidden="1" x14ac:dyDescent="0.2"/>
    <row r="16936" hidden="1" x14ac:dyDescent="0.2"/>
    <row r="16937" hidden="1" x14ac:dyDescent="0.2"/>
    <row r="16938" hidden="1" x14ac:dyDescent="0.2"/>
    <row r="16939" hidden="1" x14ac:dyDescent="0.2"/>
    <row r="16940" hidden="1" x14ac:dyDescent="0.2"/>
    <row r="16941" hidden="1" x14ac:dyDescent="0.2"/>
    <row r="16942" hidden="1" x14ac:dyDescent="0.2"/>
    <row r="16943" hidden="1" x14ac:dyDescent="0.2"/>
    <row r="16944" hidden="1" x14ac:dyDescent="0.2"/>
    <row r="16945" hidden="1" x14ac:dyDescent="0.2"/>
    <row r="16946" hidden="1" x14ac:dyDescent="0.2"/>
    <row r="16947" hidden="1" x14ac:dyDescent="0.2"/>
    <row r="16948" hidden="1" x14ac:dyDescent="0.2"/>
    <row r="16949" hidden="1" x14ac:dyDescent="0.2"/>
    <row r="16950" hidden="1" x14ac:dyDescent="0.2"/>
    <row r="16951" hidden="1" x14ac:dyDescent="0.2"/>
    <row r="16952" hidden="1" x14ac:dyDescent="0.2"/>
    <row r="16953" hidden="1" x14ac:dyDescent="0.2"/>
    <row r="16954" hidden="1" x14ac:dyDescent="0.2"/>
    <row r="16955" hidden="1" x14ac:dyDescent="0.2"/>
    <row r="16956" hidden="1" x14ac:dyDescent="0.2"/>
    <row r="16957" hidden="1" x14ac:dyDescent="0.2"/>
    <row r="16958" hidden="1" x14ac:dyDescent="0.2"/>
    <row r="16959" hidden="1" x14ac:dyDescent="0.2"/>
    <row r="16960" hidden="1" x14ac:dyDescent="0.2"/>
    <row r="16961" hidden="1" x14ac:dyDescent="0.2"/>
    <row r="16962" hidden="1" x14ac:dyDescent="0.2"/>
    <row r="16963" hidden="1" x14ac:dyDescent="0.2"/>
    <row r="16964" hidden="1" x14ac:dyDescent="0.2"/>
    <row r="16965" hidden="1" x14ac:dyDescent="0.2"/>
    <row r="16966" hidden="1" x14ac:dyDescent="0.2"/>
    <row r="16967" hidden="1" x14ac:dyDescent="0.2"/>
    <row r="16968" hidden="1" x14ac:dyDescent="0.2"/>
    <row r="16969" hidden="1" x14ac:dyDescent="0.2"/>
    <row r="16970" hidden="1" x14ac:dyDescent="0.2"/>
    <row r="16971" hidden="1" x14ac:dyDescent="0.2"/>
    <row r="16972" hidden="1" x14ac:dyDescent="0.2"/>
    <row r="16973" hidden="1" x14ac:dyDescent="0.2"/>
    <row r="16974" hidden="1" x14ac:dyDescent="0.2"/>
    <row r="16975" hidden="1" x14ac:dyDescent="0.2"/>
    <row r="16976" hidden="1" x14ac:dyDescent="0.2"/>
    <row r="16977" hidden="1" x14ac:dyDescent="0.2"/>
    <row r="16978" hidden="1" x14ac:dyDescent="0.2"/>
    <row r="16979" hidden="1" x14ac:dyDescent="0.2"/>
    <row r="16980" hidden="1" x14ac:dyDescent="0.2"/>
    <row r="16981" hidden="1" x14ac:dyDescent="0.2"/>
    <row r="16982" hidden="1" x14ac:dyDescent="0.2"/>
    <row r="16983" hidden="1" x14ac:dyDescent="0.2"/>
    <row r="16984" hidden="1" x14ac:dyDescent="0.2"/>
    <row r="16985" hidden="1" x14ac:dyDescent="0.2"/>
    <row r="16986" hidden="1" x14ac:dyDescent="0.2"/>
    <row r="16987" hidden="1" x14ac:dyDescent="0.2"/>
    <row r="16988" hidden="1" x14ac:dyDescent="0.2"/>
    <row r="16989" hidden="1" x14ac:dyDescent="0.2"/>
    <row r="16990" hidden="1" x14ac:dyDescent="0.2"/>
    <row r="16991" hidden="1" x14ac:dyDescent="0.2"/>
    <row r="16992" hidden="1" x14ac:dyDescent="0.2"/>
    <row r="16993" hidden="1" x14ac:dyDescent="0.2"/>
    <row r="16994" hidden="1" x14ac:dyDescent="0.2"/>
    <row r="16995" hidden="1" x14ac:dyDescent="0.2"/>
    <row r="16996" hidden="1" x14ac:dyDescent="0.2"/>
    <row r="16997" hidden="1" x14ac:dyDescent="0.2"/>
    <row r="16998" hidden="1" x14ac:dyDescent="0.2"/>
    <row r="16999" hidden="1" x14ac:dyDescent="0.2"/>
    <row r="17000" hidden="1" x14ac:dyDescent="0.2"/>
    <row r="17001" hidden="1" x14ac:dyDescent="0.2"/>
    <row r="17002" hidden="1" x14ac:dyDescent="0.2"/>
    <row r="17003" hidden="1" x14ac:dyDescent="0.2"/>
    <row r="17004" hidden="1" x14ac:dyDescent="0.2"/>
    <row r="17005" hidden="1" x14ac:dyDescent="0.2"/>
    <row r="17006" hidden="1" x14ac:dyDescent="0.2"/>
    <row r="17007" hidden="1" x14ac:dyDescent="0.2"/>
    <row r="17008" hidden="1" x14ac:dyDescent="0.2"/>
    <row r="17009" hidden="1" x14ac:dyDescent="0.2"/>
    <row r="17010" hidden="1" x14ac:dyDescent="0.2"/>
    <row r="17011" hidden="1" x14ac:dyDescent="0.2"/>
    <row r="17012" hidden="1" x14ac:dyDescent="0.2"/>
    <row r="17013" hidden="1" x14ac:dyDescent="0.2"/>
    <row r="17014" hidden="1" x14ac:dyDescent="0.2"/>
    <row r="17015" hidden="1" x14ac:dyDescent="0.2"/>
    <row r="17016" hidden="1" x14ac:dyDescent="0.2"/>
    <row r="17017" hidden="1" x14ac:dyDescent="0.2"/>
    <row r="17018" hidden="1" x14ac:dyDescent="0.2"/>
    <row r="17019" hidden="1" x14ac:dyDescent="0.2"/>
    <row r="17020" hidden="1" x14ac:dyDescent="0.2"/>
    <row r="17021" hidden="1" x14ac:dyDescent="0.2"/>
    <row r="17022" hidden="1" x14ac:dyDescent="0.2"/>
    <row r="17023" hidden="1" x14ac:dyDescent="0.2"/>
    <row r="17024" hidden="1" x14ac:dyDescent="0.2"/>
    <row r="17025" hidden="1" x14ac:dyDescent="0.2"/>
    <row r="17026" hidden="1" x14ac:dyDescent="0.2"/>
    <row r="17027" hidden="1" x14ac:dyDescent="0.2"/>
    <row r="17028" hidden="1" x14ac:dyDescent="0.2"/>
    <row r="17029" hidden="1" x14ac:dyDescent="0.2"/>
    <row r="17030" hidden="1" x14ac:dyDescent="0.2"/>
    <row r="17031" hidden="1" x14ac:dyDescent="0.2"/>
    <row r="17032" hidden="1" x14ac:dyDescent="0.2"/>
    <row r="17033" hidden="1" x14ac:dyDescent="0.2"/>
    <row r="17034" hidden="1" x14ac:dyDescent="0.2"/>
    <row r="17035" hidden="1" x14ac:dyDescent="0.2"/>
    <row r="17036" hidden="1" x14ac:dyDescent="0.2"/>
    <row r="17037" hidden="1" x14ac:dyDescent="0.2"/>
    <row r="17038" hidden="1" x14ac:dyDescent="0.2"/>
    <row r="17039" hidden="1" x14ac:dyDescent="0.2"/>
    <row r="17040" hidden="1" x14ac:dyDescent="0.2"/>
    <row r="17041" hidden="1" x14ac:dyDescent="0.2"/>
    <row r="17042" hidden="1" x14ac:dyDescent="0.2"/>
    <row r="17043" hidden="1" x14ac:dyDescent="0.2"/>
    <row r="17044" hidden="1" x14ac:dyDescent="0.2"/>
    <row r="17045" hidden="1" x14ac:dyDescent="0.2"/>
    <row r="17046" hidden="1" x14ac:dyDescent="0.2"/>
    <row r="17047" hidden="1" x14ac:dyDescent="0.2"/>
    <row r="17048" hidden="1" x14ac:dyDescent="0.2"/>
    <row r="17049" hidden="1" x14ac:dyDescent="0.2"/>
    <row r="17050" hidden="1" x14ac:dyDescent="0.2"/>
    <row r="17051" hidden="1" x14ac:dyDescent="0.2"/>
    <row r="17052" hidden="1" x14ac:dyDescent="0.2"/>
    <row r="17053" hidden="1" x14ac:dyDescent="0.2"/>
    <row r="17054" hidden="1" x14ac:dyDescent="0.2"/>
    <row r="17055" hidden="1" x14ac:dyDescent="0.2"/>
    <row r="17056" hidden="1" x14ac:dyDescent="0.2"/>
    <row r="17057" hidden="1" x14ac:dyDescent="0.2"/>
    <row r="17058" hidden="1" x14ac:dyDescent="0.2"/>
    <row r="17059" hidden="1" x14ac:dyDescent="0.2"/>
    <row r="17060" hidden="1" x14ac:dyDescent="0.2"/>
    <row r="17061" hidden="1" x14ac:dyDescent="0.2"/>
    <row r="17062" hidden="1" x14ac:dyDescent="0.2"/>
    <row r="17063" hidden="1" x14ac:dyDescent="0.2"/>
    <row r="17064" hidden="1" x14ac:dyDescent="0.2"/>
    <row r="17065" hidden="1" x14ac:dyDescent="0.2"/>
    <row r="17066" hidden="1" x14ac:dyDescent="0.2"/>
    <row r="17067" hidden="1" x14ac:dyDescent="0.2"/>
    <row r="17068" hidden="1" x14ac:dyDescent="0.2"/>
    <row r="17069" hidden="1" x14ac:dyDescent="0.2"/>
    <row r="17070" hidden="1" x14ac:dyDescent="0.2"/>
    <row r="17071" hidden="1" x14ac:dyDescent="0.2"/>
    <row r="17072" hidden="1" x14ac:dyDescent="0.2"/>
    <row r="17073" hidden="1" x14ac:dyDescent="0.2"/>
    <row r="17074" hidden="1" x14ac:dyDescent="0.2"/>
    <row r="17075" hidden="1" x14ac:dyDescent="0.2"/>
    <row r="17076" hidden="1" x14ac:dyDescent="0.2"/>
    <row r="17077" hidden="1" x14ac:dyDescent="0.2"/>
    <row r="17078" hidden="1" x14ac:dyDescent="0.2"/>
    <row r="17079" hidden="1" x14ac:dyDescent="0.2"/>
    <row r="17080" hidden="1" x14ac:dyDescent="0.2"/>
    <row r="17081" hidden="1" x14ac:dyDescent="0.2"/>
    <row r="17082" hidden="1" x14ac:dyDescent="0.2"/>
    <row r="17083" hidden="1" x14ac:dyDescent="0.2"/>
    <row r="17084" hidden="1" x14ac:dyDescent="0.2"/>
    <row r="17085" hidden="1" x14ac:dyDescent="0.2"/>
    <row r="17086" hidden="1" x14ac:dyDescent="0.2"/>
    <row r="17087" hidden="1" x14ac:dyDescent="0.2"/>
    <row r="17088" hidden="1" x14ac:dyDescent="0.2"/>
    <row r="17089" hidden="1" x14ac:dyDescent="0.2"/>
    <row r="17090" hidden="1" x14ac:dyDescent="0.2"/>
    <row r="17091" hidden="1" x14ac:dyDescent="0.2"/>
    <row r="17092" hidden="1" x14ac:dyDescent="0.2"/>
    <row r="17093" hidden="1" x14ac:dyDescent="0.2"/>
    <row r="17094" hidden="1" x14ac:dyDescent="0.2"/>
    <row r="17095" hidden="1" x14ac:dyDescent="0.2"/>
    <row r="17096" hidden="1" x14ac:dyDescent="0.2"/>
    <row r="17097" hidden="1" x14ac:dyDescent="0.2"/>
    <row r="17098" hidden="1" x14ac:dyDescent="0.2"/>
    <row r="17099" hidden="1" x14ac:dyDescent="0.2"/>
    <row r="17100" hidden="1" x14ac:dyDescent="0.2"/>
    <row r="17101" hidden="1" x14ac:dyDescent="0.2"/>
    <row r="17102" hidden="1" x14ac:dyDescent="0.2"/>
    <row r="17103" hidden="1" x14ac:dyDescent="0.2"/>
    <row r="17104" hidden="1" x14ac:dyDescent="0.2"/>
    <row r="17105" hidden="1" x14ac:dyDescent="0.2"/>
    <row r="17106" hidden="1" x14ac:dyDescent="0.2"/>
    <row r="17107" hidden="1" x14ac:dyDescent="0.2"/>
    <row r="17108" hidden="1" x14ac:dyDescent="0.2"/>
    <row r="17109" hidden="1" x14ac:dyDescent="0.2"/>
    <row r="17110" hidden="1" x14ac:dyDescent="0.2"/>
    <row r="17111" hidden="1" x14ac:dyDescent="0.2"/>
    <row r="17112" hidden="1" x14ac:dyDescent="0.2"/>
    <row r="17113" hidden="1" x14ac:dyDescent="0.2"/>
    <row r="17114" hidden="1" x14ac:dyDescent="0.2"/>
    <row r="17115" hidden="1" x14ac:dyDescent="0.2"/>
    <row r="17116" hidden="1" x14ac:dyDescent="0.2"/>
    <row r="17117" hidden="1" x14ac:dyDescent="0.2"/>
    <row r="17118" hidden="1" x14ac:dyDescent="0.2"/>
    <row r="17119" hidden="1" x14ac:dyDescent="0.2"/>
    <row r="17120" hidden="1" x14ac:dyDescent="0.2"/>
    <row r="17121" hidden="1" x14ac:dyDescent="0.2"/>
    <row r="17122" hidden="1" x14ac:dyDescent="0.2"/>
    <row r="17123" hidden="1" x14ac:dyDescent="0.2"/>
    <row r="17124" hidden="1" x14ac:dyDescent="0.2"/>
    <row r="17125" hidden="1" x14ac:dyDescent="0.2"/>
    <row r="17126" hidden="1" x14ac:dyDescent="0.2"/>
    <row r="17127" hidden="1" x14ac:dyDescent="0.2"/>
    <row r="17128" hidden="1" x14ac:dyDescent="0.2"/>
    <row r="17129" hidden="1" x14ac:dyDescent="0.2"/>
    <row r="17130" hidden="1" x14ac:dyDescent="0.2"/>
    <row r="17131" hidden="1" x14ac:dyDescent="0.2"/>
    <row r="17132" hidden="1" x14ac:dyDescent="0.2"/>
    <row r="17133" hidden="1" x14ac:dyDescent="0.2"/>
    <row r="17134" hidden="1" x14ac:dyDescent="0.2"/>
    <row r="17135" hidden="1" x14ac:dyDescent="0.2"/>
    <row r="17136" hidden="1" x14ac:dyDescent="0.2"/>
    <row r="17137" hidden="1" x14ac:dyDescent="0.2"/>
    <row r="17138" hidden="1" x14ac:dyDescent="0.2"/>
    <row r="17139" hidden="1" x14ac:dyDescent="0.2"/>
    <row r="17140" hidden="1" x14ac:dyDescent="0.2"/>
    <row r="17141" hidden="1" x14ac:dyDescent="0.2"/>
    <row r="17142" hidden="1" x14ac:dyDescent="0.2"/>
    <row r="17143" hidden="1" x14ac:dyDescent="0.2"/>
    <row r="17144" hidden="1" x14ac:dyDescent="0.2"/>
    <row r="17145" hidden="1" x14ac:dyDescent="0.2"/>
    <row r="17146" hidden="1" x14ac:dyDescent="0.2"/>
    <row r="17147" hidden="1" x14ac:dyDescent="0.2"/>
    <row r="17148" hidden="1" x14ac:dyDescent="0.2"/>
    <row r="17149" hidden="1" x14ac:dyDescent="0.2"/>
    <row r="17150" hidden="1" x14ac:dyDescent="0.2"/>
    <row r="17151" hidden="1" x14ac:dyDescent="0.2"/>
    <row r="17152" hidden="1" x14ac:dyDescent="0.2"/>
    <row r="17153" hidden="1" x14ac:dyDescent="0.2"/>
    <row r="17154" hidden="1" x14ac:dyDescent="0.2"/>
    <row r="17155" hidden="1" x14ac:dyDescent="0.2"/>
    <row r="17156" hidden="1" x14ac:dyDescent="0.2"/>
    <row r="17157" hidden="1" x14ac:dyDescent="0.2"/>
    <row r="17158" hidden="1" x14ac:dyDescent="0.2"/>
    <row r="17159" hidden="1" x14ac:dyDescent="0.2"/>
    <row r="17160" hidden="1" x14ac:dyDescent="0.2"/>
    <row r="17161" hidden="1" x14ac:dyDescent="0.2"/>
    <row r="17162" hidden="1" x14ac:dyDescent="0.2"/>
    <row r="17163" hidden="1" x14ac:dyDescent="0.2"/>
    <row r="17164" hidden="1" x14ac:dyDescent="0.2"/>
    <row r="17165" hidden="1" x14ac:dyDescent="0.2"/>
    <row r="17166" hidden="1" x14ac:dyDescent="0.2"/>
    <row r="17167" hidden="1" x14ac:dyDescent="0.2"/>
    <row r="17168" hidden="1" x14ac:dyDescent="0.2"/>
    <row r="17169" hidden="1" x14ac:dyDescent="0.2"/>
    <row r="17170" hidden="1" x14ac:dyDescent="0.2"/>
    <row r="17171" hidden="1" x14ac:dyDescent="0.2"/>
    <row r="17172" hidden="1" x14ac:dyDescent="0.2"/>
    <row r="17173" hidden="1" x14ac:dyDescent="0.2"/>
    <row r="17174" hidden="1" x14ac:dyDescent="0.2"/>
    <row r="17175" hidden="1" x14ac:dyDescent="0.2"/>
    <row r="17176" hidden="1" x14ac:dyDescent="0.2"/>
    <row r="17177" hidden="1" x14ac:dyDescent="0.2"/>
    <row r="17178" hidden="1" x14ac:dyDescent="0.2"/>
    <row r="17179" hidden="1" x14ac:dyDescent="0.2"/>
    <row r="17180" hidden="1" x14ac:dyDescent="0.2"/>
    <row r="17181" hidden="1" x14ac:dyDescent="0.2"/>
    <row r="17182" hidden="1" x14ac:dyDescent="0.2"/>
    <row r="17183" hidden="1" x14ac:dyDescent="0.2"/>
    <row r="17184" hidden="1" x14ac:dyDescent="0.2"/>
    <row r="17185" hidden="1" x14ac:dyDescent="0.2"/>
    <row r="17186" hidden="1" x14ac:dyDescent="0.2"/>
    <row r="17187" hidden="1" x14ac:dyDescent="0.2"/>
    <row r="17188" hidden="1" x14ac:dyDescent="0.2"/>
    <row r="17189" hidden="1" x14ac:dyDescent="0.2"/>
    <row r="17190" hidden="1" x14ac:dyDescent="0.2"/>
    <row r="17191" hidden="1" x14ac:dyDescent="0.2"/>
    <row r="17192" hidden="1" x14ac:dyDescent="0.2"/>
    <row r="17193" hidden="1" x14ac:dyDescent="0.2"/>
    <row r="17194" hidden="1" x14ac:dyDescent="0.2"/>
    <row r="17195" hidden="1" x14ac:dyDescent="0.2"/>
    <row r="17196" hidden="1" x14ac:dyDescent="0.2"/>
    <row r="17197" hidden="1" x14ac:dyDescent="0.2"/>
    <row r="17198" hidden="1" x14ac:dyDescent="0.2"/>
    <row r="17199" hidden="1" x14ac:dyDescent="0.2"/>
    <row r="17200" hidden="1" x14ac:dyDescent="0.2"/>
    <row r="17201" hidden="1" x14ac:dyDescent="0.2"/>
    <row r="17202" hidden="1" x14ac:dyDescent="0.2"/>
    <row r="17203" hidden="1" x14ac:dyDescent="0.2"/>
    <row r="17204" hidden="1" x14ac:dyDescent="0.2"/>
    <row r="17205" hidden="1" x14ac:dyDescent="0.2"/>
    <row r="17206" hidden="1" x14ac:dyDescent="0.2"/>
    <row r="17207" hidden="1" x14ac:dyDescent="0.2"/>
    <row r="17208" hidden="1" x14ac:dyDescent="0.2"/>
    <row r="17209" hidden="1" x14ac:dyDescent="0.2"/>
    <row r="17210" hidden="1" x14ac:dyDescent="0.2"/>
    <row r="17211" hidden="1" x14ac:dyDescent="0.2"/>
    <row r="17212" hidden="1" x14ac:dyDescent="0.2"/>
    <row r="17213" hidden="1" x14ac:dyDescent="0.2"/>
    <row r="17214" hidden="1" x14ac:dyDescent="0.2"/>
    <row r="17215" hidden="1" x14ac:dyDescent="0.2"/>
    <row r="17216" hidden="1" x14ac:dyDescent="0.2"/>
    <row r="17217" hidden="1" x14ac:dyDescent="0.2"/>
    <row r="17218" hidden="1" x14ac:dyDescent="0.2"/>
    <row r="17219" hidden="1" x14ac:dyDescent="0.2"/>
    <row r="17220" hidden="1" x14ac:dyDescent="0.2"/>
    <row r="17221" hidden="1" x14ac:dyDescent="0.2"/>
    <row r="17222" hidden="1" x14ac:dyDescent="0.2"/>
    <row r="17223" hidden="1" x14ac:dyDescent="0.2"/>
    <row r="17224" hidden="1" x14ac:dyDescent="0.2"/>
    <row r="17225" hidden="1" x14ac:dyDescent="0.2"/>
    <row r="17226" hidden="1" x14ac:dyDescent="0.2"/>
    <row r="17227" hidden="1" x14ac:dyDescent="0.2"/>
    <row r="17228" hidden="1" x14ac:dyDescent="0.2"/>
    <row r="17229" hidden="1" x14ac:dyDescent="0.2"/>
    <row r="17230" hidden="1" x14ac:dyDescent="0.2"/>
    <row r="17231" hidden="1" x14ac:dyDescent="0.2"/>
    <row r="17232" hidden="1" x14ac:dyDescent="0.2"/>
    <row r="17233" hidden="1" x14ac:dyDescent="0.2"/>
    <row r="17234" hidden="1" x14ac:dyDescent="0.2"/>
    <row r="17235" hidden="1" x14ac:dyDescent="0.2"/>
    <row r="17236" hidden="1" x14ac:dyDescent="0.2"/>
    <row r="17237" hidden="1" x14ac:dyDescent="0.2"/>
    <row r="17238" hidden="1" x14ac:dyDescent="0.2"/>
    <row r="17239" hidden="1" x14ac:dyDescent="0.2"/>
    <row r="17240" hidden="1" x14ac:dyDescent="0.2"/>
    <row r="17241" hidden="1" x14ac:dyDescent="0.2"/>
    <row r="17242" hidden="1" x14ac:dyDescent="0.2"/>
    <row r="17243" hidden="1" x14ac:dyDescent="0.2"/>
    <row r="17244" hidden="1" x14ac:dyDescent="0.2"/>
    <row r="17245" hidden="1" x14ac:dyDescent="0.2"/>
    <row r="17246" hidden="1" x14ac:dyDescent="0.2"/>
    <row r="17247" hidden="1" x14ac:dyDescent="0.2"/>
    <row r="17248" hidden="1" x14ac:dyDescent="0.2"/>
    <row r="17249" hidden="1" x14ac:dyDescent="0.2"/>
    <row r="17250" hidden="1" x14ac:dyDescent="0.2"/>
    <row r="17251" hidden="1" x14ac:dyDescent="0.2"/>
    <row r="17252" hidden="1" x14ac:dyDescent="0.2"/>
    <row r="17253" hidden="1" x14ac:dyDescent="0.2"/>
    <row r="17254" hidden="1" x14ac:dyDescent="0.2"/>
    <row r="17255" hidden="1" x14ac:dyDescent="0.2"/>
    <row r="17256" hidden="1" x14ac:dyDescent="0.2"/>
    <row r="17257" hidden="1" x14ac:dyDescent="0.2"/>
    <row r="17258" hidden="1" x14ac:dyDescent="0.2"/>
    <row r="17259" hidden="1" x14ac:dyDescent="0.2"/>
    <row r="17260" hidden="1" x14ac:dyDescent="0.2"/>
    <row r="17261" hidden="1" x14ac:dyDescent="0.2"/>
    <row r="17262" hidden="1" x14ac:dyDescent="0.2"/>
    <row r="17263" hidden="1" x14ac:dyDescent="0.2"/>
    <row r="17264" hidden="1" x14ac:dyDescent="0.2"/>
    <row r="17265" hidden="1" x14ac:dyDescent="0.2"/>
    <row r="17266" hidden="1" x14ac:dyDescent="0.2"/>
    <row r="17267" hidden="1" x14ac:dyDescent="0.2"/>
    <row r="17268" hidden="1" x14ac:dyDescent="0.2"/>
    <row r="17269" hidden="1" x14ac:dyDescent="0.2"/>
    <row r="17270" hidden="1" x14ac:dyDescent="0.2"/>
    <row r="17271" hidden="1" x14ac:dyDescent="0.2"/>
    <row r="17272" hidden="1" x14ac:dyDescent="0.2"/>
    <row r="17273" hidden="1" x14ac:dyDescent="0.2"/>
    <row r="17274" hidden="1" x14ac:dyDescent="0.2"/>
    <row r="17275" hidden="1" x14ac:dyDescent="0.2"/>
    <row r="17276" hidden="1" x14ac:dyDescent="0.2"/>
    <row r="17277" hidden="1" x14ac:dyDescent="0.2"/>
    <row r="17278" hidden="1" x14ac:dyDescent="0.2"/>
    <row r="17279" hidden="1" x14ac:dyDescent="0.2"/>
    <row r="17280" hidden="1" x14ac:dyDescent="0.2"/>
    <row r="17281" hidden="1" x14ac:dyDescent="0.2"/>
    <row r="17282" hidden="1" x14ac:dyDescent="0.2"/>
    <row r="17283" hidden="1" x14ac:dyDescent="0.2"/>
    <row r="17284" hidden="1" x14ac:dyDescent="0.2"/>
    <row r="17285" hidden="1" x14ac:dyDescent="0.2"/>
    <row r="17286" hidden="1" x14ac:dyDescent="0.2"/>
    <row r="17287" hidden="1" x14ac:dyDescent="0.2"/>
    <row r="17288" hidden="1" x14ac:dyDescent="0.2"/>
    <row r="17289" hidden="1" x14ac:dyDescent="0.2"/>
    <row r="17290" hidden="1" x14ac:dyDescent="0.2"/>
    <row r="17291" hidden="1" x14ac:dyDescent="0.2"/>
    <row r="17292" hidden="1" x14ac:dyDescent="0.2"/>
    <row r="17293" hidden="1" x14ac:dyDescent="0.2"/>
    <row r="17294" hidden="1" x14ac:dyDescent="0.2"/>
    <row r="17295" hidden="1" x14ac:dyDescent="0.2"/>
    <row r="17296" hidden="1" x14ac:dyDescent="0.2"/>
    <row r="17297" hidden="1" x14ac:dyDescent="0.2"/>
    <row r="17298" hidden="1" x14ac:dyDescent="0.2"/>
    <row r="17299" hidden="1" x14ac:dyDescent="0.2"/>
    <row r="17300" hidden="1" x14ac:dyDescent="0.2"/>
    <row r="17301" hidden="1" x14ac:dyDescent="0.2"/>
    <row r="17302" hidden="1" x14ac:dyDescent="0.2"/>
    <row r="17303" hidden="1" x14ac:dyDescent="0.2"/>
    <row r="17304" hidden="1" x14ac:dyDescent="0.2"/>
    <row r="17305" hidden="1" x14ac:dyDescent="0.2"/>
    <row r="17306" hidden="1" x14ac:dyDescent="0.2"/>
    <row r="17307" hidden="1" x14ac:dyDescent="0.2"/>
    <row r="17308" hidden="1" x14ac:dyDescent="0.2"/>
    <row r="17309" hidden="1" x14ac:dyDescent="0.2"/>
    <row r="17310" hidden="1" x14ac:dyDescent="0.2"/>
    <row r="17311" hidden="1" x14ac:dyDescent="0.2"/>
    <row r="17312" hidden="1" x14ac:dyDescent="0.2"/>
    <row r="17313" hidden="1" x14ac:dyDescent="0.2"/>
    <row r="17314" hidden="1" x14ac:dyDescent="0.2"/>
    <row r="17315" hidden="1" x14ac:dyDescent="0.2"/>
    <row r="17316" hidden="1" x14ac:dyDescent="0.2"/>
    <row r="17317" hidden="1" x14ac:dyDescent="0.2"/>
    <row r="17318" hidden="1" x14ac:dyDescent="0.2"/>
    <row r="17319" hidden="1" x14ac:dyDescent="0.2"/>
    <row r="17320" hidden="1" x14ac:dyDescent="0.2"/>
    <row r="17321" hidden="1" x14ac:dyDescent="0.2"/>
    <row r="17322" hidden="1" x14ac:dyDescent="0.2"/>
    <row r="17323" hidden="1" x14ac:dyDescent="0.2"/>
    <row r="17324" hidden="1" x14ac:dyDescent="0.2"/>
    <row r="17325" hidden="1" x14ac:dyDescent="0.2"/>
    <row r="17326" hidden="1" x14ac:dyDescent="0.2"/>
    <row r="17327" hidden="1" x14ac:dyDescent="0.2"/>
    <row r="17328" hidden="1" x14ac:dyDescent="0.2"/>
    <row r="17329" hidden="1" x14ac:dyDescent="0.2"/>
    <row r="17330" hidden="1" x14ac:dyDescent="0.2"/>
    <row r="17331" hidden="1" x14ac:dyDescent="0.2"/>
    <row r="17332" hidden="1" x14ac:dyDescent="0.2"/>
    <row r="17333" hidden="1" x14ac:dyDescent="0.2"/>
    <row r="17334" hidden="1" x14ac:dyDescent="0.2"/>
    <row r="17335" hidden="1" x14ac:dyDescent="0.2"/>
    <row r="17336" hidden="1" x14ac:dyDescent="0.2"/>
    <row r="17337" hidden="1" x14ac:dyDescent="0.2"/>
    <row r="17338" hidden="1" x14ac:dyDescent="0.2"/>
    <row r="17339" hidden="1" x14ac:dyDescent="0.2"/>
    <row r="17340" hidden="1" x14ac:dyDescent="0.2"/>
    <row r="17341" hidden="1" x14ac:dyDescent="0.2"/>
    <row r="17342" hidden="1" x14ac:dyDescent="0.2"/>
    <row r="17343" hidden="1" x14ac:dyDescent="0.2"/>
    <row r="17344" hidden="1" x14ac:dyDescent="0.2"/>
    <row r="17345" hidden="1" x14ac:dyDescent="0.2"/>
    <row r="17346" hidden="1" x14ac:dyDescent="0.2"/>
    <row r="17347" hidden="1" x14ac:dyDescent="0.2"/>
    <row r="17348" hidden="1" x14ac:dyDescent="0.2"/>
    <row r="17349" hidden="1" x14ac:dyDescent="0.2"/>
    <row r="17350" hidden="1" x14ac:dyDescent="0.2"/>
    <row r="17351" hidden="1" x14ac:dyDescent="0.2"/>
    <row r="17352" hidden="1" x14ac:dyDescent="0.2"/>
    <row r="17353" hidden="1" x14ac:dyDescent="0.2"/>
    <row r="17354" hidden="1" x14ac:dyDescent="0.2"/>
    <row r="17355" hidden="1" x14ac:dyDescent="0.2"/>
    <row r="17356" hidden="1" x14ac:dyDescent="0.2"/>
    <row r="17357" hidden="1" x14ac:dyDescent="0.2"/>
    <row r="17358" hidden="1" x14ac:dyDescent="0.2"/>
    <row r="17359" hidden="1" x14ac:dyDescent="0.2"/>
    <row r="17360" hidden="1" x14ac:dyDescent="0.2"/>
    <row r="17361" hidden="1" x14ac:dyDescent="0.2"/>
    <row r="17362" hidden="1" x14ac:dyDescent="0.2"/>
    <row r="17363" hidden="1" x14ac:dyDescent="0.2"/>
    <row r="17364" hidden="1" x14ac:dyDescent="0.2"/>
    <row r="17365" hidden="1" x14ac:dyDescent="0.2"/>
    <row r="17366" hidden="1" x14ac:dyDescent="0.2"/>
    <row r="17367" hidden="1" x14ac:dyDescent="0.2"/>
    <row r="17368" hidden="1" x14ac:dyDescent="0.2"/>
    <row r="17369" hidden="1" x14ac:dyDescent="0.2"/>
    <row r="17370" hidden="1" x14ac:dyDescent="0.2"/>
    <row r="17371" hidden="1" x14ac:dyDescent="0.2"/>
    <row r="17372" hidden="1" x14ac:dyDescent="0.2"/>
    <row r="17373" hidden="1" x14ac:dyDescent="0.2"/>
    <row r="17374" hidden="1" x14ac:dyDescent="0.2"/>
    <row r="17375" hidden="1" x14ac:dyDescent="0.2"/>
    <row r="17376" hidden="1" x14ac:dyDescent="0.2"/>
    <row r="17377" hidden="1" x14ac:dyDescent="0.2"/>
    <row r="17378" hidden="1" x14ac:dyDescent="0.2"/>
    <row r="17379" hidden="1" x14ac:dyDescent="0.2"/>
    <row r="17380" hidden="1" x14ac:dyDescent="0.2"/>
    <row r="17381" hidden="1" x14ac:dyDescent="0.2"/>
    <row r="17382" hidden="1" x14ac:dyDescent="0.2"/>
    <row r="17383" hidden="1" x14ac:dyDescent="0.2"/>
    <row r="17384" hidden="1" x14ac:dyDescent="0.2"/>
    <row r="17385" hidden="1" x14ac:dyDescent="0.2"/>
    <row r="17386" hidden="1" x14ac:dyDescent="0.2"/>
    <row r="17387" hidden="1" x14ac:dyDescent="0.2"/>
    <row r="17388" hidden="1" x14ac:dyDescent="0.2"/>
    <row r="17389" hidden="1" x14ac:dyDescent="0.2"/>
    <row r="17390" hidden="1" x14ac:dyDescent="0.2"/>
    <row r="17391" hidden="1" x14ac:dyDescent="0.2"/>
    <row r="17392" hidden="1" x14ac:dyDescent="0.2"/>
    <row r="17393" hidden="1" x14ac:dyDescent="0.2"/>
    <row r="17394" hidden="1" x14ac:dyDescent="0.2"/>
    <row r="17395" hidden="1" x14ac:dyDescent="0.2"/>
    <row r="17396" hidden="1" x14ac:dyDescent="0.2"/>
    <row r="17397" hidden="1" x14ac:dyDescent="0.2"/>
    <row r="17398" hidden="1" x14ac:dyDescent="0.2"/>
    <row r="17399" hidden="1" x14ac:dyDescent="0.2"/>
    <row r="17400" hidden="1" x14ac:dyDescent="0.2"/>
    <row r="17401" hidden="1" x14ac:dyDescent="0.2"/>
    <row r="17402" hidden="1" x14ac:dyDescent="0.2"/>
    <row r="17403" hidden="1" x14ac:dyDescent="0.2"/>
    <row r="17404" hidden="1" x14ac:dyDescent="0.2"/>
    <row r="17405" hidden="1" x14ac:dyDescent="0.2"/>
    <row r="17406" hidden="1" x14ac:dyDescent="0.2"/>
    <row r="17407" hidden="1" x14ac:dyDescent="0.2"/>
    <row r="17408" hidden="1" x14ac:dyDescent="0.2"/>
    <row r="17409" hidden="1" x14ac:dyDescent="0.2"/>
    <row r="17410" hidden="1" x14ac:dyDescent="0.2"/>
    <row r="17411" hidden="1" x14ac:dyDescent="0.2"/>
    <row r="17412" hidden="1" x14ac:dyDescent="0.2"/>
    <row r="17413" hidden="1" x14ac:dyDescent="0.2"/>
    <row r="17414" hidden="1" x14ac:dyDescent="0.2"/>
    <row r="17415" hidden="1" x14ac:dyDescent="0.2"/>
    <row r="17416" hidden="1" x14ac:dyDescent="0.2"/>
    <row r="17417" hidden="1" x14ac:dyDescent="0.2"/>
    <row r="17418" hidden="1" x14ac:dyDescent="0.2"/>
    <row r="17419" hidden="1" x14ac:dyDescent="0.2"/>
    <row r="17420" hidden="1" x14ac:dyDescent="0.2"/>
    <row r="17421" hidden="1" x14ac:dyDescent="0.2"/>
    <row r="17422" hidden="1" x14ac:dyDescent="0.2"/>
    <row r="17423" hidden="1" x14ac:dyDescent="0.2"/>
    <row r="17424" hidden="1" x14ac:dyDescent="0.2"/>
    <row r="17425" hidden="1" x14ac:dyDescent="0.2"/>
    <row r="17426" hidden="1" x14ac:dyDescent="0.2"/>
    <row r="17427" hidden="1" x14ac:dyDescent="0.2"/>
    <row r="17428" hidden="1" x14ac:dyDescent="0.2"/>
    <row r="17429" hidden="1" x14ac:dyDescent="0.2"/>
    <row r="17430" hidden="1" x14ac:dyDescent="0.2"/>
    <row r="17431" hidden="1" x14ac:dyDescent="0.2"/>
    <row r="17432" hidden="1" x14ac:dyDescent="0.2"/>
    <row r="17433" hidden="1" x14ac:dyDescent="0.2"/>
    <row r="17434" hidden="1" x14ac:dyDescent="0.2"/>
    <row r="17435" hidden="1" x14ac:dyDescent="0.2"/>
    <row r="17436" hidden="1" x14ac:dyDescent="0.2"/>
    <row r="17437" hidden="1" x14ac:dyDescent="0.2"/>
    <row r="17438" hidden="1" x14ac:dyDescent="0.2"/>
    <row r="17439" hidden="1" x14ac:dyDescent="0.2"/>
    <row r="17440" hidden="1" x14ac:dyDescent="0.2"/>
    <row r="17441" hidden="1" x14ac:dyDescent="0.2"/>
    <row r="17442" hidden="1" x14ac:dyDescent="0.2"/>
    <row r="17443" hidden="1" x14ac:dyDescent="0.2"/>
    <row r="17444" hidden="1" x14ac:dyDescent="0.2"/>
    <row r="17445" hidden="1" x14ac:dyDescent="0.2"/>
    <row r="17446" hidden="1" x14ac:dyDescent="0.2"/>
    <row r="17447" hidden="1" x14ac:dyDescent="0.2"/>
    <row r="17448" hidden="1" x14ac:dyDescent="0.2"/>
    <row r="17449" hidden="1" x14ac:dyDescent="0.2"/>
    <row r="17450" hidden="1" x14ac:dyDescent="0.2"/>
    <row r="17451" hidden="1" x14ac:dyDescent="0.2"/>
    <row r="17452" hidden="1" x14ac:dyDescent="0.2"/>
    <row r="17453" hidden="1" x14ac:dyDescent="0.2"/>
    <row r="17454" hidden="1" x14ac:dyDescent="0.2"/>
    <row r="17455" hidden="1" x14ac:dyDescent="0.2"/>
    <row r="17456" hidden="1" x14ac:dyDescent="0.2"/>
    <row r="17457" hidden="1" x14ac:dyDescent="0.2"/>
    <row r="17458" hidden="1" x14ac:dyDescent="0.2"/>
    <row r="17459" hidden="1" x14ac:dyDescent="0.2"/>
    <row r="17460" hidden="1" x14ac:dyDescent="0.2"/>
    <row r="17461" hidden="1" x14ac:dyDescent="0.2"/>
    <row r="17462" hidden="1" x14ac:dyDescent="0.2"/>
    <row r="17463" hidden="1" x14ac:dyDescent="0.2"/>
    <row r="17464" hidden="1" x14ac:dyDescent="0.2"/>
    <row r="17465" hidden="1" x14ac:dyDescent="0.2"/>
    <row r="17466" hidden="1" x14ac:dyDescent="0.2"/>
    <row r="17467" hidden="1" x14ac:dyDescent="0.2"/>
    <row r="17468" hidden="1" x14ac:dyDescent="0.2"/>
    <row r="17469" hidden="1" x14ac:dyDescent="0.2"/>
    <row r="17470" hidden="1" x14ac:dyDescent="0.2"/>
    <row r="17471" hidden="1" x14ac:dyDescent="0.2"/>
    <row r="17472" hidden="1" x14ac:dyDescent="0.2"/>
    <row r="17473" hidden="1" x14ac:dyDescent="0.2"/>
    <row r="17474" hidden="1" x14ac:dyDescent="0.2"/>
    <row r="17475" hidden="1" x14ac:dyDescent="0.2"/>
    <row r="17476" hidden="1" x14ac:dyDescent="0.2"/>
    <row r="17477" hidden="1" x14ac:dyDescent="0.2"/>
    <row r="17478" hidden="1" x14ac:dyDescent="0.2"/>
    <row r="17479" hidden="1" x14ac:dyDescent="0.2"/>
    <row r="17480" hidden="1" x14ac:dyDescent="0.2"/>
    <row r="17481" hidden="1" x14ac:dyDescent="0.2"/>
    <row r="17482" hidden="1" x14ac:dyDescent="0.2"/>
    <row r="17483" hidden="1" x14ac:dyDescent="0.2"/>
    <row r="17484" hidden="1" x14ac:dyDescent="0.2"/>
    <row r="17485" hidden="1" x14ac:dyDescent="0.2"/>
    <row r="17486" hidden="1" x14ac:dyDescent="0.2"/>
    <row r="17487" hidden="1" x14ac:dyDescent="0.2"/>
    <row r="17488" hidden="1" x14ac:dyDescent="0.2"/>
    <row r="17489" hidden="1" x14ac:dyDescent="0.2"/>
    <row r="17490" hidden="1" x14ac:dyDescent="0.2"/>
    <row r="17491" hidden="1" x14ac:dyDescent="0.2"/>
    <row r="17492" hidden="1" x14ac:dyDescent="0.2"/>
    <row r="17493" hidden="1" x14ac:dyDescent="0.2"/>
    <row r="17494" hidden="1" x14ac:dyDescent="0.2"/>
    <row r="17495" hidden="1" x14ac:dyDescent="0.2"/>
    <row r="17496" hidden="1" x14ac:dyDescent="0.2"/>
    <row r="17497" hidden="1" x14ac:dyDescent="0.2"/>
    <row r="17498" hidden="1" x14ac:dyDescent="0.2"/>
    <row r="17499" hidden="1" x14ac:dyDescent="0.2"/>
    <row r="17500" hidden="1" x14ac:dyDescent="0.2"/>
    <row r="17501" hidden="1" x14ac:dyDescent="0.2"/>
    <row r="17502" hidden="1" x14ac:dyDescent="0.2"/>
    <row r="17503" hidden="1" x14ac:dyDescent="0.2"/>
    <row r="17504" hidden="1" x14ac:dyDescent="0.2"/>
    <row r="17505" hidden="1" x14ac:dyDescent="0.2"/>
    <row r="17506" hidden="1" x14ac:dyDescent="0.2"/>
    <row r="17507" hidden="1" x14ac:dyDescent="0.2"/>
    <row r="17508" hidden="1" x14ac:dyDescent="0.2"/>
    <row r="17509" hidden="1" x14ac:dyDescent="0.2"/>
    <row r="17510" hidden="1" x14ac:dyDescent="0.2"/>
    <row r="17511" hidden="1" x14ac:dyDescent="0.2"/>
    <row r="17512" hidden="1" x14ac:dyDescent="0.2"/>
    <row r="17513" hidden="1" x14ac:dyDescent="0.2"/>
    <row r="17514" hidden="1" x14ac:dyDescent="0.2"/>
    <row r="17515" hidden="1" x14ac:dyDescent="0.2"/>
    <row r="17516" hidden="1" x14ac:dyDescent="0.2"/>
    <row r="17517" hidden="1" x14ac:dyDescent="0.2"/>
    <row r="17518" hidden="1" x14ac:dyDescent="0.2"/>
    <row r="17519" hidden="1" x14ac:dyDescent="0.2"/>
    <row r="17520" hidden="1" x14ac:dyDescent="0.2"/>
    <row r="17521" hidden="1" x14ac:dyDescent="0.2"/>
    <row r="17522" hidden="1" x14ac:dyDescent="0.2"/>
    <row r="17523" hidden="1" x14ac:dyDescent="0.2"/>
    <row r="17524" hidden="1" x14ac:dyDescent="0.2"/>
    <row r="17525" hidden="1" x14ac:dyDescent="0.2"/>
    <row r="17526" hidden="1" x14ac:dyDescent="0.2"/>
    <row r="17527" hidden="1" x14ac:dyDescent="0.2"/>
    <row r="17528" hidden="1" x14ac:dyDescent="0.2"/>
    <row r="17529" hidden="1" x14ac:dyDescent="0.2"/>
    <row r="17530" hidden="1" x14ac:dyDescent="0.2"/>
    <row r="17531" hidden="1" x14ac:dyDescent="0.2"/>
    <row r="17532" hidden="1" x14ac:dyDescent="0.2"/>
    <row r="17533" hidden="1" x14ac:dyDescent="0.2"/>
    <row r="17534" hidden="1" x14ac:dyDescent="0.2"/>
    <row r="17535" hidden="1" x14ac:dyDescent="0.2"/>
    <row r="17536" hidden="1" x14ac:dyDescent="0.2"/>
    <row r="17537" hidden="1" x14ac:dyDescent="0.2"/>
    <row r="17538" hidden="1" x14ac:dyDescent="0.2"/>
    <row r="17539" hidden="1" x14ac:dyDescent="0.2"/>
    <row r="17540" hidden="1" x14ac:dyDescent="0.2"/>
    <row r="17541" hidden="1" x14ac:dyDescent="0.2"/>
    <row r="17542" hidden="1" x14ac:dyDescent="0.2"/>
    <row r="17543" hidden="1" x14ac:dyDescent="0.2"/>
    <row r="17544" hidden="1" x14ac:dyDescent="0.2"/>
    <row r="17545" hidden="1" x14ac:dyDescent="0.2"/>
    <row r="17546" hidden="1" x14ac:dyDescent="0.2"/>
    <row r="17547" hidden="1" x14ac:dyDescent="0.2"/>
    <row r="17548" hidden="1" x14ac:dyDescent="0.2"/>
    <row r="17549" hidden="1" x14ac:dyDescent="0.2"/>
    <row r="17550" hidden="1" x14ac:dyDescent="0.2"/>
    <row r="17551" hidden="1" x14ac:dyDescent="0.2"/>
    <row r="17552" hidden="1" x14ac:dyDescent="0.2"/>
    <row r="17553" hidden="1" x14ac:dyDescent="0.2"/>
    <row r="17554" hidden="1" x14ac:dyDescent="0.2"/>
    <row r="17555" hidden="1" x14ac:dyDescent="0.2"/>
    <row r="17556" hidden="1" x14ac:dyDescent="0.2"/>
    <row r="17557" hidden="1" x14ac:dyDescent="0.2"/>
    <row r="17558" hidden="1" x14ac:dyDescent="0.2"/>
    <row r="17559" hidden="1" x14ac:dyDescent="0.2"/>
    <row r="17560" hidden="1" x14ac:dyDescent="0.2"/>
    <row r="17561" hidden="1" x14ac:dyDescent="0.2"/>
    <row r="17562" hidden="1" x14ac:dyDescent="0.2"/>
    <row r="17563" hidden="1" x14ac:dyDescent="0.2"/>
    <row r="17564" hidden="1" x14ac:dyDescent="0.2"/>
    <row r="17565" hidden="1" x14ac:dyDescent="0.2"/>
    <row r="17566" hidden="1" x14ac:dyDescent="0.2"/>
    <row r="17567" hidden="1" x14ac:dyDescent="0.2"/>
    <row r="17568" hidden="1" x14ac:dyDescent="0.2"/>
    <row r="17569" hidden="1" x14ac:dyDescent="0.2"/>
    <row r="17570" hidden="1" x14ac:dyDescent="0.2"/>
    <row r="17571" hidden="1" x14ac:dyDescent="0.2"/>
    <row r="17572" hidden="1" x14ac:dyDescent="0.2"/>
    <row r="17573" hidden="1" x14ac:dyDescent="0.2"/>
    <row r="17574" hidden="1" x14ac:dyDescent="0.2"/>
    <row r="17575" hidden="1" x14ac:dyDescent="0.2"/>
    <row r="17576" hidden="1" x14ac:dyDescent="0.2"/>
    <row r="17577" hidden="1" x14ac:dyDescent="0.2"/>
    <row r="17578" hidden="1" x14ac:dyDescent="0.2"/>
    <row r="17579" hidden="1" x14ac:dyDescent="0.2"/>
    <row r="17580" hidden="1" x14ac:dyDescent="0.2"/>
    <row r="17581" hidden="1" x14ac:dyDescent="0.2"/>
    <row r="17582" hidden="1" x14ac:dyDescent="0.2"/>
    <row r="17583" hidden="1" x14ac:dyDescent="0.2"/>
    <row r="17584" hidden="1" x14ac:dyDescent="0.2"/>
    <row r="17585" hidden="1" x14ac:dyDescent="0.2"/>
    <row r="17586" hidden="1" x14ac:dyDescent="0.2"/>
    <row r="17587" hidden="1" x14ac:dyDescent="0.2"/>
    <row r="17588" hidden="1" x14ac:dyDescent="0.2"/>
    <row r="17589" hidden="1" x14ac:dyDescent="0.2"/>
    <row r="17590" hidden="1" x14ac:dyDescent="0.2"/>
    <row r="17591" hidden="1" x14ac:dyDescent="0.2"/>
    <row r="17592" hidden="1" x14ac:dyDescent="0.2"/>
    <row r="17593" hidden="1" x14ac:dyDescent="0.2"/>
    <row r="17594" hidden="1" x14ac:dyDescent="0.2"/>
    <row r="17595" hidden="1" x14ac:dyDescent="0.2"/>
    <row r="17596" hidden="1" x14ac:dyDescent="0.2"/>
    <row r="17597" hidden="1" x14ac:dyDescent="0.2"/>
    <row r="17598" hidden="1" x14ac:dyDescent="0.2"/>
    <row r="17599" hidden="1" x14ac:dyDescent="0.2"/>
    <row r="17600" hidden="1" x14ac:dyDescent="0.2"/>
    <row r="17601" hidden="1" x14ac:dyDescent="0.2"/>
    <row r="17602" hidden="1" x14ac:dyDescent="0.2"/>
    <row r="17603" hidden="1" x14ac:dyDescent="0.2"/>
    <row r="17604" hidden="1" x14ac:dyDescent="0.2"/>
    <row r="17605" hidden="1" x14ac:dyDescent="0.2"/>
    <row r="17606" hidden="1" x14ac:dyDescent="0.2"/>
    <row r="17607" hidden="1" x14ac:dyDescent="0.2"/>
    <row r="17608" hidden="1" x14ac:dyDescent="0.2"/>
    <row r="17609" hidden="1" x14ac:dyDescent="0.2"/>
    <row r="17610" hidden="1" x14ac:dyDescent="0.2"/>
    <row r="17611" hidden="1" x14ac:dyDescent="0.2"/>
    <row r="17612" hidden="1" x14ac:dyDescent="0.2"/>
    <row r="17613" hidden="1" x14ac:dyDescent="0.2"/>
    <row r="17614" hidden="1" x14ac:dyDescent="0.2"/>
    <row r="17615" hidden="1" x14ac:dyDescent="0.2"/>
    <row r="17616" hidden="1" x14ac:dyDescent="0.2"/>
    <row r="17617" hidden="1" x14ac:dyDescent="0.2"/>
    <row r="17618" hidden="1" x14ac:dyDescent="0.2"/>
    <row r="17619" hidden="1" x14ac:dyDescent="0.2"/>
    <row r="17620" hidden="1" x14ac:dyDescent="0.2"/>
    <row r="17621" hidden="1" x14ac:dyDescent="0.2"/>
    <row r="17622" hidden="1" x14ac:dyDescent="0.2"/>
    <row r="17623" hidden="1" x14ac:dyDescent="0.2"/>
    <row r="17624" hidden="1" x14ac:dyDescent="0.2"/>
    <row r="17625" hidden="1" x14ac:dyDescent="0.2"/>
    <row r="17626" hidden="1" x14ac:dyDescent="0.2"/>
    <row r="17627" hidden="1" x14ac:dyDescent="0.2"/>
    <row r="17628" hidden="1" x14ac:dyDescent="0.2"/>
    <row r="17629" hidden="1" x14ac:dyDescent="0.2"/>
    <row r="17630" hidden="1" x14ac:dyDescent="0.2"/>
    <row r="17631" hidden="1" x14ac:dyDescent="0.2"/>
    <row r="17632" hidden="1" x14ac:dyDescent="0.2"/>
    <row r="17633" hidden="1" x14ac:dyDescent="0.2"/>
    <row r="17634" hidden="1" x14ac:dyDescent="0.2"/>
    <row r="17635" hidden="1" x14ac:dyDescent="0.2"/>
    <row r="17636" hidden="1" x14ac:dyDescent="0.2"/>
    <row r="17637" hidden="1" x14ac:dyDescent="0.2"/>
    <row r="17638" hidden="1" x14ac:dyDescent="0.2"/>
    <row r="17639" hidden="1" x14ac:dyDescent="0.2"/>
    <row r="17640" hidden="1" x14ac:dyDescent="0.2"/>
    <row r="17641" hidden="1" x14ac:dyDescent="0.2"/>
    <row r="17642" hidden="1" x14ac:dyDescent="0.2"/>
    <row r="17643" hidden="1" x14ac:dyDescent="0.2"/>
    <row r="17644" hidden="1" x14ac:dyDescent="0.2"/>
    <row r="17645" hidden="1" x14ac:dyDescent="0.2"/>
    <row r="17646" hidden="1" x14ac:dyDescent="0.2"/>
    <row r="17647" hidden="1" x14ac:dyDescent="0.2"/>
    <row r="17648" hidden="1" x14ac:dyDescent="0.2"/>
    <row r="17649" hidden="1" x14ac:dyDescent="0.2"/>
    <row r="17650" hidden="1" x14ac:dyDescent="0.2"/>
    <row r="17651" hidden="1" x14ac:dyDescent="0.2"/>
    <row r="17652" hidden="1" x14ac:dyDescent="0.2"/>
    <row r="17653" hidden="1" x14ac:dyDescent="0.2"/>
    <row r="17654" hidden="1" x14ac:dyDescent="0.2"/>
    <row r="17655" hidden="1" x14ac:dyDescent="0.2"/>
    <row r="17656" hidden="1" x14ac:dyDescent="0.2"/>
    <row r="17657" hidden="1" x14ac:dyDescent="0.2"/>
    <row r="17658" hidden="1" x14ac:dyDescent="0.2"/>
    <row r="17659" hidden="1" x14ac:dyDescent="0.2"/>
    <row r="17660" hidden="1" x14ac:dyDescent="0.2"/>
    <row r="17661" hidden="1" x14ac:dyDescent="0.2"/>
    <row r="17662" hidden="1" x14ac:dyDescent="0.2"/>
    <row r="17663" hidden="1" x14ac:dyDescent="0.2"/>
    <row r="17664" hidden="1" x14ac:dyDescent="0.2"/>
    <row r="17665" hidden="1" x14ac:dyDescent="0.2"/>
    <row r="17666" hidden="1" x14ac:dyDescent="0.2"/>
    <row r="17667" hidden="1" x14ac:dyDescent="0.2"/>
    <row r="17668" hidden="1" x14ac:dyDescent="0.2"/>
    <row r="17669" hidden="1" x14ac:dyDescent="0.2"/>
    <row r="17670" hidden="1" x14ac:dyDescent="0.2"/>
    <row r="17671" hidden="1" x14ac:dyDescent="0.2"/>
    <row r="17672" hidden="1" x14ac:dyDescent="0.2"/>
    <row r="17673" hidden="1" x14ac:dyDescent="0.2"/>
    <row r="17674" hidden="1" x14ac:dyDescent="0.2"/>
    <row r="17675" hidden="1" x14ac:dyDescent="0.2"/>
    <row r="17676" hidden="1" x14ac:dyDescent="0.2"/>
    <row r="17677" hidden="1" x14ac:dyDescent="0.2"/>
    <row r="17678" hidden="1" x14ac:dyDescent="0.2"/>
    <row r="17679" hidden="1" x14ac:dyDescent="0.2"/>
    <row r="17680" hidden="1" x14ac:dyDescent="0.2"/>
    <row r="17681" hidden="1" x14ac:dyDescent="0.2"/>
    <row r="17682" hidden="1" x14ac:dyDescent="0.2"/>
    <row r="17683" hidden="1" x14ac:dyDescent="0.2"/>
    <row r="17684" hidden="1" x14ac:dyDescent="0.2"/>
    <row r="17685" hidden="1" x14ac:dyDescent="0.2"/>
    <row r="17686" hidden="1" x14ac:dyDescent="0.2"/>
    <row r="17687" hidden="1" x14ac:dyDescent="0.2"/>
    <row r="17688" hidden="1" x14ac:dyDescent="0.2"/>
    <row r="17689" hidden="1" x14ac:dyDescent="0.2"/>
    <row r="17690" hidden="1" x14ac:dyDescent="0.2"/>
    <row r="17691" hidden="1" x14ac:dyDescent="0.2"/>
    <row r="17692" hidden="1" x14ac:dyDescent="0.2"/>
    <row r="17693" hidden="1" x14ac:dyDescent="0.2"/>
    <row r="17694" hidden="1" x14ac:dyDescent="0.2"/>
    <row r="17695" hidden="1" x14ac:dyDescent="0.2"/>
    <row r="17696" hidden="1" x14ac:dyDescent="0.2"/>
    <row r="17697" hidden="1" x14ac:dyDescent="0.2"/>
    <row r="17698" hidden="1" x14ac:dyDescent="0.2"/>
    <row r="17699" hidden="1" x14ac:dyDescent="0.2"/>
    <row r="17700" hidden="1" x14ac:dyDescent="0.2"/>
    <row r="17701" hidden="1" x14ac:dyDescent="0.2"/>
    <row r="17702" hidden="1" x14ac:dyDescent="0.2"/>
    <row r="17703" hidden="1" x14ac:dyDescent="0.2"/>
    <row r="17704" hidden="1" x14ac:dyDescent="0.2"/>
    <row r="17705" hidden="1" x14ac:dyDescent="0.2"/>
    <row r="17706" hidden="1" x14ac:dyDescent="0.2"/>
    <row r="17707" hidden="1" x14ac:dyDescent="0.2"/>
    <row r="17708" hidden="1" x14ac:dyDescent="0.2"/>
    <row r="17709" hidden="1" x14ac:dyDescent="0.2"/>
    <row r="17710" hidden="1" x14ac:dyDescent="0.2"/>
    <row r="17711" hidden="1" x14ac:dyDescent="0.2"/>
    <row r="17712" hidden="1" x14ac:dyDescent="0.2"/>
    <row r="17713" hidden="1" x14ac:dyDescent="0.2"/>
    <row r="17714" hidden="1" x14ac:dyDescent="0.2"/>
    <row r="17715" hidden="1" x14ac:dyDescent="0.2"/>
    <row r="17716" hidden="1" x14ac:dyDescent="0.2"/>
    <row r="17717" hidden="1" x14ac:dyDescent="0.2"/>
    <row r="17718" hidden="1" x14ac:dyDescent="0.2"/>
    <row r="17719" hidden="1" x14ac:dyDescent="0.2"/>
    <row r="17720" hidden="1" x14ac:dyDescent="0.2"/>
    <row r="17721" hidden="1" x14ac:dyDescent="0.2"/>
    <row r="17722" hidden="1" x14ac:dyDescent="0.2"/>
    <row r="17723" hidden="1" x14ac:dyDescent="0.2"/>
    <row r="17724" hidden="1" x14ac:dyDescent="0.2"/>
    <row r="17725" hidden="1" x14ac:dyDescent="0.2"/>
    <row r="17726" hidden="1" x14ac:dyDescent="0.2"/>
    <row r="17727" hidden="1" x14ac:dyDescent="0.2"/>
    <row r="17728" hidden="1" x14ac:dyDescent="0.2"/>
    <row r="17729" hidden="1" x14ac:dyDescent="0.2"/>
    <row r="17730" hidden="1" x14ac:dyDescent="0.2"/>
    <row r="17731" hidden="1" x14ac:dyDescent="0.2"/>
    <row r="17732" hidden="1" x14ac:dyDescent="0.2"/>
    <row r="17733" hidden="1" x14ac:dyDescent="0.2"/>
    <row r="17734" hidden="1" x14ac:dyDescent="0.2"/>
    <row r="17735" hidden="1" x14ac:dyDescent="0.2"/>
    <row r="17736" hidden="1" x14ac:dyDescent="0.2"/>
    <row r="17737" hidden="1" x14ac:dyDescent="0.2"/>
    <row r="17738" hidden="1" x14ac:dyDescent="0.2"/>
    <row r="17739" hidden="1" x14ac:dyDescent="0.2"/>
    <row r="17740" hidden="1" x14ac:dyDescent="0.2"/>
    <row r="17741" hidden="1" x14ac:dyDescent="0.2"/>
    <row r="17742" hidden="1" x14ac:dyDescent="0.2"/>
    <row r="17743" hidden="1" x14ac:dyDescent="0.2"/>
    <row r="17744" hidden="1" x14ac:dyDescent="0.2"/>
    <row r="17745" hidden="1" x14ac:dyDescent="0.2"/>
    <row r="17746" hidden="1" x14ac:dyDescent="0.2"/>
    <row r="17747" hidden="1" x14ac:dyDescent="0.2"/>
    <row r="17748" hidden="1" x14ac:dyDescent="0.2"/>
    <row r="17749" hidden="1" x14ac:dyDescent="0.2"/>
    <row r="17750" hidden="1" x14ac:dyDescent="0.2"/>
    <row r="17751" hidden="1" x14ac:dyDescent="0.2"/>
    <row r="17752" hidden="1" x14ac:dyDescent="0.2"/>
    <row r="17753" hidden="1" x14ac:dyDescent="0.2"/>
    <row r="17754" hidden="1" x14ac:dyDescent="0.2"/>
    <row r="17755" hidden="1" x14ac:dyDescent="0.2"/>
    <row r="17756" hidden="1" x14ac:dyDescent="0.2"/>
    <row r="17757" hidden="1" x14ac:dyDescent="0.2"/>
    <row r="17758" hidden="1" x14ac:dyDescent="0.2"/>
    <row r="17759" hidden="1" x14ac:dyDescent="0.2"/>
    <row r="17760" hidden="1" x14ac:dyDescent="0.2"/>
    <row r="17761" hidden="1" x14ac:dyDescent="0.2"/>
    <row r="17762" hidden="1" x14ac:dyDescent="0.2"/>
    <row r="17763" hidden="1" x14ac:dyDescent="0.2"/>
    <row r="17764" hidden="1" x14ac:dyDescent="0.2"/>
    <row r="17765" hidden="1" x14ac:dyDescent="0.2"/>
    <row r="17766" hidden="1" x14ac:dyDescent="0.2"/>
    <row r="17767" hidden="1" x14ac:dyDescent="0.2"/>
    <row r="17768" hidden="1" x14ac:dyDescent="0.2"/>
    <row r="17769" hidden="1" x14ac:dyDescent="0.2"/>
    <row r="17770" hidden="1" x14ac:dyDescent="0.2"/>
    <row r="17771" hidden="1" x14ac:dyDescent="0.2"/>
    <row r="17772" hidden="1" x14ac:dyDescent="0.2"/>
    <row r="17773" hidden="1" x14ac:dyDescent="0.2"/>
    <row r="17774" hidden="1" x14ac:dyDescent="0.2"/>
    <row r="17775" hidden="1" x14ac:dyDescent="0.2"/>
    <row r="17776" hidden="1" x14ac:dyDescent="0.2"/>
    <row r="17777" hidden="1" x14ac:dyDescent="0.2"/>
    <row r="17778" hidden="1" x14ac:dyDescent="0.2"/>
    <row r="17779" hidden="1" x14ac:dyDescent="0.2"/>
    <row r="17780" hidden="1" x14ac:dyDescent="0.2"/>
    <row r="17781" hidden="1" x14ac:dyDescent="0.2"/>
    <row r="17782" hidden="1" x14ac:dyDescent="0.2"/>
    <row r="17783" hidden="1" x14ac:dyDescent="0.2"/>
    <row r="17784" hidden="1" x14ac:dyDescent="0.2"/>
    <row r="17785" hidden="1" x14ac:dyDescent="0.2"/>
    <row r="17786" hidden="1" x14ac:dyDescent="0.2"/>
    <row r="17787" hidden="1" x14ac:dyDescent="0.2"/>
    <row r="17788" hidden="1" x14ac:dyDescent="0.2"/>
    <row r="17789" hidden="1" x14ac:dyDescent="0.2"/>
    <row r="17790" hidden="1" x14ac:dyDescent="0.2"/>
    <row r="17791" hidden="1" x14ac:dyDescent="0.2"/>
    <row r="17792" hidden="1" x14ac:dyDescent="0.2"/>
    <row r="17793" hidden="1" x14ac:dyDescent="0.2"/>
    <row r="17794" hidden="1" x14ac:dyDescent="0.2"/>
    <row r="17795" hidden="1" x14ac:dyDescent="0.2"/>
    <row r="17796" hidden="1" x14ac:dyDescent="0.2"/>
    <row r="17797" hidden="1" x14ac:dyDescent="0.2"/>
    <row r="17798" hidden="1" x14ac:dyDescent="0.2"/>
    <row r="17799" hidden="1" x14ac:dyDescent="0.2"/>
    <row r="17800" hidden="1" x14ac:dyDescent="0.2"/>
    <row r="17801" hidden="1" x14ac:dyDescent="0.2"/>
    <row r="17802" hidden="1" x14ac:dyDescent="0.2"/>
    <row r="17803" hidden="1" x14ac:dyDescent="0.2"/>
    <row r="17804" hidden="1" x14ac:dyDescent="0.2"/>
    <row r="17805" hidden="1" x14ac:dyDescent="0.2"/>
    <row r="17806" hidden="1" x14ac:dyDescent="0.2"/>
    <row r="17807" hidden="1" x14ac:dyDescent="0.2"/>
    <row r="17808" hidden="1" x14ac:dyDescent="0.2"/>
    <row r="17809" hidden="1" x14ac:dyDescent="0.2"/>
    <row r="17810" hidden="1" x14ac:dyDescent="0.2"/>
    <row r="17811" hidden="1" x14ac:dyDescent="0.2"/>
    <row r="17812" hidden="1" x14ac:dyDescent="0.2"/>
    <row r="17813" hidden="1" x14ac:dyDescent="0.2"/>
    <row r="17814" hidden="1" x14ac:dyDescent="0.2"/>
    <row r="17815" hidden="1" x14ac:dyDescent="0.2"/>
    <row r="17816" hidden="1" x14ac:dyDescent="0.2"/>
    <row r="17817" hidden="1" x14ac:dyDescent="0.2"/>
    <row r="17818" hidden="1" x14ac:dyDescent="0.2"/>
    <row r="17819" hidden="1" x14ac:dyDescent="0.2"/>
    <row r="17820" hidden="1" x14ac:dyDescent="0.2"/>
    <row r="17821" hidden="1" x14ac:dyDescent="0.2"/>
    <row r="17822" hidden="1" x14ac:dyDescent="0.2"/>
    <row r="17823" hidden="1" x14ac:dyDescent="0.2"/>
    <row r="17824" hidden="1" x14ac:dyDescent="0.2"/>
    <row r="17825" hidden="1" x14ac:dyDescent="0.2"/>
    <row r="17826" hidden="1" x14ac:dyDescent="0.2"/>
    <row r="17827" hidden="1" x14ac:dyDescent="0.2"/>
    <row r="17828" hidden="1" x14ac:dyDescent="0.2"/>
    <row r="17829" hidden="1" x14ac:dyDescent="0.2"/>
    <row r="17830" hidden="1" x14ac:dyDescent="0.2"/>
    <row r="17831" hidden="1" x14ac:dyDescent="0.2"/>
    <row r="17832" hidden="1" x14ac:dyDescent="0.2"/>
    <row r="17833" hidden="1" x14ac:dyDescent="0.2"/>
    <row r="17834" hidden="1" x14ac:dyDescent="0.2"/>
    <row r="17835" hidden="1" x14ac:dyDescent="0.2"/>
    <row r="17836" hidden="1" x14ac:dyDescent="0.2"/>
    <row r="17837" hidden="1" x14ac:dyDescent="0.2"/>
    <row r="17838" hidden="1" x14ac:dyDescent="0.2"/>
    <row r="17839" hidden="1" x14ac:dyDescent="0.2"/>
    <row r="17840" hidden="1" x14ac:dyDescent="0.2"/>
    <row r="17841" hidden="1" x14ac:dyDescent="0.2"/>
    <row r="17842" hidden="1" x14ac:dyDescent="0.2"/>
    <row r="17843" hidden="1" x14ac:dyDescent="0.2"/>
    <row r="17844" hidden="1" x14ac:dyDescent="0.2"/>
    <row r="17845" hidden="1" x14ac:dyDescent="0.2"/>
    <row r="17846" hidden="1" x14ac:dyDescent="0.2"/>
    <row r="17847" hidden="1" x14ac:dyDescent="0.2"/>
    <row r="17848" hidden="1" x14ac:dyDescent="0.2"/>
    <row r="17849" hidden="1" x14ac:dyDescent="0.2"/>
    <row r="17850" hidden="1" x14ac:dyDescent="0.2"/>
    <row r="17851" hidden="1" x14ac:dyDescent="0.2"/>
    <row r="17852" hidden="1" x14ac:dyDescent="0.2"/>
    <row r="17853" hidden="1" x14ac:dyDescent="0.2"/>
    <row r="17854" hidden="1" x14ac:dyDescent="0.2"/>
    <row r="17855" hidden="1" x14ac:dyDescent="0.2"/>
    <row r="17856" hidden="1" x14ac:dyDescent="0.2"/>
    <row r="17857" hidden="1" x14ac:dyDescent="0.2"/>
    <row r="17858" hidden="1" x14ac:dyDescent="0.2"/>
    <row r="17859" hidden="1" x14ac:dyDescent="0.2"/>
    <row r="17860" hidden="1" x14ac:dyDescent="0.2"/>
    <row r="17861" hidden="1" x14ac:dyDescent="0.2"/>
    <row r="17862" hidden="1" x14ac:dyDescent="0.2"/>
    <row r="17863" hidden="1" x14ac:dyDescent="0.2"/>
    <row r="17864" hidden="1" x14ac:dyDescent="0.2"/>
    <row r="17865" hidden="1" x14ac:dyDescent="0.2"/>
    <row r="17866" hidden="1" x14ac:dyDescent="0.2"/>
    <row r="17867" hidden="1" x14ac:dyDescent="0.2"/>
    <row r="17868" hidden="1" x14ac:dyDescent="0.2"/>
    <row r="17869" hidden="1" x14ac:dyDescent="0.2"/>
    <row r="17870" hidden="1" x14ac:dyDescent="0.2"/>
    <row r="17871" hidden="1" x14ac:dyDescent="0.2"/>
    <row r="17872" hidden="1" x14ac:dyDescent="0.2"/>
    <row r="17873" hidden="1" x14ac:dyDescent="0.2"/>
    <row r="17874" hidden="1" x14ac:dyDescent="0.2"/>
    <row r="17875" hidden="1" x14ac:dyDescent="0.2"/>
    <row r="17876" hidden="1" x14ac:dyDescent="0.2"/>
    <row r="17877" hidden="1" x14ac:dyDescent="0.2"/>
    <row r="17878" hidden="1" x14ac:dyDescent="0.2"/>
    <row r="17879" hidden="1" x14ac:dyDescent="0.2"/>
    <row r="17880" hidden="1" x14ac:dyDescent="0.2"/>
    <row r="17881" hidden="1" x14ac:dyDescent="0.2"/>
    <row r="17882" hidden="1" x14ac:dyDescent="0.2"/>
    <row r="17883" hidden="1" x14ac:dyDescent="0.2"/>
    <row r="17884" hidden="1" x14ac:dyDescent="0.2"/>
    <row r="17885" hidden="1" x14ac:dyDescent="0.2"/>
    <row r="17886" hidden="1" x14ac:dyDescent="0.2"/>
    <row r="17887" hidden="1" x14ac:dyDescent="0.2"/>
    <row r="17888" hidden="1" x14ac:dyDescent="0.2"/>
    <row r="17889" hidden="1" x14ac:dyDescent="0.2"/>
    <row r="17890" hidden="1" x14ac:dyDescent="0.2"/>
    <row r="17891" hidden="1" x14ac:dyDescent="0.2"/>
    <row r="17892" hidden="1" x14ac:dyDescent="0.2"/>
    <row r="17893" hidden="1" x14ac:dyDescent="0.2"/>
    <row r="17894" hidden="1" x14ac:dyDescent="0.2"/>
    <row r="17895" hidden="1" x14ac:dyDescent="0.2"/>
    <row r="17896" hidden="1" x14ac:dyDescent="0.2"/>
    <row r="17897" hidden="1" x14ac:dyDescent="0.2"/>
    <row r="17898" hidden="1" x14ac:dyDescent="0.2"/>
    <row r="17899" hidden="1" x14ac:dyDescent="0.2"/>
    <row r="17900" hidden="1" x14ac:dyDescent="0.2"/>
    <row r="17901" hidden="1" x14ac:dyDescent="0.2"/>
    <row r="17902" hidden="1" x14ac:dyDescent="0.2"/>
    <row r="17903" hidden="1" x14ac:dyDescent="0.2"/>
    <row r="17904" hidden="1" x14ac:dyDescent="0.2"/>
    <row r="17905" hidden="1" x14ac:dyDescent="0.2"/>
    <row r="17906" hidden="1" x14ac:dyDescent="0.2"/>
    <row r="17907" hidden="1" x14ac:dyDescent="0.2"/>
    <row r="17908" hidden="1" x14ac:dyDescent="0.2"/>
    <row r="17909" hidden="1" x14ac:dyDescent="0.2"/>
    <row r="17910" hidden="1" x14ac:dyDescent="0.2"/>
    <row r="17911" hidden="1" x14ac:dyDescent="0.2"/>
    <row r="17912" hidden="1" x14ac:dyDescent="0.2"/>
    <row r="17913" hidden="1" x14ac:dyDescent="0.2"/>
    <row r="17914" hidden="1" x14ac:dyDescent="0.2"/>
    <row r="17915" hidden="1" x14ac:dyDescent="0.2"/>
    <row r="17916" hidden="1" x14ac:dyDescent="0.2"/>
    <row r="17917" hidden="1" x14ac:dyDescent="0.2"/>
    <row r="17918" hidden="1" x14ac:dyDescent="0.2"/>
    <row r="17919" hidden="1" x14ac:dyDescent="0.2"/>
    <row r="17920" hidden="1" x14ac:dyDescent="0.2"/>
    <row r="17921" hidden="1" x14ac:dyDescent="0.2"/>
    <row r="17922" hidden="1" x14ac:dyDescent="0.2"/>
    <row r="17923" hidden="1" x14ac:dyDescent="0.2"/>
    <row r="17924" hidden="1" x14ac:dyDescent="0.2"/>
    <row r="17925" hidden="1" x14ac:dyDescent="0.2"/>
    <row r="17926" hidden="1" x14ac:dyDescent="0.2"/>
    <row r="17927" hidden="1" x14ac:dyDescent="0.2"/>
    <row r="17928" hidden="1" x14ac:dyDescent="0.2"/>
    <row r="17929" hidden="1" x14ac:dyDescent="0.2"/>
    <row r="17930" hidden="1" x14ac:dyDescent="0.2"/>
    <row r="17931" hidden="1" x14ac:dyDescent="0.2"/>
    <row r="17932" hidden="1" x14ac:dyDescent="0.2"/>
    <row r="17933" hidden="1" x14ac:dyDescent="0.2"/>
    <row r="17934" hidden="1" x14ac:dyDescent="0.2"/>
    <row r="17935" hidden="1" x14ac:dyDescent="0.2"/>
    <row r="17936" hidden="1" x14ac:dyDescent="0.2"/>
    <row r="17937" hidden="1" x14ac:dyDescent="0.2"/>
    <row r="17938" hidden="1" x14ac:dyDescent="0.2"/>
    <row r="17939" hidden="1" x14ac:dyDescent="0.2"/>
    <row r="17940" hidden="1" x14ac:dyDescent="0.2"/>
    <row r="17941" hidden="1" x14ac:dyDescent="0.2"/>
    <row r="17942" hidden="1" x14ac:dyDescent="0.2"/>
    <row r="17943" hidden="1" x14ac:dyDescent="0.2"/>
    <row r="17944" hidden="1" x14ac:dyDescent="0.2"/>
    <row r="17945" hidden="1" x14ac:dyDescent="0.2"/>
    <row r="17946" hidden="1" x14ac:dyDescent="0.2"/>
    <row r="17947" hidden="1" x14ac:dyDescent="0.2"/>
    <row r="17948" hidden="1" x14ac:dyDescent="0.2"/>
    <row r="17949" hidden="1" x14ac:dyDescent="0.2"/>
    <row r="17950" hidden="1" x14ac:dyDescent="0.2"/>
    <row r="17951" hidden="1" x14ac:dyDescent="0.2"/>
    <row r="17952" hidden="1" x14ac:dyDescent="0.2"/>
    <row r="17953" hidden="1" x14ac:dyDescent="0.2"/>
    <row r="17954" hidden="1" x14ac:dyDescent="0.2"/>
    <row r="17955" hidden="1" x14ac:dyDescent="0.2"/>
    <row r="17956" hidden="1" x14ac:dyDescent="0.2"/>
    <row r="17957" hidden="1" x14ac:dyDescent="0.2"/>
    <row r="17958" hidden="1" x14ac:dyDescent="0.2"/>
    <row r="17959" hidden="1" x14ac:dyDescent="0.2"/>
    <row r="17960" hidden="1" x14ac:dyDescent="0.2"/>
    <row r="17961" hidden="1" x14ac:dyDescent="0.2"/>
    <row r="17962" hidden="1" x14ac:dyDescent="0.2"/>
    <row r="17963" hidden="1" x14ac:dyDescent="0.2"/>
    <row r="17964" hidden="1" x14ac:dyDescent="0.2"/>
    <row r="17965" hidden="1" x14ac:dyDescent="0.2"/>
    <row r="17966" hidden="1" x14ac:dyDescent="0.2"/>
    <row r="17967" hidden="1" x14ac:dyDescent="0.2"/>
    <row r="17968" hidden="1" x14ac:dyDescent="0.2"/>
    <row r="17969" hidden="1" x14ac:dyDescent="0.2"/>
    <row r="17970" hidden="1" x14ac:dyDescent="0.2"/>
    <row r="17971" hidden="1" x14ac:dyDescent="0.2"/>
    <row r="17972" hidden="1" x14ac:dyDescent="0.2"/>
    <row r="17973" hidden="1" x14ac:dyDescent="0.2"/>
    <row r="17974" hidden="1" x14ac:dyDescent="0.2"/>
    <row r="17975" hidden="1" x14ac:dyDescent="0.2"/>
    <row r="17976" hidden="1" x14ac:dyDescent="0.2"/>
    <row r="17977" hidden="1" x14ac:dyDescent="0.2"/>
    <row r="17978" hidden="1" x14ac:dyDescent="0.2"/>
    <row r="17979" hidden="1" x14ac:dyDescent="0.2"/>
    <row r="17980" hidden="1" x14ac:dyDescent="0.2"/>
    <row r="17981" hidden="1" x14ac:dyDescent="0.2"/>
    <row r="17982" hidden="1" x14ac:dyDescent="0.2"/>
    <row r="17983" hidden="1" x14ac:dyDescent="0.2"/>
    <row r="17984" hidden="1" x14ac:dyDescent="0.2"/>
    <row r="17985" hidden="1" x14ac:dyDescent="0.2"/>
    <row r="17986" hidden="1" x14ac:dyDescent="0.2"/>
    <row r="17987" hidden="1" x14ac:dyDescent="0.2"/>
    <row r="17988" hidden="1" x14ac:dyDescent="0.2"/>
    <row r="17989" hidden="1" x14ac:dyDescent="0.2"/>
    <row r="17990" hidden="1" x14ac:dyDescent="0.2"/>
    <row r="17991" hidden="1" x14ac:dyDescent="0.2"/>
    <row r="17992" hidden="1" x14ac:dyDescent="0.2"/>
    <row r="17993" hidden="1" x14ac:dyDescent="0.2"/>
    <row r="17994" hidden="1" x14ac:dyDescent="0.2"/>
    <row r="17995" hidden="1" x14ac:dyDescent="0.2"/>
    <row r="17996" hidden="1" x14ac:dyDescent="0.2"/>
    <row r="17997" hidden="1" x14ac:dyDescent="0.2"/>
    <row r="17998" hidden="1" x14ac:dyDescent="0.2"/>
    <row r="17999" hidden="1" x14ac:dyDescent="0.2"/>
    <row r="18000" hidden="1" x14ac:dyDescent="0.2"/>
    <row r="18001" hidden="1" x14ac:dyDescent="0.2"/>
    <row r="18002" hidden="1" x14ac:dyDescent="0.2"/>
    <row r="18003" hidden="1" x14ac:dyDescent="0.2"/>
    <row r="18004" hidden="1" x14ac:dyDescent="0.2"/>
    <row r="18005" hidden="1" x14ac:dyDescent="0.2"/>
    <row r="18006" hidden="1" x14ac:dyDescent="0.2"/>
    <row r="18007" hidden="1" x14ac:dyDescent="0.2"/>
    <row r="18008" hidden="1" x14ac:dyDescent="0.2"/>
    <row r="18009" hidden="1" x14ac:dyDescent="0.2"/>
    <row r="18010" hidden="1" x14ac:dyDescent="0.2"/>
    <row r="18011" hidden="1" x14ac:dyDescent="0.2"/>
    <row r="18012" hidden="1" x14ac:dyDescent="0.2"/>
    <row r="18013" hidden="1" x14ac:dyDescent="0.2"/>
    <row r="18014" hidden="1" x14ac:dyDescent="0.2"/>
    <row r="18015" hidden="1" x14ac:dyDescent="0.2"/>
    <row r="18016" hidden="1" x14ac:dyDescent="0.2"/>
    <row r="18017" hidden="1" x14ac:dyDescent="0.2"/>
    <row r="18018" hidden="1" x14ac:dyDescent="0.2"/>
    <row r="18019" hidden="1" x14ac:dyDescent="0.2"/>
    <row r="18020" hidden="1" x14ac:dyDescent="0.2"/>
    <row r="18021" hidden="1" x14ac:dyDescent="0.2"/>
    <row r="18022" hidden="1" x14ac:dyDescent="0.2"/>
    <row r="18023" hidden="1" x14ac:dyDescent="0.2"/>
    <row r="18024" hidden="1" x14ac:dyDescent="0.2"/>
    <row r="18025" hidden="1" x14ac:dyDescent="0.2"/>
    <row r="18026" hidden="1" x14ac:dyDescent="0.2"/>
    <row r="18027" hidden="1" x14ac:dyDescent="0.2"/>
    <row r="18028" hidden="1" x14ac:dyDescent="0.2"/>
    <row r="18029" hidden="1" x14ac:dyDescent="0.2"/>
    <row r="18030" hidden="1" x14ac:dyDescent="0.2"/>
    <row r="18031" hidden="1" x14ac:dyDescent="0.2"/>
    <row r="18032" hidden="1" x14ac:dyDescent="0.2"/>
    <row r="18033" hidden="1" x14ac:dyDescent="0.2"/>
    <row r="18034" hidden="1" x14ac:dyDescent="0.2"/>
    <row r="18035" hidden="1" x14ac:dyDescent="0.2"/>
    <row r="18036" hidden="1" x14ac:dyDescent="0.2"/>
    <row r="18037" hidden="1" x14ac:dyDescent="0.2"/>
    <row r="18038" hidden="1" x14ac:dyDescent="0.2"/>
    <row r="18039" hidden="1" x14ac:dyDescent="0.2"/>
    <row r="18040" hidden="1" x14ac:dyDescent="0.2"/>
    <row r="18041" hidden="1" x14ac:dyDescent="0.2"/>
    <row r="18042" hidden="1" x14ac:dyDescent="0.2"/>
    <row r="18043" hidden="1" x14ac:dyDescent="0.2"/>
    <row r="18044" hidden="1" x14ac:dyDescent="0.2"/>
    <row r="18045" hidden="1" x14ac:dyDescent="0.2"/>
    <row r="18046" hidden="1" x14ac:dyDescent="0.2"/>
    <row r="18047" hidden="1" x14ac:dyDescent="0.2"/>
    <row r="18048" hidden="1" x14ac:dyDescent="0.2"/>
    <row r="18049" hidden="1" x14ac:dyDescent="0.2"/>
    <row r="18050" hidden="1" x14ac:dyDescent="0.2"/>
    <row r="18051" hidden="1" x14ac:dyDescent="0.2"/>
    <row r="18052" hidden="1" x14ac:dyDescent="0.2"/>
    <row r="18053" hidden="1" x14ac:dyDescent="0.2"/>
    <row r="18054" hidden="1" x14ac:dyDescent="0.2"/>
    <row r="18055" hidden="1" x14ac:dyDescent="0.2"/>
    <row r="18056" hidden="1" x14ac:dyDescent="0.2"/>
    <row r="18057" hidden="1" x14ac:dyDescent="0.2"/>
    <row r="18058" hidden="1" x14ac:dyDescent="0.2"/>
    <row r="18059" hidden="1" x14ac:dyDescent="0.2"/>
    <row r="18060" hidden="1" x14ac:dyDescent="0.2"/>
    <row r="18061" hidden="1" x14ac:dyDescent="0.2"/>
    <row r="18062" hidden="1" x14ac:dyDescent="0.2"/>
    <row r="18063" hidden="1" x14ac:dyDescent="0.2"/>
    <row r="18064" hidden="1" x14ac:dyDescent="0.2"/>
    <row r="18065" hidden="1" x14ac:dyDescent="0.2"/>
    <row r="18066" hidden="1" x14ac:dyDescent="0.2"/>
    <row r="18067" hidden="1" x14ac:dyDescent="0.2"/>
    <row r="18068" hidden="1" x14ac:dyDescent="0.2"/>
    <row r="18069" hidden="1" x14ac:dyDescent="0.2"/>
    <row r="18070" hidden="1" x14ac:dyDescent="0.2"/>
    <row r="18071" hidden="1" x14ac:dyDescent="0.2"/>
    <row r="18072" hidden="1" x14ac:dyDescent="0.2"/>
    <row r="18073" hidden="1" x14ac:dyDescent="0.2"/>
    <row r="18074" hidden="1" x14ac:dyDescent="0.2"/>
    <row r="18075" hidden="1" x14ac:dyDescent="0.2"/>
    <row r="18076" hidden="1" x14ac:dyDescent="0.2"/>
    <row r="18077" hidden="1" x14ac:dyDescent="0.2"/>
    <row r="18078" hidden="1" x14ac:dyDescent="0.2"/>
    <row r="18079" hidden="1" x14ac:dyDescent="0.2"/>
    <row r="18080" hidden="1" x14ac:dyDescent="0.2"/>
    <row r="18081" hidden="1" x14ac:dyDescent="0.2"/>
    <row r="18082" hidden="1" x14ac:dyDescent="0.2"/>
    <row r="18083" hidden="1" x14ac:dyDescent="0.2"/>
    <row r="18084" hidden="1" x14ac:dyDescent="0.2"/>
    <row r="18085" hidden="1" x14ac:dyDescent="0.2"/>
    <row r="18086" hidden="1" x14ac:dyDescent="0.2"/>
    <row r="18087" hidden="1" x14ac:dyDescent="0.2"/>
    <row r="18088" hidden="1" x14ac:dyDescent="0.2"/>
    <row r="18089" hidden="1" x14ac:dyDescent="0.2"/>
    <row r="18090" hidden="1" x14ac:dyDescent="0.2"/>
    <row r="18091" hidden="1" x14ac:dyDescent="0.2"/>
    <row r="18092" hidden="1" x14ac:dyDescent="0.2"/>
    <row r="18093" hidden="1" x14ac:dyDescent="0.2"/>
    <row r="18094" hidden="1" x14ac:dyDescent="0.2"/>
    <row r="18095" hidden="1" x14ac:dyDescent="0.2"/>
    <row r="18096" hidden="1" x14ac:dyDescent="0.2"/>
    <row r="18097" hidden="1" x14ac:dyDescent="0.2"/>
    <row r="18098" hidden="1" x14ac:dyDescent="0.2"/>
    <row r="18099" hidden="1" x14ac:dyDescent="0.2"/>
    <row r="18100" hidden="1" x14ac:dyDescent="0.2"/>
    <row r="18101" hidden="1" x14ac:dyDescent="0.2"/>
    <row r="18102" hidden="1" x14ac:dyDescent="0.2"/>
    <row r="18103" hidden="1" x14ac:dyDescent="0.2"/>
    <row r="18104" hidden="1" x14ac:dyDescent="0.2"/>
    <row r="18105" hidden="1" x14ac:dyDescent="0.2"/>
    <row r="18106" hidden="1" x14ac:dyDescent="0.2"/>
    <row r="18107" hidden="1" x14ac:dyDescent="0.2"/>
    <row r="18108" hidden="1" x14ac:dyDescent="0.2"/>
    <row r="18109" hidden="1" x14ac:dyDescent="0.2"/>
    <row r="18110" hidden="1" x14ac:dyDescent="0.2"/>
    <row r="18111" hidden="1" x14ac:dyDescent="0.2"/>
    <row r="18112" hidden="1" x14ac:dyDescent="0.2"/>
    <row r="18113" hidden="1" x14ac:dyDescent="0.2"/>
    <row r="18114" hidden="1" x14ac:dyDescent="0.2"/>
    <row r="18115" hidden="1" x14ac:dyDescent="0.2"/>
    <row r="18116" hidden="1" x14ac:dyDescent="0.2"/>
    <row r="18117" hidden="1" x14ac:dyDescent="0.2"/>
    <row r="18118" hidden="1" x14ac:dyDescent="0.2"/>
    <row r="18119" hidden="1" x14ac:dyDescent="0.2"/>
    <row r="18120" hidden="1" x14ac:dyDescent="0.2"/>
    <row r="18121" hidden="1" x14ac:dyDescent="0.2"/>
    <row r="18122" hidden="1" x14ac:dyDescent="0.2"/>
    <row r="18123" hidden="1" x14ac:dyDescent="0.2"/>
    <row r="18124" hidden="1" x14ac:dyDescent="0.2"/>
    <row r="18125" hidden="1" x14ac:dyDescent="0.2"/>
    <row r="18126" hidden="1" x14ac:dyDescent="0.2"/>
    <row r="18127" hidden="1" x14ac:dyDescent="0.2"/>
    <row r="18128" hidden="1" x14ac:dyDescent="0.2"/>
    <row r="18129" hidden="1" x14ac:dyDescent="0.2"/>
    <row r="18130" hidden="1" x14ac:dyDescent="0.2"/>
    <row r="18131" hidden="1" x14ac:dyDescent="0.2"/>
    <row r="18132" hidden="1" x14ac:dyDescent="0.2"/>
    <row r="18133" hidden="1" x14ac:dyDescent="0.2"/>
    <row r="18134" hidden="1" x14ac:dyDescent="0.2"/>
    <row r="18135" hidden="1" x14ac:dyDescent="0.2"/>
    <row r="18136" hidden="1" x14ac:dyDescent="0.2"/>
    <row r="18137" hidden="1" x14ac:dyDescent="0.2"/>
    <row r="18138" hidden="1" x14ac:dyDescent="0.2"/>
    <row r="18139" hidden="1" x14ac:dyDescent="0.2"/>
    <row r="18140" hidden="1" x14ac:dyDescent="0.2"/>
    <row r="18141" hidden="1" x14ac:dyDescent="0.2"/>
    <row r="18142" hidden="1" x14ac:dyDescent="0.2"/>
    <row r="18143" hidden="1" x14ac:dyDescent="0.2"/>
    <row r="18144" hidden="1" x14ac:dyDescent="0.2"/>
    <row r="18145" hidden="1" x14ac:dyDescent="0.2"/>
    <row r="18146" hidden="1" x14ac:dyDescent="0.2"/>
    <row r="18147" hidden="1" x14ac:dyDescent="0.2"/>
    <row r="18148" hidden="1" x14ac:dyDescent="0.2"/>
    <row r="18149" hidden="1" x14ac:dyDescent="0.2"/>
    <row r="18150" hidden="1" x14ac:dyDescent="0.2"/>
    <row r="18151" hidden="1" x14ac:dyDescent="0.2"/>
    <row r="18152" hidden="1" x14ac:dyDescent="0.2"/>
    <row r="18153" hidden="1" x14ac:dyDescent="0.2"/>
    <row r="18154" hidden="1" x14ac:dyDescent="0.2"/>
    <row r="18155" hidden="1" x14ac:dyDescent="0.2"/>
    <row r="18156" hidden="1" x14ac:dyDescent="0.2"/>
    <row r="18157" hidden="1" x14ac:dyDescent="0.2"/>
    <row r="18158" hidden="1" x14ac:dyDescent="0.2"/>
    <row r="18159" hidden="1" x14ac:dyDescent="0.2"/>
    <row r="18160" hidden="1" x14ac:dyDescent="0.2"/>
    <row r="18161" hidden="1" x14ac:dyDescent="0.2"/>
    <row r="18162" hidden="1" x14ac:dyDescent="0.2"/>
    <row r="18163" hidden="1" x14ac:dyDescent="0.2"/>
    <row r="18164" hidden="1" x14ac:dyDescent="0.2"/>
    <row r="18165" hidden="1" x14ac:dyDescent="0.2"/>
    <row r="18166" hidden="1" x14ac:dyDescent="0.2"/>
    <row r="18167" hidden="1" x14ac:dyDescent="0.2"/>
    <row r="18168" hidden="1" x14ac:dyDescent="0.2"/>
    <row r="18169" hidden="1" x14ac:dyDescent="0.2"/>
    <row r="18170" hidden="1" x14ac:dyDescent="0.2"/>
    <row r="18171" hidden="1" x14ac:dyDescent="0.2"/>
    <row r="18172" hidden="1" x14ac:dyDescent="0.2"/>
    <row r="18173" hidden="1" x14ac:dyDescent="0.2"/>
    <row r="18174" hidden="1" x14ac:dyDescent="0.2"/>
    <row r="18175" hidden="1" x14ac:dyDescent="0.2"/>
    <row r="18176" hidden="1" x14ac:dyDescent="0.2"/>
    <row r="18177" hidden="1" x14ac:dyDescent="0.2"/>
    <row r="18178" hidden="1" x14ac:dyDescent="0.2"/>
    <row r="18179" hidden="1" x14ac:dyDescent="0.2"/>
    <row r="18180" hidden="1" x14ac:dyDescent="0.2"/>
    <row r="18181" hidden="1" x14ac:dyDescent="0.2"/>
    <row r="18182" hidden="1" x14ac:dyDescent="0.2"/>
    <row r="18183" hidden="1" x14ac:dyDescent="0.2"/>
    <row r="18184" hidden="1" x14ac:dyDescent="0.2"/>
    <row r="18185" hidden="1" x14ac:dyDescent="0.2"/>
    <row r="18186" hidden="1" x14ac:dyDescent="0.2"/>
    <row r="18187" hidden="1" x14ac:dyDescent="0.2"/>
    <row r="18188" hidden="1" x14ac:dyDescent="0.2"/>
    <row r="18189" hidden="1" x14ac:dyDescent="0.2"/>
    <row r="18190" hidden="1" x14ac:dyDescent="0.2"/>
    <row r="18191" hidden="1" x14ac:dyDescent="0.2"/>
    <row r="18192" hidden="1" x14ac:dyDescent="0.2"/>
    <row r="18193" hidden="1" x14ac:dyDescent="0.2"/>
    <row r="18194" hidden="1" x14ac:dyDescent="0.2"/>
    <row r="18195" hidden="1" x14ac:dyDescent="0.2"/>
    <row r="18196" hidden="1" x14ac:dyDescent="0.2"/>
    <row r="18197" hidden="1" x14ac:dyDescent="0.2"/>
    <row r="18198" hidden="1" x14ac:dyDescent="0.2"/>
    <row r="18199" hidden="1" x14ac:dyDescent="0.2"/>
    <row r="18200" hidden="1" x14ac:dyDescent="0.2"/>
    <row r="18201" hidden="1" x14ac:dyDescent="0.2"/>
    <row r="18202" hidden="1" x14ac:dyDescent="0.2"/>
    <row r="18203" hidden="1" x14ac:dyDescent="0.2"/>
    <row r="18204" hidden="1" x14ac:dyDescent="0.2"/>
    <row r="18205" hidden="1" x14ac:dyDescent="0.2"/>
    <row r="18206" hidden="1" x14ac:dyDescent="0.2"/>
    <row r="18207" hidden="1" x14ac:dyDescent="0.2"/>
    <row r="18208" hidden="1" x14ac:dyDescent="0.2"/>
    <row r="18209" hidden="1" x14ac:dyDescent="0.2"/>
    <row r="18210" hidden="1" x14ac:dyDescent="0.2"/>
    <row r="18211" hidden="1" x14ac:dyDescent="0.2"/>
    <row r="18212" hidden="1" x14ac:dyDescent="0.2"/>
    <row r="18213" hidden="1" x14ac:dyDescent="0.2"/>
    <row r="18214" hidden="1" x14ac:dyDescent="0.2"/>
    <row r="18215" hidden="1" x14ac:dyDescent="0.2"/>
    <row r="18216" hidden="1" x14ac:dyDescent="0.2"/>
    <row r="18217" hidden="1" x14ac:dyDescent="0.2"/>
    <row r="18218" hidden="1" x14ac:dyDescent="0.2"/>
    <row r="18219" hidden="1" x14ac:dyDescent="0.2"/>
    <row r="18220" hidden="1" x14ac:dyDescent="0.2"/>
    <row r="18221" hidden="1" x14ac:dyDescent="0.2"/>
    <row r="18222" hidden="1" x14ac:dyDescent="0.2"/>
    <row r="18223" hidden="1" x14ac:dyDescent="0.2"/>
    <row r="18224" hidden="1" x14ac:dyDescent="0.2"/>
    <row r="18225" hidden="1" x14ac:dyDescent="0.2"/>
    <row r="18226" hidden="1" x14ac:dyDescent="0.2"/>
    <row r="18227" hidden="1" x14ac:dyDescent="0.2"/>
    <row r="18228" hidden="1" x14ac:dyDescent="0.2"/>
    <row r="18229" hidden="1" x14ac:dyDescent="0.2"/>
    <row r="18230" hidden="1" x14ac:dyDescent="0.2"/>
    <row r="18231" hidden="1" x14ac:dyDescent="0.2"/>
    <row r="18232" hidden="1" x14ac:dyDescent="0.2"/>
    <row r="18233" hidden="1" x14ac:dyDescent="0.2"/>
    <row r="18234" hidden="1" x14ac:dyDescent="0.2"/>
    <row r="18235" hidden="1" x14ac:dyDescent="0.2"/>
    <row r="18236" hidden="1" x14ac:dyDescent="0.2"/>
    <row r="18237" hidden="1" x14ac:dyDescent="0.2"/>
    <row r="18238" hidden="1" x14ac:dyDescent="0.2"/>
    <row r="18239" hidden="1" x14ac:dyDescent="0.2"/>
    <row r="18240" hidden="1" x14ac:dyDescent="0.2"/>
    <row r="18241" hidden="1" x14ac:dyDescent="0.2"/>
    <row r="18242" hidden="1" x14ac:dyDescent="0.2"/>
    <row r="18243" hidden="1" x14ac:dyDescent="0.2"/>
    <row r="18244" hidden="1" x14ac:dyDescent="0.2"/>
    <row r="18245" hidden="1" x14ac:dyDescent="0.2"/>
    <row r="18246" hidden="1" x14ac:dyDescent="0.2"/>
    <row r="18247" hidden="1" x14ac:dyDescent="0.2"/>
    <row r="18248" hidden="1" x14ac:dyDescent="0.2"/>
    <row r="18249" hidden="1" x14ac:dyDescent="0.2"/>
    <row r="18250" hidden="1" x14ac:dyDescent="0.2"/>
    <row r="18251" hidden="1" x14ac:dyDescent="0.2"/>
    <row r="18252" hidden="1" x14ac:dyDescent="0.2"/>
    <row r="18253" hidden="1" x14ac:dyDescent="0.2"/>
    <row r="18254" hidden="1" x14ac:dyDescent="0.2"/>
    <row r="18255" hidden="1" x14ac:dyDescent="0.2"/>
    <row r="18256" hidden="1" x14ac:dyDescent="0.2"/>
    <row r="18257" hidden="1" x14ac:dyDescent="0.2"/>
    <row r="18258" hidden="1" x14ac:dyDescent="0.2"/>
    <row r="18259" hidden="1" x14ac:dyDescent="0.2"/>
    <row r="18260" hidden="1" x14ac:dyDescent="0.2"/>
    <row r="18261" hidden="1" x14ac:dyDescent="0.2"/>
    <row r="18262" hidden="1" x14ac:dyDescent="0.2"/>
    <row r="18263" hidden="1" x14ac:dyDescent="0.2"/>
    <row r="18264" hidden="1" x14ac:dyDescent="0.2"/>
    <row r="18265" hidden="1" x14ac:dyDescent="0.2"/>
    <row r="18266" hidden="1" x14ac:dyDescent="0.2"/>
    <row r="18267" hidden="1" x14ac:dyDescent="0.2"/>
    <row r="18268" hidden="1" x14ac:dyDescent="0.2"/>
    <row r="18269" hidden="1" x14ac:dyDescent="0.2"/>
    <row r="18270" hidden="1" x14ac:dyDescent="0.2"/>
    <row r="18271" hidden="1" x14ac:dyDescent="0.2"/>
    <row r="18272" hidden="1" x14ac:dyDescent="0.2"/>
    <row r="18273" hidden="1" x14ac:dyDescent="0.2"/>
    <row r="18274" hidden="1" x14ac:dyDescent="0.2"/>
    <row r="18275" hidden="1" x14ac:dyDescent="0.2"/>
    <row r="18276" hidden="1" x14ac:dyDescent="0.2"/>
    <row r="18277" hidden="1" x14ac:dyDescent="0.2"/>
    <row r="18278" hidden="1" x14ac:dyDescent="0.2"/>
    <row r="18279" hidden="1" x14ac:dyDescent="0.2"/>
    <row r="18280" hidden="1" x14ac:dyDescent="0.2"/>
    <row r="18281" hidden="1" x14ac:dyDescent="0.2"/>
    <row r="18282" hidden="1" x14ac:dyDescent="0.2"/>
    <row r="18283" hidden="1" x14ac:dyDescent="0.2"/>
    <row r="18284" hidden="1" x14ac:dyDescent="0.2"/>
    <row r="18285" hidden="1" x14ac:dyDescent="0.2"/>
    <row r="18286" hidden="1" x14ac:dyDescent="0.2"/>
    <row r="18287" hidden="1" x14ac:dyDescent="0.2"/>
    <row r="18288" hidden="1" x14ac:dyDescent="0.2"/>
    <row r="18289" hidden="1" x14ac:dyDescent="0.2"/>
    <row r="18290" hidden="1" x14ac:dyDescent="0.2"/>
    <row r="18291" hidden="1" x14ac:dyDescent="0.2"/>
    <row r="18292" hidden="1" x14ac:dyDescent="0.2"/>
    <row r="18293" hidden="1" x14ac:dyDescent="0.2"/>
    <row r="18294" hidden="1" x14ac:dyDescent="0.2"/>
    <row r="18295" hidden="1" x14ac:dyDescent="0.2"/>
    <row r="18296" hidden="1" x14ac:dyDescent="0.2"/>
    <row r="18297" hidden="1" x14ac:dyDescent="0.2"/>
    <row r="18298" hidden="1" x14ac:dyDescent="0.2"/>
    <row r="18299" hidden="1" x14ac:dyDescent="0.2"/>
    <row r="18300" hidden="1" x14ac:dyDescent="0.2"/>
    <row r="18301" hidden="1" x14ac:dyDescent="0.2"/>
    <row r="18302" hidden="1" x14ac:dyDescent="0.2"/>
    <row r="18303" hidden="1" x14ac:dyDescent="0.2"/>
    <row r="18304" hidden="1" x14ac:dyDescent="0.2"/>
    <row r="18305" hidden="1" x14ac:dyDescent="0.2"/>
    <row r="18306" hidden="1" x14ac:dyDescent="0.2"/>
    <row r="18307" hidden="1" x14ac:dyDescent="0.2"/>
    <row r="18308" hidden="1" x14ac:dyDescent="0.2"/>
    <row r="18309" hidden="1" x14ac:dyDescent="0.2"/>
    <row r="18310" hidden="1" x14ac:dyDescent="0.2"/>
    <row r="18311" hidden="1" x14ac:dyDescent="0.2"/>
    <row r="18312" hidden="1" x14ac:dyDescent="0.2"/>
    <row r="18313" hidden="1" x14ac:dyDescent="0.2"/>
    <row r="18314" hidden="1" x14ac:dyDescent="0.2"/>
    <row r="18315" hidden="1" x14ac:dyDescent="0.2"/>
    <row r="18316" hidden="1" x14ac:dyDescent="0.2"/>
    <row r="18317" hidden="1" x14ac:dyDescent="0.2"/>
    <row r="18318" hidden="1" x14ac:dyDescent="0.2"/>
    <row r="18319" hidden="1" x14ac:dyDescent="0.2"/>
    <row r="18320" hidden="1" x14ac:dyDescent="0.2"/>
    <row r="18321" hidden="1" x14ac:dyDescent="0.2"/>
    <row r="18322" hidden="1" x14ac:dyDescent="0.2"/>
    <row r="18323" hidden="1" x14ac:dyDescent="0.2"/>
    <row r="18324" hidden="1" x14ac:dyDescent="0.2"/>
    <row r="18325" hidden="1" x14ac:dyDescent="0.2"/>
    <row r="18326" hidden="1" x14ac:dyDescent="0.2"/>
    <row r="18327" hidden="1" x14ac:dyDescent="0.2"/>
    <row r="18328" hidden="1" x14ac:dyDescent="0.2"/>
    <row r="18329" hidden="1" x14ac:dyDescent="0.2"/>
    <row r="18330" hidden="1" x14ac:dyDescent="0.2"/>
    <row r="18331" hidden="1" x14ac:dyDescent="0.2"/>
    <row r="18332" hidden="1" x14ac:dyDescent="0.2"/>
    <row r="18333" hidden="1" x14ac:dyDescent="0.2"/>
    <row r="18334" hidden="1" x14ac:dyDescent="0.2"/>
    <row r="18335" hidden="1" x14ac:dyDescent="0.2"/>
    <row r="18336" hidden="1" x14ac:dyDescent="0.2"/>
    <row r="18337" hidden="1" x14ac:dyDescent="0.2"/>
    <row r="18338" hidden="1" x14ac:dyDescent="0.2"/>
    <row r="18339" hidden="1" x14ac:dyDescent="0.2"/>
    <row r="18340" hidden="1" x14ac:dyDescent="0.2"/>
    <row r="18341" hidden="1" x14ac:dyDescent="0.2"/>
    <row r="18342" hidden="1" x14ac:dyDescent="0.2"/>
    <row r="18343" hidden="1" x14ac:dyDescent="0.2"/>
    <row r="18344" hidden="1" x14ac:dyDescent="0.2"/>
    <row r="18345" hidden="1" x14ac:dyDescent="0.2"/>
    <row r="18346" hidden="1" x14ac:dyDescent="0.2"/>
    <row r="18347" hidden="1" x14ac:dyDescent="0.2"/>
    <row r="18348" hidden="1" x14ac:dyDescent="0.2"/>
    <row r="18349" hidden="1" x14ac:dyDescent="0.2"/>
    <row r="18350" hidden="1" x14ac:dyDescent="0.2"/>
    <row r="18351" hidden="1" x14ac:dyDescent="0.2"/>
    <row r="18352" hidden="1" x14ac:dyDescent="0.2"/>
    <row r="18353" hidden="1" x14ac:dyDescent="0.2"/>
    <row r="18354" hidden="1" x14ac:dyDescent="0.2"/>
    <row r="18355" hidden="1" x14ac:dyDescent="0.2"/>
  </sheetData>
  <autoFilter ref="A1:O18355" xr:uid="{00000000-0009-0000-0000-000006000000}">
    <filterColumn colId="4">
      <filters>
        <filter val="NYSE:RE"/>
      </filters>
    </filterColumn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R51"/>
  <sheetViews>
    <sheetView tabSelected="1" workbookViewId="0">
      <pane xSplit="3" ySplit="1" topLeftCell="D21" activePane="bottomRight" state="frozen"/>
      <selection pane="topRight" activeCell="E1" sqref="E1"/>
      <selection pane="bottomLeft" activeCell="A2" sqref="A2"/>
      <selection pane="bottomRight" activeCell="U23" sqref="U23"/>
    </sheetView>
  </sheetViews>
  <sheetFormatPr defaultRowHeight="11.25" x14ac:dyDescent="0.2"/>
  <cols>
    <col min="1" max="1" width="9.33203125" style="89"/>
    <col min="2" max="2" width="18.1640625" style="96" bestFit="1" customWidth="1"/>
    <col min="3" max="3" width="12.5" style="84" bestFit="1" customWidth="1"/>
    <col min="4" max="4" width="13.6640625" style="84" bestFit="1" customWidth="1"/>
    <col min="5" max="6" width="9.33203125" style="79"/>
    <col min="7" max="7" width="10.83203125" style="88" customWidth="1"/>
    <col min="8" max="8" width="10.83203125" style="99" customWidth="1"/>
    <col min="9" max="9" width="14.5" style="129" customWidth="1"/>
    <col min="10" max="10" width="12.33203125" style="85" bestFit="1" customWidth="1"/>
    <col min="11" max="11" width="18.1640625" style="86" bestFit="1" customWidth="1"/>
    <col min="12" max="12" width="10.83203125" style="88" customWidth="1"/>
    <col min="13" max="13" width="10.83203125" style="99" customWidth="1"/>
    <col min="14" max="14" width="15.6640625" style="79" customWidth="1"/>
    <col min="15" max="15" width="10.83203125" style="85" customWidth="1"/>
    <col min="16" max="16" width="20.1640625" style="129" bestFit="1" customWidth="1"/>
    <col min="17" max="17" width="10.83203125" style="84" customWidth="1"/>
    <col min="18" max="16384" width="9.33203125" style="89"/>
  </cols>
  <sheetData>
    <row r="1" spans="1:18" s="94" customFormat="1" ht="33.75" customHeight="1" x14ac:dyDescent="0.2">
      <c r="B1" s="95" t="s">
        <v>319</v>
      </c>
      <c r="C1" s="81" t="s">
        <v>44</v>
      </c>
      <c r="D1" s="81" t="s">
        <v>45</v>
      </c>
      <c r="E1" s="80" t="s">
        <v>65</v>
      </c>
      <c r="F1" s="80" t="s">
        <v>46</v>
      </c>
      <c r="G1" s="87" t="s">
        <v>320</v>
      </c>
      <c r="H1" s="98" t="s">
        <v>334</v>
      </c>
      <c r="I1" s="128" t="s">
        <v>321</v>
      </c>
      <c r="J1" s="82" t="s">
        <v>322</v>
      </c>
      <c r="K1" s="83" t="s">
        <v>323</v>
      </c>
      <c r="L1" s="87" t="s">
        <v>324</v>
      </c>
      <c r="M1" s="98" t="s">
        <v>335</v>
      </c>
      <c r="N1" s="80" t="s">
        <v>325</v>
      </c>
      <c r="O1" s="82" t="s">
        <v>326</v>
      </c>
      <c r="P1" s="128" t="s">
        <v>327</v>
      </c>
      <c r="Q1" s="81" t="s">
        <v>318</v>
      </c>
    </row>
    <row r="2" spans="1:18" x14ac:dyDescent="0.2">
      <c r="A2" s="89">
        <v>0</v>
      </c>
      <c r="B2" s="96">
        <v>40448</v>
      </c>
      <c r="C2" s="84">
        <v>1</v>
      </c>
      <c r="D2" s="84" t="s">
        <v>696</v>
      </c>
      <c r="E2" s="79" t="s">
        <v>317</v>
      </c>
      <c r="F2" s="79">
        <v>-636</v>
      </c>
      <c r="G2" s="88">
        <v>27.369981765746999</v>
      </c>
      <c r="H2" s="99">
        <v>0.63160000000000005</v>
      </c>
      <c r="I2" s="129">
        <v>10994.4559873443</v>
      </c>
      <c r="J2" s="85">
        <v>-0.63160000000000005</v>
      </c>
      <c r="K2" s="86">
        <v>40457</v>
      </c>
      <c r="L2" s="88">
        <v>27.8882026672363</v>
      </c>
      <c r="M2" s="99">
        <v>0.62929999999999997</v>
      </c>
      <c r="N2" s="79">
        <v>-11161.8292168807</v>
      </c>
      <c r="O2" s="85">
        <v>-0.62929999999999997</v>
      </c>
      <c r="P2" s="129">
        <v>-168.634129536437</v>
      </c>
      <c r="Q2" s="84">
        <v>9</v>
      </c>
      <c r="R2" s="135"/>
    </row>
    <row r="3" spans="1:18" x14ac:dyDescent="0.2">
      <c r="A3" s="89">
        <v>1</v>
      </c>
      <c r="B3" s="96">
        <v>40449</v>
      </c>
      <c r="C3" s="84">
        <v>1</v>
      </c>
      <c r="D3" s="84" t="s">
        <v>681</v>
      </c>
      <c r="E3" s="79" t="s">
        <v>317</v>
      </c>
      <c r="F3" s="79">
        <v>8221</v>
      </c>
      <c r="G3" s="88">
        <v>2.1143728494644098</v>
      </c>
      <c r="H3" s="99">
        <v>0.63280000000000003</v>
      </c>
      <c r="I3" s="129">
        <v>-10999.4936188788</v>
      </c>
      <c r="J3" s="85">
        <v>-0.63280000000000003</v>
      </c>
      <c r="K3" s="86">
        <v>40455</v>
      </c>
      <c r="L3" s="88">
        <v>2.0183579070651101</v>
      </c>
      <c r="M3" s="99">
        <v>0.63139999999999996</v>
      </c>
      <c r="N3" s="79">
        <v>10476.7699115044</v>
      </c>
      <c r="O3" s="85">
        <v>-0.63139999999999996</v>
      </c>
      <c r="P3" s="129">
        <v>-523.98790737441698</v>
      </c>
      <c r="Q3" s="84">
        <v>6</v>
      </c>
    </row>
    <row r="4" spans="1:18" x14ac:dyDescent="0.2">
      <c r="A4" s="89">
        <v>2</v>
      </c>
      <c r="B4" s="96">
        <v>40456</v>
      </c>
      <c r="C4" s="84">
        <v>2</v>
      </c>
      <c r="D4" s="84" t="s">
        <v>681</v>
      </c>
      <c r="E4" s="79" t="s">
        <v>317</v>
      </c>
      <c r="F4" s="79">
        <v>8838</v>
      </c>
      <c r="G4" s="88">
        <v>1.98155152797698</v>
      </c>
      <c r="H4" s="99">
        <v>0.62809999999999999</v>
      </c>
      <c r="I4" s="129">
        <v>-10999.8854051161</v>
      </c>
      <c r="J4" s="85">
        <v>-0.62809999999999999</v>
      </c>
      <c r="K4" s="86">
        <v>40457</v>
      </c>
      <c r="L4" s="88">
        <v>2.10001409053802</v>
      </c>
      <c r="M4" s="99">
        <v>0.62929999999999997</v>
      </c>
      <c r="N4" s="79">
        <v>11679.760508097699</v>
      </c>
      <c r="O4" s="85">
        <v>-0.62929999999999997</v>
      </c>
      <c r="P4" s="129">
        <v>678.617702981663</v>
      </c>
      <c r="Q4" s="84">
        <v>1</v>
      </c>
    </row>
    <row r="5" spans="1:18" x14ac:dyDescent="0.2">
      <c r="A5" s="89">
        <v>3</v>
      </c>
      <c r="B5" s="96">
        <v>40456</v>
      </c>
      <c r="C5" s="84">
        <v>1</v>
      </c>
      <c r="D5" s="84" t="s">
        <v>697</v>
      </c>
      <c r="E5" s="79" t="s">
        <v>317</v>
      </c>
      <c r="F5" s="79">
        <v>-2152</v>
      </c>
      <c r="G5" s="88">
        <v>8.1364383697509695</v>
      </c>
      <c r="H5" s="99">
        <v>0.62809999999999999</v>
      </c>
      <c r="I5" s="129">
        <v>10997.789414967299</v>
      </c>
      <c r="J5" s="85">
        <v>-0.62809999999999999</v>
      </c>
      <c r="K5" s="86">
        <v>40457</v>
      </c>
      <c r="L5" s="88">
        <v>8.2182602882385201</v>
      </c>
      <c r="M5" s="99">
        <v>0.62929999999999997</v>
      </c>
      <c r="N5" s="79">
        <v>-11129.608581084</v>
      </c>
      <c r="O5" s="85">
        <v>-0.62929999999999997</v>
      </c>
      <c r="P5" s="129">
        <v>-133.076566116712</v>
      </c>
      <c r="Q5" s="84">
        <v>1</v>
      </c>
    </row>
    <row r="6" spans="1:18" x14ac:dyDescent="0.2">
      <c r="A6" s="89">
        <v>4</v>
      </c>
      <c r="B6" s="96">
        <v>40458</v>
      </c>
      <c r="C6" s="84">
        <v>2</v>
      </c>
      <c r="D6" s="84" t="s">
        <v>696</v>
      </c>
      <c r="E6" s="79" t="s">
        <v>317</v>
      </c>
      <c r="F6" s="79">
        <v>-573</v>
      </c>
      <c r="G6" s="88">
        <v>27.950380325317301</v>
      </c>
      <c r="H6" s="99">
        <v>0.62729999999999997</v>
      </c>
      <c r="I6" s="129">
        <v>10046.565760235</v>
      </c>
      <c r="J6" s="85">
        <v>-0.62729999999999997</v>
      </c>
      <c r="K6" s="86">
        <v>40466</v>
      </c>
      <c r="L6" s="88">
        <v>29.386412943285201</v>
      </c>
      <c r="M6" s="99">
        <v>0.62460000000000004</v>
      </c>
      <c r="N6" s="79">
        <v>-10517.2737694674</v>
      </c>
      <c r="O6" s="85">
        <v>-0.62460000000000004</v>
      </c>
      <c r="P6" s="129">
        <v>-471.95990923241902</v>
      </c>
      <c r="Q6" s="84">
        <v>8</v>
      </c>
    </row>
    <row r="7" spans="1:18" x14ac:dyDescent="0.2">
      <c r="A7" s="89">
        <v>5</v>
      </c>
      <c r="B7" s="96">
        <v>40469</v>
      </c>
      <c r="C7" s="84">
        <v>3</v>
      </c>
      <c r="D7" s="84" t="s">
        <v>696</v>
      </c>
      <c r="E7" s="79" t="s">
        <v>317</v>
      </c>
      <c r="F7" s="79">
        <v>-425</v>
      </c>
      <c r="G7" s="88">
        <v>29.459426879882798</v>
      </c>
      <c r="H7" s="99">
        <v>0.62890000000000001</v>
      </c>
      <c r="I7" s="129">
        <v>7873.98926502227</v>
      </c>
      <c r="J7" s="85">
        <v>-0.62890000000000001</v>
      </c>
      <c r="K7" s="86">
        <v>40485</v>
      </c>
      <c r="L7" s="88">
        <v>31.397721375827999</v>
      </c>
      <c r="M7" s="99">
        <v>0.62190000000000001</v>
      </c>
      <c r="N7" s="79">
        <v>-8298.6532425416608</v>
      </c>
      <c r="O7" s="85">
        <v>-0.62190000000000001</v>
      </c>
      <c r="P7" s="129">
        <v>-425.91477751938498</v>
      </c>
      <c r="Q7" s="84">
        <v>16</v>
      </c>
    </row>
    <row r="8" spans="1:18" x14ac:dyDescent="0.2">
      <c r="A8" s="89">
        <v>6</v>
      </c>
      <c r="B8" s="96">
        <v>40469</v>
      </c>
      <c r="C8" s="84">
        <v>3</v>
      </c>
      <c r="D8" s="84" t="s">
        <v>696</v>
      </c>
      <c r="E8" s="79" t="s">
        <v>317</v>
      </c>
      <c r="F8" s="79">
        <v>-425</v>
      </c>
      <c r="G8" s="88">
        <v>29.459426879882798</v>
      </c>
      <c r="H8" s="99">
        <v>0.62890000000000001</v>
      </c>
      <c r="I8" s="129">
        <v>7873.98926502227</v>
      </c>
      <c r="J8" s="85">
        <v>-0.62890000000000001</v>
      </c>
      <c r="K8" s="86">
        <v>40485</v>
      </c>
      <c r="L8" s="88">
        <v>31.432778358459402</v>
      </c>
      <c r="M8" s="99">
        <v>0.62190000000000001</v>
      </c>
      <c r="N8" s="79">
        <v>-8307.9190659785199</v>
      </c>
      <c r="O8" s="85">
        <v>-0.62190000000000001</v>
      </c>
      <c r="P8" s="129">
        <v>-435.18060095624799</v>
      </c>
      <c r="Q8" s="84">
        <v>16</v>
      </c>
    </row>
    <row r="9" spans="1:18" x14ac:dyDescent="0.2">
      <c r="A9" s="89">
        <v>7</v>
      </c>
      <c r="B9" s="96">
        <v>40469</v>
      </c>
      <c r="C9" s="84">
        <v>3</v>
      </c>
      <c r="D9" s="84" t="s">
        <v>696</v>
      </c>
      <c r="E9" s="79" t="s">
        <v>317</v>
      </c>
      <c r="F9" s="79">
        <v>-425</v>
      </c>
      <c r="G9" s="88">
        <v>29.459426879882798</v>
      </c>
      <c r="H9" s="99">
        <v>0.62890000000000001</v>
      </c>
      <c r="I9" s="129">
        <v>7873.98926502227</v>
      </c>
      <c r="J9" s="85">
        <v>-0.62890000000000001</v>
      </c>
      <c r="K9" s="86">
        <v>40499</v>
      </c>
      <c r="L9" s="88">
        <v>29.409675598144499</v>
      </c>
      <c r="M9" s="99">
        <v>0.62819999999999998</v>
      </c>
      <c r="N9" s="79">
        <v>7851.9422395706097</v>
      </c>
      <c r="O9" s="85">
        <v>-0.62819999999999998</v>
      </c>
      <c r="P9" s="129">
        <v>15724.674404592801</v>
      </c>
      <c r="Q9" s="84">
        <v>30</v>
      </c>
    </row>
    <row r="10" spans="1:18" x14ac:dyDescent="0.2">
      <c r="A10" s="89">
        <v>8</v>
      </c>
      <c r="B10" s="96">
        <v>40469</v>
      </c>
      <c r="C10" s="84">
        <v>1</v>
      </c>
      <c r="D10" s="84" t="s">
        <v>698</v>
      </c>
      <c r="E10" s="79" t="s">
        <v>317</v>
      </c>
      <c r="F10" s="79">
        <v>238</v>
      </c>
      <c r="G10" s="88">
        <v>60.831865310668903</v>
      </c>
      <c r="H10" s="99">
        <v>0.62890000000000001</v>
      </c>
      <c r="I10" s="129">
        <v>-9105.2041023433594</v>
      </c>
      <c r="J10" s="85">
        <v>-0.62890000000000001</v>
      </c>
      <c r="K10" s="86">
        <v>40499</v>
      </c>
      <c r="L10" s="88">
        <v>64.252315222968605</v>
      </c>
      <c r="M10" s="99">
        <v>0.62819999999999998</v>
      </c>
      <c r="N10" s="79">
        <v>9606.4664526903907</v>
      </c>
      <c r="O10" s="85">
        <v>-0.62819999999999998</v>
      </c>
      <c r="P10" s="129">
        <v>500.005250347024</v>
      </c>
      <c r="Q10" s="84">
        <v>30</v>
      </c>
    </row>
    <row r="11" spans="1:18" x14ac:dyDescent="0.2">
      <c r="A11" s="89">
        <v>9</v>
      </c>
      <c r="B11" s="96">
        <v>40500</v>
      </c>
      <c r="C11" s="84">
        <v>1</v>
      </c>
      <c r="D11" s="84" t="s">
        <v>710</v>
      </c>
      <c r="E11" s="79" t="s">
        <v>317</v>
      </c>
      <c r="F11" s="79">
        <v>2071</v>
      </c>
      <c r="G11" s="88">
        <v>4.6312394142150799</v>
      </c>
      <c r="H11" s="99">
        <v>0.62539999999999996</v>
      </c>
      <c r="I11" s="129">
        <v>-5998.3970355053898</v>
      </c>
      <c r="J11" s="85">
        <v>-0.62539999999999996</v>
      </c>
      <c r="K11" s="86">
        <v>40527</v>
      </c>
      <c r="L11" s="88">
        <v>5.3969522630145104</v>
      </c>
      <c r="M11" s="99">
        <v>0.6401</v>
      </c>
      <c r="N11" s="79">
        <v>7154.4541163036301</v>
      </c>
      <c r="O11" s="85">
        <v>-0.6401</v>
      </c>
      <c r="P11" s="129">
        <v>1154.7915807982399</v>
      </c>
      <c r="Q11" s="84">
        <v>27</v>
      </c>
    </row>
    <row r="12" spans="1:18" x14ac:dyDescent="0.2">
      <c r="A12" s="89">
        <v>10</v>
      </c>
      <c r="B12" s="96">
        <v>40501</v>
      </c>
      <c r="C12" s="84">
        <v>1</v>
      </c>
      <c r="D12" s="84" t="s">
        <v>707</v>
      </c>
      <c r="E12" s="79" t="s">
        <v>317</v>
      </c>
      <c r="F12" s="79">
        <v>-1030</v>
      </c>
      <c r="G12" s="88">
        <v>10.6875720024108</v>
      </c>
      <c r="H12" s="99">
        <v>0.62690000000000001</v>
      </c>
      <c r="I12" s="129">
        <v>6901.0400549607202</v>
      </c>
      <c r="J12" s="85">
        <v>-0.62690000000000001</v>
      </c>
      <c r="K12" s="86">
        <v>40506</v>
      </c>
      <c r="L12" s="88">
        <v>9.9215361917688103</v>
      </c>
      <c r="M12" s="99">
        <v>0.63370000000000004</v>
      </c>
      <c r="N12" s="79">
        <v>-6475.8958092656103</v>
      </c>
      <c r="O12" s="85">
        <v>-0.63370000000000004</v>
      </c>
      <c r="P12" s="129">
        <v>423.88364569511299</v>
      </c>
      <c r="Q12" s="84">
        <v>5</v>
      </c>
    </row>
    <row r="13" spans="1:18" x14ac:dyDescent="0.2">
      <c r="A13" s="89">
        <v>11</v>
      </c>
      <c r="B13" s="96">
        <v>40508</v>
      </c>
      <c r="C13" s="84">
        <v>1</v>
      </c>
      <c r="D13" s="84" t="s">
        <v>711</v>
      </c>
      <c r="E13" s="79" t="s">
        <v>317</v>
      </c>
      <c r="F13" s="79">
        <v>1958</v>
      </c>
      <c r="G13" s="88">
        <v>5.4223978519439697</v>
      </c>
      <c r="H13" s="99">
        <v>0.64059999999999995</v>
      </c>
      <c r="I13" s="129">
        <v>-6801.2854292244901</v>
      </c>
      <c r="J13" s="85">
        <v>-0.64059999999999995</v>
      </c>
      <c r="K13" s="86">
        <v>40519</v>
      </c>
      <c r="L13" s="88">
        <v>5.8238482762690396</v>
      </c>
      <c r="M13" s="99">
        <v>0.63219999999999998</v>
      </c>
      <c r="N13" s="79">
        <v>7209.03661154376</v>
      </c>
      <c r="O13" s="85">
        <v>-0.63219999999999998</v>
      </c>
      <c r="P13" s="129">
        <v>406.47838231927699</v>
      </c>
      <c r="Q13" s="84">
        <v>11</v>
      </c>
    </row>
    <row r="14" spans="1:18" x14ac:dyDescent="0.2">
      <c r="A14" s="89">
        <v>12</v>
      </c>
      <c r="B14" s="96">
        <v>40520</v>
      </c>
      <c r="C14" s="84">
        <v>1</v>
      </c>
      <c r="D14" s="84" t="s">
        <v>623</v>
      </c>
      <c r="E14" s="79" t="s">
        <v>317</v>
      </c>
      <c r="F14" s="79">
        <v>-440</v>
      </c>
      <c r="G14" s="88">
        <v>39.365459442138601</v>
      </c>
      <c r="H14" s="99">
        <v>0.63400000000000001</v>
      </c>
      <c r="I14" s="129">
        <v>10981.388565978999</v>
      </c>
      <c r="J14" s="85">
        <v>-0.63400000000000001</v>
      </c>
      <c r="K14" s="86">
        <v>40534</v>
      </c>
      <c r="L14" s="88">
        <v>41.224548322340098</v>
      </c>
      <c r="M14" s="99">
        <v>0.64939999999999998</v>
      </c>
      <c r="N14" s="79">
        <v>-11779.337539432099</v>
      </c>
      <c r="O14" s="85">
        <v>-0.64939999999999998</v>
      </c>
      <c r="P14" s="129">
        <v>-799.23237345317</v>
      </c>
      <c r="Q14" s="84">
        <v>14</v>
      </c>
    </row>
    <row r="15" spans="1:18" x14ac:dyDescent="0.2">
      <c r="A15" s="89">
        <v>13</v>
      </c>
      <c r="B15" s="96">
        <v>40520</v>
      </c>
      <c r="C15" s="84">
        <v>1</v>
      </c>
      <c r="D15" s="84" t="s">
        <v>623</v>
      </c>
      <c r="E15" s="79" t="s">
        <v>317</v>
      </c>
      <c r="F15" s="79">
        <v>-440</v>
      </c>
      <c r="G15" s="88">
        <v>39.365459442138601</v>
      </c>
      <c r="H15" s="99">
        <v>0.63400000000000001</v>
      </c>
      <c r="I15" s="129">
        <v>10981.388565978999</v>
      </c>
      <c r="J15" s="85">
        <v>-0.63400000000000001</v>
      </c>
      <c r="K15" s="86">
        <v>40534</v>
      </c>
      <c r="L15" s="88">
        <v>41.468744277954102</v>
      </c>
      <c r="M15" s="99">
        <v>0.64939999999999998</v>
      </c>
      <c r="N15" s="79">
        <v>-11849.113115005401</v>
      </c>
      <c r="O15" s="85">
        <v>-0.64939999999999998</v>
      </c>
      <c r="P15" s="129">
        <v>-869.00794902648795</v>
      </c>
      <c r="Q15" s="84">
        <v>14</v>
      </c>
    </row>
    <row r="16" spans="1:18" x14ac:dyDescent="0.2">
      <c r="A16" s="89">
        <v>14</v>
      </c>
      <c r="B16" s="96">
        <v>40520</v>
      </c>
      <c r="C16" s="84">
        <v>1</v>
      </c>
      <c r="D16" s="84" t="s">
        <v>623</v>
      </c>
      <c r="E16" s="79" t="s">
        <v>317</v>
      </c>
      <c r="F16" s="79">
        <v>-440</v>
      </c>
      <c r="G16" s="88">
        <v>39.365459442138601</v>
      </c>
      <c r="H16" s="99">
        <v>0.63400000000000001</v>
      </c>
      <c r="I16" s="129">
        <v>10981.388565978999</v>
      </c>
      <c r="J16" s="85">
        <v>-0.63400000000000001</v>
      </c>
      <c r="K16" s="86">
        <v>40557</v>
      </c>
      <c r="L16" s="88">
        <v>40.0439453125</v>
      </c>
      <c r="M16" s="99">
        <v>0.62970000000000004</v>
      </c>
      <c r="N16" s="79">
        <v>11094.895839843701</v>
      </c>
      <c r="O16" s="85">
        <v>-0.62970000000000004</v>
      </c>
      <c r="P16" s="129">
        <v>22075.020705822699</v>
      </c>
      <c r="Q16" s="84">
        <v>37</v>
      </c>
    </row>
    <row r="17" spans="1:17" x14ac:dyDescent="0.2">
      <c r="A17" s="89">
        <v>15</v>
      </c>
      <c r="B17" s="96">
        <v>40528</v>
      </c>
      <c r="C17" s="84">
        <v>1</v>
      </c>
      <c r="D17" s="84" t="s">
        <v>712</v>
      </c>
      <c r="E17" s="79" t="s">
        <v>317</v>
      </c>
      <c r="F17" s="79">
        <v>-952</v>
      </c>
      <c r="G17" s="88">
        <v>15.2274241447448</v>
      </c>
      <c r="H17" s="99">
        <v>0.64119999999999999</v>
      </c>
      <c r="I17" s="129">
        <v>9295.1607922531093</v>
      </c>
      <c r="J17" s="85">
        <v>-0.64119999999999999</v>
      </c>
      <c r="K17" s="86">
        <v>40549</v>
      </c>
      <c r="L17" s="88">
        <v>16.062446873371101</v>
      </c>
      <c r="M17" s="99">
        <v>0.64599999999999902</v>
      </c>
      <c r="N17" s="79">
        <v>-9878.2763275482503</v>
      </c>
      <c r="O17" s="85">
        <v>-0.64599999999999902</v>
      </c>
      <c r="P17" s="129">
        <v>-584.40273529513695</v>
      </c>
      <c r="Q17" s="84">
        <v>21</v>
      </c>
    </row>
    <row r="18" spans="1:17" x14ac:dyDescent="0.2">
      <c r="A18" s="89">
        <v>16</v>
      </c>
      <c r="B18" s="96">
        <v>40528</v>
      </c>
      <c r="C18" s="84">
        <v>1</v>
      </c>
      <c r="D18" s="84" t="s">
        <v>712</v>
      </c>
      <c r="E18" s="79" t="s">
        <v>317</v>
      </c>
      <c r="F18" s="79">
        <v>-952</v>
      </c>
      <c r="G18" s="88">
        <v>15.2274241447448</v>
      </c>
      <c r="H18" s="99">
        <v>0.64119999999999999</v>
      </c>
      <c r="I18" s="129">
        <v>9295.1607922531093</v>
      </c>
      <c r="J18" s="85">
        <v>-0.64119999999999999</v>
      </c>
      <c r="K18" s="86">
        <v>40549</v>
      </c>
      <c r="L18" s="88">
        <v>16.245886802673301</v>
      </c>
      <c r="M18" s="99">
        <v>0.64599999999999902</v>
      </c>
      <c r="N18" s="79">
        <v>-9991.0904165496795</v>
      </c>
      <c r="O18" s="85">
        <v>-0.64599999999999902</v>
      </c>
      <c r="P18" s="129">
        <v>-697.21682429656801</v>
      </c>
      <c r="Q18" s="84">
        <v>21</v>
      </c>
    </row>
    <row r="19" spans="1:17" x14ac:dyDescent="0.2">
      <c r="A19" s="89">
        <v>17</v>
      </c>
      <c r="B19" s="96">
        <v>40528</v>
      </c>
      <c r="C19" s="84">
        <v>1</v>
      </c>
      <c r="D19" s="84" t="s">
        <v>712</v>
      </c>
      <c r="E19" s="79" t="s">
        <v>317</v>
      </c>
      <c r="F19" s="79">
        <v>-952</v>
      </c>
      <c r="G19" s="88">
        <v>15.2274241447448</v>
      </c>
      <c r="H19" s="99">
        <v>0.64119999999999999</v>
      </c>
      <c r="I19" s="129">
        <v>9295.1607922531093</v>
      </c>
      <c r="J19" s="85">
        <v>-0.64119999999999999</v>
      </c>
      <c r="K19" s="86">
        <v>40700</v>
      </c>
      <c r="L19" s="88">
        <v>15.022635936737</v>
      </c>
      <c r="M19" s="99">
        <v>0.61160000000000003</v>
      </c>
      <c r="N19" s="79">
        <v>8746.8276202407797</v>
      </c>
      <c r="O19" s="85">
        <v>-0.61160000000000003</v>
      </c>
      <c r="P19" s="129">
        <v>18040.735612493801</v>
      </c>
      <c r="Q19" s="84">
        <v>172</v>
      </c>
    </row>
    <row r="20" spans="1:17" x14ac:dyDescent="0.2">
      <c r="A20" s="89">
        <v>18</v>
      </c>
      <c r="B20" s="96">
        <v>40563</v>
      </c>
      <c r="C20" s="84">
        <v>3</v>
      </c>
      <c r="D20" s="84" t="s">
        <v>681</v>
      </c>
      <c r="E20" s="79" t="s">
        <v>317</v>
      </c>
      <c r="F20" s="79">
        <v>-3194</v>
      </c>
      <c r="G20" s="88">
        <v>2.9759168624877899</v>
      </c>
      <c r="H20" s="99">
        <v>0.63119999999999998</v>
      </c>
      <c r="I20" s="129">
        <v>5999.6055231857299</v>
      </c>
      <c r="J20" s="85">
        <v>-0.63119999999999998</v>
      </c>
      <c r="K20" s="86">
        <v>40620</v>
      </c>
      <c r="L20" s="88">
        <v>2.47053019873215</v>
      </c>
      <c r="M20" s="99">
        <v>0.61780000000000002</v>
      </c>
      <c r="N20" s="79">
        <v>-4874.9816203448499</v>
      </c>
      <c r="O20" s="85">
        <v>-0.61780000000000002</v>
      </c>
      <c r="P20" s="129">
        <v>1123.3749028408699</v>
      </c>
      <c r="Q20" s="84">
        <v>57</v>
      </c>
    </row>
    <row r="21" spans="1:17" x14ac:dyDescent="0.2">
      <c r="A21" s="89">
        <v>19</v>
      </c>
      <c r="B21" s="96">
        <v>40623</v>
      </c>
      <c r="C21" s="84">
        <v>1</v>
      </c>
      <c r="D21" s="84" t="s">
        <v>713</v>
      </c>
      <c r="E21" s="79" t="s">
        <v>317</v>
      </c>
      <c r="F21" s="79">
        <v>1018</v>
      </c>
      <c r="G21" s="88">
        <v>17.572583198547299</v>
      </c>
      <c r="H21" s="99">
        <v>0.61450000000000005</v>
      </c>
      <c r="I21" s="129">
        <v>-10992.722718266399</v>
      </c>
      <c r="J21" s="85">
        <v>-0.61450000000000005</v>
      </c>
      <c r="K21" s="86">
        <v>40641</v>
      </c>
      <c r="L21" s="88">
        <v>18.377366314326299</v>
      </c>
      <c r="M21" s="99">
        <v>0.61029999999999995</v>
      </c>
      <c r="N21" s="79">
        <v>11417.589381542701</v>
      </c>
      <c r="O21" s="85">
        <v>-0.61029999999999995</v>
      </c>
      <c r="P21" s="129">
        <v>423.64186327628897</v>
      </c>
      <c r="Q21" s="84">
        <v>18</v>
      </c>
    </row>
    <row r="22" spans="1:17" x14ac:dyDescent="0.2">
      <c r="A22" s="89">
        <v>20</v>
      </c>
      <c r="B22" s="96">
        <v>40644</v>
      </c>
      <c r="C22" s="84">
        <v>1</v>
      </c>
      <c r="D22" s="84" t="s">
        <v>714</v>
      </c>
      <c r="E22" s="79" t="s">
        <v>317</v>
      </c>
      <c r="F22" s="79">
        <v>-852</v>
      </c>
      <c r="G22" s="88">
        <v>21.177492141723601</v>
      </c>
      <c r="H22" s="99">
        <v>0.60919999999999996</v>
      </c>
      <c r="I22" s="129">
        <v>10991.931637252799</v>
      </c>
      <c r="J22" s="85">
        <v>-0.60919999999999996</v>
      </c>
      <c r="K22" s="86">
        <v>40651</v>
      </c>
      <c r="L22" s="88">
        <v>22.1532754898071</v>
      </c>
      <c r="M22" s="99">
        <v>0.61729999999999996</v>
      </c>
      <c r="N22" s="79">
        <v>-11651.2848497989</v>
      </c>
      <c r="O22" s="85">
        <v>-0.61729999999999996</v>
      </c>
      <c r="P22" s="129">
        <v>-660.57971254615904</v>
      </c>
      <c r="Q22" s="84">
        <v>7</v>
      </c>
    </row>
    <row r="23" spans="1:17" x14ac:dyDescent="0.2">
      <c r="A23" s="89">
        <v>21</v>
      </c>
      <c r="B23" s="96">
        <v>40652</v>
      </c>
      <c r="C23" s="84">
        <v>1</v>
      </c>
      <c r="D23" s="84" t="s">
        <v>715</v>
      </c>
      <c r="E23" s="79" t="s">
        <v>317</v>
      </c>
      <c r="F23" s="79">
        <v>1537</v>
      </c>
      <c r="G23" s="88">
        <v>11.301190853118801</v>
      </c>
      <c r="H23" s="99">
        <v>0.6129</v>
      </c>
      <c r="I23" s="129">
        <v>-10646.030306148201</v>
      </c>
      <c r="J23" s="85">
        <v>-0.6129</v>
      </c>
      <c r="K23" s="86">
        <v>40682</v>
      </c>
      <c r="L23" s="88">
        <v>10.771685436890699</v>
      </c>
      <c r="M23" s="99">
        <v>0.61860000000000004</v>
      </c>
      <c r="N23" s="79">
        <v>10241.5914075075</v>
      </c>
      <c r="O23" s="85">
        <v>-0.61860000000000004</v>
      </c>
      <c r="P23" s="129">
        <v>-405.67039864076401</v>
      </c>
      <c r="Q23" s="84">
        <v>30</v>
      </c>
    </row>
    <row r="24" spans="1:17" x14ac:dyDescent="0.2">
      <c r="A24" s="89">
        <v>22</v>
      </c>
      <c r="B24" s="96">
        <v>40652</v>
      </c>
      <c r="C24" s="84">
        <v>1</v>
      </c>
      <c r="D24" s="84" t="s">
        <v>715</v>
      </c>
      <c r="E24" s="79" t="s">
        <v>317</v>
      </c>
      <c r="F24" s="79">
        <v>1537</v>
      </c>
      <c r="G24" s="88">
        <v>11.301190853118801</v>
      </c>
      <c r="H24" s="99">
        <v>0.6129</v>
      </c>
      <c r="I24" s="129">
        <v>-10646.030306148201</v>
      </c>
      <c r="J24" s="85">
        <v>-0.6129</v>
      </c>
      <c r="K24" s="86">
        <v>40682</v>
      </c>
      <c r="L24" s="88">
        <v>10.7169613838195</v>
      </c>
      <c r="M24" s="99">
        <v>0.61860000000000004</v>
      </c>
      <c r="N24" s="79">
        <v>10189.5604235913</v>
      </c>
      <c r="O24" s="85">
        <v>-0.61860000000000004</v>
      </c>
      <c r="P24" s="129">
        <v>-457.70138255696099</v>
      </c>
      <c r="Q24" s="84">
        <v>30</v>
      </c>
    </row>
    <row r="25" spans="1:17" x14ac:dyDescent="0.2">
      <c r="A25" s="89">
        <v>23</v>
      </c>
      <c r="B25" s="96">
        <v>40652</v>
      </c>
      <c r="C25" s="84">
        <v>1</v>
      </c>
      <c r="D25" s="84" t="s">
        <v>715</v>
      </c>
      <c r="E25" s="79" t="s">
        <v>317</v>
      </c>
      <c r="F25" s="79">
        <v>1537</v>
      </c>
      <c r="G25" s="88">
        <v>11.301190853118801</v>
      </c>
      <c r="H25" s="99">
        <v>0.6129</v>
      </c>
      <c r="I25" s="129">
        <v>-10646.030306148201</v>
      </c>
      <c r="J25" s="85">
        <v>-0.6129</v>
      </c>
      <c r="K25" s="86">
        <v>41131</v>
      </c>
      <c r="L25" s="88">
        <v>7.1033480167388898</v>
      </c>
      <c r="M25" s="99">
        <v>0.63729999999999998</v>
      </c>
      <c r="N25" s="79">
        <v>-6957.9431931710396</v>
      </c>
      <c r="O25" s="85">
        <v>-0.63729999999999998</v>
      </c>
      <c r="P25" s="129">
        <v>-17605.2236993193</v>
      </c>
      <c r="Q25" s="84">
        <v>479</v>
      </c>
    </row>
    <row r="26" spans="1:17" x14ac:dyDescent="0.2">
      <c r="A26" s="89">
        <v>24</v>
      </c>
      <c r="B26" s="96">
        <v>40701</v>
      </c>
      <c r="C26" s="84">
        <v>2</v>
      </c>
      <c r="D26" s="84" t="s">
        <v>713</v>
      </c>
      <c r="E26" s="79" t="s">
        <v>317</v>
      </c>
      <c r="F26" s="79">
        <v>916</v>
      </c>
      <c r="G26" s="88">
        <v>15.674405097961399</v>
      </c>
      <c r="H26" s="99">
        <v>0.60780000000000001</v>
      </c>
      <c r="I26" s="129">
        <v>-8726.64353138351</v>
      </c>
      <c r="J26" s="85">
        <v>-0.60780000000000001</v>
      </c>
      <c r="K26" s="86">
        <v>40760</v>
      </c>
      <c r="L26" s="88">
        <v>14.7857774311752</v>
      </c>
      <c r="M26" s="99">
        <v>0.61029999999999995</v>
      </c>
      <c r="N26" s="79">
        <v>8265.7641290815609</v>
      </c>
      <c r="O26" s="85">
        <v>-0.61029999999999995</v>
      </c>
      <c r="P26" s="129">
        <v>-462.09750230194999</v>
      </c>
      <c r="Q26" s="84">
        <v>59</v>
      </c>
    </row>
    <row r="27" spans="1:17" x14ac:dyDescent="0.2">
      <c r="A27" s="89">
        <v>25</v>
      </c>
      <c r="B27" s="96">
        <v>40701</v>
      </c>
      <c r="C27" s="84">
        <v>2</v>
      </c>
      <c r="D27" s="84" t="s">
        <v>713</v>
      </c>
      <c r="E27" s="79" t="s">
        <v>317</v>
      </c>
      <c r="F27" s="79">
        <v>916</v>
      </c>
      <c r="G27" s="88">
        <v>15.674405097961399</v>
      </c>
      <c r="H27" s="99">
        <v>0.60780000000000001</v>
      </c>
      <c r="I27" s="129">
        <v>-8726.64353138351</v>
      </c>
      <c r="J27" s="85">
        <v>-0.60780000000000001</v>
      </c>
      <c r="K27" s="86">
        <v>40760</v>
      </c>
      <c r="L27" s="88">
        <v>14.460466384887599</v>
      </c>
      <c r="M27" s="99">
        <v>0.61029999999999995</v>
      </c>
      <c r="N27" s="79">
        <v>8083.9039333824103</v>
      </c>
      <c r="O27" s="85">
        <v>-0.61029999999999995</v>
      </c>
      <c r="P27" s="129">
        <v>-643.95769800109804</v>
      </c>
      <c r="Q27" s="84">
        <v>59</v>
      </c>
    </row>
    <row r="28" spans="1:17" x14ac:dyDescent="0.2">
      <c r="A28" s="89">
        <v>26</v>
      </c>
      <c r="B28" s="96">
        <v>40701</v>
      </c>
      <c r="C28" s="84">
        <v>2</v>
      </c>
      <c r="D28" s="84" t="s">
        <v>713</v>
      </c>
      <c r="E28" s="79" t="s">
        <v>317</v>
      </c>
      <c r="F28" s="79">
        <v>916</v>
      </c>
      <c r="G28" s="88">
        <v>15.674405097961399</v>
      </c>
      <c r="H28" s="99">
        <v>0.60780000000000001</v>
      </c>
      <c r="I28" s="129">
        <v>-8726.64353138351</v>
      </c>
      <c r="J28" s="85">
        <v>-0.60780000000000001</v>
      </c>
      <c r="K28" s="86">
        <v>40844</v>
      </c>
      <c r="L28" s="88">
        <v>16.3643188476562</v>
      </c>
      <c r="M28" s="99">
        <v>0.61929999999999996</v>
      </c>
      <c r="N28" s="79">
        <v>-9283.1311587158198</v>
      </c>
      <c r="O28" s="85">
        <v>-0.61929999999999996</v>
      </c>
      <c r="P28" s="129">
        <v>-18011.001790099301</v>
      </c>
      <c r="Q28" s="84">
        <v>143</v>
      </c>
    </row>
    <row r="29" spans="1:17" x14ac:dyDescent="0.2">
      <c r="A29" s="89">
        <v>27</v>
      </c>
      <c r="B29" s="96">
        <v>40847</v>
      </c>
      <c r="C29" s="84">
        <v>1</v>
      </c>
      <c r="D29" s="84" t="s">
        <v>708</v>
      </c>
      <c r="E29" s="79" t="s">
        <v>317</v>
      </c>
      <c r="F29" s="79">
        <v>-338</v>
      </c>
      <c r="G29" s="88">
        <v>35.600805282592702</v>
      </c>
      <c r="H29" s="99">
        <v>0.61950000000000005</v>
      </c>
      <c r="I29" s="129">
        <v>7454.4882189273803</v>
      </c>
      <c r="J29" s="85">
        <v>-0.61950000000000005</v>
      </c>
      <c r="K29" s="86">
        <v>40878</v>
      </c>
      <c r="L29" s="88">
        <v>33.2741460488268</v>
      </c>
      <c r="M29" s="99">
        <v>0.63759999999999994</v>
      </c>
      <c r="N29" s="79">
        <v>-7170.8712860074002</v>
      </c>
      <c r="O29" s="85">
        <v>-0.63759999999999994</v>
      </c>
      <c r="P29" s="129">
        <v>282.359832919979</v>
      </c>
      <c r="Q29" s="84">
        <v>31</v>
      </c>
    </row>
    <row r="30" spans="1:17" x14ac:dyDescent="0.2">
      <c r="A30" s="89">
        <v>28</v>
      </c>
      <c r="B30" s="96">
        <v>40890</v>
      </c>
      <c r="C30" s="84">
        <v>1</v>
      </c>
      <c r="D30" s="84" t="s">
        <v>702</v>
      </c>
      <c r="E30" s="79" t="s">
        <v>317</v>
      </c>
      <c r="F30" s="79">
        <v>2784</v>
      </c>
      <c r="G30" s="88">
        <v>3.3475124835968</v>
      </c>
      <c r="H30" s="99">
        <v>0.64370000000000005</v>
      </c>
      <c r="I30" s="129">
        <v>-5998.9458993644703</v>
      </c>
      <c r="J30" s="85">
        <v>-0.64370000000000005</v>
      </c>
      <c r="K30" s="86">
        <v>40914</v>
      </c>
      <c r="L30" s="88">
        <v>3.6242423775096202</v>
      </c>
      <c r="M30" s="99">
        <v>0.64900000000000002</v>
      </c>
      <c r="N30" s="79">
        <v>6548.3391155624304</v>
      </c>
      <c r="O30" s="85">
        <v>-0.64900000000000002</v>
      </c>
      <c r="P30" s="129">
        <v>548.10051619796604</v>
      </c>
      <c r="Q30" s="84">
        <v>24</v>
      </c>
    </row>
    <row r="31" spans="1:17" x14ac:dyDescent="0.2">
      <c r="A31" s="89">
        <v>29</v>
      </c>
      <c r="B31" s="96">
        <v>40919</v>
      </c>
      <c r="C31" s="84">
        <v>1</v>
      </c>
      <c r="D31" s="84" t="s">
        <v>699</v>
      </c>
      <c r="E31" s="79" t="s">
        <v>317</v>
      </c>
      <c r="F31" s="79">
        <v>-478</v>
      </c>
      <c r="G31" s="88">
        <v>31.016943931579501</v>
      </c>
      <c r="H31" s="99">
        <v>0.6512</v>
      </c>
      <c r="I31" s="129">
        <v>9654.7557985809308</v>
      </c>
      <c r="J31" s="85">
        <v>-0.6512</v>
      </c>
      <c r="K31" s="86">
        <v>40925</v>
      </c>
      <c r="L31" s="88">
        <v>29.4108866544377</v>
      </c>
      <c r="M31" s="99">
        <v>0.65129999999999999</v>
      </c>
      <c r="N31" s="79">
        <v>-9156.2384085008598</v>
      </c>
      <c r="O31" s="85">
        <v>-0.65129999999999999</v>
      </c>
      <c r="P31" s="129">
        <v>497.21489008007001</v>
      </c>
      <c r="Q31" s="84">
        <v>6</v>
      </c>
    </row>
    <row r="32" spans="1:17" x14ac:dyDescent="0.2">
      <c r="A32" s="89">
        <v>30</v>
      </c>
      <c r="B32" s="96">
        <v>40926</v>
      </c>
      <c r="C32" s="84">
        <v>2</v>
      </c>
      <c r="D32" s="84" t="s">
        <v>714</v>
      </c>
      <c r="E32" s="79" t="s">
        <v>317</v>
      </c>
      <c r="F32" s="79">
        <v>-578</v>
      </c>
      <c r="G32" s="88">
        <v>20.873241424560501</v>
      </c>
      <c r="H32" s="99">
        <v>0.64910000000000001</v>
      </c>
      <c r="I32" s="129">
        <v>7831.2185430183399</v>
      </c>
      <c r="J32" s="85">
        <v>-0.64910000000000001</v>
      </c>
      <c r="K32" s="86">
        <v>40995</v>
      </c>
      <c r="L32" s="88">
        <v>22.2143522426807</v>
      </c>
      <c r="M32" s="99">
        <v>0.62619999999999998</v>
      </c>
      <c r="N32" s="79">
        <v>-8040.3426223839297</v>
      </c>
      <c r="O32" s="85">
        <v>-0.62619999999999998</v>
      </c>
      <c r="P32" s="129">
        <v>-210.39937936559701</v>
      </c>
      <c r="Q32" s="84">
        <v>69</v>
      </c>
    </row>
    <row r="33" spans="1:17" x14ac:dyDescent="0.2">
      <c r="A33" s="89">
        <v>31</v>
      </c>
      <c r="B33" s="96">
        <v>40926</v>
      </c>
      <c r="C33" s="84">
        <v>2</v>
      </c>
      <c r="D33" s="84" t="s">
        <v>714</v>
      </c>
      <c r="E33" s="79" t="s">
        <v>317</v>
      </c>
      <c r="F33" s="79">
        <v>-578</v>
      </c>
      <c r="G33" s="88">
        <v>20.873241424560501</v>
      </c>
      <c r="H33" s="99">
        <v>0.64910000000000001</v>
      </c>
      <c r="I33" s="129">
        <v>7831.2185430183399</v>
      </c>
      <c r="J33" s="85">
        <v>-0.64910000000000001</v>
      </c>
      <c r="K33" s="86">
        <v>40995</v>
      </c>
      <c r="L33" s="88">
        <v>22.3355903625488</v>
      </c>
      <c r="M33" s="99">
        <v>0.62619999999999998</v>
      </c>
      <c r="N33" s="79">
        <v>-8084.22398394622</v>
      </c>
      <c r="O33" s="85">
        <v>-0.62619999999999998</v>
      </c>
      <c r="P33" s="129">
        <v>-254.280740927886</v>
      </c>
      <c r="Q33" s="84">
        <v>69</v>
      </c>
    </row>
    <row r="34" spans="1:17" x14ac:dyDescent="0.2">
      <c r="A34" s="89">
        <v>32</v>
      </c>
      <c r="B34" s="96">
        <v>40926</v>
      </c>
      <c r="C34" s="84">
        <v>2</v>
      </c>
      <c r="D34" s="84" t="s">
        <v>714</v>
      </c>
      <c r="E34" s="79" t="s">
        <v>317</v>
      </c>
      <c r="F34" s="79">
        <v>-578</v>
      </c>
      <c r="G34" s="88">
        <v>20.873241424560501</v>
      </c>
      <c r="H34" s="99">
        <v>0.64910000000000001</v>
      </c>
      <c r="I34" s="129">
        <v>7831.2185430183399</v>
      </c>
      <c r="J34" s="85">
        <v>-0.64910000000000001</v>
      </c>
      <c r="K34" s="86">
        <v>41046</v>
      </c>
      <c r="L34" s="88">
        <v>20.891074180602999</v>
      </c>
      <c r="M34" s="99">
        <v>0.63239999999999996</v>
      </c>
      <c r="N34" s="79">
        <v>7636.2558502281099</v>
      </c>
      <c r="O34" s="85">
        <v>-0.63239999999999996</v>
      </c>
      <c r="P34" s="129">
        <v>15466.1928932464</v>
      </c>
      <c r="Q34" s="84">
        <v>120</v>
      </c>
    </row>
    <row r="35" spans="1:17" x14ac:dyDescent="0.2">
      <c r="A35" s="89">
        <v>33</v>
      </c>
      <c r="B35" s="96">
        <v>41047</v>
      </c>
      <c r="C35" s="84">
        <v>1</v>
      </c>
      <c r="D35" s="84" t="s">
        <v>703</v>
      </c>
      <c r="E35" s="79" t="s">
        <v>317</v>
      </c>
      <c r="F35" s="79">
        <v>768</v>
      </c>
      <c r="G35" s="88">
        <v>12.339409828186</v>
      </c>
      <c r="H35" s="99">
        <v>0.63270000000000004</v>
      </c>
      <c r="I35" s="129">
        <v>-5995.8870514892496</v>
      </c>
      <c r="J35" s="85">
        <v>-0.63270000000000004</v>
      </c>
      <c r="K35" s="86">
        <v>41114</v>
      </c>
      <c r="L35" s="88">
        <v>11.3188846741478</v>
      </c>
      <c r="M35" s="99">
        <v>0.64400000000000002</v>
      </c>
      <c r="N35" s="79">
        <v>5598.2298087561203</v>
      </c>
      <c r="O35" s="85">
        <v>-0.64400000000000002</v>
      </c>
      <c r="P35" s="129">
        <v>-398.93394273313299</v>
      </c>
      <c r="Q35" s="84">
        <v>67</v>
      </c>
    </row>
    <row r="36" spans="1:17" x14ac:dyDescent="0.2">
      <c r="A36" s="89">
        <v>34</v>
      </c>
      <c r="B36" s="96">
        <v>41047</v>
      </c>
      <c r="C36" s="84">
        <v>1</v>
      </c>
      <c r="D36" s="84" t="s">
        <v>703</v>
      </c>
      <c r="E36" s="79" t="s">
        <v>317</v>
      </c>
      <c r="F36" s="79">
        <v>768</v>
      </c>
      <c r="G36" s="88">
        <v>12.339409828186</v>
      </c>
      <c r="H36" s="99">
        <v>0.63270000000000004</v>
      </c>
      <c r="I36" s="129">
        <v>-5995.8870514892496</v>
      </c>
      <c r="J36" s="85">
        <v>-0.63270000000000004</v>
      </c>
      <c r="K36" s="86">
        <v>41114</v>
      </c>
      <c r="L36" s="88">
        <v>11.2701544761657</v>
      </c>
      <c r="M36" s="99">
        <v>0.64400000000000002</v>
      </c>
      <c r="N36" s="79">
        <v>5574.1282426757798</v>
      </c>
      <c r="O36" s="85">
        <v>-0.64400000000000002</v>
      </c>
      <c r="P36" s="129">
        <v>-423.03550881347599</v>
      </c>
      <c r="Q36" s="84">
        <v>67</v>
      </c>
    </row>
    <row r="37" spans="1:17" x14ac:dyDescent="0.2">
      <c r="A37" s="89">
        <v>35</v>
      </c>
      <c r="B37" s="96">
        <v>41047</v>
      </c>
      <c r="C37" s="84">
        <v>1</v>
      </c>
      <c r="D37" s="84" t="s">
        <v>703</v>
      </c>
      <c r="E37" s="79" t="s">
        <v>317</v>
      </c>
      <c r="F37" s="79">
        <v>768</v>
      </c>
      <c r="G37" s="88">
        <v>12.339409828186</v>
      </c>
      <c r="H37" s="99">
        <v>0.63270000000000004</v>
      </c>
      <c r="I37" s="129">
        <v>-5995.8870514892496</v>
      </c>
      <c r="J37" s="85">
        <v>-0.63270000000000004</v>
      </c>
      <c r="K37" s="86">
        <v>41129</v>
      </c>
      <c r="L37" s="88">
        <v>12.5064806938171</v>
      </c>
      <c r="M37" s="99">
        <v>0.63849999999999996</v>
      </c>
      <c r="N37" s="79">
        <v>-6132.7779248657198</v>
      </c>
      <c r="O37" s="85">
        <v>-0.63849999999999996</v>
      </c>
      <c r="P37" s="129">
        <v>-12129.9361763549</v>
      </c>
      <c r="Q37" s="84">
        <v>82</v>
      </c>
    </row>
    <row r="38" spans="1:17" x14ac:dyDescent="0.2">
      <c r="A38" s="89">
        <v>36</v>
      </c>
      <c r="B38" s="96">
        <v>41130</v>
      </c>
      <c r="C38" s="84">
        <v>1</v>
      </c>
      <c r="D38" s="84" t="s">
        <v>701</v>
      </c>
      <c r="E38" s="79" t="s">
        <v>317</v>
      </c>
      <c r="F38" s="79">
        <v>8809</v>
      </c>
      <c r="G38" s="88">
        <v>1.06499999761581</v>
      </c>
      <c r="H38" s="99">
        <v>0.63949999999999996</v>
      </c>
      <c r="I38" s="129">
        <v>-5999.52359406903</v>
      </c>
      <c r="J38" s="85">
        <v>-0.63949999999999996</v>
      </c>
      <c r="K38" s="86">
        <v>41131</v>
      </c>
      <c r="L38" s="88">
        <v>1.1050000190734801</v>
      </c>
      <c r="M38" s="99">
        <v>0.63729999999999998</v>
      </c>
      <c r="N38" s="79">
        <v>6203.4432555780804</v>
      </c>
      <c r="O38" s="85">
        <v>-0.63729999999999998</v>
      </c>
      <c r="P38" s="129">
        <v>202.642861509054</v>
      </c>
      <c r="Q38" s="84">
        <v>1</v>
      </c>
    </row>
    <row r="39" spans="1:17" x14ac:dyDescent="0.2">
      <c r="A39" s="89">
        <v>37</v>
      </c>
      <c r="B39" s="96">
        <v>41130</v>
      </c>
      <c r="C39" s="84">
        <v>1</v>
      </c>
      <c r="D39" s="84" t="s">
        <v>716</v>
      </c>
      <c r="E39" s="79" t="s">
        <v>317</v>
      </c>
      <c r="F39" s="79">
        <v>-516</v>
      </c>
      <c r="G39" s="88">
        <v>33.3088569641113</v>
      </c>
      <c r="H39" s="99">
        <v>0.63949999999999996</v>
      </c>
      <c r="I39" s="129">
        <v>10991.3232387313</v>
      </c>
      <c r="J39" s="85">
        <v>-0.63949999999999996</v>
      </c>
      <c r="K39" s="86">
        <v>41131</v>
      </c>
      <c r="L39" s="88">
        <v>33.195329666137603</v>
      </c>
      <c r="M39" s="99">
        <v>0.63729999999999998</v>
      </c>
      <c r="N39" s="79">
        <v>-10916.177935654399</v>
      </c>
      <c r="O39" s="85">
        <v>-0.63729999999999998</v>
      </c>
      <c r="P39" s="129">
        <v>73.868503076935994</v>
      </c>
      <c r="Q39" s="84">
        <v>1</v>
      </c>
    </row>
    <row r="40" spans="1:17" x14ac:dyDescent="0.2">
      <c r="A40" s="89">
        <v>38</v>
      </c>
      <c r="B40" s="96">
        <v>41134</v>
      </c>
      <c r="C40" s="84">
        <v>1</v>
      </c>
      <c r="D40" s="84" t="s">
        <v>700</v>
      </c>
      <c r="E40" s="79" t="s">
        <v>317</v>
      </c>
      <c r="F40" s="79">
        <v>-703</v>
      </c>
      <c r="G40" s="88">
        <v>24.552165985107401</v>
      </c>
      <c r="H40" s="99">
        <v>0.63680000000000003</v>
      </c>
      <c r="I40" s="129">
        <v>10991.277967419401</v>
      </c>
      <c r="J40" s="85">
        <v>-0.63680000000000003</v>
      </c>
      <c r="K40" s="86">
        <v>41199</v>
      </c>
      <c r="L40" s="88">
        <v>25.6885422846808</v>
      </c>
      <c r="M40" s="99">
        <v>0.61860000000000004</v>
      </c>
      <c r="N40" s="79">
        <v>-11171.325376884401</v>
      </c>
      <c r="O40" s="85">
        <v>-0.61860000000000004</v>
      </c>
      <c r="P40" s="129">
        <v>-181.30280946498499</v>
      </c>
      <c r="Q40" s="84">
        <v>65</v>
      </c>
    </row>
    <row r="41" spans="1:17" x14ac:dyDescent="0.2">
      <c r="A41" s="89">
        <v>39</v>
      </c>
      <c r="B41" s="96">
        <v>41136</v>
      </c>
      <c r="C41" s="84">
        <v>2</v>
      </c>
      <c r="D41" s="84" t="s">
        <v>623</v>
      </c>
      <c r="E41" s="79" t="s">
        <v>317</v>
      </c>
      <c r="F41" s="79">
        <v>-356</v>
      </c>
      <c r="G41" s="88">
        <v>48.402511596679602</v>
      </c>
      <c r="H41" s="99">
        <v>0.6371</v>
      </c>
      <c r="I41" s="129">
        <v>10978.057489215</v>
      </c>
      <c r="J41" s="85">
        <v>-0.6371</v>
      </c>
      <c r="K41" s="86">
        <v>41201</v>
      </c>
      <c r="L41" s="88">
        <v>49.058719635009702</v>
      </c>
      <c r="M41" s="99">
        <v>0.62419999999999998</v>
      </c>
      <c r="N41" s="79">
        <v>-10901.593195437599</v>
      </c>
      <c r="O41" s="85">
        <v>-0.62419999999999998</v>
      </c>
      <c r="P41" s="129">
        <v>75.202993777466105</v>
      </c>
      <c r="Q41" s="84">
        <v>65</v>
      </c>
    </row>
    <row r="42" spans="1:17" x14ac:dyDescent="0.2">
      <c r="A42" s="89">
        <v>40</v>
      </c>
      <c r="B42" s="96">
        <v>41200</v>
      </c>
      <c r="C42" s="84">
        <v>1</v>
      </c>
      <c r="D42" s="84" t="s">
        <v>709</v>
      </c>
      <c r="E42" s="79" t="s">
        <v>317</v>
      </c>
      <c r="F42" s="79">
        <v>-952</v>
      </c>
      <c r="G42" s="88">
        <v>18.632109642028801</v>
      </c>
      <c r="H42" s="99">
        <v>0.61980000000000002</v>
      </c>
      <c r="I42" s="129">
        <v>10993.8688414352</v>
      </c>
      <c r="J42" s="85">
        <v>-0.61980000000000002</v>
      </c>
      <c r="K42" s="86">
        <v>41201</v>
      </c>
      <c r="L42" s="88">
        <v>18.599763870239201</v>
      </c>
      <c r="M42" s="99">
        <v>0.62419999999999998</v>
      </c>
      <c r="N42" s="79">
        <v>-11052.6939226287</v>
      </c>
      <c r="O42" s="85">
        <v>-0.62419999999999998</v>
      </c>
      <c r="P42" s="129">
        <v>-60.069081193541699</v>
      </c>
      <c r="Q42" s="84">
        <v>1</v>
      </c>
    </row>
    <row r="43" spans="1:17" x14ac:dyDescent="0.2">
      <c r="A43" s="89">
        <v>41</v>
      </c>
      <c r="B43" s="96">
        <v>41200</v>
      </c>
      <c r="C43" s="84">
        <v>1</v>
      </c>
      <c r="D43" s="84" t="s">
        <v>695</v>
      </c>
      <c r="E43" s="79" t="s">
        <v>317</v>
      </c>
      <c r="F43" s="79">
        <v>392</v>
      </c>
      <c r="G43" s="88">
        <v>45.173101425170898</v>
      </c>
      <c r="H43" s="99">
        <v>0.61980000000000002</v>
      </c>
      <c r="I43" s="129">
        <v>-10975.3289992218</v>
      </c>
      <c r="J43" s="85">
        <v>-0.61980000000000002</v>
      </c>
      <c r="K43" s="86">
        <v>41201</v>
      </c>
      <c r="L43" s="88">
        <v>45.090471267700103</v>
      </c>
      <c r="M43" s="99">
        <v>0.62419999999999998</v>
      </c>
      <c r="N43" s="79">
        <v>11033.0250887969</v>
      </c>
      <c r="O43" s="85">
        <v>-0.62419999999999998</v>
      </c>
      <c r="P43" s="129">
        <v>56.452089575194002</v>
      </c>
      <c r="Q43" s="84">
        <v>1</v>
      </c>
    </row>
    <row r="44" spans="1:17" x14ac:dyDescent="0.2">
      <c r="A44" s="89">
        <v>42</v>
      </c>
      <c r="B44" s="96">
        <v>41204</v>
      </c>
      <c r="C44" s="84">
        <v>1</v>
      </c>
      <c r="D44" s="84" t="s">
        <v>704</v>
      </c>
      <c r="E44" s="79" t="s">
        <v>317</v>
      </c>
      <c r="F44" s="79">
        <v>-279</v>
      </c>
      <c r="G44" s="88">
        <v>63.104223251342702</v>
      </c>
      <c r="H44" s="99">
        <v>0.62370000000000003</v>
      </c>
      <c r="I44" s="129">
        <v>10980.9110276796</v>
      </c>
      <c r="J44" s="85">
        <v>-0.62370000000000003</v>
      </c>
      <c r="K44" s="86">
        <v>41236</v>
      </c>
      <c r="L44" s="88">
        <v>60.229941462504698</v>
      </c>
      <c r="M44" s="99">
        <v>0.62460000000000004</v>
      </c>
      <c r="N44" s="79">
        <v>-10495.874381056999</v>
      </c>
      <c r="O44" s="85">
        <v>-0.62460000000000004</v>
      </c>
      <c r="P44" s="129">
        <v>483.78834662258203</v>
      </c>
      <c r="Q44" s="84">
        <v>32</v>
      </c>
    </row>
    <row r="45" spans="1:17" x14ac:dyDescent="0.2">
      <c r="A45" s="89">
        <v>43</v>
      </c>
      <c r="B45" s="96">
        <v>41204</v>
      </c>
      <c r="C45" s="84">
        <v>2</v>
      </c>
      <c r="D45" s="84" t="s">
        <v>695</v>
      </c>
      <c r="E45" s="79" t="s">
        <v>317</v>
      </c>
      <c r="F45" s="79">
        <v>390</v>
      </c>
      <c r="G45" s="88">
        <v>45.152444839477504</v>
      </c>
      <c r="H45" s="99">
        <v>0.62370000000000003</v>
      </c>
      <c r="I45" s="129">
        <v>-10983.016140088999</v>
      </c>
      <c r="J45" s="85">
        <v>-0.62370000000000003</v>
      </c>
      <c r="K45" s="86">
        <v>41220</v>
      </c>
      <c r="L45" s="88">
        <v>47.202087176889599</v>
      </c>
      <c r="M45" s="99">
        <v>0.62549999999999994</v>
      </c>
      <c r="N45" s="79">
        <v>11514.713156366301</v>
      </c>
      <c r="O45" s="85">
        <v>-0.62549999999999994</v>
      </c>
      <c r="P45" s="129">
        <v>530.44781627731004</v>
      </c>
      <c r="Q45" s="84">
        <v>16</v>
      </c>
    </row>
    <row r="46" spans="1:17" x14ac:dyDescent="0.2">
      <c r="A46" s="89">
        <v>44</v>
      </c>
      <c r="B46" s="96">
        <v>41221</v>
      </c>
      <c r="C46" s="84">
        <v>1</v>
      </c>
      <c r="D46" s="84" t="s">
        <v>706</v>
      </c>
      <c r="E46" s="79" t="s">
        <v>317</v>
      </c>
      <c r="F46" s="79">
        <v>608</v>
      </c>
      <c r="G46" s="88">
        <v>28.879827499389599</v>
      </c>
      <c r="H46" s="99">
        <v>0.62609999999999999</v>
      </c>
      <c r="I46" s="129">
        <v>-10993.6492783996</v>
      </c>
      <c r="J46" s="85">
        <v>-0.62609999999999999</v>
      </c>
      <c r="K46" s="86">
        <v>41281</v>
      </c>
      <c r="L46" s="88">
        <v>32.847510457186097</v>
      </c>
      <c r="M46" s="99">
        <v>0.62180000000000002</v>
      </c>
      <c r="N46" s="79">
        <v>12418.1458573852</v>
      </c>
      <c r="O46" s="85">
        <v>-0.62180000000000002</v>
      </c>
      <c r="P46" s="129">
        <v>1423.24867898559</v>
      </c>
      <c r="Q46" s="84">
        <v>60</v>
      </c>
    </row>
    <row r="47" spans="1:17" x14ac:dyDescent="0.2">
      <c r="A47" s="89">
        <v>45</v>
      </c>
      <c r="B47" s="96">
        <v>41239</v>
      </c>
      <c r="C47" s="84">
        <v>1</v>
      </c>
      <c r="D47" s="84" t="s">
        <v>694</v>
      </c>
      <c r="E47" s="79" t="s">
        <v>317</v>
      </c>
      <c r="F47" s="79">
        <v>-892</v>
      </c>
      <c r="G47" s="88">
        <v>15.292658329010001</v>
      </c>
      <c r="H47" s="99">
        <v>0.62409999999999999</v>
      </c>
      <c r="I47" s="129">
        <v>8513.3800723165496</v>
      </c>
      <c r="J47" s="85">
        <v>-0.62409999999999999</v>
      </c>
      <c r="K47" s="86">
        <v>41281</v>
      </c>
      <c r="L47" s="88">
        <v>16.195794036285601</v>
      </c>
      <c r="M47" s="99">
        <v>0.62180000000000002</v>
      </c>
      <c r="N47" s="79">
        <v>-8982.9259007320998</v>
      </c>
      <c r="O47" s="85">
        <v>-0.62180000000000002</v>
      </c>
      <c r="P47" s="129">
        <v>-470.79172841555197</v>
      </c>
      <c r="Q47" s="84">
        <v>42</v>
      </c>
    </row>
    <row r="48" spans="1:17" x14ac:dyDescent="0.2">
      <c r="A48" s="89">
        <v>46</v>
      </c>
      <c r="B48" s="96">
        <v>41239</v>
      </c>
      <c r="C48" s="84">
        <v>1</v>
      </c>
      <c r="D48" s="84" t="s">
        <v>694</v>
      </c>
      <c r="E48" s="79" t="s">
        <v>317</v>
      </c>
      <c r="F48" s="79">
        <v>-892</v>
      </c>
      <c r="G48" s="88">
        <v>15.292658329010001</v>
      </c>
      <c r="H48" s="99">
        <v>0.62409999999999999</v>
      </c>
      <c r="I48" s="129">
        <v>8513.3800723165496</v>
      </c>
      <c r="J48" s="85">
        <v>-0.62409999999999999</v>
      </c>
      <c r="K48" s="86">
        <v>41281</v>
      </c>
      <c r="L48" s="88">
        <v>16.208285331726</v>
      </c>
      <c r="M48" s="99">
        <v>0.62180000000000002</v>
      </c>
      <c r="N48" s="79">
        <v>-8989.8541427864002</v>
      </c>
      <c r="O48" s="85">
        <v>-0.62180000000000002</v>
      </c>
      <c r="P48" s="129">
        <v>-477.719970469857</v>
      </c>
      <c r="Q48" s="84">
        <v>42</v>
      </c>
    </row>
    <row r="49" spans="1:17" x14ac:dyDescent="0.2">
      <c r="A49" s="89">
        <v>47</v>
      </c>
      <c r="B49" s="96">
        <v>41282</v>
      </c>
      <c r="C49" s="84">
        <v>2</v>
      </c>
      <c r="D49" s="84" t="s">
        <v>701</v>
      </c>
      <c r="E49" s="79" t="s">
        <v>317</v>
      </c>
      <c r="F49" s="79">
        <v>-3223</v>
      </c>
      <c r="G49" s="88">
        <v>2.9849998950958199</v>
      </c>
      <c r="H49" s="99">
        <v>0.62360000000000004</v>
      </c>
      <c r="I49" s="129">
        <v>5999.4402471570002</v>
      </c>
      <c r="J49" s="85">
        <v>-0.62360000000000004</v>
      </c>
      <c r="K49" s="86">
        <v>41292</v>
      </c>
      <c r="L49" s="88">
        <v>2.7372596085712999</v>
      </c>
      <c r="M49" s="99">
        <v>0.63039999999999996</v>
      </c>
      <c r="N49" s="79">
        <v>-5561.5071376953101</v>
      </c>
      <c r="O49" s="85">
        <v>-0.63039999999999996</v>
      </c>
      <c r="P49" s="129">
        <v>436.67910946169002</v>
      </c>
      <c r="Q49" s="84">
        <v>10</v>
      </c>
    </row>
    <row r="50" spans="1:17" x14ac:dyDescent="0.2">
      <c r="A50" s="89">
        <v>48</v>
      </c>
      <c r="B50" s="96">
        <v>41296</v>
      </c>
      <c r="C50" s="84">
        <v>1</v>
      </c>
      <c r="D50" s="84" t="s">
        <v>705</v>
      </c>
      <c r="E50" s="79" t="s">
        <v>317</v>
      </c>
      <c r="F50" s="79">
        <v>-1337</v>
      </c>
      <c r="G50" s="88">
        <v>10.9424109458923</v>
      </c>
      <c r="H50" s="99">
        <v>0.63019999999999998</v>
      </c>
      <c r="I50" s="129">
        <v>9219.8281645214993</v>
      </c>
      <c r="J50" s="85">
        <v>-0.63019999999999998</v>
      </c>
      <c r="K50" s="86">
        <v>41309</v>
      </c>
      <c r="L50" s="88">
        <v>11.5427413088041</v>
      </c>
      <c r="M50" s="99">
        <v>0.63539999999999996</v>
      </c>
      <c r="N50" s="79">
        <v>-9805.9027155201093</v>
      </c>
      <c r="O50" s="85">
        <v>-0.63539999999999996</v>
      </c>
      <c r="P50" s="129">
        <v>-587.34015099861301</v>
      </c>
      <c r="Q50" s="84">
        <v>13</v>
      </c>
    </row>
    <row r="51" spans="1:17" x14ac:dyDescent="0.2">
      <c r="A51" s="89">
        <v>49</v>
      </c>
      <c r="B51" s="96">
        <v>41296</v>
      </c>
      <c r="C51" s="84">
        <v>1</v>
      </c>
      <c r="D51" s="84" t="s">
        <v>705</v>
      </c>
      <c r="E51" s="79" t="s">
        <v>317</v>
      </c>
      <c r="F51" s="79">
        <v>-1337</v>
      </c>
      <c r="G51" s="88">
        <v>10.9424109458923</v>
      </c>
      <c r="H51" s="99">
        <v>0.63019999999999998</v>
      </c>
      <c r="I51" s="129">
        <v>9219.8281645214993</v>
      </c>
      <c r="J51" s="85">
        <v>-0.63019999999999998</v>
      </c>
      <c r="K51" s="86">
        <v>41309</v>
      </c>
      <c r="L51" s="88">
        <v>11.6257395744323</v>
      </c>
      <c r="M51" s="99">
        <v>0.63539999999999996</v>
      </c>
      <c r="N51" s="79">
        <v>-9876.4122155196092</v>
      </c>
      <c r="O51" s="85">
        <v>-0.63539999999999996</v>
      </c>
      <c r="P51" s="129">
        <v>-657.84965099811495</v>
      </c>
      <c r="Q51" s="84">
        <v>13</v>
      </c>
    </row>
  </sheetData>
  <autoFilter ref="A1:Q32339" xr:uid="{00000000-0009-0000-0000-000007000000}">
    <sortState ref="A2:Q521">
      <sortCondition ref="P1:P32339"/>
    </sortState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A8436-C849-4444-9479-5147A61809CC}">
  <dimension ref="B1:J16"/>
  <sheetViews>
    <sheetView workbookViewId="0">
      <selection activeCell="J10" sqref="J10"/>
    </sheetView>
  </sheetViews>
  <sheetFormatPr defaultRowHeight="11.25" x14ac:dyDescent="0.2"/>
  <cols>
    <col min="2" max="2" width="28.83203125" customWidth="1"/>
    <col min="8" max="8" width="19.83203125" bestFit="1" customWidth="1"/>
    <col min="9" max="10" width="9.33203125" style="122"/>
  </cols>
  <sheetData>
    <row r="1" spans="2:10" ht="12" x14ac:dyDescent="0.2">
      <c r="H1" t="s">
        <v>660</v>
      </c>
      <c r="I1" s="131">
        <v>4.3213868594432797E-2</v>
      </c>
    </row>
    <row r="2" spans="2:10" x14ac:dyDescent="0.2">
      <c r="H2" t="s">
        <v>668</v>
      </c>
      <c r="I2" s="134">
        <v>0.63160000000000005</v>
      </c>
    </row>
    <row r="3" spans="2:10" x14ac:dyDescent="0.2">
      <c r="I3" s="133"/>
      <c r="J3" s="133"/>
    </row>
    <row r="4" spans="2:10" x14ac:dyDescent="0.2">
      <c r="I4" s="133" t="s">
        <v>670</v>
      </c>
      <c r="J4" s="133" t="s">
        <v>317</v>
      </c>
    </row>
    <row r="5" spans="2:10" ht="12" x14ac:dyDescent="0.2">
      <c r="B5" t="s">
        <v>661</v>
      </c>
      <c r="E5" t="s">
        <v>68</v>
      </c>
      <c r="F5">
        <f>J5*(1-I1)</f>
        <v>26.487506683055795</v>
      </c>
      <c r="H5" t="s">
        <v>661</v>
      </c>
      <c r="I5" s="122">
        <f>J5*I2</f>
        <v>17.485108397674562</v>
      </c>
      <c r="J5" s="132">
        <v>27.683832168579102</v>
      </c>
    </row>
    <row r="6" spans="2:10" x14ac:dyDescent="0.2">
      <c r="B6" t="s">
        <v>665</v>
      </c>
      <c r="H6" t="s">
        <v>663</v>
      </c>
      <c r="I6" s="134">
        <v>500</v>
      </c>
      <c r="J6" s="122">
        <f>I6/$I$2</f>
        <v>791.64027865737808</v>
      </c>
    </row>
    <row r="7" spans="2:10" x14ac:dyDescent="0.2">
      <c r="B7" t="s">
        <v>666</v>
      </c>
      <c r="C7">
        <f>F7</f>
        <v>11000</v>
      </c>
      <c r="E7">
        <f>I6/I1</f>
        <v>11570.359615163326</v>
      </c>
      <c r="F7">
        <v>11000</v>
      </c>
      <c r="H7" t="s">
        <v>664</v>
      </c>
      <c r="I7" s="122">
        <f>MIN(11000,I6/I1)</f>
        <v>11000</v>
      </c>
      <c r="J7" s="122">
        <f>I7/$I$2</f>
        <v>17416.086130462318</v>
      </c>
    </row>
    <row r="8" spans="2:10" x14ac:dyDescent="0.2">
      <c r="H8" t="s">
        <v>662</v>
      </c>
      <c r="I8" s="122">
        <f>INT(I7/I5)</f>
        <v>629</v>
      </c>
      <c r="J8" s="122">
        <f>INT(J7/J5)</f>
        <v>629</v>
      </c>
    </row>
    <row r="9" spans="2:10" x14ac:dyDescent="0.2">
      <c r="B9" t="s">
        <v>667</v>
      </c>
      <c r="C9">
        <f>C7/I2</f>
        <v>17416.086130462318</v>
      </c>
      <c r="H9" t="s">
        <v>671</v>
      </c>
      <c r="I9" s="122">
        <f>-I8*I5</f>
        <v>-10998.133182137299</v>
      </c>
      <c r="J9" s="122">
        <f>-J8*J5</f>
        <v>-17413.130434036255</v>
      </c>
    </row>
    <row r="10" spans="2:10" x14ac:dyDescent="0.2">
      <c r="H10" t="s">
        <v>68</v>
      </c>
      <c r="I10" s="122">
        <f>(I7-I6)/I8</f>
        <v>16.693163751987282</v>
      </c>
      <c r="J10" s="122">
        <f>(J7-J6)/J8</f>
        <v>26.429961608592908</v>
      </c>
    </row>
    <row r="11" spans="2:10" x14ac:dyDescent="0.2">
      <c r="B11" t="s">
        <v>662</v>
      </c>
      <c r="C11">
        <f>INT(C9/J5)</f>
        <v>629</v>
      </c>
    </row>
    <row r="13" spans="2:10" x14ac:dyDescent="0.2">
      <c r="B13" t="s">
        <v>669</v>
      </c>
      <c r="C13">
        <f>-C11*J5*I2</f>
        <v>-10998.133182137299</v>
      </c>
    </row>
    <row r="15" spans="2:10" x14ac:dyDescent="0.2">
      <c r="B15" t="s">
        <v>68</v>
      </c>
      <c r="C15">
        <f>-C13-I6</f>
        <v>10498.133182137299</v>
      </c>
    </row>
    <row r="16" spans="2:10" x14ac:dyDescent="0.2">
      <c r="C16">
        <f>C15/C11</f>
        <v>16.69019583805612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36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40" sqref="H40"/>
    </sheetView>
  </sheetViews>
  <sheetFormatPr defaultRowHeight="11.25" x14ac:dyDescent="0.2"/>
  <cols>
    <col min="1" max="1" width="15.83203125" style="2" bestFit="1" customWidth="1"/>
    <col min="2" max="2" width="12.1640625" style="7" bestFit="1" customWidth="1"/>
    <col min="3" max="3" width="10.33203125" style="7" bestFit="1" customWidth="1"/>
    <col min="4" max="4" width="15.33203125" style="16" bestFit="1" customWidth="1"/>
    <col min="5" max="6" width="11.83203125" style="14" customWidth="1"/>
    <col min="7" max="8" width="11.83203125" style="6" customWidth="1"/>
    <col min="9" max="9" width="15.33203125" style="18" bestFit="1" customWidth="1"/>
    <col min="10" max="10" width="12.33203125" style="10" bestFit="1" customWidth="1"/>
    <col min="11" max="11" width="9.33203125" style="10"/>
    <col min="12" max="12" width="14.83203125" style="10" bestFit="1" customWidth="1"/>
    <col min="13" max="15" width="9.33203125" style="10"/>
    <col min="16" max="16384" width="9.33203125" style="8"/>
  </cols>
  <sheetData>
    <row r="1" spans="1:15" x14ac:dyDescent="0.2">
      <c r="A1" s="2" t="s">
        <v>58</v>
      </c>
      <c r="B1" s="7" t="s">
        <v>314</v>
      </c>
      <c r="C1" s="7" t="s">
        <v>70</v>
      </c>
      <c r="D1" s="16" t="s">
        <v>73</v>
      </c>
      <c r="G1" s="15"/>
      <c r="H1" s="15"/>
      <c r="I1" s="18" t="str">
        <f>D1</f>
        <v>RS_HSBA_20_days</v>
      </c>
      <c r="K1" s="5">
        <v>20</v>
      </c>
      <c r="L1" s="4">
        <f ca="1">OFFSET(A31,-$K$1,0)</f>
        <v>40193</v>
      </c>
    </row>
    <row r="2" spans="1:15" x14ac:dyDescent="0.2">
      <c r="A2" s="2">
        <v>40182</v>
      </c>
      <c r="B2" s="7">
        <v>1132.98999</v>
      </c>
      <c r="C2" s="7">
        <v>280.53199999999998</v>
      </c>
      <c r="D2" s="16">
        <v>2.55575915587E-2</v>
      </c>
      <c r="G2" s="15"/>
      <c r="H2" s="15"/>
    </row>
    <row r="3" spans="1:15" x14ac:dyDescent="0.2">
      <c r="A3" s="2">
        <v>40183</v>
      </c>
      <c r="B3" s="7">
        <v>1136.5200199999999</v>
      </c>
      <c r="C3" s="7">
        <v>279.976</v>
      </c>
      <c r="D3" s="16">
        <v>6.4809703066100004E-3</v>
      </c>
      <c r="G3" s="15"/>
      <c r="H3" s="15"/>
    </row>
    <row r="4" spans="1:15" x14ac:dyDescent="0.2">
      <c r="A4" s="2">
        <v>40184</v>
      </c>
      <c r="B4" s="7">
        <v>1137.1400149999999</v>
      </c>
      <c r="C4" s="7">
        <v>285.16699999999997</v>
      </c>
      <c r="D4" s="16">
        <v>-1.7867304413499999E-2</v>
      </c>
      <c r="G4" s="15"/>
      <c r="H4" s="15"/>
    </row>
    <row r="5" spans="1:15" x14ac:dyDescent="0.2">
      <c r="A5" s="2">
        <v>40185</v>
      </c>
      <c r="B5" s="7">
        <v>1141.6899410000001</v>
      </c>
      <c r="C5" s="7">
        <v>285.53800000000001</v>
      </c>
      <c r="D5" s="16">
        <v>-2.1646487245099998E-2</v>
      </c>
      <c r="G5" s="15"/>
      <c r="H5" s="15"/>
    </row>
    <row r="6" spans="1:15" x14ac:dyDescent="0.2">
      <c r="A6" s="2">
        <v>40186</v>
      </c>
      <c r="B6" s="7">
        <v>1144.9799800000001</v>
      </c>
      <c r="C6" s="7">
        <v>286.35899999999998</v>
      </c>
      <c r="D6" s="16">
        <v>-1.87415159362E-2</v>
      </c>
      <c r="G6" s="15"/>
      <c r="H6" s="15"/>
    </row>
    <row r="7" spans="1:15" x14ac:dyDescent="0.2">
      <c r="A7" s="2">
        <v>40189</v>
      </c>
      <c r="B7" s="7">
        <v>1146.9799800000001</v>
      </c>
      <c r="C7" s="7">
        <v>288.255</v>
      </c>
      <c r="D7" s="16">
        <v>4.5595318663300003E-3</v>
      </c>
      <c r="G7" s="15"/>
      <c r="H7" s="15"/>
    </row>
    <row r="8" spans="1:15" x14ac:dyDescent="0.2">
      <c r="A8" s="2">
        <v>40190</v>
      </c>
      <c r="B8" s="7">
        <v>1136.219971</v>
      </c>
      <c r="C8" s="7">
        <v>283.51400000000001</v>
      </c>
      <c r="D8" s="16">
        <v>-1.1223234863599999E-2</v>
      </c>
      <c r="G8" s="15"/>
      <c r="H8" s="15"/>
    </row>
    <row r="9" spans="1:15" x14ac:dyDescent="0.2">
      <c r="A9" s="2">
        <v>40191</v>
      </c>
      <c r="B9" s="7">
        <v>1145.6800539999999</v>
      </c>
      <c r="C9" s="7">
        <v>284.65199999999999</v>
      </c>
      <c r="D9" s="16">
        <v>-5.4852504752100004E-3</v>
      </c>
      <c r="G9" s="15"/>
      <c r="H9" s="15"/>
    </row>
    <row r="10" spans="1:15" x14ac:dyDescent="0.2">
      <c r="A10" s="2">
        <v>40192</v>
      </c>
      <c r="B10" s="7">
        <v>1148.459961</v>
      </c>
      <c r="C10" s="7">
        <v>281.04899999999998</v>
      </c>
      <c r="D10" s="16">
        <v>2.6137780973299999E-2</v>
      </c>
      <c r="G10" s="15"/>
      <c r="H10" s="15"/>
    </row>
    <row r="11" spans="1:15" x14ac:dyDescent="0.2">
      <c r="A11" s="2">
        <v>40193</v>
      </c>
      <c r="B11" s="7">
        <v>1136.030029</v>
      </c>
      <c r="C11" s="7">
        <v>276.87700000000001</v>
      </c>
      <c r="D11" s="16">
        <v>2.4747718816199998E-2</v>
      </c>
      <c r="G11" s="15"/>
      <c r="H11" s="15"/>
    </row>
    <row r="12" spans="1:15" s="12" customFormat="1" x14ac:dyDescent="0.2">
      <c r="A12" s="3">
        <v>40197</v>
      </c>
      <c r="B12" s="11">
        <v>1150.2299800000001</v>
      </c>
      <c r="C12" s="11">
        <v>278.96300000000002</v>
      </c>
      <c r="D12" s="17">
        <v>1.9460629589800001E-2</v>
      </c>
      <c r="E12" s="14"/>
      <c r="F12" s="14"/>
      <c r="G12" s="15"/>
      <c r="H12" s="15"/>
      <c r="I12" s="18"/>
      <c r="J12" s="13"/>
      <c r="K12" s="13"/>
      <c r="L12" s="13"/>
      <c r="M12" s="13"/>
      <c r="N12" s="13"/>
      <c r="O12" s="13"/>
    </row>
    <row r="13" spans="1:15" x14ac:dyDescent="0.2">
      <c r="A13" s="2">
        <v>40198</v>
      </c>
      <c r="B13" s="7">
        <v>1138.040039</v>
      </c>
      <c r="C13" s="7">
        <v>274.411</v>
      </c>
      <c r="D13" s="16">
        <v>2.46518360665E-2</v>
      </c>
      <c r="G13" s="15"/>
      <c r="H13" s="15"/>
    </row>
    <row r="14" spans="1:15" x14ac:dyDescent="0.2">
      <c r="A14" s="2">
        <v>40199</v>
      </c>
      <c r="B14" s="7">
        <v>1116.4799800000001</v>
      </c>
      <c r="C14" s="7">
        <v>266.06700000000001</v>
      </c>
      <c r="D14" s="16">
        <v>1.3874399084E-2</v>
      </c>
      <c r="G14" s="15"/>
      <c r="H14" s="15"/>
    </row>
    <row r="15" spans="1:15" x14ac:dyDescent="0.2">
      <c r="A15" s="2">
        <v>40200</v>
      </c>
      <c r="B15" s="7">
        <v>1091.76001</v>
      </c>
      <c r="C15" s="7">
        <v>265.30799999999999</v>
      </c>
      <c r="D15" s="16">
        <v>1.4404885030499999E-2</v>
      </c>
      <c r="G15" s="15"/>
      <c r="H15" s="15"/>
    </row>
    <row r="16" spans="1:15" x14ac:dyDescent="0.2">
      <c r="A16" s="2">
        <v>40203</v>
      </c>
      <c r="B16" s="7">
        <v>1096.780029</v>
      </c>
      <c r="C16" s="7">
        <v>261.70499999999998</v>
      </c>
      <c r="D16" s="16">
        <v>3.34858874898E-3</v>
      </c>
      <c r="G16" s="15"/>
      <c r="H16" s="15"/>
      <c r="J16" s="19"/>
    </row>
    <row r="17" spans="1:10" x14ac:dyDescent="0.2">
      <c r="A17" s="2">
        <v>40204</v>
      </c>
      <c r="B17" s="7">
        <v>1092.170044</v>
      </c>
      <c r="C17" s="7">
        <v>266.63600000000002</v>
      </c>
      <c r="D17" s="16">
        <v>-3.5374771387900001E-3</v>
      </c>
      <c r="G17" s="15"/>
      <c r="H17" s="15"/>
      <c r="J17" s="19"/>
    </row>
    <row r="18" spans="1:10" x14ac:dyDescent="0.2">
      <c r="A18" s="2">
        <v>40205</v>
      </c>
      <c r="B18" s="7">
        <v>1097.5</v>
      </c>
      <c r="C18" s="7">
        <v>264.36</v>
      </c>
      <c r="D18" s="16">
        <v>1.1352776433000001E-2</v>
      </c>
      <c r="G18" s="15"/>
      <c r="H18" s="15"/>
      <c r="J18" s="19"/>
    </row>
    <row r="19" spans="1:10" x14ac:dyDescent="0.2">
      <c r="A19" s="2">
        <v>40206</v>
      </c>
      <c r="B19" s="7">
        <v>1084.530029</v>
      </c>
      <c r="C19" s="7">
        <v>273.65300000000002</v>
      </c>
      <c r="D19" s="16">
        <v>6.8792144971899999E-3</v>
      </c>
      <c r="G19" s="15"/>
      <c r="H19" s="15"/>
      <c r="J19" s="19"/>
    </row>
    <row r="20" spans="1:10" x14ac:dyDescent="0.2">
      <c r="A20" s="2">
        <v>40207</v>
      </c>
      <c r="B20" s="7">
        <v>1073.869995</v>
      </c>
      <c r="C20" s="7">
        <v>274.98</v>
      </c>
      <c r="D20" s="16">
        <v>1.0248682769000001E-3</v>
      </c>
      <c r="G20" s="15"/>
      <c r="H20" s="15"/>
      <c r="J20" s="19"/>
    </row>
    <row r="21" spans="1:10" x14ac:dyDescent="0.2">
      <c r="A21" s="2">
        <v>40210</v>
      </c>
      <c r="B21" s="7">
        <v>1089.1899410000001</v>
      </c>
      <c r="C21" s="7">
        <v>270.23899999999998</v>
      </c>
      <c r="D21" s="16">
        <v>1.6558022755800001E-2</v>
      </c>
      <c r="G21" s="15"/>
      <c r="H21" s="15"/>
      <c r="J21" s="19"/>
    </row>
    <row r="22" spans="1:10" x14ac:dyDescent="0.2">
      <c r="A22" s="2">
        <v>40211</v>
      </c>
      <c r="B22" s="7">
        <v>1103.3199460000001</v>
      </c>
      <c r="C22" s="7">
        <v>266.25700000000001</v>
      </c>
      <c r="D22" s="16">
        <v>2.4773744950900001E-2</v>
      </c>
      <c r="E22" s="14">
        <f t="shared" ref="E22:E29" ca="1" si="0">OFFSET(B22,-$K$1,0)</f>
        <v>1132.98999</v>
      </c>
      <c r="F22" s="14">
        <f t="shared" ref="F22:F29" ca="1" si="1">OFFSET(C22,-$K$1,0)</f>
        <v>280.53199999999998</v>
      </c>
      <c r="G22" s="15">
        <f t="shared" ref="G22:G29" ca="1" si="2">B22/E22</f>
        <v>0.97381261594376489</v>
      </c>
      <c r="H22" s="15">
        <f t="shared" ref="H22:H29" ca="1" si="3">C22/F22</f>
        <v>0.94911453951777347</v>
      </c>
      <c r="I22" s="18">
        <f t="shared" ref="I22:I29" ca="1" si="4">H22/G22-1</f>
        <v>-2.5362247337548993E-2</v>
      </c>
      <c r="J22" s="9">
        <f ca="1">ROUND(I22-D22,10)</f>
        <v>-5.0135992300000001E-2</v>
      </c>
    </row>
    <row r="23" spans="1:10" x14ac:dyDescent="0.2">
      <c r="A23" s="2">
        <v>40212</v>
      </c>
      <c r="B23" s="7">
        <v>1097.280029</v>
      </c>
      <c r="C23" s="7">
        <v>268.53199999999998</v>
      </c>
      <c r="D23" s="16">
        <v>2.6880175439400002E-2</v>
      </c>
      <c r="E23" s="14">
        <f t="shared" ca="1" si="0"/>
        <v>1136.5200199999999</v>
      </c>
      <c r="F23" s="14">
        <f t="shared" ca="1" si="1"/>
        <v>279.976</v>
      </c>
      <c r="G23" s="15">
        <f t="shared" ca="1" si="2"/>
        <v>0.96547355936589663</v>
      </c>
      <c r="H23" s="15">
        <f t="shared" ca="1" si="3"/>
        <v>0.95912506786295959</v>
      </c>
      <c r="I23" s="18">
        <f t="shared" ca="1" si="4"/>
        <v>-6.5755208326021553E-3</v>
      </c>
      <c r="J23" s="9">
        <f t="shared" ref="J23:J86" ca="1" si="5">ROUND(I23-D23,10)</f>
        <v>-3.3455696299999997E-2</v>
      </c>
    </row>
    <row r="24" spans="1:10" x14ac:dyDescent="0.2">
      <c r="A24" s="2">
        <v>40213</v>
      </c>
      <c r="B24" s="7">
        <v>1063.1099850000001</v>
      </c>
      <c r="C24" s="7">
        <v>271.18700000000001</v>
      </c>
      <c r="D24" s="16">
        <v>4.58799641562E-2</v>
      </c>
      <c r="E24" s="14">
        <f ca="1">OFFSET(B24,-$K$1,0)</f>
        <v>1137.1400149999999</v>
      </c>
      <c r="F24" s="14">
        <f t="shared" ca="1" si="1"/>
        <v>285.16699999999997</v>
      </c>
      <c r="G24" s="15">
        <f t="shared" ca="1" si="2"/>
        <v>0.9348980521101441</v>
      </c>
      <c r="H24" s="15">
        <f t="shared" ca="1" si="3"/>
        <v>0.95097609470941602</v>
      </c>
      <c r="I24" s="18">
        <f t="shared" ca="1" si="4"/>
        <v>1.7197642633849153E-2</v>
      </c>
      <c r="J24" s="9">
        <f t="shared" ca="1" si="5"/>
        <v>-2.86823215E-2</v>
      </c>
    </row>
    <row r="25" spans="1:10" x14ac:dyDescent="0.2">
      <c r="A25" s="2">
        <v>40214</v>
      </c>
      <c r="B25" s="7">
        <v>1066.1899410000001</v>
      </c>
      <c r="C25" s="7">
        <v>263.98099999999999</v>
      </c>
      <c r="D25" s="16">
        <v>4.4928127273299999E-2</v>
      </c>
      <c r="E25" s="14">
        <f t="shared" ca="1" si="0"/>
        <v>1141.6899410000001</v>
      </c>
      <c r="F25" s="14">
        <f t="shared" ca="1" si="1"/>
        <v>285.53800000000001</v>
      </c>
      <c r="G25" s="15">
        <f t="shared" ca="1" si="2"/>
        <v>0.93386996128399802</v>
      </c>
      <c r="H25" s="15">
        <f t="shared" ca="1" si="3"/>
        <v>0.92450391891797234</v>
      </c>
      <c r="I25" s="18">
        <f t="shared" ca="1" si="4"/>
        <v>-1.0029278972789823E-2</v>
      </c>
      <c r="J25" s="9">
        <f t="shared" ca="1" si="5"/>
        <v>-5.4957406200000003E-2</v>
      </c>
    </row>
    <row r="26" spans="1:10" x14ac:dyDescent="0.2">
      <c r="A26" s="2">
        <v>40217</v>
      </c>
      <c r="B26" s="7">
        <v>1056.73999</v>
      </c>
      <c r="C26" s="7">
        <v>262.65300000000002</v>
      </c>
      <c r="D26" s="16">
        <v>4.9813388246100002E-2</v>
      </c>
      <c r="E26" s="14">
        <f t="shared" ca="1" si="0"/>
        <v>1144.9799800000001</v>
      </c>
      <c r="F26" s="14">
        <f t="shared" ca="1" si="1"/>
        <v>286.35899999999998</v>
      </c>
      <c r="G26" s="15">
        <f t="shared" ca="1" si="2"/>
        <v>0.92293315905837936</v>
      </c>
      <c r="H26" s="15">
        <f t="shared" ca="1" si="3"/>
        <v>0.9172158025415651</v>
      </c>
      <c r="I26" s="18">
        <f t="shared" ca="1" si="4"/>
        <v>-6.1947676933044038E-3</v>
      </c>
      <c r="J26" s="9">
        <f t="shared" ca="1" si="5"/>
        <v>-5.6008155900000002E-2</v>
      </c>
    </row>
    <row r="27" spans="1:10" x14ac:dyDescent="0.2">
      <c r="A27" s="2">
        <v>40218</v>
      </c>
      <c r="B27" s="7">
        <v>1070.5200199999999</v>
      </c>
      <c r="C27" s="7">
        <v>263.41199999999998</v>
      </c>
      <c r="D27" s="16">
        <v>4.9843116073400001E-2</v>
      </c>
      <c r="E27" s="14">
        <f t="shared" ca="1" si="0"/>
        <v>1146.9799800000001</v>
      </c>
      <c r="F27" s="14">
        <f t="shared" ca="1" si="1"/>
        <v>288.255</v>
      </c>
      <c r="G27" s="15">
        <f t="shared" ca="1" si="2"/>
        <v>0.93333801693731377</v>
      </c>
      <c r="H27" s="15">
        <f t="shared" ca="1" si="3"/>
        <v>0.91381589217879999</v>
      </c>
      <c r="I27" s="18">
        <f t="shared" ca="1" si="4"/>
        <v>-2.0916457279404832E-2</v>
      </c>
      <c r="J27" s="9">
        <f t="shared" ca="1" si="5"/>
        <v>-7.0759573399999998E-2</v>
      </c>
    </row>
    <row r="28" spans="1:10" x14ac:dyDescent="0.2">
      <c r="A28" s="2">
        <v>40219</v>
      </c>
      <c r="B28" s="7">
        <v>1068.130005</v>
      </c>
      <c r="C28" s="7">
        <v>256.01600000000002</v>
      </c>
      <c r="D28" s="16">
        <v>6.00720917136E-2</v>
      </c>
      <c r="E28" s="14">
        <f t="shared" ca="1" si="0"/>
        <v>1136.219971</v>
      </c>
      <c r="F28" s="14">
        <f t="shared" ca="1" si="1"/>
        <v>283.51400000000001</v>
      </c>
      <c r="G28" s="15">
        <f t="shared" ca="1" si="2"/>
        <v>0.94007325364993077</v>
      </c>
      <c r="H28" s="15">
        <f t="shared" ca="1" si="3"/>
        <v>0.9030100806309389</v>
      </c>
      <c r="I28" s="18">
        <f t="shared" ca="1" si="4"/>
        <v>-3.9425835034759604E-2</v>
      </c>
      <c r="J28" s="9">
        <f t="shared" ca="1" si="5"/>
        <v>-9.9497926700000003E-2</v>
      </c>
    </row>
    <row r="29" spans="1:10" x14ac:dyDescent="0.2">
      <c r="A29" s="2">
        <v>40220</v>
      </c>
      <c r="B29" s="7">
        <v>1078.469971</v>
      </c>
      <c r="C29" s="7">
        <v>252.03399999999999</v>
      </c>
      <c r="D29" s="16">
        <v>7.3196918371799993E-2</v>
      </c>
      <c r="E29" s="14">
        <f t="shared" ca="1" si="0"/>
        <v>1145.6800539999999</v>
      </c>
      <c r="F29" s="14">
        <f t="shared" ca="1" si="1"/>
        <v>284.65199999999999</v>
      </c>
      <c r="G29" s="15">
        <f t="shared" ca="1" si="2"/>
        <v>0.94133608002919811</v>
      </c>
      <c r="H29" s="15">
        <f t="shared" ca="1" si="3"/>
        <v>0.88541095794162694</v>
      </c>
      <c r="I29" s="18">
        <f t="shared" ca="1" si="4"/>
        <v>-5.9410367109095086E-2</v>
      </c>
      <c r="J29" s="9">
        <f t="shared" ca="1" si="5"/>
        <v>-0.13260728550000001</v>
      </c>
    </row>
    <row r="30" spans="1:10" x14ac:dyDescent="0.2">
      <c r="A30" s="2">
        <v>40221</v>
      </c>
      <c r="B30" s="7">
        <v>1075.51001</v>
      </c>
      <c r="C30" s="7">
        <v>252.03399999999999</v>
      </c>
      <c r="D30" s="16">
        <v>3.6917937935300002E-2</v>
      </c>
      <c r="E30" s="14">
        <f t="shared" ref="E30:F32" ca="1" si="6">OFFSET(B30,-$K$1,0)</f>
        <v>1148.459961</v>
      </c>
      <c r="F30" s="14">
        <f t="shared" ca="1" si="6"/>
        <v>281.04899999999998</v>
      </c>
      <c r="G30" s="15">
        <f t="shared" ref="G30:H32" ca="1" si="7">B30/E30</f>
        <v>0.93648019654383052</v>
      </c>
      <c r="H30" s="15">
        <f t="shared" ca="1" si="7"/>
        <v>0.896761774637163</v>
      </c>
      <c r="I30" s="18">
        <f ca="1">H30/G30-1</f>
        <v>-4.2412452557194613E-2</v>
      </c>
      <c r="J30" s="9">
        <f t="shared" ca="1" si="5"/>
        <v>-7.93303905E-2</v>
      </c>
    </row>
    <row r="31" spans="1:10" x14ac:dyDescent="0.2">
      <c r="A31" s="2">
        <v>40225</v>
      </c>
      <c r="B31" s="7">
        <v>1094.869995</v>
      </c>
      <c r="C31" s="7">
        <v>259.61900000000003</v>
      </c>
      <c r="D31" s="16">
        <v>2.50169186157E-2</v>
      </c>
      <c r="E31" s="14">
        <f t="shared" ca="1" si="6"/>
        <v>1136.030029</v>
      </c>
      <c r="F31" s="14">
        <f t="shared" ca="1" si="6"/>
        <v>276.87700000000001</v>
      </c>
      <c r="G31" s="15">
        <f t="shared" ca="1" si="7"/>
        <v>0.96376853344604674</v>
      </c>
      <c r="H31" s="15">
        <f t="shared" ca="1" si="7"/>
        <v>0.93766907327080262</v>
      </c>
      <c r="I31" s="18">
        <f ca="1">H31/G31-1</f>
        <v>-2.7080631157278989E-2</v>
      </c>
      <c r="J31" s="9">
        <f t="shared" ca="1" si="5"/>
        <v>-5.2097549799999997E-2</v>
      </c>
    </row>
    <row r="32" spans="1:10" x14ac:dyDescent="0.2">
      <c r="A32" s="2">
        <v>40226</v>
      </c>
      <c r="B32" s="7">
        <v>1099.51001</v>
      </c>
      <c r="C32" s="7">
        <v>256.58499999999998</v>
      </c>
      <c r="D32" s="16">
        <v>-4.8648381001199998E-3</v>
      </c>
      <c r="E32" s="14">
        <f t="shared" ca="1" si="6"/>
        <v>1150.2299800000001</v>
      </c>
      <c r="F32" s="14">
        <f t="shared" ca="1" si="6"/>
        <v>278.96300000000002</v>
      </c>
      <c r="G32" s="15">
        <f t="shared" ca="1" si="7"/>
        <v>0.95590449659467225</v>
      </c>
      <c r="H32" s="15">
        <f t="shared" ca="1" si="7"/>
        <v>0.9197814763965112</v>
      </c>
      <c r="I32" s="18">
        <f ca="1">H32/G32-1</f>
        <v>-3.778936109919584E-2</v>
      </c>
      <c r="J32" s="9">
        <f t="shared" ca="1" si="5"/>
        <v>-3.2924522999999997E-2</v>
      </c>
    </row>
    <row r="33" spans="1:10" x14ac:dyDescent="0.2">
      <c r="A33" s="2">
        <v>40227</v>
      </c>
      <c r="B33" s="7">
        <v>1106.75</v>
      </c>
      <c r="C33" s="7">
        <v>244.25800000000001</v>
      </c>
      <c r="D33" s="16">
        <v>-8.2859830947200005E-5</v>
      </c>
      <c r="E33" s="14">
        <f t="shared" ref="E33:E96" ca="1" si="8">OFFSET(B33,-$K$1,0)</f>
        <v>1138.040039</v>
      </c>
      <c r="F33" s="14">
        <f t="shared" ref="F33:F96" ca="1" si="9">OFFSET(C33,-$K$1,0)</f>
        <v>274.411</v>
      </c>
      <c r="G33" s="15">
        <f t="shared" ref="G33:G96" ca="1" si="10">B33/E33</f>
        <v>0.97250532676557266</v>
      </c>
      <c r="H33" s="15">
        <f t="shared" ref="H33:H96" ca="1" si="11">C33/F33</f>
        <v>0.89011737867651086</v>
      </c>
      <c r="I33" s="18">
        <f t="shared" ref="I33:I96" ca="1" si="12">H33/G33-1</f>
        <v>-8.4717220380759795E-2</v>
      </c>
      <c r="J33" s="9">
        <f t="shared" ca="1" si="5"/>
        <v>-8.4634360500000005E-2</v>
      </c>
    </row>
    <row r="34" spans="1:10" x14ac:dyDescent="0.2">
      <c r="A34" s="2">
        <v>40228</v>
      </c>
      <c r="B34" s="7">
        <v>1109.170044</v>
      </c>
      <c r="C34" s="7">
        <v>246.91300000000001</v>
      </c>
      <c r="D34" s="16">
        <v>-1.5464156764699999E-2</v>
      </c>
      <c r="E34" s="14">
        <f t="shared" ca="1" si="8"/>
        <v>1116.4799800000001</v>
      </c>
      <c r="F34" s="14">
        <f t="shared" ca="1" si="9"/>
        <v>266.06700000000001</v>
      </c>
      <c r="G34" s="15">
        <f t="shared" ca="1" si="10"/>
        <v>0.99345269406442904</v>
      </c>
      <c r="H34" s="15">
        <f t="shared" ca="1" si="11"/>
        <v>0.92801061386793549</v>
      </c>
      <c r="I34" s="18">
        <f t="shared" ca="1" si="12"/>
        <v>-6.5873373324658147E-2</v>
      </c>
      <c r="J34" s="9">
        <f t="shared" ca="1" si="5"/>
        <v>-5.0409216600000001E-2</v>
      </c>
    </row>
    <row r="35" spans="1:10" x14ac:dyDescent="0.2">
      <c r="A35" s="2">
        <v>40231</v>
      </c>
      <c r="B35" s="7">
        <v>1108.01001</v>
      </c>
      <c r="C35" s="7">
        <v>251.08500000000001</v>
      </c>
      <c r="D35" s="16">
        <v>-2.41172408545E-2</v>
      </c>
      <c r="E35" s="14">
        <f t="shared" ca="1" si="8"/>
        <v>1091.76001</v>
      </c>
      <c r="F35" s="14">
        <f t="shared" ca="1" si="9"/>
        <v>265.30799999999999</v>
      </c>
      <c r="G35" s="15">
        <f t="shared" ca="1" si="10"/>
        <v>1.0148842235025626</v>
      </c>
      <c r="H35" s="15">
        <f t="shared" ca="1" si="11"/>
        <v>0.94639061015875892</v>
      </c>
      <c r="I35" s="18">
        <f t="shared" ca="1" si="12"/>
        <v>-6.7489090634810456E-2</v>
      </c>
      <c r="J35" s="9">
        <f t="shared" ca="1" si="5"/>
        <v>-4.3371849800000001E-2</v>
      </c>
    </row>
    <row r="36" spans="1:10" x14ac:dyDescent="0.2">
      <c r="A36" s="2">
        <v>40232</v>
      </c>
      <c r="B36" s="7">
        <v>1094.599976</v>
      </c>
      <c r="C36" s="7">
        <v>246.53399999999999</v>
      </c>
      <c r="D36" s="16">
        <v>-2.62394975345E-2</v>
      </c>
      <c r="E36" s="14">
        <f t="shared" ca="1" si="8"/>
        <v>1096.780029</v>
      </c>
      <c r="F36" s="14">
        <f t="shared" ca="1" si="9"/>
        <v>261.70499999999998</v>
      </c>
      <c r="G36" s="15">
        <f t="shared" ca="1" si="10"/>
        <v>0.99801231519324096</v>
      </c>
      <c r="H36" s="15">
        <f t="shared" ca="1" si="11"/>
        <v>0.94203014844959021</v>
      </c>
      <c r="I36" s="18">
        <f t="shared" ca="1" si="12"/>
        <v>-5.6093663265879834E-2</v>
      </c>
      <c r="J36" s="9">
        <f t="shared" ca="1" si="5"/>
        <v>-2.9854165700000001E-2</v>
      </c>
    </row>
    <row r="37" spans="1:10" x14ac:dyDescent="0.2">
      <c r="A37" s="2">
        <v>40233</v>
      </c>
      <c r="B37" s="7">
        <v>1105.23999</v>
      </c>
      <c r="C37" s="7">
        <v>243.87899999999999</v>
      </c>
      <c r="D37" s="16">
        <v>-1.49833490025E-2</v>
      </c>
      <c r="E37" s="14">
        <f t="shared" ca="1" si="8"/>
        <v>1092.170044</v>
      </c>
      <c r="F37" s="14">
        <f t="shared" ca="1" si="9"/>
        <v>266.63600000000002</v>
      </c>
      <c r="G37" s="15">
        <f t="shared" ca="1" si="10"/>
        <v>1.0119669515491674</v>
      </c>
      <c r="H37" s="15">
        <f t="shared" ca="1" si="11"/>
        <v>0.9146514349150151</v>
      </c>
      <c r="I37" s="18">
        <f t="shared" ca="1" si="12"/>
        <v>-9.6164718111769409E-2</v>
      </c>
      <c r="J37" s="9">
        <f t="shared" ca="1" si="5"/>
        <v>-8.1181369099999998E-2</v>
      </c>
    </row>
    <row r="38" spans="1:10" x14ac:dyDescent="0.2">
      <c r="A38" s="2">
        <v>40234</v>
      </c>
      <c r="B38" s="7">
        <v>1102.9399410000001</v>
      </c>
      <c r="C38" s="7">
        <v>245.20599999999999</v>
      </c>
      <c r="D38" s="16">
        <v>-3.3955019844899999E-3</v>
      </c>
      <c r="E38" s="14">
        <f t="shared" ca="1" si="8"/>
        <v>1097.5</v>
      </c>
      <c r="F38" s="14">
        <f t="shared" ca="1" si="9"/>
        <v>264.36</v>
      </c>
      <c r="G38" s="15">
        <f t="shared" ca="1" si="10"/>
        <v>1.0049566660592255</v>
      </c>
      <c r="H38" s="15">
        <f t="shared" ca="1" si="11"/>
        <v>0.92754577091844448</v>
      </c>
      <c r="I38" s="18">
        <f t="shared" ca="1" si="12"/>
        <v>-7.7029087676322661E-2</v>
      </c>
      <c r="J38" s="9">
        <f t="shared" ca="1" si="5"/>
        <v>-7.3633585700000004E-2</v>
      </c>
    </row>
    <row r="39" spans="1:10" x14ac:dyDescent="0.2">
      <c r="A39" s="2">
        <v>40235</v>
      </c>
      <c r="B39" s="7">
        <v>1104.48999</v>
      </c>
      <c r="C39" s="7">
        <v>246.53399999999999</v>
      </c>
      <c r="D39" s="16">
        <v>8.3656715394699998E-3</v>
      </c>
      <c r="E39" s="14">
        <f t="shared" ca="1" si="8"/>
        <v>1084.530029</v>
      </c>
      <c r="F39" s="14">
        <f t="shared" ca="1" si="9"/>
        <v>273.65300000000002</v>
      </c>
      <c r="G39" s="15">
        <f t="shared" ca="1" si="10"/>
        <v>1.0184042492750562</v>
      </c>
      <c r="H39" s="15">
        <f t="shared" ca="1" si="11"/>
        <v>0.90090004494743336</v>
      </c>
      <c r="I39" s="18">
        <f t="shared" ca="1" si="12"/>
        <v>-0.11538070899769659</v>
      </c>
      <c r="J39" s="9">
        <f t="shared" ca="1" si="5"/>
        <v>-0.1237463805</v>
      </c>
    </row>
    <row r="40" spans="1:10" x14ac:dyDescent="0.2">
      <c r="A40" s="2">
        <v>40238</v>
      </c>
      <c r="B40" s="7">
        <v>1115.709961</v>
      </c>
      <c r="C40" s="7">
        <v>249.75800000000001</v>
      </c>
      <c r="D40" s="16">
        <v>2.19330099147E-2</v>
      </c>
      <c r="E40" s="14">
        <f t="shared" ca="1" si="8"/>
        <v>1073.869995</v>
      </c>
      <c r="F40" s="14">
        <f t="shared" ca="1" si="9"/>
        <v>274.98</v>
      </c>
      <c r="G40" s="15">
        <f t="shared" ca="1" si="10"/>
        <v>1.0389618540370895</v>
      </c>
      <c r="H40" s="15">
        <f t="shared" ca="1" si="11"/>
        <v>0.90827696559749793</v>
      </c>
      <c r="I40" s="18">
        <f t="shared" ca="1" si="12"/>
        <v>-0.12578410644412963</v>
      </c>
      <c r="J40" s="9">
        <f t="shared" ca="1" si="5"/>
        <v>-0.14771711639999999</v>
      </c>
    </row>
    <row r="41" spans="1:10" x14ac:dyDescent="0.2">
      <c r="A41" s="2">
        <v>40239</v>
      </c>
      <c r="B41" s="7">
        <v>1118.3100589999999</v>
      </c>
      <c r="C41" s="7">
        <v>250.70599999999999</v>
      </c>
      <c r="D41" s="16">
        <v>3.26725365453E-3</v>
      </c>
      <c r="E41" s="14">
        <f t="shared" ca="1" si="8"/>
        <v>1089.1899410000001</v>
      </c>
      <c r="F41" s="14">
        <f t="shared" ca="1" si="9"/>
        <v>270.23899999999998</v>
      </c>
      <c r="G41" s="15">
        <f t="shared" ca="1" si="10"/>
        <v>1.0267355737542565</v>
      </c>
      <c r="H41" s="15">
        <f t="shared" ca="1" si="11"/>
        <v>0.9277195371504483</v>
      </c>
      <c r="I41" s="18">
        <f t="shared" ca="1" si="12"/>
        <v>-9.6437718858572552E-2</v>
      </c>
      <c r="J41" s="9">
        <f t="shared" ca="1" si="5"/>
        <v>-9.9704972500000003E-2</v>
      </c>
    </row>
    <row r="42" spans="1:10" x14ac:dyDescent="0.2">
      <c r="A42" s="2">
        <v>40240</v>
      </c>
      <c r="B42" s="7">
        <v>1118.790039</v>
      </c>
      <c r="C42" s="7">
        <v>263.41199999999998</v>
      </c>
      <c r="D42" s="16">
        <v>2.9781850133400001E-3</v>
      </c>
      <c r="E42" s="14">
        <f t="shared" ca="1" si="8"/>
        <v>1103.3199460000001</v>
      </c>
      <c r="F42" s="14">
        <f t="shared" ca="1" si="9"/>
        <v>266.25700000000001</v>
      </c>
      <c r="G42" s="15">
        <f t="shared" ca="1" si="10"/>
        <v>1.0140214024554577</v>
      </c>
      <c r="H42" s="15">
        <f t="shared" ca="1" si="11"/>
        <v>0.98931483491513827</v>
      </c>
      <c r="I42" s="18">
        <f t="shared" ca="1" si="12"/>
        <v>-2.4364936953492622E-2</v>
      </c>
      <c r="J42" s="9">
        <f t="shared" ca="1" si="5"/>
        <v>-2.7343122000000001E-2</v>
      </c>
    </row>
    <row r="43" spans="1:10" x14ac:dyDescent="0.2">
      <c r="A43" s="2">
        <v>40241</v>
      </c>
      <c r="B43" s="7">
        <v>1122.969971</v>
      </c>
      <c r="C43" s="7">
        <v>260.947</v>
      </c>
      <c r="D43" s="16">
        <v>-3.90687711981E-4</v>
      </c>
      <c r="E43" s="14">
        <f t="shared" ca="1" si="8"/>
        <v>1097.280029</v>
      </c>
      <c r="F43" s="14">
        <f t="shared" ca="1" si="9"/>
        <v>268.53199999999998</v>
      </c>
      <c r="G43" s="15">
        <f t="shared" ca="1" si="10"/>
        <v>1.0234123845518379</v>
      </c>
      <c r="H43" s="15">
        <f t="shared" ca="1" si="11"/>
        <v>0.97175383194554099</v>
      </c>
      <c r="I43" s="18">
        <f t="shared" ca="1" si="12"/>
        <v>-5.0476771031961576E-2</v>
      </c>
      <c r="J43" s="9">
        <f t="shared" ca="1" si="5"/>
        <v>-5.0086083300000001E-2</v>
      </c>
    </row>
    <row r="44" spans="1:10" x14ac:dyDescent="0.2">
      <c r="A44" s="2">
        <v>40242</v>
      </c>
      <c r="B44" s="7">
        <v>1138.6999510000001</v>
      </c>
      <c r="C44" s="7">
        <v>271.75599999999997</v>
      </c>
      <c r="D44" s="16">
        <v>-2.3401266678E-2</v>
      </c>
      <c r="E44" s="14">
        <f t="shared" ca="1" si="8"/>
        <v>1063.1099850000001</v>
      </c>
      <c r="F44" s="14">
        <f t="shared" ca="1" si="9"/>
        <v>271.18700000000001</v>
      </c>
      <c r="G44" s="15">
        <f t="shared" ca="1" si="10"/>
        <v>1.071102677113883</v>
      </c>
      <c r="H44" s="15">
        <f t="shared" ca="1" si="11"/>
        <v>1.0020981831724971</v>
      </c>
      <c r="I44" s="18">
        <f t="shared" ca="1" si="12"/>
        <v>-6.4423790002393067E-2</v>
      </c>
      <c r="J44" s="9">
        <f t="shared" ca="1" si="5"/>
        <v>-4.1022523300000002E-2</v>
      </c>
    </row>
    <row r="45" spans="1:10" x14ac:dyDescent="0.2">
      <c r="A45" s="2">
        <v>40245</v>
      </c>
      <c r="B45" s="7">
        <v>1138.5</v>
      </c>
      <c r="C45" s="7">
        <v>268.91199999999998</v>
      </c>
      <c r="D45" s="16">
        <v>-2.95972589154E-2</v>
      </c>
      <c r="E45" s="14">
        <f t="shared" ca="1" si="8"/>
        <v>1066.1899410000001</v>
      </c>
      <c r="F45" s="14">
        <f t="shared" ca="1" si="9"/>
        <v>263.98099999999999</v>
      </c>
      <c r="G45" s="15">
        <f t="shared" ca="1" si="10"/>
        <v>1.0678209915694561</v>
      </c>
      <c r="H45" s="15">
        <f t="shared" ca="1" si="11"/>
        <v>1.0186793746519636</v>
      </c>
      <c r="I45" s="18">
        <f t="shared" ca="1" si="12"/>
        <v>-4.6020463453584459E-2</v>
      </c>
      <c r="J45" s="9">
        <f t="shared" ca="1" si="5"/>
        <v>-1.64232045E-2</v>
      </c>
    </row>
    <row r="46" spans="1:10" x14ac:dyDescent="0.2">
      <c r="A46" s="2">
        <v>40246</v>
      </c>
      <c r="B46" s="7">
        <v>1140.4499510000001</v>
      </c>
      <c r="C46" s="7">
        <v>275.73899999999998</v>
      </c>
      <c r="D46" s="16">
        <v>-4.0089794478399998E-2</v>
      </c>
      <c r="E46" s="14">
        <f t="shared" ca="1" si="8"/>
        <v>1056.73999</v>
      </c>
      <c r="F46" s="14">
        <f t="shared" ca="1" si="9"/>
        <v>262.65300000000002</v>
      </c>
      <c r="G46" s="15">
        <f t="shared" ca="1" si="10"/>
        <v>1.0792152864395717</v>
      </c>
      <c r="H46" s="15">
        <f t="shared" ca="1" si="11"/>
        <v>1.0498223892359879</v>
      </c>
      <c r="I46" s="18">
        <f t="shared" ca="1" si="12"/>
        <v>-2.7235434461416408E-2</v>
      </c>
      <c r="J46" s="9">
        <f t="shared" ca="1" si="5"/>
        <v>1.285436E-2</v>
      </c>
    </row>
    <row r="47" spans="1:10" x14ac:dyDescent="0.2">
      <c r="A47" s="2">
        <v>40247</v>
      </c>
      <c r="B47" s="7">
        <v>1145.6099850000001</v>
      </c>
      <c r="C47" s="7">
        <v>271.94600000000003</v>
      </c>
      <c r="D47" s="16">
        <v>-3.5187193092000003E-2</v>
      </c>
      <c r="E47" s="14">
        <f t="shared" ca="1" si="8"/>
        <v>1070.5200199999999</v>
      </c>
      <c r="F47" s="14">
        <f t="shared" ca="1" si="9"/>
        <v>263.41199999999998</v>
      </c>
      <c r="G47" s="15">
        <f t="shared" ca="1" si="10"/>
        <v>1.0701434476676113</v>
      </c>
      <c r="H47" s="15">
        <f t="shared" ca="1" si="11"/>
        <v>1.0323979165717585</v>
      </c>
      <c r="I47" s="18">
        <f t="shared" ca="1" si="12"/>
        <v>-3.5271468678446327E-2</v>
      </c>
      <c r="J47" s="9">
        <f t="shared" ca="1" si="5"/>
        <v>-8.4275600000000003E-5</v>
      </c>
    </row>
    <row r="48" spans="1:10" x14ac:dyDescent="0.2">
      <c r="A48" s="2">
        <v>40248</v>
      </c>
      <c r="B48" s="7">
        <v>1150.23999</v>
      </c>
      <c r="C48" s="7">
        <v>273.084</v>
      </c>
      <c r="D48" s="16">
        <v>-3.5101525976100001E-2</v>
      </c>
      <c r="E48" s="14">
        <f t="shared" ca="1" si="8"/>
        <v>1068.130005</v>
      </c>
      <c r="F48" s="14">
        <f t="shared" ca="1" si="9"/>
        <v>256.01600000000002</v>
      </c>
      <c r="G48" s="15">
        <f t="shared" ca="1" si="10"/>
        <v>1.0768726509091935</v>
      </c>
      <c r="H48" s="15">
        <f t="shared" ca="1" si="11"/>
        <v>1.0666677082682332</v>
      </c>
      <c r="I48" s="18">
        <f t="shared" ca="1" si="12"/>
        <v>-9.4764618939336964E-3</v>
      </c>
      <c r="J48" s="9">
        <f t="shared" ca="1" si="5"/>
        <v>2.5625064100000001E-2</v>
      </c>
    </row>
    <row r="49" spans="1:10" x14ac:dyDescent="0.2">
      <c r="A49" s="2">
        <v>40249</v>
      </c>
      <c r="B49" s="7">
        <v>1149.98999</v>
      </c>
      <c r="C49" s="7">
        <v>273.27300000000002</v>
      </c>
      <c r="D49" s="16">
        <v>-3.3609658136200003E-2</v>
      </c>
      <c r="E49" s="14">
        <f t="shared" ca="1" si="8"/>
        <v>1078.469971</v>
      </c>
      <c r="F49" s="14">
        <f t="shared" ca="1" si="9"/>
        <v>252.03399999999999</v>
      </c>
      <c r="G49" s="15">
        <f t="shared" ca="1" si="10"/>
        <v>1.0663161895306958</v>
      </c>
      <c r="H49" s="15">
        <f t="shared" ca="1" si="11"/>
        <v>1.0842703762190817</v>
      </c>
      <c r="I49" s="18">
        <f t="shared" ca="1" si="12"/>
        <v>1.6837582383784078E-2</v>
      </c>
      <c r="J49" s="9">
        <f t="shared" ca="1" si="5"/>
        <v>5.0447240499999997E-2</v>
      </c>
    </row>
    <row r="50" spans="1:10" x14ac:dyDescent="0.2">
      <c r="A50" s="2">
        <v>40252</v>
      </c>
      <c r="B50" s="7">
        <v>1150.51001</v>
      </c>
      <c r="C50" s="7">
        <v>271.18700000000001</v>
      </c>
      <c r="D50" s="16">
        <v>-7.4132822766300004E-3</v>
      </c>
      <c r="E50" s="14">
        <f t="shared" ca="1" si="8"/>
        <v>1075.51001</v>
      </c>
      <c r="F50" s="14">
        <f t="shared" ca="1" si="9"/>
        <v>252.03399999999999</v>
      </c>
      <c r="G50" s="15">
        <f t="shared" ca="1" si="10"/>
        <v>1.0697343579349856</v>
      </c>
      <c r="H50" s="15">
        <f t="shared" ca="1" si="11"/>
        <v>1.0759937151336725</v>
      </c>
      <c r="I50" s="18">
        <f t="shared" ca="1" si="12"/>
        <v>5.8513192104718836E-3</v>
      </c>
      <c r="J50" s="9">
        <f t="shared" ca="1" si="5"/>
        <v>1.3264601500000001E-2</v>
      </c>
    </row>
    <row r="51" spans="1:10" x14ac:dyDescent="0.2">
      <c r="A51" s="2">
        <v>40253</v>
      </c>
      <c r="B51" s="7">
        <v>1159.459961</v>
      </c>
      <c r="C51" s="7">
        <v>273.46300000000002</v>
      </c>
      <c r="D51" s="16">
        <v>-1.1640607575399999E-2</v>
      </c>
      <c r="E51" s="14">
        <f t="shared" ca="1" si="8"/>
        <v>1094.869995</v>
      </c>
      <c r="F51" s="14">
        <f t="shared" ca="1" si="9"/>
        <v>259.61900000000003</v>
      </c>
      <c r="G51" s="15">
        <f t="shared" ca="1" si="10"/>
        <v>1.0589932743567423</v>
      </c>
      <c r="H51" s="15">
        <f t="shared" ca="1" si="11"/>
        <v>1.0533242944468626</v>
      </c>
      <c r="I51" s="18">
        <f t="shared" ca="1" si="12"/>
        <v>-5.3531783885248929E-3</v>
      </c>
      <c r="J51" s="9">
        <f t="shared" ca="1" si="5"/>
        <v>6.2874291999999998E-3</v>
      </c>
    </row>
    <row r="52" spans="1:10" x14ac:dyDescent="0.2">
      <c r="A52" s="2">
        <v>40254</v>
      </c>
      <c r="B52" s="7">
        <v>1166.209961</v>
      </c>
      <c r="C52" s="7">
        <v>269.101</v>
      </c>
      <c r="D52" s="16">
        <v>1.15252083948E-2</v>
      </c>
      <c r="E52" s="14">
        <f t="shared" ca="1" si="8"/>
        <v>1099.51001</v>
      </c>
      <c r="F52" s="14">
        <f t="shared" ca="1" si="9"/>
        <v>256.58499999999998</v>
      </c>
      <c r="G52" s="15">
        <f t="shared" ca="1" si="10"/>
        <v>1.0606633413005491</v>
      </c>
      <c r="H52" s="15">
        <f t="shared" ca="1" si="11"/>
        <v>1.0487791570045015</v>
      </c>
      <c r="I52" s="18">
        <f t="shared" ca="1" si="12"/>
        <v>-1.1204482924313752E-2</v>
      </c>
      <c r="J52" s="9">
        <f t="shared" ca="1" si="5"/>
        <v>-2.27296913E-2</v>
      </c>
    </row>
    <row r="53" spans="1:10" x14ac:dyDescent="0.2">
      <c r="A53" s="2">
        <v>40255</v>
      </c>
      <c r="B53" s="7">
        <v>1165.829956</v>
      </c>
      <c r="C53" s="7">
        <v>271.37700000000001</v>
      </c>
      <c r="D53" s="16">
        <v>1.08829711034E-2</v>
      </c>
      <c r="E53" s="14">
        <f t="shared" ca="1" si="8"/>
        <v>1106.75</v>
      </c>
      <c r="F53" s="14">
        <f t="shared" ca="1" si="9"/>
        <v>244.25800000000001</v>
      </c>
      <c r="G53" s="15">
        <f t="shared" ca="1" si="10"/>
        <v>1.0533814827196748</v>
      </c>
      <c r="H53" s="15">
        <f t="shared" ca="1" si="11"/>
        <v>1.1110260462298063</v>
      </c>
      <c r="I53" s="18">
        <f t="shared" ca="1" si="12"/>
        <v>5.4723349950391853E-2</v>
      </c>
      <c r="J53" s="9">
        <f t="shared" ca="1" si="5"/>
        <v>4.3840378800000003E-2</v>
      </c>
    </row>
    <row r="54" spans="1:10" x14ac:dyDescent="0.2">
      <c r="A54" s="2">
        <v>40256</v>
      </c>
      <c r="B54" s="7">
        <v>1159.900024</v>
      </c>
      <c r="C54" s="7">
        <v>264.17099999999999</v>
      </c>
      <c r="D54" s="16">
        <v>3.2246630581699999E-2</v>
      </c>
      <c r="E54" s="14">
        <f t="shared" ca="1" si="8"/>
        <v>1109.170044</v>
      </c>
      <c r="F54" s="14">
        <f t="shared" ca="1" si="9"/>
        <v>246.91300000000001</v>
      </c>
      <c r="G54" s="15">
        <f t="shared" ca="1" si="10"/>
        <v>1.0457368825225866</v>
      </c>
      <c r="H54" s="15">
        <f t="shared" ca="1" si="11"/>
        <v>1.0698950642534009</v>
      </c>
      <c r="I54" s="18">
        <f t="shared" ca="1" si="12"/>
        <v>2.3101587153107284E-2</v>
      </c>
      <c r="J54" s="9">
        <f t="shared" ca="1" si="5"/>
        <v>-9.1450434000000004E-3</v>
      </c>
    </row>
    <row r="55" spans="1:10" x14ac:dyDescent="0.2">
      <c r="A55" s="2">
        <v>40259</v>
      </c>
      <c r="B55" s="7">
        <v>1165.8100589999999</v>
      </c>
      <c r="C55" s="7">
        <v>268.15300000000002</v>
      </c>
      <c r="D55" s="16">
        <v>4.1989307972100001E-2</v>
      </c>
      <c r="E55" s="14">
        <f t="shared" ca="1" si="8"/>
        <v>1108.01001</v>
      </c>
      <c r="F55" s="14">
        <f t="shared" ca="1" si="9"/>
        <v>251.08500000000001</v>
      </c>
      <c r="G55" s="15">
        <f t="shared" ca="1" si="10"/>
        <v>1.0521656379259605</v>
      </c>
      <c r="H55" s="15">
        <f t="shared" ca="1" si="11"/>
        <v>1.0679769799072028</v>
      </c>
      <c r="I55" s="18">
        <f t="shared" ca="1" si="12"/>
        <v>1.502742668199053E-2</v>
      </c>
      <c r="J55" s="9">
        <f t="shared" ca="1" si="5"/>
        <v>-2.6961881300000001E-2</v>
      </c>
    </row>
    <row r="56" spans="1:10" x14ac:dyDescent="0.2">
      <c r="A56" s="2">
        <v>40260</v>
      </c>
      <c r="B56" s="7">
        <v>1174.170044</v>
      </c>
      <c r="C56" s="7">
        <v>270.04899999999998</v>
      </c>
      <c r="D56" s="16">
        <v>5.21603979313E-2</v>
      </c>
      <c r="E56" s="14">
        <f t="shared" ca="1" si="8"/>
        <v>1094.599976</v>
      </c>
      <c r="F56" s="14">
        <f t="shared" ca="1" si="9"/>
        <v>246.53399999999999</v>
      </c>
      <c r="G56" s="15">
        <f t="shared" ca="1" si="10"/>
        <v>1.0726932849850528</v>
      </c>
      <c r="H56" s="15">
        <f t="shared" ca="1" si="11"/>
        <v>1.095382381334826</v>
      </c>
      <c r="I56" s="18">
        <f t="shared" ca="1" si="12"/>
        <v>2.1151522683475532E-2</v>
      </c>
      <c r="J56" s="9">
        <f t="shared" ca="1" si="5"/>
        <v>-3.1008875200000001E-2</v>
      </c>
    </row>
    <row r="57" spans="1:10" x14ac:dyDescent="0.2">
      <c r="A57" s="2">
        <v>40261</v>
      </c>
      <c r="B57" s="7">
        <v>1167.719971</v>
      </c>
      <c r="C57" s="7">
        <v>267.01499999999999</v>
      </c>
      <c r="D57" s="16">
        <v>4.4684197589800002E-2</v>
      </c>
      <c r="E57" s="14">
        <f t="shared" ca="1" si="8"/>
        <v>1105.23999</v>
      </c>
      <c r="F57" s="14">
        <f t="shared" ca="1" si="9"/>
        <v>243.87899999999999</v>
      </c>
      <c r="G57" s="15">
        <f t="shared" ca="1" si="10"/>
        <v>1.0565306915831012</v>
      </c>
      <c r="H57" s="15">
        <f t="shared" ca="1" si="11"/>
        <v>1.0948667166914741</v>
      </c>
      <c r="I57" s="18">
        <f t="shared" ca="1" si="12"/>
        <v>3.6284819185830042E-2</v>
      </c>
      <c r="J57" s="9">
        <f t="shared" ca="1" si="5"/>
        <v>-8.3993783999999991E-3</v>
      </c>
    </row>
    <row r="58" spans="1:10" x14ac:dyDescent="0.2">
      <c r="A58" s="2">
        <v>40262</v>
      </c>
      <c r="B58" s="7">
        <v>1165.7299800000001</v>
      </c>
      <c r="C58" s="7">
        <v>277.63499999999999</v>
      </c>
      <c r="D58" s="16">
        <v>3.3666962188700002E-2</v>
      </c>
      <c r="E58" s="14">
        <f t="shared" ca="1" si="8"/>
        <v>1102.9399410000001</v>
      </c>
      <c r="F58" s="14">
        <f t="shared" ca="1" si="9"/>
        <v>245.20599999999999</v>
      </c>
      <c r="G58" s="15">
        <f t="shared" ca="1" si="10"/>
        <v>1.0569296991303718</v>
      </c>
      <c r="H58" s="15">
        <f t="shared" ca="1" si="11"/>
        <v>1.13225206561014</v>
      </c>
      <c r="I58" s="18">
        <f t="shared" ca="1" si="12"/>
        <v>7.1265256848910941E-2</v>
      </c>
      <c r="J58" s="9">
        <f t="shared" ca="1" si="5"/>
        <v>3.75982947E-2</v>
      </c>
    </row>
    <row r="59" spans="1:10" x14ac:dyDescent="0.2">
      <c r="A59" s="2">
        <v>40263</v>
      </c>
      <c r="B59" s="7">
        <v>1166.589966</v>
      </c>
      <c r="C59" s="7">
        <v>280.29000000000002</v>
      </c>
      <c r="D59" s="16">
        <v>2.2958564668699999E-2</v>
      </c>
      <c r="E59" s="14">
        <f t="shared" ca="1" si="8"/>
        <v>1104.48999</v>
      </c>
      <c r="F59" s="14">
        <f t="shared" ca="1" si="9"/>
        <v>246.53399999999999</v>
      </c>
      <c r="G59" s="15">
        <f t="shared" ca="1" si="10"/>
        <v>1.0562250238229864</v>
      </c>
      <c r="H59" s="15">
        <f t="shared" ca="1" si="11"/>
        <v>1.136922290637397</v>
      </c>
      <c r="I59" s="18">
        <f t="shared" ca="1" si="12"/>
        <v>7.6401585830951468E-2</v>
      </c>
      <c r="J59" s="9">
        <f t="shared" ca="1" si="5"/>
        <v>5.3443021200000003E-2</v>
      </c>
    </row>
    <row r="60" spans="1:10" x14ac:dyDescent="0.2">
      <c r="A60" s="2">
        <v>40266</v>
      </c>
      <c r="B60" s="7">
        <v>1173.219971</v>
      </c>
      <c r="C60" s="7">
        <v>277.06599999999997</v>
      </c>
      <c r="D60" s="16">
        <v>1.16688897309E-2</v>
      </c>
      <c r="E60" s="14">
        <f t="shared" ca="1" si="8"/>
        <v>1115.709961</v>
      </c>
      <c r="F60" s="14">
        <f t="shared" ca="1" si="9"/>
        <v>249.75800000000001</v>
      </c>
      <c r="G60" s="15">
        <f t="shared" ca="1" si="10"/>
        <v>1.0515456633088176</v>
      </c>
      <c r="H60" s="15">
        <f t="shared" ca="1" si="11"/>
        <v>1.1093378390281792</v>
      </c>
      <c r="I60" s="18">
        <f t="shared" ca="1" si="12"/>
        <v>5.4959264001442687E-2</v>
      </c>
      <c r="J60" s="9">
        <f t="shared" ca="1" si="5"/>
        <v>4.3290374299999997E-2</v>
      </c>
    </row>
    <row r="61" spans="1:10" x14ac:dyDescent="0.2">
      <c r="A61" s="2">
        <v>40267</v>
      </c>
      <c r="B61" s="7">
        <v>1173.2700199999999</v>
      </c>
      <c r="C61" s="7">
        <v>274.791</v>
      </c>
      <c r="D61" s="16">
        <v>1.4426852231100001E-2</v>
      </c>
      <c r="E61" s="14">
        <f t="shared" ca="1" si="8"/>
        <v>1118.3100589999999</v>
      </c>
      <c r="F61" s="14">
        <f t="shared" ca="1" si="9"/>
        <v>250.70599999999999</v>
      </c>
      <c r="G61" s="15">
        <f t="shared" ca="1" si="10"/>
        <v>1.0491455482830456</v>
      </c>
      <c r="H61" s="15">
        <f t="shared" ca="1" si="11"/>
        <v>1.0960687019855928</v>
      </c>
      <c r="I61" s="18">
        <f t="shared" ca="1" si="12"/>
        <v>4.4725113478619072E-2</v>
      </c>
      <c r="J61" s="9">
        <f t="shared" ca="1" si="5"/>
        <v>3.0298261199999999E-2</v>
      </c>
    </row>
    <row r="62" spans="1:10" x14ac:dyDescent="0.2">
      <c r="A62" s="2">
        <v>40268</v>
      </c>
      <c r="B62" s="7">
        <v>1169.4300539999999</v>
      </c>
      <c r="C62" s="7">
        <v>268.34300000000002</v>
      </c>
      <c r="D62" s="16">
        <v>-1.78298712933E-3</v>
      </c>
      <c r="E62" s="14">
        <f t="shared" ca="1" si="8"/>
        <v>1118.790039</v>
      </c>
      <c r="F62" s="14">
        <f t="shared" ca="1" si="9"/>
        <v>263.41199999999998</v>
      </c>
      <c r="G62" s="15">
        <f t="shared" ca="1" si="10"/>
        <v>1.0452631979502276</v>
      </c>
      <c r="H62" s="15">
        <f t="shared" ca="1" si="11"/>
        <v>1.0187197242342796</v>
      </c>
      <c r="I62" s="18">
        <f t="shared" ca="1" si="12"/>
        <v>-2.5394057466100461E-2</v>
      </c>
      <c r="J62" s="9">
        <f t="shared" ca="1" si="5"/>
        <v>-2.3611070299999998E-2</v>
      </c>
    </row>
    <row r="63" spans="1:10" x14ac:dyDescent="0.2">
      <c r="A63" s="2">
        <v>40269</v>
      </c>
      <c r="B63" s="7">
        <v>1178.099976</v>
      </c>
      <c r="C63" s="7">
        <v>265.68799999999999</v>
      </c>
      <c r="D63" s="16">
        <v>-3.1300323471300001E-3</v>
      </c>
      <c r="E63" s="14">
        <f t="shared" ca="1" si="8"/>
        <v>1122.969971</v>
      </c>
      <c r="F63" s="14">
        <f t="shared" ca="1" si="9"/>
        <v>260.947</v>
      </c>
      <c r="G63" s="15">
        <f t="shared" ca="1" si="10"/>
        <v>1.0490930358101267</v>
      </c>
      <c r="H63" s="15">
        <f t="shared" ca="1" si="11"/>
        <v>1.0181684403346274</v>
      </c>
      <c r="I63" s="18">
        <f t="shared" ca="1" si="12"/>
        <v>-2.9477457594234036E-2</v>
      </c>
      <c r="J63" s="9">
        <f t="shared" ca="1" si="5"/>
        <v>-2.63474252E-2</v>
      </c>
    </row>
    <row r="64" spans="1:10" x14ac:dyDescent="0.2">
      <c r="A64" s="2">
        <v>40274</v>
      </c>
      <c r="B64" s="7">
        <v>1189.4399410000001</v>
      </c>
      <c r="C64" s="7">
        <v>268.53199999999998</v>
      </c>
      <c r="D64" s="16">
        <v>-9.3031983588199999E-4</v>
      </c>
      <c r="E64" s="14">
        <f t="shared" ca="1" si="8"/>
        <v>1138.6999510000001</v>
      </c>
      <c r="F64" s="14">
        <f t="shared" ca="1" si="9"/>
        <v>271.75599999999997</v>
      </c>
      <c r="G64" s="15">
        <f t="shared" ca="1" si="10"/>
        <v>1.0445595786277504</v>
      </c>
      <c r="H64" s="15">
        <f t="shared" ca="1" si="11"/>
        <v>0.98813641649126427</v>
      </c>
      <c r="I64" s="18">
        <f t="shared" ca="1" si="12"/>
        <v>-5.4016222043179019E-2</v>
      </c>
      <c r="J64" s="9">
        <f t="shared" ca="1" si="5"/>
        <v>-5.30859022E-2</v>
      </c>
    </row>
    <row r="65" spans="1:10" x14ac:dyDescent="0.2">
      <c r="A65" s="2">
        <v>40275</v>
      </c>
      <c r="B65" s="7">
        <v>1182.4499510000001</v>
      </c>
      <c r="C65" s="7">
        <v>268.15300000000002</v>
      </c>
      <c r="D65" s="16">
        <v>4.1810824107999999E-3</v>
      </c>
      <c r="E65" s="14">
        <f t="shared" ca="1" si="8"/>
        <v>1138.5</v>
      </c>
      <c r="F65" s="14">
        <f t="shared" ca="1" si="9"/>
        <v>268.91199999999998</v>
      </c>
      <c r="G65" s="15">
        <f t="shared" ca="1" si="10"/>
        <v>1.0386033825208609</v>
      </c>
      <c r="H65" s="15">
        <f t="shared" ca="1" si="11"/>
        <v>0.99717751532099741</v>
      </c>
      <c r="I65" s="18">
        <f t="shared" ca="1" si="12"/>
        <v>-3.988612775294087E-2</v>
      </c>
      <c r="J65" s="9">
        <f t="shared" ca="1" si="5"/>
        <v>-4.4067210199999998E-2</v>
      </c>
    </row>
    <row r="66" spans="1:10" x14ac:dyDescent="0.2">
      <c r="A66" s="2">
        <v>40276</v>
      </c>
      <c r="B66" s="7">
        <v>1186.4399410000001</v>
      </c>
      <c r="C66" s="7">
        <v>257.72300000000001</v>
      </c>
      <c r="D66" s="16">
        <v>-3.8218044803199999E-2</v>
      </c>
      <c r="E66" s="14">
        <f t="shared" ca="1" si="8"/>
        <v>1140.4499510000001</v>
      </c>
      <c r="F66" s="14">
        <f t="shared" ca="1" si="9"/>
        <v>275.73899999999998</v>
      </c>
      <c r="G66" s="15">
        <f t="shared" ca="1" si="10"/>
        <v>1.0403261799956007</v>
      </c>
      <c r="H66" s="15">
        <f t="shared" ca="1" si="11"/>
        <v>0.93466285146460981</v>
      </c>
      <c r="I66" s="18">
        <f t="shared" ca="1" si="12"/>
        <v>-0.10156749927358144</v>
      </c>
      <c r="J66" s="9">
        <f t="shared" ca="1" si="5"/>
        <v>-6.3349454499999999E-2</v>
      </c>
    </row>
    <row r="67" spans="1:10" x14ac:dyDescent="0.2">
      <c r="A67" s="2">
        <v>40277</v>
      </c>
      <c r="B67" s="7">
        <v>1194.369995</v>
      </c>
      <c r="C67" s="7">
        <v>276.11799999999999</v>
      </c>
      <c r="D67" s="16">
        <v>2.4994393557100002E-2</v>
      </c>
      <c r="E67" s="14">
        <f t="shared" ca="1" si="8"/>
        <v>1145.6099850000001</v>
      </c>
      <c r="F67" s="14">
        <f t="shared" ca="1" si="9"/>
        <v>271.94600000000003</v>
      </c>
      <c r="G67" s="15">
        <f t="shared" ca="1" si="10"/>
        <v>1.0425624869182681</v>
      </c>
      <c r="H67" s="15">
        <f t="shared" ca="1" si="11"/>
        <v>1.0153412809896081</v>
      </c>
      <c r="I67" s="18">
        <f t="shared" ca="1" si="12"/>
        <v>-2.6109903502401832E-2</v>
      </c>
      <c r="J67" s="9">
        <f t="shared" ca="1" si="5"/>
        <v>-5.1104297100000001E-2</v>
      </c>
    </row>
    <row r="68" spans="1:10" x14ac:dyDescent="0.2">
      <c r="A68" s="2">
        <v>40280</v>
      </c>
      <c r="B68" s="7">
        <v>1196.4799800000001</v>
      </c>
      <c r="C68" s="7">
        <v>280.66899999999998</v>
      </c>
      <c r="D68" s="16">
        <v>3.2219991670800002E-2</v>
      </c>
      <c r="E68" s="14">
        <f t="shared" ca="1" si="8"/>
        <v>1150.23999</v>
      </c>
      <c r="F68" s="14">
        <f t="shared" ca="1" si="9"/>
        <v>273.084</v>
      </c>
      <c r="G68" s="15">
        <f t="shared" ca="1" si="10"/>
        <v>1.0402002976787479</v>
      </c>
      <c r="H68" s="15">
        <f t="shared" ca="1" si="11"/>
        <v>1.0277753365264899</v>
      </c>
      <c r="I68" s="18">
        <f t="shared" ca="1" si="12"/>
        <v>-1.1944777539465101E-2</v>
      </c>
      <c r="J68" s="9">
        <f t="shared" ca="1" si="5"/>
        <v>-4.4164769200000002E-2</v>
      </c>
    </row>
    <row r="69" spans="1:10" x14ac:dyDescent="0.2">
      <c r="A69" s="2">
        <v>40281</v>
      </c>
      <c r="B69" s="7">
        <v>1197.3000489999999</v>
      </c>
      <c r="C69" s="7">
        <v>275.35899999999998</v>
      </c>
      <c r="D69" s="16">
        <v>1.3143190671400001E-2</v>
      </c>
      <c r="E69" s="14">
        <f t="shared" ca="1" si="8"/>
        <v>1149.98999</v>
      </c>
      <c r="F69" s="14">
        <f t="shared" ca="1" si="9"/>
        <v>273.27300000000002</v>
      </c>
      <c r="G69" s="15">
        <f t="shared" ca="1" si="10"/>
        <v>1.0411395398319945</v>
      </c>
      <c r="H69" s="15">
        <f t="shared" ca="1" si="11"/>
        <v>1.0076333922487768</v>
      </c>
      <c r="I69" s="18">
        <f t="shared" ca="1" si="12"/>
        <v>-3.2182187210587077E-2</v>
      </c>
      <c r="J69" s="9">
        <f t="shared" ca="1" si="5"/>
        <v>-4.5325377899999998E-2</v>
      </c>
    </row>
    <row r="70" spans="1:10" x14ac:dyDescent="0.2">
      <c r="A70" s="2">
        <v>40282</v>
      </c>
      <c r="B70" s="7">
        <v>1210.650024</v>
      </c>
      <c r="C70" s="7">
        <v>278.01400000000001</v>
      </c>
      <c r="D70" s="16">
        <v>3.1433598559699998E-3</v>
      </c>
      <c r="E70" s="14">
        <f t="shared" ca="1" si="8"/>
        <v>1150.51001</v>
      </c>
      <c r="F70" s="14">
        <f t="shared" ca="1" si="9"/>
        <v>271.18700000000001</v>
      </c>
      <c r="G70" s="15">
        <f t="shared" ca="1" si="10"/>
        <v>1.0522724821837925</v>
      </c>
      <c r="H70" s="15">
        <f t="shared" ca="1" si="11"/>
        <v>1.025174510577572</v>
      </c>
      <c r="I70" s="18">
        <f t="shared" ca="1" si="12"/>
        <v>-2.5751858064352096E-2</v>
      </c>
      <c r="J70" s="9">
        <f t="shared" ca="1" si="5"/>
        <v>-2.8895217899999999E-2</v>
      </c>
    </row>
    <row r="71" spans="1:10" x14ac:dyDescent="0.2">
      <c r="A71" s="2">
        <v>40283</v>
      </c>
      <c r="B71" s="7">
        <v>1211.670044</v>
      </c>
      <c r="C71" s="7">
        <v>281.428</v>
      </c>
      <c r="D71" s="16">
        <v>7.9299087251399995E-3</v>
      </c>
      <c r="E71" s="14">
        <f t="shared" ca="1" si="8"/>
        <v>1159.459961</v>
      </c>
      <c r="F71" s="14">
        <f t="shared" ca="1" si="9"/>
        <v>273.46300000000002</v>
      </c>
      <c r="G71" s="15">
        <f t="shared" ca="1" si="10"/>
        <v>1.0450296558364727</v>
      </c>
      <c r="H71" s="15">
        <f t="shared" ca="1" si="11"/>
        <v>1.0291264266098155</v>
      </c>
      <c r="I71" s="18">
        <f t="shared" ca="1" si="12"/>
        <v>-1.5217969306266066E-2</v>
      </c>
      <c r="J71" s="9">
        <f t="shared" ca="1" si="5"/>
        <v>-2.3147878E-2</v>
      </c>
    </row>
    <row r="72" spans="1:10" x14ac:dyDescent="0.2">
      <c r="A72" s="2">
        <v>40284</v>
      </c>
      <c r="B72" s="7">
        <v>1192.130005</v>
      </c>
      <c r="C72" s="7">
        <v>280.85899999999998</v>
      </c>
      <c r="D72" s="16">
        <v>1.26717705571E-2</v>
      </c>
      <c r="E72" s="14">
        <f t="shared" ca="1" si="8"/>
        <v>1166.209961</v>
      </c>
      <c r="F72" s="14">
        <f t="shared" ca="1" si="9"/>
        <v>269.101</v>
      </c>
      <c r="G72" s="15">
        <f t="shared" ca="1" si="10"/>
        <v>1.022225881159319</v>
      </c>
      <c r="H72" s="15">
        <f t="shared" ca="1" si="11"/>
        <v>1.0436936317590793</v>
      </c>
      <c r="I72" s="18">
        <f t="shared" ca="1" si="12"/>
        <v>2.100098519850957E-2</v>
      </c>
      <c r="J72" s="9">
        <f t="shared" ca="1" si="5"/>
        <v>8.3292146000000008E-3</v>
      </c>
    </row>
    <row r="73" spans="1:10" x14ac:dyDescent="0.2">
      <c r="A73" s="2">
        <v>40287</v>
      </c>
      <c r="B73" s="7">
        <v>1197.5200199999999</v>
      </c>
      <c r="C73" s="7">
        <v>278.01400000000001</v>
      </c>
      <c r="D73" s="16">
        <v>1.65785614506E-2</v>
      </c>
      <c r="E73" s="14">
        <f t="shared" ca="1" si="8"/>
        <v>1165.829956</v>
      </c>
      <c r="F73" s="14">
        <f t="shared" ca="1" si="9"/>
        <v>271.37700000000001</v>
      </c>
      <c r="G73" s="15">
        <f t="shared" ca="1" si="10"/>
        <v>1.0271824066939654</v>
      </c>
      <c r="H73" s="15">
        <f t="shared" ca="1" si="11"/>
        <v>1.0244567520460466</v>
      </c>
      <c r="I73" s="18">
        <f t="shared" ca="1" si="12"/>
        <v>-2.653525440229787E-3</v>
      </c>
      <c r="J73" s="9">
        <f t="shared" ca="1" si="5"/>
        <v>-1.9232086900000001E-2</v>
      </c>
    </row>
    <row r="74" spans="1:10" x14ac:dyDescent="0.2">
      <c r="A74" s="2">
        <v>40288</v>
      </c>
      <c r="B74" s="7">
        <v>1207.170044</v>
      </c>
      <c r="C74" s="7">
        <v>277.82499999999999</v>
      </c>
      <c r="D74" s="16">
        <v>1.6784987453E-2</v>
      </c>
      <c r="E74" s="14">
        <f t="shared" ca="1" si="8"/>
        <v>1159.900024</v>
      </c>
      <c r="F74" s="14">
        <f t="shared" ca="1" si="9"/>
        <v>264.17099999999999</v>
      </c>
      <c r="G74" s="15">
        <f t="shared" ca="1" si="10"/>
        <v>1.040753529633516</v>
      </c>
      <c r="H74" s="15">
        <f t="shared" ca="1" si="11"/>
        <v>1.0516862183964175</v>
      </c>
      <c r="I74" s="18">
        <f t="shared" ca="1" si="12"/>
        <v>1.0504589657025942E-2</v>
      </c>
      <c r="J74" s="9">
        <f t="shared" ca="1" si="5"/>
        <v>-6.2803978000000003E-3</v>
      </c>
    </row>
    <row r="75" spans="1:10" x14ac:dyDescent="0.2">
      <c r="A75" s="2">
        <v>40289</v>
      </c>
      <c r="B75" s="7">
        <v>1205.9399410000001</v>
      </c>
      <c r="C75" s="7">
        <v>282.94499999999999</v>
      </c>
      <c r="D75" s="16">
        <v>1.9134896876899999E-2</v>
      </c>
      <c r="E75" s="14">
        <f t="shared" ca="1" si="8"/>
        <v>1165.8100589999999</v>
      </c>
      <c r="F75" s="14">
        <f t="shared" ca="1" si="9"/>
        <v>268.15300000000002</v>
      </c>
      <c r="G75" s="15">
        <f t="shared" ca="1" si="10"/>
        <v>1.0344223157882362</v>
      </c>
      <c r="H75" s="15">
        <f t="shared" ca="1" si="11"/>
        <v>1.0551625378049099</v>
      </c>
      <c r="I75" s="18">
        <f t="shared" ca="1" si="12"/>
        <v>2.0050052768698645E-2</v>
      </c>
      <c r="J75" s="9">
        <f t="shared" ca="1" si="5"/>
        <v>9.1515590000000005E-4</v>
      </c>
    </row>
    <row r="76" spans="1:10" x14ac:dyDescent="0.2">
      <c r="A76" s="2">
        <v>40290</v>
      </c>
      <c r="B76" s="7">
        <v>1208.670044</v>
      </c>
      <c r="C76" s="7">
        <v>288.44499999999999</v>
      </c>
      <c r="D76" s="16">
        <v>3.0938102399500001E-2</v>
      </c>
      <c r="E76" s="14">
        <f t="shared" ca="1" si="8"/>
        <v>1174.170044</v>
      </c>
      <c r="F76" s="14">
        <f t="shared" ca="1" si="9"/>
        <v>270.04899999999998</v>
      </c>
      <c r="G76" s="15">
        <f t="shared" ca="1" si="10"/>
        <v>1.0293824562943799</v>
      </c>
      <c r="H76" s="15">
        <f t="shared" ca="1" si="11"/>
        <v>1.0681209706386618</v>
      </c>
      <c r="I76" s="18">
        <f t="shared" ca="1" si="12"/>
        <v>3.7632771092422468E-2</v>
      </c>
      <c r="J76" s="9">
        <f t="shared" ca="1" si="5"/>
        <v>6.6946686999999998E-3</v>
      </c>
    </row>
    <row r="77" spans="1:10" x14ac:dyDescent="0.2">
      <c r="A77" s="2">
        <v>40291</v>
      </c>
      <c r="B77" s="7">
        <v>1217.280029</v>
      </c>
      <c r="C77" s="7">
        <v>289.20299999999997</v>
      </c>
      <c r="D77" s="16">
        <v>3.83116595697E-2</v>
      </c>
      <c r="E77" s="14">
        <f t="shared" ca="1" si="8"/>
        <v>1167.719971</v>
      </c>
      <c r="F77" s="14">
        <f t="shared" ca="1" si="9"/>
        <v>267.01499999999999</v>
      </c>
      <c r="G77" s="15">
        <f t="shared" ca="1" si="10"/>
        <v>1.0424417319484212</v>
      </c>
      <c r="H77" s="15">
        <f t="shared" ca="1" si="11"/>
        <v>1.0830964552553226</v>
      </c>
      <c r="I77" s="18">
        <f t="shared" ca="1" si="12"/>
        <v>3.8999516290386671E-2</v>
      </c>
      <c r="J77" s="9">
        <f t="shared" ca="1" si="5"/>
        <v>6.8785669999999995E-4</v>
      </c>
    </row>
    <row r="78" spans="1:10" x14ac:dyDescent="0.2">
      <c r="A78" s="2">
        <v>40294</v>
      </c>
      <c r="B78" s="7">
        <v>1212.0500489999999</v>
      </c>
      <c r="C78" s="7">
        <v>288.63400000000001</v>
      </c>
      <c r="D78" s="16">
        <v>3.6413601842000001E-2</v>
      </c>
      <c r="E78" s="14">
        <f t="shared" ca="1" si="8"/>
        <v>1165.7299800000001</v>
      </c>
      <c r="F78" s="14">
        <f t="shared" ca="1" si="9"/>
        <v>277.63499999999999</v>
      </c>
      <c r="G78" s="15">
        <f t="shared" ca="1" si="10"/>
        <v>1.0397348183496147</v>
      </c>
      <c r="H78" s="15">
        <f t="shared" ca="1" si="11"/>
        <v>1.0396167630161903</v>
      </c>
      <c r="I78" s="18">
        <f t="shared" ca="1" si="12"/>
        <v>-1.1354369531624275E-4</v>
      </c>
      <c r="J78" s="9">
        <f t="shared" ca="1" si="5"/>
        <v>-3.6527145499999997E-2</v>
      </c>
    </row>
    <row r="79" spans="1:10" x14ac:dyDescent="0.2">
      <c r="A79" s="2">
        <v>40295</v>
      </c>
      <c r="B79" s="7">
        <v>1183.709961</v>
      </c>
      <c r="C79" s="7">
        <v>283.13499999999999</v>
      </c>
      <c r="D79" s="16">
        <v>2.76743265606E-2</v>
      </c>
      <c r="E79" s="14">
        <f t="shared" ca="1" si="8"/>
        <v>1166.589966</v>
      </c>
      <c r="F79" s="14">
        <f t="shared" ca="1" si="9"/>
        <v>280.29000000000002</v>
      </c>
      <c r="G79" s="15">
        <f t="shared" ca="1" si="10"/>
        <v>1.0146752462295736</v>
      </c>
      <c r="H79" s="15">
        <f t="shared" ca="1" si="11"/>
        <v>1.0101502015769381</v>
      </c>
      <c r="I79" s="18">
        <f t="shared" ca="1" si="12"/>
        <v>-4.4595989401042813E-3</v>
      </c>
      <c r="J79" s="9">
        <f t="shared" ca="1" si="5"/>
        <v>-3.21339255E-2</v>
      </c>
    </row>
    <row r="80" spans="1:10" x14ac:dyDescent="0.2">
      <c r="A80" s="2">
        <v>40296</v>
      </c>
      <c r="B80" s="7">
        <v>1191.3599850000001</v>
      </c>
      <c r="C80" s="7">
        <v>278.77300000000002</v>
      </c>
      <c r="D80" s="16">
        <v>1.98545023588E-2</v>
      </c>
      <c r="E80" s="14">
        <f t="shared" ca="1" si="8"/>
        <v>1173.219971</v>
      </c>
      <c r="F80" s="14">
        <f t="shared" ca="1" si="9"/>
        <v>277.06599999999997</v>
      </c>
      <c r="G80" s="15">
        <f t="shared" ca="1" si="10"/>
        <v>1.0154617330495477</v>
      </c>
      <c r="H80" s="15">
        <f t="shared" ca="1" si="11"/>
        <v>1.0061609869128658</v>
      </c>
      <c r="I80" s="18">
        <f t="shared" ca="1" si="12"/>
        <v>-9.1591301119251511E-3</v>
      </c>
      <c r="J80" s="9">
        <f t="shared" ca="1" si="5"/>
        <v>-2.9013632500000001E-2</v>
      </c>
    </row>
    <row r="81" spans="1:10" x14ac:dyDescent="0.2">
      <c r="A81" s="2">
        <v>40297</v>
      </c>
      <c r="B81" s="7">
        <v>1206.780029</v>
      </c>
      <c r="C81" s="7">
        <v>277.25599999999997</v>
      </c>
      <c r="D81" s="16">
        <v>2.1206046784799999E-2</v>
      </c>
      <c r="E81" s="14">
        <f t="shared" ca="1" si="8"/>
        <v>1173.2700199999999</v>
      </c>
      <c r="F81" s="14">
        <f t="shared" ca="1" si="9"/>
        <v>274.791</v>
      </c>
      <c r="G81" s="15">
        <f t="shared" ca="1" si="10"/>
        <v>1.0285612079306348</v>
      </c>
      <c r="H81" s="15">
        <f t="shared" ca="1" si="11"/>
        <v>1.0089704539086068</v>
      </c>
      <c r="I81" s="18">
        <f t="shared" ca="1" si="12"/>
        <v>-1.9046755672851634E-2</v>
      </c>
      <c r="J81" s="9">
        <f t="shared" ca="1" si="5"/>
        <v>-4.0252802499999997E-2</v>
      </c>
    </row>
    <row r="82" spans="1:10" x14ac:dyDescent="0.2">
      <c r="A82" s="2">
        <v>40298</v>
      </c>
      <c r="B82" s="7">
        <v>1186.6899410000001</v>
      </c>
      <c r="C82" s="7">
        <v>278.39400000000001</v>
      </c>
      <c r="D82" s="16">
        <v>4.2909990332199999E-2</v>
      </c>
      <c r="E82" s="14">
        <f t="shared" ca="1" si="8"/>
        <v>1169.4300539999999</v>
      </c>
      <c r="F82" s="14">
        <f t="shared" ca="1" si="9"/>
        <v>268.34300000000002</v>
      </c>
      <c r="G82" s="15">
        <f t="shared" ca="1" si="10"/>
        <v>1.0147592298837911</v>
      </c>
      <c r="H82" s="15">
        <f t="shared" ca="1" si="11"/>
        <v>1.0374557935179975</v>
      </c>
      <c r="I82" s="18">
        <f t="shared" ca="1" si="12"/>
        <v>2.236645202705434E-2</v>
      </c>
      <c r="J82" s="9">
        <f t="shared" ca="1" si="5"/>
        <v>-2.0543538300000001E-2</v>
      </c>
    </row>
    <row r="83" spans="1:10" x14ac:dyDescent="0.2">
      <c r="A83" s="2">
        <v>40302</v>
      </c>
      <c r="B83" s="7">
        <v>1173.599976</v>
      </c>
      <c r="C83" s="7">
        <v>271.37700000000001</v>
      </c>
      <c r="D83" s="16">
        <v>4.2625274594399999E-2</v>
      </c>
      <c r="E83" s="14">
        <f t="shared" ca="1" si="8"/>
        <v>1178.099976</v>
      </c>
      <c r="F83" s="14">
        <f t="shared" ca="1" si="9"/>
        <v>265.68799999999999</v>
      </c>
      <c r="G83" s="15">
        <f t="shared" ca="1" si="10"/>
        <v>0.996180290220123</v>
      </c>
      <c r="H83" s="15">
        <f t="shared" ca="1" si="11"/>
        <v>1.0214123332630756</v>
      </c>
      <c r="I83" s="18">
        <f t="shared" ca="1" si="12"/>
        <v>2.5328791676230811E-2</v>
      </c>
      <c r="J83" s="9">
        <f t="shared" ca="1" si="5"/>
        <v>-1.72964829E-2</v>
      </c>
    </row>
    <row r="84" spans="1:10" x14ac:dyDescent="0.2">
      <c r="A84" s="2">
        <v>40303</v>
      </c>
      <c r="B84" s="7">
        <v>1165.869995</v>
      </c>
      <c r="C84" s="7">
        <v>271.94600000000003</v>
      </c>
      <c r="D84" s="16">
        <v>5.4021986823899998E-2</v>
      </c>
      <c r="E84" s="14">
        <f t="shared" ca="1" si="8"/>
        <v>1189.4399410000001</v>
      </c>
      <c r="F84" s="14">
        <f t="shared" ca="1" si="9"/>
        <v>268.53199999999998</v>
      </c>
      <c r="G84" s="15">
        <f t="shared" ca="1" si="10"/>
        <v>0.98018399652849719</v>
      </c>
      <c r="H84" s="15">
        <f t="shared" ca="1" si="11"/>
        <v>1.0127135685877291</v>
      </c>
      <c r="I84" s="18">
        <f t="shared" ca="1" si="12"/>
        <v>3.3187209926341721E-2</v>
      </c>
      <c r="J84" s="9">
        <f t="shared" ca="1" si="5"/>
        <v>-2.0834776900000001E-2</v>
      </c>
    </row>
    <row r="85" spans="1:10" x14ac:dyDescent="0.2">
      <c r="A85" s="2">
        <v>40304</v>
      </c>
      <c r="B85" s="7">
        <v>1128.150024</v>
      </c>
      <c r="C85" s="7">
        <v>274.03199999999998</v>
      </c>
      <c r="D85" s="16">
        <v>3.5935689389500002E-2</v>
      </c>
      <c r="E85" s="14">
        <f t="shared" ca="1" si="8"/>
        <v>1182.4499510000001</v>
      </c>
      <c r="F85" s="14">
        <f t="shared" ca="1" si="9"/>
        <v>268.15300000000002</v>
      </c>
      <c r="G85" s="15">
        <f t="shared" ca="1" si="10"/>
        <v>0.95407845638280209</v>
      </c>
      <c r="H85" s="15">
        <f t="shared" ca="1" si="11"/>
        <v>1.0219240508217322</v>
      </c>
      <c r="I85" s="18">
        <f t="shared" ca="1" si="12"/>
        <v>7.1111127166787913E-2</v>
      </c>
      <c r="J85" s="9">
        <f t="shared" ca="1" si="5"/>
        <v>3.5175437800000001E-2</v>
      </c>
    </row>
    <row r="86" spans="1:10" x14ac:dyDescent="0.2">
      <c r="A86" s="2">
        <v>40305</v>
      </c>
      <c r="B86" s="7">
        <v>1110.880005</v>
      </c>
      <c r="C86" s="7">
        <v>271.56700000000001</v>
      </c>
      <c r="D86" s="16">
        <v>8.5258747648300007E-2</v>
      </c>
      <c r="E86" s="14">
        <f t="shared" ca="1" si="8"/>
        <v>1186.4399410000001</v>
      </c>
      <c r="F86" s="14">
        <f t="shared" ca="1" si="9"/>
        <v>257.72300000000001</v>
      </c>
      <c r="G86" s="15">
        <f t="shared" ca="1" si="10"/>
        <v>0.936313728669389</v>
      </c>
      <c r="H86" s="15">
        <f t="shared" ca="1" si="11"/>
        <v>1.0537165871885708</v>
      </c>
      <c r="I86" s="18">
        <f t="shared" ca="1" si="12"/>
        <v>0.1253883766993622</v>
      </c>
      <c r="J86" s="9">
        <f t="shared" ca="1" si="5"/>
        <v>4.0129629100000001E-2</v>
      </c>
    </row>
    <row r="87" spans="1:10" x14ac:dyDescent="0.2">
      <c r="A87" s="2">
        <v>40308</v>
      </c>
      <c r="B87" s="7">
        <v>1159.7299800000001</v>
      </c>
      <c r="C87" s="7">
        <v>265.87700000000001</v>
      </c>
      <c r="D87" s="16">
        <v>1.5921652547800001E-2</v>
      </c>
      <c r="E87" s="14">
        <f t="shared" ca="1" si="8"/>
        <v>1194.369995</v>
      </c>
      <c r="F87" s="14">
        <f t="shared" ca="1" si="9"/>
        <v>276.11799999999999</v>
      </c>
      <c r="G87" s="15">
        <f t="shared" ca="1" si="10"/>
        <v>0.97099724947460697</v>
      </c>
      <c r="H87" s="15">
        <f t="shared" ca="1" si="11"/>
        <v>0.96291078451966194</v>
      </c>
      <c r="I87" s="18">
        <f t="shared" ca="1" si="12"/>
        <v>-8.3279998571782476E-3</v>
      </c>
      <c r="J87" s="9">
        <f t="shared" ref="J87:J150" ca="1" si="13">ROUND(I87-D87,10)</f>
        <v>-2.4249652399999998E-2</v>
      </c>
    </row>
    <row r="88" spans="1:10" x14ac:dyDescent="0.2">
      <c r="A88" s="2">
        <v>40309</v>
      </c>
      <c r="B88" s="7">
        <v>1155.790039</v>
      </c>
      <c r="C88" s="7">
        <v>270.42899999999997</v>
      </c>
      <c r="D88" s="16">
        <v>-4.5605428887700002E-3</v>
      </c>
      <c r="E88" s="14">
        <f t="shared" ca="1" si="8"/>
        <v>1196.4799800000001</v>
      </c>
      <c r="F88" s="14">
        <f t="shared" ca="1" si="9"/>
        <v>280.66899999999998</v>
      </c>
      <c r="G88" s="15">
        <f t="shared" ca="1" si="10"/>
        <v>0.96599195834434259</v>
      </c>
      <c r="H88" s="15">
        <f t="shared" ca="1" si="11"/>
        <v>0.96351574274323126</v>
      </c>
      <c r="I88" s="18">
        <f t="shared" ca="1" si="12"/>
        <v>-2.5633915269391849E-3</v>
      </c>
      <c r="J88" s="9">
        <f t="shared" ca="1" si="13"/>
        <v>1.9971514000000001E-3</v>
      </c>
    </row>
    <row r="89" spans="1:10" x14ac:dyDescent="0.2">
      <c r="A89" s="2">
        <v>40310</v>
      </c>
      <c r="B89" s="7">
        <v>1171.670044</v>
      </c>
      <c r="C89" s="7">
        <v>268.53199999999998</v>
      </c>
      <c r="D89" s="16">
        <v>2.2062364437799999E-2</v>
      </c>
      <c r="E89" s="14">
        <f t="shared" ca="1" si="8"/>
        <v>1197.3000489999999</v>
      </c>
      <c r="F89" s="14">
        <f t="shared" ca="1" si="9"/>
        <v>275.35899999999998</v>
      </c>
      <c r="G89" s="15">
        <f t="shared" ca="1" si="10"/>
        <v>0.97859349874627799</v>
      </c>
      <c r="H89" s="15">
        <f t="shared" ca="1" si="11"/>
        <v>0.97520691170435692</v>
      </c>
      <c r="I89" s="18">
        <f t="shared" ca="1" si="12"/>
        <v>-3.460667832209996E-3</v>
      </c>
      <c r="J89" s="9">
        <f t="shared" ca="1" si="13"/>
        <v>-2.5523032300000002E-2</v>
      </c>
    </row>
    <row r="90" spans="1:10" x14ac:dyDescent="0.2">
      <c r="A90" s="2">
        <v>40311</v>
      </c>
      <c r="B90" s="7">
        <v>1157.4399410000001</v>
      </c>
      <c r="C90" s="7">
        <v>264.36</v>
      </c>
      <c r="D90" s="16">
        <v>1.5276551177100001E-2</v>
      </c>
      <c r="E90" s="14">
        <f t="shared" ca="1" si="8"/>
        <v>1210.650024</v>
      </c>
      <c r="F90" s="14">
        <f t="shared" ca="1" si="9"/>
        <v>278.01400000000001</v>
      </c>
      <c r="G90" s="15">
        <f t="shared" ca="1" si="10"/>
        <v>0.95604833606313966</v>
      </c>
      <c r="H90" s="15">
        <f t="shared" ca="1" si="11"/>
        <v>0.95088736538447705</v>
      </c>
      <c r="I90" s="18">
        <f t="shared" ca="1" si="12"/>
        <v>-5.3982319554204405E-3</v>
      </c>
      <c r="J90" s="9">
        <f t="shared" ca="1" si="13"/>
        <v>-2.06747831E-2</v>
      </c>
    </row>
    <row r="91" spans="1:10" x14ac:dyDescent="0.2">
      <c r="A91" s="2">
        <v>40312</v>
      </c>
      <c r="B91" s="7">
        <v>1135.6800539999999</v>
      </c>
      <c r="C91" s="7">
        <v>263.41199999999998</v>
      </c>
      <c r="D91" s="16">
        <v>2.0922448719200001E-2</v>
      </c>
      <c r="E91" s="14">
        <f t="shared" ca="1" si="8"/>
        <v>1211.670044</v>
      </c>
      <c r="F91" s="14">
        <f t="shared" ca="1" si="9"/>
        <v>281.428</v>
      </c>
      <c r="G91" s="15">
        <f t="shared" ca="1" si="10"/>
        <v>0.93728491483610532</v>
      </c>
      <c r="H91" s="15">
        <f t="shared" ca="1" si="11"/>
        <v>0.93598362636269306</v>
      </c>
      <c r="I91" s="18">
        <f t="shared" ca="1" si="12"/>
        <v>-1.388359561553143E-3</v>
      </c>
      <c r="J91" s="9">
        <f t="shared" ca="1" si="13"/>
        <v>-2.2310808299999998E-2</v>
      </c>
    </row>
    <row r="92" spans="1:10" x14ac:dyDescent="0.2">
      <c r="A92" s="2">
        <v>40315</v>
      </c>
      <c r="B92" s="7">
        <v>1136.9399410000001</v>
      </c>
      <c r="C92" s="7">
        <v>263.98099999999999</v>
      </c>
      <c r="D92" s="16">
        <v>8.8421122622000005E-3</v>
      </c>
      <c r="E92" s="14">
        <f t="shared" ca="1" si="8"/>
        <v>1192.130005</v>
      </c>
      <c r="F92" s="14">
        <f t="shared" ca="1" si="9"/>
        <v>280.85899999999998</v>
      </c>
      <c r="G92" s="15">
        <f t="shared" ca="1" si="10"/>
        <v>0.95370465992087838</v>
      </c>
      <c r="H92" s="15">
        <f t="shared" ca="1" si="11"/>
        <v>0.93990578902581012</v>
      </c>
      <c r="I92" s="18">
        <f t="shared" ca="1" si="12"/>
        <v>-1.4468704489934092E-2</v>
      </c>
      <c r="J92" s="9">
        <f t="shared" ca="1" si="13"/>
        <v>-2.3310816799999998E-2</v>
      </c>
    </row>
    <row r="93" spans="1:10" x14ac:dyDescent="0.2">
      <c r="A93" s="2">
        <v>40316</v>
      </c>
      <c r="B93" s="7">
        <v>1120.8000489999999</v>
      </c>
      <c r="C93" s="7">
        <v>265.49799999999999</v>
      </c>
      <c r="D93" s="16">
        <v>-7.0699902203799999E-5</v>
      </c>
      <c r="E93" s="14">
        <f t="shared" ca="1" si="8"/>
        <v>1197.5200199999999</v>
      </c>
      <c r="F93" s="14">
        <f t="shared" ca="1" si="9"/>
        <v>278.01400000000001</v>
      </c>
      <c r="G93" s="15">
        <f t="shared" ca="1" si="10"/>
        <v>0.93593428943258916</v>
      </c>
      <c r="H93" s="15">
        <f t="shared" ca="1" si="11"/>
        <v>0.95498068442596407</v>
      </c>
      <c r="I93" s="18">
        <f t="shared" ca="1" si="12"/>
        <v>2.0350141252888365E-2</v>
      </c>
      <c r="J93" s="9">
        <f t="shared" ca="1" si="13"/>
        <v>2.0420841200000001E-2</v>
      </c>
    </row>
    <row r="94" spans="1:10" x14ac:dyDescent="0.2">
      <c r="A94" s="2">
        <v>40317</v>
      </c>
      <c r="B94" s="7">
        <v>1115.0500489999999</v>
      </c>
      <c r="C94" s="7">
        <v>265.68799999999999</v>
      </c>
      <c r="D94" s="16">
        <v>-1.24159408361E-2</v>
      </c>
      <c r="E94" s="14">
        <f t="shared" ca="1" si="8"/>
        <v>1207.170044</v>
      </c>
      <c r="F94" s="14">
        <f t="shared" ca="1" si="9"/>
        <v>277.82499999999999</v>
      </c>
      <c r="G94" s="15">
        <f t="shared" ca="1" si="10"/>
        <v>0.92368929674997802</v>
      </c>
      <c r="H94" s="15">
        <f t="shared" ca="1" si="11"/>
        <v>0.95631422658148113</v>
      </c>
      <c r="I94" s="18">
        <f t="shared" ca="1" si="12"/>
        <v>3.5320242365365351E-2</v>
      </c>
      <c r="J94" s="9">
        <f t="shared" ca="1" si="13"/>
        <v>4.7736183199999997E-2</v>
      </c>
    </row>
    <row r="95" spans="1:10" x14ac:dyDescent="0.2">
      <c r="A95" s="2">
        <v>40318</v>
      </c>
      <c r="B95" s="7">
        <v>1071.589966</v>
      </c>
      <c r="C95" s="7">
        <v>259.05</v>
      </c>
      <c r="D95" s="16">
        <v>-9.1872699305799999E-3</v>
      </c>
      <c r="E95" s="14">
        <f t="shared" ca="1" si="8"/>
        <v>1205.9399410000001</v>
      </c>
      <c r="F95" s="14">
        <f t="shared" ca="1" si="9"/>
        <v>282.94499999999999</v>
      </c>
      <c r="G95" s="15">
        <f t="shared" ca="1" si="10"/>
        <v>0.88859314595004357</v>
      </c>
      <c r="H95" s="15">
        <f t="shared" ca="1" si="11"/>
        <v>0.91554895827811067</v>
      </c>
      <c r="I95" s="18">
        <f t="shared" ca="1" si="12"/>
        <v>3.0335381778403336E-2</v>
      </c>
      <c r="J95" s="9">
        <f t="shared" ca="1" si="13"/>
        <v>3.9522651700000001E-2</v>
      </c>
    </row>
    <row r="96" spans="1:10" x14ac:dyDescent="0.2">
      <c r="A96" s="2">
        <v>40319</v>
      </c>
      <c r="B96" s="7">
        <v>1087.6899410000001</v>
      </c>
      <c r="C96" s="7">
        <v>260.37799999999999</v>
      </c>
      <c r="D96" s="16">
        <v>-3.1394782453200001E-2</v>
      </c>
      <c r="E96" s="14">
        <f t="shared" ca="1" si="8"/>
        <v>1208.670044</v>
      </c>
      <c r="F96" s="14">
        <f t="shared" ca="1" si="9"/>
        <v>288.44499999999999</v>
      </c>
      <c r="G96" s="15">
        <f t="shared" ca="1" si="10"/>
        <v>0.89990642723333691</v>
      </c>
      <c r="H96" s="15">
        <f t="shared" ca="1" si="11"/>
        <v>0.90269548787463816</v>
      </c>
      <c r="I96" s="18">
        <f t="shared" ca="1" si="12"/>
        <v>3.0992784992944777E-3</v>
      </c>
      <c r="J96" s="9">
        <f t="shared" ca="1" si="13"/>
        <v>3.4494060999999999E-2</v>
      </c>
    </row>
    <row r="97" spans="1:10" x14ac:dyDescent="0.2">
      <c r="A97" s="2">
        <v>40322</v>
      </c>
      <c r="B97" s="7">
        <v>1073.650024</v>
      </c>
      <c r="C97" s="7">
        <v>260.37799999999999</v>
      </c>
      <c r="D97" s="16">
        <v>-4.73469870669E-2</v>
      </c>
      <c r="E97" s="14">
        <f t="shared" ref="E97:E160" ca="1" si="14">OFFSET(B97,-$K$1,0)</f>
        <v>1217.280029</v>
      </c>
      <c r="F97" s="14">
        <f t="shared" ref="F97:F160" ca="1" si="15">OFFSET(C97,-$K$1,0)</f>
        <v>289.20299999999997</v>
      </c>
      <c r="G97" s="15">
        <f t="shared" ref="G97:G160" ca="1" si="16">B97/E97</f>
        <v>0.88200742509676056</v>
      </c>
      <c r="H97" s="15">
        <f t="shared" ref="H97:H160" ca="1" si="17">C97/F97</f>
        <v>0.9003295263188833</v>
      </c>
      <c r="I97" s="18">
        <f t="shared" ref="I97:I160" ca="1" si="18">H97/G97-1</f>
        <v>2.0773182516136579E-2</v>
      </c>
      <c r="J97" s="9">
        <f t="shared" ca="1" si="13"/>
        <v>6.8120169600000002E-2</v>
      </c>
    </row>
    <row r="98" spans="1:10" x14ac:dyDescent="0.2">
      <c r="A98" s="2">
        <v>40323</v>
      </c>
      <c r="B98" s="7">
        <v>1074.030029</v>
      </c>
      <c r="C98" s="7">
        <v>265.68799999999999</v>
      </c>
      <c r="D98" s="16">
        <v>-4.6255450587700003E-2</v>
      </c>
      <c r="E98" s="14">
        <f t="shared" ca="1" si="14"/>
        <v>1212.0500489999999</v>
      </c>
      <c r="F98" s="14">
        <f t="shared" ca="1" si="15"/>
        <v>288.63400000000001</v>
      </c>
      <c r="G98" s="15">
        <f t="shared" ca="1" si="16"/>
        <v>0.88612679805270989</v>
      </c>
      <c r="H98" s="15">
        <f t="shared" ca="1" si="17"/>
        <v>0.92050139623190608</v>
      </c>
      <c r="I98" s="18">
        <f t="shared" ca="1" si="18"/>
        <v>3.8791963243562266E-2</v>
      </c>
      <c r="J98" s="9">
        <f t="shared" ca="1" si="13"/>
        <v>8.5047413799999999E-2</v>
      </c>
    </row>
    <row r="99" spans="1:10" x14ac:dyDescent="0.2">
      <c r="A99" s="2">
        <v>40324</v>
      </c>
      <c r="B99" s="7">
        <v>1067.9499510000001</v>
      </c>
      <c r="C99" s="7">
        <v>268.72199999999998</v>
      </c>
      <c r="D99" s="16">
        <v>-3.4221851338900003E-2</v>
      </c>
      <c r="E99" s="14">
        <f t="shared" ca="1" si="14"/>
        <v>1183.709961</v>
      </c>
      <c r="F99" s="14">
        <f t="shared" ca="1" si="15"/>
        <v>283.13499999999999</v>
      </c>
      <c r="G99" s="15">
        <f t="shared" ca="1" si="16"/>
        <v>0.9022057650826848</v>
      </c>
      <c r="H99" s="15">
        <f t="shared" ca="1" si="17"/>
        <v>0.94909495470358662</v>
      </c>
      <c r="I99" s="18">
        <f t="shared" ca="1" si="18"/>
        <v>5.1971724672591257E-2</v>
      </c>
      <c r="J99" s="9">
        <f t="shared" ca="1" si="13"/>
        <v>8.6193575999999994E-2</v>
      </c>
    </row>
    <row r="100" spans="1:10" x14ac:dyDescent="0.2">
      <c r="A100" s="2">
        <v>40325</v>
      </c>
      <c r="B100" s="7">
        <v>1103.0600589999999</v>
      </c>
      <c r="C100" s="7">
        <v>268.91199999999998</v>
      </c>
      <c r="D100" s="16">
        <v>-2.3994200902599998E-2</v>
      </c>
      <c r="E100" s="14">
        <f t="shared" ca="1" si="14"/>
        <v>1191.3599850000001</v>
      </c>
      <c r="F100" s="14">
        <f t="shared" ca="1" si="15"/>
        <v>278.77300000000002</v>
      </c>
      <c r="G100" s="15">
        <f t="shared" ca="1" si="16"/>
        <v>0.92588308562335997</v>
      </c>
      <c r="H100" s="15">
        <f t="shared" ca="1" si="17"/>
        <v>0.96462713390464627</v>
      </c>
      <c r="I100" s="18">
        <f t="shared" ca="1" si="18"/>
        <v>4.1845508231961537E-2</v>
      </c>
      <c r="J100" s="9">
        <f t="shared" ca="1" si="13"/>
        <v>6.5839709100000005E-2</v>
      </c>
    </row>
    <row r="101" spans="1:10" x14ac:dyDescent="0.2">
      <c r="A101" s="2">
        <v>40326</v>
      </c>
      <c r="B101" s="7">
        <v>1089.410034</v>
      </c>
      <c r="C101" s="7">
        <v>267.774</v>
      </c>
      <c r="D101" s="16">
        <v>-1.5895744929400001E-2</v>
      </c>
      <c r="E101" s="14">
        <f t="shared" ca="1" si="14"/>
        <v>1206.780029</v>
      </c>
      <c r="F101" s="14">
        <f t="shared" ca="1" si="15"/>
        <v>277.25599999999997</v>
      </c>
      <c r="G101" s="15">
        <f t="shared" ca="1" si="16"/>
        <v>0.9027411854857601</v>
      </c>
      <c r="H101" s="15">
        <f t="shared" ca="1" si="17"/>
        <v>0.96580055977147483</v>
      </c>
      <c r="I101" s="18">
        <f t="shared" ca="1" si="18"/>
        <v>6.9853215184574546E-2</v>
      </c>
      <c r="J101" s="9">
        <f t="shared" ca="1" si="13"/>
        <v>8.5748960099999993E-2</v>
      </c>
    </row>
    <row r="102" spans="1:10" x14ac:dyDescent="0.2">
      <c r="A102" s="2">
        <v>40330</v>
      </c>
      <c r="B102" s="7">
        <v>1070.709961</v>
      </c>
      <c r="C102" s="7">
        <v>266.82600000000002</v>
      </c>
      <c r="D102" s="16">
        <v>-1.9891838326799999E-2</v>
      </c>
      <c r="E102" s="14">
        <f t="shared" ca="1" si="14"/>
        <v>1186.6899410000001</v>
      </c>
      <c r="F102" s="14">
        <f t="shared" ca="1" si="15"/>
        <v>278.39400000000001</v>
      </c>
      <c r="G102" s="15">
        <f t="shared" ca="1" si="16"/>
        <v>0.90226597867487945</v>
      </c>
      <c r="H102" s="15">
        <f t="shared" ca="1" si="17"/>
        <v>0.9584473803314727</v>
      </c>
      <c r="I102" s="18">
        <f t="shared" ca="1" si="18"/>
        <v>6.2267006608300202E-2</v>
      </c>
      <c r="J102" s="9">
        <f t="shared" ca="1" si="13"/>
        <v>8.21588449E-2</v>
      </c>
    </row>
    <row r="103" spans="1:10" x14ac:dyDescent="0.2">
      <c r="A103" s="2">
        <v>40331</v>
      </c>
      <c r="B103" s="7">
        <v>1098.380005</v>
      </c>
      <c r="C103" s="7">
        <v>266.82600000000002</v>
      </c>
      <c r="D103" s="16">
        <v>-1.6795046040000001E-2</v>
      </c>
      <c r="E103" s="14">
        <f t="shared" ca="1" si="14"/>
        <v>1173.599976</v>
      </c>
      <c r="F103" s="14">
        <f t="shared" ca="1" si="15"/>
        <v>271.37700000000001</v>
      </c>
      <c r="G103" s="15">
        <f t="shared" ca="1" si="16"/>
        <v>0.93590663553319642</v>
      </c>
      <c r="H103" s="15">
        <f t="shared" ca="1" si="17"/>
        <v>0.98322997158933889</v>
      </c>
      <c r="I103" s="18">
        <f t="shared" ca="1" si="18"/>
        <v>5.0564163410575569E-2</v>
      </c>
      <c r="J103" s="9">
        <f t="shared" ca="1" si="13"/>
        <v>6.7359209500000003E-2</v>
      </c>
    </row>
    <row r="104" spans="1:10" x14ac:dyDescent="0.2">
      <c r="A104" s="2">
        <v>40332</v>
      </c>
      <c r="B104" s="7">
        <v>1102.829956</v>
      </c>
      <c r="C104" s="7">
        <v>267.01499999999999</v>
      </c>
      <c r="D104" s="16">
        <v>-3.0263274542E-2</v>
      </c>
      <c r="E104" s="14">
        <f t="shared" ca="1" si="14"/>
        <v>1165.869995</v>
      </c>
      <c r="F104" s="14">
        <f t="shared" ca="1" si="15"/>
        <v>271.94600000000003</v>
      </c>
      <c r="G104" s="15">
        <f t="shared" ca="1" si="16"/>
        <v>0.94592875769137541</v>
      </c>
      <c r="H104" s="15">
        <f t="shared" ca="1" si="17"/>
        <v>0.98186772373927167</v>
      </c>
      <c r="I104" s="18">
        <f t="shared" ca="1" si="18"/>
        <v>3.799331160584285E-2</v>
      </c>
      <c r="J104" s="9">
        <f t="shared" ca="1" si="13"/>
        <v>6.8256586100000002E-2</v>
      </c>
    </row>
    <row r="105" spans="1:10" x14ac:dyDescent="0.2">
      <c r="A105" s="2">
        <v>40333</v>
      </c>
      <c r="B105" s="7">
        <v>1064.880005</v>
      </c>
      <c r="C105" s="7">
        <v>267.39499999999998</v>
      </c>
      <c r="D105" s="16">
        <v>-1.7645929487000001E-2</v>
      </c>
      <c r="E105" s="14">
        <f t="shared" ca="1" si="14"/>
        <v>1128.150024</v>
      </c>
      <c r="F105" s="14">
        <f t="shared" ca="1" si="15"/>
        <v>274.03199999999998</v>
      </c>
      <c r="G105" s="15">
        <f t="shared" ca="1" si="16"/>
        <v>0.94391701666089756</v>
      </c>
      <c r="H105" s="15">
        <f t="shared" ca="1" si="17"/>
        <v>0.9757802008524552</v>
      </c>
      <c r="I105" s="18">
        <f t="shared" ca="1" si="18"/>
        <v>3.3756340471828183E-2</v>
      </c>
      <c r="J105" s="9">
        <f t="shared" ca="1" si="13"/>
        <v>5.140227E-2</v>
      </c>
    </row>
    <row r="106" spans="1:10" x14ac:dyDescent="0.2">
      <c r="A106" s="2">
        <v>40336</v>
      </c>
      <c r="B106" s="7">
        <v>1050.469971</v>
      </c>
      <c r="C106" s="7">
        <v>267.39499999999998</v>
      </c>
      <c r="D106" s="16">
        <v>-1.79331019967E-2</v>
      </c>
      <c r="E106" s="14">
        <f t="shared" ca="1" si="14"/>
        <v>1110.880005</v>
      </c>
      <c r="F106" s="14">
        <f t="shared" ca="1" si="15"/>
        <v>271.56700000000001</v>
      </c>
      <c r="G106" s="15">
        <f t="shared" ca="1" si="16"/>
        <v>0.94561965853368657</v>
      </c>
      <c r="H106" s="15">
        <f t="shared" ca="1" si="17"/>
        <v>0.98463730865679544</v>
      </c>
      <c r="I106" s="18">
        <f t="shared" ca="1" si="18"/>
        <v>4.1261462545746141E-2</v>
      </c>
      <c r="J106" s="9">
        <f t="shared" ca="1" si="13"/>
        <v>5.9194564499999998E-2</v>
      </c>
    </row>
    <row r="107" spans="1:10" x14ac:dyDescent="0.2">
      <c r="A107" s="2">
        <v>40337</v>
      </c>
      <c r="B107" s="7">
        <v>1062</v>
      </c>
      <c r="C107" s="7">
        <v>266.63600000000002</v>
      </c>
      <c r="D107" s="16">
        <v>3.52609411444E-4</v>
      </c>
      <c r="E107" s="14">
        <f t="shared" ca="1" si="14"/>
        <v>1159.7299800000001</v>
      </c>
      <c r="F107" s="14">
        <f t="shared" ca="1" si="15"/>
        <v>265.87700000000001</v>
      </c>
      <c r="G107" s="15">
        <f t="shared" ca="1" si="16"/>
        <v>0.91573040131289862</v>
      </c>
      <c r="H107" s="15">
        <f t="shared" ca="1" si="17"/>
        <v>1.0028547034907118</v>
      </c>
      <c r="I107" s="18">
        <f t="shared" ca="1" si="18"/>
        <v>9.5141869324095296E-2</v>
      </c>
      <c r="J107" s="9">
        <f t="shared" ca="1" si="13"/>
        <v>9.4789259900000006E-2</v>
      </c>
    </row>
    <row r="108" spans="1:10" x14ac:dyDescent="0.2">
      <c r="A108" s="2">
        <v>40338</v>
      </c>
      <c r="B108" s="7">
        <v>1055.6899410000001</v>
      </c>
      <c r="C108" s="7">
        <v>265.49799999999999</v>
      </c>
      <c r="D108" s="16">
        <v>7.61392389557E-3</v>
      </c>
      <c r="E108" s="14">
        <f t="shared" ca="1" si="14"/>
        <v>1155.790039</v>
      </c>
      <c r="F108" s="14">
        <f t="shared" ca="1" si="15"/>
        <v>270.42899999999997</v>
      </c>
      <c r="G108" s="15">
        <f t="shared" ca="1" si="16"/>
        <v>0.91339248944677931</v>
      </c>
      <c r="H108" s="15">
        <f t="shared" ca="1" si="17"/>
        <v>0.98176600882301834</v>
      </c>
      <c r="I108" s="18">
        <f t="shared" ca="1" si="18"/>
        <v>7.4856669138642973E-2</v>
      </c>
      <c r="J108" s="9">
        <f t="shared" ca="1" si="13"/>
        <v>6.7242745199999995E-2</v>
      </c>
    </row>
    <row r="109" spans="1:10" x14ac:dyDescent="0.2">
      <c r="A109" s="2">
        <v>40339</v>
      </c>
      <c r="B109" s="7">
        <v>1086.839966</v>
      </c>
      <c r="C109" s="7">
        <v>261.70499999999998</v>
      </c>
      <c r="D109" s="16">
        <v>-2.9504896444799999E-3</v>
      </c>
      <c r="E109" s="14">
        <f t="shared" ca="1" si="14"/>
        <v>1171.670044</v>
      </c>
      <c r="F109" s="14">
        <f t="shared" ca="1" si="15"/>
        <v>268.53199999999998</v>
      </c>
      <c r="G109" s="15">
        <f t="shared" ca="1" si="16"/>
        <v>0.92759900414420771</v>
      </c>
      <c r="H109" s="15">
        <f t="shared" ca="1" si="17"/>
        <v>0.97457658677550529</v>
      </c>
      <c r="I109" s="18">
        <f t="shared" ca="1" si="18"/>
        <v>5.0644278854782288E-2</v>
      </c>
      <c r="J109" s="9">
        <f t="shared" ca="1" si="13"/>
        <v>5.3594768500000001E-2</v>
      </c>
    </row>
    <row r="110" spans="1:10" x14ac:dyDescent="0.2">
      <c r="A110" s="2">
        <v>40340</v>
      </c>
      <c r="B110" s="7">
        <v>1091.599976</v>
      </c>
      <c r="C110" s="7">
        <v>261.89499999999998</v>
      </c>
      <c r="D110" s="16">
        <v>5.5149766030599999E-3</v>
      </c>
      <c r="E110" s="14">
        <f t="shared" ca="1" si="14"/>
        <v>1157.4399410000001</v>
      </c>
      <c r="F110" s="14">
        <f t="shared" ca="1" si="15"/>
        <v>264.36</v>
      </c>
      <c r="G110" s="15">
        <f t="shared" ca="1" si="16"/>
        <v>0.94311586919739787</v>
      </c>
      <c r="H110" s="15">
        <f t="shared" ca="1" si="17"/>
        <v>0.99067559388712345</v>
      </c>
      <c r="I110" s="18">
        <f t="shared" ca="1" si="18"/>
        <v>5.0428294383594086E-2</v>
      </c>
      <c r="J110" s="9">
        <f t="shared" ca="1" si="13"/>
        <v>4.4913317799999998E-2</v>
      </c>
    </row>
    <row r="111" spans="1:10" x14ac:dyDescent="0.2">
      <c r="A111" s="2">
        <v>40343</v>
      </c>
      <c r="B111" s="7">
        <v>1089.630005</v>
      </c>
      <c r="C111" s="7">
        <v>259.80900000000003</v>
      </c>
      <c r="D111" s="16">
        <v>1.3957916070099999E-2</v>
      </c>
      <c r="E111" s="14">
        <f t="shared" ca="1" si="14"/>
        <v>1135.6800539999999</v>
      </c>
      <c r="F111" s="14">
        <f t="shared" ca="1" si="15"/>
        <v>263.41199999999998</v>
      </c>
      <c r="G111" s="15">
        <f t="shared" ca="1" si="16"/>
        <v>0.95945156486828642</v>
      </c>
      <c r="H111" s="15">
        <f t="shared" ca="1" si="17"/>
        <v>0.9863218076625212</v>
      </c>
      <c r="I111" s="18">
        <f t="shared" ca="1" si="18"/>
        <v>2.8005835602471052E-2</v>
      </c>
      <c r="J111" s="9">
        <f t="shared" ca="1" si="13"/>
        <v>1.40479195E-2</v>
      </c>
    </row>
    <row r="112" spans="1:10" x14ac:dyDescent="0.2">
      <c r="A112" s="2">
        <v>40344</v>
      </c>
      <c r="B112" s="7">
        <v>1115.2299800000001</v>
      </c>
      <c r="C112" s="7">
        <v>254.68899999999999</v>
      </c>
      <c r="D112" s="16">
        <v>2.0385361269999999E-2</v>
      </c>
      <c r="E112" s="14">
        <f t="shared" ca="1" si="14"/>
        <v>1136.9399410000001</v>
      </c>
      <c r="F112" s="14">
        <f t="shared" ca="1" si="15"/>
        <v>263.98099999999999</v>
      </c>
      <c r="G112" s="15">
        <f t="shared" ca="1" si="16"/>
        <v>0.98090491835399418</v>
      </c>
      <c r="H112" s="15">
        <f t="shared" ca="1" si="17"/>
        <v>0.96480049700546633</v>
      </c>
      <c r="I112" s="18">
        <f t="shared" ca="1" si="18"/>
        <v>-1.6417922927282169E-2</v>
      </c>
      <c r="J112" s="9">
        <f t="shared" ca="1" si="13"/>
        <v>-3.6803284200000001E-2</v>
      </c>
    </row>
    <row r="113" spans="1:10" x14ac:dyDescent="0.2">
      <c r="A113" s="2">
        <v>40345</v>
      </c>
      <c r="B113" s="7">
        <v>1114.6099850000001</v>
      </c>
      <c r="C113" s="7">
        <v>252.982</v>
      </c>
      <c r="D113" s="16">
        <v>3.5643586767600002E-2</v>
      </c>
      <c r="E113" s="14">
        <f t="shared" ca="1" si="14"/>
        <v>1120.8000489999999</v>
      </c>
      <c r="F113" s="14">
        <f t="shared" ca="1" si="15"/>
        <v>265.49799999999999</v>
      </c>
      <c r="G113" s="15">
        <f t="shared" ca="1" si="16"/>
        <v>0.9944771023114044</v>
      </c>
      <c r="H113" s="15">
        <f t="shared" ca="1" si="17"/>
        <v>0.95285840194653071</v>
      </c>
      <c r="I113" s="18">
        <f t="shared" ca="1" si="18"/>
        <v>-4.1849832709211499E-2</v>
      </c>
      <c r="J113" s="9">
        <f t="shared" ca="1" si="13"/>
        <v>-7.7493419499999994E-2</v>
      </c>
    </row>
    <row r="114" spans="1:10" x14ac:dyDescent="0.2">
      <c r="A114" s="2">
        <v>40346</v>
      </c>
      <c r="B114" s="7">
        <v>1116.040039</v>
      </c>
      <c r="C114" s="7">
        <v>249.56800000000001</v>
      </c>
      <c r="D114" s="16">
        <v>2.7533483681799999E-2</v>
      </c>
      <c r="E114" s="14">
        <f t="shared" ca="1" si="14"/>
        <v>1115.0500489999999</v>
      </c>
      <c r="F114" s="14">
        <f t="shared" ca="1" si="15"/>
        <v>265.68799999999999</v>
      </c>
      <c r="G114" s="15">
        <f t="shared" ca="1" si="16"/>
        <v>1.000887843555442</v>
      </c>
      <c r="H114" s="15">
        <f t="shared" ca="1" si="17"/>
        <v>0.93932733130589274</v>
      </c>
      <c r="I114" s="18">
        <f t="shared" ca="1" si="18"/>
        <v>-6.150590462850325E-2</v>
      </c>
      <c r="J114" s="9">
        <f t="shared" ca="1" si="13"/>
        <v>-8.9039388299999994E-2</v>
      </c>
    </row>
    <row r="115" spans="1:10" x14ac:dyDescent="0.2">
      <c r="A115" s="2">
        <v>40347</v>
      </c>
      <c r="B115" s="7">
        <v>1117.51001</v>
      </c>
      <c r="C115" s="7">
        <v>244.44800000000001</v>
      </c>
      <c r="D115" s="16">
        <v>3.8136682684999999E-2</v>
      </c>
      <c r="E115" s="14">
        <f t="shared" ca="1" si="14"/>
        <v>1071.589966</v>
      </c>
      <c r="F115" s="14">
        <f t="shared" ca="1" si="15"/>
        <v>259.05</v>
      </c>
      <c r="G115" s="15">
        <f t="shared" ca="1" si="16"/>
        <v>1.0428522526871067</v>
      </c>
      <c r="H115" s="15">
        <f t="shared" ca="1" si="17"/>
        <v>0.94363250337772631</v>
      </c>
      <c r="I115" s="18">
        <f t="shared" ca="1" si="18"/>
        <v>-9.514267150856881E-2</v>
      </c>
      <c r="J115" s="9">
        <f t="shared" ca="1" si="13"/>
        <v>-0.13327935420000001</v>
      </c>
    </row>
    <row r="116" spans="1:10" x14ac:dyDescent="0.2">
      <c r="A116" s="2">
        <v>40350</v>
      </c>
      <c r="B116" s="7">
        <v>1113.1999510000001</v>
      </c>
      <c r="C116" s="7">
        <v>243.12</v>
      </c>
      <c r="D116" s="16">
        <v>4.3571958151999997E-2</v>
      </c>
      <c r="E116" s="14">
        <f t="shared" ca="1" si="14"/>
        <v>1087.6899410000001</v>
      </c>
      <c r="F116" s="14">
        <f t="shared" ca="1" si="15"/>
        <v>260.37799999999999</v>
      </c>
      <c r="G116" s="15">
        <f t="shared" ca="1" si="16"/>
        <v>1.0234533841294391</v>
      </c>
      <c r="H116" s="15">
        <f t="shared" ca="1" si="17"/>
        <v>0.9337194386622526</v>
      </c>
      <c r="I116" s="18">
        <f t="shared" ca="1" si="18"/>
        <v>-8.7677608827797404E-2</v>
      </c>
      <c r="J116" s="9">
        <f t="shared" ca="1" si="13"/>
        <v>-0.13124956700000001</v>
      </c>
    </row>
    <row r="117" spans="1:10" x14ac:dyDescent="0.2">
      <c r="A117" s="2">
        <v>40351</v>
      </c>
      <c r="B117" s="7">
        <v>1095.3100589999999</v>
      </c>
      <c r="C117" s="7">
        <v>239.517</v>
      </c>
      <c r="D117" s="16">
        <v>4.0445018660199998E-2</v>
      </c>
      <c r="E117" s="14">
        <f t="shared" ca="1" si="14"/>
        <v>1073.650024</v>
      </c>
      <c r="F117" s="14">
        <f t="shared" ca="1" si="15"/>
        <v>260.37799999999999</v>
      </c>
      <c r="G117" s="15">
        <f t="shared" ca="1" si="16"/>
        <v>1.0201742043643822</v>
      </c>
      <c r="H117" s="15">
        <f t="shared" ca="1" si="17"/>
        <v>0.91988186405917549</v>
      </c>
      <c r="I117" s="18">
        <f t="shared" ca="1" si="18"/>
        <v>-9.8309033767123855E-2</v>
      </c>
      <c r="J117" s="9">
        <f t="shared" ca="1" si="13"/>
        <v>-0.13875405239999999</v>
      </c>
    </row>
    <row r="118" spans="1:10" x14ac:dyDescent="0.2">
      <c r="A118" s="2">
        <v>40352</v>
      </c>
      <c r="B118" s="7">
        <v>1092.040039</v>
      </c>
      <c r="C118" s="7">
        <v>243.12</v>
      </c>
      <c r="D118" s="16">
        <v>2.5211992917800002E-2</v>
      </c>
      <c r="E118" s="14">
        <f t="shared" ca="1" si="14"/>
        <v>1074.030029</v>
      </c>
      <c r="F118" s="14">
        <f t="shared" ca="1" si="15"/>
        <v>265.68799999999999</v>
      </c>
      <c r="G118" s="15">
        <f t="shared" ca="1" si="16"/>
        <v>1.0167686279840504</v>
      </c>
      <c r="H118" s="15">
        <f t="shared" ca="1" si="17"/>
        <v>0.91505826382824973</v>
      </c>
      <c r="I118" s="18">
        <f t="shared" ca="1" si="18"/>
        <v>-0.10003294885038116</v>
      </c>
      <c r="J118" s="9">
        <f t="shared" ca="1" si="13"/>
        <v>-0.12524494180000001</v>
      </c>
    </row>
    <row r="119" spans="1:10" x14ac:dyDescent="0.2">
      <c r="A119" s="2">
        <v>40353</v>
      </c>
      <c r="B119" s="7">
        <v>1073.6899410000001</v>
      </c>
      <c r="C119" s="7">
        <v>239.328</v>
      </c>
      <c r="D119" s="16">
        <v>-1.3581388557599999E-4</v>
      </c>
      <c r="E119" s="14">
        <f t="shared" ca="1" si="14"/>
        <v>1067.9499510000001</v>
      </c>
      <c r="F119" s="14">
        <f t="shared" ca="1" si="15"/>
        <v>268.72199999999998</v>
      </c>
      <c r="G119" s="15">
        <f t="shared" ca="1" si="16"/>
        <v>1.005374774346518</v>
      </c>
      <c r="H119" s="15">
        <f t="shared" ca="1" si="17"/>
        <v>0.8906155804139595</v>
      </c>
      <c r="I119" s="18">
        <f t="shared" ca="1" si="18"/>
        <v>-0.11414568662432445</v>
      </c>
      <c r="J119" s="9">
        <f t="shared" ca="1" si="13"/>
        <v>-0.1140098727</v>
      </c>
    </row>
    <row r="120" spans="1:10" x14ac:dyDescent="0.2">
      <c r="A120" s="2">
        <v>40354</v>
      </c>
      <c r="B120" s="7">
        <v>1076.76001</v>
      </c>
      <c r="C120" s="7">
        <v>245.77500000000001</v>
      </c>
      <c r="D120" s="16">
        <v>-8.7487515180100003E-3</v>
      </c>
      <c r="E120" s="14">
        <f t="shared" ca="1" si="14"/>
        <v>1103.0600589999999</v>
      </c>
      <c r="F120" s="14">
        <f t="shared" ca="1" si="15"/>
        <v>268.91199999999998</v>
      </c>
      <c r="G120" s="15">
        <f t="shared" ca="1" si="16"/>
        <v>0.97615719218059371</v>
      </c>
      <c r="H120" s="15">
        <f t="shared" ca="1" si="17"/>
        <v>0.91396070089843529</v>
      </c>
      <c r="I120" s="18">
        <f t="shared" ca="1" si="18"/>
        <v>-6.3715651311466059E-2</v>
      </c>
      <c r="J120" s="9">
        <f t="shared" ca="1" si="13"/>
        <v>-5.4966899800000003E-2</v>
      </c>
    </row>
    <row r="121" spans="1:10" x14ac:dyDescent="0.2">
      <c r="A121" s="2">
        <v>40357</v>
      </c>
      <c r="B121" s="7">
        <v>1074.5699460000001</v>
      </c>
      <c r="C121" s="7">
        <v>242.36199999999999</v>
      </c>
      <c r="D121" s="16">
        <v>-2.3010787357699999E-3</v>
      </c>
      <c r="E121" s="14">
        <f t="shared" ca="1" si="14"/>
        <v>1089.410034</v>
      </c>
      <c r="F121" s="14">
        <f t="shared" ca="1" si="15"/>
        <v>267.774</v>
      </c>
      <c r="G121" s="15">
        <f t="shared" ca="1" si="16"/>
        <v>0.98637786734393162</v>
      </c>
      <c r="H121" s="15">
        <f t="shared" ca="1" si="17"/>
        <v>0.9050990760865506</v>
      </c>
      <c r="I121" s="18">
        <f t="shared" ca="1" si="18"/>
        <v>-8.2401272319952201E-2</v>
      </c>
      <c r="J121" s="9">
        <f t="shared" ca="1" si="13"/>
        <v>-8.0100193599999994E-2</v>
      </c>
    </row>
    <row r="122" spans="1:10" x14ac:dyDescent="0.2">
      <c r="A122" s="2">
        <v>40358</v>
      </c>
      <c r="B122" s="7">
        <v>1041.23999</v>
      </c>
      <c r="C122" s="7">
        <v>244.06899999999999</v>
      </c>
      <c r="D122" s="16">
        <v>-2.4094769264000001E-2</v>
      </c>
      <c r="E122" s="14">
        <f t="shared" ca="1" si="14"/>
        <v>1070.709961</v>
      </c>
      <c r="F122" s="14">
        <f t="shared" ca="1" si="15"/>
        <v>266.82600000000002</v>
      </c>
      <c r="G122" s="15">
        <f t="shared" ca="1" si="16"/>
        <v>0.97247623345870793</v>
      </c>
      <c r="H122" s="15">
        <f t="shared" ca="1" si="17"/>
        <v>0.91471220945485066</v>
      </c>
      <c r="I122" s="18">
        <f t="shared" ca="1" si="18"/>
        <v>-5.9398905614807429E-2</v>
      </c>
      <c r="J122" s="9">
        <f t="shared" ca="1" si="13"/>
        <v>-3.5304136399999998E-2</v>
      </c>
    </row>
    <row r="123" spans="1:10" x14ac:dyDescent="0.2">
      <c r="A123" s="2">
        <v>40359</v>
      </c>
      <c r="B123" s="7">
        <v>1030.709961</v>
      </c>
      <c r="C123" s="7">
        <v>242.74100000000001</v>
      </c>
      <c r="D123" s="16">
        <v>-5.0324684962399996E-3</v>
      </c>
      <c r="E123" s="14">
        <f t="shared" ca="1" si="14"/>
        <v>1098.380005</v>
      </c>
      <c r="F123" s="14">
        <f t="shared" ca="1" si="15"/>
        <v>266.82600000000002</v>
      </c>
      <c r="G123" s="15">
        <f t="shared" ca="1" si="16"/>
        <v>0.93839104527398975</v>
      </c>
      <c r="H123" s="15">
        <f t="shared" ca="1" si="17"/>
        <v>0.90973518322802127</v>
      </c>
      <c r="I123" s="18">
        <f t="shared" ca="1" si="18"/>
        <v>-3.0537228792077431E-2</v>
      </c>
      <c r="J123" s="9">
        <f t="shared" ca="1" si="13"/>
        <v>-2.5504760299999998E-2</v>
      </c>
    </row>
    <row r="124" spans="1:10" x14ac:dyDescent="0.2">
      <c r="A124" s="2">
        <v>40360</v>
      </c>
      <c r="B124" s="7">
        <v>1027.369995</v>
      </c>
      <c r="C124" s="7">
        <v>245.58600000000001</v>
      </c>
      <c r="D124" s="16">
        <v>1.5548745028000001E-2</v>
      </c>
      <c r="E124" s="14">
        <f t="shared" ca="1" si="14"/>
        <v>1102.829956</v>
      </c>
      <c r="F124" s="14">
        <f t="shared" ca="1" si="15"/>
        <v>267.01499999999999</v>
      </c>
      <c r="G124" s="15">
        <f t="shared" ca="1" si="16"/>
        <v>0.93157606883141286</v>
      </c>
      <c r="H124" s="15">
        <f t="shared" ca="1" si="17"/>
        <v>0.91974608168080452</v>
      </c>
      <c r="I124" s="18">
        <f t="shared" ca="1" si="18"/>
        <v>-1.2698895502380347E-2</v>
      </c>
      <c r="J124" s="9">
        <f t="shared" ca="1" si="13"/>
        <v>-2.8247640500000001E-2</v>
      </c>
    </row>
    <row r="125" spans="1:10" x14ac:dyDescent="0.2">
      <c r="A125" s="2">
        <v>40361</v>
      </c>
      <c r="B125" s="7">
        <v>1022.580017</v>
      </c>
      <c r="C125" s="7">
        <v>244.63800000000001</v>
      </c>
      <c r="D125" s="16">
        <v>9.2690140460999996E-3</v>
      </c>
      <c r="E125" s="14">
        <f t="shared" ca="1" si="14"/>
        <v>1064.880005</v>
      </c>
      <c r="F125" s="14">
        <f t="shared" ca="1" si="15"/>
        <v>267.39499999999998</v>
      </c>
      <c r="G125" s="15">
        <f t="shared" ca="1" si="16"/>
        <v>0.96027722578939778</v>
      </c>
      <c r="H125" s="15">
        <f t="shared" ca="1" si="17"/>
        <v>0.91489369659118536</v>
      </c>
      <c r="I125" s="18">
        <f t="shared" ca="1" si="18"/>
        <v>-4.7260861738030679E-2</v>
      </c>
      <c r="J125" s="9">
        <f t="shared" ca="1" si="13"/>
        <v>-5.6529875799999997E-2</v>
      </c>
    </row>
    <row r="126" spans="1:10" x14ac:dyDescent="0.2">
      <c r="A126" s="2">
        <v>40365</v>
      </c>
      <c r="B126" s="7">
        <v>1028.0600589999999</v>
      </c>
      <c r="C126" s="7">
        <v>246.72399999999999</v>
      </c>
      <c r="D126" s="16">
        <v>-7.7986767197299996E-3</v>
      </c>
      <c r="E126" s="14">
        <f t="shared" ca="1" si="14"/>
        <v>1050.469971</v>
      </c>
      <c r="F126" s="14">
        <f t="shared" ca="1" si="15"/>
        <v>267.39499999999998</v>
      </c>
      <c r="G126" s="15">
        <f t="shared" ca="1" si="16"/>
        <v>0.97866677523521506</v>
      </c>
      <c r="H126" s="15">
        <f t="shared" ca="1" si="17"/>
        <v>0.92269488958282697</v>
      </c>
      <c r="I126" s="18">
        <f t="shared" ca="1" si="18"/>
        <v>-5.7191974907839005E-2</v>
      </c>
      <c r="J126" s="9">
        <f t="shared" ca="1" si="13"/>
        <v>-4.9393298199999998E-2</v>
      </c>
    </row>
    <row r="127" spans="1:10" x14ac:dyDescent="0.2">
      <c r="A127" s="2">
        <v>40366</v>
      </c>
      <c r="B127" s="7">
        <v>1060.2700199999999</v>
      </c>
      <c r="C127" s="7">
        <v>248.62</v>
      </c>
      <c r="D127" s="16">
        <v>2.4916263647599998E-3</v>
      </c>
      <c r="E127" s="14">
        <f t="shared" ca="1" si="14"/>
        <v>1062</v>
      </c>
      <c r="F127" s="14">
        <f t="shared" ca="1" si="15"/>
        <v>266.63600000000002</v>
      </c>
      <c r="G127" s="15">
        <f t="shared" ca="1" si="16"/>
        <v>0.99837101694915242</v>
      </c>
      <c r="H127" s="15">
        <f t="shared" ca="1" si="17"/>
        <v>0.93243222970641615</v>
      </c>
      <c r="I127" s="18">
        <f t="shared" ca="1" si="18"/>
        <v>-6.6046375669271407E-2</v>
      </c>
      <c r="J127" s="9">
        <f t="shared" ca="1" si="13"/>
        <v>-6.8538002000000001E-2</v>
      </c>
    </row>
    <row r="128" spans="1:10" x14ac:dyDescent="0.2">
      <c r="A128" s="2">
        <v>40367</v>
      </c>
      <c r="B128" s="7">
        <v>1070.25</v>
      </c>
      <c r="C128" s="7">
        <v>249.18899999999999</v>
      </c>
      <c r="D128" s="16">
        <v>9.0143317499800004E-3</v>
      </c>
      <c r="E128" s="14">
        <f t="shared" ca="1" si="14"/>
        <v>1055.6899410000001</v>
      </c>
      <c r="F128" s="14">
        <f t="shared" ca="1" si="15"/>
        <v>265.49799999999999</v>
      </c>
      <c r="G128" s="15">
        <f t="shared" ca="1" si="16"/>
        <v>1.0137919842129099</v>
      </c>
      <c r="H128" s="15">
        <f t="shared" ca="1" si="17"/>
        <v>0.93857204197395083</v>
      </c>
      <c r="I128" s="18">
        <f t="shared" ca="1" si="18"/>
        <v>-7.4196623577921228E-2</v>
      </c>
      <c r="J128" s="9">
        <f t="shared" ca="1" si="13"/>
        <v>-8.32109553E-2</v>
      </c>
    </row>
    <row r="129" spans="1:10" x14ac:dyDescent="0.2">
      <c r="A129" s="2">
        <v>40368</v>
      </c>
      <c r="B129" s="7">
        <v>1077.959961</v>
      </c>
      <c r="C129" s="7">
        <v>248.999</v>
      </c>
      <c r="D129" s="16">
        <v>6.42509960699E-3</v>
      </c>
      <c r="E129" s="14">
        <f t="shared" ca="1" si="14"/>
        <v>1086.839966</v>
      </c>
      <c r="F129" s="14">
        <f t="shared" ca="1" si="15"/>
        <v>261.70499999999998</v>
      </c>
      <c r="G129" s="15">
        <f t="shared" ca="1" si="16"/>
        <v>0.99182951926889296</v>
      </c>
      <c r="H129" s="15">
        <f t="shared" ca="1" si="17"/>
        <v>0.9514491507613535</v>
      </c>
      <c r="I129" s="18">
        <f t="shared" ca="1" si="18"/>
        <v>-4.0713013399021447E-2</v>
      </c>
      <c r="J129" s="9">
        <f t="shared" ca="1" si="13"/>
        <v>-4.7138113000000002E-2</v>
      </c>
    </row>
    <row r="130" spans="1:10" x14ac:dyDescent="0.2">
      <c r="A130" s="2">
        <v>40371</v>
      </c>
      <c r="B130" s="7">
        <v>1078.75</v>
      </c>
      <c r="C130" s="7">
        <v>254.68899999999999</v>
      </c>
      <c r="D130" s="16">
        <v>-4.8118827064800003E-3</v>
      </c>
      <c r="E130" s="14">
        <f t="shared" ca="1" si="14"/>
        <v>1091.599976</v>
      </c>
      <c r="F130" s="14">
        <f t="shared" ca="1" si="15"/>
        <v>261.89499999999998</v>
      </c>
      <c r="G130" s="15">
        <f t="shared" ca="1" si="16"/>
        <v>0.98822831047772031</v>
      </c>
      <c r="H130" s="15">
        <f t="shared" ca="1" si="17"/>
        <v>0.97248515626491538</v>
      </c>
      <c r="I130" s="18">
        <f t="shared" ca="1" si="18"/>
        <v>-1.5930685293962576E-2</v>
      </c>
      <c r="J130" s="9">
        <f t="shared" ca="1" si="13"/>
        <v>-1.11188026E-2</v>
      </c>
    </row>
    <row r="131" spans="1:10" x14ac:dyDescent="0.2">
      <c r="A131" s="2">
        <v>40372</v>
      </c>
      <c r="B131" s="7">
        <v>1095.339966</v>
      </c>
      <c r="C131" s="7">
        <v>258.29199999999997</v>
      </c>
      <c r="D131" s="16">
        <v>-3.9196364212099998E-3</v>
      </c>
      <c r="E131" s="14">
        <f t="shared" ca="1" si="14"/>
        <v>1089.630005</v>
      </c>
      <c r="F131" s="14">
        <f t="shared" ca="1" si="15"/>
        <v>259.80900000000003</v>
      </c>
      <c r="G131" s="15">
        <f t="shared" ca="1" si="16"/>
        <v>1.0052402751152214</v>
      </c>
      <c r="H131" s="15">
        <f t="shared" ca="1" si="17"/>
        <v>0.99416109526613761</v>
      </c>
      <c r="I131" s="18">
        <f t="shared" ca="1" si="18"/>
        <v>-1.1021424552268289E-2</v>
      </c>
      <c r="J131" s="9">
        <f t="shared" ca="1" si="13"/>
        <v>-7.1017881E-3</v>
      </c>
    </row>
    <row r="132" spans="1:10" x14ac:dyDescent="0.2">
      <c r="A132" s="2">
        <v>40373</v>
      </c>
      <c r="B132" s="7">
        <v>1095.170044</v>
      </c>
      <c r="C132" s="7">
        <v>258.48099999999999</v>
      </c>
      <c r="D132" s="16">
        <v>2.0353924020899999E-2</v>
      </c>
      <c r="E132" s="14">
        <f t="shared" ca="1" si="14"/>
        <v>1115.2299800000001</v>
      </c>
      <c r="F132" s="14">
        <f t="shared" ca="1" si="15"/>
        <v>254.68899999999999</v>
      </c>
      <c r="G132" s="15">
        <f t="shared" ca="1" si="16"/>
        <v>0.98201273606364126</v>
      </c>
      <c r="H132" s="15">
        <f t="shared" ca="1" si="17"/>
        <v>1.0148887466675043</v>
      </c>
      <c r="I132" s="18">
        <f t="shared" ca="1" si="18"/>
        <v>3.3478191673608215E-2</v>
      </c>
      <c r="J132" s="9">
        <f t="shared" ca="1" si="13"/>
        <v>1.3124267699999999E-2</v>
      </c>
    </row>
    <row r="133" spans="1:10" x14ac:dyDescent="0.2">
      <c r="A133" s="2">
        <v>40374</v>
      </c>
      <c r="B133" s="7">
        <v>1096.4799800000001</v>
      </c>
      <c r="C133" s="7">
        <v>257.91199999999998</v>
      </c>
      <c r="D133" s="16">
        <v>1.4882742233699999E-3</v>
      </c>
      <c r="E133" s="14">
        <f t="shared" ca="1" si="14"/>
        <v>1114.6099850000001</v>
      </c>
      <c r="F133" s="14">
        <f t="shared" ca="1" si="15"/>
        <v>252.982</v>
      </c>
      <c r="G133" s="15">
        <f t="shared" ca="1" si="16"/>
        <v>0.98373421623349266</v>
      </c>
      <c r="H133" s="15">
        <f t="shared" ca="1" si="17"/>
        <v>1.019487552474089</v>
      </c>
      <c r="I133" s="18">
        <f t="shared" ca="1" si="18"/>
        <v>3.6344508151285204E-2</v>
      </c>
      <c r="J133" s="9">
        <f t="shared" ca="1" si="13"/>
        <v>3.4856233899999998E-2</v>
      </c>
    </row>
    <row r="134" spans="1:10" x14ac:dyDescent="0.2">
      <c r="A134" s="2">
        <v>40375</v>
      </c>
      <c r="B134" s="7">
        <v>1064.880005</v>
      </c>
      <c r="C134" s="7">
        <v>258.48099999999999</v>
      </c>
      <c r="D134" s="16">
        <v>1.4223819370299999E-3</v>
      </c>
      <c r="E134" s="14">
        <f t="shared" ca="1" si="14"/>
        <v>1116.040039</v>
      </c>
      <c r="F134" s="14">
        <f t="shared" ca="1" si="15"/>
        <v>249.56800000000001</v>
      </c>
      <c r="G134" s="15">
        <f t="shared" ca="1" si="16"/>
        <v>0.95415932026431538</v>
      </c>
      <c r="H134" s="15">
        <f t="shared" ca="1" si="17"/>
        <v>1.0357137132965764</v>
      </c>
      <c r="I134" s="18">
        <f t="shared" ca="1" si="18"/>
        <v>8.5472511036908783E-2</v>
      </c>
      <c r="J134" s="9">
        <f t="shared" ca="1" si="13"/>
        <v>8.4050129099999996E-2</v>
      </c>
    </row>
    <row r="135" spans="1:10" x14ac:dyDescent="0.2">
      <c r="A135" s="2">
        <v>40378</v>
      </c>
      <c r="B135" s="7">
        <v>1071.25</v>
      </c>
      <c r="C135" s="7">
        <v>257.72300000000001</v>
      </c>
      <c r="D135" s="16">
        <v>-8.6367641938699998E-3</v>
      </c>
      <c r="E135" s="14">
        <f t="shared" ca="1" si="14"/>
        <v>1117.51001</v>
      </c>
      <c r="F135" s="14">
        <f t="shared" ca="1" si="15"/>
        <v>244.44800000000001</v>
      </c>
      <c r="G135" s="15">
        <f t="shared" ca="1" si="16"/>
        <v>0.95860438869804843</v>
      </c>
      <c r="H135" s="15">
        <f t="shared" ca="1" si="17"/>
        <v>1.0543060282759524</v>
      </c>
      <c r="I135" s="18">
        <f t="shared" ca="1" si="18"/>
        <v>9.9834343245479573E-2</v>
      </c>
      <c r="J135" s="9">
        <f t="shared" ca="1" si="13"/>
        <v>0.1084711074</v>
      </c>
    </row>
    <row r="136" spans="1:10" x14ac:dyDescent="0.2">
      <c r="A136" s="2">
        <v>40379</v>
      </c>
      <c r="B136" s="7">
        <v>1083.4799800000001</v>
      </c>
      <c r="C136" s="7">
        <v>254.499</v>
      </c>
      <c r="D136" s="16">
        <v>8.7936284330199996E-3</v>
      </c>
      <c r="E136" s="14">
        <f t="shared" ca="1" si="14"/>
        <v>1113.1999510000001</v>
      </c>
      <c r="F136" s="14">
        <f t="shared" ca="1" si="15"/>
        <v>243.12</v>
      </c>
      <c r="G136" s="15">
        <f t="shared" ca="1" si="16"/>
        <v>0.97330221675512818</v>
      </c>
      <c r="H136" s="15">
        <f t="shared" ca="1" si="17"/>
        <v>1.0468040473840079</v>
      </c>
      <c r="I136" s="18">
        <f t="shared" ca="1" si="18"/>
        <v>7.5517993654556692E-2</v>
      </c>
      <c r="J136" s="9">
        <f t="shared" ca="1" si="13"/>
        <v>6.6724365199999996E-2</v>
      </c>
    </row>
    <row r="137" spans="1:10" x14ac:dyDescent="0.2">
      <c r="A137" s="2">
        <v>40380</v>
      </c>
      <c r="B137" s="7">
        <v>1069.589966</v>
      </c>
      <c r="C137" s="7">
        <v>254.499</v>
      </c>
      <c r="D137" s="16">
        <v>3.0171366169899998E-2</v>
      </c>
      <c r="E137" s="14">
        <f t="shared" ca="1" si="14"/>
        <v>1095.3100589999999</v>
      </c>
      <c r="F137" s="14">
        <f t="shared" ca="1" si="15"/>
        <v>239.517</v>
      </c>
      <c r="G137" s="15">
        <f t="shared" ca="1" si="16"/>
        <v>0.97651797973673138</v>
      </c>
      <c r="H137" s="15">
        <f t="shared" ca="1" si="17"/>
        <v>1.0625508836533524</v>
      </c>
      <c r="I137" s="18">
        <f t="shared" ca="1" si="18"/>
        <v>8.8101710057417959E-2</v>
      </c>
      <c r="J137" s="9">
        <f t="shared" ca="1" si="13"/>
        <v>5.79303439E-2</v>
      </c>
    </row>
    <row r="138" spans="1:10" x14ac:dyDescent="0.2">
      <c r="A138" s="2">
        <v>40381</v>
      </c>
      <c r="B138" s="7">
        <v>1093.670044</v>
      </c>
      <c r="C138" s="7">
        <v>255.82599999999999</v>
      </c>
      <c r="D138" s="16">
        <v>5.4856156220500003E-2</v>
      </c>
      <c r="E138" s="14">
        <f t="shared" ca="1" si="14"/>
        <v>1092.040039</v>
      </c>
      <c r="F138" s="14">
        <f t="shared" ca="1" si="15"/>
        <v>243.12</v>
      </c>
      <c r="G138" s="15">
        <f t="shared" ca="1" si="16"/>
        <v>1.0014926238432544</v>
      </c>
      <c r="H138" s="15">
        <f t="shared" ca="1" si="17"/>
        <v>1.0522622573214873</v>
      </c>
      <c r="I138" s="18">
        <f t="shared" ca="1" si="18"/>
        <v>5.0693966455192641E-2</v>
      </c>
      <c r="J138" s="9">
        <f t="shared" ca="1" si="13"/>
        <v>-4.1621897999999996E-3</v>
      </c>
    </row>
    <row r="139" spans="1:10" x14ac:dyDescent="0.2">
      <c r="A139" s="2">
        <v>40382</v>
      </c>
      <c r="B139" s="7">
        <v>1102.660034</v>
      </c>
      <c r="C139" s="7">
        <v>259.43</v>
      </c>
      <c r="D139" s="16">
        <v>5.7839549222700001E-2</v>
      </c>
      <c r="E139" s="14">
        <f t="shared" ca="1" si="14"/>
        <v>1073.6899410000001</v>
      </c>
      <c r="F139" s="14">
        <f t="shared" ca="1" si="15"/>
        <v>239.328</v>
      </c>
      <c r="G139" s="15">
        <f t="shared" ca="1" si="16"/>
        <v>1.0269818053552948</v>
      </c>
      <c r="H139" s="15">
        <f t="shared" ca="1" si="17"/>
        <v>1.0839935151758258</v>
      </c>
      <c r="I139" s="18">
        <f t="shared" ca="1" si="18"/>
        <v>5.5513846032361869E-2</v>
      </c>
      <c r="J139" s="9">
        <f t="shared" ca="1" si="13"/>
        <v>-2.3257032000000002E-3</v>
      </c>
    </row>
    <row r="140" spans="1:10" x14ac:dyDescent="0.2">
      <c r="A140" s="2">
        <v>40385</v>
      </c>
      <c r="B140" s="7">
        <v>1115.01001</v>
      </c>
      <c r="C140" s="7">
        <v>261.32600000000002</v>
      </c>
      <c r="D140" s="16">
        <v>6.4629557746000002E-2</v>
      </c>
      <c r="E140" s="14">
        <f t="shared" ca="1" si="14"/>
        <v>1076.76001</v>
      </c>
      <c r="F140" s="14">
        <f t="shared" ca="1" si="15"/>
        <v>245.77500000000001</v>
      </c>
      <c r="G140" s="15">
        <f t="shared" ca="1" si="16"/>
        <v>1.0355232360458855</v>
      </c>
      <c r="H140" s="15">
        <f t="shared" ca="1" si="17"/>
        <v>1.0632733190926662</v>
      </c>
      <c r="I140" s="18">
        <f t="shared" ca="1" si="18"/>
        <v>2.6798126860719806E-2</v>
      </c>
      <c r="J140" s="9">
        <f t="shared" ca="1" si="13"/>
        <v>-3.7831430899999997E-2</v>
      </c>
    </row>
    <row r="141" spans="1:10" x14ac:dyDescent="0.2">
      <c r="A141" s="2">
        <v>40386</v>
      </c>
      <c r="B141" s="7">
        <v>1113.839966</v>
      </c>
      <c r="C141" s="7">
        <v>257.154</v>
      </c>
      <c r="D141" s="16">
        <v>5.0730544108900003E-2</v>
      </c>
      <c r="E141" s="14">
        <f t="shared" ca="1" si="14"/>
        <v>1074.5699460000001</v>
      </c>
      <c r="F141" s="14">
        <f t="shared" ca="1" si="15"/>
        <v>242.36199999999999</v>
      </c>
      <c r="G141" s="15">
        <f t="shared" ca="1" si="16"/>
        <v>1.0365448709469118</v>
      </c>
      <c r="H141" s="15">
        <f t="shared" ca="1" si="17"/>
        <v>1.0610326701380579</v>
      </c>
      <c r="I141" s="18">
        <f t="shared" ca="1" si="18"/>
        <v>2.3624446830531998E-2</v>
      </c>
      <c r="J141" s="9">
        <f t="shared" ca="1" si="13"/>
        <v>-2.71060973E-2</v>
      </c>
    </row>
    <row r="142" spans="1:10" x14ac:dyDescent="0.2">
      <c r="A142" s="2">
        <v>40387</v>
      </c>
      <c r="B142" s="7">
        <v>1106.130005</v>
      </c>
      <c r="C142" s="7">
        <v>254.12</v>
      </c>
      <c r="D142" s="16">
        <v>7.4840019910200006E-2</v>
      </c>
      <c r="E142" s="14">
        <f t="shared" ca="1" si="14"/>
        <v>1041.23999</v>
      </c>
      <c r="F142" s="14">
        <f t="shared" ca="1" si="15"/>
        <v>244.06899999999999</v>
      </c>
      <c r="G142" s="15">
        <f t="shared" ca="1" si="16"/>
        <v>1.0623199412462059</v>
      </c>
      <c r="H142" s="15">
        <f t="shared" ca="1" si="17"/>
        <v>1.0411809775104581</v>
      </c>
      <c r="I142" s="18">
        <f t="shared" ca="1" si="18"/>
        <v>-1.9898867483321148E-2</v>
      </c>
      <c r="J142" s="9">
        <f t="shared" ca="1" si="13"/>
        <v>-9.4738887399999999E-2</v>
      </c>
    </row>
    <row r="143" spans="1:10" x14ac:dyDescent="0.2">
      <c r="A143" s="2">
        <v>40388</v>
      </c>
      <c r="B143" s="7">
        <v>1101.530029</v>
      </c>
      <c r="C143" s="7">
        <v>251.84399999999999</v>
      </c>
      <c r="D143" s="16">
        <v>4.9640195686999997E-2</v>
      </c>
      <c r="E143" s="14">
        <f t="shared" ca="1" si="14"/>
        <v>1030.709961</v>
      </c>
      <c r="F143" s="14">
        <f t="shared" ca="1" si="15"/>
        <v>242.74100000000001</v>
      </c>
      <c r="G143" s="15">
        <f t="shared" ca="1" si="16"/>
        <v>1.0687099869795476</v>
      </c>
      <c r="H143" s="15">
        <f t="shared" ca="1" si="17"/>
        <v>1.0375008754186561</v>
      </c>
      <c r="I143" s="18">
        <f t="shared" ca="1" si="18"/>
        <v>-2.9202601211855916E-2</v>
      </c>
      <c r="J143" s="9">
        <f t="shared" ca="1" si="13"/>
        <v>-7.8842796899999998E-2</v>
      </c>
    </row>
    <row r="144" spans="1:10" x14ac:dyDescent="0.2">
      <c r="A144" s="2">
        <v>40389</v>
      </c>
      <c r="B144" s="7">
        <v>1101.599976</v>
      </c>
      <c r="C144" s="7">
        <v>251.27500000000001</v>
      </c>
      <c r="D144" s="16">
        <v>5.4695646422300001E-2</v>
      </c>
      <c r="E144" s="14">
        <f t="shared" ca="1" si="14"/>
        <v>1027.369995</v>
      </c>
      <c r="F144" s="14">
        <f t="shared" ca="1" si="15"/>
        <v>245.58600000000001</v>
      </c>
      <c r="G144" s="15">
        <f t="shared" ca="1" si="16"/>
        <v>1.0722524322894986</v>
      </c>
      <c r="H144" s="15">
        <f t="shared" ca="1" si="17"/>
        <v>1.0231650012622868</v>
      </c>
      <c r="I144" s="18">
        <f t="shared" ca="1" si="18"/>
        <v>-4.5779733903143605E-2</v>
      </c>
      <c r="J144" s="9">
        <f t="shared" ca="1" si="13"/>
        <v>-0.1004753803</v>
      </c>
    </row>
    <row r="145" spans="1:10" x14ac:dyDescent="0.2">
      <c r="A145" s="2">
        <v>40392</v>
      </c>
      <c r="B145" s="7">
        <v>1125.8599850000001</v>
      </c>
      <c r="C145" s="7">
        <v>248.999</v>
      </c>
      <c r="D145" s="16">
        <v>6.0185165428800001E-2</v>
      </c>
      <c r="E145" s="14">
        <f t="shared" ca="1" si="14"/>
        <v>1022.580017</v>
      </c>
      <c r="F145" s="14">
        <f t="shared" ca="1" si="15"/>
        <v>244.63800000000001</v>
      </c>
      <c r="G145" s="15">
        <f t="shared" ca="1" si="16"/>
        <v>1.1009993998347418</v>
      </c>
      <c r="H145" s="15">
        <f t="shared" ca="1" si="17"/>
        <v>1.0178263393258611</v>
      </c>
      <c r="I145" s="18">
        <f t="shared" ca="1" si="18"/>
        <v>-7.5543238735066409E-2</v>
      </c>
      <c r="J145" s="9">
        <f t="shared" ca="1" si="13"/>
        <v>-0.13572840420000001</v>
      </c>
    </row>
    <row r="146" spans="1:10" x14ac:dyDescent="0.2">
      <c r="A146" s="2">
        <v>40393</v>
      </c>
      <c r="B146" s="7">
        <v>1120.459961</v>
      </c>
      <c r="C146" s="7">
        <v>252.982</v>
      </c>
      <c r="D146" s="16">
        <v>8.9659387448999997E-2</v>
      </c>
      <c r="E146" s="14">
        <f t="shared" ca="1" si="14"/>
        <v>1028.0600589999999</v>
      </c>
      <c r="F146" s="14">
        <f t="shared" ca="1" si="15"/>
        <v>246.72399999999999</v>
      </c>
      <c r="G146" s="15">
        <f t="shared" ca="1" si="16"/>
        <v>1.0898779222002632</v>
      </c>
      <c r="H146" s="15">
        <f t="shared" ca="1" si="17"/>
        <v>1.0253643747669461</v>
      </c>
      <c r="I146" s="18">
        <f t="shared" ca="1" si="18"/>
        <v>-5.9193370302497939E-2</v>
      </c>
      <c r="J146" s="9">
        <f t="shared" ca="1" si="13"/>
        <v>-0.14885275780000001</v>
      </c>
    </row>
    <row r="147" spans="1:10" x14ac:dyDescent="0.2">
      <c r="A147" s="2">
        <v>40394</v>
      </c>
      <c r="B147" s="7">
        <v>1127.23999</v>
      </c>
      <c r="C147" s="7">
        <v>245.58600000000001</v>
      </c>
      <c r="D147" s="16">
        <v>8.6696537099499996E-2</v>
      </c>
      <c r="E147" s="14">
        <f t="shared" ca="1" si="14"/>
        <v>1060.2700199999999</v>
      </c>
      <c r="F147" s="14">
        <f t="shared" ca="1" si="15"/>
        <v>248.62</v>
      </c>
      <c r="G147" s="15">
        <f t="shared" ca="1" si="16"/>
        <v>1.0631631270683293</v>
      </c>
      <c r="H147" s="15">
        <f t="shared" ca="1" si="17"/>
        <v>0.98779663743866142</v>
      </c>
      <c r="I147" s="18">
        <f t="shared" ca="1" si="18"/>
        <v>-7.0888923544113913E-2</v>
      </c>
      <c r="J147" s="9">
        <f t="shared" ca="1" si="13"/>
        <v>-0.1575854606</v>
      </c>
    </row>
    <row r="148" spans="1:10" x14ac:dyDescent="0.2">
      <c r="A148" s="2">
        <v>40395</v>
      </c>
      <c r="B148" s="7">
        <v>1125.8100589999999</v>
      </c>
      <c r="C148" s="7">
        <v>249.94800000000001</v>
      </c>
      <c r="D148" s="16">
        <v>3.8687148317500003E-2</v>
      </c>
      <c r="E148" s="14">
        <f t="shared" ca="1" si="14"/>
        <v>1070.25</v>
      </c>
      <c r="F148" s="14">
        <f t="shared" ca="1" si="15"/>
        <v>249.18899999999999</v>
      </c>
      <c r="G148" s="15">
        <f t="shared" ca="1" si="16"/>
        <v>1.0519131595421629</v>
      </c>
      <c r="H148" s="15">
        <f t="shared" ca="1" si="17"/>
        <v>1.0030458808374367</v>
      </c>
      <c r="I148" s="18">
        <f t="shared" ca="1" si="18"/>
        <v>-4.6455620657883334E-2</v>
      </c>
      <c r="J148" s="9">
        <f t="shared" ca="1" si="13"/>
        <v>-8.5142768999999993E-2</v>
      </c>
    </row>
    <row r="149" spans="1:10" x14ac:dyDescent="0.2">
      <c r="A149" s="2">
        <v>40396</v>
      </c>
      <c r="B149" s="7">
        <v>1121.6400149999999</v>
      </c>
      <c r="C149" s="7">
        <v>255.637</v>
      </c>
      <c r="D149" s="16">
        <v>2.95376083431E-2</v>
      </c>
      <c r="E149" s="14">
        <f t="shared" ca="1" si="14"/>
        <v>1077.959961</v>
      </c>
      <c r="F149" s="14">
        <f t="shared" ca="1" si="15"/>
        <v>248.999</v>
      </c>
      <c r="G149" s="15">
        <f t="shared" ca="1" si="16"/>
        <v>1.0405210356416938</v>
      </c>
      <c r="H149" s="15">
        <f t="shared" ca="1" si="17"/>
        <v>1.0266587416013719</v>
      </c>
      <c r="I149" s="18">
        <f t="shared" ca="1" si="18"/>
        <v>-1.3322454391105132E-2</v>
      </c>
      <c r="J149" s="9">
        <f t="shared" ca="1" si="13"/>
        <v>-4.28600627E-2</v>
      </c>
    </row>
    <row r="150" spans="1:10" x14ac:dyDescent="0.2">
      <c r="A150" s="2">
        <v>40399</v>
      </c>
      <c r="B150" s="7">
        <v>1127.790039</v>
      </c>
      <c r="C150" s="7">
        <v>261.32600000000002</v>
      </c>
      <c r="D150" s="16">
        <v>1.78171994724E-2</v>
      </c>
      <c r="E150" s="14">
        <f t="shared" ca="1" si="14"/>
        <v>1078.75</v>
      </c>
      <c r="F150" s="14">
        <f t="shared" ca="1" si="15"/>
        <v>254.68899999999999</v>
      </c>
      <c r="G150" s="15">
        <f t="shared" ca="1" si="16"/>
        <v>1.0454600593279257</v>
      </c>
      <c r="H150" s="15">
        <f t="shared" ca="1" si="17"/>
        <v>1.0260592330253762</v>
      </c>
      <c r="I150" s="18">
        <f t="shared" ca="1" si="18"/>
        <v>-1.8557214242140851E-2</v>
      </c>
      <c r="J150" s="9">
        <f t="shared" ca="1" si="13"/>
        <v>-3.6374413699999997E-2</v>
      </c>
    </row>
    <row r="151" spans="1:10" x14ac:dyDescent="0.2">
      <c r="A151" s="2">
        <v>40400</v>
      </c>
      <c r="B151" s="7">
        <v>1121.0600589999999</v>
      </c>
      <c r="C151" s="7">
        <v>263.60199999999998</v>
      </c>
      <c r="D151" s="16">
        <v>1.5710375108499999E-2</v>
      </c>
      <c r="E151" s="14">
        <f t="shared" ca="1" si="14"/>
        <v>1095.339966</v>
      </c>
      <c r="F151" s="14">
        <f t="shared" ca="1" si="15"/>
        <v>258.29199999999997</v>
      </c>
      <c r="G151" s="15">
        <f t="shared" ca="1" si="16"/>
        <v>1.0234813791136694</v>
      </c>
      <c r="H151" s="15">
        <f t="shared" ca="1" si="17"/>
        <v>1.020558128010159</v>
      </c>
      <c r="I151" s="18">
        <f t="shared" ca="1" si="18"/>
        <v>-2.8561839650096399E-3</v>
      </c>
      <c r="J151" s="9">
        <f t="shared" ref="J151:J214" ca="1" si="19">ROUND(I151-D151,10)</f>
        <v>-1.8566559100000001E-2</v>
      </c>
    </row>
    <row r="152" spans="1:10" x14ac:dyDescent="0.2">
      <c r="A152" s="2">
        <v>40401</v>
      </c>
      <c r="B152" s="7">
        <v>1089.469971</v>
      </c>
      <c r="C152" s="7">
        <v>270.06900000000002</v>
      </c>
      <c r="D152" s="16">
        <v>1.5112853849500001E-2</v>
      </c>
      <c r="E152" s="14">
        <f t="shared" ca="1" si="14"/>
        <v>1095.170044</v>
      </c>
      <c r="F152" s="14">
        <f t="shared" ca="1" si="15"/>
        <v>258.48099999999999</v>
      </c>
      <c r="G152" s="15">
        <f t="shared" ca="1" si="16"/>
        <v>0.99479526213191427</v>
      </c>
      <c r="H152" s="15">
        <f t="shared" ca="1" si="17"/>
        <v>1.0448311481308106</v>
      </c>
      <c r="I152" s="18">
        <f t="shared" ca="1" si="18"/>
        <v>5.0297672198062138E-2</v>
      </c>
      <c r="J152" s="9">
        <f t="shared" ca="1" si="19"/>
        <v>3.5184818299999997E-2</v>
      </c>
    </row>
    <row r="153" spans="1:10" x14ac:dyDescent="0.2">
      <c r="A153" s="2">
        <v>40402</v>
      </c>
      <c r="B153" s="7">
        <v>1083.6099850000001</v>
      </c>
      <c r="C153" s="7">
        <v>269.47800000000001</v>
      </c>
      <c r="D153" s="16">
        <v>2.3091632361700001E-2</v>
      </c>
      <c r="E153" s="14">
        <f t="shared" ca="1" si="14"/>
        <v>1096.4799800000001</v>
      </c>
      <c r="F153" s="14">
        <f t="shared" ca="1" si="15"/>
        <v>257.91199999999998</v>
      </c>
      <c r="G153" s="15">
        <f t="shared" ca="1" si="16"/>
        <v>0.98826244415333508</v>
      </c>
      <c r="H153" s="15">
        <f t="shared" ca="1" si="17"/>
        <v>1.0448447532491705</v>
      </c>
      <c r="I153" s="18">
        <f t="shared" ca="1" si="18"/>
        <v>5.7254335050959781E-2</v>
      </c>
      <c r="J153" s="9">
        <f t="shared" ca="1" si="19"/>
        <v>3.4162702699999999E-2</v>
      </c>
    </row>
    <row r="154" spans="1:10" x14ac:dyDescent="0.2">
      <c r="A154" s="2">
        <v>40403</v>
      </c>
      <c r="B154" s="7">
        <v>1079.25</v>
      </c>
      <c r="C154" s="7">
        <v>270.858</v>
      </c>
      <c r="D154" s="16">
        <v>1.1516655207400001E-2</v>
      </c>
      <c r="E154" s="14">
        <f t="shared" ca="1" si="14"/>
        <v>1064.880005</v>
      </c>
      <c r="F154" s="14">
        <f t="shared" ca="1" si="15"/>
        <v>258.48099999999999</v>
      </c>
      <c r="G154" s="15">
        <f t="shared" ca="1" si="16"/>
        <v>1.0134944734923443</v>
      </c>
      <c r="H154" s="15">
        <f t="shared" ca="1" si="17"/>
        <v>1.0478835968601174</v>
      </c>
      <c r="I154" s="18">
        <f t="shared" ca="1" si="18"/>
        <v>3.3931239160361226E-2</v>
      </c>
      <c r="J154" s="9">
        <f t="shared" ca="1" si="19"/>
        <v>2.2414584000000001E-2</v>
      </c>
    </row>
    <row r="155" spans="1:10" x14ac:dyDescent="0.2">
      <c r="A155" s="2">
        <v>40406</v>
      </c>
      <c r="B155" s="7">
        <v>1079.380005</v>
      </c>
      <c r="C155" s="7">
        <v>264.74700000000001</v>
      </c>
      <c r="D155" s="16">
        <v>1.58654414766E-2</v>
      </c>
      <c r="E155" s="14">
        <f t="shared" ca="1" si="14"/>
        <v>1071.25</v>
      </c>
      <c r="F155" s="14">
        <f t="shared" ca="1" si="15"/>
        <v>257.72300000000001</v>
      </c>
      <c r="G155" s="15">
        <f t="shared" ca="1" si="16"/>
        <v>1.0075892695449242</v>
      </c>
      <c r="H155" s="15">
        <f t="shared" ca="1" si="17"/>
        <v>1.027254067351381</v>
      </c>
      <c r="I155" s="18">
        <f t="shared" ca="1" si="18"/>
        <v>1.9516680457840163E-2</v>
      </c>
      <c r="J155" s="9">
        <f t="shared" ca="1" si="19"/>
        <v>3.6512390000000001E-3</v>
      </c>
    </row>
    <row r="156" spans="1:10" x14ac:dyDescent="0.2">
      <c r="A156" s="2">
        <v>40407</v>
      </c>
      <c r="B156" s="7">
        <v>1092.540039</v>
      </c>
      <c r="C156" s="7">
        <v>265.14100000000002</v>
      </c>
      <c r="D156" s="16">
        <v>2.9066431399E-3</v>
      </c>
      <c r="E156" s="14">
        <f t="shared" ca="1" si="14"/>
        <v>1083.4799800000001</v>
      </c>
      <c r="F156" s="14">
        <f t="shared" ca="1" si="15"/>
        <v>254.499</v>
      </c>
      <c r="G156" s="15">
        <f t="shared" ca="1" si="16"/>
        <v>1.0083619994529109</v>
      </c>
      <c r="H156" s="15">
        <f t="shared" ca="1" si="17"/>
        <v>1.041815488469503</v>
      </c>
      <c r="I156" s="18">
        <f t="shared" ca="1" si="18"/>
        <v>3.3176070731287366E-2</v>
      </c>
      <c r="J156" s="9">
        <f t="shared" ca="1" si="19"/>
        <v>3.0269427599999999E-2</v>
      </c>
    </row>
    <row r="157" spans="1:10" x14ac:dyDescent="0.2">
      <c r="A157" s="2">
        <v>40408</v>
      </c>
      <c r="B157" s="7">
        <v>1094.160034</v>
      </c>
      <c r="C157" s="7">
        <v>266.12700000000001</v>
      </c>
      <c r="D157" s="16">
        <v>-9.3915283660799993E-3</v>
      </c>
      <c r="E157" s="14">
        <f t="shared" ca="1" si="14"/>
        <v>1069.589966</v>
      </c>
      <c r="F157" s="14">
        <f t="shared" ca="1" si="15"/>
        <v>254.499</v>
      </c>
      <c r="G157" s="15">
        <f t="shared" ca="1" si="16"/>
        <v>1.022971483260904</v>
      </c>
      <c r="H157" s="15">
        <f t="shared" ca="1" si="17"/>
        <v>1.0456897669538978</v>
      </c>
      <c r="I157" s="18">
        <f t="shared" ca="1" si="18"/>
        <v>2.2208130006298177E-2</v>
      </c>
      <c r="J157" s="9">
        <f t="shared" ca="1" si="19"/>
        <v>3.1599658400000001E-2</v>
      </c>
    </row>
    <row r="158" spans="1:10" x14ac:dyDescent="0.2">
      <c r="A158" s="2">
        <v>40409</v>
      </c>
      <c r="B158" s="7">
        <v>1075.630005</v>
      </c>
      <c r="C158" s="7">
        <v>262.38099999999997</v>
      </c>
      <c r="D158" s="16">
        <v>-1.81623078098E-2</v>
      </c>
      <c r="E158" s="14">
        <f t="shared" ca="1" si="14"/>
        <v>1093.670044</v>
      </c>
      <c r="F158" s="14">
        <f t="shared" ca="1" si="15"/>
        <v>255.82599999999999</v>
      </c>
      <c r="G158" s="15">
        <f t="shared" ca="1" si="16"/>
        <v>0.98350504423251806</v>
      </c>
      <c r="H158" s="15">
        <f t="shared" ca="1" si="17"/>
        <v>1.0256228843041755</v>
      </c>
      <c r="I158" s="18">
        <f t="shared" ca="1" si="18"/>
        <v>4.2824223748159973E-2</v>
      </c>
      <c r="J158" s="9">
        <f t="shared" ca="1" si="19"/>
        <v>6.0986531599999998E-2</v>
      </c>
    </row>
    <row r="159" spans="1:10" x14ac:dyDescent="0.2">
      <c r="A159" s="2">
        <v>40410</v>
      </c>
      <c r="B159" s="7">
        <v>1071.6899410000001</v>
      </c>
      <c r="C159" s="7">
        <v>259.81900000000002</v>
      </c>
      <c r="D159" s="16">
        <v>-1.27864487077E-2</v>
      </c>
      <c r="E159" s="14">
        <f t="shared" ca="1" si="14"/>
        <v>1102.660034</v>
      </c>
      <c r="F159" s="14">
        <f t="shared" ca="1" si="15"/>
        <v>259.43</v>
      </c>
      <c r="G159" s="15">
        <f t="shared" ca="1" si="16"/>
        <v>0.97191328964045876</v>
      </c>
      <c r="H159" s="15">
        <f t="shared" ca="1" si="17"/>
        <v>1.001499441082373</v>
      </c>
      <c r="I159" s="18">
        <f t="shared" ca="1" si="18"/>
        <v>3.044114300861045E-2</v>
      </c>
      <c r="J159" s="9">
        <f t="shared" ca="1" si="19"/>
        <v>4.3227591699999998E-2</v>
      </c>
    </row>
    <row r="160" spans="1:10" x14ac:dyDescent="0.2">
      <c r="A160" s="2">
        <v>40413</v>
      </c>
      <c r="B160" s="7">
        <v>1067.3599850000001</v>
      </c>
      <c r="C160" s="7">
        <v>258.43900000000002</v>
      </c>
      <c r="D160" s="16">
        <v>8.4944965996700001E-3</v>
      </c>
      <c r="E160" s="14">
        <f t="shared" ca="1" si="14"/>
        <v>1115.01001</v>
      </c>
      <c r="F160" s="14">
        <f t="shared" ca="1" si="15"/>
        <v>261.32600000000002</v>
      </c>
      <c r="G160" s="15">
        <f t="shared" ca="1" si="16"/>
        <v>0.95726493522690448</v>
      </c>
      <c r="H160" s="15">
        <f t="shared" ca="1" si="17"/>
        <v>0.98895249611596248</v>
      </c>
      <c r="I160" s="18">
        <f t="shared" ca="1" si="18"/>
        <v>3.3102184905108745E-2</v>
      </c>
      <c r="J160" s="9">
        <f t="shared" ca="1" si="19"/>
        <v>2.46076883E-2</v>
      </c>
    </row>
    <row r="161" spans="1:10" x14ac:dyDescent="0.2">
      <c r="A161" s="2">
        <v>40414</v>
      </c>
      <c r="B161" s="7">
        <v>1051.869995</v>
      </c>
      <c r="C161" s="7">
        <v>260.21300000000002</v>
      </c>
      <c r="D161" s="16">
        <v>-4.4439036970000002E-3</v>
      </c>
      <c r="E161" s="14">
        <f t="shared" ref="E161:E224" ca="1" si="20">OFFSET(B161,-$K$1,0)</f>
        <v>1113.839966</v>
      </c>
      <c r="F161" s="14">
        <f t="shared" ref="F161:F224" ca="1" si="21">OFFSET(C161,-$K$1,0)</f>
        <v>257.154</v>
      </c>
      <c r="G161" s="15">
        <f t="shared" ref="G161:G224" ca="1" si="22">B161/E161</f>
        <v>0.94436366723080933</v>
      </c>
      <c r="H161" s="15">
        <f t="shared" ref="H161:H224" ca="1" si="23">C161/F161</f>
        <v>1.0118955956353004</v>
      </c>
      <c r="I161" s="18">
        <f t="shared" ref="I161:I224" ca="1" si="24">H161/G161-1</f>
        <v>7.1510510990450582E-2</v>
      </c>
      <c r="J161" s="9">
        <f t="shared" ca="1" si="19"/>
        <v>7.59544147E-2</v>
      </c>
    </row>
    <row r="162" spans="1:10" x14ac:dyDescent="0.2">
      <c r="A162" s="2">
        <v>40415</v>
      </c>
      <c r="B162" s="7">
        <v>1055.329956</v>
      </c>
      <c r="C162" s="7">
        <v>265.733</v>
      </c>
      <c r="D162" s="16">
        <v>-7.2073147574600004E-3</v>
      </c>
      <c r="E162" s="14">
        <f t="shared" ca="1" si="20"/>
        <v>1106.130005</v>
      </c>
      <c r="F162" s="14">
        <f t="shared" ca="1" si="21"/>
        <v>254.12</v>
      </c>
      <c r="G162" s="15">
        <f t="shared" ca="1" si="22"/>
        <v>0.95407407016320844</v>
      </c>
      <c r="H162" s="15">
        <f t="shared" ca="1" si="23"/>
        <v>1.0456988824177553</v>
      </c>
      <c r="I162" s="18">
        <f t="shared" ca="1" si="24"/>
        <v>9.6035323797106331E-2</v>
      </c>
      <c r="J162" s="9">
        <f t="shared" ca="1" si="19"/>
        <v>0.10324263860000001</v>
      </c>
    </row>
    <row r="163" spans="1:10" x14ac:dyDescent="0.2">
      <c r="A163" s="2">
        <v>40416</v>
      </c>
      <c r="B163" s="7">
        <v>1047.219971</v>
      </c>
      <c r="C163" s="7">
        <v>265.733</v>
      </c>
      <c r="D163" s="16">
        <v>-5.2034330538000004E-3</v>
      </c>
      <c r="E163" s="14">
        <f t="shared" ca="1" si="20"/>
        <v>1101.530029</v>
      </c>
      <c r="F163" s="14">
        <f t="shared" ca="1" si="21"/>
        <v>251.84399999999999</v>
      </c>
      <c r="G163" s="15">
        <f t="shared" ca="1" si="22"/>
        <v>0.95069579896128276</v>
      </c>
      <c r="H163" s="15">
        <f t="shared" ca="1" si="23"/>
        <v>1.0551492193580154</v>
      </c>
      <c r="I163" s="18">
        <f t="shared" ca="1" si="24"/>
        <v>0.10987049749336975</v>
      </c>
      <c r="J163" s="9">
        <f t="shared" ca="1" si="19"/>
        <v>0.1150739305</v>
      </c>
    </row>
    <row r="164" spans="1:10" x14ac:dyDescent="0.2">
      <c r="A164" s="2">
        <v>40417</v>
      </c>
      <c r="B164" s="7">
        <v>1064.589966</v>
      </c>
      <c r="C164" s="7">
        <v>267.31</v>
      </c>
      <c r="D164" s="16">
        <v>-2.62124926968E-2</v>
      </c>
      <c r="E164" s="14">
        <f t="shared" ca="1" si="20"/>
        <v>1101.599976</v>
      </c>
      <c r="F164" s="14">
        <f t="shared" ca="1" si="21"/>
        <v>251.27500000000001</v>
      </c>
      <c r="G164" s="15">
        <f t="shared" ca="1" si="22"/>
        <v>0.96640340340748154</v>
      </c>
      <c r="H164" s="15">
        <f t="shared" ca="1" si="23"/>
        <v>1.0638145458163366</v>
      </c>
      <c r="I164" s="18">
        <f t="shared" ca="1" si="24"/>
        <v>0.10079759866882609</v>
      </c>
      <c r="J164" s="9">
        <f t="shared" ca="1" si="19"/>
        <v>0.1270100914</v>
      </c>
    </row>
    <row r="165" spans="1:10" x14ac:dyDescent="0.2">
      <c r="A165" s="2">
        <v>40421</v>
      </c>
      <c r="B165" s="7">
        <v>1049.329956</v>
      </c>
      <c r="C165" s="7">
        <v>274.80099999999999</v>
      </c>
      <c r="D165" s="16">
        <v>-3.6496079920500003E-2</v>
      </c>
      <c r="E165" s="14">
        <f t="shared" ca="1" si="20"/>
        <v>1125.8599850000001</v>
      </c>
      <c r="F165" s="14">
        <f t="shared" ca="1" si="21"/>
        <v>248.999</v>
      </c>
      <c r="G165" s="15">
        <f t="shared" ca="1" si="22"/>
        <v>0.93202526955427767</v>
      </c>
      <c r="H165" s="15">
        <f t="shared" ca="1" si="23"/>
        <v>1.1036229061160887</v>
      </c>
      <c r="I165" s="18">
        <f t="shared" ca="1" si="24"/>
        <v>0.18411264390274962</v>
      </c>
      <c r="J165" s="9">
        <f t="shared" ca="1" si="19"/>
        <v>0.22060872379999999</v>
      </c>
    </row>
    <row r="166" spans="1:10" x14ac:dyDescent="0.2">
      <c r="A166" s="2">
        <v>40422</v>
      </c>
      <c r="B166" s="7">
        <v>1080.290039</v>
      </c>
      <c r="C166" s="7">
        <v>272.041</v>
      </c>
      <c r="D166" s="16">
        <v>-4.03181199221E-2</v>
      </c>
      <c r="E166" s="14">
        <f t="shared" ca="1" si="20"/>
        <v>1120.459961</v>
      </c>
      <c r="F166" s="14">
        <f t="shared" ca="1" si="21"/>
        <v>252.982</v>
      </c>
      <c r="G166" s="15">
        <f t="shared" ca="1" si="22"/>
        <v>0.96414872159809373</v>
      </c>
      <c r="H166" s="15">
        <f t="shared" ca="1" si="23"/>
        <v>1.0753373757816762</v>
      </c>
      <c r="I166" s="18">
        <f t="shared" ca="1" si="24"/>
        <v>0.11532313603993094</v>
      </c>
      <c r="J166" s="9">
        <f t="shared" ca="1" si="19"/>
        <v>0.15564125600000001</v>
      </c>
    </row>
    <row r="167" spans="1:10" x14ac:dyDescent="0.2">
      <c r="A167" s="2">
        <v>40423</v>
      </c>
      <c r="B167" s="7">
        <v>1090.099976</v>
      </c>
      <c r="C167" s="7">
        <v>269.67500000000001</v>
      </c>
      <c r="D167" s="16">
        <v>-6.52574667182E-2</v>
      </c>
      <c r="E167" s="14">
        <f t="shared" ca="1" si="20"/>
        <v>1127.23999</v>
      </c>
      <c r="F167" s="14">
        <f t="shared" ca="1" si="21"/>
        <v>245.58600000000001</v>
      </c>
      <c r="G167" s="15">
        <f t="shared" ca="1" si="22"/>
        <v>0.96705225654742777</v>
      </c>
      <c r="H167" s="15">
        <f t="shared" ca="1" si="23"/>
        <v>1.098087838883324</v>
      </c>
      <c r="I167" s="18">
        <f t="shared" ca="1" si="24"/>
        <v>0.13550000162733689</v>
      </c>
      <c r="J167" s="9">
        <f t="shared" ca="1" si="19"/>
        <v>0.20075746829999999</v>
      </c>
    </row>
    <row r="168" spans="1:10" x14ac:dyDescent="0.2">
      <c r="A168" s="2">
        <v>40424</v>
      </c>
      <c r="B168" s="7">
        <v>1104.51001</v>
      </c>
      <c r="C168" s="7">
        <v>266.12700000000001</v>
      </c>
      <c r="D168" s="16">
        <v>-2.3846392632800001E-2</v>
      </c>
      <c r="E168" s="14">
        <f t="shared" ca="1" si="20"/>
        <v>1125.8100589999999</v>
      </c>
      <c r="F168" s="14">
        <f t="shared" ca="1" si="21"/>
        <v>249.94800000000001</v>
      </c>
      <c r="G168" s="15">
        <f t="shared" ca="1" si="22"/>
        <v>0.98108024632599244</v>
      </c>
      <c r="H168" s="15">
        <f t="shared" ca="1" si="23"/>
        <v>1.0647294637284554</v>
      </c>
      <c r="I168" s="18">
        <f t="shared" ca="1" si="24"/>
        <v>8.5262360256174397E-2</v>
      </c>
      <c r="J168" s="9">
        <f t="shared" ca="1" si="19"/>
        <v>0.10910875289999999</v>
      </c>
    </row>
    <row r="169" spans="1:10" x14ac:dyDescent="0.2">
      <c r="A169" s="2">
        <v>40428</v>
      </c>
      <c r="B169" s="7">
        <v>1091.839966</v>
      </c>
      <c r="C169" s="7">
        <v>265.733</v>
      </c>
      <c r="D169" s="16">
        <v>-1.6820029709500001E-2</v>
      </c>
      <c r="E169" s="14">
        <f t="shared" ca="1" si="20"/>
        <v>1121.6400149999999</v>
      </c>
      <c r="F169" s="14">
        <f t="shared" ca="1" si="21"/>
        <v>255.637</v>
      </c>
      <c r="G169" s="15">
        <f t="shared" ca="1" si="22"/>
        <v>0.97343171730548506</v>
      </c>
      <c r="H169" s="15">
        <f t="shared" ca="1" si="23"/>
        <v>1.0394935005496075</v>
      </c>
      <c r="I169" s="18">
        <f t="shared" ca="1" si="24"/>
        <v>6.7864835375392563E-2</v>
      </c>
      <c r="J169" s="9">
        <f t="shared" ca="1" si="19"/>
        <v>8.4684865100000006E-2</v>
      </c>
    </row>
    <row r="170" spans="1:10" x14ac:dyDescent="0.2">
      <c r="A170" s="2">
        <v>40429</v>
      </c>
      <c r="B170" s="7">
        <v>1098.869995</v>
      </c>
      <c r="C170" s="7">
        <v>265.93</v>
      </c>
      <c r="D170" s="16">
        <v>-1.5981961596299998E-2</v>
      </c>
      <c r="E170" s="14">
        <f t="shared" ca="1" si="20"/>
        <v>1127.790039</v>
      </c>
      <c r="F170" s="14">
        <f t="shared" ca="1" si="21"/>
        <v>261.32600000000002</v>
      </c>
      <c r="G170" s="15">
        <f t="shared" ca="1" si="22"/>
        <v>0.97435689002392412</v>
      </c>
      <c r="H170" s="15">
        <f t="shared" ca="1" si="23"/>
        <v>1.0176178413169756</v>
      </c>
      <c r="I170" s="18">
        <f t="shared" ca="1" si="24"/>
        <v>4.4399492358482062E-2</v>
      </c>
      <c r="J170" s="9">
        <f t="shared" ca="1" si="19"/>
        <v>6.0381454000000001E-2</v>
      </c>
    </row>
    <row r="171" spans="1:10" x14ac:dyDescent="0.2">
      <c r="A171" s="2">
        <v>40430</v>
      </c>
      <c r="B171" s="7">
        <v>1104.1800539999999</v>
      </c>
      <c r="C171" s="7">
        <v>268.69</v>
      </c>
      <c r="D171" s="16">
        <v>-2.4833445078000001E-2</v>
      </c>
      <c r="E171" s="14">
        <f t="shared" ca="1" si="20"/>
        <v>1121.0600589999999</v>
      </c>
      <c r="F171" s="14">
        <f t="shared" ca="1" si="21"/>
        <v>263.60199999999998</v>
      </c>
      <c r="G171" s="15">
        <f t="shared" ca="1" si="22"/>
        <v>0.98494281830443842</v>
      </c>
      <c r="H171" s="15">
        <f t="shared" ca="1" si="23"/>
        <v>1.0193018262380407</v>
      </c>
      <c r="I171" s="18">
        <f t="shared" ca="1" si="24"/>
        <v>3.4884266675247799E-2</v>
      </c>
      <c r="J171" s="9">
        <f t="shared" ca="1" si="19"/>
        <v>5.9717711800000003E-2</v>
      </c>
    </row>
    <row r="172" spans="1:10" x14ac:dyDescent="0.2">
      <c r="A172" s="2">
        <v>40431</v>
      </c>
      <c r="B172" s="7">
        <v>1109.5500489999999</v>
      </c>
      <c r="C172" s="7">
        <v>268.49299999999999</v>
      </c>
      <c r="D172" s="16">
        <v>-2.8917265339499999E-2</v>
      </c>
      <c r="E172" s="14">
        <f t="shared" ca="1" si="20"/>
        <v>1089.469971</v>
      </c>
      <c r="F172" s="14">
        <f t="shared" ca="1" si="21"/>
        <v>270.06900000000002</v>
      </c>
      <c r="G172" s="15">
        <f t="shared" ca="1" si="22"/>
        <v>1.0184310522864333</v>
      </c>
      <c r="H172" s="15">
        <f t="shared" ca="1" si="23"/>
        <v>0.99416445426909417</v>
      </c>
      <c r="I172" s="18">
        <f t="shared" ca="1" si="24"/>
        <v>-2.3827433347460514E-2</v>
      </c>
      <c r="J172" s="9">
        <f t="shared" ca="1" si="19"/>
        <v>5.0898319999999999E-3</v>
      </c>
    </row>
    <row r="173" spans="1:10" x14ac:dyDescent="0.2">
      <c r="A173" s="2">
        <v>40434</v>
      </c>
      <c r="B173" s="7">
        <v>1121.900024</v>
      </c>
      <c r="C173" s="7">
        <v>269.28100000000001</v>
      </c>
      <c r="D173" s="16">
        <v>-3.2462431888900002E-2</v>
      </c>
      <c r="E173" s="14">
        <f t="shared" ca="1" si="20"/>
        <v>1083.6099850000001</v>
      </c>
      <c r="F173" s="14">
        <f t="shared" ca="1" si="21"/>
        <v>269.47800000000001</v>
      </c>
      <c r="G173" s="15">
        <f t="shared" ca="1" si="22"/>
        <v>1.0353356276981889</v>
      </c>
      <c r="H173" s="15">
        <f t="shared" ca="1" si="23"/>
        <v>0.99926895702061025</v>
      </c>
      <c r="I173" s="18">
        <f t="shared" ca="1" si="24"/>
        <v>-3.4835728350007478E-2</v>
      </c>
      <c r="J173" s="9">
        <f t="shared" ca="1" si="19"/>
        <v>-2.3732965000000002E-3</v>
      </c>
    </row>
    <row r="174" spans="1:10" x14ac:dyDescent="0.2">
      <c r="A174" s="2">
        <v>40435</v>
      </c>
      <c r="B174" s="7">
        <v>1121.099976</v>
      </c>
      <c r="C174" s="7">
        <v>267.70400000000001</v>
      </c>
      <c r="D174" s="16">
        <v>-2.59234625167E-2</v>
      </c>
      <c r="E174" s="14">
        <f t="shared" ca="1" si="20"/>
        <v>1079.25</v>
      </c>
      <c r="F174" s="14">
        <f t="shared" ca="1" si="21"/>
        <v>270.858</v>
      </c>
      <c r="G174" s="15">
        <f t="shared" ca="1" si="22"/>
        <v>1.0387769061848506</v>
      </c>
      <c r="H174" s="15">
        <f t="shared" ca="1" si="23"/>
        <v>0.9883555220816812</v>
      </c>
      <c r="I174" s="18">
        <f t="shared" ca="1" si="24"/>
        <v>-4.8539184692075632E-2</v>
      </c>
      <c r="J174" s="9">
        <f t="shared" ca="1" si="19"/>
        <v>-2.26157222E-2</v>
      </c>
    </row>
    <row r="175" spans="1:10" x14ac:dyDescent="0.2">
      <c r="A175" s="2">
        <v>40436</v>
      </c>
      <c r="B175" s="7">
        <v>1125.0699460000001</v>
      </c>
      <c r="C175" s="7">
        <v>266.12700000000001</v>
      </c>
      <c r="D175" s="16">
        <v>-5.1352051165499998E-2</v>
      </c>
      <c r="E175" s="14">
        <f t="shared" ca="1" si="20"/>
        <v>1079.380005</v>
      </c>
      <c r="F175" s="14">
        <f t="shared" ca="1" si="21"/>
        <v>264.74700000000001</v>
      </c>
      <c r="G175" s="15">
        <f t="shared" ca="1" si="22"/>
        <v>1.042329801171368</v>
      </c>
      <c r="H175" s="15">
        <f t="shared" ca="1" si="23"/>
        <v>1.005212523654659</v>
      </c>
      <c r="I175" s="18">
        <f t="shared" ca="1" si="24"/>
        <v>-3.560991681807113E-2</v>
      </c>
      <c r="J175" s="9">
        <f t="shared" ca="1" si="19"/>
        <v>1.5742134299999998E-2</v>
      </c>
    </row>
    <row r="176" spans="1:10" x14ac:dyDescent="0.2">
      <c r="A176" s="2">
        <v>40437</v>
      </c>
      <c r="B176" s="7">
        <v>1124.660034</v>
      </c>
      <c r="C176" s="7">
        <v>259.22699999999998</v>
      </c>
      <c r="D176" s="16">
        <v>-5.6658588250699998E-2</v>
      </c>
      <c r="E176" s="14">
        <f t="shared" ca="1" si="20"/>
        <v>1092.540039</v>
      </c>
      <c r="F176" s="14">
        <f t="shared" ca="1" si="21"/>
        <v>265.14100000000002</v>
      </c>
      <c r="G176" s="15">
        <f t="shared" ca="1" si="22"/>
        <v>1.0293993756324018</v>
      </c>
      <c r="H176" s="15">
        <f t="shared" ca="1" si="23"/>
        <v>0.97769488687151351</v>
      </c>
      <c r="I176" s="18">
        <f t="shared" ca="1" si="24"/>
        <v>-5.022782215029431E-2</v>
      </c>
      <c r="J176" s="9">
        <f t="shared" ca="1" si="19"/>
        <v>6.4307660999999997E-3</v>
      </c>
    </row>
    <row r="177" spans="1:10" x14ac:dyDescent="0.2">
      <c r="A177" s="2">
        <v>40438</v>
      </c>
      <c r="B177" s="7">
        <v>1125.589966</v>
      </c>
      <c r="C177" s="7">
        <v>256.27</v>
      </c>
      <c r="D177" s="16">
        <v>-5.6222257046900002E-2</v>
      </c>
      <c r="E177" s="14">
        <f t="shared" ca="1" si="20"/>
        <v>1094.160034</v>
      </c>
      <c r="F177" s="14">
        <f t="shared" ca="1" si="21"/>
        <v>266.12700000000001</v>
      </c>
      <c r="G177" s="15">
        <f t="shared" ca="1" si="22"/>
        <v>1.0287251691008119</v>
      </c>
      <c r="H177" s="15">
        <f t="shared" ca="1" si="23"/>
        <v>0.96296129291653976</v>
      </c>
      <c r="I177" s="18">
        <f t="shared" ca="1" si="24"/>
        <v>-6.3927546598043339E-2</v>
      </c>
      <c r="J177" s="9">
        <f t="shared" ca="1" si="19"/>
        <v>-7.7052895999999999E-3</v>
      </c>
    </row>
    <row r="178" spans="1:10" x14ac:dyDescent="0.2">
      <c r="A178" s="2">
        <v>40441</v>
      </c>
      <c r="B178" s="7">
        <v>1142.709961</v>
      </c>
      <c r="C178" s="7">
        <v>263.76100000000002</v>
      </c>
      <c r="D178" s="16">
        <v>-4.8622349899600001E-2</v>
      </c>
      <c r="E178" s="14">
        <f t="shared" ca="1" si="20"/>
        <v>1075.630005</v>
      </c>
      <c r="F178" s="14">
        <f t="shared" ca="1" si="21"/>
        <v>262.38099999999997</v>
      </c>
      <c r="G178" s="15">
        <f t="shared" ca="1" si="22"/>
        <v>1.062363410920282</v>
      </c>
      <c r="H178" s="15">
        <f t="shared" ca="1" si="23"/>
        <v>1.0052595271761295</v>
      </c>
      <c r="I178" s="18">
        <f t="shared" ca="1" si="24"/>
        <v>-5.3751741783619633E-2</v>
      </c>
      <c r="J178" s="9">
        <f t="shared" ca="1" si="19"/>
        <v>-5.1293919000000004E-3</v>
      </c>
    </row>
    <row r="179" spans="1:10" x14ac:dyDescent="0.2">
      <c r="A179" s="2">
        <v>40442</v>
      </c>
      <c r="B179" s="7">
        <v>1139.780029</v>
      </c>
      <c r="C179" s="7">
        <v>270.858</v>
      </c>
      <c r="D179" s="16">
        <v>-1.5717706475299999E-2</v>
      </c>
      <c r="E179" s="14">
        <f t="shared" ca="1" si="20"/>
        <v>1071.6899410000001</v>
      </c>
      <c r="F179" s="14">
        <f t="shared" ca="1" si="21"/>
        <v>259.81900000000002</v>
      </c>
      <c r="G179" s="15">
        <f t="shared" ca="1" si="22"/>
        <v>1.0635352496977482</v>
      </c>
      <c r="H179" s="15">
        <f t="shared" ca="1" si="23"/>
        <v>1.0424872699841043</v>
      </c>
      <c r="I179" s="18">
        <f t="shared" ca="1" si="24"/>
        <v>-1.9790580255450441E-2</v>
      </c>
      <c r="J179" s="9">
        <f t="shared" ca="1" si="19"/>
        <v>-4.0728737999999997E-3</v>
      </c>
    </row>
    <row r="180" spans="1:10" x14ac:dyDescent="0.2">
      <c r="A180" s="2">
        <v>40443</v>
      </c>
      <c r="B180" s="7">
        <v>1134.280029</v>
      </c>
      <c r="C180" s="7">
        <v>270.267</v>
      </c>
      <c r="D180" s="16">
        <v>-3.7526677549E-2</v>
      </c>
      <c r="E180" s="14">
        <f t="shared" ca="1" si="20"/>
        <v>1067.3599850000001</v>
      </c>
      <c r="F180" s="14">
        <f t="shared" ca="1" si="21"/>
        <v>258.43900000000002</v>
      </c>
      <c r="G180" s="15">
        <f t="shared" ca="1" si="22"/>
        <v>1.0626967892186814</v>
      </c>
      <c r="H180" s="15">
        <f t="shared" ca="1" si="23"/>
        <v>1.0457670862369843</v>
      </c>
      <c r="I180" s="18">
        <f t="shared" ca="1" si="24"/>
        <v>-1.5930887486866441E-2</v>
      </c>
      <c r="J180" s="9">
        <f t="shared" ca="1" si="19"/>
        <v>2.1595790100000001E-2</v>
      </c>
    </row>
    <row r="181" spans="1:10" x14ac:dyDescent="0.2">
      <c r="A181" s="2">
        <v>40444</v>
      </c>
      <c r="B181" s="7">
        <v>1124.829956</v>
      </c>
      <c r="C181" s="7">
        <v>266.52100000000002</v>
      </c>
      <c r="D181" s="16">
        <v>-2.7312261695799998E-2</v>
      </c>
      <c r="E181" s="14">
        <f t="shared" ca="1" si="20"/>
        <v>1051.869995</v>
      </c>
      <c r="F181" s="14">
        <f t="shared" ca="1" si="21"/>
        <v>260.21300000000002</v>
      </c>
      <c r="G181" s="15">
        <f t="shared" ca="1" si="22"/>
        <v>1.0693621467926746</v>
      </c>
      <c r="H181" s="15">
        <f t="shared" ca="1" si="23"/>
        <v>1.0242416789322593</v>
      </c>
      <c r="I181" s="18">
        <f t="shared" ca="1" si="24"/>
        <v>-4.2193814317950773E-2</v>
      </c>
      <c r="J181" s="9">
        <f t="shared" ca="1" si="19"/>
        <v>-1.48815526E-2</v>
      </c>
    </row>
    <row r="182" spans="1:10" x14ac:dyDescent="0.2">
      <c r="A182" s="2">
        <v>40445</v>
      </c>
      <c r="B182" s="7">
        <v>1148.670044</v>
      </c>
      <c r="C182" s="7">
        <v>272.435</v>
      </c>
      <c r="D182" s="16">
        <v>-2.6447510212400001E-2</v>
      </c>
      <c r="E182" s="14">
        <f t="shared" ca="1" si="20"/>
        <v>1055.329956</v>
      </c>
      <c r="F182" s="14">
        <f t="shared" ca="1" si="21"/>
        <v>265.733</v>
      </c>
      <c r="G182" s="15">
        <f t="shared" ca="1" si="22"/>
        <v>1.0884463550658463</v>
      </c>
      <c r="H182" s="15">
        <f t="shared" ca="1" si="23"/>
        <v>1.0252208043411997</v>
      </c>
      <c r="I182" s="18">
        <f t="shared" ca="1" si="24"/>
        <v>-5.8087888696013668E-2</v>
      </c>
      <c r="J182" s="9">
        <f t="shared" ca="1" si="19"/>
        <v>-3.1640378500000003E-2</v>
      </c>
    </row>
    <row r="183" spans="1:10" x14ac:dyDescent="0.2">
      <c r="A183" s="2">
        <v>40448</v>
      </c>
      <c r="B183" s="7">
        <v>1142.160034</v>
      </c>
      <c r="C183" s="7">
        <v>275.19499999999999</v>
      </c>
      <c r="D183" s="16">
        <v>-2.52150573316E-2</v>
      </c>
      <c r="E183" s="14">
        <f t="shared" ca="1" si="20"/>
        <v>1047.219971</v>
      </c>
      <c r="F183" s="14">
        <f t="shared" ca="1" si="21"/>
        <v>265.733</v>
      </c>
      <c r="G183" s="15">
        <f t="shared" ca="1" si="22"/>
        <v>1.0906591409914965</v>
      </c>
      <c r="H183" s="15">
        <f t="shared" ca="1" si="23"/>
        <v>1.035607169602571</v>
      </c>
      <c r="I183" s="18">
        <f t="shared" ca="1" si="24"/>
        <v>-5.0475872176598435E-2</v>
      </c>
      <c r="J183" s="9">
        <f t="shared" ca="1" si="19"/>
        <v>-2.52608148E-2</v>
      </c>
    </row>
    <row r="184" spans="1:10" x14ac:dyDescent="0.2">
      <c r="A184" s="2">
        <v>40449</v>
      </c>
      <c r="B184" s="7">
        <v>1147.6999510000001</v>
      </c>
      <c r="C184" s="7">
        <v>279.92599999999999</v>
      </c>
      <c r="D184" s="16">
        <v>3.81915202275E-4</v>
      </c>
      <c r="E184" s="14">
        <f t="shared" ca="1" si="20"/>
        <v>1064.589966</v>
      </c>
      <c r="F184" s="14">
        <f t="shared" ca="1" si="21"/>
        <v>267.31</v>
      </c>
      <c r="G184" s="15">
        <f t="shared" ca="1" si="22"/>
        <v>1.0780676012871608</v>
      </c>
      <c r="H184" s="15">
        <f t="shared" ca="1" si="23"/>
        <v>1.0471961393139051</v>
      </c>
      <c r="I184" s="18">
        <f t="shared" ca="1" si="24"/>
        <v>-2.8635924070435581E-2</v>
      </c>
      <c r="J184" s="9">
        <f t="shared" ca="1" si="19"/>
        <v>-2.9017839300000001E-2</v>
      </c>
    </row>
    <row r="185" spans="1:10" x14ac:dyDescent="0.2">
      <c r="A185" s="2">
        <v>40450</v>
      </c>
      <c r="B185" s="7">
        <v>1144.7299800000001</v>
      </c>
      <c r="C185" s="7">
        <v>277.56099999999998</v>
      </c>
      <c r="D185" s="16">
        <v>1.18175249553E-2</v>
      </c>
      <c r="E185" s="14">
        <f t="shared" ca="1" si="20"/>
        <v>1049.329956</v>
      </c>
      <c r="F185" s="14">
        <f t="shared" ca="1" si="21"/>
        <v>274.80099999999999</v>
      </c>
      <c r="G185" s="15">
        <f t="shared" ca="1" si="22"/>
        <v>1.0909151820688134</v>
      </c>
      <c r="H185" s="15">
        <f t="shared" ca="1" si="23"/>
        <v>1.0100436315733932</v>
      </c>
      <c r="I185" s="18">
        <f t="shared" ca="1" si="24"/>
        <v>-7.4131840700993212E-2</v>
      </c>
      <c r="J185" s="9">
        <f t="shared" ca="1" si="19"/>
        <v>-8.5949365700000002E-2</v>
      </c>
    </row>
    <row r="186" spans="1:10" x14ac:dyDescent="0.2">
      <c r="A186" s="2">
        <v>40451</v>
      </c>
      <c r="B186" s="7">
        <v>1141.1999510000001</v>
      </c>
      <c r="C186" s="7">
        <v>281.50299999999999</v>
      </c>
      <c r="D186" s="16">
        <v>8.5561801483700003E-3</v>
      </c>
      <c r="E186" s="14">
        <f t="shared" ca="1" si="20"/>
        <v>1080.290039</v>
      </c>
      <c r="F186" s="14">
        <f t="shared" ca="1" si="21"/>
        <v>272.041</v>
      </c>
      <c r="G186" s="15">
        <f t="shared" ca="1" si="22"/>
        <v>1.0563829247711873</v>
      </c>
      <c r="H186" s="15">
        <f t="shared" ca="1" si="23"/>
        <v>1.0347815219029484</v>
      </c>
      <c r="I186" s="18">
        <f t="shared" ca="1" si="24"/>
        <v>-2.0448458945810599E-2</v>
      </c>
      <c r="J186" s="9">
        <f t="shared" ca="1" si="19"/>
        <v>-2.90046391E-2</v>
      </c>
    </row>
    <row r="187" spans="1:10" x14ac:dyDescent="0.2">
      <c r="A187" s="2">
        <v>40452</v>
      </c>
      <c r="B187" s="7">
        <v>1146.23999</v>
      </c>
      <c r="C187" s="7">
        <v>278.94099999999997</v>
      </c>
      <c r="D187" s="16">
        <v>1.6745820031000001E-3</v>
      </c>
      <c r="E187" s="14">
        <f t="shared" ca="1" si="20"/>
        <v>1090.099976</v>
      </c>
      <c r="F187" s="14">
        <f t="shared" ca="1" si="21"/>
        <v>269.67500000000001</v>
      </c>
      <c r="G187" s="15">
        <f t="shared" ca="1" si="22"/>
        <v>1.0514998763746419</v>
      </c>
      <c r="H187" s="15">
        <f t="shared" ca="1" si="23"/>
        <v>1.034359877630481</v>
      </c>
      <c r="I187" s="18">
        <f t="shared" ca="1" si="24"/>
        <v>-1.6300523784421372E-2</v>
      </c>
      <c r="J187" s="9">
        <f t="shared" ca="1" si="19"/>
        <v>-1.7975105799999998E-2</v>
      </c>
    </row>
    <row r="188" spans="1:10" x14ac:dyDescent="0.2">
      <c r="A188" s="2">
        <v>40455</v>
      </c>
      <c r="B188" s="7">
        <v>1137.030029</v>
      </c>
      <c r="C188" s="7">
        <v>279.137</v>
      </c>
      <c r="D188" s="16">
        <v>-2.66758587354E-3</v>
      </c>
      <c r="E188" s="14">
        <f t="shared" ca="1" si="20"/>
        <v>1104.51001</v>
      </c>
      <c r="F188" s="14">
        <f t="shared" ca="1" si="21"/>
        <v>266.12700000000001</v>
      </c>
      <c r="G188" s="15">
        <f t="shared" ca="1" si="22"/>
        <v>1.0294429373256653</v>
      </c>
      <c r="H188" s="15">
        <f t="shared" ca="1" si="23"/>
        <v>1.048886433920647</v>
      </c>
      <c r="I188" s="18">
        <f t="shared" ca="1" si="24"/>
        <v>1.8887396173208781E-2</v>
      </c>
      <c r="J188" s="9">
        <f t="shared" ca="1" si="19"/>
        <v>2.1554982E-2</v>
      </c>
    </row>
    <row r="189" spans="1:10" x14ac:dyDescent="0.2">
      <c r="A189" s="2">
        <v>40456</v>
      </c>
      <c r="B189" s="7">
        <v>1160.75</v>
      </c>
      <c r="C189" s="7">
        <v>278.74299999999999</v>
      </c>
      <c r="D189" s="16">
        <v>4.9158631912899998E-3</v>
      </c>
      <c r="E189" s="14">
        <f t="shared" ca="1" si="20"/>
        <v>1091.839966</v>
      </c>
      <c r="F189" s="14">
        <f t="shared" ca="1" si="21"/>
        <v>265.733</v>
      </c>
      <c r="G189" s="15">
        <f t="shared" ca="1" si="22"/>
        <v>1.0631136761300786</v>
      </c>
      <c r="H189" s="15">
        <f t="shared" ca="1" si="23"/>
        <v>1.0489589174095804</v>
      </c>
      <c r="I189" s="18">
        <f t="shared" ca="1" si="24"/>
        <v>-1.3314435735625185E-2</v>
      </c>
      <c r="J189" s="9">
        <f t="shared" ca="1" si="19"/>
        <v>-1.8230298900000001E-2</v>
      </c>
    </row>
    <row r="190" spans="1:10" x14ac:dyDescent="0.2">
      <c r="A190" s="2">
        <v>40457</v>
      </c>
      <c r="B190" s="7">
        <v>1159.969971</v>
      </c>
      <c r="C190" s="7">
        <v>279.92599999999999</v>
      </c>
      <c r="D190" s="16">
        <v>1.01955141271E-2</v>
      </c>
      <c r="E190" s="14">
        <f t="shared" ca="1" si="20"/>
        <v>1098.869995</v>
      </c>
      <c r="F190" s="14">
        <f t="shared" ca="1" si="21"/>
        <v>265.93</v>
      </c>
      <c r="G190" s="15">
        <f t="shared" ca="1" si="22"/>
        <v>1.0556025519652121</v>
      </c>
      <c r="H190" s="15">
        <f t="shared" ca="1" si="23"/>
        <v>1.0526303914563981</v>
      </c>
      <c r="I190" s="18">
        <f t="shared" ca="1" si="24"/>
        <v>-2.8156056493807702E-3</v>
      </c>
      <c r="J190" s="9">
        <f t="shared" ca="1" si="19"/>
        <v>-1.30111198E-2</v>
      </c>
    </row>
    <row r="191" spans="1:10" x14ac:dyDescent="0.2">
      <c r="A191" s="2">
        <v>40458</v>
      </c>
      <c r="B191" s="7">
        <v>1158.0600589999999</v>
      </c>
      <c r="C191" s="7">
        <v>279.72899999999998</v>
      </c>
      <c r="D191" s="16">
        <v>7.1187599516200004E-3</v>
      </c>
      <c r="E191" s="14">
        <f t="shared" ca="1" si="20"/>
        <v>1104.1800539999999</v>
      </c>
      <c r="F191" s="14">
        <f t="shared" ca="1" si="21"/>
        <v>268.69</v>
      </c>
      <c r="G191" s="15">
        <f t="shared" ca="1" si="22"/>
        <v>1.0487963940344824</v>
      </c>
      <c r="H191" s="15">
        <f t="shared" ca="1" si="23"/>
        <v>1.0410845211954296</v>
      </c>
      <c r="I191" s="18">
        <f t="shared" ca="1" si="24"/>
        <v>-7.3530695594661299E-3</v>
      </c>
      <c r="J191" s="9">
        <f t="shared" ca="1" si="19"/>
        <v>-1.44718295E-2</v>
      </c>
    </row>
    <row r="192" spans="1:10" x14ac:dyDescent="0.2">
      <c r="A192" s="2">
        <v>40459</v>
      </c>
      <c r="B192" s="7">
        <v>1165.150024</v>
      </c>
      <c r="C192" s="7">
        <v>274.012</v>
      </c>
      <c r="D192" s="16">
        <v>-1.81687890981E-3</v>
      </c>
      <c r="E192" s="14">
        <f t="shared" ca="1" si="20"/>
        <v>1109.5500489999999</v>
      </c>
      <c r="F192" s="14">
        <f t="shared" ca="1" si="21"/>
        <v>268.49299999999999</v>
      </c>
      <c r="G192" s="15">
        <f t="shared" ca="1" si="22"/>
        <v>1.0501103803745586</v>
      </c>
      <c r="H192" s="15">
        <f t="shared" ca="1" si="23"/>
        <v>1.0205554707199072</v>
      </c>
      <c r="I192" s="18">
        <f t="shared" ca="1" si="24"/>
        <v>-2.8144574329519223E-2</v>
      </c>
      <c r="J192" s="9">
        <f t="shared" ca="1" si="19"/>
        <v>-2.63276954E-2</v>
      </c>
    </row>
    <row r="193" spans="1:10" x14ac:dyDescent="0.2">
      <c r="A193" s="2">
        <v>40462</v>
      </c>
      <c r="B193" s="7">
        <v>1165.3199460000001</v>
      </c>
      <c r="C193" s="7">
        <v>276.37799999999999</v>
      </c>
      <c r="D193" s="16">
        <v>5.0612223282099997E-3</v>
      </c>
      <c r="E193" s="14">
        <f t="shared" ca="1" si="20"/>
        <v>1121.900024</v>
      </c>
      <c r="F193" s="14">
        <f t="shared" ca="1" si="21"/>
        <v>269.28100000000001</v>
      </c>
      <c r="G193" s="15">
        <f t="shared" ca="1" si="22"/>
        <v>1.038702131269408</v>
      </c>
      <c r="H193" s="15">
        <f t="shared" ca="1" si="23"/>
        <v>1.0263553685555238</v>
      </c>
      <c r="I193" s="18">
        <f t="shared" ca="1" si="24"/>
        <v>-1.1886721267044265E-2</v>
      </c>
      <c r="J193" s="9">
        <f t="shared" ca="1" si="19"/>
        <v>-1.6947943600000001E-2</v>
      </c>
    </row>
    <row r="194" spans="1:10" x14ac:dyDescent="0.2">
      <c r="A194" s="2">
        <v>40463</v>
      </c>
      <c r="B194" s="7">
        <v>1169.7700199999999</v>
      </c>
      <c r="C194" s="7">
        <v>274.209</v>
      </c>
      <c r="D194" s="16">
        <v>1.94332708709E-2</v>
      </c>
      <c r="E194" s="14">
        <f t="shared" ca="1" si="20"/>
        <v>1121.099976</v>
      </c>
      <c r="F194" s="14">
        <f t="shared" ca="1" si="21"/>
        <v>267.70400000000001</v>
      </c>
      <c r="G194" s="15">
        <f t="shared" ca="1" si="22"/>
        <v>1.0434127598268721</v>
      </c>
      <c r="H194" s="15">
        <f t="shared" ca="1" si="23"/>
        <v>1.0242992260108179</v>
      </c>
      <c r="I194" s="18">
        <f t="shared" ca="1" si="24"/>
        <v>-1.831828644612854E-2</v>
      </c>
      <c r="J194" s="9">
        <f t="shared" ca="1" si="19"/>
        <v>-3.7751557300000002E-2</v>
      </c>
    </row>
    <row r="195" spans="1:10" x14ac:dyDescent="0.2">
      <c r="A195" s="2">
        <v>40464</v>
      </c>
      <c r="B195" s="7">
        <v>1178.099976</v>
      </c>
      <c r="C195" s="7">
        <v>277.56099999999998</v>
      </c>
      <c r="D195" s="16">
        <v>3.6691764983200002E-2</v>
      </c>
      <c r="E195" s="14">
        <f t="shared" ca="1" si="20"/>
        <v>1125.0699460000001</v>
      </c>
      <c r="F195" s="14">
        <f t="shared" ca="1" si="21"/>
        <v>266.12700000000001</v>
      </c>
      <c r="G195" s="15">
        <f t="shared" ca="1" si="22"/>
        <v>1.0471348738703219</v>
      </c>
      <c r="H195" s="15">
        <f t="shared" ca="1" si="23"/>
        <v>1.0429644493042793</v>
      </c>
      <c r="I195" s="18">
        <f t="shared" ca="1" si="24"/>
        <v>-3.982700481197976E-3</v>
      </c>
      <c r="J195" s="9">
        <f t="shared" ca="1" si="19"/>
        <v>-4.06744655E-2</v>
      </c>
    </row>
    <row r="196" spans="1:10" x14ac:dyDescent="0.2">
      <c r="A196" s="2">
        <v>40465</v>
      </c>
      <c r="B196" s="7">
        <v>1173.8100589999999</v>
      </c>
      <c r="C196" s="7">
        <v>280.32100000000003</v>
      </c>
      <c r="D196" s="16">
        <v>5.9418084277600001E-2</v>
      </c>
      <c r="E196" s="14">
        <f t="shared" ca="1" si="20"/>
        <v>1124.660034</v>
      </c>
      <c r="F196" s="14">
        <f t="shared" ca="1" si="21"/>
        <v>259.22699999999998</v>
      </c>
      <c r="G196" s="15">
        <f t="shared" ca="1" si="22"/>
        <v>1.0437021175414152</v>
      </c>
      <c r="H196" s="15">
        <f t="shared" ca="1" si="23"/>
        <v>1.0813726965169526</v>
      </c>
      <c r="I196" s="18">
        <f t="shared" ca="1" si="24"/>
        <v>3.6093228462806604E-2</v>
      </c>
      <c r="J196" s="9">
        <f t="shared" ca="1" si="19"/>
        <v>-2.3324855799999999E-2</v>
      </c>
    </row>
    <row r="197" spans="1:10" x14ac:dyDescent="0.2">
      <c r="A197" s="2">
        <v>40466</v>
      </c>
      <c r="B197" s="7">
        <v>1176.1899410000001</v>
      </c>
      <c r="C197" s="7">
        <v>283.86900000000003</v>
      </c>
      <c r="D197" s="16">
        <v>7.3790520850699995E-2</v>
      </c>
      <c r="E197" s="14">
        <f t="shared" ca="1" si="20"/>
        <v>1125.589966</v>
      </c>
      <c r="F197" s="14">
        <f t="shared" ca="1" si="21"/>
        <v>256.27</v>
      </c>
      <c r="G197" s="15">
        <f t="shared" ca="1" si="22"/>
        <v>1.0449541809437204</v>
      </c>
      <c r="H197" s="15">
        <f t="shared" ca="1" si="23"/>
        <v>1.1076950091700162</v>
      </c>
      <c r="I197" s="18">
        <f t="shared" ca="1" si="24"/>
        <v>6.0041702660716956E-2</v>
      </c>
      <c r="J197" s="9">
        <f t="shared" ca="1" si="19"/>
        <v>-1.37488182E-2</v>
      </c>
    </row>
    <row r="198" spans="1:10" x14ac:dyDescent="0.2">
      <c r="A198" s="2">
        <v>40469</v>
      </c>
      <c r="B198" s="7">
        <v>1184.709961</v>
      </c>
      <c r="C198" s="7">
        <v>289.58499999999998</v>
      </c>
      <c r="D198" s="16">
        <v>6.2423534358999999E-2</v>
      </c>
      <c r="E198" s="14">
        <f t="shared" ca="1" si="20"/>
        <v>1142.709961</v>
      </c>
      <c r="F198" s="14">
        <f t="shared" ca="1" si="21"/>
        <v>263.76100000000002</v>
      </c>
      <c r="G198" s="15">
        <f t="shared" ca="1" si="22"/>
        <v>1.036754733426184</v>
      </c>
      <c r="H198" s="15">
        <f t="shared" ca="1" si="23"/>
        <v>1.0979068171564408</v>
      </c>
      <c r="I198" s="18">
        <f t="shared" ca="1" si="24"/>
        <v>5.8984137480777354E-2</v>
      </c>
      <c r="J198" s="9">
        <f t="shared" ca="1" si="19"/>
        <v>-3.4393968999999998E-3</v>
      </c>
    </row>
    <row r="199" spans="1:10" x14ac:dyDescent="0.2">
      <c r="A199" s="2">
        <v>40470</v>
      </c>
      <c r="B199" s="7">
        <v>1165.900024</v>
      </c>
      <c r="C199" s="7">
        <v>283.67200000000003</v>
      </c>
      <c r="D199" s="16">
        <v>7.3513410962699997E-3</v>
      </c>
      <c r="E199" s="14">
        <f t="shared" ca="1" si="20"/>
        <v>1139.780029</v>
      </c>
      <c r="F199" s="14">
        <f t="shared" ca="1" si="21"/>
        <v>270.858</v>
      </c>
      <c r="G199" s="15">
        <f t="shared" ca="1" si="22"/>
        <v>1.0229166982535365</v>
      </c>
      <c r="H199" s="15">
        <f t="shared" ca="1" si="23"/>
        <v>1.0473089220181793</v>
      </c>
      <c r="I199" s="18">
        <f t="shared" ca="1" si="24"/>
        <v>2.3845757730114769E-2</v>
      </c>
      <c r="J199" s="9">
        <f t="shared" ca="1" si="19"/>
        <v>1.6494416599999999E-2</v>
      </c>
    </row>
    <row r="200" spans="1:10" x14ac:dyDescent="0.2">
      <c r="A200" s="2">
        <v>40471</v>
      </c>
      <c r="B200" s="7">
        <v>1178.170044</v>
      </c>
      <c r="C200" s="7">
        <v>284.26299999999998</v>
      </c>
      <c r="D200" s="16">
        <v>2.0061523998699999E-2</v>
      </c>
      <c r="E200" s="14">
        <f t="shared" ca="1" si="20"/>
        <v>1134.280029</v>
      </c>
      <c r="F200" s="14">
        <f t="shared" ca="1" si="21"/>
        <v>270.267</v>
      </c>
      <c r="G200" s="15">
        <f t="shared" ca="1" si="22"/>
        <v>1.0386941618276522</v>
      </c>
      <c r="H200" s="15">
        <f t="shared" ca="1" si="23"/>
        <v>1.0517858266085018</v>
      </c>
      <c r="I200" s="18">
        <f t="shared" ca="1" si="24"/>
        <v>1.2603964922469624E-2</v>
      </c>
      <c r="J200" s="9">
        <f t="shared" ca="1" si="19"/>
        <v>-7.4575591000000004E-3</v>
      </c>
    </row>
    <row r="201" spans="1:10" x14ac:dyDescent="0.2">
      <c r="A201" s="2">
        <v>40472</v>
      </c>
      <c r="B201" s="7">
        <v>1180.26001</v>
      </c>
      <c r="C201" s="7">
        <v>290.17700000000002</v>
      </c>
      <c r="D201" s="16">
        <v>2.3052842179499999E-2</v>
      </c>
      <c r="E201" s="14">
        <f t="shared" ca="1" si="20"/>
        <v>1124.829956</v>
      </c>
      <c r="F201" s="14">
        <f t="shared" ca="1" si="21"/>
        <v>266.52100000000002</v>
      </c>
      <c r="G201" s="15">
        <f t="shared" ca="1" si="22"/>
        <v>1.049278607583598</v>
      </c>
      <c r="H201" s="15">
        <f t="shared" ca="1" si="23"/>
        <v>1.088758484322061</v>
      </c>
      <c r="I201" s="18">
        <f t="shared" ca="1" si="24"/>
        <v>3.7625733006586115E-2</v>
      </c>
      <c r="J201" s="9">
        <f t="shared" ca="1" si="19"/>
        <v>1.45728908E-2</v>
      </c>
    </row>
    <row r="202" spans="1:10" x14ac:dyDescent="0.2">
      <c r="A202" s="2">
        <v>40473</v>
      </c>
      <c r="B202" s="7">
        <v>1183.079956</v>
      </c>
      <c r="C202" s="7">
        <v>288.99400000000003</v>
      </c>
      <c r="D202" s="16">
        <v>1.87440160418E-2</v>
      </c>
      <c r="E202" s="14">
        <f t="shared" ca="1" si="20"/>
        <v>1148.670044</v>
      </c>
      <c r="F202" s="14">
        <f t="shared" ca="1" si="21"/>
        <v>272.435</v>
      </c>
      <c r="G202" s="15">
        <f t="shared" ca="1" si="22"/>
        <v>1.0299563065823278</v>
      </c>
      <c r="H202" s="15">
        <f t="shared" ca="1" si="23"/>
        <v>1.0607814708095511</v>
      </c>
      <c r="I202" s="18">
        <f t="shared" ca="1" si="24"/>
        <v>2.9928613505469492E-2</v>
      </c>
      <c r="J202" s="9">
        <f t="shared" ca="1" si="19"/>
        <v>1.1184597500000001E-2</v>
      </c>
    </row>
    <row r="203" spans="1:10" x14ac:dyDescent="0.2">
      <c r="A203" s="2">
        <v>40476</v>
      </c>
      <c r="B203" s="7">
        <v>1185.619995</v>
      </c>
      <c r="C203" s="7">
        <v>289.58499999999998</v>
      </c>
      <c r="D203" s="16">
        <v>2.1638935419399999E-2</v>
      </c>
      <c r="E203" s="14">
        <f t="shared" ca="1" si="20"/>
        <v>1142.160034</v>
      </c>
      <c r="F203" s="14">
        <f t="shared" ca="1" si="21"/>
        <v>275.19499999999999</v>
      </c>
      <c r="G203" s="15">
        <f t="shared" ca="1" si="22"/>
        <v>1.038050675655142</v>
      </c>
      <c r="H203" s="15">
        <f t="shared" ca="1" si="23"/>
        <v>1.0522901942259124</v>
      </c>
      <c r="I203" s="18">
        <f t="shared" ca="1" si="24"/>
        <v>1.371755628575988E-2</v>
      </c>
      <c r="J203" s="9">
        <f t="shared" ca="1" si="19"/>
        <v>-7.9213791000000006E-3</v>
      </c>
    </row>
    <row r="204" spans="1:10" x14ac:dyDescent="0.2">
      <c r="A204" s="2">
        <v>40477</v>
      </c>
      <c r="B204" s="7">
        <v>1185.6400149999999</v>
      </c>
      <c r="C204" s="7">
        <v>286.23399999999998</v>
      </c>
      <c r="D204" s="16">
        <v>-5.2193537117700001E-3</v>
      </c>
      <c r="E204" s="14">
        <f t="shared" ca="1" si="20"/>
        <v>1147.6999510000001</v>
      </c>
      <c r="F204" s="14">
        <f t="shared" ca="1" si="21"/>
        <v>279.92599999999999</v>
      </c>
      <c r="G204" s="15">
        <f t="shared" ca="1" si="22"/>
        <v>1.0330574763612583</v>
      </c>
      <c r="H204" s="15">
        <f t="shared" ca="1" si="23"/>
        <v>1.0225345269821309</v>
      </c>
      <c r="I204" s="18">
        <f t="shared" ca="1" si="24"/>
        <v>-1.0186218695393823E-2</v>
      </c>
      <c r="J204" s="9">
        <f t="shared" ca="1" si="19"/>
        <v>-4.966865E-3</v>
      </c>
    </row>
    <row r="205" spans="1:10" x14ac:dyDescent="0.2">
      <c r="A205" s="2">
        <v>40478</v>
      </c>
      <c r="B205" s="7">
        <v>1182.4499510000001</v>
      </c>
      <c r="C205" s="7">
        <v>290.17700000000002</v>
      </c>
      <c r="D205" s="16">
        <v>-1.04363825215E-2</v>
      </c>
      <c r="E205" s="14">
        <f t="shared" ca="1" si="20"/>
        <v>1144.7299800000001</v>
      </c>
      <c r="F205" s="14">
        <f t="shared" ca="1" si="21"/>
        <v>277.56099999999998</v>
      </c>
      <c r="G205" s="15">
        <f t="shared" ca="1" si="22"/>
        <v>1.03295097678843</v>
      </c>
      <c r="H205" s="15">
        <f t="shared" ca="1" si="23"/>
        <v>1.0454530715770589</v>
      </c>
      <c r="I205" s="18">
        <f t="shared" ca="1" si="24"/>
        <v>1.2103279893785013E-2</v>
      </c>
      <c r="J205" s="9">
        <f t="shared" ca="1" si="19"/>
        <v>2.25396624E-2</v>
      </c>
    </row>
    <row r="206" spans="1:10" x14ac:dyDescent="0.2">
      <c r="A206" s="2">
        <v>40479</v>
      </c>
      <c r="B206" s="7">
        <v>1183.780029</v>
      </c>
      <c r="C206" s="7">
        <v>288.00900000000001</v>
      </c>
      <c r="D206" s="16">
        <v>-1.6458985338500001E-2</v>
      </c>
      <c r="E206" s="14">
        <f t="shared" ca="1" si="20"/>
        <v>1141.1999510000001</v>
      </c>
      <c r="F206" s="14">
        <f t="shared" ca="1" si="21"/>
        <v>281.50299999999999</v>
      </c>
      <c r="G206" s="15">
        <f t="shared" ca="1" si="22"/>
        <v>1.03731167177381</v>
      </c>
      <c r="H206" s="15">
        <f t="shared" ca="1" si="23"/>
        <v>1.0231116542274861</v>
      </c>
      <c r="I206" s="18">
        <f t="shared" ca="1" si="24"/>
        <v>-1.3689248788690267E-2</v>
      </c>
      <c r="J206" s="9">
        <f t="shared" ca="1" si="19"/>
        <v>2.7697364999999998E-3</v>
      </c>
    </row>
    <row r="207" spans="1:10" x14ac:dyDescent="0.2">
      <c r="A207" s="2">
        <v>40480</v>
      </c>
      <c r="B207" s="7">
        <v>1183.26001</v>
      </c>
      <c r="C207" s="7">
        <v>285.24900000000002</v>
      </c>
      <c r="D207" s="16">
        <v>-8.61381792651E-3</v>
      </c>
      <c r="E207" s="14">
        <f t="shared" ca="1" si="20"/>
        <v>1146.23999</v>
      </c>
      <c r="F207" s="14">
        <f t="shared" ca="1" si="21"/>
        <v>278.94099999999997</v>
      </c>
      <c r="G207" s="15">
        <f t="shared" ca="1" si="22"/>
        <v>1.0322969189026461</v>
      </c>
      <c r="H207" s="15">
        <f t="shared" ca="1" si="23"/>
        <v>1.0226141011898575</v>
      </c>
      <c r="I207" s="18">
        <f t="shared" ca="1" si="24"/>
        <v>-9.379876598955228E-3</v>
      </c>
      <c r="J207" s="9">
        <f t="shared" ca="1" si="19"/>
        <v>-7.6605870000000004E-4</v>
      </c>
    </row>
    <row r="208" spans="1:10" x14ac:dyDescent="0.2">
      <c r="A208" s="2">
        <v>40483</v>
      </c>
      <c r="B208" s="7">
        <v>1184.380005</v>
      </c>
      <c r="C208" s="7">
        <v>286.03699999999998</v>
      </c>
      <c r="D208" s="16">
        <v>-1.23913512192E-2</v>
      </c>
      <c r="E208" s="14">
        <f t="shared" ca="1" si="20"/>
        <v>1137.030029</v>
      </c>
      <c r="F208" s="14">
        <f t="shared" ca="1" si="21"/>
        <v>279.137</v>
      </c>
      <c r="G208" s="15">
        <f t="shared" ca="1" si="22"/>
        <v>1.0416435580348247</v>
      </c>
      <c r="H208" s="15">
        <f t="shared" ca="1" si="23"/>
        <v>1.0247190447701306</v>
      </c>
      <c r="I208" s="18">
        <f t="shared" ca="1" si="24"/>
        <v>-1.6247893182024686E-2</v>
      </c>
      <c r="J208" s="9">
        <f t="shared" ca="1" si="19"/>
        <v>-3.8565420000000001E-3</v>
      </c>
    </row>
    <row r="209" spans="1:10" x14ac:dyDescent="0.2">
      <c r="A209" s="2">
        <v>40484</v>
      </c>
      <c r="B209" s="7">
        <v>1193.5699460000001</v>
      </c>
      <c r="C209" s="7">
        <v>287.81099999999998</v>
      </c>
      <c r="D209" s="16">
        <v>-1.3694294344600001E-2</v>
      </c>
      <c r="E209" s="14">
        <f t="shared" ca="1" si="20"/>
        <v>1160.75</v>
      </c>
      <c r="F209" s="14">
        <f t="shared" ca="1" si="21"/>
        <v>278.74299999999999</v>
      </c>
      <c r="G209" s="15">
        <f t="shared" ca="1" si="22"/>
        <v>1.0282747757915143</v>
      </c>
      <c r="H209" s="15">
        <f t="shared" ca="1" si="23"/>
        <v>1.0325317586450602</v>
      </c>
      <c r="I209" s="18">
        <f t="shared" ca="1" si="24"/>
        <v>4.1399273363182942E-3</v>
      </c>
      <c r="J209" s="9">
        <f t="shared" ca="1" si="19"/>
        <v>1.78342217E-2</v>
      </c>
    </row>
    <row r="210" spans="1:10" x14ac:dyDescent="0.2">
      <c r="A210" s="2">
        <v>40485</v>
      </c>
      <c r="B210" s="7">
        <v>1197.959961</v>
      </c>
      <c r="C210" s="7">
        <v>287.22000000000003</v>
      </c>
      <c r="D210" s="16">
        <v>-4.4709174226899998E-3</v>
      </c>
      <c r="E210" s="14">
        <f t="shared" ca="1" si="20"/>
        <v>1159.969971</v>
      </c>
      <c r="F210" s="14">
        <f t="shared" ca="1" si="21"/>
        <v>279.92599999999999</v>
      </c>
      <c r="G210" s="15">
        <f t="shared" ca="1" si="22"/>
        <v>1.0327508392025435</v>
      </c>
      <c r="H210" s="15">
        <f t="shared" ca="1" si="23"/>
        <v>1.026056886462851</v>
      </c>
      <c r="I210" s="18">
        <f t="shared" ca="1" si="24"/>
        <v>-6.481672525060711E-3</v>
      </c>
      <c r="J210" s="9">
        <f t="shared" ca="1" si="19"/>
        <v>-2.0107551E-3</v>
      </c>
    </row>
    <row r="211" spans="1:10" x14ac:dyDescent="0.2">
      <c r="A211" s="2">
        <v>40486</v>
      </c>
      <c r="B211" s="7">
        <v>1221.0600589999999</v>
      </c>
      <c r="C211" s="7">
        <v>289.38900000000001</v>
      </c>
      <c r="D211" s="16">
        <v>8.6508055280599995E-3</v>
      </c>
      <c r="E211" s="14">
        <f t="shared" ca="1" si="20"/>
        <v>1158.0600589999999</v>
      </c>
      <c r="F211" s="14">
        <f t="shared" ca="1" si="21"/>
        <v>279.72899999999998</v>
      </c>
      <c r="G211" s="15">
        <f t="shared" ca="1" si="22"/>
        <v>1.0544013235845482</v>
      </c>
      <c r="H211" s="15">
        <f t="shared" ca="1" si="23"/>
        <v>1.034533423420525</v>
      </c>
      <c r="I211" s="18">
        <f t="shared" ca="1" si="24"/>
        <v>-1.884282551588623E-2</v>
      </c>
      <c r="J211" s="9">
        <f t="shared" ca="1" si="19"/>
        <v>-2.7493631000000001E-2</v>
      </c>
    </row>
    <row r="212" spans="1:10" x14ac:dyDescent="0.2">
      <c r="A212" s="2">
        <v>40487</v>
      </c>
      <c r="B212" s="7">
        <v>1225.849976</v>
      </c>
      <c r="C212" s="7">
        <v>292.74</v>
      </c>
      <c r="D212" s="16">
        <v>4.8390718545600004E-3</v>
      </c>
      <c r="E212" s="14">
        <f t="shared" ca="1" si="20"/>
        <v>1165.150024</v>
      </c>
      <c r="F212" s="14">
        <f t="shared" ca="1" si="21"/>
        <v>274.012</v>
      </c>
      <c r="G212" s="15">
        <f t="shared" ca="1" si="22"/>
        <v>1.0520962543446679</v>
      </c>
      <c r="H212" s="15">
        <f t="shared" ca="1" si="23"/>
        <v>1.068347371647957</v>
      </c>
      <c r="I212" s="18">
        <f t="shared" ca="1" si="24"/>
        <v>1.5446416842736177E-2</v>
      </c>
      <c r="J212" s="9">
        <f t="shared" ca="1" si="19"/>
        <v>1.0607345000000001E-2</v>
      </c>
    </row>
    <row r="213" spans="1:10" x14ac:dyDescent="0.2">
      <c r="A213" s="2">
        <v>40490</v>
      </c>
      <c r="B213" s="7">
        <v>1223.25</v>
      </c>
      <c r="C213" s="7">
        <v>292.14800000000002</v>
      </c>
      <c r="D213" s="16">
        <v>-2.08753257955E-3</v>
      </c>
      <c r="E213" s="14">
        <f t="shared" ca="1" si="20"/>
        <v>1165.3199460000001</v>
      </c>
      <c r="F213" s="14">
        <f t="shared" ca="1" si="21"/>
        <v>276.37799999999999</v>
      </c>
      <c r="G213" s="15">
        <f t="shared" ca="1" si="22"/>
        <v>1.049711715824351</v>
      </c>
      <c r="H213" s="15">
        <f t="shared" ca="1" si="23"/>
        <v>1.0570595344057778</v>
      </c>
      <c r="I213" s="18">
        <f t="shared" ca="1" si="24"/>
        <v>6.9998443102605723E-3</v>
      </c>
      <c r="J213" s="9">
        <f t="shared" ca="1" si="19"/>
        <v>9.0873768999999993E-3</v>
      </c>
    </row>
    <row r="214" spans="1:10" x14ac:dyDescent="0.2">
      <c r="A214" s="2">
        <v>40491</v>
      </c>
      <c r="B214" s="7">
        <v>1213.400024</v>
      </c>
      <c r="C214" s="7">
        <v>288.60000000000002</v>
      </c>
      <c r="D214" s="16">
        <v>2.7809546812E-3</v>
      </c>
      <c r="E214" s="14">
        <f t="shared" ca="1" si="20"/>
        <v>1169.7700199999999</v>
      </c>
      <c r="F214" s="14">
        <f t="shared" ca="1" si="21"/>
        <v>274.209</v>
      </c>
      <c r="G214" s="15">
        <f t="shared" ca="1" si="22"/>
        <v>1.0372979331441579</v>
      </c>
      <c r="H214" s="15">
        <f t="shared" ca="1" si="23"/>
        <v>1.0524818660219031</v>
      </c>
      <c r="I214" s="18">
        <f t="shared" ca="1" si="24"/>
        <v>1.4637966964535565E-2</v>
      </c>
      <c r="J214" s="9">
        <f t="shared" ca="1" si="19"/>
        <v>1.1857012300000001E-2</v>
      </c>
    </row>
    <row r="215" spans="1:10" x14ac:dyDescent="0.2">
      <c r="A215" s="2">
        <v>40492</v>
      </c>
      <c r="B215" s="7">
        <v>1218.709961</v>
      </c>
      <c r="C215" s="7">
        <v>290.17700000000002</v>
      </c>
      <c r="D215" s="16">
        <v>2.83175497001E-3</v>
      </c>
      <c r="E215" s="14">
        <f t="shared" ca="1" si="20"/>
        <v>1178.099976</v>
      </c>
      <c r="F215" s="14">
        <f t="shared" ca="1" si="21"/>
        <v>277.56099999999998</v>
      </c>
      <c r="G215" s="15">
        <f t="shared" ca="1" si="22"/>
        <v>1.0344707459700349</v>
      </c>
      <c r="H215" s="15">
        <f t="shared" ca="1" si="23"/>
        <v>1.0454530715770589</v>
      </c>
      <c r="I215" s="18">
        <f t="shared" ca="1" si="24"/>
        <v>1.0616371366525046E-2</v>
      </c>
      <c r="J215" s="9">
        <f t="shared" ref="J215:J278" ca="1" si="25">ROUND(I215-D215,10)</f>
        <v>7.7846164000000004E-3</v>
      </c>
    </row>
    <row r="216" spans="1:10" x14ac:dyDescent="0.2">
      <c r="A216" s="2">
        <v>40493</v>
      </c>
      <c r="B216" s="7">
        <v>1213.540039</v>
      </c>
      <c r="C216" s="7">
        <v>287.41699999999997</v>
      </c>
      <c r="D216" s="16">
        <v>-1.7994189894300001E-3</v>
      </c>
      <c r="E216" s="14">
        <f t="shared" ca="1" si="20"/>
        <v>1173.8100589999999</v>
      </c>
      <c r="F216" s="14">
        <f t="shared" ca="1" si="21"/>
        <v>280.32100000000003</v>
      </c>
      <c r="G216" s="15">
        <f t="shared" ca="1" si="22"/>
        <v>1.0338470263526682</v>
      </c>
      <c r="H216" s="15">
        <f t="shared" ca="1" si="23"/>
        <v>1.0253138366372836</v>
      </c>
      <c r="I216" s="18">
        <f t="shared" ca="1" si="24"/>
        <v>-8.2538223720477477E-3</v>
      </c>
      <c r="J216" s="9">
        <f t="shared" ca="1" si="25"/>
        <v>-6.4544034000000002E-3</v>
      </c>
    </row>
    <row r="217" spans="1:10" x14ac:dyDescent="0.2">
      <c r="A217" s="2">
        <v>40494</v>
      </c>
      <c r="B217" s="7">
        <v>1199.209961</v>
      </c>
      <c r="C217" s="7">
        <v>286.03699999999998</v>
      </c>
      <c r="D217" s="16">
        <v>-9.3596844712900001E-3</v>
      </c>
      <c r="E217" s="14">
        <f t="shared" ca="1" si="20"/>
        <v>1176.1899410000001</v>
      </c>
      <c r="F217" s="14">
        <f t="shared" ca="1" si="21"/>
        <v>283.86900000000003</v>
      </c>
      <c r="G217" s="15">
        <f t="shared" ca="1" si="22"/>
        <v>1.0195716858285901</v>
      </c>
      <c r="H217" s="15">
        <f t="shared" ca="1" si="23"/>
        <v>1.0076373256678255</v>
      </c>
      <c r="I217" s="18">
        <f t="shared" ca="1" si="24"/>
        <v>-1.1705268326538287E-2</v>
      </c>
      <c r="J217" s="9">
        <f t="shared" ca="1" si="25"/>
        <v>-2.3455838999999999E-3</v>
      </c>
    </row>
    <row r="218" spans="1:10" x14ac:dyDescent="0.2">
      <c r="A218" s="2">
        <v>40497</v>
      </c>
      <c r="B218" s="7">
        <v>1197.75</v>
      </c>
      <c r="C218" s="7">
        <v>282.09500000000003</v>
      </c>
      <c r="D218" s="16">
        <v>-2.49067238527E-2</v>
      </c>
      <c r="E218" s="14">
        <f t="shared" ca="1" si="20"/>
        <v>1184.709961</v>
      </c>
      <c r="F218" s="14">
        <f t="shared" ca="1" si="21"/>
        <v>289.58499999999998</v>
      </c>
      <c r="G218" s="15">
        <f t="shared" ca="1" si="22"/>
        <v>1.0110069463660059</v>
      </c>
      <c r="H218" s="15">
        <f t="shared" ca="1" si="23"/>
        <v>0.97413540065956472</v>
      </c>
      <c r="I218" s="18">
        <f t="shared" ca="1" si="24"/>
        <v>-3.6470121040189984E-2</v>
      </c>
      <c r="J218" s="9">
        <f t="shared" ca="1" si="25"/>
        <v>-1.1563397200000001E-2</v>
      </c>
    </row>
    <row r="219" spans="1:10" x14ac:dyDescent="0.2">
      <c r="A219" s="2">
        <v>40498</v>
      </c>
      <c r="B219" s="7">
        <v>1178.339966</v>
      </c>
      <c r="C219" s="7">
        <v>282.09500000000003</v>
      </c>
      <c r="D219" s="16">
        <v>4.7500914769300004E-3</v>
      </c>
      <c r="E219" s="14">
        <f t="shared" ca="1" si="20"/>
        <v>1165.900024</v>
      </c>
      <c r="F219" s="14">
        <f t="shared" ca="1" si="21"/>
        <v>283.67200000000003</v>
      </c>
      <c r="G219" s="15">
        <f t="shared" ca="1" si="22"/>
        <v>1.0106698188042922</v>
      </c>
      <c r="H219" s="15">
        <f t="shared" ca="1" si="23"/>
        <v>0.99444076257085645</v>
      </c>
      <c r="I219" s="18">
        <f t="shared" ca="1" si="24"/>
        <v>-1.605772323609711E-2</v>
      </c>
      <c r="J219" s="9">
        <f t="shared" ca="1" si="25"/>
        <v>-2.08078147E-2</v>
      </c>
    </row>
    <row r="220" spans="1:10" x14ac:dyDescent="0.2">
      <c r="A220" s="2">
        <v>40499</v>
      </c>
      <c r="B220" s="7">
        <v>1178.589966</v>
      </c>
      <c r="C220" s="7">
        <v>283.47399999999999</v>
      </c>
      <c r="D220" s="16">
        <v>-7.6050572319299996E-3</v>
      </c>
      <c r="E220" s="14">
        <f t="shared" ca="1" si="20"/>
        <v>1178.170044</v>
      </c>
      <c r="F220" s="14">
        <f t="shared" ca="1" si="21"/>
        <v>284.26299999999998</v>
      </c>
      <c r="G220" s="15">
        <f t="shared" ca="1" si="22"/>
        <v>1.0003564188396561</v>
      </c>
      <c r="H220" s="15">
        <f t="shared" ca="1" si="23"/>
        <v>0.99722440134664025</v>
      </c>
      <c r="I220" s="18">
        <f t="shared" ca="1" si="24"/>
        <v>-3.1309015807073903E-3</v>
      </c>
      <c r="J220" s="9">
        <f t="shared" ca="1" si="25"/>
        <v>4.4741557000000003E-3</v>
      </c>
    </row>
    <row r="221" spans="1:10" x14ac:dyDescent="0.2">
      <c r="A221" s="2">
        <v>40500</v>
      </c>
      <c r="B221" s="7">
        <v>1196.6899410000001</v>
      </c>
      <c r="C221" s="7">
        <v>282.29199999999997</v>
      </c>
      <c r="D221" s="16">
        <v>-3.4991813285300002E-3</v>
      </c>
      <c r="E221" s="14">
        <f t="shared" ca="1" si="20"/>
        <v>1180.26001</v>
      </c>
      <c r="F221" s="14">
        <f t="shared" ca="1" si="21"/>
        <v>290.17700000000002</v>
      </c>
      <c r="G221" s="15">
        <f t="shared" ca="1" si="22"/>
        <v>1.0139206029695103</v>
      </c>
      <c r="H221" s="15">
        <f t="shared" ca="1" si="23"/>
        <v>0.97282692977045027</v>
      </c>
      <c r="I221" s="18">
        <f t="shared" ca="1" si="24"/>
        <v>-4.0529478421394427E-2</v>
      </c>
      <c r="J221" s="9">
        <f t="shared" ca="1" si="25"/>
        <v>-3.7030297099999998E-2</v>
      </c>
    </row>
    <row r="222" spans="1:10" x14ac:dyDescent="0.2">
      <c r="A222" s="2">
        <v>40501</v>
      </c>
      <c r="B222" s="7">
        <v>1199.7299800000001</v>
      </c>
      <c r="C222" s="7">
        <v>275.98399999999998</v>
      </c>
      <c r="D222" s="16">
        <v>-8.4465473812400001E-3</v>
      </c>
      <c r="E222" s="14">
        <f t="shared" ca="1" si="20"/>
        <v>1183.079956</v>
      </c>
      <c r="F222" s="14">
        <f t="shared" ca="1" si="21"/>
        <v>288.99400000000003</v>
      </c>
      <c r="G222" s="15">
        <f t="shared" ca="1" si="22"/>
        <v>1.0140734562491396</v>
      </c>
      <c r="H222" s="15">
        <f t="shared" ca="1" si="23"/>
        <v>0.95498176432728688</v>
      </c>
      <c r="I222" s="18">
        <f t="shared" ca="1" si="24"/>
        <v>-5.8271608982273682E-2</v>
      </c>
      <c r="J222" s="9">
        <f t="shared" ca="1" si="25"/>
        <v>-4.9825061599999998E-2</v>
      </c>
    </row>
    <row r="223" spans="1:10" x14ac:dyDescent="0.2">
      <c r="A223" s="2">
        <v>40504</v>
      </c>
      <c r="B223" s="7">
        <v>1197.839966</v>
      </c>
      <c r="C223" s="7">
        <v>279.53199999999998</v>
      </c>
      <c r="D223" s="16">
        <v>-5.8787429963699997E-3</v>
      </c>
      <c r="E223" s="14">
        <f t="shared" ca="1" si="20"/>
        <v>1185.619995</v>
      </c>
      <c r="F223" s="14">
        <f t="shared" ca="1" si="21"/>
        <v>289.58499999999998</v>
      </c>
      <c r="G223" s="15">
        <f t="shared" ca="1" si="22"/>
        <v>1.0103068192604157</v>
      </c>
      <c r="H223" s="15">
        <f t="shared" ca="1" si="23"/>
        <v>0.9652848041162353</v>
      </c>
      <c r="I223" s="18">
        <f t="shared" ca="1" si="24"/>
        <v>-4.4562715291913246E-2</v>
      </c>
      <c r="J223" s="9">
        <f t="shared" ca="1" si="25"/>
        <v>-3.8683972300000001E-2</v>
      </c>
    </row>
    <row r="224" spans="1:10" x14ac:dyDescent="0.2">
      <c r="A224" s="2">
        <v>40505</v>
      </c>
      <c r="B224" s="7">
        <v>1180.7299800000001</v>
      </c>
      <c r="C224" s="7">
        <v>279.137</v>
      </c>
      <c r="D224" s="16">
        <v>-5.5316762724799996E-3</v>
      </c>
      <c r="E224" s="14">
        <f t="shared" ca="1" si="20"/>
        <v>1185.6400149999999</v>
      </c>
      <c r="F224" s="14">
        <f t="shared" ca="1" si="21"/>
        <v>286.23399999999998</v>
      </c>
      <c r="G224" s="15">
        <f t="shared" ca="1" si="22"/>
        <v>0.99585874722691448</v>
      </c>
      <c r="H224" s="15">
        <f t="shared" ca="1" si="23"/>
        <v>0.97520560101175968</v>
      </c>
      <c r="I224" s="18">
        <f t="shared" ca="1" si="24"/>
        <v>-2.0739031788058249E-2</v>
      </c>
      <c r="J224" s="9">
        <f t="shared" ca="1" si="25"/>
        <v>-1.52073555E-2</v>
      </c>
    </row>
    <row r="225" spans="1:10" x14ac:dyDescent="0.2">
      <c r="A225" s="2">
        <v>40506</v>
      </c>
      <c r="B225" s="7">
        <v>1198.349976</v>
      </c>
      <c r="C225" s="7">
        <v>279.137</v>
      </c>
      <c r="D225" s="16">
        <v>-7.1168628189200002E-3</v>
      </c>
      <c r="E225" s="14">
        <f t="shared" ref="E225:E288" ca="1" si="26">OFFSET(B225,-$K$1,0)</f>
        <v>1182.4499510000001</v>
      </c>
      <c r="F225" s="14">
        <f t="shared" ref="F225:F288" ca="1" si="27">OFFSET(C225,-$K$1,0)</f>
        <v>290.17700000000002</v>
      </c>
      <c r="G225" s="15">
        <f t="shared" ref="G225:G288" ca="1" si="28">B225/E225</f>
        <v>1.0134466790637129</v>
      </c>
      <c r="H225" s="15">
        <f t="shared" ref="H225:H288" ca="1" si="29">C225/F225</f>
        <v>0.96195425550612201</v>
      </c>
      <c r="I225" s="18">
        <f t="shared" ref="I225:I288" ca="1" si="30">H225/G225-1</f>
        <v>-5.080920843824055E-2</v>
      </c>
      <c r="J225" s="9">
        <f t="shared" ca="1" si="25"/>
        <v>-4.3692345600000002E-2</v>
      </c>
    </row>
    <row r="226" spans="1:10" x14ac:dyDescent="0.2">
      <c r="A226" s="2">
        <v>40508</v>
      </c>
      <c r="B226" s="7">
        <v>1189.400024</v>
      </c>
      <c r="C226" s="7">
        <v>287.81099999999998</v>
      </c>
      <c r="D226" s="16">
        <v>1.2629179535700001E-2</v>
      </c>
      <c r="E226" s="14">
        <f t="shared" ca="1" si="26"/>
        <v>1183.780029</v>
      </c>
      <c r="F226" s="14">
        <f t="shared" ca="1" si="27"/>
        <v>288.00900000000001</v>
      </c>
      <c r="G226" s="15">
        <f t="shared" ca="1" si="28"/>
        <v>1.0047474994190835</v>
      </c>
      <c r="H226" s="15">
        <f t="shared" ca="1" si="29"/>
        <v>0.99931252148370353</v>
      </c>
      <c r="I226" s="18">
        <f t="shared" ca="1" si="30"/>
        <v>-5.4092972995924971E-3</v>
      </c>
      <c r="J226" s="9">
        <f t="shared" ca="1" si="25"/>
        <v>-1.8038476800000001E-2</v>
      </c>
    </row>
    <row r="227" spans="1:10" x14ac:dyDescent="0.2">
      <c r="A227" s="2">
        <v>40511</v>
      </c>
      <c r="B227" s="7">
        <v>1187.76001</v>
      </c>
      <c r="C227" s="7">
        <v>290.37400000000002</v>
      </c>
      <c r="D227" s="16">
        <v>2.7812543817200001E-2</v>
      </c>
      <c r="E227" s="14">
        <f t="shared" ca="1" si="26"/>
        <v>1183.26001</v>
      </c>
      <c r="F227" s="14">
        <f t="shared" ca="1" si="27"/>
        <v>285.24900000000002</v>
      </c>
      <c r="G227" s="15">
        <f t="shared" ca="1" si="28"/>
        <v>1.0038030525513999</v>
      </c>
      <c r="H227" s="15">
        <f t="shared" ca="1" si="29"/>
        <v>1.0179667588668146</v>
      </c>
      <c r="I227" s="18">
        <f t="shared" ca="1" si="30"/>
        <v>1.4110045072501354E-2</v>
      </c>
      <c r="J227" s="9">
        <f t="shared" ca="1" si="25"/>
        <v>-1.3702498699999999E-2</v>
      </c>
    </row>
    <row r="228" spans="1:10" x14ac:dyDescent="0.2">
      <c r="A228" s="2">
        <v>40512</v>
      </c>
      <c r="B228" s="7">
        <v>1180.5500489999999</v>
      </c>
      <c r="C228" s="7">
        <v>290.57100000000003</v>
      </c>
      <c r="D228" s="16">
        <v>3.9777411013099999E-2</v>
      </c>
      <c r="E228" s="14">
        <f t="shared" ca="1" si="26"/>
        <v>1184.380005</v>
      </c>
      <c r="F228" s="14">
        <f t="shared" ca="1" si="27"/>
        <v>286.03699999999998</v>
      </c>
      <c r="G228" s="15">
        <f t="shared" ca="1" si="28"/>
        <v>0.99676627772857407</v>
      </c>
      <c r="H228" s="15">
        <f t="shared" ca="1" si="29"/>
        <v>1.0158510961868572</v>
      </c>
      <c r="I228" s="18">
        <f t="shared" ca="1" si="30"/>
        <v>1.9146733677400718E-2</v>
      </c>
      <c r="J228" s="9">
        <f t="shared" ca="1" si="25"/>
        <v>-2.0630677300000001E-2</v>
      </c>
    </row>
    <row r="229" spans="1:10" x14ac:dyDescent="0.2">
      <c r="A229" s="2">
        <v>40513</v>
      </c>
      <c r="B229" s="7">
        <v>1206.0699460000001</v>
      </c>
      <c r="C229" s="7">
        <v>289.58499999999998</v>
      </c>
      <c r="D229" s="16">
        <v>3.9254626017900002E-2</v>
      </c>
      <c r="E229" s="14">
        <f t="shared" ca="1" si="26"/>
        <v>1193.5699460000001</v>
      </c>
      <c r="F229" s="14">
        <f t="shared" ca="1" si="27"/>
        <v>287.81099999999998</v>
      </c>
      <c r="G229" s="15">
        <f t="shared" ca="1" si="28"/>
        <v>1.0104727838044945</v>
      </c>
      <c r="H229" s="15">
        <f t="shared" ca="1" si="29"/>
        <v>1.0061637671944437</v>
      </c>
      <c r="I229" s="18">
        <f t="shared" ca="1" si="30"/>
        <v>-4.2643569219420474E-3</v>
      </c>
      <c r="J229" s="9">
        <f t="shared" ca="1" si="25"/>
        <v>-4.3518982900000003E-2</v>
      </c>
    </row>
    <row r="230" spans="1:10" x14ac:dyDescent="0.2">
      <c r="A230" s="2">
        <v>40514</v>
      </c>
      <c r="B230" s="7">
        <v>1221.530029</v>
      </c>
      <c r="C230" s="7">
        <v>290.96499999999997</v>
      </c>
      <c r="D230" s="16">
        <v>3.2010951353900002E-2</v>
      </c>
      <c r="E230" s="14">
        <f t="shared" ca="1" si="26"/>
        <v>1197.959961</v>
      </c>
      <c r="F230" s="14">
        <f t="shared" ca="1" si="27"/>
        <v>287.22000000000003</v>
      </c>
      <c r="G230" s="15">
        <f t="shared" ca="1" si="28"/>
        <v>1.0196751717647765</v>
      </c>
      <c r="H230" s="15">
        <f t="shared" ca="1" si="29"/>
        <v>1.0130387855998884</v>
      </c>
      <c r="I230" s="18">
        <f t="shared" ca="1" si="30"/>
        <v>-6.5083335837259337E-3</v>
      </c>
      <c r="J230" s="9">
        <f t="shared" ca="1" si="25"/>
        <v>-3.8519284899999999E-2</v>
      </c>
    </row>
    <row r="231" spans="1:10" x14ac:dyDescent="0.2">
      <c r="A231" s="2">
        <v>40515</v>
      </c>
      <c r="B231" s="7">
        <v>1224.709961</v>
      </c>
      <c r="C231" s="7">
        <v>297.86500000000001</v>
      </c>
      <c r="D231" s="16">
        <v>3.5598244463900003E-2</v>
      </c>
      <c r="E231" s="14">
        <f t="shared" ca="1" si="26"/>
        <v>1221.0600589999999</v>
      </c>
      <c r="F231" s="14">
        <f t="shared" ca="1" si="27"/>
        <v>289.38900000000001</v>
      </c>
      <c r="G231" s="15">
        <f t="shared" ca="1" si="28"/>
        <v>1.0029891256970516</v>
      </c>
      <c r="H231" s="15">
        <f t="shared" ca="1" si="29"/>
        <v>1.0292892957230579</v>
      </c>
      <c r="I231" s="18">
        <f t="shared" ca="1" si="30"/>
        <v>2.6221789800291662E-2</v>
      </c>
      <c r="J231" s="9">
        <f t="shared" ca="1" si="25"/>
        <v>-9.3764547E-3</v>
      </c>
    </row>
    <row r="232" spans="1:10" x14ac:dyDescent="0.2">
      <c r="A232" s="2">
        <v>40518</v>
      </c>
      <c r="B232" s="7">
        <v>1223.119995</v>
      </c>
      <c r="C232" s="7">
        <v>300.23099999999999</v>
      </c>
      <c r="D232" s="16">
        <v>4.7563469833399999E-2</v>
      </c>
      <c r="E232" s="14">
        <f t="shared" ca="1" si="26"/>
        <v>1225.849976</v>
      </c>
      <c r="F232" s="14">
        <f t="shared" ca="1" si="27"/>
        <v>292.74</v>
      </c>
      <c r="G232" s="15">
        <f t="shared" ca="1" si="28"/>
        <v>0.99777298931072467</v>
      </c>
      <c r="H232" s="15">
        <f t="shared" ca="1" si="29"/>
        <v>1.0255892600942815</v>
      </c>
      <c r="I232" s="18">
        <f t="shared" ca="1" si="30"/>
        <v>2.7878356180770947E-2</v>
      </c>
      <c r="J232" s="9">
        <f t="shared" ca="1" si="25"/>
        <v>-1.96851137E-2</v>
      </c>
    </row>
    <row r="233" spans="1:10" x14ac:dyDescent="0.2">
      <c r="A233" s="2">
        <v>40519</v>
      </c>
      <c r="B233" s="7">
        <v>1223.75</v>
      </c>
      <c r="C233" s="7">
        <v>299.245</v>
      </c>
      <c r="D233" s="16">
        <v>5.6927317883799997E-2</v>
      </c>
      <c r="E233" s="14">
        <f t="shared" ca="1" si="26"/>
        <v>1223.25</v>
      </c>
      <c r="F233" s="14">
        <f t="shared" ca="1" si="27"/>
        <v>292.14800000000002</v>
      </c>
      <c r="G233" s="15">
        <f t="shared" ca="1" si="28"/>
        <v>1.0004087471898631</v>
      </c>
      <c r="H233" s="15">
        <f t="shared" ca="1" si="29"/>
        <v>1.0242924818927392</v>
      </c>
      <c r="I233" s="18">
        <f t="shared" ca="1" si="30"/>
        <v>2.3873976282160037E-2</v>
      </c>
      <c r="J233" s="9">
        <f t="shared" ca="1" si="25"/>
        <v>-3.3053341600000001E-2</v>
      </c>
    </row>
    <row r="234" spans="1:10" x14ac:dyDescent="0.2">
      <c r="A234" s="2">
        <v>40520</v>
      </c>
      <c r="B234" s="7">
        <v>1228.280029</v>
      </c>
      <c r="C234" s="7">
        <v>298.25900000000001</v>
      </c>
      <c r="D234" s="16">
        <v>5.2550134183200002E-2</v>
      </c>
      <c r="E234" s="14">
        <f t="shared" ca="1" si="26"/>
        <v>1213.400024</v>
      </c>
      <c r="F234" s="14">
        <f t="shared" ca="1" si="27"/>
        <v>288.60000000000002</v>
      </c>
      <c r="G234" s="15">
        <f t="shared" ca="1" si="28"/>
        <v>1.012263066347195</v>
      </c>
      <c r="H234" s="15">
        <f t="shared" ca="1" si="29"/>
        <v>1.0334684684684685</v>
      </c>
      <c r="I234" s="18">
        <f t="shared" ca="1" si="30"/>
        <v>2.0948509163526419E-2</v>
      </c>
      <c r="J234" s="9">
        <f t="shared" ca="1" si="25"/>
        <v>-3.1601625000000001E-2</v>
      </c>
    </row>
    <row r="235" spans="1:10" x14ac:dyDescent="0.2">
      <c r="A235" s="2">
        <v>40521</v>
      </c>
      <c r="B235" s="7">
        <v>1233</v>
      </c>
      <c r="C235" s="7">
        <v>301.01900000000001</v>
      </c>
      <c r="D235" s="16">
        <v>5.9495149671000003E-2</v>
      </c>
      <c r="E235" s="14">
        <f t="shared" ca="1" si="26"/>
        <v>1218.709961</v>
      </c>
      <c r="F235" s="14">
        <f t="shared" ca="1" si="27"/>
        <v>290.17700000000002</v>
      </c>
      <c r="G235" s="15">
        <f t="shared" ca="1" si="28"/>
        <v>1.0117255454187595</v>
      </c>
      <c r="H235" s="15">
        <f t="shared" ca="1" si="29"/>
        <v>1.037363402337194</v>
      </c>
      <c r="I235" s="18">
        <f t="shared" ca="1" si="30"/>
        <v>2.5340723118563613E-2</v>
      </c>
      <c r="J235" s="9">
        <f t="shared" ca="1" si="25"/>
        <v>-3.4154426600000003E-2</v>
      </c>
    </row>
    <row r="236" spans="1:10" x14ac:dyDescent="0.2">
      <c r="A236" s="2">
        <v>40522</v>
      </c>
      <c r="B236" s="7">
        <v>1240.400024</v>
      </c>
      <c r="C236" s="7">
        <v>297.66800000000001</v>
      </c>
      <c r="D236" s="16">
        <v>4.6831016299600001E-2</v>
      </c>
      <c r="E236" s="14">
        <f t="shared" ca="1" si="26"/>
        <v>1213.540039</v>
      </c>
      <c r="F236" s="14">
        <f t="shared" ca="1" si="27"/>
        <v>287.41699999999997</v>
      </c>
      <c r="G236" s="15">
        <f t="shared" ca="1" si="28"/>
        <v>1.0221335795579796</v>
      </c>
      <c r="H236" s="15">
        <f t="shared" ca="1" si="29"/>
        <v>1.035665948778256</v>
      </c>
      <c r="I236" s="18">
        <f t="shared" ca="1" si="30"/>
        <v>1.323933533827204E-2</v>
      </c>
      <c r="J236" s="9">
        <f t="shared" ca="1" si="25"/>
        <v>-3.3591680999999998E-2</v>
      </c>
    </row>
    <row r="237" spans="1:10" x14ac:dyDescent="0.2">
      <c r="A237" s="2">
        <v>40525</v>
      </c>
      <c r="B237" s="7">
        <v>1240.459961</v>
      </c>
      <c r="C237" s="7">
        <v>297.66800000000001</v>
      </c>
      <c r="D237" s="16">
        <v>3.5841581541300002E-2</v>
      </c>
      <c r="E237" s="14">
        <f t="shared" ca="1" si="26"/>
        <v>1199.209961</v>
      </c>
      <c r="F237" s="14">
        <f t="shared" ca="1" si="27"/>
        <v>286.03699999999998</v>
      </c>
      <c r="G237" s="15">
        <f t="shared" ca="1" si="28"/>
        <v>1.0343976462350282</v>
      </c>
      <c r="H237" s="15">
        <f t="shared" ca="1" si="29"/>
        <v>1.0406625716253493</v>
      </c>
      <c r="I237" s="18">
        <f t="shared" ca="1" si="30"/>
        <v>6.0565928520082135E-3</v>
      </c>
      <c r="J237" s="9">
        <f t="shared" ca="1" si="25"/>
        <v>-2.9784988700000001E-2</v>
      </c>
    </row>
    <row r="238" spans="1:10" x14ac:dyDescent="0.2">
      <c r="A238" s="2">
        <v>40526</v>
      </c>
      <c r="B238" s="7">
        <v>1241.589966</v>
      </c>
      <c r="C238" s="7">
        <v>295.10500000000002</v>
      </c>
      <c r="D238" s="16">
        <v>4.1357702880599999E-2</v>
      </c>
      <c r="E238" s="14">
        <f t="shared" ca="1" si="26"/>
        <v>1197.75</v>
      </c>
      <c r="F238" s="14">
        <f t="shared" ca="1" si="27"/>
        <v>282.09500000000003</v>
      </c>
      <c r="G238" s="15">
        <f t="shared" ca="1" si="28"/>
        <v>1.0366019336255479</v>
      </c>
      <c r="H238" s="15">
        <f t="shared" ca="1" si="29"/>
        <v>1.0461192151580141</v>
      </c>
      <c r="I238" s="18">
        <f t="shared" ca="1" si="30"/>
        <v>9.1812307345204847E-3</v>
      </c>
      <c r="J238" s="9">
        <f t="shared" ca="1" si="25"/>
        <v>-3.2176472099999999E-2</v>
      </c>
    </row>
    <row r="239" spans="1:10" x14ac:dyDescent="0.2">
      <c r="A239" s="2">
        <v>40527</v>
      </c>
      <c r="B239" s="7">
        <v>1235.2299800000001</v>
      </c>
      <c r="C239" s="7">
        <v>296.68200000000002</v>
      </c>
      <c r="D239" s="16">
        <v>2.4362410210400001E-2</v>
      </c>
      <c r="E239" s="14">
        <f t="shared" ca="1" si="26"/>
        <v>1178.339966</v>
      </c>
      <c r="F239" s="14">
        <f t="shared" ca="1" si="27"/>
        <v>282.09500000000003</v>
      </c>
      <c r="G239" s="15">
        <f t="shared" ca="1" si="28"/>
        <v>1.0482797966983326</v>
      </c>
      <c r="H239" s="15">
        <f t="shared" ca="1" si="29"/>
        <v>1.0517095304773214</v>
      </c>
      <c r="I239" s="18">
        <f t="shared" ca="1" si="30"/>
        <v>3.2717732324816229E-3</v>
      </c>
      <c r="J239" s="9">
        <f t="shared" ca="1" si="25"/>
        <v>-2.1090636999999999E-2</v>
      </c>
    </row>
    <row r="240" spans="1:10" x14ac:dyDescent="0.2">
      <c r="A240" s="2">
        <v>40528</v>
      </c>
      <c r="B240" s="7">
        <v>1242.869995</v>
      </c>
      <c r="C240" s="7">
        <v>294.71100000000001</v>
      </c>
      <c r="D240" s="16">
        <v>2.3685307898699999E-2</v>
      </c>
      <c r="E240" s="14">
        <f t="shared" ca="1" si="26"/>
        <v>1178.589966</v>
      </c>
      <c r="F240" s="14">
        <f t="shared" ca="1" si="27"/>
        <v>283.47399999999999</v>
      </c>
      <c r="G240" s="15">
        <f t="shared" ca="1" si="28"/>
        <v>1.0545397728254544</v>
      </c>
      <c r="H240" s="15">
        <f t="shared" ca="1" si="29"/>
        <v>1.0396403197471373</v>
      </c>
      <c r="I240" s="18">
        <f t="shared" ca="1" si="30"/>
        <v>-1.4128867836247339E-2</v>
      </c>
      <c r="J240" s="9">
        <f t="shared" ca="1" si="25"/>
        <v>-3.7814175700000001E-2</v>
      </c>
    </row>
    <row r="241" spans="1:10" x14ac:dyDescent="0.2">
      <c r="A241" s="2">
        <v>40529</v>
      </c>
      <c r="B241" s="7">
        <v>1243.910034</v>
      </c>
      <c r="C241" s="7">
        <v>297.274</v>
      </c>
      <c r="D241" s="16">
        <v>2.32228200334E-2</v>
      </c>
      <c r="E241" s="14">
        <f t="shared" ca="1" si="26"/>
        <v>1196.6899410000001</v>
      </c>
      <c r="F241" s="14">
        <f t="shared" ca="1" si="27"/>
        <v>282.29199999999997</v>
      </c>
      <c r="G241" s="15">
        <f t="shared" ca="1" si="28"/>
        <v>1.0394589202952111</v>
      </c>
      <c r="H241" s="15">
        <f t="shared" ca="1" si="29"/>
        <v>1.0530727048587989</v>
      </c>
      <c r="I241" s="18">
        <f t="shared" ca="1" si="30"/>
        <v>1.3096991422923532E-2</v>
      </c>
      <c r="J241" s="9">
        <f t="shared" ca="1" si="25"/>
        <v>-1.0125828599999999E-2</v>
      </c>
    </row>
    <row r="242" spans="1:10" x14ac:dyDescent="0.2">
      <c r="A242" s="2">
        <v>40532</v>
      </c>
      <c r="B242" s="7">
        <v>1247.079956</v>
      </c>
      <c r="C242" s="7">
        <v>297.66800000000001</v>
      </c>
      <c r="D242" s="16">
        <v>3.3440322496500002E-2</v>
      </c>
      <c r="E242" s="14">
        <f t="shared" ca="1" si="26"/>
        <v>1199.7299800000001</v>
      </c>
      <c r="F242" s="14">
        <f t="shared" ca="1" si="27"/>
        <v>275.98399999999998</v>
      </c>
      <c r="G242" s="15">
        <f t="shared" ca="1" si="28"/>
        <v>1.0394671941097946</v>
      </c>
      <c r="H242" s="15">
        <f t="shared" ca="1" si="29"/>
        <v>1.078569772160705</v>
      </c>
      <c r="I242" s="18">
        <f t="shared" ca="1" si="30"/>
        <v>3.7617904896361853E-2</v>
      </c>
      <c r="J242" s="9">
        <f t="shared" ca="1" si="25"/>
        <v>4.1775824000000001E-3</v>
      </c>
    </row>
    <row r="243" spans="1:10" x14ac:dyDescent="0.2">
      <c r="A243" s="2">
        <v>40533</v>
      </c>
      <c r="B243" s="7">
        <v>1254.599976</v>
      </c>
      <c r="C243" s="7">
        <v>299.245</v>
      </c>
      <c r="D243" s="16">
        <v>3.5804129961500002E-2</v>
      </c>
      <c r="E243" s="14">
        <f t="shared" ca="1" si="26"/>
        <v>1197.839966</v>
      </c>
      <c r="F243" s="14">
        <f t="shared" ca="1" si="27"/>
        <v>279.53199999999998</v>
      </c>
      <c r="G243" s="15">
        <f t="shared" ca="1" si="28"/>
        <v>1.047385303221716</v>
      </c>
      <c r="H243" s="15">
        <f t="shared" ca="1" si="29"/>
        <v>1.0705214429832721</v>
      </c>
      <c r="I243" s="18">
        <f t="shared" ca="1" si="30"/>
        <v>2.2089425630081205E-2</v>
      </c>
      <c r="J243" s="9">
        <f t="shared" ca="1" si="25"/>
        <v>-1.37147043E-2</v>
      </c>
    </row>
    <row r="244" spans="1:10" x14ac:dyDescent="0.2">
      <c r="A244" s="2">
        <v>40534</v>
      </c>
      <c r="B244" s="7">
        <v>1258.839966</v>
      </c>
      <c r="C244" s="7">
        <v>303.58199999999999</v>
      </c>
      <c r="D244" s="16">
        <v>5.2986725382300003E-2</v>
      </c>
      <c r="E244" s="14">
        <f t="shared" ca="1" si="26"/>
        <v>1180.7299800000001</v>
      </c>
      <c r="F244" s="14">
        <f t="shared" ca="1" si="27"/>
        <v>279.137</v>
      </c>
      <c r="G244" s="15">
        <f t="shared" ca="1" si="28"/>
        <v>1.0661539787445728</v>
      </c>
      <c r="H244" s="15">
        <f t="shared" ca="1" si="29"/>
        <v>1.0875734854211372</v>
      </c>
      <c r="I244" s="18">
        <f t="shared" ca="1" si="30"/>
        <v>2.0090443879209996E-2</v>
      </c>
      <c r="J244" s="9">
        <f t="shared" ca="1" si="25"/>
        <v>-3.2896281499999999E-2</v>
      </c>
    </row>
    <row r="245" spans="1:10" x14ac:dyDescent="0.2">
      <c r="A245" s="2">
        <v>40535</v>
      </c>
      <c r="B245" s="7">
        <v>1256.7700199999999</v>
      </c>
      <c r="C245" s="7">
        <v>301.41399999999999</v>
      </c>
      <c r="D245" s="16">
        <v>5.9545848938200002E-2</v>
      </c>
      <c r="E245" s="14">
        <f t="shared" ca="1" si="26"/>
        <v>1198.349976</v>
      </c>
      <c r="F245" s="14">
        <f t="shared" ca="1" si="27"/>
        <v>279.137</v>
      </c>
      <c r="G245" s="15">
        <f t="shared" ca="1" si="28"/>
        <v>1.0487504027788288</v>
      </c>
      <c r="H245" s="15">
        <f t="shared" ca="1" si="29"/>
        <v>1.079806689904957</v>
      </c>
      <c r="I245" s="18">
        <f t="shared" ca="1" si="30"/>
        <v>2.9612658115639068E-2</v>
      </c>
      <c r="J245" s="9">
        <f t="shared" ca="1" si="25"/>
        <v>-2.9933190799999999E-2</v>
      </c>
    </row>
    <row r="246" spans="1:10" x14ac:dyDescent="0.2">
      <c r="A246" s="2">
        <v>40541</v>
      </c>
      <c r="B246" s="7">
        <v>1259.780029</v>
      </c>
      <c r="C246" s="7">
        <v>306.53899999999999</v>
      </c>
      <c r="D246" s="16">
        <v>5.8498363821000002E-2</v>
      </c>
      <c r="E246" s="14">
        <f t="shared" ca="1" si="26"/>
        <v>1189.400024</v>
      </c>
      <c r="F246" s="14">
        <f t="shared" ca="1" si="27"/>
        <v>287.81099999999998</v>
      </c>
      <c r="G246" s="15">
        <f t="shared" ca="1" si="28"/>
        <v>1.0591726951234701</v>
      </c>
      <c r="H246" s="15">
        <f t="shared" ca="1" si="29"/>
        <v>1.0650704802804618</v>
      </c>
      <c r="I246" s="18">
        <f t="shared" ca="1" si="30"/>
        <v>5.5682941829464649E-3</v>
      </c>
      <c r="J246" s="9">
        <f t="shared" ca="1" si="25"/>
        <v>-5.2930069599999997E-2</v>
      </c>
    </row>
    <row r="247" spans="1:10" x14ac:dyDescent="0.2">
      <c r="A247" s="2">
        <v>40542</v>
      </c>
      <c r="B247" s="7">
        <v>1257.880005</v>
      </c>
      <c r="C247" s="7">
        <v>304.173</v>
      </c>
      <c r="D247" s="16">
        <v>3.5472839663099998E-2</v>
      </c>
      <c r="E247" s="14">
        <f t="shared" ca="1" si="26"/>
        <v>1187.76001</v>
      </c>
      <c r="F247" s="14">
        <f t="shared" ca="1" si="27"/>
        <v>290.37400000000002</v>
      </c>
      <c r="G247" s="15">
        <f t="shared" ca="1" si="28"/>
        <v>1.0590354906796366</v>
      </c>
      <c r="H247" s="15">
        <f t="shared" ca="1" si="29"/>
        <v>1.0475214723081268</v>
      </c>
      <c r="I247" s="18">
        <f t="shared" ca="1" si="30"/>
        <v>-1.087217423102671E-2</v>
      </c>
      <c r="J247" s="9">
        <f t="shared" ca="1" si="25"/>
        <v>-4.6345013900000002E-2</v>
      </c>
    </row>
    <row r="248" spans="1:10" x14ac:dyDescent="0.2">
      <c r="A248" s="2">
        <v>40543</v>
      </c>
      <c r="B248" s="7">
        <v>1257.6400149999999</v>
      </c>
      <c r="C248" s="7">
        <v>302.596</v>
      </c>
      <c r="D248" s="16">
        <v>3.7367308198900002E-2</v>
      </c>
      <c r="E248" s="14">
        <f t="shared" ca="1" si="26"/>
        <v>1180.5500489999999</v>
      </c>
      <c r="F248" s="14">
        <f t="shared" ca="1" si="27"/>
        <v>290.57100000000003</v>
      </c>
      <c r="G248" s="15">
        <f t="shared" ca="1" si="28"/>
        <v>1.0653000404898547</v>
      </c>
      <c r="H248" s="15">
        <f t="shared" ca="1" si="29"/>
        <v>1.0413840335064406</v>
      </c>
      <c r="I248" s="18">
        <f t="shared" ca="1" si="30"/>
        <v>-2.2450019782611519E-2</v>
      </c>
      <c r="J248" s="9">
        <f t="shared" ca="1" si="25"/>
        <v>-5.9817328000000003E-2</v>
      </c>
    </row>
    <row r="249" spans="1:10" x14ac:dyDescent="0.2">
      <c r="A249" s="2">
        <v>40547</v>
      </c>
      <c r="B249" s="7">
        <v>1270.1999510000001</v>
      </c>
      <c r="C249" s="7">
        <v>302.399</v>
      </c>
      <c r="D249" s="16">
        <v>2.7217612791E-2</v>
      </c>
      <c r="E249" s="14">
        <f t="shared" ca="1" si="26"/>
        <v>1206.0699460000001</v>
      </c>
      <c r="F249" s="14">
        <f t="shared" ca="1" si="27"/>
        <v>289.58499999999998</v>
      </c>
      <c r="G249" s="15">
        <f t="shared" ca="1" si="28"/>
        <v>1.053172707945083</v>
      </c>
      <c r="H249" s="15">
        <f t="shared" ca="1" si="29"/>
        <v>1.044249529499111</v>
      </c>
      <c r="I249" s="18">
        <f t="shared" ca="1" si="30"/>
        <v>-8.472663959724791E-3</v>
      </c>
      <c r="J249" s="9">
        <f t="shared" ca="1" si="25"/>
        <v>-3.5690276799999997E-2</v>
      </c>
    </row>
    <row r="250" spans="1:10" x14ac:dyDescent="0.2">
      <c r="A250" s="2">
        <v>40548</v>
      </c>
      <c r="B250" s="7">
        <v>1276.5600589999999</v>
      </c>
      <c r="C250" s="7">
        <v>303.976</v>
      </c>
      <c r="D250" s="16">
        <v>2.2123828792200002E-2</v>
      </c>
      <c r="E250" s="14">
        <f t="shared" ca="1" si="26"/>
        <v>1221.530029</v>
      </c>
      <c r="F250" s="14">
        <f t="shared" ca="1" si="27"/>
        <v>290.96499999999997</v>
      </c>
      <c r="G250" s="15">
        <f t="shared" ca="1" si="28"/>
        <v>1.0450500836602845</v>
      </c>
      <c r="H250" s="15">
        <f t="shared" ca="1" si="29"/>
        <v>1.0447167185056623</v>
      </c>
      <c r="I250" s="18">
        <f t="shared" ca="1" si="30"/>
        <v>-3.18994428912589E-4</v>
      </c>
      <c r="J250" s="9">
        <f t="shared" ca="1" si="25"/>
        <v>-2.24428232E-2</v>
      </c>
    </row>
    <row r="251" spans="1:10" x14ac:dyDescent="0.2">
      <c r="A251" s="2">
        <v>40549</v>
      </c>
      <c r="B251" s="7">
        <v>1273.849976</v>
      </c>
      <c r="C251" s="7">
        <v>306.34199999999998</v>
      </c>
      <c r="D251" s="16">
        <v>1.63689280889E-2</v>
      </c>
      <c r="E251" s="14">
        <f t="shared" ca="1" si="26"/>
        <v>1224.709961</v>
      </c>
      <c r="F251" s="14">
        <f t="shared" ca="1" si="27"/>
        <v>297.86500000000001</v>
      </c>
      <c r="G251" s="15">
        <f t="shared" ca="1" si="28"/>
        <v>1.0401237979316149</v>
      </c>
      <c r="H251" s="15">
        <f t="shared" ca="1" si="29"/>
        <v>1.0284592013160323</v>
      </c>
      <c r="I251" s="18">
        <f t="shared" ca="1" si="30"/>
        <v>-1.1214623335009555E-2</v>
      </c>
      <c r="J251" s="9">
        <f t="shared" ca="1" si="25"/>
        <v>-2.75835514E-2</v>
      </c>
    </row>
    <row r="252" spans="1:10" x14ac:dyDescent="0.2">
      <c r="A252" s="2">
        <v>40550</v>
      </c>
      <c r="B252" s="7">
        <v>1271.5</v>
      </c>
      <c r="C252" s="7">
        <v>310.28399999999999</v>
      </c>
      <c r="D252" s="16">
        <v>1.29656206037E-2</v>
      </c>
      <c r="E252" s="14">
        <f t="shared" ca="1" si="26"/>
        <v>1223.119995</v>
      </c>
      <c r="F252" s="14">
        <f t="shared" ca="1" si="27"/>
        <v>300.23099999999999</v>
      </c>
      <c r="G252" s="15">
        <f t="shared" ca="1" si="28"/>
        <v>1.0395545859750253</v>
      </c>
      <c r="H252" s="15">
        <f t="shared" ca="1" si="29"/>
        <v>1.0334842171527923</v>
      </c>
      <c r="I252" s="18">
        <f t="shared" ca="1" si="30"/>
        <v>-5.8393940098291353E-3</v>
      </c>
      <c r="J252" s="9">
        <f t="shared" ca="1" si="25"/>
        <v>-1.8805014599999999E-2</v>
      </c>
    </row>
    <row r="253" spans="1:10" x14ac:dyDescent="0.2">
      <c r="A253" s="2">
        <v>40553</v>
      </c>
      <c r="B253" s="7">
        <v>1269.75</v>
      </c>
      <c r="C253" s="7">
        <v>315.21300000000002</v>
      </c>
      <c r="D253" s="16">
        <v>2.7258082726700002E-2</v>
      </c>
      <c r="E253" s="14">
        <f t="shared" ca="1" si="26"/>
        <v>1223.75</v>
      </c>
      <c r="F253" s="14">
        <f t="shared" ca="1" si="27"/>
        <v>299.245</v>
      </c>
      <c r="G253" s="15">
        <f t="shared" ca="1" si="28"/>
        <v>1.0375893769152196</v>
      </c>
      <c r="H253" s="15">
        <f t="shared" ca="1" si="29"/>
        <v>1.0533609584120036</v>
      </c>
      <c r="I253" s="18">
        <f t="shared" ca="1" si="30"/>
        <v>1.5200214890088271E-2</v>
      </c>
      <c r="J253" s="9">
        <f t="shared" ca="1" si="25"/>
        <v>-1.20578678E-2</v>
      </c>
    </row>
    <row r="254" spans="1:10" x14ac:dyDescent="0.2">
      <c r="A254" s="2">
        <v>40554</v>
      </c>
      <c r="B254" s="7">
        <v>1274.4799800000001</v>
      </c>
      <c r="C254" s="7">
        <v>322.11200000000002</v>
      </c>
      <c r="D254" s="16">
        <v>3.3796618113799998E-2</v>
      </c>
      <c r="E254" s="14">
        <f t="shared" ca="1" si="26"/>
        <v>1228.280029</v>
      </c>
      <c r="F254" s="14">
        <f t="shared" ca="1" si="27"/>
        <v>298.25900000000001</v>
      </c>
      <c r="G254" s="15">
        <f t="shared" ca="1" si="28"/>
        <v>1.0376135326710585</v>
      </c>
      <c r="H254" s="15">
        <f t="shared" ca="1" si="29"/>
        <v>1.0799741164558321</v>
      </c>
      <c r="I254" s="18">
        <f t="shared" ca="1" si="30"/>
        <v>4.0825010903363657E-2</v>
      </c>
      <c r="J254" s="9">
        <f t="shared" ca="1" si="25"/>
        <v>7.0283927999999999E-3</v>
      </c>
    </row>
    <row r="255" spans="1:10" x14ac:dyDescent="0.2">
      <c r="A255" s="2">
        <v>40555</v>
      </c>
      <c r="B255" s="7">
        <v>1285.959961</v>
      </c>
      <c r="C255" s="7">
        <v>321.71800000000002</v>
      </c>
      <c r="D255" s="16">
        <v>2.4953738102800001E-2</v>
      </c>
      <c r="E255" s="14">
        <f t="shared" ca="1" si="26"/>
        <v>1233</v>
      </c>
      <c r="F255" s="14">
        <f t="shared" ca="1" si="27"/>
        <v>301.01900000000001</v>
      </c>
      <c r="G255" s="15">
        <f t="shared" ca="1" si="28"/>
        <v>1.0429521175993512</v>
      </c>
      <c r="H255" s="15">
        <f t="shared" ca="1" si="29"/>
        <v>1.0687631013324741</v>
      </c>
      <c r="I255" s="18">
        <f t="shared" ca="1" si="30"/>
        <v>2.4748004532110457E-2</v>
      </c>
      <c r="J255" s="9">
        <f t="shared" ca="1" si="25"/>
        <v>-2.057336E-4</v>
      </c>
    </row>
    <row r="256" spans="1:10" x14ac:dyDescent="0.2">
      <c r="A256" s="2">
        <v>40556</v>
      </c>
      <c r="B256" s="7">
        <v>1283.76001</v>
      </c>
      <c r="C256" s="7">
        <v>323.29500000000002</v>
      </c>
      <c r="D256" s="16">
        <v>2.81791369177E-2</v>
      </c>
      <c r="E256" s="14">
        <f t="shared" ca="1" si="26"/>
        <v>1240.400024</v>
      </c>
      <c r="F256" s="14">
        <f t="shared" ca="1" si="27"/>
        <v>297.66800000000001</v>
      </c>
      <c r="G256" s="15">
        <f t="shared" ca="1" si="28"/>
        <v>1.0349564536931999</v>
      </c>
      <c r="H256" s="15">
        <f t="shared" ca="1" si="29"/>
        <v>1.0860925594958142</v>
      </c>
      <c r="I256" s="18">
        <f t="shared" ca="1" si="30"/>
        <v>4.9408944328176441E-2</v>
      </c>
      <c r="J256" s="9">
        <f t="shared" ca="1" si="25"/>
        <v>2.1229807400000002E-2</v>
      </c>
    </row>
    <row r="257" spans="1:10" x14ac:dyDescent="0.2">
      <c r="A257" s="2">
        <v>40557</v>
      </c>
      <c r="B257" s="7">
        <v>1293.23999</v>
      </c>
      <c r="C257" s="7">
        <v>321.91500000000002</v>
      </c>
      <c r="D257" s="16">
        <v>3.7952049961200003E-2</v>
      </c>
      <c r="E257" s="14">
        <f t="shared" ca="1" si="26"/>
        <v>1240.459961</v>
      </c>
      <c r="F257" s="14">
        <f t="shared" ca="1" si="27"/>
        <v>297.66800000000001</v>
      </c>
      <c r="G257" s="15">
        <f t="shared" ca="1" si="28"/>
        <v>1.0425487566381839</v>
      </c>
      <c r="H257" s="15">
        <f t="shared" ca="1" si="29"/>
        <v>1.0814565220312564</v>
      </c>
      <c r="I257" s="18">
        <f t="shared" ca="1" si="30"/>
        <v>3.7319852088774308E-2</v>
      </c>
      <c r="J257" s="9">
        <f t="shared" ca="1" si="25"/>
        <v>-6.3219790000000001E-4</v>
      </c>
    </row>
    <row r="258" spans="1:10" x14ac:dyDescent="0.2">
      <c r="A258" s="2">
        <v>40561</v>
      </c>
      <c r="B258" s="7">
        <v>1295.0200199999999</v>
      </c>
      <c r="C258" s="7">
        <v>322.19600000000003</v>
      </c>
      <c r="D258" s="16">
        <v>5.7913833799000003E-2</v>
      </c>
      <c r="E258" s="14">
        <f t="shared" ca="1" si="26"/>
        <v>1241.589966</v>
      </c>
      <c r="F258" s="14">
        <f t="shared" ca="1" si="27"/>
        <v>295.10500000000002</v>
      </c>
      <c r="G258" s="15">
        <f t="shared" ca="1" si="28"/>
        <v>1.0430335742581218</v>
      </c>
      <c r="H258" s="15">
        <f t="shared" ca="1" si="29"/>
        <v>1.091801223293404</v>
      </c>
      <c r="I258" s="18">
        <f t="shared" ca="1" si="30"/>
        <v>4.675558892720133E-2</v>
      </c>
      <c r="J258" s="9">
        <f t="shared" ca="1" si="25"/>
        <v>-1.1158244899999999E-2</v>
      </c>
    </row>
    <row r="259" spans="1:10" x14ac:dyDescent="0.2">
      <c r="A259" s="2">
        <v>40562</v>
      </c>
      <c r="B259" s="7">
        <v>1281.920044</v>
      </c>
      <c r="C259" s="7">
        <v>326.637</v>
      </c>
      <c r="D259" s="16">
        <v>8.1702732661599997E-2</v>
      </c>
      <c r="E259" s="14">
        <f t="shared" ca="1" si="26"/>
        <v>1235.2299800000001</v>
      </c>
      <c r="F259" s="14">
        <f t="shared" ca="1" si="27"/>
        <v>296.68200000000002</v>
      </c>
      <c r="G259" s="15">
        <f t="shared" ca="1" si="28"/>
        <v>1.0377986810197077</v>
      </c>
      <c r="H259" s="15">
        <f t="shared" ca="1" si="29"/>
        <v>1.1009666916091976</v>
      </c>
      <c r="I259" s="18">
        <f t="shared" ca="1" si="30"/>
        <v>6.086730667977247E-2</v>
      </c>
      <c r="J259" s="9">
        <f t="shared" ca="1" si="25"/>
        <v>-2.0835426000000001E-2</v>
      </c>
    </row>
    <row r="260" spans="1:10" x14ac:dyDescent="0.2">
      <c r="A260" s="2">
        <v>40563</v>
      </c>
      <c r="B260" s="7">
        <v>1280.26001</v>
      </c>
      <c r="C260" s="7">
        <v>328.25299999999999</v>
      </c>
      <c r="D260" s="16">
        <v>8.8853353821200007E-2</v>
      </c>
      <c r="E260" s="14">
        <f t="shared" ca="1" si="26"/>
        <v>1242.869995</v>
      </c>
      <c r="F260" s="14">
        <f t="shared" ca="1" si="27"/>
        <v>294.71100000000001</v>
      </c>
      <c r="G260" s="15">
        <f t="shared" ca="1" si="28"/>
        <v>1.03008360902622</v>
      </c>
      <c r="H260" s="15">
        <f t="shared" ca="1" si="29"/>
        <v>1.1138131932639093</v>
      </c>
      <c r="I260" s="18">
        <f t="shared" ca="1" si="30"/>
        <v>8.1284260329937963E-2</v>
      </c>
      <c r="J260" s="9">
        <f t="shared" ca="1" si="25"/>
        <v>-7.5690935000000004E-3</v>
      </c>
    </row>
    <row r="261" spans="1:10" x14ac:dyDescent="0.2">
      <c r="A261" s="2">
        <v>40564</v>
      </c>
      <c r="B261" s="7">
        <v>1283.349976</v>
      </c>
      <c r="C261" s="7">
        <v>324.82100000000003</v>
      </c>
      <c r="D261" s="16">
        <v>8.5184542476899994E-2</v>
      </c>
      <c r="E261" s="14">
        <f t="shared" ca="1" si="26"/>
        <v>1243.910034</v>
      </c>
      <c r="F261" s="14">
        <f t="shared" ca="1" si="27"/>
        <v>297.274</v>
      </c>
      <c r="G261" s="15">
        <f t="shared" ca="1" si="28"/>
        <v>1.0317064264472362</v>
      </c>
      <c r="H261" s="15">
        <f t="shared" ca="1" si="29"/>
        <v>1.0926653525030781</v>
      </c>
      <c r="I261" s="18">
        <f t="shared" ca="1" si="30"/>
        <v>5.9085534889763869E-2</v>
      </c>
      <c r="J261" s="9">
        <f t="shared" ca="1" si="25"/>
        <v>-2.6099007600000002E-2</v>
      </c>
    </row>
    <row r="262" spans="1:10" x14ac:dyDescent="0.2">
      <c r="A262" s="2">
        <v>40567</v>
      </c>
      <c r="B262" s="7">
        <v>1290.839966</v>
      </c>
      <c r="C262" s="7">
        <v>327.041</v>
      </c>
      <c r="D262" s="16">
        <v>8.05503661289E-2</v>
      </c>
      <c r="E262" s="14">
        <f t="shared" ca="1" si="26"/>
        <v>1247.079956</v>
      </c>
      <c r="F262" s="14">
        <f t="shared" ca="1" si="27"/>
        <v>297.66800000000001</v>
      </c>
      <c r="G262" s="15">
        <f t="shared" ca="1" si="28"/>
        <v>1.0350899794271089</v>
      </c>
      <c r="H262" s="15">
        <f t="shared" ca="1" si="29"/>
        <v>1.098677049598882</v>
      </c>
      <c r="I262" s="18">
        <f t="shared" ca="1" si="30"/>
        <v>6.1431442131211211E-2</v>
      </c>
      <c r="J262" s="9">
        <f t="shared" ca="1" si="25"/>
        <v>-1.9118923999999999E-2</v>
      </c>
    </row>
    <row r="263" spans="1:10" x14ac:dyDescent="0.2">
      <c r="A263" s="2">
        <v>40568</v>
      </c>
      <c r="B263" s="7">
        <v>1291.1800539999999</v>
      </c>
      <c r="C263" s="7">
        <v>327.84899999999999</v>
      </c>
      <c r="D263" s="16">
        <v>8.0763706917600001E-2</v>
      </c>
      <c r="E263" s="14">
        <f t="shared" ca="1" si="26"/>
        <v>1254.599976</v>
      </c>
      <c r="F263" s="14">
        <f t="shared" ca="1" si="27"/>
        <v>299.245</v>
      </c>
      <c r="G263" s="15">
        <f t="shared" ca="1" si="28"/>
        <v>1.0291567660607064</v>
      </c>
      <c r="H263" s="15">
        <f t="shared" ca="1" si="29"/>
        <v>1.0955872278567729</v>
      </c>
      <c r="I263" s="18">
        <f t="shared" ca="1" si="30"/>
        <v>6.4548438087174809E-2</v>
      </c>
      <c r="J263" s="9">
        <f t="shared" ca="1" si="25"/>
        <v>-1.6215268800000002E-2</v>
      </c>
    </row>
    <row r="264" spans="1:10" x14ac:dyDescent="0.2">
      <c r="A264" s="2">
        <v>40569</v>
      </c>
      <c r="B264" s="7">
        <v>1296.630005</v>
      </c>
      <c r="C264" s="7">
        <v>328.25299999999999</v>
      </c>
      <c r="D264" s="16">
        <v>8.0200931604000006E-2</v>
      </c>
      <c r="E264" s="14">
        <f t="shared" ca="1" si="26"/>
        <v>1258.839966</v>
      </c>
      <c r="F264" s="14">
        <f t="shared" ca="1" si="27"/>
        <v>303.58199999999999</v>
      </c>
      <c r="G264" s="15">
        <f t="shared" ca="1" si="28"/>
        <v>1.0300197324685194</v>
      </c>
      <c r="H264" s="15">
        <f t="shared" ca="1" si="29"/>
        <v>1.0812663464895811</v>
      </c>
      <c r="I264" s="18">
        <f t="shared" ca="1" si="30"/>
        <v>4.9753041039558799E-2</v>
      </c>
      <c r="J264" s="9">
        <f t="shared" ca="1" si="25"/>
        <v>-3.0447890599999999E-2</v>
      </c>
    </row>
    <row r="265" spans="1:10" x14ac:dyDescent="0.2">
      <c r="A265" s="2">
        <v>40570</v>
      </c>
      <c r="B265" s="7">
        <v>1299.540039</v>
      </c>
      <c r="C265" s="7">
        <v>329.86799999999999</v>
      </c>
      <c r="D265" s="16">
        <v>6.6810010015199997E-2</v>
      </c>
      <c r="E265" s="14">
        <f t="shared" ca="1" si="26"/>
        <v>1256.7700199999999</v>
      </c>
      <c r="F265" s="14">
        <f t="shared" ca="1" si="27"/>
        <v>301.41399999999999</v>
      </c>
      <c r="G265" s="15">
        <f t="shared" ca="1" si="28"/>
        <v>1.0340316989738505</v>
      </c>
      <c r="H265" s="15">
        <f t="shared" ca="1" si="29"/>
        <v>1.0944017198935683</v>
      </c>
      <c r="I265" s="18">
        <f t="shared" ca="1" si="30"/>
        <v>5.8383143359751477E-2</v>
      </c>
      <c r="J265" s="9">
        <f t="shared" ca="1" si="25"/>
        <v>-8.4268667000000005E-3</v>
      </c>
    </row>
    <row r="266" spans="1:10" x14ac:dyDescent="0.2">
      <c r="A266" s="2">
        <v>40571</v>
      </c>
      <c r="B266" s="7">
        <v>1276.339966</v>
      </c>
      <c r="C266" s="7">
        <v>330.27100000000002</v>
      </c>
      <c r="D266" s="16">
        <v>5.0691326939100001E-2</v>
      </c>
      <c r="E266" s="14">
        <f t="shared" ca="1" si="26"/>
        <v>1259.780029</v>
      </c>
      <c r="F266" s="14">
        <f t="shared" ca="1" si="27"/>
        <v>306.53899999999999</v>
      </c>
      <c r="G266" s="15">
        <f t="shared" ca="1" si="28"/>
        <v>1.0131451020168538</v>
      </c>
      <c r="H266" s="15">
        <f t="shared" ca="1" si="29"/>
        <v>1.0774191864656701</v>
      </c>
      <c r="I266" s="18">
        <f t="shared" ca="1" si="30"/>
        <v>6.3440157111618767E-2</v>
      </c>
      <c r="J266" s="9">
        <f t="shared" ca="1" si="25"/>
        <v>1.27488302E-2</v>
      </c>
    </row>
    <row r="267" spans="1:10" x14ac:dyDescent="0.2">
      <c r="A267" s="2">
        <v>40574</v>
      </c>
      <c r="B267" s="7">
        <v>1286.119995</v>
      </c>
      <c r="C267" s="7">
        <v>334.30900000000003</v>
      </c>
      <c r="D267" s="16">
        <v>6.2689468592400002E-2</v>
      </c>
      <c r="E267" s="14">
        <f t="shared" ca="1" si="26"/>
        <v>1257.880005</v>
      </c>
      <c r="F267" s="14">
        <f t="shared" ca="1" si="27"/>
        <v>304.173</v>
      </c>
      <c r="G267" s="15">
        <f t="shared" ca="1" si="28"/>
        <v>1.0224504641839824</v>
      </c>
      <c r="H267" s="15">
        <f t="shared" ca="1" si="29"/>
        <v>1.0990751973383568</v>
      </c>
      <c r="I267" s="18">
        <f t="shared" ca="1" si="30"/>
        <v>7.4942244967856286E-2</v>
      </c>
      <c r="J267" s="9">
        <f t="shared" ca="1" si="25"/>
        <v>1.22527764E-2</v>
      </c>
    </row>
    <row r="268" spans="1:10" x14ac:dyDescent="0.2">
      <c r="A268" s="2">
        <v>40575</v>
      </c>
      <c r="B268" s="7">
        <v>1307.589966</v>
      </c>
      <c r="C268" s="7">
        <v>331.483</v>
      </c>
      <c r="D268" s="16">
        <v>4.9467245512799997E-2</v>
      </c>
      <c r="E268" s="14">
        <f t="shared" ca="1" si="26"/>
        <v>1257.6400149999999</v>
      </c>
      <c r="F268" s="14">
        <f t="shared" ca="1" si="27"/>
        <v>302.596</v>
      </c>
      <c r="G268" s="15">
        <f t="shared" ca="1" si="28"/>
        <v>1.0397172087435529</v>
      </c>
      <c r="H268" s="15">
        <f t="shared" ca="1" si="29"/>
        <v>1.0954639188885511</v>
      </c>
      <c r="I268" s="18">
        <f t="shared" ca="1" si="30"/>
        <v>5.3617185207855966E-2</v>
      </c>
      <c r="J268" s="9">
        <f t="shared" ca="1" si="25"/>
        <v>4.1499396999999999E-3</v>
      </c>
    </row>
    <row r="269" spans="1:10" x14ac:dyDescent="0.2">
      <c r="A269" s="2">
        <v>40576</v>
      </c>
      <c r="B269" s="7">
        <v>1304.030029</v>
      </c>
      <c r="C269" s="7">
        <v>330.47300000000001</v>
      </c>
      <c r="D269" s="16">
        <v>5.1354320169400003E-2</v>
      </c>
      <c r="E269" s="14">
        <f t="shared" ca="1" si="26"/>
        <v>1270.1999510000001</v>
      </c>
      <c r="F269" s="14">
        <f t="shared" ca="1" si="27"/>
        <v>302.399</v>
      </c>
      <c r="G269" s="15">
        <f t="shared" ca="1" si="28"/>
        <v>1.0266336634428039</v>
      </c>
      <c r="H269" s="15">
        <f t="shared" ca="1" si="29"/>
        <v>1.0928376085899756</v>
      </c>
      <c r="I269" s="18">
        <f t="shared" ca="1" si="30"/>
        <v>6.4486435137103726E-2</v>
      </c>
      <c r="J269" s="9">
        <f t="shared" ca="1" si="25"/>
        <v>1.3132115E-2</v>
      </c>
    </row>
    <row r="270" spans="1:10" x14ac:dyDescent="0.2">
      <c r="A270" s="2">
        <v>40577</v>
      </c>
      <c r="B270" s="7">
        <v>1307.099976</v>
      </c>
      <c r="C270" s="7">
        <v>333.29899999999998</v>
      </c>
      <c r="D270" s="16">
        <v>5.9601732834599998E-2</v>
      </c>
      <c r="E270" s="14">
        <f t="shared" ca="1" si="26"/>
        <v>1276.5600589999999</v>
      </c>
      <c r="F270" s="14">
        <f t="shared" ca="1" si="27"/>
        <v>303.976</v>
      </c>
      <c r="G270" s="15">
        <f t="shared" ca="1" si="28"/>
        <v>1.0239236037385688</v>
      </c>
      <c r="H270" s="15">
        <f t="shared" ca="1" si="29"/>
        <v>1.0964648524883542</v>
      </c>
      <c r="I270" s="18">
        <f t="shared" ca="1" si="30"/>
        <v>7.0846348775359225E-2</v>
      </c>
      <c r="J270" s="9">
        <f t="shared" ca="1" si="25"/>
        <v>1.1244615899999999E-2</v>
      </c>
    </row>
    <row r="271" spans="1:10" x14ac:dyDescent="0.2">
      <c r="A271" s="2">
        <v>40578</v>
      </c>
      <c r="B271" s="7">
        <v>1310.869995</v>
      </c>
      <c r="C271" s="7">
        <v>329.666</v>
      </c>
      <c r="D271" s="16">
        <v>5.4129377980800003E-2</v>
      </c>
      <c r="E271" s="14">
        <f t="shared" ca="1" si="26"/>
        <v>1273.849976</v>
      </c>
      <c r="F271" s="14">
        <f t="shared" ca="1" si="27"/>
        <v>306.34199999999998</v>
      </c>
      <c r="G271" s="15">
        <f t="shared" ca="1" si="28"/>
        <v>1.0290615219197523</v>
      </c>
      <c r="H271" s="15">
        <f t="shared" ca="1" si="29"/>
        <v>1.0761371277852858</v>
      </c>
      <c r="I271" s="18">
        <f t="shared" ca="1" si="30"/>
        <v>4.5746153036324122E-2</v>
      </c>
      <c r="J271" s="9">
        <f t="shared" ca="1" si="25"/>
        <v>-8.3832248999999998E-3</v>
      </c>
    </row>
    <row r="272" spans="1:10" x14ac:dyDescent="0.2">
      <c r="A272" s="2">
        <v>40581</v>
      </c>
      <c r="B272" s="7">
        <v>1319.0500489999999</v>
      </c>
      <c r="C272" s="7">
        <v>326.637</v>
      </c>
      <c r="D272" s="16">
        <v>3.6239754249599999E-2</v>
      </c>
      <c r="E272" s="14">
        <f t="shared" ca="1" si="26"/>
        <v>1271.5</v>
      </c>
      <c r="F272" s="14">
        <f t="shared" ca="1" si="27"/>
        <v>310.28399999999999</v>
      </c>
      <c r="G272" s="15">
        <f t="shared" ca="1" si="28"/>
        <v>1.0373968139992136</v>
      </c>
      <c r="H272" s="15">
        <f t="shared" ca="1" si="29"/>
        <v>1.0527033298526511</v>
      </c>
      <c r="I272" s="18">
        <f t="shared" ca="1" si="30"/>
        <v>1.4754735745168057E-2</v>
      </c>
      <c r="J272" s="9">
        <f t="shared" ca="1" si="25"/>
        <v>-2.1485018500000001E-2</v>
      </c>
    </row>
    <row r="273" spans="1:10" x14ac:dyDescent="0.2">
      <c r="A273" s="2">
        <v>40582</v>
      </c>
      <c r="B273" s="7">
        <v>1324.5699460000001</v>
      </c>
      <c r="C273" s="7">
        <v>326.637</v>
      </c>
      <c r="D273" s="16">
        <v>2.1219556245699999E-2</v>
      </c>
      <c r="E273" s="14">
        <f t="shared" ca="1" si="26"/>
        <v>1269.75</v>
      </c>
      <c r="F273" s="14">
        <f t="shared" ca="1" si="27"/>
        <v>315.21300000000002</v>
      </c>
      <c r="G273" s="15">
        <f t="shared" ca="1" si="28"/>
        <v>1.0431738105926365</v>
      </c>
      <c r="H273" s="15">
        <f t="shared" ca="1" si="29"/>
        <v>1.0362421600631953</v>
      </c>
      <c r="I273" s="18">
        <f t="shared" ca="1" si="30"/>
        <v>-6.6447704678315178E-3</v>
      </c>
      <c r="J273" s="9">
        <f t="shared" ca="1" si="25"/>
        <v>-2.7864326700000001E-2</v>
      </c>
    </row>
    <row r="274" spans="1:10" x14ac:dyDescent="0.2">
      <c r="A274" s="2">
        <v>40583</v>
      </c>
      <c r="B274" s="7">
        <v>1320.880005</v>
      </c>
      <c r="C274" s="7">
        <v>324.82100000000003</v>
      </c>
      <c r="D274" s="16">
        <v>8.4101182197500006E-3</v>
      </c>
      <c r="E274" s="14">
        <f t="shared" ca="1" si="26"/>
        <v>1274.4799800000001</v>
      </c>
      <c r="F274" s="14">
        <f t="shared" ca="1" si="27"/>
        <v>322.11200000000002</v>
      </c>
      <c r="G274" s="15">
        <f t="shared" ca="1" si="28"/>
        <v>1.0364070253971349</v>
      </c>
      <c r="H274" s="15">
        <f t="shared" ca="1" si="29"/>
        <v>1.0084101182197496</v>
      </c>
      <c r="I274" s="18">
        <f t="shared" ca="1" si="30"/>
        <v>-2.7013428596412092E-2</v>
      </c>
      <c r="J274" s="9">
        <f t="shared" ca="1" si="25"/>
        <v>-3.5423546799999997E-2</v>
      </c>
    </row>
    <row r="275" spans="1:10" x14ac:dyDescent="0.2">
      <c r="A275" s="2">
        <v>40584</v>
      </c>
      <c r="B275" s="7">
        <v>1321.869995</v>
      </c>
      <c r="C275" s="7">
        <v>325.02300000000002</v>
      </c>
      <c r="D275" s="16">
        <v>7.0483455573399998E-3</v>
      </c>
      <c r="E275" s="14">
        <f t="shared" ca="1" si="26"/>
        <v>1285.959961</v>
      </c>
      <c r="F275" s="14">
        <f t="shared" ca="1" si="27"/>
        <v>321.71800000000002</v>
      </c>
      <c r="G275" s="15">
        <f t="shared" ca="1" si="28"/>
        <v>1.0279246905728505</v>
      </c>
      <c r="H275" s="15">
        <f t="shared" ca="1" si="29"/>
        <v>1.0102729719816734</v>
      </c>
      <c r="I275" s="18">
        <f t="shared" ca="1" si="30"/>
        <v>-1.7172190485413852E-2</v>
      </c>
      <c r="J275" s="9">
        <f t="shared" ca="1" si="25"/>
        <v>-2.4220536000000001E-2</v>
      </c>
    </row>
    <row r="276" spans="1:10" x14ac:dyDescent="0.2">
      <c r="A276" s="2">
        <v>40585</v>
      </c>
      <c r="B276" s="7">
        <v>1329.150024</v>
      </c>
      <c r="C276" s="7">
        <v>330.07</v>
      </c>
      <c r="D276" s="16">
        <v>1.4567718961799999E-2</v>
      </c>
      <c r="E276" s="14">
        <f t="shared" ca="1" si="26"/>
        <v>1283.76001</v>
      </c>
      <c r="F276" s="14">
        <f t="shared" ca="1" si="27"/>
        <v>323.29500000000002</v>
      </c>
      <c r="G276" s="15">
        <f t="shared" ca="1" si="28"/>
        <v>1.0353570867190356</v>
      </c>
      <c r="H276" s="15">
        <f t="shared" ca="1" si="29"/>
        <v>1.0209560927326435</v>
      </c>
      <c r="I276" s="18">
        <f t="shared" ca="1" si="30"/>
        <v>-1.3909205018364901E-2</v>
      </c>
      <c r="J276" s="9">
        <f t="shared" ca="1" si="25"/>
        <v>-2.8476924000000001E-2</v>
      </c>
    </row>
    <row r="277" spans="1:10" x14ac:dyDescent="0.2">
      <c r="A277" s="2">
        <v>40588</v>
      </c>
      <c r="B277" s="7">
        <v>1332.3199460000001</v>
      </c>
      <c r="C277" s="7">
        <v>329.464</v>
      </c>
      <c r="D277" s="16">
        <v>1.3389772133300001E-2</v>
      </c>
      <c r="E277" s="14">
        <f t="shared" ca="1" si="26"/>
        <v>1293.23999</v>
      </c>
      <c r="F277" s="14">
        <f t="shared" ca="1" si="27"/>
        <v>321.91500000000002</v>
      </c>
      <c r="G277" s="15">
        <f t="shared" ca="1" si="28"/>
        <v>1.0302186417851185</v>
      </c>
      <c r="H277" s="15">
        <f t="shared" ca="1" si="29"/>
        <v>1.0234502896727395</v>
      </c>
      <c r="I277" s="18">
        <f t="shared" ca="1" si="30"/>
        <v>-6.5698210436679894E-3</v>
      </c>
      <c r="J277" s="9">
        <f t="shared" ca="1" si="25"/>
        <v>-1.99595932E-2</v>
      </c>
    </row>
    <row r="278" spans="1:10" x14ac:dyDescent="0.2">
      <c r="A278" s="2">
        <v>40589</v>
      </c>
      <c r="B278" s="7">
        <v>1328.01001</v>
      </c>
      <c r="C278" s="7">
        <v>333.50099999999998</v>
      </c>
      <c r="D278" s="16">
        <v>1.17452061907E-2</v>
      </c>
      <c r="E278" s="14">
        <f t="shared" ca="1" si="26"/>
        <v>1295.0200199999999</v>
      </c>
      <c r="F278" s="14">
        <f t="shared" ca="1" si="27"/>
        <v>322.19600000000003</v>
      </c>
      <c r="G278" s="15">
        <f t="shared" ca="1" si="28"/>
        <v>1.025474501930866</v>
      </c>
      <c r="H278" s="15">
        <f t="shared" ca="1" si="29"/>
        <v>1.0350873381420003</v>
      </c>
      <c r="I278" s="18">
        <f t="shared" ca="1" si="30"/>
        <v>9.374037280336367E-3</v>
      </c>
      <c r="J278" s="9">
        <f t="shared" ca="1" si="25"/>
        <v>-2.3711689000000002E-3</v>
      </c>
    </row>
    <row r="279" spans="1:10" x14ac:dyDescent="0.2">
      <c r="A279" s="2">
        <v>40590</v>
      </c>
      <c r="B279" s="7">
        <v>1336.3199460000001</v>
      </c>
      <c r="C279" s="7">
        <v>327.24299999999999</v>
      </c>
      <c r="D279" s="16">
        <v>-6.0287209109599997E-3</v>
      </c>
      <c r="E279" s="14">
        <f t="shared" ca="1" si="26"/>
        <v>1281.920044</v>
      </c>
      <c r="F279" s="14">
        <f t="shared" ca="1" si="27"/>
        <v>326.637</v>
      </c>
      <c r="G279" s="15">
        <f t="shared" ca="1" si="28"/>
        <v>1.0424362675773873</v>
      </c>
      <c r="H279" s="15">
        <f t="shared" ca="1" si="29"/>
        <v>1.0018552705296706</v>
      </c>
      <c r="I279" s="18">
        <f t="shared" ca="1" si="30"/>
        <v>-3.8928995766836283E-2</v>
      </c>
      <c r="J279" s="9">
        <f t="shared" ref="J279:J342" ca="1" si="31">ROUND(I279-D279,10)</f>
        <v>-3.2900274899999998E-2</v>
      </c>
    </row>
    <row r="280" spans="1:10" x14ac:dyDescent="0.2">
      <c r="A280" s="2">
        <v>40591</v>
      </c>
      <c r="B280" s="7">
        <v>1340.4300539999999</v>
      </c>
      <c r="C280" s="7">
        <v>325.62799999999999</v>
      </c>
      <c r="D280" s="16">
        <v>-8.5365658357E-3</v>
      </c>
      <c r="E280" s="14">
        <f t="shared" ca="1" si="26"/>
        <v>1280.26001</v>
      </c>
      <c r="F280" s="14">
        <f t="shared" ca="1" si="27"/>
        <v>328.25299999999999</v>
      </c>
      <c r="G280" s="15">
        <f t="shared" ca="1" si="28"/>
        <v>1.0469982999781426</v>
      </c>
      <c r="H280" s="15">
        <f t="shared" ca="1" si="29"/>
        <v>0.9920031195449851</v>
      </c>
      <c r="I280" s="18">
        <f t="shared" ca="1" si="30"/>
        <v>-5.252652314173345E-2</v>
      </c>
      <c r="J280" s="9">
        <f t="shared" ca="1" si="31"/>
        <v>-4.39899573E-2</v>
      </c>
    </row>
    <row r="281" spans="1:10" x14ac:dyDescent="0.2">
      <c r="A281" s="2">
        <v>40592</v>
      </c>
      <c r="B281" s="7">
        <v>1343.01001</v>
      </c>
      <c r="C281" s="7">
        <v>324.01299999999998</v>
      </c>
      <c r="D281" s="16">
        <v>-1.2954893185399999E-2</v>
      </c>
      <c r="E281" s="14">
        <f t="shared" ca="1" si="26"/>
        <v>1283.349976</v>
      </c>
      <c r="F281" s="14">
        <f t="shared" ca="1" si="27"/>
        <v>324.82100000000003</v>
      </c>
      <c r="G281" s="15">
        <f t="shared" ca="1" si="28"/>
        <v>1.0464877353143769</v>
      </c>
      <c r="H281" s="15">
        <f t="shared" ca="1" si="29"/>
        <v>0.99751247610222227</v>
      </c>
      <c r="I281" s="18">
        <f t="shared" ca="1" si="30"/>
        <v>-4.6799649493686535E-2</v>
      </c>
      <c r="J281" s="9">
        <f t="shared" ca="1" si="31"/>
        <v>-3.3844756300000001E-2</v>
      </c>
    </row>
    <row r="282" spans="1:10" x14ac:dyDescent="0.2">
      <c r="A282" s="2">
        <v>40596</v>
      </c>
      <c r="B282" s="7">
        <v>1315.4399410000001</v>
      </c>
      <c r="C282" s="7">
        <v>331.07900000000001</v>
      </c>
      <c r="D282" s="16">
        <v>5.1781556811600002E-3</v>
      </c>
      <c r="E282" s="14">
        <f t="shared" ca="1" si="26"/>
        <v>1290.839966</v>
      </c>
      <c r="F282" s="14">
        <f t="shared" ca="1" si="27"/>
        <v>327.041</v>
      </c>
      <c r="G282" s="15">
        <f t="shared" ca="1" si="28"/>
        <v>1.0190573391341682</v>
      </c>
      <c r="H282" s="15">
        <f t="shared" ca="1" si="29"/>
        <v>1.0123470757489121</v>
      </c>
      <c r="I282" s="18">
        <f t="shared" ca="1" si="30"/>
        <v>-6.584775093183004E-3</v>
      </c>
      <c r="J282" s="9">
        <f t="shared" ca="1" si="31"/>
        <v>-1.17629308E-2</v>
      </c>
    </row>
    <row r="283" spans="1:10" x14ac:dyDescent="0.2">
      <c r="A283" s="2">
        <v>40597</v>
      </c>
      <c r="B283" s="7">
        <v>1307.400024</v>
      </c>
      <c r="C283" s="7">
        <v>329.06</v>
      </c>
      <c r="D283" s="16">
        <v>2.6905588243300001E-3</v>
      </c>
      <c r="E283" s="14">
        <f t="shared" ca="1" si="26"/>
        <v>1291.1800539999999</v>
      </c>
      <c r="F283" s="14">
        <f t="shared" ca="1" si="27"/>
        <v>327.84899999999999</v>
      </c>
      <c r="G283" s="15">
        <f t="shared" ca="1" si="28"/>
        <v>1.0125621286897606</v>
      </c>
      <c r="H283" s="15">
        <f t="shared" ca="1" si="29"/>
        <v>1.0036937736579949</v>
      </c>
      <c r="I283" s="18">
        <f t="shared" ca="1" si="30"/>
        <v>-8.7583317413235662E-3</v>
      </c>
      <c r="J283" s="9">
        <f t="shared" ca="1" si="31"/>
        <v>-1.1448890600000001E-2</v>
      </c>
    </row>
    <row r="284" spans="1:10" x14ac:dyDescent="0.2">
      <c r="A284" s="2">
        <v>40598</v>
      </c>
      <c r="B284" s="7">
        <v>1306.099976</v>
      </c>
      <c r="C284" s="7">
        <v>325.62799999999999</v>
      </c>
      <c r="D284" s="16">
        <v>-7.0423659173200004E-3</v>
      </c>
      <c r="E284" s="14">
        <f t="shared" ca="1" si="26"/>
        <v>1296.630005</v>
      </c>
      <c r="F284" s="14">
        <f t="shared" ca="1" si="27"/>
        <v>328.25299999999999</v>
      </c>
      <c r="G284" s="15">
        <f t="shared" ca="1" si="28"/>
        <v>1.0073035260355556</v>
      </c>
      <c r="H284" s="15">
        <f t="shared" ca="1" si="29"/>
        <v>0.9920031195449851</v>
      </c>
      <c r="I284" s="18">
        <f t="shared" ca="1" si="30"/>
        <v>-1.5189469802402433E-2</v>
      </c>
      <c r="J284" s="9">
        <f t="shared" ca="1" si="31"/>
        <v>-8.1471038999999992E-3</v>
      </c>
    </row>
    <row r="285" spans="1:10" x14ac:dyDescent="0.2">
      <c r="A285" s="2">
        <v>40599</v>
      </c>
      <c r="B285" s="7">
        <v>1319.880005</v>
      </c>
      <c r="C285" s="7">
        <v>325.42599999999999</v>
      </c>
      <c r="D285" s="16">
        <v>1.2270474308299999E-3</v>
      </c>
      <c r="E285" s="14">
        <f t="shared" ca="1" si="26"/>
        <v>1299.540039</v>
      </c>
      <c r="F285" s="14">
        <f t="shared" ca="1" si="27"/>
        <v>329.86799999999999</v>
      </c>
      <c r="G285" s="15">
        <f t="shared" ca="1" si="28"/>
        <v>1.0156516655043977</v>
      </c>
      <c r="H285" s="15">
        <f t="shared" ca="1" si="29"/>
        <v>0.98653400754241083</v>
      </c>
      <c r="I285" s="18">
        <f t="shared" ca="1" si="30"/>
        <v>-2.8668941282665394E-2</v>
      </c>
      <c r="J285" s="9">
        <f t="shared" ca="1" si="31"/>
        <v>-2.9895988700000001E-2</v>
      </c>
    </row>
    <row r="286" spans="1:10" x14ac:dyDescent="0.2">
      <c r="A286" s="2">
        <v>40602</v>
      </c>
      <c r="B286" s="7">
        <v>1327.219971</v>
      </c>
      <c r="C286" s="7">
        <v>320.37900000000002</v>
      </c>
      <c r="D286" s="16">
        <v>-3.1351420235399999E-3</v>
      </c>
      <c r="E286" s="14">
        <f t="shared" ca="1" si="26"/>
        <v>1276.339966</v>
      </c>
      <c r="F286" s="14">
        <f t="shared" ca="1" si="27"/>
        <v>330.27100000000002</v>
      </c>
      <c r="G286" s="15">
        <f t="shared" ca="1" si="28"/>
        <v>1.0398639910645875</v>
      </c>
      <c r="H286" s="15">
        <f t="shared" ca="1" si="29"/>
        <v>0.97004883868096203</v>
      </c>
      <c r="I286" s="18">
        <f t="shared" ca="1" si="30"/>
        <v>-6.7138734472525052E-2</v>
      </c>
      <c r="J286" s="9">
        <f t="shared" ca="1" si="31"/>
        <v>-6.4003592400000003E-2</v>
      </c>
    </row>
    <row r="287" spans="1:10" x14ac:dyDescent="0.2">
      <c r="A287" s="2">
        <v>40603</v>
      </c>
      <c r="B287" s="7">
        <v>1306.329956</v>
      </c>
      <c r="C287" s="7">
        <v>326.839</v>
      </c>
      <c r="D287" s="16">
        <v>-5.6006128360499999E-4</v>
      </c>
      <c r="E287" s="14">
        <f t="shared" ca="1" si="26"/>
        <v>1286.119995</v>
      </c>
      <c r="F287" s="14">
        <f t="shared" ca="1" si="27"/>
        <v>334.30900000000003</v>
      </c>
      <c r="G287" s="15">
        <f t="shared" ca="1" si="28"/>
        <v>1.015713900008218</v>
      </c>
      <c r="H287" s="15">
        <f t="shared" ca="1" si="29"/>
        <v>0.97765540263648298</v>
      </c>
      <c r="I287" s="18">
        <f t="shared" ca="1" si="30"/>
        <v>-3.7469702217747702E-2</v>
      </c>
      <c r="J287" s="9">
        <f t="shared" ca="1" si="31"/>
        <v>-3.6909640899999999E-2</v>
      </c>
    </row>
    <row r="288" spans="1:10" x14ac:dyDescent="0.2">
      <c r="A288" s="2">
        <v>40604</v>
      </c>
      <c r="B288" s="7">
        <v>1308.4399410000001</v>
      </c>
      <c r="C288" s="7">
        <v>334.71300000000002</v>
      </c>
      <c r="D288" s="16">
        <v>1.9267869717100001E-2</v>
      </c>
      <c r="E288" s="14">
        <f t="shared" ca="1" si="26"/>
        <v>1307.589966</v>
      </c>
      <c r="F288" s="14">
        <f t="shared" ca="1" si="27"/>
        <v>331.483</v>
      </c>
      <c r="G288" s="15">
        <f t="shared" ca="1" si="28"/>
        <v>1.0006500317546794</v>
      </c>
      <c r="H288" s="15">
        <f t="shared" ca="1" si="29"/>
        <v>1.0097440894404841</v>
      </c>
      <c r="I288" s="18">
        <f t="shared" ca="1" si="30"/>
        <v>9.0881500996486952E-3</v>
      </c>
      <c r="J288" s="9">
        <f t="shared" ca="1" si="31"/>
        <v>-1.01797196E-2</v>
      </c>
    </row>
    <row r="289" spans="1:10" x14ac:dyDescent="0.2">
      <c r="A289" s="2">
        <v>40605</v>
      </c>
      <c r="B289" s="7">
        <v>1330.969971</v>
      </c>
      <c r="C289" s="7">
        <v>339.154</v>
      </c>
      <c r="D289" s="16">
        <v>2.22344576162E-2</v>
      </c>
      <c r="E289" s="14">
        <f t="shared" ref="E289:E352" ca="1" si="32">OFFSET(B289,-$K$1,0)</f>
        <v>1304.030029</v>
      </c>
      <c r="F289" s="14">
        <f t="shared" ref="F289:F352" ca="1" si="33">OFFSET(C289,-$K$1,0)</f>
        <v>330.47300000000001</v>
      </c>
      <c r="G289" s="15">
        <f t="shared" ref="G289:G352" ca="1" si="34">B289/E289</f>
        <v>1.0206589889809967</v>
      </c>
      <c r="H289" s="15">
        <f t="shared" ref="H289:H352" ca="1" si="35">C289/F289</f>
        <v>1.0262684092195127</v>
      </c>
      <c r="I289" s="18">
        <f t="shared" ref="I289:I352" ca="1" si="36">H289/G289-1</f>
        <v>5.4958808956517835E-3</v>
      </c>
      <c r="J289" s="9">
        <f t="shared" ca="1" si="31"/>
        <v>-1.67385767E-2</v>
      </c>
    </row>
    <row r="290" spans="1:10" x14ac:dyDescent="0.2">
      <c r="A290" s="2">
        <v>40606</v>
      </c>
      <c r="B290" s="7">
        <v>1321.150024</v>
      </c>
      <c r="C290" s="7">
        <v>339.96199999999999</v>
      </c>
      <c r="D290" s="16">
        <v>2.5246159143400001E-2</v>
      </c>
      <c r="E290" s="14">
        <f t="shared" ca="1" si="32"/>
        <v>1307.099976</v>
      </c>
      <c r="F290" s="14">
        <f t="shared" ca="1" si="33"/>
        <v>333.29899999999998</v>
      </c>
      <c r="G290" s="15">
        <f t="shared" ca="1" si="34"/>
        <v>1.010749023225443</v>
      </c>
      <c r="H290" s="15">
        <f t="shared" ca="1" si="35"/>
        <v>1.0199910590790853</v>
      </c>
      <c r="I290" s="18">
        <f t="shared" ca="1" si="36"/>
        <v>9.1437494781341222E-3</v>
      </c>
      <c r="J290" s="9">
        <f t="shared" ca="1" si="31"/>
        <v>-1.61024097E-2</v>
      </c>
    </row>
    <row r="291" spans="1:10" x14ac:dyDescent="0.2">
      <c r="A291" s="2">
        <v>40609</v>
      </c>
      <c r="B291" s="7">
        <v>1310.130005</v>
      </c>
      <c r="C291" s="7">
        <v>344.20100000000002</v>
      </c>
      <c r="D291" s="16">
        <v>4.2110389920199998E-2</v>
      </c>
      <c r="E291" s="14">
        <f t="shared" ca="1" si="32"/>
        <v>1310.869995</v>
      </c>
      <c r="F291" s="14">
        <f t="shared" ca="1" si="33"/>
        <v>329.666</v>
      </c>
      <c r="G291" s="15">
        <f t="shared" ca="1" si="34"/>
        <v>0.99943549703416623</v>
      </c>
      <c r="H291" s="15">
        <f t="shared" ca="1" si="35"/>
        <v>1.044090079049705</v>
      </c>
      <c r="I291" s="18">
        <f t="shared" ca="1" si="36"/>
        <v>4.4679803897351711E-2</v>
      </c>
      <c r="J291" s="9">
        <f t="shared" ca="1" si="31"/>
        <v>2.5694139999999999E-3</v>
      </c>
    </row>
    <row r="292" spans="1:10" x14ac:dyDescent="0.2">
      <c r="A292" s="2">
        <v>40610</v>
      </c>
      <c r="B292" s="7">
        <v>1321.8199460000001</v>
      </c>
      <c r="C292" s="7">
        <v>340.36500000000001</v>
      </c>
      <c r="D292" s="16">
        <v>3.8000413041999997E-2</v>
      </c>
      <c r="E292" s="14">
        <f t="shared" ca="1" si="32"/>
        <v>1319.0500489999999</v>
      </c>
      <c r="F292" s="14">
        <f t="shared" ca="1" si="33"/>
        <v>326.637</v>
      </c>
      <c r="G292" s="15">
        <f t="shared" ca="1" si="34"/>
        <v>1.002099918044884</v>
      </c>
      <c r="H292" s="15">
        <f t="shared" ca="1" si="35"/>
        <v>1.0420283066523388</v>
      </c>
      <c r="I292" s="18">
        <f t="shared" ca="1" si="36"/>
        <v>3.9844717965206389E-2</v>
      </c>
      <c r="J292" s="9">
        <f t="shared" ca="1" si="31"/>
        <v>1.8443049E-3</v>
      </c>
    </row>
    <row r="293" spans="1:10" x14ac:dyDescent="0.2">
      <c r="A293" s="2">
        <v>40611</v>
      </c>
      <c r="B293" s="7">
        <v>1320.0200199999999</v>
      </c>
      <c r="C293" s="7">
        <v>345.41199999999998</v>
      </c>
      <c r="D293" s="16">
        <v>3.9903737551399997E-2</v>
      </c>
      <c r="E293" s="14">
        <f t="shared" ca="1" si="32"/>
        <v>1324.5699460000001</v>
      </c>
      <c r="F293" s="14">
        <f t="shared" ca="1" si="33"/>
        <v>326.637</v>
      </c>
      <c r="G293" s="15">
        <f t="shared" ca="1" si="34"/>
        <v>0.99656497868327742</v>
      </c>
      <c r="H293" s="15">
        <f t="shared" ca="1" si="35"/>
        <v>1.0574797098920208</v>
      </c>
      <c r="I293" s="18">
        <f t="shared" ca="1" si="36"/>
        <v>6.1124695841938692E-2</v>
      </c>
      <c r="J293" s="9">
        <f t="shared" ca="1" si="31"/>
        <v>2.1220958299999999E-2</v>
      </c>
    </row>
    <row r="294" spans="1:10" x14ac:dyDescent="0.2">
      <c r="A294" s="2">
        <v>40612</v>
      </c>
      <c r="B294" s="7">
        <v>1295.1099850000001</v>
      </c>
      <c r="C294" s="7">
        <v>343.39299999999997</v>
      </c>
      <c r="D294" s="16">
        <v>3.9225399399099997E-2</v>
      </c>
      <c r="E294" s="14">
        <f t="shared" ca="1" si="32"/>
        <v>1320.880005</v>
      </c>
      <c r="F294" s="14">
        <f t="shared" ca="1" si="33"/>
        <v>324.82100000000003</v>
      </c>
      <c r="G294" s="15">
        <f t="shared" ca="1" si="34"/>
        <v>0.98049026414023133</v>
      </c>
      <c r="H294" s="15">
        <f t="shared" ca="1" si="35"/>
        <v>1.057176106224659</v>
      </c>
      <c r="I294" s="18">
        <f t="shared" ca="1" si="36"/>
        <v>7.8211732323187899E-2</v>
      </c>
      <c r="J294" s="9">
        <f t="shared" ca="1" si="31"/>
        <v>3.8986332899999997E-2</v>
      </c>
    </row>
    <row r="295" spans="1:10" x14ac:dyDescent="0.2">
      <c r="A295" s="2">
        <v>40613</v>
      </c>
      <c r="B295" s="7">
        <v>1304.280029</v>
      </c>
      <c r="C295" s="7">
        <v>346.01799999999997</v>
      </c>
      <c r="D295" s="16">
        <v>3.9849336426900001E-2</v>
      </c>
      <c r="E295" s="14">
        <f t="shared" ca="1" si="32"/>
        <v>1321.869995</v>
      </c>
      <c r="F295" s="14">
        <f t="shared" ca="1" si="33"/>
        <v>325.02300000000002</v>
      </c>
      <c r="G295" s="15">
        <f t="shared" ca="1" si="34"/>
        <v>0.98669311954539074</v>
      </c>
      <c r="H295" s="15">
        <f t="shared" ca="1" si="35"/>
        <v>1.0645954286312045</v>
      </c>
      <c r="I295" s="18">
        <f t="shared" ca="1" si="36"/>
        <v>7.895292623678829E-2</v>
      </c>
      <c r="J295" s="9">
        <f t="shared" ca="1" si="31"/>
        <v>3.9103589799999998E-2</v>
      </c>
    </row>
    <row r="296" spans="1:10" x14ac:dyDescent="0.2">
      <c r="A296" s="2">
        <v>40616</v>
      </c>
      <c r="B296" s="7">
        <v>1296.3900149999999</v>
      </c>
      <c r="C296" s="7">
        <v>343.39299999999997</v>
      </c>
      <c r="D296" s="16">
        <v>3.1938682763700002E-2</v>
      </c>
      <c r="E296" s="14">
        <f t="shared" ca="1" si="32"/>
        <v>1329.150024</v>
      </c>
      <c r="F296" s="14">
        <f t="shared" ca="1" si="33"/>
        <v>330.07</v>
      </c>
      <c r="G296" s="15">
        <f t="shared" ca="1" si="34"/>
        <v>0.97535266267278786</v>
      </c>
      <c r="H296" s="15">
        <f t="shared" ca="1" si="35"/>
        <v>1.0403641651770836</v>
      </c>
      <c r="I296" s="18">
        <f t="shared" ca="1" si="36"/>
        <v>6.6654354873182831E-2</v>
      </c>
      <c r="J296" s="9">
        <f t="shared" ca="1" si="31"/>
        <v>3.4715672099999997E-2</v>
      </c>
    </row>
    <row r="297" spans="1:10" x14ac:dyDescent="0.2">
      <c r="A297" s="2">
        <v>40617</v>
      </c>
      <c r="B297" s="7">
        <v>1281.869995</v>
      </c>
      <c r="C297" s="7">
        <v>348.03699999999998</v>
      </c>
      <c r="D297" s="16">
        <v>3.80450311968E-2</v>
      </c>
      <c r="E297" s="14">
        <f t="shared" ca="1" si="32"/>
        <v>1332.3199460000001</v>
      </c>
      <c r="F297" s="14">
        <f t="shared" ca="1" si="33"/>
        <v>329.464</v>
      </c>
      <c r="G297" s="15">
        <f t="shared" ca="1" si="34"/>
        <v>0.9621337568716396</v>
      </c>
      <c r="H297" s="15">
        <f t="shared" ca="1" si="35"/>
        <v>1.0563733822208192</v>
      </c>
      <c r="I297" s="18">
        <f t="shared" ca="1" si="36"/>
        <v>9.7948569703653288E-2</v>
      </c>
      <c r="J297" s="9">
        <f t="shared" ca="1" si="31"/>
        <v>5.9903538499999999E-2</v>
      </c>
    </row>
    <row r="298" spans="1:10" x14ac:dyDescent="0.2">
      <c r="A298" s="2">
        <v>40618</v>
      </c>
      <c r="B298" s="7">
        <v>1256.880005</v>
      </c>
      <c r="C298" s="7">
        <v>344.80599999999998</v>
      </c>
      <c r="D298" s="16">
        <v>2.79419045422E-2</v>
      </c>
      <c r="E298" s="14">
        <f t="shared" ca="1" si="32"/>
        <v>1328.01001</v>
      </c>
      <c r="F298" s="14">
        <f t="shared" ca="1" si="33"/>
        <v>333.50099999999998</v>
      </c>
      <c r="G298" s="15">
        <f t="shared" ca="1" si="34"/>
        <v>0.94643865297370766</v>
      </c>
      <c r="H298" s="15">
        <f t="shared" ca="1" si="35"/>
        <v>1.0338979493314864</v>
      </c>
      <c r="I298" s="18">
        <f t="shared" ca="1" si="36"/>
        <v>9.2408838209409483E-2</v>
      </c>
      <c r="J298" s="9">
        <f t="shared" ca="1" si="31"/>
        <v>6.4466933700000006E-2</v>
      </c>
    </row>
    <row r="299" spans="1:10" x14ac:dyDescent="0.2">
      <c r="A299" s="2">
        <v>40619</v>
      </c>
      <c r="B299" s="7">
        <v>1273.719971</v>
      </c>
      <c r="C299" s="7">
        <v>342.18200000000002</v>
      </c>
      <c r="D299" s="16">
        <v>2.47091838743E-2</v>
      </c>
      <c r="E299" s="14">
        <f t="shared" ca="1" si="32"/>
        <v>1336.3199460000001</v>
      </c>
      <c r="F299" s="14">
        <f t="shared" ca="1" si="33"/>
        <v>327.24299999999999</v>
      </c>
      <c r="G299" s="15">
        <f t="shared" ca="1" si="34"/>
        <v>0.95315494976530113</v>
      </c>
      <c r="H299" s="15">
        <f t="shared" ca="1" si="35"/>
        <v>1.0456510910852181</v>
      </c>
      <c r="I299" s="18">
        <f t="shared" ca="1" si="36"/>
        <v>9.7042082551942466E-2</v>
      </c>
      <c r="J299" s="9">
        <f t="shared" ca="1" si="31"/>
        <v>7.2332898699999995E-2</v>
      </c>
    </row>
    <row r="300" spans="1:10" x14ac:dyDescent="0.2">
      <c r="A300" s="2">
        <v>40620</v>
      </c>
      <c r="B300" s="7">
        <v>1279.209961</v>
      </c>
      <c r="C300" s="7">
        <v>350.459</v>
      </c>
      <c r="D300" s="16">
        <v>4.6698080288600001E-2</v>
      </c>
      <c r="E300" s="14">
        <f t="shared" ca="1" si="32"/>
        <v>1340.4300539999999</v>
      </c>
      <c r="F300" s="14">
        <f t="shared" ca="1" si="33"/>
        <v>325.62799999999999</v>
      </c>
      <c r="G300" s="15">
        <f t="shared" ca="1" si="34"/>
        <v>0.95432802120684179</v>
      </c>
      <c r="H300" s="15">
        <f t="shared" ca="1" si="35"/>
        <v>1.0762557273944502</v>
      </c>
      <c r="I300" s="18">
        <f t="shared" ca="1" si="36"/>
        <v>0.1277628901993455</v>
      </c>
      <c r="J300" s="9">
        <f t="shared" ca="1" si="31"/>
        <v>8.1064809900000007E-2</v>
      </c>
    </row>
    <row r="301" spans="1:10" x14ac:dyDescent="0.2">
      <c r="A301" s="2">
        <v>40623</v>
      </c>
      <c r="B301" s="7">
        <v>1298.380005</v>
      </c>
      <c r="C301" s="7">
        <v>354.49700000000001</v>
      </c>
      <c r="D301" s="16">
        <v>6.1252469264100003E-2</v>
      </c>
      <c r="E301" s="14">
        <f t="shared" ca="1" si="32"/>
        <v>1343.01001</v>
      </c>
      <c r="F301" s="14">
        <f t="shared" ca="1" si="33"/>
        <v>324.01299999999998</v>
      </c>
      <c r="G301" s="15">
        <f t="shared" ca="1" si="34"/>
        <v>0.96676867285598267</v>
      </c>
      <c r="H301" s="15">
        <f t="shared" ca="1" si="35"/>
        <v>1.0940826448321519</v>
      </c>
      <c r="I301" s="18">
        <f t="shared" ca="1" si="36"/>
        <v>0.13169021250974566</v>
      </c>
      <c r="J301" s="9">
        <f t="shared" ca="1" si="31"/>
        <v>7.04377432E-2</v>
      </c>
    </row>
    <row r="302" spans="1:10" x14ac:dyDescent="0.2">
      <c r="A302" s="2">
        <v>40624</v>
      </c>
      <c r="B302" s="7">
        <v>1293.7700199999999</v>
      </c>
      <c r="C302" s="7">
        <v>350.25700000000001</v>
      </c>
      <c r="D302" s="16">
        <v>4.5780392247500003E-2</v>
      </c>
      <c r="E302" s="14">
        <f t="shared" ca="1" si="32"/>
        <v>1315.4399410000001</v>
      </c>
      <c r="F302" s="14">
        <f t="shared" ca="1" si="33"/>
        <v>331.07900000000001</v>
      </c>
      <c r="G302" s="15">
        <f t="shared" ca="1" si="34"/>
        <v>0.98352648393546072</v>
      </c>
      <c r="H302" s="15">
        <f t="shared" ca="1" si="35"/>
        <v>1.057925751859828</v>
      </c>
      <c r="I302" s="18">
        <f t="shared" ca="1" si="36"/>
        <v>7.5645413864878996E-2</v>
      </c>
      <c r="J302" s="9">
        <f t="shared" ca="1" si="31"/>
        <v>2.98650216E-2</v>
      </c>
    </row>
    <row r="303" spans="1:10" x14ac:dyDescent="0.2">
      <c r="A303" s="2">
        <v>40625</v>
      </c>
      <c r="B303" s="7">
        <v>1297.540039</v>
      </c>
      <c r="C303" s="7">
        <v>338.548</v>
      </c>
      <c r="D303" s="16">
        <v>1.96134037853E-2</v>
      </c>
      <c r="E303" s="14">
        <f t="shared" ca="1" si="32"/>
        <v>1307.400024</v>
      </c>
      <c r="F303" s="14">
        <f t="shared" ca="1" si="33"/>
        <v>329.06</v>
      </c>
      <c r="G303" s="15">
        <f t="shared" ca="1" si="34"/>
        <v>0.99245832582300764</v>
      </c>
      <c r="H303" s="15">
        <f t="shared" ca="1" si="35"/>
        <v>1.0288336473591442</v>
      </c>
      <c r="I303" s="18">
        <f t="shared" ca="1" si="36"/>
        <v>3.6651736994570472E-2</v>
      </c>
      <c r="J303" s="9">
        <f t="shared" ca="1" si="31"/>
        <v>1.7038333199999998E-2</v>
      </c>
    </row>
    <row r="304" spans="1:10" x14ac:dyDescent="0.2">
      <c r="A304" s="2">
        <v>40626</v>
      </c>
      <c r="B304" s="7">
        <v>1309.660034</v>
      </c>
      <c r="C304" s="7">
        <v>340.971</v>
      </c>
      <c r="D304" s="16">
        <v>2.6887262343600001E-2</v>
      </c>
      <c r="E304" s="14">
        <f t="shared" ca="1" si="32"/>
        <v>1306.099976</v>
      </c>
      <c r="F304" s="14">
        <f t="shared" ca="1" si="33"/>
        <v>325.62799999999999</v>
      </c>
      <c r="G304" s="15">
        <f t="shared" ca="1" si="34"/>
        <v>1.002725716304584</v>
      </c>
      <c r="H304" s="15">
        <f t="shared" ca="1" si="35"/>
        <v>1.0471181839399561</v>
      </c>
      <c r="I304" s="18">
        <f t="shared" ca="1" si="36"/>
        <v>4.4271795281141113E-2</v>
      </c>
      <c r="J304" s="9">
        <f t="shared" ca="1" si="31"/>
        <v>1.7384532899999999E-2</v>
      </c>
    </row>
    <row r="305" spans="1:10" x14ac:dyDescent="0.2">
      <c r="A305" s="2">
        <v>40627</v>
      </c>
      <c r="B305" s="7">
        <v>1313.8000489999999</v>
      </c>
      <c r="C305" s="7">
        <v>340.971</v>
      </c>
      <c r="D305" s="16">
        <v>2.1002880085100002E-2</v>
      </c>
      <c r="E305" s="14">
        <f t="shared" ca="1" si="32"/>
        <v>1319.880005</v>
      </c>
      <c r="F305" s="14">
        <f t="shared" ca="1" si="33"/>
        <v>325.42599999999999</v>
      </c>
      <c r="G305" s="15">
        <f t="shared" ca="1" si="34"/>
        <v>0.9953935539769011</v>
      </c>
      <c r="H305" s="15">
        <f t="shared" ca="1" si="35"/>
        <v>1.0477681562014098</v>
      </c>
      <c r="I305" s="18">
        <f t="shared" ca="1" si="36"/>
        <v>5.261697950047628E-2</v>
      </c>
      <c r="J305" s="9">
        <f t="shared" ca="1" si="31"/>
        <v>3.1614099399999998E-2</v>
      </c>
    </row>
    <row r="306" spans="1:10" x14ac:dyDescent="0.2">
      <c r="A306" s="2">
        <v>40630</v>
      </c>
      <c r="B306" s="7">
        <v>1310.1899410000001</v>
      </c>
      <c r="C306" s="7">
        <v>349.65100000000001</v>
      </c>
      <c r="D306" s="16">
        <v>4.4983288498399998E-2</v>
      </c>
      <c r="E306" s="14">
        <f t="shared" ca="1" si="32"/>
        <v>1327.219971</v>
      </c>
      <c r="F306" s="14">
        <f t="shared" ca="1" si="33"/>
        <v>320.37900000000002</v>
      </c>
      <c r="G306" s="15">
        <f t="shared" ca="1" si="34"/>
        <v>0.98716864546035388</v>
      </c>
      <c r="H306" s="15">
        <f t="shared" ca="1" si="35"/>
        <v>1.0913667874611008</v>
      </c>
      <c r="I306" s="18">
        <f t="shared" ca="1" si="36"/>
        <v>0.1055525238569095</v>
      </c>
      <c r="J306" s="9">
        <f t="shared" ca="1" si="31"/>
        <v>6.0569235399999997E-2</v>
      </c>
    </row>
    <row r="307" spans="1:10" x14ac:dyDescent="0.2">
      <c r="A307" s="2">
        <v>40631</v>
      </c>
      <c r="B307" s="7">
        <v>1319.4399410000001</v>
      </c>
      <c r="C307" s="7">
        <v>355.30399999999997</v>
      </c>
      <c r="D307" s="16">
        <v>6.2499279817500003E-2</v>
      </c>
      <c r="E307" s="14">
        <f t="shared" ca="1" si="32"/>
        <v>1306.329956</v>
      </c>
      <c r="F307" s="14">
        <f t="shared" ca="1" si="33"/>
        <v>326.839</v>
      </c>
      <c r="G307" s="15">
        <f t="shared" ca="1" si="34"/>
        <v>1.0100357378622342</v>
      </c>
      <c r="H307" s="15">
        <f t="shared" ca="1" si="35"/>
        <v>1.087091809728949</v>
      </c>
      <c r="I307" s="18">
        <f t="shared" ca="1" si="36"/>
        <v>7.6290440999450038E-2</v>
      </c>
      <c r="J307" s="9">
        <f t="shared" ca="1" si="31"/>
        <v>1.3791161200000001E-2</v>
      </c>
    </row>
    <row r="308" spans="1:10" x14ac:dyDescent="0.2">
      <c r="A308" s="2">
        <v>40632</v>
      </c>
      <c r="B308" s="7">
        <v>1328.26001</v>
      </c>
      <c r="C308" s="7">
        <v>357.92899999999997</v>
      </c>
      <c r="D308" s="16">
        <v>4.6536128579800003E-2</v>
      </c>
      <c r="E308" s="14">
        <f t="shared" ca="1" si="32"/>
        <v>1308.4399410000001</v>
      </c>
      <c r="F308" s="14">
        <f t="shared" ca="1" si="33"/>
        <v>334.71300000000002</v>
      </c>
      <c r="G308" s="15">
        <f t="shared" ca="1" si="34"/>
        <v>1.0151478630229309</v>
      </c>
      <c r="H308" s="15">
        <f t="shared" ca="1" si="35"/>
        <v>1.0693609151721024</v>
      </c>
      <c r="I308" s="18">
        <f t="shared" ca="1" si="36"/>
        <v>5.3404094244689171E-2</v>
      </c>
      <c r="J308" s="9">
        <f t="shared" ca="1" si="31"/>
        <v>6.8679657E-3</v>
      </c>
    </row>
    <row r="309" spans="1:10" x14ac:dyDescent="0.2">
      <c r="A309" s="2">
        <v>40633</v>
      </c>
      <c r="B309" s="7">
        <v>1325.829956</v>
      </c>
      <c r="C309" s="7">
        <v>357.32299999999998</v>
      </c>
      <c r="D309" s="16">
        <v>5.0229646623099998E-2</v>
      </c>
      <c r="E309" s="14">
        <f t="shared" ca="1" si="32"/>
        <v>1330.969971</v>
      </c>
      <c r="F309" s="14">
        <f t="shared" ca="1" si="33"/>
        <v>339.154</v>
      </c>
      <c r="G309" s="15">
        <f t="shared" ca="1" si="34"/>
        <v>0.99613814352540342</v>
      </c>
      <c r="H309" s="15">
        <f t="shared" ca="1" si="35"/>
        <v>1.0535715338754665</v>
      </c>
      <c r="I309" s="18">
        <f t="shared" ca="1" si="36"/>
        <v>5.7656049739047477E-2</v>
      </c>
      <c r="J309" s="9">
        <f t="shared" ca="1" si="31"/>
        <v>7.4264031000000003E-3</v>
      </c>
    </row>
    <row r="310" spans="1:10" x14ac:dyDescent="0.2">
      <c r="A310" s="2">
        <v>40634</v>
      </c>
      <c r="B310" s="7">
        <v>1332.410034</v>
      </c>
      <c r="C310" s="7">
        <v>368.83</v>
      </c>
      <c r="D310" s="16">
        <v>6.9264906829899997E-2</v>
      </c>
      <c r="E310" s="14">
        <f t="shared" ca="1" si="32"/>
        <v>1321.150024</v>
      </c>
      <c r="F310" s="14">
        <f t="shared" ca="1" si="33"/>
        <v>339.96199999999999</v>
      </c>
      <c r="G310" s="15">
        <f t="shared" ca="1" si="34"/>
        <v>1.0085228852101962</v>
      </c>
      <c r="H310" s="15">
        <f t="shared" ca="1" si="35"/>
        <v>1.0849153728946177</v>
      </c>
      <c r="I310" s="18">
        <f t="shared" ca="1" si="36"/>
        <v>7.5746905503785156E-2</v>
      </c>
      <c r="J310" s="9">
        <f t="shared" ca="1" si="31"/>
        <v>6.4819986999999999E-3</v>
      </c>
    </row>
    <row r="311" spans="1:10" x14ac:dyDescent="0.2">
      <c r="A311" s="2">
        <v>40637</v>
      </c>
      <c r="B311" s="7">
        <v>1332.869995</v>
      </c>
      <c r="C311" s="7">
        <v>365.80200000000002</v>
      </c>
      <c r="D311" s="16">
        <v>4.84487988013E-2</v>
      </c>
      <c r="E311" s="14">
        <f t="shared" ca="1" si="32"/>
        <v>1310.130005</v>
      </c>
      <c r="F311" s="14">
        <f t="shared" ca="1" si="33"/>
        <v>344.20100000000002</v>
      </c>
      <c r="G311" s="15">
        <f t="shared" ca="1" si="34"/>
        <v>1.0173570484709265</v>
      </c>
      <c r="H311" s="15">
        <f t="shared" ca="1" si="35"/>
        <v>1.0627569356277291</v>
      </c>
      <c r="I311" s="18">
        <f t="shared" ca="1" si="36"/>
        <v>4.4625323257983185E-2</v>
      </c>
      <c r="J311" s="9">
        <f t="shared" ca="1" si="31"/>
        <v>-3.8234755E-3</v>
      </c>
    </row>
    <row r="312" spans="1:10" x14ac:dyDescent="0.2">
      <c r="A312" s="2">
        <v>40638</v>
      </c>
      <c r="B312" s="7">
        <v>1332.630005</v>
      </c>
      <c r="C312" s="7">
        <v>360.351</v>
      </c>
      <c r="D312" s="16">
        <v>5.0157893542000002E-2</v>
      </c>
      <c r="E312" s="14">
        <f t="shared" ca="1" si="32"/>
        <v>1321.8199460000001</v>
      </c>
      <c r="F312" s="14">
        <f t="shared" ca="1" si="33"/>
        <v>340.36500000000001</v>
      </c>
      <c r="G312" s="15">
        <f t="shared" ca="1" si="34"/>
        <v>1.0081781630188835</v>
      </c>
      <c r="H312" s="15">
        <f t="shared" ca="1" si="35"/>
        <v>1.0587193160283812</v>
      </c>
      <c r="I312" s="18">
        <f t="shared" ca="1" si="36"/>
        <v>5.0131172111641087E-2</v>
      </c>
      <c r="J312" s="9">
        <f t="shared" ca="1" si="31"/>
        <v>-2.6721400000000001E-5</v>
      </c>
    </row>
    <row r="313" spans="1:10" x14ac:dyDescent="0.2">
      <c r="A313" s="2">
        <v>40639</v>
      </c>
      <c r="B313" s="7">
        <v>1335.540039</v>
      </c>
      <c r="C313" s="7">
        <v>360.755</v>
      </c>
      <c r="D313" s="16">
        <v>4.1931599290699999E-2</v>
      </c>
      <c r="E313" s="14">
        <f t="shared" ca="1" si="32"/>
        <v>1320.0200199999999</v>
      </c>
      <c r="F313" s="14">
        <f t="shared" ca="1" si="33"/>
        <v>345.41199999999998</v>
      </c>
      <c r="G313" s="15">
        <f t="shared" ca="1" si="34"/>
        <v>1.0117574118307691</v>
      </c>
      <c r="H313" s="15">
        <f t="shared" ca="1" si="35"/>
        <v>1.0444194179704238</v>
      </c>
      <c r="I313" s="18">
        <f t="shared" ca="1" si="36"/>
        <v>3.2282448102409322E-2</v>
      </c>
      <c r="J313" s="9">
        <f t="shared" ca="1" si="31"/>
        <v>-9.6491512000000008E-3</v>
      </c>
    </row>
    <row r="314" spans="1:10" x14ac:dyDescent="0.2">
      <c r="A314" s="2">
        <v>40640</v>
      </c>
      <c r="B314" s="7">
        <v>1333.51001</v>
      </c>
      <c r="C314" s="7">
        <v>367.82100000000003</v>
      </c>
      <c r="D314" s="16">
        <v>5.5009793507199999E-2</v>
      </c>
      <c r="E314" s="14">
        <f t="shared" ca="1" si="32"/>
        <v>1295.1099850000001</v>
      </c>
      <c r="F314" s="14">
        <f t="shared" ca="1" si="33"/>
        <v>343.39299999999997</v>
      </c>
      <c r="G314" s="15">
        <f t="shared" ca="1" si="34"/>
        <v>1.0296500107672322</v>
      </c>
      <c r="H314" s="15">
        <f t="shared" ca="1" si="35"/>
        <v>1.0711371518930206</v>
      </c>
      <c r="I314" s="18">
        <f t="shared" ca="1" si="36"/>
        <v>4.0292468986500296E-2</v>
      </c>
      <c r="J314" s="9">
        <f t="shared" ca="1" si="31"/>
        <v>-1.47173245E-2</v>
      </c>
    </row>
    <row r="315" spans="1:10" x14ac:dyDescent="0.2">
      <c r="A315" s="2">
        <v>40641</v>
      </c>
      <c r="B315" s="7">
        <v>1328.170044</v>
      </c>
      <c r="C315" s="7">
        <v>364.38900000000001</v>
      </c>
      <c r="D315" s="16">
        <v>5.8064837077199997E-2</v>
      </c>
      <c r="E315" s="14">
        <f t="shared" ca="1" si="32"/>
        <v>1304.280029</v>
      </c>
      <c r="F315" s="14">
        <f t="shared" ca="1" si="33"/>
        <v>346.01799999999997</v>
      </c>
      <c r="G315" s="15">
        <f t="shared" ca="1" si="34"/>
        <v>1.0183166302241986</v>
      </c>
      <c r="H315" s="15">
        <f t="shared" ca="1" si="35"/>
        <v>1.0530926136790573</v>
      </c>
      <c r="I315" s="18">
        <f t="shared" ca="1" si="36"/>
        <v>3.4150462069152399E-2</v>
      </c>
      <c r="J315" s="9">
        <f t="shared" ca="1" si="31"/>
        <v>-2.3914375000000002E-2</v>
      </c>
    </row>
    <row r="316" spans="1:10" x14ac:dyDescent="0.2">
      <c r="A316" s="2">
        <v>40644</v>
      </c>
      <c r="B316" s="7">
        <v>1324.459961</v>
      </c>
      <c r="C316" s="7">
        <v>364.99400000000003</v>
      </c>
      <c r="D316" s="16">
        <v>6.0213766279300002E-2</v>
      </c>
      <c r="E316" s="14">
        <f t="shared" ca="1" si="32"/>
        <v>1296.3900149999999</v>
      </c>
      <c r="F316" s="14">
        <f t="shared" ca="1" si="33"/>
        <v>343.39299999999997</v>
      </c>
      <c r="G316" s="15">
        <f t="shared" ca="1" si="34"/>
        <v>1.021652392933619</v>
      </c>
      <c r="H316" s="15">
        <f t="shared" ca="1" si="35"/>
        <v>1.0629046020157664</v>
      </c>
      <c r="I316" s="18">
        <f t="shared" ca="1" si="36"/>
        <v>4.0377930270093065E-2</v>
      </c>
      <c r="J316" s="9">
        <f t="shared" ca="1" si="31"/>
        <v>-1.9835835999999999E-2</v>
      </c>
    </row>
    <row r="317" spans="1:10" x14ac:dyDescent="0.2">
      <c r="A317" s="2">
        <v>40645</v>
      </c>
      <c r="B317" s="7">
        <v>1314.160034</v>
      </c>
      <c r="C317" s="7">
        <v>363.37900000000002</v>
      </c>
      <c r="D317" s="16">
        <v>4.3484397034700001E-2</v>
      </c>
      <c r="E317" s="14">
        <f t="shared" ca="1" si="32"/>
        <v>1281.869995</v>
      </c>
      <c r="F317" s="14">
        <f t="shared" ca="1" si="33"/>
        <v>348.03699999999998</v>
      </c>
      <c r="G317" s="15">
        <f t="shared" ca="1" si="34"/>
        <v>1.0251897923548792</v>
      </c>
      <c r="H317" s="15">
        <f t="shared" ca="1" si="35"/>
        <v>1.0440815200682687</v>
      </c>
      <c r="I317" s="18">
        <f t="shared" ca="1" si="36"/>
        <v>1.8427541762774391E-2</v>
      </c>
      <c r="J317" s="9">
        <f t="shared" ca="1" si="31"/>
        <v>-2.50568553E-2</v>
      </c>
    </row>
    <row r="318" spans="1:10" x14ac:dyDescent="0.2">
      <c r="A318" s="2">
        <v>40646</v>
      </c>
      <c r="B318" s="7">
        <v>1314.410034</v>
      </c>
      <c r="C318" s="7">
        <v>366.20499999999998</v>
      </c>
      <c r="D318" s="16">
        <v>5.3973533908799998E-2</v>
      </c>
      <c r="E318" s="14">
        <f t="shared" ca="1" si="32"/>
        <v>1256.880005</v>
      </c>
      <c r="F318" s="14">
        <f t="shared" ca="1" si="33"/>
        <v>344.80599999999998</v>
      </c>
      <c r="G318" s="15">
        <f t="shared" ca="1" si="34"/>
        <v>1.0457720934147567</v>
      </c>
      <c r="H318" s="15">
        <f t="shared" ca="1" si="35"/>
        <v>1.0620609850176621</v>
      </c>
      <c r="I318" s="18">
        <f t="shared" ca="1" si="36"/>
        <v>1.5575947862327633E-2</v>
      </c>
      <c r="J318" s="9">
        <f t="shared" ca="1" si="31"/>
        <v>-3.8397585999999997E-2</v>
      </c>
    </row>
    <row r="319" spans="1:10" x14ac:dyDescent="0.2">
      <c r="A319" s="2">
        <v>40647</v>
      </c>
      <c r="B319" s="7">
        <v>1314.5200199999999</v>
      </c>
      <c r="C319" s="7">
        <v>365.39800000000002</v>
      </c>
      <c r="D319" s="16">
        <v>5.4975457529000002E-2</v>
      </c>
      <c r="E319" s="14">
        <f t="shared" ca="1" si="32"/>
        <v>1273.719971</v>
      </c>
      <c r="F319" s="14">
        <f t="shared" ca="1" si="33"/>
        <v>342.18200000000002</v>
      </c>
      <c r="G319" s="15">
        <f t="shared" ca="1" si="34"/>
        <v>1.0320321969733801</v>
      </c>
      <c r="H319" s="15">
        <f t="shared" ca="1" si="35"/>
        <v>1.0678469352566764</v>
      </c>
      <c r="I319" s="18">
        <f t="shared" ca="1" si="36"/>
        <v>3.4703121073479615E-2</v>
      </c>
      <c r="J319" s="9">
        <f t="shared" ca="1" si="31"/>
        <v>-2.0272336500000002E-2</v>
      </c>
    </row>
    <row r="320" spans="1:10" x14ac:dyDescent="0.2">
      <c r="A320" s="2">
        <v>40648</v>
      </c>
      <c r="B320" s="7">
        <v>1319.6800539999999</v>
      </c>
      <c r="C320" s="7">
        <v>357.32299999999998</v>
      </c>
      <c r="D320" s="16">
        <v>2.1630177572999999E-2</v>
      </c>
      <c r="E320" s="14">
        <f t="shared" ca="1" si="32"/>
        <v>1279.209961</v>
      </c>
      <c r="F320" s="14">
        <f t="shared" ca="1" si="33"/>
        <v>350.459</v>
      </c>
      <c r="G320" s="15">
        <f t="shared" ca="1" si="34"/>
        <v>1.0316367869496288</v>
      </c>
      <c r="H320" s="15">
        <f t="shared" ca="1" si="35"/>
        <v>1.0195857432681141</v>
      </c>
      <c r="I320" s="18">
        <f t="shared" ca="1" si="36"/>
        <v>-1.1681479212415025E-2</v>
      </c>
      <c r="J320" s="9">
        <f t="shared" ca="1" si="31"/>
        <v>-3.3311656799999999E-2</v>
      </c>
    </row>
    <row r="321" spans="1:10" x14ac:dyDescent="0.2">
      <c r="A321" s="2">
        <v>40651</v>
      </c>
      <c r="B321" s="7">
        <v>1305.1400149999999</v>
      </c>
      <c r="C321" s="7">
        <v>359.14</v>
      </c>
      <c r="D321" s="16">
        <v>1.25389932662E-2</v>
      </c>
      <c r="E321" s="14">
        <f t="shared" ca="1" si="32"/>
        <v>1298.380005</v>
      </c>
      <c r="F321" s="14">
        <f t="shared" ca="1" si="33"/>
        <v>354.49700000000001</v>
      </c>
      <c r="G321" s="15">
        <f t="shared" ca="1" si="34"/>
        <v>1.0052064957670077</v>
      </c>
      <c r="H321" s="15">
        <f t="shared" ca="1" si="35"/>
        <v>1.0130974310078786</v>
      </c>
      <c r="I321" s="18">
        <f t="shared" ca="1" si="36"/>
        <v>7.8500639163199271E-3</v>
      </c>
      <c r="J321" s="9">
        <f t="shared" ca="1" si="31"/>
        <v>-4.6889293000000002E-3</v>
      </c>
    </row>
    <row r="322" spans="1:10" x14ac:dyDescent="0.2">
      <c r="A322" s="2">
        <v>40652</v>
      </c>
      <c r="B322" s="7">
        <v>1312.619995</v>
      </c>
      <c r="C322" s="7">
        <v>351.67099999999999</v>
      </c>
      <c r="D322" s="16">
        <v>-5.6612941083499999E-3</v>
      </c>
      <c r="E322" s="14">
        <f t="shared" ca="1" si="32"/>
        <v>1293.7700199999999</v>
      </c>
      <c r="F322" s="14">
        <f t="shared" ca="1" si="33"/>
        <v>350.25700000000001</v>
      </c>
      <c r="G322" s="15">
        <f t="shared" ca="1" si="34"/>
        <v>1.014569803526596</v>
      </c>
      <c r="H322" s="15">
        <f t="shared" ca="1" si="35"/>
        <v>1.0040370356623851</v>
      </c>
      <c r="I322" s="18">
        <f t="shared" ca="1" si="36"/>
        <v>-1.0381511284486722E-2</v>
      </c>
      <c r="J322" s="9">
        <f t="shared" ca="1" si="31"/>
        <v>-4.7202171999999997E-3</v>
      </c>
    </row>
    <row r="323" spans="1:10" x14ac:dyDescent="0.2">
      <c r="A323" s="2">
        <v>40653</v>
      </c>
      <c r="B323" s="7">
        <v>1330.3599850000001</v>
      </c>
      <c r="C323" s="7">
        <v>347.22899999999998</v>
      </c>
      <c r="D323" s="16">
        <v>9.5001879110499995E-3</v>
      </c>
      <c r="E323" s="14">
        <f t="shared" ca="1" si="32"/>
        <v>1297.540039</v>
      </c>
      <c r="F323" s="14">
        <f t="shared" ca="1" si="33"/>
        <v>338.548</v>
      </c>
      <c r="G323" s="15">
        <f t="shared" ca="1" si="34"/>
        <v>1.0252939755333439</v>
      </c>
      <c r="H323" s="15">
        <f t="shared" ca="1" si="35"/>
        <v>1.0256418587615346</v>
      </c>
      <c r="I323" s="18">
        <f t="shared" ca="1" si="36"/>
        <v>3.3930095805900784E-4</v>
      </c>
      <c r="J323" s="9">
        <f t="shared" ca="1" si="31"/>
        <v>-9.1608869999999995E-3</v>
      </c>
    </row>
    <row r="324" spans="1:10" x14ac:dyDescent="0.2">
      <c r="A324" s="2">
        <v>40654</v>
      </c>
      <c r="B324" s="7">
        <v>1337.380005</v>
      </c>
      <c r="C324" s="7">
        <v>354.9</v>
      </c>
      <c r="D324" s="16">
        <v>2.1571500443700001E-2</v>
      </c>
      <c r="E324" s="14">
        <f t="shared" ca="1" si="32"/>
        <v>1309.660034</v>
      </c>
      <c r="F324" s="14">
        <f t="shared" ca="1" si="33"/>
        <v>340.971</v>
      </c>
      <c r="G324" s="15">
        <f t="shared" ca="1" si="34"/>
        <v>1.0211657760642943</v>
      </c>
      <c r="H324" s="15">
        <f t="shared" ca="1" si="35"/>
        <v>1.0408509814617664</v>
      </c>
      <c r="I324" s="18">
        <f t="shared" ca="1" si="36"/>
        <v>1.9277188737504947E-2</v>
      </c>
      <c r="J324" s="9">
        <f t="shared" ca="1" si="31"/>
        <v>-2.2943117000000001E-3</v>
      </c>
    </row>
    <row r="325" spans="1:10" x14ac:dyDescent="0.2">
      <c r="A325" s="2">
        <v>40659</v>
      </c>
      <c r="B325" s="7">
        <v>1347.23999</v>
      </c>
      <c r="C325" s="7">
        <v>361.76400000000001</v>
      </c>
      <c r="D325" s="16">
        <v>2.9242311181499999E-2</v>
      </c>
      <c r="E325" s="14">
        <f t="shared" ca="1" si="32"/>
        <v>1313.8000489999999</v>
      </c>
      <c r="F325" s="14">
        <f t="shared" ca="1" si="33"/>
        <v>340.971</v>
      </c>
      <c r="G325" s="15">
        <f t="shared" ca="1" si="34"/>
        <v>1.0254528389045601</v>
      </c>
      <c r="H325" s="15">
        <f t="shared" ca="1" si="35"/>
        <v>1.0609817257186096</v>
      </c>
      <c r="I325" s="18">
        <f t="shared" ca="1" si="36"/>
        <v>3.4647021750900953E-2</v>
      </c>
      <c r="J325" s="9">
        <f t="shared" ca="1" si="31"/>
        <v>5.4047106000000003E-3</v>
      </c>
    </row>
    <row r="326" spans="1:10" x14ac:dyDescent="0.2">
      <c r="A326" s="2">
        <v>40660</v>
      </c>
      <c r="B326" s="7">
        <v>1355.660034</v>
      </c>
      <c r="C326" s="7">
        <v>361.96600000000001</v>
      </c>
      <c r="D326" s="16">
        <v>7.8826100014999997E-3</v>
      </c>
      <c r="E326" s="14">
        <f t="shared" ca="1" si="32"/>
        <v>1310.1899410000001</v>
      </c>
      <c r="F326" s="14">
        <f t="shared" ca="1" si="33"/>
        <v>349.65100000000001</v>
      </c>
      <c r="G326" s="15">
        <f t="shared" ca="1" si="34"/>
        <v>1.0347049626753315</v>
      </c>
      <c r="H326" s="15">
        <f t="shared" ca="1" si="35"/>
        <v>1.0352208344892477</v>
      </c>
      <c r="I326" s="18">
        <f t="shared" ca="1" si="36"/>
        <v>4.9856899553502032E-4</v>
      </c>
      <c r="J326" s="9">
        <f t="shared" ca="1" si="31"/>
        <v>-7.384041E-3</v>
      </c>
    </row>
    <row r="327" spans="1:10" x14ac:dyDescent="0.2">
      <c r="A327" s="2">
        <v>40661</v>
      </c>
      <c r="B327" s="7">
        <v>1360.4799800000001</v>
      </c>
      <c r="C327" s="7">
        <v>358.85500000000002</v>
      </c>
      <c r="D327" s="16">
        <v>-1.42017202601E-2</v>
      </c>
      <c r="E327" s="14">
        <f t="shared" ca="1" si="32"/>
        <v>1319.4399410000001</v>
      </c>
      <c r="F327" s="14">
        <f t="shared" ca="1" si="33"/>
        <v>355.30399999999997</v>
      </c>
      <c r="G327" s="15">
        <f t="shared" ca="1" si="34"/>
        <v>1.0311041357205664</v>
      </c>
      <c r="H327" s="15">
        <f t="shared" ca="1" si="35"/>
        <v>1.009994258437845</v>
      </c>
      <c r="I327" s="18">
        <f t="shared" ca="1" si="36"/>
        <v>-2.0473079829099072E-2</v>
      </c>
      <c r="J327" s="9">
        <f t="shared" ca="1" si="31"/>
        <v>-6.2713596E-3</v>
      </c>
    </row>
    <row r="328" spans="1:10" x14ac:dyDescent="0.2">
      <c r="A328" s="2">
        <v>40666</v>
      </c>
      <c r="B328" s="7">
        <v>1356.619995</v>
      </c>
      <c r="C328" s="7">
        <v>359.05900000000003</v>
      </c>
      <c r="D328" s="16">
        <v>-1.0690430374499999E-2</v>
      </c>
      <c r="E328" s="14">
        <f t="shared" ca="1" si="32"/>
        <v>1328.26001</v>
      </c>
      <c r="F328" s="14">
        <f t="shared" ca="1" si="33"/>
        <v>357.92899999999997</v>
      </c>
      <c r="G328" s="15">
        <f t="shared" ca="1" si="34"/>
        <v>1.0213512300200922</v>
      </c>
      <c r="H328" s="15">
        <f t="shared" ca="1" si="35"/>
        <v>1.0031570506999994</v>
      </c>
      <c r="I328" s="18">
        <f t="shared" ca="1" si="36"/>
        <v>-1.7813832093524717E-2</v>
      </c>
      <c r="J328" s="9">
        <f t="shared" ca="1" si="31"/>
        <v>-7.1234017000000004E-3</v>
      </c>
    </row>
    <row r="329" spans="1:10" x14ac:dyDescent="0.2">
      <c r="A329" s="2">
        <v>40667</v>
      </c>
      <c r="B329" s="7">
        <v>1347.3199460000001</v>
      </c>
      <c r="C329" s="7">
        <v>359.26299999999998</v>
      </c>
      <c r="D329" s="16">
        <v>-7.3047246415099999E-3</v>
      </c>
      <c r="E329" s="14">
        <f t="shared" ca="1" si="32"/>
        <v>1325.829956</v>
      </c>
      <c r="F329" s="14">
        <f t="shared" ca="1" si="33"/>
        <v>357.32299999999998</v>
      </c>
      <c r="G329" s="15">
        <f t="shared" ca="1" si="34"/>
        <v>1.0162087075365493</v>
      </c>
      <c r="H329" s="15">
        <f t="shared" ca="1" si="35"/>
        <v>1.0054292614805092</v>
      </c>
      <c r="I329" s="18">
        <f t="shared" ca="1" si="36"/>
        <v>-1.0607511996400087E-2</v>
      </c>
      <c r="J329" s="9">
        <f t="shared" ca="1" si="31"/>
        <v>-3.3027873999999999E-3</v>
      </c>
    </row>
    <row r="330" spans="1:10" x14ac:dyDescent="0.2">
      <c r="A330" s="2">
        <v>40668</v>
      </c>
      <c r="B330" s="7">
        <v>1335.099976</v>
      </c>
      <c r="C330" s="7">
        <v>365.584</v>
      </c>
      <c r="D330" s="16">
        <v>-2.61973378543E-2</v>
      </c>
      <c r="E330" s="14">
        <f t="shared" ca="1" si="32"/>
        <v>1332.410034</v>
      </c>
      <c r="F330" s="14">
        <f t="shared" ca="1" si="33"/>
        <v>368.83</v>
      </c>
      <c r="G330" s="15">
        <f t="shared" ca="1" si="34"/>
        <v>1.0020188545052642</v>
      </c>
      <c r="H330" s="15">
        <f t="shared" ca="1" si="35"/>
        <v>0.9911991974622455</v>
      </c>
      <c r="I330" s="18">
        <f t="shared" ca="1" si="36"/>
        <v>-1.0797857739274552E-2</v>
      </c>
      <c r="J330" s="9">
        <f t="shared" ca="1" si="31"/>
        <v>1.53994801E-2</v>
      </c>
    </row>
    <row r="331" spans="1:10" x14ac:dyDescent="0.2">
      <c r="A331" s="2">
        <v>40669</v>
      </c>
      <c r="B331" s="7">
        <v>1340.1999510000001</v>
      </c>
      <c r="C331" s="7">
        <v>359.26299999999998</v>
      </c>
      <c r="D331" s="16">
        <v>-2.87760928373E-2</v>
      </c>
      <c r="E331" s="14">
        <f t="shared" ca="1" si="32"/>
        <v>1332.869995</v>
      </c>
      <c r="F331" s="14">
        <f t="shared" ca="1" si="33"/>
        <v>365.80200000000002</v>
      </c>
      <c r="G331" s="15">
        <f t="shared" ca="1" si="34"/>
        <v>1.0054993780544967</v>
      </c>
      <c r="H331" s="15">
        <f t="shared" ca="1" si="35"/>
        <v>0.98212420927168242</v>
      </c>
      <c r="I331" s="18">
        <f t="shared" ca="1" si="36"/>
        <v>-2.3247322965074368E-2</v>
      </c>
      <c r="J331" s="9">
        <f t="shared" ca="1" si="31"/>
        <v>5.5287699000000001E-3</v>
      </c>
    </row>
    <row r="332" spans="1:10" x14ac:dyDescent="0.2">
      <c r="A332" s="2">
        <v>40672</v>
      </c>
      <c r="B332" s="7">
        <v>1346.290039</v>
      </c>
      <c r="C332" s="7">
        <v>361.71</v>
      </c>
      <c r="D332" s="16">
        <v>-1.6477820387800001E-2</v>
      </c>
      <c r="E332" s="14">
        <f t="shared" ca="1" si="32"/>
        <v>1332.630005</v>
      </c>
      <c r="F332" s="14">
        <f t="shared" ca="1" si="33"/>
        <v>360.351</v>
      </c>
      <c r="G332" s="15">
        <f t="shared" ca="1" si="34"/>
        <v>1.0102504325647388</v>
      </c>
      <c r="H332" s="15">
        <f t="shared" ca="1" si="35"/>
        <v>1.0037713229601137</v>
      </c>
      <c r="I332" s="18">
        <f t="shared" ca="1" si="36"/>
        <v>-6.4133697900791153E-3</v>
      </c>
      <c r="J332" s="9">
        <f t="shared" ca="1" si="31"/>
        <v>1.00644506E-2</v>
      </c>
    </row>
    <row r="333" spans="1:10" x14ac:dyDescent="0.2">
      <c r="A333" s="2">
        <v>40673</v>
      </c>
      <c r="B333" s="7">
        <v>1357.160034</v>
      </c>
      <c r="C333" s="7">
        <v>359.05900000000003</v>
      </c>
      <c r="D333" s="16">
        <v>-1.6977102353400001E-2</v>
      </c>
      <c r="E333" s="14">
        <f t="shared" ca="1" si="32"/>
        <v>1335.540039</v>
      </c>
      <c r="F333" s="14">
        <f t="shared" ca="1" si="33"/>
        <v>360.755</v>
      </c>
      <c r="G333" s="15">
        <f t="shared" ca="1" si="34"/>
        <v>1.0161882042983812</v>
      </c>
      <c r="H333" s="15">
        <f t="shared" ca="1" si="35"/>
        <v>0.99529874845809496</v>
      </c>
      <c r="I333" s="18">
        <f t="shared" ca="1" si="36"/>
        <v>-2.0556680103081093E-2</v>
      </c>
      <c r="J333" s="9">
        <f t="shared" ca="1" si="31"/>
        <v>-3.5795776999999998E-3</v>
      </c>
    </row>
    <row r="334" spans="1:10" x14ac:dyDescent="0.2">
      <c r="A334" s="2">
        <v>40674</v>
      </c>
      <c r="B334" s="7">
        <v>1342.079956</v>
      </c>
      <c r="C334" s="7">
        <v>357.63200000000001</v>
      </c>
      <c r="D334" s="16">
        <v>-2.54967915937E-2</v>
      </c>
      <c r="E334" s="14">
        <f t="shared" ca="1" si="32"/>
        <v>1333.51001</v>
      </c>
      <c r="F334" s="14">
        <f t="shared" ca="1" si="33"/>
        <v>367.82100000000003</v>
      </c>
      <c r="G334" s="15">
        <f t="shared" ca="1" si="34"/>
        <v>1.0064266079262503</v>
      </c>
      <c r="H334" s="15">
        <f t="shared" ca="1" si="35"/>
        <v>0.97229902588487327</v>
      </c>
      <c r="I334" s="18">
        <f t="shared" ca="1" si="36"/>
        <v>-3.3909657964724449E-2</v>
      </c>
      <c r="J334" s="9">
        <f t="shared" ca="1" si="31"/>
        <v>-8.4128663999999999E-3</v>
      </c>
    </row>
    <row r="335" spans="1:10" x14ac:dyDescent="0.2">
      <c r="A335" s="2">
        <v>40675</v>
      </c>
      <c r="B335" s="7">
        <v>1348.650024</v>
      </c>
      <c r="C335" s="7">
        <v>356.40899999999999</v>
      </c>
      <c r="D335" s="16">
        <v>-2.59378874436E-2</v>
      </c>
      <c r="E335" s="14">
        <f t="shared" ca="1" si="32"/>
        <v>1328.170044</v>
      </c>
      <c r="F335" s="14">
        <f t="shared" ca="1" si="33"/>
        <v>364.38900000000001</v>
      </c>
      <c r="G335" s="15">
        <f t="shared" ca="1" si="34"/>
        <v>1.0154196972688236</v>
      </c>
      <c r="H335" s="15">
        <f t="shared" ca="1" si="35"/>
        <v>0.97810032684850523</v>
      </c>
      <c r="I335" s="18">
        <f t="shared" ca="1" si="36"/>
        <v>-3.6752655597184436E-2</v>
      </c>
      <c r="J335" s="9">
        <f t="shared" ca="1" si="31"/>
        <v>-1.08147682E-2</v>
      </c>
    </row>
    <row r="336" spans="1:10" x14ac:dyDescent="0.2">
      <c r="A336" s="2">
        <v>40676</v>
      </c>
      <c r="B336" s="7">
        <v>1337.7700199999999</v>
      </c>
      <c r="C336" s="7">
        <v>357.02100000000002</v>
      </c>
      <c r="D336" s="16">
        <v>-2.9549550103200001E-2</v>
      </c>
      <c r="E336" s="14">
        <f t="shared" ca="1" si="32"/>
        <v>1324.459961</v>
      </c>
      <c r="F336" s="14">
        <f t="shared" ca="1" si="33"/>
        <v>364.99400000000003</v>
      </c>
      <c r="G336" s="15">
        <f t="shared" ca="1" si="34"/>
        <v>1.0100494234570523</v>
      </c>
      <c r="H336" s="15">
        <f t="shared" ca="1" si="35"/>
        <v>0.97815580530090906</v>
      </c>
      <c r="I336" s="18">
        <f t="shared" ca="1" si="36"/>
        <v>-3.1576294600498156E-2</v>
      </c>
      <c r="J336" s="9">
        <f t="shared" ca="1" si="31"/>
        <v>-2.0267445000000002E-3</v>
      </c>
    </row>
    <row r="337" spans="1:10" x14ac:dyDescent="0.2">
      <c r="A337" s="2">
        <v>40679</v>
      </c>
      <c r="B337" s="7">
        <v>1329.469971</v>
      </c>
      <c r="C337" s="7">
        <v>353.14600000000002</v>
      </c>
      <c r="D337" s="16">
        <v>-2.0113225335400001E-2</v>
      </c>
      <c r="E337" s="14">
        <f t="shared" ca="1" si="32"/>
        <v>1314.160034</v>
      </c>
      <c r="F337" s="14">
        <f t="shared" ca="1" si="33"/>
        <v>363.37900000000002</v>
      </c>
      <c r="G337" s="15">
        <f t="shared" ca="1" si="34"/>
        <v>1.0116499791531477</v>
      </c>
      <c r="H337" s="15">
        <f t="shared" ca="1" si="35"/>
        <v>0.9718393192782192</v>
      </c>
      <c r="I337" s="18">
        <f t="shared" ca="1" si="36"/>
        <v>-3.9352207478177359E-2</v>
      </c>
      <c r="J337" s="9">
        <f t="shared" ca="1" si="31"/>
        <v>-1.92389821E-2</v>
      </c>
    </row>
    <row r="338" spans="1:10" x14ac:dyDescent="0.2">
      <c r="A338" s="2">
        <v>40680</v>
      </c>
      <c r="B338" s="7">
        <v>1328.9799800000001</v>
      </c>
      <c r="C338" s="7">
        <v>356.00099999999998</v>
      </c>
      <c r="D338" s="16">
        <v>-1.85048007353E-2</v>
      </c>
      <c r="E338" s="14">
        <f t="shared" ca="1" si="32"/>
        <v>1314.410034</v>
      </c>
      <c r="F338" s="14">
        <f t="shared" ca="1" si="33"/>
        <v>366.20499999999998</v>
      </c>
      <c r="G338" s="15">
        <f t="shared" ca="1" si="34"/>
        <v>1.0110847799568761</v>
      </c>
      <c r="H338" s="15">
        <f t="shared" ca="1" si="35"/>
        <v>0.97213582556218514</v>
      </c>
      <c r="I338" s="18">
        <f t="shared" ca="1" si="36"/>
        <v>-3.8521947087713171E-2</v>
      </c>
      <c r="J338" s="9">
        <f t="shared" ca="1" si="31"/>
        <v>-2.0017146400000001E-2</v>
      </c>
    </row>
    <row r="339" spans="1:10" x14ac:dyDescent="0.2">
      <c r="A339" s="2">
        <v>40681</v>
      </c>
      <c r="B339" s="7">
        <v>1340.6800539999999</v>
      </c>
      <c r="C339" s="7">
        <v>357.02100000000002</v>
      </c>
      <c r="D339" s="16">
        <v>-1.18236131275E-2</v>
      </c>
      <c r="E339" s="14">
        <f t="shared" ca="1" si="32"/>
        <v>1314.5200199999999</v>
      </c>
      <c r="F339" s="14">
        <f t="shared" ca="1" si="33"/>
        <v>365.39800000000002</v>
      </c>
      <c r="G339" s="15">
        <f t="shared" ca="1" si="34"/>
        <v>1.0199008258542916</v>
      </c>
      <c r="H339" s="15">
        <f t="shared" ca="1" si="35"/>
        <v>0.97707431348830587</v>
      </c>
      <c r="I339" s="18">
        <f t="shared" ca="1" si="36"/>
        <v>-4.1990859581972906E-2</v>
      </c>
      <c r="J339" s="9">
        <f t="shared" ca="1" si="31"/>
        <v>-3.0167246500000001E-2</v>
      </c>
    </row>
    <row r="340" spans="1:10" x14ac:dyDescent="0.2">
      <c r="A340" s="2">
        <v>40682</v>
      </c>
      <c r="B340" s="7">
        <v>1343.599976</v>
      </c>
      <c r="C340" s="7">
        <v>355.79700000000003</v>
      </c>
      <c r="D340" s="16">
        <v>-6.35464650809E-3</v>
      </c>
      <c r="E340" s="14">
        <f t="shared" ca="1" si="32"/>
        <v>1319.6800539999999</v>
      </c>
      <c r="F340" s="14">
        <f t="shared" ca="1" si="33"/>
        <v>357.32299999999998</v>
      </c>
      <c r="G340" s="15">
        <f t="shared" ca="1" si="34"/>
        <v>1.0181255463606484</v>
      </c>
      <c r="H340" s="15">
        <f t="shared" ca="1" si="35"/>
        <v>0.99572935411378516</v>
      </c>
      <c r="I340" s="18">
        <f t="shared" ca="1" si="36"/>
        <v>-2.199747597623869E-2</v>
      </c>
      <c r="J340" s="9">
        <f t="shared" ca="1" si="31"/>
        <v>-1.56428295E-2</v>
      </c>
    </row>
    <row r="341" spans="1:10" x14ac:dyDescent="0.2">
      <c r="A341" s="2">
        <v>40683</v>
      </c>
      <c r="B341" s="7">
        <v>1333.2700199999999</v>
      </c>
      <c r="C341" s="7">
        <v>353.55399999999997</v>
      </c>
      <c r="D341" s="16">
        <v>-1.0623595925600001E-2</v>
      </c>
      <c r="E341" s="14">
        <f t="shared" ca="1" si="32"/>
        <v>1305.1400149999999</v>
      </c>
      <c r="F341" s="14">
        <f t="shared" ca="1" si="33"/>
        <v>359.14</v>
      </c>
      <c r="G341" s="15">
        <f t="shared" ca="1" si="34"/>
        <v>1.0215532469135122</v>
      </c>
      <c r="H341" s="15">
        <f t="shared" ca="1" si="35"/>
        <v>0.98444617697833714</v>
      </c>
      <c r="I341" s="18">
        <f t="shared" ca="1" si="36"/>
        <v>-3.6324166211882947E-2</v>
      </c>
      <c r="J341" s="9">
        <f t="shared" ca="1" si="31"/>
        <v>-2.57005703E-2</v>
      </c>
    </row>
    <row r="342" spans="1:10" x14ac:dyDescent="0.2">
      <c r="A342" s="2">
        <v>40686</v>
      </c>
      <c r="B342" s="7">
        <v>1317.369995</v>
      </c>
      <c r="C342" s="7">
        <v>351.71899999999999</v>
      </c>
      <c r="D342" s="16">
        <v>-6.0193927199700004E-3</v>
      </c>
      <c r="E342" s="14">
        <f t="shared" ca="1" si="32"/>
        <v>1312.619995</v>
      </c>
      <c r="F342" s="14">
        <f t="shared" ca="1" si="33"/>
        <v>351.67099999999999</v>
      </c>
      <c r="G342" s="15">
        <f t="shared" ca="1" si="34"/>
        <v>1.0036187167787278</v>
      </c>
      <c r="H342" s="15">
        <f t="shared" ca="1" si="35"/>
        <v>1.0001364912091131</v>
      </c>
      <c r="I342" s="18">
        <f t="shared" ca="1" si="36"/>
        <v>-3.469669817230514E-3</v>
      </c>
      <c r="J342" s="9">
        <f t="shared" ca="1" si="31"/>
        <v>2.5497228999999998E-3</v>
      </c>
    </row>
    <row r="343" spans="1:10" x14ac:dyDescent="0.2">
      <c r="A343" s="2">
        <v>40687</v>
      </c>
      <c r="B343" s="7">
        <v>1316.280029</v>
      </c>
      <c r="C343" s="7">
        <v>353.14600000000002</v>
      </c>
      <c r="D343" s="16">
        <v>-3.6133043021300002E-3</v>
      </c>
      <c r="E343" s="14">
        <f t="shared" ca="1" si="32"/>
        <v>1330.3599850000001</v>
      </c>
      <c r="F343" s="14">
        <f t="shared" ca="1" si="33"/>
        <v>347.22899999999998</v>
      </c>
      <c r="G343" s="15">
        <f t="shared" ca="1" si="34"/>
        <v>0.98941643152323167</v>
      </c>
      <c r="H343" s="15">
        <f t="shared" ca="1" si="35"/>
        <v>1.0170406273669539</v>
      </c>
      <c r="I343" s="18">
        <f t="shared" ca="1" si="36"/>
        <v>2.791968574970416E-2</v>
      </c>
      <c r="J343" s="9">
        <f t="shared" ref="J343:J406" ca="1" si="37">ROUND(I343-D343,10)</f>
        <v>3.1532990099999998E-2</v>
      </c>
    </row>
    <row r="344" spans="1:10" x14ac:dyDescent="0.2">
      <c r="A344" s="2">
        <v>40688</v>
      </c>
      <c r="B344" s="7">
        <v>1320.469971</v>
      </c>
      <c r="C344" s="7">
        <v>359.67099999999999</v>
      </c>
      <c r="D344" s="16">
        <v>-7.9864298678899992E-3</v>
      </c>
      <c r="E344" s="14">
        <f t="shared" ca="1" si="32"/>
        <v>1337.380005</v>
      </c>
      <c r="F344" s="14">
        <f t="shared" ca="1" si="33"/>
        <v>354.9</v>
      </c>
      <c r="G344" s="15">
        <f t="shared" ca="1" si="34"/>
        <v>0.98735584954404942</v>
      </c>
      <c r="H344" s="15">
        <f t="shared" ca="1" si="35"/>
        <v>1.0134432234432236</v>
      </c>
      <c r="I344" s="18">
        <f t="shared" ca="1" si="36"/>
        <v>2.6421450697052151E-2</v>
      </c>
      <c r="J344" s="9">
        <f t="shared" ca="1" si="37"/>
        <v>3.4407880600000003E-2</v>
      </c>
    </row>
    <row r="345" spans="1:10" x14ac:dyDescent="0.2">
      <c r="A345" s="2">
        <v>40689</v>
      </c>
      <c r="B345" s="7">
        <v>1325.6899410000001</v>
      </c>
      <c r="C345" s="7">
        <v>359.67099999999999</v>
      </c>
      <c r="D345" s="16">
        <v>-1.51344138354E-2</v>
      </c>
      <c r="E345" s="14">
        <f t="shared" ca="1" si="32"/>
        <v>1347.23999</v>
      </c>
      <c r="F345" s="14">
        <f t="shared" ca="1" si="33"/>
        <v>361.76400000000001</v>
      </c>
      <c r="G345" s="15">
        <f t="shared" ca="1" si="34"/>
        <v>0.984004298298776</v>
      </c>
      <c r="H345" s="15">
        <f t="shared" ca="1" si="35"/>
        <v>0.99421446025585736</v>
      </c>
      <c r="I345" s="18">
        <f t="shared" ca="1" si="36"/>
        <v>1.0376135525762997E-2</v>
      </c>
      <c r="J345" s="9">
        <f t="shared" ca="1" si="37"/>
        <v>2.5510549399999999E-2</v>
      </c>
    </row>
    <row r="346" spans="1:10" x14ac:dyDescent="0.2">
      <c r="A346" s="2">
        <v>40690</v>
      </c>
      <c r="B346" s="7">
        <v>1331.099976</v>
      </c>
      <c r="C346" s="7">
        <v>361.71</v>
      </c>
      <c r="D346" s="16">
        <v>-1.2430829647500001E-2</v>
      </c>
      <c r="E346" s="14">
        <f t="shared" ca="1" si="32"/>
        <v>1355.660034</v>
      </c>
      <c r="F346" s="14">
        <f t="shared" ca="1" si="33"/>
        <v>361.96600000000001</v>
      </c>
      <c r="G346" s="15">
        <f t="shared" ca="1" si="34"/>
        <v>0.98188332075591744</v>
      </c>
      <c r="H346" s="15">
        <f t="shared" ca="1" si="35"/>
        <v>0.99929275125287997</v>
      </c>
      <c r="I346" s="18">
        <f t="shared" ca="1" si="36"/>
        <v>1.7730651014175036E-2</v>
      </c>
      <c r="J346" s="9">
        <f t="shared" ca="1" si="37"/>
        <v>3.01614807E-2</v>
      </c>
    </row>
    <row r="347" spans="1:10" x14ac:dyDescent="0.2">
      <c r="A347" s="2">
        <v>40694</v>
      </c>
      <c r="B347" s="7">
        <v>1345.1999510000001</v>
      </c>
      <c r="C347" s="7">
        <v>358.85500000000002</v>
      </c>
      <c r="D347" s="16">
        <v>-1.6716603986799999E-2</v>
      </c>
      <c r="E347" s="14">
        <f t="shared" ca="1" si="32"/>
        <v>1360.4799800000001</v>
      </c>
      <c r="F347" s="14">
        <f t="shared" ca="1" si="33"/>
        <v>358.85500000000002</v>
      </c>
      <c r="G347" s="15">
        <f t="shared" ca="1" si="34"/>
        <v>0.98876864840010359</v>
      </c>
      <c r="H347" s="15">
        <f t="shared" ca="1" si="35"/>
        <v>1</v>
      </c>
      <c r="I347" s="18">
        <f t="shared" ca="1" si="36"/>
        <v>1.135892771081437E-2</v>
      </c>
      <c r="J347" s="9">
        <f t="shared" ca="1" si="37"/>
        <v>2.80755317E-2</v>
      </c>
    </row>
    <row r="348" spans="1:10" x14ac:dyDescent="0.2">
      <c r="A348" s="2">
        <v>40695</v>
      </c>
      <c r="B348" s="7">
        <v>1314.5500489999999</v>
      </c>
      <c r="C348" s="7">
        <v>358.44799999999998</v>
      </c>
      <c r="D348" s="16">
        <v>-2.32913193655E-2</v>
      </c>
      <c r="E348" s="14">
        <f t="shared" ca="1" si="32"/>
        <v>1356.619995</v>
      </c>
      <c r="F348" s="14">
        <f t="shared" ca="1" si="33"/>
        <v>359.05900000000003</v>
      </c>
      <c r="G348" s="15">
        <f t="shared" ca="1" si="34"/>
        <v>0.96898914496686295</v>
      </c>
      <c r="H348" s="15">
        <f t="shared" ca="1" si="35"/>
        <v>0.99829832980095179</v>
      </c>
      <c r="I348" s="18">
        <f t="shared" ca="1" si="36"/>
        <v>3.0247175612159394E-2</v>
      </c>
      <c r="J348" s="9">
        <f t="shared" ca="1" si="37"/>
        <v>5.3538494999999998E-2</v>
      </c>
    </row>
    <row r="349" spans="1:10" x14ac:dyDescent="0.2">
      <c r="A349" s="2">
        <v>40696</v>
      </c>
      <c r="B349" s="7">
        <v>1312.9399410000001</v>
      </c>
      <c r="C349" s="7">
        <v>359.26299999999998</v>
      </c>
      <c r="D349" s="16">
        <v>-2.8588002595200002E-2</v>
      </c>
      <c r="E349" s="14">
        <f t="shared" ca="1" si="32"/>
        <v>1347.3199460000001</v>
      </c>
      <c r="F349" s="14">
        <f t="shared" ca="1" si="33"/>
        <v>359.26299999999998</v>
      </c>
      <c r="G349" s="15">
        <f t="shared" ca="1" si="34"/>
        <v>0.97448267198740035</v>
      </c>
      <c r="H349" s="15">
        <f t="shared" ca="1" si="35"/>
        <v>1</v>
      </c>
      <c r="I349" s="18">
        <f t="shared" ca="1" si="36"/>
        <v>2.6185512319637727E-2</v>
      </c>
      <c r="J349" s="9">
        <f t="shared" ca="1" si="37"/>
        <v>5.47735149E-2</v>
      </c>
    </row>
    <row r="350" spans="1:10" x14ac:dyDescent="0.2">
      <c r="A350" s="2">
        <v>40697</v>
      </c>
      <c r="B350" s="7">
        <v>1300.160034</v>
      </c>
      <c r="C350" s="7">
        <v>358.04</v>
      </c>
      <c r="D350" s="16">
        <v>-3.52704675846E-2</v>
      </c>
      <c r="E350" s="14">
        <f t="shared" ca="1" si="32"/>
        <v>1335.099976</v>
      </c>
      <c r="F350" s="14">
        <f t="shared" ca="1" si="33"/>
        <v>365.584</v>
      </c>
      <c r="G350" s="15">
        <f t="shared" ca="1" si="34"/>
        <v>0.97382971865172141</v>
      </c>
      <c r="H350" s="15">
        <f t="shared" ca="1" si="35"/>
        <v>0.9793645236115367</v>
      </c>
      <c r="I350" s="18">
        <f t="shared" ca="1" si="36"/>
        <v>5.6835449296805951E-3</v>
      </c>
      <c r="J350" s="9">
        <f t="shared" ca="1" si="37"/>
        <v>4.0954012499999998E-2</v>
      </c>
    </row>
    <row r="351" spans="1:10" x14ac:dyDescent="0.2">
      <c r="A351" s="2">
        <v>40700</v>
      </c>
      <c r="B351" s="7">
        <v>1286.170044</v>
      </c>
      <c r="C351" s="7">
        <v>362.11799999999999</v>
      </c>
      <c r="D351" s="16">
        <v>-2.1396377085200001E-2</v>
      </c>
      <c r="E351" s="14">
        <f t="shared" ca="1" si="32"/>
        <v>1340.1999510000001</v>
      </c>
      <c r="F351" s="14">
        <f t="shared" ca="1" si="33"/>
        <v>359.26299999999998</v>
      </c>
      <c r="G351" s="15">
        <f t="shared" ca="1" si="34"/>
        <v>0.95968518954228788</v>
      </c>
      <c r="H351" s="15">
        <f t="shared" ca="1" si="35"/>
        <v>1.0079468244712091</v>
      </c>
      <c r="I351" s="18">
        <f t="shared" ca="1" si="36"/>
        <v>5.0289027542395504E-2</v>
      </c>
      <c r="J351" s="9">
        <f t="shared" ca="1" si="37"/>
        <v>7.1685404600000002E-2</v>
      </c>
    </row>
    <row r="352" spans="1:10" x14ac:dyDescent="0.2">
      <c r="A352" s="2">
        <v>40701</v>
      </c>
      <c r="B352" s="7">
        <v>1284.9399410000001</v>
      </c>
      <c r="C352" s="7">
        <v>361.09800000000001</v>
      </c>
      <c r="D352" s="16">
        <v>-2.8522569478200002E-2</v>
      </c>
      <c r="E352" s="14">
        <f t="shared" ca="1" si="32"/>
        <v>1346.290039</v>
      </c>
      <c r="F352" s="14">
        <f t="shared" ca="1" si="33"/>
        <v>361.71</v>
      </c>
      <c r="G352" s="15">
        <f t="shared" ca="1" si="34"/>
        <v>0.95443025186046115</v>
      </c>
      <c r="H352" s="15">
        <f t="shared" ca="1" si="35"/>
        <v>0.99830803682508096</v>
      </c>
      <c r="I352" s="18">
        <f t="shared" ca="1" si="36"/>
        <v>4.5972751679957069E-2</v>
      </c>
      <c r="J352" s="9">
        <f t="shared" ca="1" si="37"/>
        <v>7.4495321200000006E-2</v>
      </c>
    </row>
    <row r="353" spans="1:10" x14ac:dyDescent="0.2">
      <c r="A353" s="2">
        <v>40702</v>
      </c>
      <c r="B353" s="7">
        <v>1279.5600589999999</v>
      </c>
      <c r="C353" s="7">
        <v>361.30200000000002</v>
      </c>
      <c r="D353" s="16">
        <v>-2.2118859538E-2</v>
      </c>
      <c r="E353" s="14">
        <f t="shared" ref="E353:E416" ca="1" si="38">OFFSET(B353,-$K$1,0)</f>
        <v>1357.160034</v>
      </c>
      <c r="F353" s="14">
        <f t="shared" ref="F353:F416" ca="1" si="39">OFFSET(C353,-$K$1,0)</f>
        <v>359.05900000000003</v>
      </c>
      <c r="G353" s="15">
        <f t="shared" ref="G353:G416" ca="1" si="40">B353/E353</f>
        <v>0.94282179473610983</v>
      </c>
      <c r="H353" s="15">
        <f t="shared" ref="H353:H416" ca="1" si="41">C353/F353</f>
        <v>1.0062468842168</v>
      </c>
      <c r="I353" s="18">
        <f t="shared" ref="I353:I416" ca="1" si="42">H353/G353-1</f>
        <v>6.7271556337369587E-2</v>
      </c>
      <c r="J353" s="9">
        <f t="shared" ca="1" si="37"/>
        <v>8.9390415900000006E-2</v>
      </c>
    </row>
    <row r="354" spans="1:10" x14ac:dyDescent="0.2">
      <c r="A354" s="2">
        <v>40703</v>
      </c>
      <c r="B354" s="7">
        <v>1289</v>
      </c>
      <c r="C354" s="7">
        <v>363.74900000000002</v>
      </c>
      <c r="D354" s="16">
        <v>-6.9988981900999999E-3</v>
      </c>
      <c r="E354" s="14">
        <f t="shared" ca="1" si="38"/>
        <v>1342.079956</v>
      </c>
      <c r="F354" s="14">
        <f t="shared" ca="1" si="39"/>
        <v>357.63200000000001</v>
      </c>
      <c r="G354" s="15">
        <f t="shared" ca="1" si="40"/>
        <v>0.96044948308579015</v>
      </c>
      <c r="H354" s="15">
        <f t="shared" ca="1" si="41"/>
        <v>1.017104174123121</v>
      </c>
      <c r="I354" s="18">
        <f t="shared" ca="1" si="42"/>
        <v>5.8987684448855493E-2</v>
      </c>
      <c r="J354" s="9">
        <f t="shared" ca="1" si="37"/>
        <v>6.5986582599999996E-2</v>
      </c>
    </row>
    <row r="355" spans="1:10" x14ac:dyDescent="0.2">
      <c r="A355" s="2">
        <v>40704</v>
      </c>
      <c r="B355" s="7">
        <v>1270.9799800000001</v>
      </c>
      <c r="C355" s="7">
        <v>363.95299999999997</v>
      </c>
      <c r="D355" s="16">
        <v>-9.3715995632699996E-3</v>
      </c>
      <c r="E355" s="14">
        <f t="shared" ca="1" si="38"/>
        <v>1348.650024</v>
      </c>
      <c r="F355" s="14">
        <f t="shared" ca="1" si="39"/>
        <v>356.40899999999999</v>
      </c>
      <c r="G355" s="15">
        <f t="shared" ca="1" si="40"/>
        <v>0.9424090441420554</v>
      </c>
      <c r="H355" s="15">
        <f t="shared" ca="1" si="41"/>
        <v>1.0211666933214369</v>
      </c>
      <c r="I355" s="18">
        <f t="shared" ca="1" si="42"/>
        <v>8.3570557465394879E-2</v>
      </c>
      <c r="J355" s="9">
        <f t="shared" ca="1" si="37"/>
        <v>9.2942156999999997E-2</v>
      </c>
    </row>
    <row r="356" spans="1:10" x14ac:dyDescent="0.2">
      <c r="A356" s="2">
        <v>40707</v>
      </c>
      <c r="B356" s="7">
        <v>1271.829956</v>
      </c>
      <c r="C356" s="7">
        <v>357.83600000000001</v>
      </c>
      <c r="D356" s="16">
        <v>-1.71735108981E-2</v>
      </c>
      <c r="E356" s="14">
        <f t="shared" ca="1" si="38"/>
        <v>1337.7700199999999</v>
      </c>
      <c r="F356" s="14">
        <f t="shared" ca="1" si="39"/>
        <v>357.02100000000002</v>
      </c>
      <c r="G356" s="15">
        <f t="shared" ca="1" si="40"/>
        <v>0.95070896864619536</v>
      </c>
      <c r="H356" s="15">
        <f t="shared" ca="1" si="41"/>
        <v>1.0022827788841553</v>
      </c>
      <c r="I356" s="18">
        <f t="shared" ca="1" si="42"/>
        <v>5.4247737150729503E-2</v>
      </c>
      <c r="J356" s="9">
        <f t="shared" ca="1" si="37"/>
        <v>7.1421248000000007E-2</v>
      </c>
    </row>
    <row r="357" spans="1:10" x14ac:dyDescent="0.2">
      <c r="A357" s="2">
        <v>40708</v>
      </c>
      <c r="B357" s="7">
        <v>1287.869995</v>
      </c>
      <c r="C357" s="7">
        <v>354.37</v>
      </c>
      <c r="D357" s="16">
        <v>-2.2288238786299999E-2</v>
      </c>
      <c r="E357" s="14">
        <f t="shared" ca="1" si="38"/>
        <v>1329.469971</v>
      </c>
      <c r="F357" s="14">
        <f t="shared" ca="1" si="39"/>
        <v>353.14600000000002</v>
      </c>
      <c r="G357" s="15">
        <f t="shared" ca="1" si="40"/>
        <v>0.96870935266878622</v>
      </c>
      <c r="H357" s="15">
        <f t="shared" ca="1" si="41"/>
        <v>1.0034659885712991</v>
      </c>
      <c r="I357" s="18">
        <f t="shared" ca="1" si="42"/>
        <v>3.5879323149671905E-2</v>
      </c>
      <c r="J357" s="9">
        <f t="shared" ca="1" si="37"/>
        <v>5.8167561899999998E-2</v>
      </c>
    </row>
    <row r="358" spans="1:10" x14ac:dyDescent="0.2">
      <c r="A358" s="2">
        <v>40709</v>
      </c>
      <c r="B358" s="7">
        <v>1265.420044</v>
      </c>
      <c r="C358" s="7">
        <v>350.08800000000002</v>
      </c>
      <c r="D358" s="16">
        <v>-4.0706522384500003E-2</v>
      </c>
      <c r="E358" s="14">
        <f t="shared" ca="1" si="38"/>
        <v>1328.9799800000001</v>
      </c>
      <c r="F358" s="14">
        <f t="shared" ca="1" si="39"/>
        <v>356.00099999999998</v>
      </c>
      <c r="G358" s="15">
        <f t="shared" ca="1" si="40"/>
        <v>0.95217389504994643</v>
      </c>
      <c r="H358" s="15">
        <f t="shared" ca="1" si="41"/>
        <v>0.98339049609411222</v>
      </c>
      <c r="I358" s="18">
        <f t="shared" ca="1" si="42"/>
        <v>3.2784558793778285E-2</v>
      </c>
      <c r="J358" s="9">
        <f t="shared" ca="1" si="37"/>
        <v>7.3491081200000002E-2</v>
      </c>
    </row>
    <row r="359" spans="1:10" x14ac:dyDescent="0.2">
      <c r="A359" s="2">
        <v>40710</v>
      </c>
      <c r="B359" s="7">
        <v>1267.6400149999999</v>
      </c>
      <c r="C359" s="7">
        <v>351.71899999999999</v>
      </c>
      <c r="D359" s="16">
        <v>-3.9979506305099999E-2</v>
      </c>
      <c r="E359" s="14">
        <f t="shared" ca="1" si="38"/>
        <v>1340.6800539999999</v>
      </c>
      <c r="F359" s="14">
        <f t="shared" ca="1" si="39"/>
        <v>357.02100000000002</v>
      </c>
      <c r="G359" s="15">
        <f t="shared" ca="1" si="40"/>
        <v>0.94552015689195901</v>
      </c>
      <c r="H359" s="15">
        <f t="shared" ca="1" si="41"/>
        <v>0.98514933295240326</v>
      </c>
      <c r="I359" s="18">
        <f t="shared" ca="1" si="42"/>
        <v>4.1912566085011038E-2</v>
      </c>
      <c r="J359" s="9">
        <f t="shared" ca="1" si="37"/>
        <v>8.1892072400000002E-2</v>
      </c>
    </row>
    <row r="360" spans="1:10" x14ac:dyDescent="0.2">
      <c r="A360" s="2">
        <v>40711</v>
      </c>
      <c r="B360" s="7">
        <v>1271.5</v>
      </c>
      <c r="C360" s="7">
        <v>349.88400000000001</v>
      </c>
      <c r="D360" s="16">
        <v>-4.0474770325300002E-2</v>
      </c>
      <c r="E360" s="14">
        <f t="shared" ca="1" si="38"/>
        <v>1343.599976</v>
      </c>
      <c r="F360" s="14">
        <f t="shared" ca="1" si="39"/>
        <v>355.79700000000003</v>
      </c>
      <c r="G360" s="15">
        <f t="shared" ca="1" si="40"/>
        <v>0.94633821279556207</v>
      </c>
      <c r="H360" s="15">
        <f t="shared" ca="1" si="41"/>
        <v>0.98338097285811854</v>
      </c>
      <c r="I360" s="18">
        <f t="shared" ca="1" si="42"/>
        <v>3.9143257200963122E-2</v>
      </c>
      <c r="J360" s="9">
        <f t="shared" ca="1" si="37"/>
        <v>7.9618027499999994E-2</v>
      </c>
    </row>
    <row r="361" spans="1:10" x14ac:dyDescent="0.2">
      <c r="A361" s="2">
        <v>40714</v>
      </c>
      <c r="B361" s="7">
        <v>1278.3599850000001</v>
      </c>
      <c r="C361" s="7">
        <v>351.71899999999999</v>
      </c>
      <c r="D361" s="16">
        <v>-3.9526024809500002E-2</v>
      </c>
      <c r="E361" s="14">
        <f t="shared" ca="1" si="38"/>
        <v>1333.2700199999999</v>
      </c>
      <c r="F361" s="14">
        <f t="shared" ca="1" si="39"/>
        <v>353.55399999999997</v>
      </c>
      <c r="G361" s="15">
        <f t="shared" ca="1" si="40"/>
        <v>0.95881551810487731</v>
      </c>
      <c r="H361" s="15">
        <f t="shared" ca="1" si="41"/>
        <v>0.99480984517216609</v>
      </c>
      <c r="I361" s="18">
        <f t="shared" ca="1" si="42"/>
        <v>3.7540409377637696E-2</v>
      </c>
      <c r="J361" s="9">
        <f t="shared" ca="1" si="37"/>
        <v>7.7066434200000006E-2</v>
      </c>
    </row>
    <row r="362" spans="1:10" x14ac:dyDescent="0.2">
      <c r="A362" s="2">
        <v>40715</v>
      </c>
      <c r="B362" s="7">
        <v>1295.5200199999999</v>
      </c>
      <c r="C362" s="7">
        <v>356.613</v>
      </c>
      <c r="D362" s="16">
        <v>-2.2866538629699999E-2</v>
      </c>
      <c r="E362" s="14">
        <f t="shared" ca="1" si="38"/>
        <v>1317.369995</v>
      </c>
      <c r="F362" s="14">
        <f t="shared" ca="1" si="39"/>
        <v>351.71899999999999</v>
      </c>
      <c r="G362" s="15">
        <f t="shared" ca="1" si="40"/>
        <v>0.98341394210971078</v>
      </c>
      <c r="H362" s="15">
        <f t="shared" ca="1" si="41"/>
        <v>1.0139145169865718</v>
      </c>
      <c r="I362" s="18">
        <f t="shared" ca="1" si="42"/>
        <v>3.101499131833374E-2</v>
      </c>
      <c r="J362" s="9">
        <f t="shared" ca="1" si="37"/>
        <v>5.3881529900000003E-2</v>
      </c>
    </row>
    <row r="363" spans="1:10" x14ac:dyDescent="0.2">
      <c r="A363" s="2">
        <v>40716</v>
      </c>
      <c r="B363" s="7">
        <v>1287.1400149999999</v>
      </c>
      <c r="C363" s="7">
        <v>355.59300000000002</v>
      </c>
      <c r="D363" s="16">
        <v>-1.5898133743599999E-2</v>
      </c>
      <c r="E363" s="14">
        <f t="shared" ca="1" si="38"/>
        <v>1316.280029</v>
      </c>
      <c r="F363" s="14">
        <f t="shared" ca="1" si="39"/>
        <v>353.14600000000002</v>
      </c>
      <c r="G363" s="15">
        <f t="shared" ca="1" si="40"/>
        <v>0.97786184295287215</v>
      </c>
      <c r="H363" s="15">
        <f t="shared" ca="1" si="41"/>
        <v>1.006929145452589</v>
      </c>
      <c r="I363" s="18">
        <f t="shared" ca="1" si="42"/>
        <v>2.9725367350403653E-2</v>
      </c>
      <c r="J363" s="9">
        <f t="shared" ca="1" si="37"/>
        <v>4.5623501099999998E-2</v>
      </c>
    </row>
    <row r="364" spans="1:10" x14ac:dyDescent="0.2">
      <c r="A364" s="2">
        <v>40717</v>
      </c>
      <c r="B364" s="7">
        <v>1283.5</v>
      </c>
      <c r="C364" s="7">
        <v>356.00099999999998</v>
      </c>
      <c r="D364" s="16">
        <v>-3.1903368106299998E-2</v>
      </c>
      <c r="E364" s="14">
        <f t="shared" ca="1" si="38"/>
        <v>1320.469971</v>
      </c>
      <c r="F364" s="14">
        <f t="shared" ca="1" si="39"/>
        <v>359.67099999999999</v>
      </c>
      <c r="G364" s="15">
        <f t="shared" ca="1" si="40"/>
        <v>0.97200241443430746</v>
      </c>
      <c r="H364" s="15">
        <f t="shared" ca="1" si="41"/>
        <v>0.98979623044393339</v>
      </c>
      <c r="I364" s="18">
        <f t="shared" ca="1" si="42"/>
        <v>1.8306349598917082E-2</v>
      </c>
      <c r="J364" s="9">
        <f t="shared" ca="1" si="37"/>
        <v>5.0209717700000003E-2</v>
      </c>
    </row>
    <row r="365" spans="1:10" x14ac:dyDescent="0.2">
      <c r="A365" s="2">
        <v>40718</v>
      </c>
      <c r="B365" s="7">
        <v>1268.4499510000001</v>
      </c>
      <c r="C365" s="7">
        <v>351.10700000000003</v>
      </c>
      <c r="D365" s="16">
        <v>-3.5323919729600001E-2</v>
      </c>
      <c r="E365" s="14">
        <f t="shared" ca="1" si="38"/>
        <v>1325.6899410000001</v>
      </c>
      <c r="F365" s="14">
        <f t="shared" ca="1" si="39"/>
        <v>359.67099999999999</v>
      </c>
      <c r="G365" s="15">
        <f t="shared" ca="1" si="40"/>
        <v>0.95682249051627977</v>
      </c>
      <c r="H365" s="15">
        <f t="shared" ca="1" si="41"/>
        <v>0.97618935082339142</v>
      </c>
      <c r="I365" s="18">
        <f t="shared" ca="1" si="42"/>
        <v>2.0240807985880238E-2</v>
      </c>
      <c r="J365" s="9">
        <f t="shared" ca="1" si="37"/>
        <v>5.5564727699999997E-2</v>
      </c>
    </row>
    <row r="366" spans="1:10" x14ac:dyDescent="0.2">
      <c r="A366" s="2">
        <v>40721</v>
      </c>
      <c r="B366" s="7">
        <v>1280.099976</v>
      </c>
      <c r="C366" s="7">
        <v>352.94299999999998</v>
      </c>
      <c r="D366" s="16">
        <v>-2.8590584962599998E-2</v>
      </c>
      <c r="E366" s="14">
        <f t="shared" ca="1" si="38"/>
        <v>1331.099976</v>
      </c>
      <c r="F366" s="14">
        <f t="shared" ca="1" si="39"/>
        <v>361.71</v>
      </c>
      <c r="G366" s="15">
        <f t="shared" ca="1" si="40"/>
        <v>0.96168582306397699</v>
      </c>
      <c r="H366" s="15">
        <f t="shared" ca="1" si="41"/>
        <v>0.97576235105471232</v>
      </c>
      <c r="I366" s="18">
        <f t="shared" ca="1" si="42"/>
        <v>1.4637345849486394E-2</v>
      </c>
      <c r="J366" s="9">
        <f t="shared" ca="1" si="37"/>
        <v>4.3227930800000001E-2</v>
      </c>
    </row>
    <row r="367" spans="1:10" x14ac:dyDescent="0.2">
      <c r="A367" s="2">
        <v>40722</v>
      </c>
      <c r="B367" s="7">
        <v>1296.670044</v>
      </c>
      <c r="C367" s="7">
        <v>350.7</v>
      </c>
      <c r="D367" s="16">
        <v>-2.29008809347E-2</v>
      </c>
      <c r="E367" s="14">
        <f t="shared" ca="1" si="38"/>
        <v>1345.1999510000001</v>
      </c>
      <c r="F367" s="14">
        <f t="shared" ca="1" si="39"/>
        <v>358.85500000000002</v>
      </c>
      <c r="G367" s="15">
        <f t="shared" ca="1" si="40"/>
        <v>0.9639236479573734</v>
      </c>
      <c r="H367" s="15">
        <f t="shared" ca="1" si="41"/>
        <v>0.97727494391885295</v>
      </c>
      <c r="I367" s="18">
        <f t="shared" ca="1" si="42"/>
        <v>1.3850989121152901E-2</v>
      </c>
      <c r="J367" s="9">
        <f t="shared" ca="1" si="37"/>
        <v>3.67518701E-2</v>
      </c>
    </row>
    <row r="368" spans="1:10" x14ac:dyDescent="0.2">
      <c r="A368" s="2">
        <v>40723</v>
      </c>
      <c r="B368" s="7">
        <v>1307.410034</v>
      </c>
      <c r="C368" s="7">
        <v>349.476</v>
      </c>
      <c r="D368" s="16">
        <v>-2.2728087249700001E-2</v>
      </c>
      <c r="E368" s="14">
        <f t="shared" ca="1" si="38"/>
        <v>1314.5500489999999</v>
      </c>
      <c r="F368" s="14">
        <f t="shared" ca="1" si="39"/>
        <v>358.44799999999998</v>
      </c>
      <c r="G368" s="15">
        <f t="shared" ca="1" si="40"/>
        <v>0.99456847230317968</v>
      </c>
      <c r="H368" s="15">
        <f t="shared" ca="1" si="41"/>
        <v>0.97496987010668223</v>
      </c>
      <c r="I368" s="18">
        <f t="shared" ca="1" si="42"/>
        <v>-1.970563389276947E-2</v>
      </c>
      <c r="J368" s="9">
        <f t="shared" ca="1" si="37"/>
        <v>3.0224534000000002E-3</v>
      </c>
    </row>
    <row r="369" spans="1:10" x14ac:dyDescent="0.2">
      <c r="A369" s="2">
        <v>40724</v>
      </c>
      <c r="B369" s="7">
        <v>1320.6400149999999</v>
      </c>
      <c r="C369" s="7">
        <v>350.7</v>
      </c>
      <c r="D369" s="16">
        <v>-2.3332458365299999E-2</v>
      </c>
      <c r="E369" s="14">
        <f t="shared" ca="1" si="38"/>
        <v>1312.9399410000001</v>
      </c>
      <c r="F369" s="14">
        <f t="shared" ca="1" si="39"/>
        <v>359.26299999999998</v>
      </c>
      <c r="G369" s="15">
        <f t="shared" ca="1" si="40"/>
        <v>1.0058647572212138</v>
      </c>
      <c r="H369" s="15">
        <f t="shared" ca="1" si="41"/>
        <v>0.97616509353871683</v>
      </c>
      <c r="I369" s="18">
        <f t="shared" ca="1" si="42"/>
        <v>-2.9526497940483343E-2</v>
      </c>
      <c r="J369" s="9">
        <f t="shared" ca="1" si="37"/>
        <v>-6.1940396000000003E-3</v>
      </c>
    </row>
    <row r="370" spans="1:10" x14ac:dyDescent="0.2">
      <c r="A370" s="2">
        <v>40725</v>
      </c>
      <c r="B370" s="7">
        <v>1339.670044</v>
      </c>
      <c r="C370" s="7">
        <v>347.43700000000001</v>
      </c>
      <c r="D370" s="16">
        <v>-1.52281660912E-2</v>
      </c>
      <c r="E370" s="14">
        <f t="shared" ca="1" si="38"/>
        <v>1300.160034</v>
      </c>
      <c r="F370" s="14">
        <f t="shared" ca="1" si="39"/>
        <v>358.04</v>
      </c>
      <c r="G370" s="15">
        <f t="shared" ca="1" si="40"/>
        <v>1.0303885744575962</v>
      </c>
      <c r="H370" s="15">
        <f t="shared" ca="1" si="41"/>
        <v>0.97038599039213491</v>
      </c>
      <c r="I370" s="18">
        <f t="shared" ca="1" si="42"/>
        <v>-5.8232967205645747E-2</v>
      </c>
      <c r="J370" s="9">
        <f t="shared" ca="1" si="37"/>
        <v>-4.3004801099999997E-2</v>
      </c>
    </row>
    <row r="371" spans="1:10" x14ac:dyDescent="0.2">
      <c r="A371" s="2">
        <v>40729</v>
      </c>
      <c r="B371" s="7">
        <v>1337.880005</v>
      </c>
      <c r="C371" s="7">
        <v>344.99099999999999</v>
      </c>
      <c r="D371" s="16">
        <v>-2.1367378926600001E-2</v>
      </c>
      <c r="E371" s="14">
        <f t="shared" ca="1" si="38"/>
        <v>1286.170044</v>
      </c>
      <c r="F371" s="14">
        <f t="shared" ca="1" si="39"/>
        <v>362.11799999999999</v>
      </c>
      <c r="G371" s="15">
        <f t="shared" ca="1" si="40"/>
        <v>1.040204606880115</v>
      </c>
      <c r="H371" s="15">
        <f t="shared" ca="1" si="41"/>
        <v>0.95270326247245374</v>
      </c>
      <c r="I371" s="18">
        <f t="shared" ca="1" si="42"/>
        <v>-8.4119358661661758E-2</v>
      </c>
      <c r="J371" s="9">
        <f t="shared" ca="1" si="37"/>
        <v>-6.2751979700000002E-2</v>
      </c>
    </row>
    <row r="372" spans="1:10" x14ac:dyDescent="0.2">
      <c r="A372" s="2">
        <v>40730</v>
      </c>
      <c r="B372" s="7">
        <v>1339.219971</v>
      </c>
      <c r="C372" s="7">
        <v>339.07799999999997</v>
      </c>
      <c r="D372" s="16">
        <v>-3.2711957713799998E-2</v>
      </c>
      <c r="E372" s="14">
        <f t="shared" ca="1" si="38"/>
        <v>1284.9399410000001</v>
      </c>
      <c r="F372" s="14">
        <f t="shared" ca="1" si="39"/>
        <v>361.09800000000001</v>
      </c>
      <c r="G372" s="15">
        <f t="shared" ca="1" si="40"/>
        <v>1.042243242869201</v>
      </c>
      <c r="H372" s="15">
        <f t="shared" ca="1" si="41"/>
        <v>0.93901932439393176</v>
      </c>
      <c r="I372" s="18">
        <f t="shared" ca="1" si="42"/>
        <v>-9.9040141715002306E-2</v>
      </c>
      <c r="J372" s="9">
        <f t="shared" ca="1" si="37"/>
        <v>-6.6328183999999998E-2</v>
      </c>
    </row>
    <row r="373" spans="1:10" x14ac:dyDescent="0.2">
      <c r="A373" s="2">
        <v>40731</v>
      </c>
      <c r="B373" s="7">
        <v>1353.219971</v>
      </c>
      <c r="C373" s="7">
        <v>340.30099999999999</v>
      </c>
      <c r="D373" s="16">
        <v>-3.3541809052300003E-2</v>
      </c>
      <c r="E373" s="14">
        <f t="shared" ca="1" si="38"/>
        <v>1279.5600589999999</v>
      </c>
      <c r="F373" s="14">
        <f t="shared" ca="1" si="39"/>
        <v>361.30200000000002</v>
      </c>
      <c r="G373" s="15">
        <f t="shared" ca="1" si="40"/>
        <v>1.0575665921125788</v>
      </c>
      <c r="H373" s="15">
        <f t="shared" ca="1" si="41"/>
        <v>0.94187411085463124</v>
      </c>
      <c r="I373" s="18">
        <f t="shared" ca="1" si="42"/>
        <v>-0.10939498478941356</v>
      </c>
      <c r="J373" s="9">
        <f t="shared" ca="1" si="37"/>
        <v>-7.5853175699999997E-2</v>
      </c>
    </row>
    <row r="374" spans="1:10" x14ac:dyDescent="0.2">
      <c r="A374" s="2">
        <v>40732</v>
      </c>
      <c r="B374" s="7">
        <v>1343.8000489999999</v>
      </c>
      <c r="C374" s="7">
        <v>339.89299999999997</v>
      </c>
      <c r="D374" s="16">
        <v>-4.9756922822100001E-2</v>
      </c>
      <c r="E374" s="14">
        <f t="shared" ca="1" si="38"/>
        <v>1289</v>
      </c>
      <c r="F374" s="14">
        <f t="shared" ca="1" si="39"/>
        <v>363.74900000000002</v>
      </c>
      <c r="G374" s="15">
        <f t="shared" ca="1" si="40"/>
        <v>1.0425136144297904</v>
      </c>
      <c r="H374" s="15">
        <f t="shared" ca="1" si="41"/>
        <v>0.93441631454656904</v>
      </c>
      <c r="I374" s="18">
        <f t="shared" ca="1" si="42"/>
        <v>-0.1036891014054967</v>
      </c>
      <c r="J374" s="9">
        <f t="shared" ca="1" si="37"/>
        <v>-5.3932178599999998E-2</v>
      </c>
    </row>
    <row r="375" spans="1:10" x14ac:dyDescent="0.2">
      <c r="A375" s="2">
        <v>40735</v>
      </c>
      <c r="B375" s="7">
        <v>1319.48999</v>
      </c>
      <c r="C375" s="7">
        <v>340.505</v>
      </c>
      <c r="D375" s="16">
        <v>-4.0995942093199997E-2</v>
      </c>
      <c r="E375" s="14">
        <f t="shared" ca="1" si="38"/>
        <v>1270.9799800000001</v>
      </c>
      <c r="F375" s="14">
        <f t="shared" ca="1" si="39"/>
        <v>363.95299999999997</v>
      </c>
      <c r="G375" s="15">
        <f t="shared" ca="1" si="40"/>
        <v>1.0381674068540403</v>
      </c>
      <c r="H375" s="15">
        <f t="shared" ca="1" si="41"/>
        <v>0.93557409885342346</v>
      </c>
      <c r="I375" s="18">
        <f t="shared" ca="1" si="42"/>
        <v>-9.8821545854059778E-2</v>
      </c>
      <c r="J375" s="9">
        <f t="shared" ca="1" si="37"/>
        <v>-5.78256038E-2</v>
      </c>
    </row>
    <row r="376" spans="1:10" x14ac:dyDescent="0.2">
      <c r="A376" s="2">
        <v>40736</v>
      </c>
      <c r="B376" s="7">
        <v>1313.6400149999999</v>
      </c>
      <c r="C376" s="7">
        <v>346.214</v>
      </c>
      <c r="D376" s="16">
        <v>-1.85021458645E-2</v>
      </c>
      <c r="E376" s="14">
        <f t="shared" ca="1" si="38"/>
        <v>1271.829956</v>
      </c>
      <c r="F376" s="14">
        <f t="shared" ca="1" si="39"/>
        <v>357.83600000000001</v>
      </c>
      <c r="G376" s="15">
        <f t="shared" ca="1" si="40"/>
        <v>1.0328739379055796</v>
      </c>
      <c r="H376" s="15">
        <f t="shared" ca="1" si="41"/>
        <v>0.96752143440011618</v>
      </c>
      <c r="I376" s="18">
        <f t="shared" ca="1" si="42"/>
        <v>-6.3272487674519651E-2</v>
      </c>
      <c r="J376" s="9">
        <f t="shared" ca="1" si="37"/>
        <v>-4.4770341800000002E-2</v>
      </c>
    </row>
    <row r="377" spans="1:10" x14ac:dyDescent="0.2">
      <c r="A377" s="2">
        <v>40737</v>
      </c>
      <c r="B377" s="7">
        <v>1317.719971</v>
      </c>
      <c r="C377" s="7">
        <v>352.33100000000002</v>
      </c>
      <c r="D377" s="16">
        <v>-2.34580516154E-3</v>
      </c>
      <c r="E377" s="14">
        <f t="shared" ca="1" si="38"/>
        <v>1287.869995</v>
      </c>
      <c r="F377" s="14">
        <f t="shared" ca="1" si="39"/>
        <v>354.37</v>
      </c>
      <c r="G377" s="15">
        <f t="shared" ca="1" si="40"/>
        <v>1.0231777866678227</v>
      </c>
      <c r="H377" s="15">
        <f t="shared" ca="1" si="41"/>
        <v>0.99424612692948056</v>
      </c>
      <c r="I377" s="18">
        <f t="shared" ca="1" si="42"/>
        <v>-2.8276278194587889E-2</v>
      </c>
      <c r="J377" s="9">
        <f t="shared" ca="1" si="37"/>
        <v>-2.5930472999999999E-2</v>
      </c>
    </row>
    <row r="378" spans="1:10" x14ac:dyDescent="0.2">
      <c r="A378" s="2">
        <v>40738</v>
      </c>
      <c r="B378" s="7">
        <v>1308.869995</v>
      </c>
      <c r="C378" s="7">
        <v>347.64100000000002</v>
      </c>
      <c r="D378" s="16">
        <v>9.2287363455900002E-4</v>
      </c>
      <c r="E378" s="14">
        <f t="shared" ca="1" si="38"/>
        <v>1265.420044</v>
      </c>
      <c r="F378" s="14">
        <f t="shared" ca="1" si="39"/>
        <v>350.08800000000002</v>
      </c>
      <c r="G378" s="15">
        <f t="shared" ca="1" si="40"/>
        <v>1.0343363859344716</v>
      </c>
      <c r="H378" s="15">
        <f t="shared" ca="1" si="41"/>
        <v>0.993010328831608</v>
      </c>
      <c r="I378" s="18">
        <f t="shared" ca="1" si="42"/>
        <v>-3.9954175126042379E-2</v>
      </c>
      <c r="J378" s="9">
        <f t="shared" ca="1" si="37"/>
        <v>-4.0877048800000003E-2</v>
      </c>
    </row>
    <row r="379" spans="1:10" x14ac:dyDescent="0.2">
      <c r="A379" s="2">
        <v>40739</v>
      </c>
      <c r="B379" s="7">
        <v>1316.1400149999999</v>
      </c>
      <c r="C379" s="7">
        <v>349.06900000000002</v>
      </c>
      <c r="D379" s="16">
        <v>7.2076899406100002E-3</v>
      </c>
      <c r="E379" s="14">
        <f t="shared" ca="1" si="38"/>
        <v>1267.6400149999999</v>
      </c>
      <c r="F379" s="14">
        <f t="shared" ca="1" si="39"/>
        <v>351.71899999999999</v>
      </c>
      <c r="G379" s="15">
        <f t="shared" ca="1" si="40"/>
        <v>1.0382600733852663</v>
      </c>
      <c r="H379" s="15">
        <f t="shared" ca="1" si="41"/>
        <v>0.99246557621282905</v>
      </c>
      <c r="I379" s="18">
        <f t="shared" ca="1" si="42"/>
        <v>-4.4106961585379523E-2</v>
      </c>
      <c r="J379" s="9">
        <f t="shared" ca="1" si="37"/>
        <v>-5.1314651500000003E-2</v>
      </c>
    </row>
    <row r="380" spans="1:10" x14ac:dyDescent="0.2">
      <c r="A380" s="2">
        <v>40742</v>
      </c>
      <c r="B380" s="7">
        <v>1305.4399410000001</v>
      </c>
      <c r="C380" s="7">
        <v>344.58300000000003</v>
      </c>
      <c r="D380" s="16">
        <v>2.4868556092299998E-3</v>
      </c>
      <c r="E380" s="14">
        <f t="shared" ca="1" si="38"/>
        <v>1271.5</v>
      </c>
      <c r="F380" s="14">
        <f t="shared" ca="1" si="39"/>
        <v>349.88400000000001</v>
      </c>
      <c r="G380" s="15">
        <f t="shared" ca="1" si="40"/>
        <v>1.0266928360204484</v>
      </c>
      <c r="H380" s="15">
        <f t="shared" ca="1" si="41"/>
        <v>0.98484926432760578</v>
      </c>
      <c r="I380" s="18">
        <f t="shared" ca="1" si="42"/>
        <v>-4.0755686827456561E-2</v>
      </c>
      <c r="J380" s="9">
        <f t="shared" ca="1" si="37"/>
        <v>-4.32425424E-2</v>
      </c>
    </row>
    <row r="381" spans="1:10" x14ac:dyDescent="0.2">
      <c r="A381" s="2">
        <v>40743</v>
      </c>
      <c r="B381" s="7">
        <v>1326.7299800000001</v>
      </c>
      <c r="C381" s="7">
        <v>350.7</v>
      </c>
      <c r="D381" s="16">
        <v>1.42560204133E-2</v>
      </c>
      <c r="E381" s="14">
        <f t="shared" ca="1" si="38"/>
        <v>1278.3599850000001</v>
      </c>
      <c r="F381" s="14">
        <f t="shared" ca="1" si="39"/>
        <v>351.71899999999999</v>
      </c>
      <c r="G381" s="15">
        <f t="shared" ca="1" si="40"/>
        <v>1.0378375383832121</v>
      </c>
      <c r="H381" s="15">
        <f t="shared" ca="1" si="41"/>
        <v>0.99710280081542368</v>
      </c>
      <c r="I381" s="18">
        <f t="shared" ca="1" si="42"/>
        <v>-3.9249628252266522E-2</v>
      </c>
      <c r="J381" s="9">
        <f t="shared" ca="1" si="37"/>
        <v>-5.3505648699999998E-2</v>
      </c>
    </row>
    <row r="382" spans="1:10" x14ac:dyDescent="0.2">
      <c r="A382" s="2">
        <v>40744</v>
      </c>
      <c r="B382" s="7">
        <v>1325.839966</v>
      </c>
      <c r="C382" s="7">
        <v>350.08800000000002</v>
      </c>
      <c r="D382" s="16">
        <v>6.2003275468600003E-3</v>
      </c>
      <c r="E382" s="14">
        <f t="shared" ca="1" si="38"/>
        <v>1295.5200199999999</v>
      </c>
      <c r="F382" s="14">
        <f t="shared" ca="1" si="39"/>
        <v>356.613</v>
      </c>
      <c r="G382" s="15">
        <f t="shared" ca="1" si="40"/>
        <v>1.0234036877330541</v>
      </c>
      <c r="H382" s="15">
        <f t="shared" ca="1" si="41"/>
        <v>0.98170285435472071</v>
      </c>
      <c r="I382" s="18">
        <f t="shared" ca="1" si="42"/>
        <v>-4.0747198664786044E-2</v>
      </c>
      <c r="J382" s="9">
        <f t="shared" ca="1" si="37"/>
        <v>-4.6947526199999999E-2</v>
      </c>
    </row>
    <row r="383" spans="1:10" x14ac:dyDescent="0.2">
      <c r="A383" s="2">
        <v>40745</v>
      </c>
      <c r="B383" s="7">
        <v>1343.8000489999999</v>
      </c>
      <c r="C383" s="7">
        <v>352.53500000000003</v>
      </c>
      <c r="D383" s="16">
        <v>-2.00136850559E-4</v>
      </c>
      <c r="E383" s="14">
        <f t="shared" ca="1" si="38"/>
        <v>1287.1400149999999</v>
      </c>
      <c r="F383" s="14">
        <f t="shared" ca="1" si="39"/>
        <v>355.59300000000002</v>
      </c>
      <c r="G383" s="15">
        <f t="shared" ca="1" si="40"/>
        <v>1.0440201014184149</v>
      </c>
      <c r="H383" s="15">
        <f t="shared" ca="1" si="41"/>
        <v>0.99140028065794328</v>
      </c>
      <c r="I383" s="18">
        <f t="shared" ca="1" si="42"/>
        <v>-5.0401156729627972E-2</v>
      </c>
      <c r="J383" s="9">
        <f t="shared" ca="1" si="37"/>
        <v>-5.0201019899999998E-2</v>
      </c>
    </row>
    <row r="384" spans="1:10" x14ac:dyDescent="0.2">
      <c r="A384" s="2">
        <v>40746</v>
      </c>
      <c r="B384" s="7">
        <v>1345.0200199999999</v>
      </c>
      <c r="C384" s="7">
        <v>348.661</v>
      </c>
      <c r="D384" s="16">
        <v>-5.5619686515299997E-3</v>
      </c>
      <c r="E384" s="14">
        <f t="shared" ca="1" si="38"/>
        <v>1283.5</v>
      </c>
      <c r="F384" s="14">
        <f t="shared" ca="1" si="39"/>
        <v>356.00099999999998</v>
      </c>
      <c r="G384" s="15">
        <f t="shared" ca="1" si="40"/>
        <v>1.0479314530580444</v>
      </c>
      <c r="H384" s="15">
        <f t="shared" ca="1" si="41"/>
        <v>0.9793820803874147</v>
      </c>
      <c r="I384" s="18">
        <f t="shared" ca="1" si="42"/>
        <v>-6.5413985304659805E-2</v>
      </c>
      <c r="J384" s="9">
        <f t="shared" ca="1" si="37"/>
        <v>-5.9852016700000003E-2</v>
      </c>
    </row>
    <row r="385" spans="1:10" x14ac:dyDescent="0.2">
      <c r="A385" s="2">
        <v>40749</v>
      </c>
      <c r="B385" s="7">
        <v>1337.4300539999999</v>
      </c>
      <c r="C385" s="7">
        <v>355.79700000000003</v>
      </c>
      <c r="D385" s="16">
        <v>4.6504750513300004E-3</v>
      </c>
      <c r="E385" s="14">
        <f t="shared" ca="1" si="38"/>
        <v>1268.4499510000001</v>
      </c>
      <c r="F385" s="14">
        <f t="shared" ca="1" si="39"/>
        <v>351.10700000000003</v>
      </c>
      <c r="G385" s="15">
        <f t="shared" ca="1" si="40"/>
        <v>1.0543814148485862</v>
      </c>
      <c r="H385" s="15">
        <f t="shared" ca="1" si="41"/>
        <v>1.0133577513407594</v>
      </c>
      <c r="I385" s="18">
        <f t="shared" ca="1" si="42"/>
        <v>-3.890780217680323E-2</v>
      </c>
      <c r="J385" s="9">
        <f t="shared" ca="1" si="37"/>
        <v>-4.3558277200000002E-2</v>
      </c>
    </row>
    <row r="386" spans="1:10" x14ac:dyDescent="0.2">
      <c r="A386" s="2">
        <v>40750</v>
      </c>
      <c r="B386" s="7">
        <v>1331.9399410000001</v>
      </c>
      <c r="C386" s="7">
        <v>354.37</v>
      </c>
      <c r="D386" s="16">
        <v>-8.0098629249199995E-3</v>
      </c>
      <c r="E386" s="14">
        <f t="shared" ca="1" si="38"/>
        <v>1280.099976</v>
      </c>
      <c r="F386" s="14">
        <f t="shared" ca="1" si="39"/>
        <v>352.94299999999998</v>
      </c>
      <c r="G386" s="15">
        <f t="shared" ca="1" si="40"/>
        <v>1.0404968096023151</v>
      </c>
      <c r="H386" s="15">
        <f t="shared" ca="1" si="41"/>
        <v>1.0040431457770802</v>
      </c>
      <c r="I386" s="18">
        <f t="shared" ca="1" si="42"/>
        <v>-3.5034863623625845E-2</v>
      </c>
      <c r="J386" s="9">
        <f t="shared" ca="1" si="37"/>
        <v>-2.7025000699999999E-2</v>
      </c>
    </row>
    <row r="387" spans="1:10" x14ac:dyDescent="0.2">
      <c r="A387" s="2">
        <v>40751</v>
      </c>
      <c r="B387" s="7">
        <v>1304.8900149999999</v>
      </c>
      <c r="C387" s="7">
        <v>355.38900000000001</v>
      </c>
      <c r="D387" s="16">
        <v>-4.2794871046800001E-3</v>
      </c>
      <c r="E387" s="14">
        <f t="shared" ca="1" si="38"/>
        <v>1296.670044</v>
      </c>
      <c r="F387" s="14">
        <f t="shared" ca="1" si="39"/>
        <v>350.7</v>
      </c>
      <c r="G387" s="15">
        <f t="shared" ca="1" si="40"/>
        <v>1.0063392927430042</v>
      </c>
      <c r="H387" s="15">
        <f t="shared" ca="1" si="41"/>
        <v>1.0133704020530367</v>
      </c>
      <c r="I387" s="18">
        <f t="shared" ca="1" si="42"/>
        <v>6.9868178264884673E-3</v>
      </c>
      <c r="J387" s="9">
        <f t="shared" ca="1" si="37"/>
        <v>1.1266304899999999E-2</v>
      </c>
    </row>
    <row r="388" spans="1:10" x14ac:dyDescent="0.2">
      <c r="A388" s="2">
        <v>40752</v>
      </c>
      <c r="B388" s="7">
        <v>1300.670044</v>
      </c>
      <c r="C388" s="7">
        <v>352.94299999999998</v>
      </c>
      <c r="D388" s="16">
        <v>-1.26379752824E-3</v>
      </c>
      <c r="E388" s="14">
        <f t="shared" ca="1" si="38"/>
        <v>1307.410034</v>
      </c>
      <c r="F388" s="14">
        <f t="shared" ca="1" si="39"/>
        <v>349.476</v>
      </c>
      <c r="G388" s="15">
        <f t="shared" ca="1" si="40"/>
        <v>0.99484477721241049</v>
      </c>
      <c r="H388" s="15">
        <f t="shared" ca="1" si="41"/>
        <v>1.0099205667914248</v>
      </c>
      <c r="I388" s="18">
        <f t="shared" ca="1" si="42"/>
        <v>1.5153911368220863E-2</v>
      </c>
      <c r="J388" s="9">
        <f t="shared" ca="1" si="37"/>
        <v>1.6417708900000001E-2</v>
      </c>
    </row>
    <row r="389" spans="1:10" x14ac:dyDescent="0.2">
      <c r="A389" s="2">
        <v>40753</v>
      </c>
      <c r="B389" s="7">
        <v>1292.280029</v>
      </c>
      <c r="C389" s="7">
        <v>353.55399999999997</v>
      </c>
      <c r="D389" s="16">
        <v>-6.9628139508300004E-4</v>
      </c>
      <c r="E389" s="14">
        <f t="shared" ca="1" si="38"/>
        <v>1320.6400149999999</v>
      </c>
      <c r="F389" s="14">
        <f t="shared" ca="1" si="39"/>
        <v>350.7</v>
      </c>
      <c r="G389" s="15">
        <f t="shared" ca="1" si="40"/>
        <v>0.97852557420804798</v>
      </c>
      <c r="H389" s="15">
        <f t="shared" ca="1" si="41"/>
        <v>1.008138009694896</v>
      </c>
      <c r="I389" s="18">
        <f t="shared" ca="1" si="42"/>
        <v>3.0262301024492233E-2</v>
      </c>
      <c r="J389" s="9">
        <f t="shared" ca="1" si="37"/>
        <v>3.09585824E-2</v>
      </c>
    </row>
    <row r="390" spans="1:10" x14ac:dyDescent="0.2">
      <c r="A390" s="2">
        <v>40756</v>
      </c>
      <c r="B390" s="7">
        <v>1286.9399410000001</v>
      </c>
      <c r="C390" s="7">
        <v>355.38900000000001</v>
      </c>
      <c r="D390" s="16">
        <v>-7.5981377094500003E-4</v>
      </c>
      <c r="E390" s="14">
        <f t="shared" ca="1" si="38"/>
        <v>1339.670044</v>
      </c>
      <c r="F390" s="14">
        <f t="shared" ca="1" si="39"/>
        <v>347.43700000000001</v>
      </c>
      <c r="G390" s="15">
        <f t="shared" ca="1" si="40"/>
        <v>0.96063948489692441</v>
      </c>
      <c r="H390" s="15">
        <f t="shared" ca="1" si="41"/>
        <v>1.0228876026445082</v>
      </c>
      <c r="I390" s="18">
        <f t="shared" ca="1" si="42"/>
        <v>6.4798625005782373E-2</v>
      </c>
      <c r="J390" s="9">
        <f t="shared" ca="1" si="37"/>
        <v>6.5558438799999993E-2</v>
      </c>
    </row>
    <row r="391" spans="1:10" x14ac:dyDescent="0.2">
      <c r="A391" s="2">
        <v>40757</v>
      </c>
      <c r="B391" s="7">
        <v>1254.0500489999999</v>
      </c>
      <c r="C391" s="7">
        <v>357.02100000000002</v>
      </c>
      <c r="D391" s="16">
        <v>1.14878675535E-2</v>
      </c>
      <c r="E391" s="14">
        <f t="shared" ca="1" si="38"/>
        <v>1337.880005</v>
      </c>
      <c r="F391" s="14">
        <f t="shared" ca="1" si="39"/>
        <v>344.99099999999999</v>
      </c>
      <c r="G391" s="15">
        <f t="shared" ca="1" si="40"/>
        <v>0.937341199743844</v>
      </c>
      <c r="H391" s="15">
        <f t="shared" ca="1" si="41"/>
        <v>1.0348704748819535</v>
      </c>
      <c r="I391" s="18">
        <f t="shared" ca="1" si="42"/>
        <v>0.10404885133051045</v>
      </c>
      <c r="J391" s="9">
        <f t="shared" ca="1" si="37"/>
        <v>9.2560983799999996E-2</v>
      </c>
    </row>
    <row r="392" spans="1:10" x14ac:dyDescent="0.2">
      <c r="A392" s="2">
        <v>40758</v>
      </c>
      <c r="B392" s="7">
        <v>1260.339966</v>
      </c>
      <c r="C392" s="7">
        <v>353.35</v>
      </c>
      <c r="D392" s="16">
        <v>6.3512669978800004E-3</v>
      </c>
      <c r="E392" s="14">
        <f t="shared" ca="1" si="38"/>
        <v>1339.219971</v>
      </c>
      <c r="F392" s="14">
        <f t="shared" ca="1" si="39"/>
        <v>339.07799999999997</v>
      </c>
      <c r="G392" s="15">
        <f t="shared" ca="1" si="40"/>
        <v>0.94110003829983213</v>
      </c>
      <c r="H392" s="15">
        <f t="shared" ca="1" si="41"/>
        <v>1.0420906104200216</v>
      </c>
      <c r="I392" s="18">
        <f t="shared" ca="1" si="42"/>
        <v>0.10731119754562601</v>
      </c>
      <c r="J392" s="9">
        <f t="shared" ca="1" si="37"/>
        <v>0.1009599305</v>
      </c>
    </row>
    <row r="393" spans="1:10" x14ac:dyDescent="0.2">
      <c r="A393" s="2">
        <v>40759</v>
      </c>
      <c r="B393" s="7">
        <v>1200.0699460000001</v>
      </c>
      <c r="C393" s="7">
        <v>347.23399999999998</v>
      </c>
      <c r="D393" s="16">
        <v>-1.32265119994E-2</v>
      </c>
      <c r="E393" s="14">
        <f t="shared" ca="1" si="38"/>
        <v>1353.219971</v>
      </c>
      <c r="F393" s="14">
        <f t="shared" ca="1" si="39"/>
        <v>340.30099999999999</v>
      </c>
      <c r="G393" s="15">
        <f t="shared" ca="1" si="40"/>
        <v>0.88682547680195301</v>
      </c>
      <c r="H393" s="15">
        <f t="shared" ca="1" si="41"/>
        <v>1.0203731402493674</v>
      </c>
      <c r="I393" s="18">
        <f t="shared" ca="1" si="42"/>
        <v>0.15059069336732467</v>
      </c>
      <c r="J393" s="9">
        <f t="shared" ca="1" si="37"/>
        <v>0.1638172054</v>
      </c>
    </row>
    <row r="394" spans="1:10" x14ac:dyDescent="0.2">
      <c r="A394" s="2">
        <v>40760</v>
      </c>
      <c r="B394" s="7">
        <v>1199.380005</v>
      </c>
      <c r="C394" s="7">
        <v>345.80700000000002</v>
      </c>
      <c r="D394" s="16">
        <v>-1.10645036219E-2</v>
      </c>
      <c r="E394" s="14">
        <f t="shared" ca="1" si="38"/>
        <v>1343.8000489999999</v>
      </c>
      <c r="F394" s="14">
        <f t="shared" ca="1" si="39"/>
        <v>339.89299999999997</v>
      </c>
      <c r="G394" s="15">
        <f t="shared" ca="1" si="40"/>
        <v>0.89252862127258337</v>
      </c>
      <c r="H394" s="15">
        <f t="shared" ca="1" si="41"/>
        <v>1.017399593401453</v>
      </c>
      <c r="I394" s="18">
        <f t="shared" ca="1" si="42"/>
        <v>0.13990696673774594</v>
      </c>
      <c r="J394" s="9">
        <f t="shared" ca="1" si="37"/>
        <v>0.1509714704</v>
      </c>
    </row>
    <row r="395" spans="1:10" x14ac:dyDescent="0.2">
      <c r="A395" s="2">
        <v>40763</v>
      </c>
      <c r="B395" s="7">
        <v>1119.459961</v>
      </c>
      <c r="C395" s="7">
        <v>347.23399999999998</v>
      </c>
      <c r="D395" s="16">
        <v>-1.9314437798599999E-2</v>
      </c>
      <c r="E395" s="14">
        <f t="shared" ca="1" si="38"/>
        <v>1319.48999</v>
      </c>
      <c r="F395" s="14">
        <f t="shared" ca="1" si="39"/>
        <v>340.505</v>
      </c>
      <c r="G395" s="15">
        <f t="shared" ca="1" si="40"/>
        <v>0.84840352672929331</v>
      </c>
      <c r="H395" s="15">
        <f t="shared" ca="1" si="41"/>
        <v>1.0197618243491284</v>
      </c>
      <c r="I395" s="18">
        <f t="shared" ca="1" si="42"/>
        <v>0.20197735183921717</v>
      </c>
      <c r="J395" s="9">
        <f t="shared" ca="1" si="37"/>
        <v>0.22129178960000001</v>
      </c>
    </row>
    <row r="396" spans="1:10" x14ac:dyDescent="0.2">
      <c r="A396" s="2">
        <v>40764</v>
      </c>
      <c r="B396" s="7">
        <v>1172.530029</v>
      </c>
      <c r="C396" s="7">
        <v>343.971</v>
      </c>
      <c r="D396" s="16">
        <v>-3.8029394866499998E-2</v>
      </c>
      <c r="E396" s="14">
        <f t="shared" ca="1" si="38"/>
        <v>1313.6400149999999</v>
      </c>
      <c r="F396" s="14">
        <f t="shared" ca="1" si="39"/>
        <v>346.214</v>
      </c>
      <c r="G396" s="15">
        <f t="shared" ca="1" si="40"/>
        <v>0.89258093207521549</v>
      </c>
      <c r="H396" s="15">
        <f t="shared" ca="1" si="41"/>
        <v>0.993521348067958</v>
      </c>
      <c r="I396" s="18">
        <f t="shared" ca="1" si="42"/>
        <v>0.11308825044924498</v>
      </c>
      <c r="J396" s="9">
        <f t="shared" ca="1" si="37"/>
        <v>0.15111764529999999</v>
      </c>
    </row>
    <row r="397" spans="1:10" x14ac:dyDescent="0.2">
      <c r="A397" s="2">
        <v>40765</v>
      </c>
      <c r="B397" s="7">
        <v>1120.76001</v>
      </c>
      <c r="C397" s="7">
        <v>346.62200000000001</v>
      </c>
      <c r="D397" s="16">
        <v>-4.1998499806599997E-2</v>
      </c>
      <c r="E397" s="14">
        <f t="shared" ca="1" si="38"/>
        <v>1317.719971</v>
      </c>
      <c r="F397" s="14">
        <f t="shared" ca="1" si="39"/>
        <v>352.33100000000002</v>
      </c>
      <c r="G397" s="15">
        <f t="shared" ca="1" si="40"/>
        <v>0.8505297291270999</v>
      </c>
      <c r="H397" s="15">
        <f t="shared" ca="1" si="41"/>
        <v>0.98379648682630816</v>
      </c>
      <c r="I397" s="18">
        <f t="shared" ca="1" si="42"/>
        <v>0.15668677194385694</v>
      </c>
      <c r="J397" s="9">
        <f t="shared" ca="1" si="37"/>
        <v>0.19868527180000001</v>
      </c>
    </row>
    <row r="398" spans="1:10" x14ac:dyDescent="0.2">
      <c r="A398" s="2">
        <v>40766</v>
      </c>
      <c r="B398" s="7">
        <v>1172.6400149999999</v>
      </c>
      <c r="C398" s="7">
        <v>347.03</v>
      </c>
      <c r="D398" s="16">
        <v>-3.1867470908200003E-2</v>
      </c>
      <c r="E398" s="14">
        <f t="shared" ca="1" si="38"/>
        <v>1308.869995</v>
      </c>
      <c r="F398" s="14">
        <f t="shared" ca="1" si="39"/>
        <v>347.64100000000002</v>
      </c>
      <c r="G398" s="15">
        <f t="shared" ca="1" si="40"/>
        <v>0.8959178676870807</v>
      </c>
      <c r="H398" s="15">
        <f t="shared" ca="1" si="41"/>
        <v>0.99824243975825622</v>
      </c>
      <c r="I398" s="18">
        <f t="shared" ca="1" si="42"/>
        <v>0.11421200063275738</v>
      </c>
      <c r="J398" s="9">
        <f t="shared" ca="1" si="37"/>
        <v>0.1460794715</v>
      </c>
    </row>
    <row r="399" spans="1:10" x14ac:dyDescent="0.2">
      <c r="A399" s="2">
        <v>40767</v>
      </c>
      <c r="B399" s="7">
        <v>1178.8100589999999</v>
      </c>
      <c r="C399" s="7">
        <v>348.25299999999999</v>
      </c>
      <c r="D399" s="16">
        <v>-3.50859663345E-2</v>
      </c>
      <c r="E399" s="14">
        <f t="shared" ca="1" si="38"/>
        <v>1316.1400149999999</v>
      </c>
      <c r="F399" s="14">
        <f t="shared" ca="1" si="39"/>
        <v>349.06900000000002</v>
      </c>
      <c r="G399" s="15">
        <f t="shared" ca="1" si="40"/>
        <v>0.89565703159629251</v>
      </c>
      <c r="H399" s="15">
        <f t="shared" ca="1" si="41"/>
        <v>0.99766235328831832</v>
      </c>
      <c r="I399" s="18">
        <f t="shared" ca="1" si="42"/>
        <v>0.11388881915014504</v>
      </c>
      <c r="J399" s="9">
        <f t="shared" ca="1" si="37"/>
        <v>0.14897478550000001</v>
      </c>
    </row>
    <row r="400" spans="1:10" x14ac:dyDescent="0.2">
      <c r="A400" s="2">
        <v>40770</v>
      </c>
      <c r="B400" s="7">
        <v>1204.48999</v>
      </c>
      <c r="C400" s="7">
        <v>342.74799999999999</v>
      </c>
      <c r="D400" s="16">
        <v>-2.04293312195E-2</v>
      </c>
      <c r="E400" s="14">
        <f t="shared" ca="1" si="38"/>
        <v>1305.4399410000001</v>
      </c>
      <c r="F400" s="14">
        <f t="shared" ca="1" si="39"/>
        <v>344.58300000000003</v>
      </c>
      <c r="G400" s="15">
        <f t="shared" ca="1" si="40"/>
        <v>0.92266978523525955</v>
      </c>
      <c r="H400" s="15">
        <f t="shared" ca="1" si="41"/>
        <v>0.99467472278086833</v>
      </c>
      <c r="I400" s="18">
        <f t="shared" ca="1" si="42"/>
        <v>7.8039769696424122E-2</v>
      </c>
      <c r="J400" s="9">
        <f t="shared" ca="1" si="37"/>
        <v>9.8469100899999995E-2</v>
      </c>
    </row>
    <row r="401" spans="1:10" x14ac:dyDescent="0.2">
      <c r="A401" s="2">
        <v>40771</v>
      </c>
      <c r="B401" s="7">
        <v>1192.76001</v>
      </c>
      <c r="C401" s="7">
        <v>346.82600000000002</v>
      </c>
      <c r="D401" s="16">
        <v>-2.3310419326999999E-2</v>
      </c>
      <c r="E401" s="14">
        <f t="shared" ca="1" si="38"/>
        <v>1326.7299800000001</v>
      </c>
      <c r="F401" s="14">
        <f t="shared" ca="1" si="39"/>
        <v>350.7</v>
      </c>
      <c r="G401" s="15">
        <f t="shared" ca="1" si="40"/>
        <v>0.89902242956777079</v>
      </c>
      <c r="H401" s="15">
        <f t="shared" ca="1" si="41"/>
        <v>0.9889535215283719</v>
      </c>
      <c r="I401" s="18">
        <f t="shared" ca="1" si="42"/>
        <v>0.10003208930375407</v>
      </c>
      <c r="J401" s="9">
        <f t="shared" ca="1" si="37"/>
        <v>0.1233425086</v>
      </c>
    </row>
    <row r="402" spans="1:10" x14ac:dyDescent="0.2">
      <c r="A402" s="2">
        <v>40772</v>
      </c>
      <c r="B402" s="7">
        <v>1193.8900149999999</v>
      </c>
      <c r="C402" s="7">
        <v>343.36</v>
      </c>
      <c r="D402" s="16">
        <v>-2.0284797905500002E-2</v>
      </c>
      <c r="E402" s="14">
        <f t="shared" ca="1" si="38"/>
        <v>1325.839966</v>
      </c>
      <c r="F402" s="14">
        <f t="shared" ca="1" si="39"/>
        <v>350.08800000000002</v>
      </c>
      <c r="G402" s="15">
        <f t="shared" ca="1" si="40"/>
        <v>0.90047822181881632</v>
      </c>
      <c r="H402" s="15">
        <f t="shared" ca="1" si="41"/>
        <v>0.98078197481776008</v>
      </c>
      <c r="I402" s="18">
        <f t="shared" ca="1" si="42"/>
        <v>8.9179006280400097E-2</v>
      </c>
      <c r="J402" s="9">
        <f t="shared" ca="1" si="37"/>
        <v>0.1094638042</v>
      </c>
    </row>
    <row r="403" spans="1:10" x14ac:dyDescent="0.2">
      <c r="A403" s="2">
        <v>40773</v>
      </c>
      <c r="B403" s="7">
        <v>1140.650024</v>
      </c>
      <c r="C403" s="7">
        <v>344.17500000000001</v>
      </c>
      <c r="D403" s="16">
        <v>-1.6527743889899998E-2</v>
      </c>
      <c r="E403" s="14">
        <f t="shared" ca="1" si="38"/>
        <v>1343.8000489999999</v>
      </c>
      <c r="F403" s="14">
        <f t="shared" ca="1" si="39"/>
        <v>352.53500000000003</v>
      </c>
      <c r="G403" s="15">
        <f t="shared" ca="1" si="40"/>
        <v>0.84882421670457919</v>
      </c>
      <c r="H403" s="15">
        <f t="shared" ca="1" si="41"/>
        <v>0.97628604252060081</v>
      </c>
      <c r="I403" s="18">
        <f t="shared" ca="1" si="42"/>
        <v>0.15016280556988737</v>
      </c>
      <c r="J403" s="9">
        <f t="shared" ca="1" si="37"/>
        <v>0.16669054950000001</v>
      </c>
    </row>
    <row r="404" spans="1:10" x14ac:dyDescent="0.2">
      <c r="A404" s="2">
        <v>40774</v>
      </c>
      <c r="B404" s="7">
        <v>1123.530029</v>
      </c>
      <c r="C404" s="7">
        <v>348.23899999999998</v>
      </c>
      <c r="D404" s="16">
        <v>-4.3253779114999997E-3</v>
      </c>
      <c r="E404" s="14">
        <f t="shared" ca="1" si="38"/>
        <v>1345.0200199999999</v>
      </c>
      <c r="F404" s="14">
        <f t="shared" ca="1" si="39"/>
        <v>348.661</v>
      </c>
      <c r="G404" s="15">
        <f t="shared" ca="1" si="40"/>
        <v>0.83532587790031565</v>
      </c>
      <c r="H404" s="15">
        <f t="shared" ca="1" si="41"/>
        <v>0.99878965528120434</v>
      </c>
      <c r="I404" s="18">
        <f t="shared" ca="1" si="42"/>
        <v>0.19568863087514177</v>
      </c>
      <c r="J404" s="9">
        <f t="shared" ca="1" si="37"/>
        <v>0.2000140088</v>
      </c>
    </row>
    <row r="405" spans="1:10" x14ac:dyDescent="0.2">
      <c r="A405" s="2">
        <v>40777</v>
      </c>
      <c r="B405" s="7">
        <v>1123.8199460000001</v>
      </c>
      <c r="C405" s="7">
        <v>340.74099999999999</v>
      </c>
      <c r="D405" s="16">
        <v>-1.6685948807899999E-2</v>
      </c>
      <c r="E405" s="14">
        <f t="shared" ca="1" si="38"/>
        <v>1337.4300539999999</v>
      </c>
      <c r="F405" s="14">
        <f t="shared" ca="1" si="39"/>
        <v>355.79700000000003</v>
      </c>
      <c r="G405" s="15">
        <f t="shared" ca="1" si="40"/>
        <v>0.84028315547334043</v>
      </c>
      <c r="H405" s="15">
        <f t="shared" ca="1" si="41"/>
        <v>0.95768373538843765</v>
      </c>
      <c r="I405" s="18">
        <f t="shared" ca="1" si="42"/>
        <v>0.13971549846071141</v>
      </c>
      <c r="J405" s="9">
        <f t="shared" ca="1" si="37"/>
        <v>0.1564014473</v>
      </c>
    </row>
    <row r="406" spans="1:10" x14ac:dyDescent="0.2">
      <c r="A406" s="2">
        <v>40778</v>
      </c>
      <c r="B406" s="7">
        <v>1162.349976</v>
      </c>
      <c r="C406" s="7">
        <v>340.95</v>
      </c>
      <c r="D406" s="16">
        <v>-1.6679119213400002E-2</v>
      </c>
      <c r="E406" s="14">
        <f t="shared" ca="1" si="38"/>
        <v>1331.9399410000001</v>
      </c>
      <c r="F406" s="14">
        <f t="shared" ca="1" si="39"/>
        <v>354.37</v>
      </c>
      <c r="G406" s="15">
        <f t="shared" ca="1" si="40"/>
        <v>0.87267446543222171</v>
      </c>
      <c r="H406" s="15">
        <f t="shared" ca="1" si="41"/>
        <v>0.96212997714253456</v>
      </c>
      <c r="I406" s="18">
        <f t="shared" ca="1" si="42"/>
        <v>0.10250730971715427</v>
      </c>
      <c r="J406" s="9">
        <f t="shared" ca="1" si="37"/>
        <v>0.1191864289</v>
      </c>
    </row>
    <row r="407" spans="1:10" x14ac:dyDescent="0.2">
      <c r="A407" s="2">
        <v>40779</v>
      </c>
      <c r="B407" s="7">
        <v>1177.599976</v>
      </c>
      <c r="C407" s="7">
        <v>333.86900000000003</v>
      </c>
      <c r="D407" s="16">
        <v>-1.9258291414100001E-2</v>
      </c>
      <c r="E407" s="14">
        <f t="shared" ca="1" si="38"/>
        <v>1304.8900149999999</v>
      </c>
      <c r="F407" s="14">
        <f t="shared" ca="1" si="39"/>
        <v>355.38900000000001</v>
      </c>
      <c r="G407" s="15">
        <f t="shared" ca="1" si="40"/>
        <v>0.90245151887379571</v>
      </c>
      <c r="H407" s="15">
        <f t="shared" ca="1" si="41"/>
        <v>0.93944663453286403</v>
      </c>
      <c r="I407" s="18">
        <f t="shared" ca="1" si="42"/>
        <v>4.0994020050225011E-2</v>
      </c>
      <c r="J407" s="9">
        <f t="shared" ref="J407:J470" ca="1" si="43">ROUND(I407-D407,10)</f>
        <v>6.0252311500000003E-2</v>
      </c>
    </row>
    <row r="408" spans="1:10" x14ac:dyDescent="0.2">
      <c r="A408" s="2">
        <v>40780</v>
      </c>
      <c r="B408" s="7">
        <v>1159.2700199999999</v>
      </c>
      <c r="C408" s="7">
        <v>335.74299999999999</v>
      </c>
      <c r="D408" s="16">
        <v>-9.4577067481699997E-3</v>
      </c>
      <c r="E408" s="14">
        <f t="shared" ca="1" si="38"/>
        <v>1300.670044</v>
      </c>
      <c r="F408" s="14">
        <f t="shared" ca="1" si="39"/>
        <v>352.94299999999998</v>
      </c>
      <c r="G408" s="15">
        <f t="shared" ca="1" si="40"/>
        <v>0.89128678356799307</v>
      </c>
      <c r="H408" s="15">
        <f t="shared" ca="1" si="41"/>
        <v>0.95126691845425471</v>
      </c>
      <c r="I408" s="18">
        <f t="shared" ca="1" si="42"/>
        <v>6.7296111635527289E-2</v>
      </c>
      <c r="J408" s="9">
        <f t="shared" ca="1" si="43"/>
        <v>7.6753818400000007E-2</v>
      </c>
    </row>
    <row r="409" spans="1:10" x14ac:dyDescent="0.2">
      <c r="A409" s="2">
        <v>40781</v>
      </c>
      <c r="B409" s="7">
        <v>1176.8000489999999</v>
      </c>
      <c r="C409" s="7">
        <v>335.53500000000003</v>
      </c>
      <c r="D409" s="16">
        <v>-7.3398946268500003E-3</v>
      </c>
      <c r="E409" s="14">
        <f t="shared" ca="1" si="38"/>
        <v>1292.280029</v>
      </c>
      <c r="F409" s="14">
        <f t="shared" ca="1" si="39"/>
        <v>353.55399999999997</v>
      </c>
      <c r="G409" s="15">
        <f t="shared" ca="1" si="40"/>
        <v>0.91063857878438204</v>
      </c>
      <c r="H409" s="15">
        <f t="shared" ca="1" si="41"/>
        <v>0.94903465948624555</v>
      </c>
      <c r="I409" s="18">
        <f t="shared" ca="1" si="42"/>
        <v>4.216390739026088E-2</v>
      </c>
      <c r="J409" s="9">
        <f t="shared" ca="1" si="43"/>
        <v>4.9503802E-2</v>
      </c>
    </row>
    <row r="410" spans="1:10" x14ac:dyDescent="0.2">
      <c r="A410" s="2">
        <v>40785</v>
      </c>
      <c r="B410" s="7">
        <v>1212.920044</v>
      </c>
      <c r="C410" s="7">
        <v>341.99099999999999</v>
      </c>
      <c r="D410" s="16">
        <v>-6.3900496673599998E-3</v>
      </c>
      <c r="E410" s="14">
        <f t="shared" ca="1" si="38"/>
        <v>1286.9399410000001</v>
      </c>
      <c r="F410" s="14">
        <f t="shared" ca="1" si="39"/>
        <v>355.38900000000001</v>
      </c>
      <c r="G410" s="15">
        <f t="shared" ca="1" si="40"/>
        <v>0.94248379847276798</v>
      </c>
      <c r="H410" s="15">
        <f t="shared" ca="1" si="41"/>
        <v>0.96230046512413148</v>
      </c>
      <c r="I410" s="18">
        <f t="shared" ca="1" si="42"/>
        <v>2.1026002445320602E-2</v>
      </c>
      <c r="J410" s="9">
        <f t="shared" ca="1" si="43"/>
        <v>2.7416052100000001E-2</v>
      </c>
    </row>
    <row r="411" spans="1:10" x14ac:dyDescent="0.2">
      <c r="A411" s="2">
        <v>40786</v>
      </c>
      <c r="B411" s="7">
        <v>1218.8900149999999</v>
      </c>
      <c r="C411" s="7">
        <v>337.82600000000002</v>
      </c>
      <c r="D411" s="16">
        <v>-2.45140569988E-2</v>
      </c>
      <c r="E411" s="14">
        <f t="shared" ca="1" si="38"/>
        <v>1254.0500489999999</v>
      </c>
      <c r="F411" s="14">
        <f t="shared" ca="1" si="39"/>
        <v>357.02100000000002</v>
      </c>
      <c r="G411" s="15">
        <f t="shared" ca="1" si="40"/>
        <v>0.97196281438046495</v>
      </c>
      <c r="H411" s="15">
        <f t="shared" ca="1" si="41"/>
        <v>0.94623565560569267</v>
      </c>
      <c r="I411" s="18">
        <f t="shared" ca="1" si="42"/>
        <v>-2.6469282974751374E-2</v>
      </c>
      <c r="J411" s="9">
        <f t="shared" ca="1" si="43"/>
        <v>-1.955226E-3</v>
      </c>
    </row>
    <row r="412" spans="1:10" x14ac:dyDescent="0.2">
      <c r="A412" s="2">
        <v>40787</v>
      </c>
      <c r="B412" s="7">
        <v>1204.420044</v>
      </c>
      <c r="C412" s="7">
        <v>341.15800000000002</v>
      </c>
      <c r="D412" s="16">
        <v>-5.9557017228699998E-3</v>
      </c>
      <c r="E412" s="14">
        <f t="shared" ca="1" si="38"/>
        <v>1260.339966</v>
      </c>
      <c r="F412" s="14">
        <f t="shared" ca="1" si="39"/>
        <v>353.35</v>
      </c>
      <c r="G412" s="15">
        <f t="shared" ca="1" si="40"/>
        <v>0.95563108089202653</v>
      </c>
      <c r="H412" s="15">
        <f t="shared" ca="1" si="41"/>
        <v>0.96549596717135977</v>
      </c>
      <c r="I412" s="18">
        <f t="shared" ca="1" si="42"/>
        <v>1.0322902296276304E-2</v>
      </c>
      <c r="J412" s="9">
        <f t="shared" ca="1" si="43"/>
        <v>1.6278603999999999E-2</v>
      </c>
    </row>
    <row r="413" spans="1:10" x14ac:dyDescent="0.2">
      <c r="A413" s="2">
        <v>40788</v>
      </c>
      <c r="B413" s="7">
        <v>1173.969971</v>
      </c>
      <c r="C413" s="7">
        <v>340.74099999999999</v>
      </c>
      <c r="D413" s="16">
        <v>9.6093249498199994E-3</v>
      </c>
      <c r="E413" s="14">
        <f t="shared" ca="1" si="38"/>
        <v>1200.0699460000001</v>
      </c>
      <c r="F413" s="14">
        <f t="shared" ca="1" si="39"/>
        <v>347.23399999999998</v>
      </c>
      <c r="G413" s="15">
        <f t="shared" ca="1" si="40"/>
        <v>0.97825128852947707</v>
      </c>
      <c r="H413" s="15">
        <f t="shared" ca="1" si="41"/>
        <v>0.98130079427705819</v>
      </c>
      <c r="I413" s="18">
        <f t="shared" ca="1" si="42"/>
        <v>3.1173030726749928E-3</v>
      </c>
      <c r="J413" s="9">
        <f t="shared" ca="1" si="43"/>
        <v>-6.4920218999999996E-3</v>
      </c>
    </row>
    <row r="414" spans="1:10" x14ac:dyDescent="0.2">
      <c r="A414" s="2">
        <v>40792</v>
      </c>
      <c r="B414" s="7">
        <v>1165.23999</v>
      </c>
      <c r="C414" s="7">
        <v>336.99200000000002</v>
      </c>
      <c r="D414" s="16">
        <v>5.4837616623700002E-3</v>
      </c>
      <c r="E414" s="14">
        <f t="shared" ca="1" si="38"/>
        <v>1199.380005</v>
      </c>
      <c r="F414" s="14">
        <f t="shared" ca="1" si="39"/>
        <v>345.80700000000002</v>
      </c>
      <c r="G414" s="15">
        <f t="shared" ca="1" si="40"/>
        <v>0.97153528084704066</v>
      </c>
      <c r="H414" s="15">
        <f t="shared" ca="1" si="41"/>
        <v>0.97450890236461385</v>
      </c>
      <c r="I414" s="18">
        <f t="shared" ca="1" si="42"/>
        <v>3.0607447574941826E-3</v>
      </c>
      <c r="J414" s="9">
        <f t="shared" ca="1" si="43"/>
        <v>-2.4230168999999999E-3</v>
      </c>
    </row>
    <row r="415" spans="1:10" x14ac:dyDescent="0.2">
      <c r="A415" s="2">
        <v>40793</v>
      </c>
      <c r="B415" s="7">
        <v>1198.619995</v>
      </c>
      <c r="C415" s="7">
        <v>338.24200000000002</v>
      </c>
      <c r="D415" s="16">
        <v>6.8780632271500004E-3</v>
      </c>
      <c r="E415" s="14">
        <f t="shared" ca="1" si="38"/>
        <v>1119.459961</v>
      </c>
      <c r="F415" s="14">
        <f t="shared" ca="1" si="39"/>
        <v>347.23399999999998</v>
      </c>
      <c r="G415" s="15">
        <f t="shared" ca="1" si="40"/>
        <v>1.0707126978702188</v>
      </c>
      <c r="H415" s="15">
        <f t="shared" ca="1" si="41"/>
        <v>0.97410391839508814</v>
      </c>
      <c r="I415" s="18">
        <f t="shared" ca="1" si="42"/>
        <v>-9.0228480214438078E-2</v>
      </c>
      <c r="J415" s="9">
        <f t="shared" ca="1" si="43"/>
        <v>-9.7106543399999995E-2</v>
      </c>
    </row>
    <row r="416" spans="1:10" x14ac:dyDescent="0.2">
      <c r="A416" s="2">
        <v>40794</v>
      </c>
      <c r="B416" s="7">
        <v>1185.900024</v>
      </c>
      <c r="C416" s="7">
        <v>341.15800000000002</v>
      </c>
      <c r="D416" s="16">
        <v>9.9233577094600001E-3</v>
      </c>
      <c r="E416" s="14">
        <f t="shared" ca="1" si="38"/>
        <v>1172.530029</v>
      </c>
      <c r="F416" s="14">
        <f t="shared" ca="1" si="39"/>
        <v>343.971</v>
      </c>
      <c r="G416" s="15">
        <f t="shared" ca="1" si="40"/>
        <v>1.0114026887749754</v>
      </c>
      <c r="H416" s="15">
        <f t="shared" ca="1" si="41"/>
        <v>0.99182198499292096</v>
      </c>
      <c r="I416" s="18">
        <f t="shared" ca="1" si="42"/>
        <v>-1.9359948316699516E-2</v>
      </c>
      <c r="J416" s="9">
        <f t="shared" ca="1" si="43"/>
        <v>-2.9283305999999999E-2</v>
      </c>
    </row>
    <row r="417" spans="1:10" x14ac:dyDescent="0.2">
      <c r="A417" s="2">
        <v>40795</v>
      </c>
      <c r="B417" s="7">
        <v>1154.2299800000001</v>
      </c>
      <c r="C417" s="7">
        <v>342.82499999999999</v>
      </c>
      <c r="D417" s="16">
        <v>5.1813194020500003E-3</v>
      </c>
      <c r="E417" s="14">
        <f t="shared" ref="E417:E480" ca="1" si="44">OFFSET(B417,-$K$1,0)</f>
        <v>1120.76001</v>
      </c>
      <c r="F417" s="14">
        <f t="shared" ref="F417:F480" ca="1" si="45">OFFSET(C417,-$K$1,0)</f>
        <v>346.62200000000001</v>
      </c>
      <c r="G417" s="15">
        <f t="shared" ref="G417:G480" ca="1" si="46">B417/E417</f>
        <v>1.0298636369083156</v>
      </c>
      <c r="H417" s="15">
        <f t="shared" ref="H417:H480" ca="1" si="47">C417/F417</f>
        <v>0.98904570396570324</v>
      </c>
      <c r="I417" s="18">
        <f t="shared" ref="I417:I480" ca="1" si="48">H417/G417-1</f>
        <v>-3.963430834896664E-2</v>
      </c>
      <c r="J417" s="9">
        <f t="shared" ca="1" si="43"/>
        <v>-4.4815627800000001E-2</v>
      </c>
    </row>
    <row r="418" spans="1:10" x14ac:dyDescent="0.2">
      <c r="A418" s="2">
        <v>40798</v>
      </c>
      <c r="B418" s="7">
        <v>1162.2700199999999</v>
      </c>
      <c r="C418" s="7">
        <v>343.03300000000002</v>
      </c>
      <c r="D418" s="16">
        <v>3.7754064189200001E-3</v>
      </c>
      <c r="E418" s="14">
        <f t="shared" ca="1" si="44"/>
        <v>1172.6400149999999</v>
      </c>
      <c r="F418" s="14">
        <f t="shared" ca="1" si="45"/>
        <v>347.03</v>
      </c>
      <c r="G418" s="15">
        <f t="shared" ca="1" si="46"/>
        <v>0.99115671061250621</v>
      </c>
      <c r="H418" s="15">
        <f t="shared" ca="1" si="47"/>
        <v>0.98848226378122939</v>
      </c>
      <c r="I418" s="18">
        <f t="shared" ca="1" si="48"/>
        <v>-2.6983087564670383E-3</v>
      </c>
      <c r="J418" s="9">
        <f t="shared" ca="1" si="43"/>
        <v>-6.4737151999999997E-3</v>
      </c>
    </row>
    <row r="419" spans="1:10" x14ac:dyDescent="0.2">
      <c r="A419" s="2">
        <v>40799</v>
      </c>
      <c r="B419" s="7">
        <v>1172.869995</v>
      </c>
      <c r="C419" s="7">
        <v>340.74099999999999</v>
      </c>
      <c r="D419" s="16">
        <v>-4.79891055151E-3</v>
      </c>
      <c r="E419" s="14">
        <f t="shared" ca="1" si="44"/>
        <v>1178.8100589999999</v>
      </c>
      <c r="F419" s="14">
        <f t="shared" ca="1" si="45"/>
        <v>348.25299999999999</v>
      </c>
      <c r="G419" s="15">
        <f t="shared" ca="1" si="46"/>
        <v>0.99496096597187256</v>
      </c>
      <c r="H419" s="15">
        <f t="shared" ca="1" si="47"/>
        <v>0.97842947512297096</v>
      </c>
      <c r="I419" s="18">
        <f t="shared" ca="1" si="48"/>
        <v>-1.6615215485115797E-2</v>
      </c>
      <c r="J419" s="9">
        <f t="shared" ca="1" si="43"/>
        <v>-1.18163049E-2</v>
      </c>
    </row>
    <row r="420" spans="1:10" x14ac:dyDescent="0.2">
      <c r="A420" s="2">
        <v>40800</v>
      </c>
      <c r="B420" s="7">
        <v>1188.6800539999999</v>
      </c>
      <c r="C420" s="7">
        <v>341.57499999999999</v>
      </c>
      <c r="D420" s="16">
        <v>-1.3299993624000001E-2</v>
      </c>
      <c r="E420" s="14">
        <f t="shared" ca="1" si="44"/>
        <v>1204.48999</v>
      </c>
      <c r="F420" s="14">
        <f t="shared" ca="1" si="45"/>
        <v>342.74799999999999</v>
      </c>
      <c r="G420" s="15">
        <f t="shared" ca="1" si="46"/>
        <v>0.98687416572054687</v>
      </c>
      <c r="H420" s="15">
        <f t="shared" ca="1" si="47"/>
        <v>0.99657766055527675</v>
      </c>
      <c r="I420" s="18">
        <f t="shared" ca="1" si="48"/>
        <v>9.8325553264888566E-3</v>
      </c>
      <c r="J420" s="9">
        <f t="shared" ca="1" si="43"/>
        <v>2.3132548999999999E-2</v>
      </c>
    </row>
    <row r="421" spans="1:10" x14ac:dyDescent="0.2">
      <c r="A421" s="2">
        <v>40801</v>
      </c>
      <c r="B421" s="7">
        <v>1209.1099850000001</v>
      </c>
      <c r="C421" s="7">
        <v>345.74</v>
      </c>
      <c r="D421" s="16">
        <v>-1.3815595386200001E-2</v>
      </c>
      <c r="E421" s="14">
        <f t="shared" ca="1" si="44"/>
        <v>1192.76001</v>
      </c>
      <c r="F421" s="14">
        <f t="shared" ca="1" si="45"/>
        <v>346.82600000000002</v>
      </c>
      <c r="G421" s="15">
        <f t="shared" ca="1" si="46"/>
        <v>1.013707682067577</v>
      </c>
      <c r="H421" s="15">
        <f t="shared" ca="1" si="47"/>
        <v>0.99686874686442184</v>
      </c>
      <c r="I421" s="18">
        <f t="shared" ca="1" si="48"/>
        <v>-1.661123369294204E-2</v>
      </c>
      <c r="J421" s="9">
        <f t="shared" ca="1" si="43"/>
        <v>-2.7956383000000001E-3</v>
      </c>
    </row>
    <row r="422" spans="1:10" x14ac:dyDescent="0.2">
      <c r="A422" s="2">
        <v>40802</v>
      </c>
      <c r="B422" s="7">
        <v>1216.01001</v>
      </c>
      <c r="C422" s="7">
        <v>346.78199999999998</v>
      </c>
      <c r="D422" s="16">
        <v>-6.3584264634800004E-3</v>
      </c>
      <c r="E422" s="14">
        <f t="shared" ca="1" si="44"/>
        <v>1193.8900149999999</v>
      </c>
      <c r="F422" s="14">
        <f t="shared" ca="1" si="45"/>
        <v>343.36</v>
      </c>
      <c r="G422" s="15">
        <f t="shared" ca="1" si="46"/>
        <v>1.0185276656325835</v>
      </c>
      <c r="H422" s="15">
        <f t="shared" ca="1" si="47"/>
        <v>1.0099662162162162</v>
      </c>
      <c r="I422" s="18">
        <f t="shared" ca="1" si="48"/>
        <v>-8.4057112096704856E-3</v>
      </c>
      <c r="J422" s="9">
        <f t="shared" ca="1" si="43"/>
        <v>-2.0472847000000001E-3</v>
      </c>
    </row>
    <row r="423" spans="1:10" x14ac:dyDescent="0.2">
      <c r="A423" s="2">
        <v>40805</v>
      </c>
      <c r="B423" s="7">
        <v>1204.089966</v>
      </c>
      <c r="C423" s="7">
        <v>342.61599999999999</v>
      </c>
      <c r="D423" s="16">
        <v>-2.1454125773100002E-2</v>
      </c>
      <c r="E423" s="14">
        <f t="shared" ca="1" si="44"/>
        <v>1140.650024</v>
      </c>
      <c r="F423" s="14">
        <f t="shared" ca="1" si="45"/>
        <v>344.17500000000001</v>
      </c>
      <c r="G423" s="15">
        <f t="shared" ca="1" si="46"/>
        <v>1.0556173591068105</v>
      </c>
      <c r="H423" s="15">
        <f t="shared" ca="1" si="47"/>
        <v>0.99547032759497345</v>
      </c>
      <c r="I423" s="18">
        <f t="shared" ca="1" si="48"/>
        <v>-5.6978062167080457E-2</v>
      </c>
      <c r="J423" s="9">
        <f t="shared" ca="1" si="43"/>
        <v>-3.5523936399999997E-2</v>
      </c>
    </row>
    <row r="424" spans="1:10" x14ac:dyDescent="0.2">
      <c r="A424" s="2">
        <v>40806</v>
      </c>
      <c r="B424" s="7">
        <v>1202.089966</v>
      </c>
      <c r="C424" s="7">
        <v>340.74099999999999</v>
      </c>
      <c r="D424" s="16">
        <v>-3.8891016689400003E-2</v>
      </c>
      <c r="E424" s="14">
        <f t="shared" ca="1" si="44"/>
        <v>1123.530029</v>
      </c>
      <c r="F424" s="14">
        <f t="shared" ca="1" si="45"/>
        <v>348.23899999999998</v>
      </c>
      <c r="G424" s="15">
        <f t="shared" ca="1" si="46"/>
        <v>1.0699224186023069</v>
      </c>
      <c r="H424" s="15">
        <f t="shared" ca="1" si="47"/>
        <v>0.97846881021367516</v>
      </c>
      <c r="I424" s="18">
        <f t="shared" ca="1" si="48"/>
        <v>-8.5476859628852431E-2</v>
      </c>
      <c r="J424" s="9">
        <f t="shared" ca="1" si="43"/>
        <v>-4.65858429E-2</v>
      </c>
    </row>
    <row r="425" spans="1:10" x14ac:dyDescent="0.2">
      <c r="A425" s="2">
        <v>40807</v>
      </c>
      <c r="B425" s="7">
        <v>1166.76001</v>
      </c>
      <c r="C425" s="7">
        <v>340.11700000000002</v>
      </c>
      <c r="D425" s="16">
        <v>-3.4392277809500001E-2</v>
      </c>
      <c r="E425" s="14">
        <f t="shared" ca="1" si="44"/>
        <v>1123.8199460000001</v>
      </c>
      <c r="F425" s="14">
        <f t="shared" ca="1" si="45"/>
        <v>340.74099999999999</v>
      </c>
      <c r="G425" s="15">
        <f t="shared" ca="1" si="46"/>
        <v>1.0382090246332039</v>
      </c>
      <c r="H425" s="15">
        <f t="shared" ca="1" si="47"/>
        <v>0.99816869704555666</v>
      </c>
      <c r="I425" s="18">
        <f t="shared" ca="1" si="48"/>
        <v>-3.8566730434455021E-2</v>
      </c>
      <c r="J425" s="9">
        <f t="shared" ca="1" si="43"/>
        <v>-4.1744525999999997E-3</v>
      </c>
    </row>
    <row r="426" spans="1:10" x14ac:dyDescent="0.2">
      <c r="A426" s="2">
        <v>40808</v>
      </c>
      <c r="B426" s="7">
        <v>1129.5600589999999</v>
      </c>
      <c r="C426" s="7">
        <v>345.11500000000001</v>
      </c>
      <c r="D426" s="16">
        <v>-2.1303078370700002E-2</v>
      </c>
      <c r="E426" s="14">
        <f t="shared" ca="1" si="44"/>
        <v>1162.349976</v>
      </c>
      <c r="F426" s="14">
        <f t="shared" ca="1" si="45"/>
        <v>340.95</v>
      </c>
      <c r="G426" s="15">
        <f t="shared" ca="1" si="46"/>
        <v>0.97178997919986188</v>
      </c>
      <c r="H426" s="15">
        <f t="shared" ca="1" si="47"/>
        <v>1.0122158674292419</v>
      </c>
      <c r="I426" s="18">
        <f t="shared" ca="1" si="48"/>
        <v>4.1599408405780469E-2</v>
      </c>
      <c r="J426" s="9">
        <f t="shared" ca="1" si="43"/>
        <v>6.2902486800000004E-2</v>
      </c>
    </row>
    <row r="427" spans="1:10" x14ac:dyDescent="0.2">
      <c r="A427" s="2">
        <v>40809</v>
      </c>
      <c r="B427" s="7">
        <v>1136.4300539999999</v>
      </c>
      <c r="C427" s="7">
        <v>343.86599999999999</v>
      </c>
      <c r="D427" s="16">
        <v>-1.68139481904E-2</v>
      </c>
      <c r="E427" s="14">
        <f t="shared" ca="1" si="44"/>
        <v>1177.599976</v>
      </c>
      <c r="F427" s="14">
        <f t="shared" ca="1" si="45"/>
        <v>333.86900000000003</v>
      </c>
      <c r="G427" s="15">
        <f t="shared" ca="1" si="46"/>
        <v>0.96503912802389524</v>
      </c>
      <c r="H427" s="15">
        <f t="shared" ca="1" si="47"/>
        <v>1.0299428817889651</v>
      </c>
      <c r="I427" s="18">
        <f t="shared" ca="1" si="48"/>
        <v>6.725504892011247E-2</v>
      </c>
      <c r="J427" s="9">
        <f t="shared" ca="1" si="43"/>
        <v>8.4068997100000001E-2</v>
      </c>
    </row>
    <row r="428" spans="1:10" x14ac:dyDescent="0.2">
      <c r="A428" s="2">
        <v>40812</v>
      </c>
      <c r="B428" s="7">
        <v>1162.9499510000001</v>
      </c>
      <c r="C428" s="7">
        <v>345.74</v>
      </c>
      <c r="D428" s="16">
        <v>-2.7278802487899999E-2</v>
      </c>
      <c r="E428" s="14">
        <f t="shared" ca="1" si="44"/>
        <v>1159.2700199999999</v>
      </c>
      <c r="F428" s="14">
        <f t="shared" ca="1" si="45"/>
        <v>335.74299999999999</v>
      </c>
      <c r="G428" s="15">
        <f t="shared" ca="1" si="46"/>
        <v>1.0031743519081087</v>
      </c>
      <c r="H428" s="15">
        <f t="shared" ca="1" si="47"/>
        <v>1.0297757510953318</v>
      </c>
      <c r="I428" s="18">
        <f t="shared" ca="1" si="48"/>
        <v>2.651722418603053E-2</v>
      </c>
      <c r="J428" s="9">
        <f t="shared" ca="1" si="43"/>
        <v>5.3796026699999999E-2</v>
      </c>
    </row>
    <row r="429" spans="1:10" x14ac:dyDescent="0.2">
      <c r="A429" s="2">
        <v>40813</v>
      </c>
      <c r="B429" s="7">
        <v>1175.380005</v>
      </c>
      <c r="C429" s="7">
        <v>348.23899999999998</v>
      </c>
      <c r="D429" s="16">
        <v>-2.12984785818E-2</v>
      </c>
      <c r="E429" s="14">
        <f t="shared" ca="1" si="44"/>
        <v>1176.8000489999999</v>
      </c>
      <c r="F429" s="14">
        <f t="shared" ca="1" si="45"/>
        <v>335.53500000000003</v>
      </c>
      <c r="G429" s="15">
        <f t="shared" ca="1" si="46"/>
        <v>0.9987933005261117</v>
      </c>
      <c r="H429" s="15">
        <f t="shared" ca="1" si="47"/>
        <v>1.0378619220051557</v>
      </c>
      <c r="I429" s="18">
        <f t="shared" ca="1" si="48"/>
        <v>3.9115822521501364E-2</v>
      </c>
      <c r="J429" s="9">
        <f t="shared" ca="1" si="43"/>
        <v>6.0414301099999998E-2</v>
      </c>
    </row>
    <row r="430" spans="1:10" x14ac:dyDescent="0.2">
      <c r="A430" s="2">
        <v>40814</v>
      </c>
      <c r="B430" s="7">
        <v>1151.0600589999999</v>
      </c>
      <c r="C430" s="7">
        <v>345.74</v>
      </c>
      <c r="D430" s="16">
        <v>-3.2886806885899997E-2</v>
      </c>
      <c r="E430" s="14">
        <f t="shared" ca="1" si="44"/>
        <v>1212.920044</v>
      </c>
      <c r="F430" s="14">
        <f t="shared" ca="1" si="45"/>
        <v>341.99099999999999</v>
      </c>
      <c r="G430" s="15">
        <f t="shared" ca="1" si="46"/>
        <v>0.94899912380374507</v>
      </c>
      <c r="H430" s="15">
        <f t="shared" ca="1" si="47"/>
        <v>1.0109622767850617</v>
      </c>
      <c r="I430" s="18">
        <f t="shared" ca="1" si="48"/>
        <v>6.5293161423540802E-2</v>
      </c>
      <c r="J430" s="9">
        <f t="shared" ca="1" si="43"/>
        <v>9.8179968300000003E-2</v>
      </c>
    </row>
    <row r="431" spans="1:10" x14ac:dyDescent="0.2">
      <c r="A431" s="2">
        <v>40815</v>
      </c>
      <c r="B431" s="7">
        <v>1160.400024</v>
      </c>
      <c r="C431" s="7">
        <v>345.94799999999998</v>
      </c>
      <c r="D431" s="16">
        <v>-2.4791253551500001E-2</v>
      </c>
      <c r="E431" s="14">
        <f t="shared" ca="1" si="44"/>
        <v>1218.8900149999999</v>
      </c>
      <c r="F431" s="14">
        <f t="shared" ca="1" si="45"/>
        <v>337.82600000000002</v>
      </c>
      <c r="G431" s="15">
        <f t="shared" ca="1" si="46"/>
        <v>0.95201372537291651</v>
      </c>
      <c r="H431" s="15">
        <f t="shared" ca="1" si="47"/>
        <v>1.0240419624303634</v>
      </c>
      <c r="I431" s="18">
        <f t="shared" ca="1" si="48"/>
        <v>7.5658822071323018E-2</v>
      </c>
      <c r="J431" s="9">
        <f t="shared" ca="1" si="43"/>
        <v>0.10045007559999999</v>
      </c>
    </row>
    <row r="432" spans="1:10" x14ac:dyDescent="0.2">
      <c r="A432" s="2">
        <v>40816</v>
      </c>
      <c r="B432" s="7">
        <v>1131.420044</v>
      </c>
      <c r="C432" s="7">
        <v>344.49</v>
      </c>
      <c r="D432" s="16">
        <v>-1.6523533897199998E-2</v>
      </c>
      <c r="E432" s="14">
        <f t="shared" ca="1" si="44"/>
        <v>1204.420044</v>
      </c>
      <c r="F432" s="14">
        <f t="shared" ca="1" si="45"/>
        <v>341.15800000000002</v>
      </c>
      <c r="G432" s="15">
        <f t="shared" ca="1" si="46"/>
        <v>0.93938991603165312</v>
      </c>
      <c r="H432" s="15">
        <f t="shared" ca="1" si="47"/>
        <v>1.0097667356474127</v>
      </c>
      <c r="I432" s="18">
        <f t="shared" ca="1" si="48"/>
        <v>7.491758045802599E-2</v>
      </c>
      <c r="J432" s="9">
        <f t="shared" ca="1" si="43"/>
        <v>9.1441114399999995E-2</v>
      </c>
    </row>
    <row r="433" spans="1:10" x14ac:dyDescent="0.2">
      <c r="A433" s="2">
        <v>40819</v>
      </c>
      <c r="B433" s="7">
        <v>1099.2299800000001</v>
      </c>
      <c r="C433" s="7">
        <v>340.74099999999999</v>
      </c>
      <c r="D433" s="16">
        <v>-2.3608849430199998E-2</v>
      </c>
      <c r="E433" s="14">
        <f t="shared" ca="1" si="44"/>
        <v>1173.969971</v>
      </c>
      <c r="F433" s="14">
        <f t="shared" ca="1" si="45"/>
        <v>340.74099999999999</v>
      </c>
      <c r="G433" s="15">
        <f t="shared" ca="1" si="46"/>
        <v>0.93633568758463592</v>
      </c>
      <c r="H433" s="15">
        <f t="shared" ca="1" si="47"/>
        <v>1</v>
      </c>
      <c r="I433" s="18">
        <f t="shared" ca="1" si="48"/>
        <v>6.7993042729784348E-2</v>
      </c>
      <c r="J433" s="9">
        <f t="shared" ca="1" si="43"/>
        <v>9.1601892200000007E-2</v>
      </c>
    </row>
    <row r="434" spans="1:10" x14ac:dyDescent="0.2">
      <c r="A434" s="2">
        <v>40820</v>
      </c>
      <c r="B434" s="7">
        <v>1123.9499510000001</v>
      </c>
      <c r="C434" s="7">
        <v>336.57600000000002</v>
      </c>
      <c r="D434" s="16">
        <v>-2.4369985920999999E-2</v>
      </c>
      <c r="E434" s="14">
        <f t="shared" ca="1" si="44"/>
        <v>1165.23999</v>
      </c>
      <c r="F434" s="14">
        <f t="shared" ca="1" si="45"/>
        <v>336.99200000000002</v>
      </c>
      <c r="G434" s="15">
        <f t="shared" ca="1" si="46"/>
        <v>0.96456520600533113</v>
      </c>
      <c r="H434" s="15">
        <f t="shared" ca="1" si="47"/>
        <v>0.99876554933054795</v>
      </c>
      <c r="I434" s="18">
        <f t="shared" ca="1" si="48"/>
        <v>3.5456745808668311E-2</v>
      </c>
      <c r="J434" s="9">
        <f t="shared" ca="1" si="43"/>
        <v>5.9826731700000003E-2</v>
      </c>
    </row>
    <row r="435" spans="1:10" x14ac:dyDescent="0.2">
      <c r="A435" s="2">
        <v>40821</v>
      </c>
      <c r="B435" s="7">
        <v>1144.030029</v>
      </c>
      <c r="C435" s="7">
        <v>343.03300000000002</v>
      </c>
      <c r="D435" s="16">
        <v>-1.62792508763E-2</v>
      </c>
      <c r="E435" s="14">
        <f t="shared" ca="1" si="44"/>
        <v>1198.619995</v>
      </c>
      <c r="F435" s="14">
        <f t="shared" ca="1" si="45"/>
        <v>338.24200000000002</v>
      </c>
      <c r="G435" s="15">
        <f t="shared" ca="1" si="46"/>
        <v>0.95445598586063962</v>
      </c>
      <c r="H435" s="15">
        <f t="shared" ca="1" si="47"/>
        <v>1.0141644148272539</v>
      </c>
      <c r="I435" s="18">
        <f t="shared" ca="1" si="48"/>
        <v>6.2557550951681362E-2</v>
      </c>
      <c r="J435" s="9">
        <f t="shared" ca="1" si="43"/>
        <v>7.8836801799999995E-2</v>
      </c>
    </row>
    <row r="436" spans="1:10" x14ac:dyDescent="0.2">
      <c r="A436" s="2">
        <v>40822</v>
      </c>
      <c r="B436" s="7">
        <v>1164.969971</v>
      </c>
      <c r="C436" s="7">
        <v>343.65699999999998</v>
      </c>
      <c r="D436" s="16">
        <v>-1.55791990922E-2</v>
      </c>
      <c r="E436" s="14">
        <f t="shared" ca="1" si="44"/>
        <v>1185.900024</v>
      </c>
      <c r="F436" s="14">
        <f t="shared" ca="1" si="45"/>
        <v>341.15800000000002</v>
      </c>
      <c r="G436" s="15">
        <f t="shared" ca="1" si="46"/>
        <v>0.98235091274439501</v>
      </c>
      <c r="H436" s="15">
        <f t="shared" ca="1" si="47"/>
        <v>1.0073250517355594</v>
      </c>
      <c r="I436" s="18">
        <f t="shared" ca="1" si="48"/>
        <v>2.5422828713411727E-2</v>
      </c>
      <c r="J436" s="9">
        <f t="shared" ca="1" si="43"/>
        <v>4.10020278E-2</v>
      </c>
    </row>
    <row r="437" spans="1:10" x14ac:dyDescent="0.2">
      <c r="A437" s="2">
        <v>40823</v>
      </c>
      <c r="B437" s="7">
        <v>1155.459961</v>
      </c>
      <c r="C437" s="7">
        <v>339.49200000000002</v>
      </c>
      <c r="D437" s="16">
        <v>-1.7506329946200001E-2</v>
      </c>
      <c r="E437" s="14">
        <f t="shared" ca="1" si="44"/>
        <v>1154.2299800000001</v>
      </c>
      <c r="F437" s="14">
        <f t="shared" ca="1" si="45"/>
        <v>342.82499999999999</v>
      </c>
      <c r="G437" s="15">
        <f t="shared" ca="1" si="46"/>
        <v>1.0010656290525395</v>
      </c>
      <c r="H437" s="15">
        <f t="shared" ca="1" si="47"/>
        <v>0.99027783854736395</v>
      </c>
      <c r="I437" s="18">
        <f t="shared" ca="1" si="48"/>
        <v>-1.0776306959400461E-2</v>
      </c>
      <c r="J437" s="9">
        <f t="shared" ca="1" si="43"/>
        <v>6.7300229999999999E-3</v>
      </c>
    </row>
    <row r="438" spans="1:10" x14ac:dyDescent="0.2">
      <c r="A438" s="2">
        <v>40826</v>
      </c>
      <c r="B438" s="7">
        <v>1194.8900149999999</v>
      </c>
      <c r="C438" s="7">
        <v>338.24200000000002</v>
      </c>
      <c r="D438" s="16">
        <v>-1.95780373957E-2</v>
      </c>
      <c r="E438" s="14">
        <f t="shared" ca="1" si="44"/>
        <v>1162.2700199999999</v>
      </c>
      <c r="F438" s="14">
        <f t="shared" ca="1" si="45"/>
        <v>343.03300000000002</v>
      </c>
      <c r="G438" s="15">
        <f t="shared" ca="1" si="46"/>
        <v>1.0280657630659698</v>
      </c>
      <c r="H438" s="15">
        <f t="shared" ca="1" si="47"/>
        <v>0.98603341369489239</v>
      </c>
      <c r="I438" s="18">
        <f t="shared" ca="1" si="48"/>
        <v>-4.0884883906381231E-2</v>
      </c>
      <c r="J438" s="9">
        <f t="shared" ca="1" si="43"/>
        <v>-2.1306846500000001E-2</v>
      </c>
    </row>
    <row r="439" spans="1:10" x14ac:dyDescent="0.2">
      <c r="A439" s="2">
        <v>40827</v>
      </c>
      <c r="B439" s="7">
        <v>1195.540039</v>
      </c>
      <c r="C439" s="7">
        <v>330.74400000000003</v>
      </c>
      <c r="D439" s="16">
        <v>-1.31068415215E-2</v>
      </c>
      <c r="E439" s="14">
        <f t="shared" ca="1" si="44"/>
        <v>1172.869995</v>
      </c>
      <c r="F439" s="14">
        <f t="shared" ca="1" si="45"/>
        <v>340.74099999999999</v>
      </c>
      <c r="G439" s="15">
        <f t="shared" ca="1" si="46"/>
        <v>1.019328692946911</v>
      </c>
      <c r="H439" s="15">
        <f t="shared" ca="1" si="47"/>
        <v>0.97066100058402138</v>
      </c>
      <c r="I439" s="18">
        <f t="shared" ca="1" si="48"/>
        <v>-4.7744846877791458E-2</v>
      </c>
      <c r="J439" s="9">
        <f t="shared" ca="1" si="43"/>
        <v>-3.4638005399999998E-2</v>
      </c>
    </row>
    <row r="440" spans="1:10" x14ac:dyDescent="0.2">
      <c r="A440" s="2">
        <v>40828</v>
      </c>
      <c r="B440" s="7">
        <v>1207.25</v>
      </c>
      <c r="C440" s="7">
        <v>338.65899999999999</v>
      </c>
      <c r="D440" s="16">
        <v>-7.4712811851E-4</v>
      </c>
      <c r="E440" s="14">
        <f t="shared" ca="1" si="44"/>
        <v>1188.6800539999999</v>
      </c>
      <c r="F440" s="14">
        <f t="shared" ca="1" si="45"/>
        <v>341.57499999999999</v>
      </c>
      <c r="G440" s="15">
        <f t="shared" ca="1" si="46"/>
        <v>1.0156223248951732</v>
      </c>
      <c r="H440" s="15">
        <f t="shared" ca="1" si="47"/>
        <v>0.99146307545926959</v>
      </c>
      <c r="I440" s="18">
        <f t="shared" ca="1" si="48"/>
        <v>-2.3787631330767778E-2</v>
      </c>
      <c r="J440" s="9">
        <f t="shared" ca="1" si="43"/>
        <v>-2.30405032E-2</v>
      </c>
    </row>
    <row r="441" spans="1:10" x14ac:dyDescent="0.2">
      <c r="A441" s="2">
        <v>40829</v>
      </c>
      <c r="B441" s="7">
        <v>1203.660034</v>
      </c>
      <c r="C441" s="7">
        <v>333.66</v>
      </c>
      <c r="D441" s="16">
        <v>-1.2436291570999999E-2</v>
      </c>
      <c r="E441" s="14">
        <f t="shared" ca="1" si="44"/>
        <v>1209.1099850000001</v>
      </c>
      <c r="F441" s="14">
        <f t="shared" ca="1" si="45"/>
        <v>345.74</v>
      </c>
      <c r="G441" s="15">
        <f t="shared" ca="1" si="46"/>
        <v>0.99549259284299096</v>
      </c>
      <c r="H441" s="15">
        <f t="shared" ca="1" si="47"/>
        <v>0.96506045004916996</v>
      </c>
      <c r="I441" s="18">
        <f t="shared" ca="1" si="48"/>
        <v>-3.0569933932819038E-2</v>
      </c>
      <c r="J441" s="9">
        <f t="shared" ca="1" si="43"/>
        <v>-1.81336424E-2</v>
      </c>
    </row>
    <row r="442" spans="1:10" x14ac:dyDescent="0.2">
      <c r="A442" s="2">
        <v>40830</v>
      </c>
      <c r="B442" s="7">
        <v>1224.579956</v>
      </c>
      <c r="C442" s="7">
        <v>337.61799999999999</v>
      </c>
      <c r="D442" s="16">
        <v>-1.95182302559E-2</v>
      </c>
      <c r="E442" s="14">
        <f t="shared" ca="1" si="44"/>
        <v>1216.01001</v>
      </c>
      <c r="F442" s="14">
        <f t="shared" ca="1" si="45"/>
        <v>346.78199999999998</v>
      </c>
      <c r="G442" s="15">
        <f t="shared" ca="1" si="46"/>
        <v>1.0070475949453739</v>
      </c>
      <c r="H442" s="15">
        <f t="shared" ca="1" si="47"/>
        <v>0.9735741762836595</v>
      </c>
      <c r="I442" s="18">
        <f t="shared" ca="1" si="48"/>
        <v>-3.323916250803427E-2</v>
      </c>
      <c r="J442" s="9">
        <f t="shared" ca="1" si="43"/>
        <v>-1.37209323E-2</v>
      </c>
    </row>
    <row r="443" spans="1:10" x14ac:dyDescent="0.2">
      <c r="A443" s="2">
        <v>40833</v>
      </c>
      <c r="B443" s="7">
        <v>1200.8599850000001</v>
      </c>
      <c r="C443" s="7">
        <v>336.36799999999999</v>
      </c>
      <c r="D443" s="16">
        <v>-4.1566081615599998E-3</v>
      </c>
      <c r="E443" s="14">
        <f t="shared" ca="1" si="44"/>
        <v>1204.089966</v>
      </c>
      <c r="F443" s="14">
        <f t="shared" ca="1" si="45"/>
        <v>342.61599999999999</v>
      </c>
      <c r="G443" s="15">
        <f t="shared" ca="1" si="46"/>
        <v>0.99731749197219044</v>
      </c>
      <c r="H443" s="15">
        <f t="shared" ca="1" si="47"/>
        <v>0.98176384056786614</v>
      </c>
      <c r="I443" s="18">
        <f t="shared" ca="1" si="48"/>
        <v>-1.5595486421848492E-2</v>
      </c>
      <c r="J443" s="9">
        <f t="shared" ca="1" si="43"/>
        <v>-1.14388783E-2</v>
      </c>
    </row>
    <row r="444" spans="1:10" x14ac:dyDescent="0.2">
      <c r="A444" s="2">
        <v>40834</v>
      </c>
      <c r="B444" s="7">
        <v>1225.380005</v>
      </c>
      <c r="C444" s="7">
        <v>329.70299999999997</v>
      </c>
      <c r="D444" s="16">
        <v>-2.8803009018699998E-3</v>
      </c>
      <c r="E444" s="14">
        <f t="shared" ca="1" si="44"/>
        <v>1202.089966</v>
      </c>
      <c r="F444" s="14">
        <f t="shared" ca="1" si="45"/>
        <v>340.74099999999999</v>
      </c>
      <c r="G444" s="15">
        <f t="shared" ca="1" si="46"/>
        <v>1.0193746222485314</v>
      </c>
      <c r="H444" s="15">
        <f t="shared" ca="1" si="47"/>
        <v>0.96760589421290655</v>
      </c>
      <c r="I444" s="18">
        <f t="shared" ca="1" si="48"/>
        <v>-5.0784791877036994E-2</v>
      </c>
      <c r="J444" s="9">
        <f t="shared" ca="1" si="43"/>
        <v>-4.7904491E-2</v>
      </c>
    </row>
    <row r="445" spans="1:10" x14ac:dyDescent="0.2">
      <c r="A445" s="2">
        <v>40835</v>
      </c>
      <c r="B445" s="7">
        <v>1209.880005</v>
      </c>
      <c r="C445" s="7">
        <v>330.74400000000003</v>
      </c>
      <c r="D445" s="16">
        <v>1.4759340941800001E-3</v>
      </c>
      <c r="E445" s="14">
        <f t="shared" ca="1" si="44"/>
        <v>1166.76001</v>
      </c>
      <c r="F445" s="14">
        <f t="shared" ca="1" si="45"/>
        <v>340.11700000000002</v>
      </c>
      <c r="G445" s="15">
        <f t="shared" ca="1" si="46"/>
        <v>1.0369570388344043</v>
      </c>
      <c r="H445" s="15">
        <f t="shared" ca="1" si="47"/>
        <v>0.97244183619166347</v>
      </c>
      <c r="I445" s="18">
        <f t="shared" ca="1" si="48"/>
        <v>-6.2215887666146052E-2</v>
      </c>
      <c r="J445" s="9">
        <f t="shared" ca="1" si="43"/>
        <v>-6.3691821800000006E-2</v>
      </c>
    </row>
    <row r="446" spans="1:10" x14ac:dyDescent="0.2">
      <c r="A446" s="2">
        <v>40836</v>
      </c>
      <c r="B446" s="7">
        <v>1215.3900149999999</v>
      </c>
      <c r="C446" s="7">
        <v>336.58800000000002</v>
      </c>
      <c r="D446" s="16">
        <v>-3.5085010461499999E-3</v>
      </c>
      <c r="E446" s="14">
        <f t="shared" ca="1" si="44"/>
        <v>1129.5600589999999</v>
      </c>
      <c r="F446" s="14">
        <f t="shared" ca="1" si="45"/>
        <v>345.11500000000001</v>
      </c>
      <c r="G446" s="15">
        <f t="shared" ca="1" si="46"/>
        <v>1.0759852965020607</v>
      </c>
      <c r="H446" s="15">
        <f t="shared" ca="1" si="47"/>
        <v>0.97529229387305683</v>
      </c>
      <c r="I446" s="18">
        <f t="shared" ca="1" si="48"/>
        <v>-9.3582136258133275E-2</v>
      </c>
      <c r="J446" s="9">
        <f t="shared" ca="1" si="43"/>
        <v>-9.0073635200000002E-2</v>
      </c>
    </row>
    <row r="447" spans="1:10" x14ac:dyDescent="0.2">
      <c r="A447" s="2">
        <v>40837</v>
      </c>
      <c r="B447" s="7">
        <v>1238.25</v>
      </c>
      <c r="C447" s="7">
        <v>333.21800000000002</v>
      </c>
      <c r="D447" s="16">
        <v>-6.6341796784599996E-3</v>
      </c>
      <c r="E447" s="14">
        <f t="shared" ca="1" si="44"/>
        <v>1136.4300539999999</v>
      </c>
      <c r="F447" s="14">
        <f t="shared" ca="1" si="45"/>
        <v>343.86599999999999</v>
      </c>
      <c r="G447" s="15">
        <f t="shared" ca="1" si="46"/>
        <v>1.0895963157975406</v>
      </c>
      <c r="H447" s="15">
        <f t="shared" ca="1" si="47"/>
        <v>0.96903444946578032</v>
      </c>
      <c r="I447" s="18">
        <f t="shared" ca="1" si="48"/>
        <v>-0.11064819565172068</v>
      </c>
      <c r="J447" s="9">
        <f t="shared" ca="1" si="43"/>
        <v>-0.104014016</v>
      </c>
    </row>
    <row r="448" spans="1:10" x14ac:dyDescent="0.2">
      <c r="A448" s="2">
        <v>40840</v>
      </c>
      <c r="B448" s="7">
        <v>1254.1899410000001</v>
      </c>
      <c r="C448" s="7">
        <v>333.63900000000001</v>
      </c>
      <c r="D448" s="16">
        <v>-4.4262339061799999E-3</v>
      </c>
      <c r="E448" s="14">
        <f t="shared" ca="1" si="44"/>
        <v>1162.9499510000001</v>
      </c>
      <c r="F448" s="14">
        <f t="shared" ca="1" si="45"/>
        <v>345.74</v>
      </c>
      <c r="G448" s="15">
        <f t="shared" ca="1" si="46"/>
        <v>1.0784556462825803</v>
      </c>
      <c r="H448" s="15">
        <f t="shared" ca="1" si="47"/>
        <v>0.96499971076531499</v>
      </c>
      <c r="I448" s="18">
        <f t="shared" ca="1" si="48"/>
        <v>-0.10520222682160929</v>
      </c>
      <c r="J448" s="9">
        <f t="shared" ca="1" si="43"/>
        <v>-0.1007759929</v>
      </c>
    </row>
    <row r="449" spans="1:10" x14ac:dyDescent="0.2">
      <c r="A449" s="2">
        <v>40841</v>
      </c>
      <c r="B449" s="7">
        <v>1229.0500489999999</v>
      </c>
      <c r="C449" s="7">
        <v>333.85</v>
      </c>
      <c r="D449" s="16">
        <v>-1.0776764616899999E-2</v>
      </c>
      <c r="E449" s="14">
        <f t="shared" ca="1" si="44"/>
        <v>1175.380005</v>
      </c>
      <c r="F449" s="14">
        <f t="shared" ca="1" si="45"/>
        <v>348.23899999999998</v>
      </c>
      <c r="G449" s="15">
        <f t="shared" ca="1" si="46"/>
        <v>1.0456618657554924</v>
      </c>
      <c r="H449" s="15">
        <f t="shared" ca="1" si="47"/>
        <v>0.95868067620226349</v>
      </c>
      <c r="I449" s="18">
        <f t="shared" ca="1" si="48"/>
        <v>-8.3182903003147013E-2</v>
      </c>
      <c r="J449" s="9">
        <f t="shared" ca="1" si="43"/>
        <v>-7.24061384E-2</v>
      </c>
    </row>
    <row r="450" spans="1:10" x14ac:dyDescent="0.2">
      <c r="A450" s="2">
        <v>40842</v>
      </c>
      <c r="B450" s="7">
        <v>1242</v>
      </c>
      <c r="C450" s="7">
        <v>332.16500000000002</v>
      </c>
      <c r="D450" s="16">
        <v>-5.7966015881400004E-3</v>
      </c>
      <c r="E450" s="14">
        <f t="shared" ca="1" si="44"/>
        <v>1151.0600589999999</v>
      </c>
      <c r="F450" s="14">
        <f t="shared" ca="1" si="45"/>
        <v>345.74</v>
      </c>
      <c r="G450" s="15">
        <f t="shared" ca="1" si="46"/>
        <v>1.0790053831587254</v>
      </c>
      <c r="H450" s="15">
        <f t="shared" ca="1" si="47"/>
        <v>0.96073639150806966</v>
      </c>
      <c r="I450" s="18">
        <f t="shared" ca="1" si="48"/>
        <v>-0.10960926932952841</v>
      </c>
      <c r="J450" s="9">
        <f t="shared" ca="1" si="43"/>
        <v>-0.1038126677</v>
      </c>
    </row>
    <row r="451" spans="1:10" x14ac:dyDescent="0.2">
      <c r="A451" s="2">
        <v>40843</v>
      </c>
      <c r="B451" s="7">
        <v>1284.589966</v>
      </c>
      <c r="C451" s="7">
        <v>333.428</v>
      </c>
      <c r="D451" s="16">
        <v>-6.3529004076899997E-3</v>
      </c>
      <c r="E451" s="14">
        <f t="shared" ca="1" si="44"/>
        <v>1160.400024</v>
      </c>
      <c r="F451" s="14">
        <f t="shared" ca="1" si="45"/>
        <v>345.94799999999998</v>
      </c>
      <c r="G451" s="15">
        <f t="shared" ca="1" si="46"/>
        <v>1.1070233879967586</v>
      </c>
      <c r="H451" s="15">
        <f t="shared" ca="1" si="47"/>
        <v>0.96380958988056009</v>
      </c>
      <c r="I451" s="18">
        <f t="shared" ca="1" si="48"/>
        <v>-0.12936835812959158</v>
      </c>
      <c r="J451" s="9">
        <f t="shared" ca="1" si="43"/>
        <v>-0.1230154577</v>
      </c>
    </row>
    <row r="452" spans="1:10" x14ac:dyDescent="0.2">
      <c r="A452" s="2">
        <v>40844</v>
      </c>
      <c r="B452" s="7">
        <v>1285.089966</v>
      </c>
      <c r="C452" s="7">
        <v>338.27300000000002</v>
      </c>
      <c r="D452" s="16">
        <v>-2.41458694009E-3</v>
      </c>
      <c r="E452" s="14">
        <f t="shared" ca="1" si="44"/>
        <v>1131.420044</v>
      </c>
      <c r="F452" s="14">
        <f t="shared" ca="1" si="45"/>
        <v>344.49</v>
      </c>
      <c r="G452" s="15">
        <f t="shared" ca="1" si="46"/>
        <v>1.135820399165564</v>
      </c>
      <c r="H452" s="15">
        <f t="shared" ca="1" si="47"/>
        <v>0.98195303201834605</v>
      </c>
      <c r="I452" s="18">
        <f t="shared" ca="1" si="48"/>
        <v>-0.13546804341624552</v>
      </c>
      <c r="J452" s="9">
        <f t="shared" ca="1" si="43"/>
        <v>-0.1330534565</v>
      </c>
    </row>
    <row r="453" spans="1:10" x14ac:dyDescent="0.2">
      <c r="A453" s="2">
        <v>40847</v>
      </c>
      <c r="B453" s="7">
        <v>1253.3000489999999</v>
      </c>
      <c r="C453" s="7">
        <v>340.80099999999999</v>
      </c>
      <c r="D453" s="16">
        <v>2.0221550872600001E-2</v>
      </c>
      <c r="E453" s="14">
        <f t="shared" ca="1" si="44"/>
        <v>1099.2299800000001</v>
      </c>
      <c r="F453" s="14">
        <f t="shared" ca="1" si="45"/>
        <v>340.74099999999999</v>
      </c>
      <c r="G453" s="15">
        <f t="shared" ca="1" si="46"/>
        <v>1.1401618149097423</v>
      </c>
      <c r="H453" s="15">
        <f t="shared" ca="1" si="47"/>
        <v>1.0001760868225427</v>
      </c>
      <c r="I453" s="18">
        <f t="shared" ca="1" si="48"/>
        <v>-0.12277707098819235</v>
      </c>
      <c r="J453" s="9">
        <f t="shared" ca="1" si="43"/>
        <v>-0.14299862190000001</v>
      </c>
    </row>
    <row r="454" spans="1:10" x14ac:dyDescent="0.2">
      <c r="A454" s="2">
        <v>40848</v>
      </c>
      <c r="B454" s="7">
        <v>1218.280029</v>
      </c>
      <c r="C454" s="7">
        <v>343.53899999999999</v>
      </c>
      <c r="D454" s="16">
        <v>3.6150267085500003E-2</v>
      </c>
      <c r="E454" s="14">
        <f t="shared" ca="1" si="44"/>
        <v>1123.9499510000001</v>
      </c>
      <c r="F454" s="14">
        <f t="shared" ca="1" si="45"/>
        <v>336.57600000000002</v>
      </c>
      <c r="G454" s="15">
        <f t="shared" ca="1" si="46"/>
        <v>1.0839272940188063</v>
      </c>
      <c r="H454" s="15">
        <f t="shared" ca="1" si="47"/>
        <v>1.0206877495721618</v>
      </c>
      <c r="I454" s="18">
        <f t="shared" ca="1" si="48"/>
        <v>-5.8342976319172957E-2</v>
      </c>
      <c r="J454" s="9">
        <f t="shared" ca="1" si="43"/>
        <v>-9.4493243399999996E-2</v>
      </c>
    </row>
    <row r="455" spans="1:10" x14ac:dyDescent="0.2">
      <c r="A455" s="2">
        <v>40849</v>
      </c>
      <c r="B455" s="7">
        <v>1237.900024</v>
      </c>
      <c r="C455" s="7">
        <v>343.11700000000002</v>
      </c>
      <c r="D455" s="16">
        <v>2.8378829803000001E-2</v>
      </c>
      <c r="E455" s="14">
        <f t="shared" ca="1" si="44"/>
        <v>1144.030029</v>
      </c>
      <c r="F455" s="14">
        <f t="shared" ca="1" si="45"/>
        <v>343.03300000000002</v>
      </c>
      <c r="G455" s="15">
        <f t="shared" ca="1" si="46"/>
        <v>1.0820520376393021</v>
      </c>
      <c r="H455" s="15">
        <f t="shared" ca="1" si="47"/>
        <v>1.0002448743998391</v>
      </c>
      <c r="I455" s="18">
        <f t="shared" ca="1" si="48"/>
        <v>-7.5603723660038202E-2</v>
      </c>
      <c r="J455" s="9">
        <f t="shared" ca="1" si="43"/>
        <v>-0.10398255350000001</v>
      </c>
    </row>
    <row r="456" spans="1:10" x14ac:dyDescent="0.2">
      <c r="A456" s="2">
        <v>40850</v>
      </c>
      <c r="B456" s="7">
        <v>1261.150024</v>
      </c>
      <c r="C456" s="7">
        <v>342.065</v>
      </c>
      <c r="D456" s="16">
        <v>2.5461462951100002E-2</v>
      </c>
      <c r="E456" s="14">
        <f t="shared" ca="1" si="44"/>
        <v>1164.969971</v>
      </c>
      <c r="F456" s="14">
        <f t="shared" ca="1" si="45"/>
        <v>343.65699999999998</v>
      </c>
      <c r="G456" s="15">
        <f t="shared" ca="1" si="46"/>
        <v>1.0825601134743756</v>
      </c>
      <c r="H456" s="15">
        <f t="shared" ca="1" si="47"/>
        <v>0.99536747396386516</v>
      </c>
      <c r="I456" s="18">
        <f t="shared" ca="1" si="48"/>
        <v>-8.0543000268755383E-2</v>
      </c>
      <c r="J456" s="9">
        <f t="shared" ca="1" si="43"/>
        <v>-0.1060044632</v>
      </c>
    </row>
    <row r="457" spans="1:10" x14ac:dyDescent="0.2">
      <c r="A457" s="2">
        <v>40851</v>
      </c>
      <c r="B457" s="7">
        <v>1253.2299800000001</v>
      </c>
      <c r="C457" s="7">
        <v>344.17099999999999</v>
      </c>
      <c r="D457" s="16">
        <v>2.7824464953200002E-2</v>
      </c>
      <c r="E457" s="14">
        <f t="shared" ca="1" si="44"/>
        <v>1155.459961</v>
      </c>
      <c r="F457" s="14">
        <f t="shared" ca="1" si="45"/>
        <v>339.49200000000002</v>
      </c>
      <c r="G457" s="15">
        <f t="shared" ca="1" si="46"/>
        <v>1.0846156702092771</v>
      </c>
      <c r="H457" s="15">
        <f t="shared" ca="1" si="47"/>
        <v>1.0137823571689464</v>
      </c>
      <c r="I457" s="18">
        <f t="shared" ca="1" si="48"/>
        <v>-6.5307292699047337E-2</v>
      </c>
      <c r="J457" s="9">
        <f t="shared" ca="1" si="43"/>
        <v>-9.3131757699999998E-2</v>
      </c>
    </row>
    <row r="458" spans="1:10" x14ac:dyDescent="0.2">
      <c r="A458" s="2">
        <v>40854</v>
      </c>
      <c r="B458" s="7">
        <v>1261.119995</v>
      </c>
      <c r="C458" s="7">
        <v>348.38299999999998</v>
      </c>
      <c r="D458" s="16">
        <v>3.1540774783300002E-2</v>
      </c>
      <c r="E458" s="14">
        <f t="shared" ca="1" si="44"/>
        <v>1194.8900149999999</v>
      </c>
      <c r="F458" s="14">
        <f t="shared" ca="1" si="45"/>
        <v>338.24200000000002</v>
      </c>
      <c r="G458" s="15">
        <f t="shared" ca="1" si="46"/>
        <v>1.0554276788395458</v>
      </c>
      <c r="H458" s="15">
        <f t="shared" ca="1" si="47"/>
        <v>1.0299814925408435</v>
      </c>
      <c r="I458" s="18">
        <f t="shared" ca="1" si="48"/>
        <v>-2.4109834154321885E-2</v>
      </c>
      <c r="J458" s="9">
        <f t="shared" ca="1" si="43"/>
        <v>-5.5650608900000002E-2</v>
      </c>
    </row>
    <row r="459" spans="1:10" x14ac:dyDescent="0.2">
      <c r="A459" s="2">
        <v>40855</v>
      </c>
      <c r="B459" s="7">
        <v>1275.920044</v>
      </c>
      <c r="C459" s="7">
        <v>347.96199999999999</v>
      </c>
      <c r="D459" s="16">
        <v>2.64623155635E-2</v>
      </c>
      <c r="E459" s="14">
        <f t="shared" ca="1" si="44"/>
        <v>1195.540039</v>
      </c>
      <c r="F459" s="14">
        <f t="shared" ca="1" si="45"/>
        <v>330.74400000000003</v>
      </c>
      <c r="G459" s="15">
        <f t="shared" ca="1" si="46"/>
        <v>1.0672332187780456</v>
      </c>
      <c r="H459" s="15">
        <f t="shared" ca="1" si="47"/>
        <v>1.0520583895701809</v>
      </c>
      <c r="I459" s="18">
        <f t="shared" ca="1" si="48"/>
        <v>-1.421885014527513E-2</v>
      </c>
      <c r="J459" s="9">
        <f t="shared" ca="1" si="43"/>
        <v>-4.0681165700000001E-2</v>
      </c>
    </row>
    <row r="460" spans="1:10" x14ac:dyDescent="0.2">
      <c r="A460" s="2">
        <v>40856</v>
      </c>
      <c r="B460" s="7">
        <v>1229.099976</v>
      </c>
      <c r="C460" s="7">
        <v>348.80500000000001</v>
      </c>
      <c r="D460" s="16">
        <v>2.1975736962899999E-2</v>
      </c>
      <c r="E460" s="14">
        <f t="shared" ca="1" si="44"/>
        <v>1207.25</v>
      </c>
      <c r="F460" s="14">
        <f t="shared" ca="1" si="45"/>
        <v>338.65899999999999</v>
      </c>
      <c r="G460" s="15">
        <f t="shared" ca="1" si="46"/>
        <v>1.0180989654172707</v>
      </c>
      <c r="H460" s="15">
        <f t="shared" ca="1" si="47"/>
        <v>1.0299593396307201</v>
      </c>
      <c r="I460" s="18">
        <f t="shared" ca="1" si="48"/>
        <v>1.1649529776889933E-2</v>
      </c>
      <c r="J460" s="9">
        <f t="shared" ca="1" si="43"/>
        <v>-1.03262072E-2</v>
      </c>
    </row>
    <row r="461" spans="1:10" x14ac:dyDescent="0.2">
      <c r="A461" s="2">
        <v>40857</v>
      </c>
      <c r="B461" s="7">
        <v>1239.6999510000001</v>
      </c>
      <c r="C461" s="7">
        <v>347.75099999999998</v>
      </c>
      <c r="D461" s="16">
        <v>2.5225403464400002E-2</v>
      </c>
      <c r="E461" s="14">
        <f t="shared" ca="1" si="44"/>
        <v>1203.660034</v>
      </c>
      <c r="F461" s="14">
        <f t="shared" ca="1" si="45"/>
        <v>333.66</v>
      </c>
      <c r="G461" s="15">
        <f t="shared" ca="1" si="46"/>
        <v>1.0299419404000913</v>
      </c>
      <c r="H461" s="15">
        <f t="shared" ca="1" si="47"/>
        <v>1.0422316130192411</v>
      </c>
      <c r="I461" s="18">
        <f t="shared" ca="1" si="48"/>
        <v>1.1932393601114644E-2</v>
      </c>
      <c r="J461" s="9">
        <f t="shared" ca="1" si="43"/>
        <v>-1.32930099E-2</v>
      </c>
    </row>
    <row r="462" spans="1:10" x14ac:dyDescent="0.2">
      <c r="A462" s="2">
        <v>40858</v>
      </c>
      <c r="B462" s="7">
        <v>1263.849976</v>
      </c>
      <c r="C462" s="7">
        <v>348.173</v>
      </c>
      <c r="D462" s="16">
        <v>2.43174816367E-2</v>
      </c>
      <c r="E462" s="14">
        <f t="shared" ca="1" si="44"/>
        <v>1224.579956</v>
      </c>
      <c r="F462" s="14">
        <f t="shared" ca="1" si="45"/>
        <v>337.61799999999999</v>
      </c>
      <c r="G462" s="15">
        <f t="shared" ca="1" si="46"/>
        <v>1.0320681551315543</v>
      </c>
      <c r="H462" s="15">
        <f t="shared" ca="1" si="47"/>
        <v>1.0312631435527726</v>
      </c>
      <c r="I462" s="18">
        <f t="shared" ca="1" si="48"/>
        <v>-7.7999846694143393E-4</v>
      </c>
      <c r="J462" s="9">
        <f t="shared" ca="1" si="43"/>
        <v>-2.50974801E-2</v>
      </c>
    </row>
    <row r="463" spans="1:10" x14ac:dyDescent="0.2">
      <c r="A463" s="2">
        <v>40861</v>
      </c>
      <c r="B463" s="7">
        <v>1251.780029</v>
      </c>
      <c r="C463" s="7">
        <v>342.48599999999999</v>
      </c>
      <c r="D463" s="16">
        <v>2.0163514845200001E-2</v>
      </c>
      <c r="E463" s="14">
        <f t="shared" ca="1" si="44"/>
        <v>1200.8599850000001</v>
      </c>
      <c r="F463" s="14">
        <f t="shared" ca="1" si="45"/>
        <v>336.36799999999999</v>
      </c>
      <c r="G463" s="15">
        <f t="shared" ca="1" si="46"/>
        <v>1.0424029817264666</v>
      </c>
      <c r="H463" s="15">
        <f t="shared" ca="1" si="47"/>
        <v>1.0181884126908625</v>
      </c>
      <c r="I463" s="18">
        <f t="shared" ca="1" si="48"/>
        <v>-2.3229566165955395E-2</v>
      </c>
      <c r="J463" s="9">
        <f t="shared" ca="1" si="43"/>
        <v>-4.3393081E-2</v>
      </c>
    </row>
    <row r="464" spans="1:10" x14ac:dyDescent="0.2">
      <c r="A464" s="2">
        <v>40862</v>
      </c>
      <c r="B464" s="7">
        <v>1257.8100589999999</v>
      </c>
      <c r="C464" s="7">
        <v>344.38200000000001</v>
      </c>
      <c r="D464" s="16">
        <v>3.1496382553499999E-2</v>
      </c>
      <c r="E464" s="14">
        <f t="shared" ca="1" si="44"/>
        <v>1225.380005</v>
      </c>
      <c r="F464" s="14">
        <f t="shared" ca="1" si="45"/>
        <v>329.70299999999997</v>
      </c>
      <c r="G464" s="15">
        <f t="shared" ca="1" si="46"/>
        <v>1.0264653037161318</v>
      </c>
      <c r="H464" s="15">
        <f t="shared" ca="1" si="47"/>
        <v>1.044521887880911</v>
      </c>
      <c r="I464" s="18">
        <f t="shared" ca="1" si="48"/>
        <v>1.7591032156088149E-2</v>
      </c>
      <c r="J464" s="9">
        <f t="shared" ca="1" si="43"/>
        <v>-1.39053504E-2</v>
      </c>
    </row>
    <row r="465" spans="1:10" x14ac:dyDescent="0.2">
      <c r="A465" s="2">
        <v>40863</v>
      </c>
      <c r="B465" s="7">
        <v>1236.910034</v>
      </c>
      <c r="C465" s="7">
        <v>342.90699999999998</v>
      </c>
      <c r="D465" s="16">
        <v>1.9068353490800001E-2</v>
      </c>
      <c r="E465" s="14">
        <f t="shared" ca="1" si="44"/>
        <v>1209.880005</v>
      </c>
      <c r="F465" s="14">
        <f t="shared" ca="1" si="45"/>
        <v>330.74400000000003</v>
      </c>
      <c r="G465" s="15">
        <f t="shared" ca="1" si="46"/>
        <v>1.0223410824943751</v>
      </c>
      <c r="H465" s="15">
        <f t="shared" ca="1" si="47"/>
        <v>1.0367746656023993</v>
      </c>
      <c r="I465" s="18">
        <f t="shared" ca="1" si="48"/>
        <v>1.4118167953114158E-2</v>
      </c>
      <c r="J465" s="9">
        <f t="shared" ca="1" si="43"/>
        <v>-4.9501854999999999E-3</v>
      </c>
    </row>
    <row r="466" spans="1:10" x14ac:dyDescent="0.2">
      <c r="A466" s="2">
        <v>40864</v>
      </c>
      <c r="B466" s="7">
        <v>1216.130005</v>
      </c>
      <c r="C466" s="7">
        <v>341.22199999999998</v>
      </c>
      <c r="D466" s="16">
        <v>8.9167947484500003E-3</v>
      </c>
      <c r="E466" s="14">
        <f t="shared" ca="1" si="44"/>
        <v>1215.3900149999999</v>
      </c>
      <c r="F466" s="14">
        <f t="shared" ca="1" si="45"/>
        <v>336.58800000000002</v>
      </c>
      <c r="G466" s="15">
        <f t="shared" ca="1" si="46"/>
        <v>1.0006088498266954</v>
      </c>
      <c r="H466" s="15">
        <f t="shared" ca="1" si="47"/>
        <v>1.0137675734131935</v>
      </c>
      <c r="I466" s="18">
        <f t="shared" ca="1" si="48"/>
        <v>1.3150716774868787E-2</v>
      </c>
      <c r="J466" s="9">
        <f t="shared" ca="1" si="43"/>
        <v>4.2339220000000002E-3</v>
      </c>
    </row>
    <row r="467" spans="1:10" x14ac:dyDescent="0.2">
      <c r="A467" s="2">
        <v>40865</v>
      </c>
      <c r="B467" s="7">
        <v>1215.650024</v>
      </c>
      <c r="C467" s="7">
        <v>339.11599999999999</v>
      </c>
      <c r="D467" s="16">
        <v>2.8606101962499997E-4</v>
      </c>
      <c r="E467" s="14">
        <f t="shared" ca="1" si="44"/>
        <v>1238.25</v>
      </c>
      <c r="F467" s="14">
        <f t="shared" ca="1" si="45"/>
        <v>333.21800000000002</v>
      </c>
      <c r="G467" s="15">
        <f t="shared" ca="1" si="46"/>
        <v>0.98174845467393501</v>
      </c>
      <c r="H467" s="15">
        <f t="shared" ca="1" si="47"/>
        <v>1.0177001242429879</v>
      </c>
      <c r="I467" s="18">
        <f t="shared" ca="1" si="48"/>
        <v>3.6620041924072533E-2</v>
      </c>
      <c r="J467" s="9">
        <f t="shared" ca="1" si="43"/>
        <v>3.63339809E-2</v>
      </c>
    </row>
    <row r="468" spans="1:10" x14ac:dyDescent="0.2">
      <c r="A468" s="2">
        <v>40868</v>
      </c>
      <c r="B468" s="7">
        <v>1192.9799800000001</v>
      </c>
      <c r="C468" s="7">
        <v>339.32600000000002</v>
      </c>
      <c r="D468" s="16">
        <v>1.0516092281800001E-3</v>
      </c>
      <c r="E468" s="14">
        <f t="shared" ca="1" si="44"/>
        <v>1254.1899410000001</v>
      </c>
      <c r="F468" s="14">
        <f t="shared" ca="1" si="45"/>
        <v>333.63900000000001</v>
      </c>
      <c r="G468" s="15">
        <f t="shared" ca="1" si="46"/>
        <v>0.95119562117425716</v>
      </c>
      <c r="H468" s="15">
        <f t="shared" ca="1" si="47"/>
        <v>1.0170453693962636</v>
      </c>
      <c r="I468" s="18">
        <f t="shared" ca="1" si="48"/>
        <v>6.9228397141604114E-2</v>
      </c>
      <c r="J468" s="9">
        <f t="shared" ca="1" si="43"/>
        <v>6.8176787899999994E-2</v>
      </c>
    </row>
    <row r="469" spans="1:10" x14ac:dyDescent="0.2">
      <c r="A469" s="2">
        <v>40869</v>
      </c>
      <c r="B469" s="7">
        <v>1188.040039</v>
      </c>
      <c r="C469" s="7">
        <v>336.79899999999998</v>
      </c>
      <c r="D469" s="16">
        <v>-1.0702907392E-4</v>
      </c>
      <c r="E469" s="14">
        <f t="shared" ca="1" si="44"/>
        <v>1229.0500489999999</v>
      </c>
      <c r="F469" s="14">
        <f t="shared" ca="1" si="45"/>
        <v>333.85</v>
      </c>
      <c r="G469" s="15">
        <f t="shared" ca="1" si="46"/>
        <v>0.96663275833773632</v>
      </c>
      <c r="H469" s="15">
        <f t="shared" ca="1" si="47"/>
        <v>1.0088333083720231</v>
      </c>
      <c r="I469" s="18">
        <f t="shared" ca="1" si="48"/>
        <v>4.3657272806330916E-2</v>
      </c>
      <c r="J469" s="9">
        <f t="shared" ca="1" si="43"/>
        <v>4.3764301899999997E-2</v>
      </c>
    </row>
    <row r="470" spans="1:10" x14ac:dyDescent="0.2">
      <c r="A470" s="2">
        <v>40870</v>
      </c>
      <c r="B470" s="7">
        <v>1161.790039</v>
      </c>
      <c r="C470" s="7">
        <v>338.90499999999997</v>
      </c>
      <c r="D470" s="16">
        <v>4.6684587592000001E-3</v>
      </c>
      <c r="E470" s="14">
        <f t="shared" ca="1" si="44"/>
        <v>1242</v>
      </c>
      <c r="F470" s="14">
        <f t="shared" ca="1" si="45"/>
        <v>332.16500000000002</v>
      </c>
      <c r="G470" s="15">
        <f t="shared" ca="1" si="46"/>
        <v>0.93541871095008045</v>
      </c>
      <c r="H470" s="15">
        <f t="shared" ca="1" si="47"/>
        <v>1.0202911203769209</v>
      </c>
      <c r="I470" s="18">
        <f t="shared" ca="1" si="48"/>
        <v>9.0731998872074948E-2</v>
      </c>
      <c r="J470" s="9">
        <f t="shared" ca="1" si="43"/>
        <v>8.6063540100000002E-2</v>
      </c>
    </row>
    <row r="471" spans="1:10" x14ac:dyDescent="0.2">
      <c r="A471" s="2">
        <v>40872</v>
      </c>
      <c r="B471" s="7">
        <v>1158.670044</v>
      </c>
      <c r="C471" s="7">
        <v>344.17099999999999</v>
      </c>
      <c r="D471" s="16">
        <v>1.73434354791E-2</v>
      </c>
      <c r="E471" s="14">
        <f t="shared" ca="1" si="44"/>
        <v>1284.589966</v>
      </c>
      <c r="F471" s="14">
        <f t="shared" ca="1" si="45"/>
        <v>333.428</v>
      </c>
      <c r="G471" s="15">
        <f t="shared" ca="1" si="46"/>
        <v>0.90197656424789474</v>
      </c>
      <c r="H471" s="15">
        <f t="shared" ca="1" si="47"/>
        <v>1.0322198495627242</v>
      </c>
      <c r="I471" s="18">
        <f t="shared" ca="1" si="48"/>
        <v>0.14439763789587112</v>
      </c>
      <c r="J471" s="9">
        <f t="shared" ref="J471:J534" ca="1" si="49">ROUND(I471-D471,10)</f>
        <v>0.12705420240000001</v>
      </c>
    </row>
    <row r="472" spans="1:10" x14ac:dyDescent="0.2">
      <c r="A472" s="2">
        <v>40875</v>
      </c>
      <c r="B472" s="7">
        <v>1192.5500489999999</v>
      </c>
      <c r="C472" s="7">
        <v>344.59199999999998</v>
      </c>
      <c r="D472" s="16">
        <v>9.5000208231099999E-3</v>
      </c>
      <c r="E472" s="14">
        <f t="shared" ca="1" si="44"/>
        <v>1285.089966</v>
      </c>
      <c r="F472" s="14">
        <f t="shared" ca="1" si="45"/>
        <v>338.27300000000002</v>
      </c>
      <c r="G472" s="15">
        <f t="shared" ca="1" si="46"/>
        <v>0.92798954201779205</v>
      </c>
      <c r="H472" s="15">
        <f t="shared" ca="1" si="47"/>
        <v>1.0186801784357604</v>
      </c>
      <c r="I472" s="18">
        <f t="shared" ca="1" si="48"/>
        <v>9.7728080233289605E-2</v>
      </c>
      <c r="J472" s="9">
        <f t="shared" ca="1" si="49"/>
        <v>8.8228059400000003E-2</v>
      </c>
    </row>
    <row r="473" spans="1:10" x14ac:dyDescent="0.2">
      <c r="A473" s="2">
        <v>40876</v>
      </c>
      <c r="B473" s="7">
        <v>1195.1899410000001</v>
      </c>
      <c r="C473" s="7">
        <v>346.488</v>
      </c>
      <c r="D473" s="16">
        <v>-3.11244537695E-3</v>
      </c>
      <c r="E473" s="14">
        <f t="shared" ca="1" si="44"/>
        <v>1253.3000489999999</v>
      </c>
      <c r="F473" s="14">
        <f t="shared" ca="1" si="45"/>
        <v>340.80099999999999</v>
      </c>
      <c r="G473" s="15">
        <f t="shared" ca="1" si="46"/>
        <v>0.95363432081059474</v>
      </c>
      <c r="H473" s="15">
        <f t="shared" ca="1" si="47"/>
        <v>1.0166871576081056</v>
      </c>
      <c r="I473" s="18">
        <f t="shared" ca="1" si="48"/>
        <v>6.611846430182533E-2</v>
      </c>
      <c r="J473" s="9">
        <f t="shared" ca="1" si="49"/>
        <v>6.9230909699999996E-2</v>
      </c>
    </row>
    <row r="474" spans="1:10" x14ac:dyDescent="0.2">
      <c r="A474" s="2">
        <v>40877</v>
      </c>
      <c r="B474" s="7">
        <v>1246.959961</v>
      </c>
      <c r="C474" s="7">
        <v>346.69900000000001</v>
      </c>
      <c r="D474" s="16">
        <v>-1.0862968758900001E-2</v>
      </c>
      <c r="E474" s="14">
        <f t="shared" ca="1" si="44"/>
        <v>1218.280029</v>
      </c>
      <c r="F474" s="14">
        <f t="shared" ca="1" si="45"/>
        <v>343.53899999999999</v>
      </c>
      <c r="G474" s="15">
        <f t="shared" ca="1" si="46"/>
        <v>1.0235413298398575</v>
      </c>
      <c r="H474" s="15">
        <f t="shared" ca="1" si="47"/>
        <v>1.0091983734015644</v>
      </c>
      <c r="I474" s="18">
        <f t="shared" ca="1" si="48"/>
        <v>-1.4013070132240957E-2</v>
      </c>
      <c r="J474" s="9">
        <f t="shared" ca="1" si="49"/>
        <v>-3.1501013999999999E-3</v>
      </c>
    </row>
    <row r="475" spans="1:10" x14ac:dyDescent="0.2">
      <c r="A475" s="2">
        <v>40878</v>
      </c>
      <c r="B475" s="7">
        <v>1244.579956</v>
      </c>
      <c r="C475" s="7">
        <v>345.43400000000003</v>
      </c>
      <c r="D475" s="16">
        <v>-2.5613262207600002E-3</v>
      </c>
      <c r="E475" s="14">
        <f t="shared" ca="1" si="44"/>
        <v>1237.900024</v>
      </c>
      <c r="F475" s="14">
        <f t="shared" ca="1" si="45"/>
        <v>343.11700000000002</v>
      </c>
      <c r="G475" s="15">
        <f t="shared" ca="1" si="46"/>
        <v>1.0053961805238643</v>
      </c>
      <c r="H475" s="15">
        <f t="shared" ca="1" si="47"/>
        <v>1.0067527986080549</v>
      </c>
      <c r="I475" s="18">
        <f t="shared" ca="1" si="48"/>
        <v>1.3493368191270783E-3</v>
      </c>
      <c r="J475" s="9">
        <f t="shared" ca="1" si="49"/>
        <v>3.910663E-3</v>
      </c>
    </row>
    <row r="476" spans="1:10" x14ac:dyDescent="0.2">
      <c r="A476" s="2">
        <v>40879</v>
      </c>
      <c r="B476" s="7">
        <v>1244.280029</v>
      </c>
      <c r="C476" s="7">
        <v>342.90699999999998</v>
      </c>
      <c r="D476" s="16">
        <v>4.8856495817299998E-3</v>
      </c>
      <c r="E476" s="14">
        <f t="shared" ca="1" si="44"/>
        <v>1261.150024</v>
      </c>
      <c r="F476" s="14">
        <f t="shared" ca="1" si="45"/>
        <v>342.065</v>
      </c>
      <c r="G476" s="15">
        <f t="shared" ca="1" si="46"/>
        <v>0.98662332420492427</v>
      </c>
      <c r="H476" s="15">
        <f t="shared" ca="1" si="47"/>
        <v>1.0024615204712555</v>
      </c>
      <c r="I476" s="18">
        <f t="shared" ca="1" si="48"/>
        <v>1.6052931121504299E-2</v>
      </c>
      <c r="J476" s="9">
        <f t="shared" ca="1" si="49"/>
        <v>1.1167281500000001E-2</v>
      </c>
    </row>
    <row r="477" spans="1:10" x14ac:dyDescent="0.2">
      <c r="A477" s="2">
        <v>40882</v>
      </c>
      <c r="B477" s="7">
        <v>1257.079956</v>
      </c>
      <c r="C477" s="7">
        <v>339.32600000000002</v>
      </c>
      <c r="D477" s="16">
        <v>-3.5411479939399999E-3</v>
      </c>
      <c r="E477" s="14">
        <f t="shared" ca="1" si="44"/>
        <v>1253.2299800000001</v>
      </c>
      <c r="F477" s="14">
        <f t="shared" ca="1" si="45"/>
        <v>344.17099999999999</v>
      </c>
      <c r="G477" s="15">
        <f t="shared" ca="1" si="46"/>
        <v>1.0030720426908395</v>
      </c>
      <c r="H477" s="15">
        <f t="shared" ca="1" si="47"/>
        <v>0.98592269540431943</v>
      </c>
      <c r="I477" s="18">
        <f t="shared" ca="1" si="48"/>
        <v>-1.7096825109904623E-2</v>
      </c>
      <c r="J477" s="9">
        <f t="shared" ca="1" si="49"/>
        <v>-1.35556771E-2</v>
      </c>
    </row>
    <row r="478" spans="1:10" x14ac:dyDescent="0.2">
      <c r="A478" s="2">
        <v>40883</v>
      </c>
      <c r="B478" s="7">
        <v>1258.469971</v>
      </c>
      <c r="C478" s="7">
        <v>341.43299999999999</v>
      </c>
      <c r="D478" s="16">
        <v>-2.9614693622099998E-4</v>
      </c>
      <c r="E478" s="14">
        <f t="shared" ca="1" si="44"/>
        <v>1261.119995</v>
      </c>
      <c r="F478" s="14">
        <f t="shared" ca="1" si="45"/>
        <v>348.38299999999998</v>
      </c>
      <c r="G478" s="15">
        <f t="shared" ca="1" si="46"/>
        <v>0.99789867418603573</v>
      </c>
      <c r="H478" s="15">
        <f t="shared" ca="1" si="47"/>
        <v>0.98005069133683331</v>
      </c>
      <c r="I478" s="18">
        <f t="shared" ca="1" si="48"/>
        <v>-1.7885566251263585E-2</v>
      </c>
      <c r="J478" s="9">
        <f t="shared" ca="1" si="49"/>
        <v>-1.7589419299999999E-2</v>
      </c>
    </row>
    <row r="479" spans="1:10" x14ac:dyDescent="0.2">
      <c r="A479" s="2">
        <v>40884</v>
      </c>
      <c r="B479" s="7">
        <v>1261.01001</v>
      </c>
      <c r="C479" s="7">
        <v>337.22</v>
      </c>
      <c r="D479" s="16">
        <v>-1.13686762597E-3</v>
      </c>
      <c r="E479" s="14">
        <f t="shared" ca="1" si="44"/>
        <v>1275.920044</v>
      </c>
      <c r="F479" s="14">
        <f t="shared" ca="1" si="45"/>
        <v>347.96199999999999</v>
      </c>
      <c r="G479" s="15">
        <f t="shared" ca="1" si="46"/>
        <v>0.98831428813261912</v>
      </c>
      <c r="H479" s="15">
        <f t="shared" ca="1" si="47"/>
        <v>0.969128812916353</v>
      </c>
      <c r="I479" s="18">
        <f t="shared" ca="1" si="48"/>
        <v>-1.9412322018045769E-2</v>
      </c>
      <c r="J479" s="9">
        <f t="shared" ca="1" si="49"/>
        <v>-1.8275454399999998E-2</v>
      </c>
    </row>
    <row r="480" spans="1:10" x14ac:dyDescent="0.2">
      <c r="A480" s="2">
        <v>40885</v>
      </c>
      <c r="B480" s="7">
        <v>1234.349976</v>
      </c>
      <c r="C480" s="7">
        <v>336.58800000000002</v>
      </c>
      <c r="D480" s="16">
        <v>-5.9989881477800003E-3</v>
      </c>
      <c r="E480" s="14">
        <f t="shared" ca="1" si="44"/>
        <v>1229.099976</v>
      </c>
      <c r="F480" s="14">
        <f t="shared" ca="1" si="45"/>
        <v>348.80500000000001</v>
      </c>
      <c r="G480" s="15">
        <f t="shared" ca="1" si="46"/>
        <v>1.0042714181942185</v>
      </c>
      <c r="H480" s="15">
        <f t="shared" ca="1" si="47"/>
        <v>0.96497469933057156</v>
      </c>
      <c r="I480" s="18">
        <f t="shared" ca="1" si="48"/>
        <v>-3.9129580063431812E-2</v>
      </c>
      <c r="J480" s="9">
        <f t="shared" ca="1" si="49"/>
        <v>-3.3130591899999999E-2</v>
      </c>
    </row>
    <row r="481" spans="1:10" x14ac:dyDescent="0.2">
      <c r="A481" s="2">
        <v>40886</v>
      </c>
      <c r="B481" s="7">
        <v>1255.1899410000001</v>
      </c>
      <c r="C481" s="7">
        <v>336.16699999999997</v>
      </c>
      <c r="D481" s="16">
        <v>-1.01429632866E-2</v>
      </c>
      <c r="E481" s="14">
        <f t="shared" ref="E481:E544" ca="1" si="50">OFFSET(B481,-$K$1,0)</f>
        <v>1239.6999510000001</v>
      </c>
      <c r="F481" s="14">
        <f t="shared" ref="F481:F544" ca="1" si="51">OFFSET(C481,-$K$1,0)</f>
        <v>347.75099999999998</v>
      </c>
      <c r="G481" s="15">
        <f t="shared" ref="G481:G544" ca="1" si="52">B481/E481</f>
        <v>1.0124949508850953</v>
      </c>
      <c r="H481" s="15">
        <f t="shared" ref="H481:H544" ca="1" si="53">C481/F481</f>
        <v>0.96668880894663134</v>
      </c>
      <c r="I481" s="18">
        <f t="shared" ref="I481:I544" ca="1" si="54">H481/G481-1</f>
        <v>-4.5240859619518625E-2</v>
      </c>
      <c r="J481" s="9">
        <f t="shared" ca="1" si="49"/>
        <v>-3.50978963E-2</v>
      </c>
    </row>
    <row r="482" spans="1:10" x14ac:dyDescent="0.2">
      <c r="A482" s="2">
        <v>40889</v>
      </c>
      <c r="B482" s="7">
        <v>1236.469971</v>
      </c>
      <c r="C482" s="7">
        <v>336.16699999999997</v>
      </c>
      <c r="D482" s="16">
        <v>-1.45272980775E-2</v>
      </c>
      <c r="E482" s="14">
        <f t="shared" ca="1" si="50"/>
        <v>1263.849976</v>
      </c>
      <c r="F482" s="14">
        <f t="shared" ca="1" si="51"/>
        <v>348.173</v>
      </c>
      <c r="G482" s="15">
        <f t="shared" ca="1" si="52"/>
        <v>0.97833603234566191</v>
      </c>
      <c r="H482" s="15">
        <f t="shared" ca="1" si="53"/>
        <v>0.9655171423401584</v>
      </c>
      <c r="I482" s="18">
        <f t="shared" ca="1" si="54"/>
        <v>-1.3102747503604517E-2</v>
      </c>
      <c r="J482" s="9">
        <f t="shared" ca="1" si="49"/>
        <v>1.4245505999999999E-3</v>
      </c>
    </row>
    <row r="483" spans="1:10" x14ac:dyDescent="0.2">
      <c r="A483" s="2">
        <v>40890</v>
      </c>
      <c r="B483" s="7">
        <v>1225.7299800000001</v>
      </c>
      <c r="C483" s="7">
        <v>335.32400000000001</v>
      </c>
      <c r="D483" s="16">
        <v>-4.4738571593499997E-3</v>
      </c>
      <c r="E483" s="14">
        <f t="shared" ca="1" si="50"/>
        <v>1251.780029</v>
      </c>
      <c r="F483" s="14">
        <f t="shared" ca="1" si="51"/>
        <v>342.48599999999999</v>
      </c>
      <c r="G483" s="15">
        <f t="shared" ca="1" si="52"/>
        <v>0.97918959529909555</v>
      </c>
      <c r="H483" s="15">
        <f t="shared" ca="1" si="53"/>
        <v>0.97908819630583444</v>
      </c>
      <c r="I483" s="18">
        <f t="shared" ca="1" si="54"/>
        <v>-1.0355399378003671E-4</v>
      </c>
      <c r="J483" s="9">
        <f t="shared" ca="1" si="49"/>
        <v>4.3703031999999999E-3</v>
      </c>
    </row>
    <row r="484" spans="1:10" x14ac:dyDescent="0.2">
      <c r="A484" s="2">
        <v>40891</v>
      </c>
      <c r="B484" s="7">
        <v>1211.8199460000001</v>
      </c>
      <c r="C484" s="7">
        <v>335.32400000000001</v>
      </c>
      <c r="D484" s="16">
        <v>-3.7568058530800001E-3</v>
      </c>
      <c r="E484" s="14">
        <f t="shared" ca="1" si="50"/>
        <v>1257.8100589999999</v>
      </c>
      <c r="F484" s="14">
        <f t="shared" ca="1" si="51"/>
        <v>344.38200000000001</v>
      </c>
      <c r="G484" s="15">
        <f t="shared" ca="1" si="52"/>
        <v>0.9634363609426343</v>
      </c>
      <c r="H484" s="15">
        <f t="shared" ca="1" si="53"/>
        <v>0.97369781231307095</v>
      </c>
      <c r="I484" s="18">
        <f t="shared" ca="1" si="54"/>
        <v>1.0650886541584192E-2</v>
      </c>
      <c r="J484" s="9">
        <f t="shared" ca="1" si="49"/>
        <v>1.44076924E-2</v>
      </c>
    </row>
    <row r="485" spans="1:10" x14ac:dyDescent="0.2">
      <c r="A485" s="2">
        <v>40892</v>
      </c>
      <c r="B485" s="7">
        <v>1215.75</v>
      </c>
      <c r="C485" s="7">
        <v>334.48200000000003</v>
      </c>
      <c r="D485" s="16">
        <v>1.8653929319600001E-3</v>
      </c>
      <c r="E485" s="14">
        <f t="shared" ca="1" si="50"/>
        <v>1236.910034</v>
      </c>
      <c r="F485" s="14">
        <f t="shared" ca="1" si="51"/>
        <v>342.90699999999998</v>
      </c>
      <c r="G485" s="15">
        <f t="shared" ca="1" si="52"/>
        <v>0.98289282694912639</v>
      </c>
      <c r="H485" s="15">
        <f t="shared" ca="1" si="53"/>
        <v>0.9754306561254219</v>
      </c>
      <c r="I485" s="18">
        <f t="shared" ca="1" si="54"/>
        <v>-7.5920493253235355E-3</v>
      </c>
      <c r="J485" s="9">
        <f t="shared" ca="1" si="49"/>
        <v>-9.4574423000000005E-3</v>
      </c>
    </row>
    <row r="486" spans="1:10" x14ac:dyDescent="0.2">
      <c r="A486" s="2">
        <v>40893</v>
      </c>
      <c r="B486" s="7">
        <v>1219.660034</v>
      </c>
      <c r="C486" s="7">
        <v>330.26900000000001</v>
      </c>
      <c r="D486" s="16">
        <v>1.92772238207E-3</v>
      </c>
      <c r="E486" s="14">
        <f t="shared" ca="1" si="50"/>
        <v>1216.130005</v>
      </c>
      <c r="F486" s="14">
        <f t="shared" ca="1" si="51"/>
        <v>341.22199999999998</v>
      </c>
      <c r="G486" s="15">
        <f t="shared" ca="1" si="52"/>
        <v>1.0029026740442935</v>
      </c>
      <c r="H486" s="15">
        <f t="shared" ca="1" si="53"/>
        <v>0.96790066291153565</v>
      </c>
      <c r="I486" s="18">
        <f t="shared" ca="1" si="54"/>
        <v>-3.4900705760020689E-2</v>
      </c>
      <c r="J486" s="9">
        <f t="shared" ca="1" si="49"/>
        <v>-3.6828428099999998E-2</v>
      </c>
    </row>
    <row r="487" spans="1:10" x14ac:dyDescent="0.2">
      <c r="A487" s="2">
        <v>40896</v>
      </c>
      <c r="B487" s="7">
        <v>1205.349976</v>
      </c>
      <c r="C487" s="7">
        <v>331.53300000000002</v>
      </c>
      <c r="D487" s="16">
        <v>1.5174469304800001E-2</v>
      </c>
      <c r="E487" s="14">
        <f t="shared" ca="1" si="50"/>
        <v>1215.650024</v>
      </c>
      <c r="F487" s="14">
        <f t="shared" ca="1" si="51"/>
        <v>339.11599999999999</v>
      </c>
      <c r="G487" s="15">
        <f t="shared" ca="1" si="52"/>
        <v>0.99152712721864755</v>
      </c>
      <c r="H487" s="15">
        <f t="shared" ca="1" si="53"/>
        <v>0.97763892001556996</v>
      </c>
      <c r="I487" s="18">
        <f t="shared" ca="1" si="54"/>
        <v>-1.4006885764220822E-2</v>
      </c>
      <c r="J487" s="9">
        <f t="shared" ca="1" si="49"/>
        <v>-2.91813551E-2</v>
      </c>
    </row>
    <row r="488" spans="1:10" x14ac:dyDescent="0.2">
      <c r="A488" s="2">
        <v>40897</v>
      </c>
      <c r="B488" s="7">
        <v>1241.3000489999999</v>
      </c>
      <c r="C488" s="7">
        <v>331.53300000000002</v>
      </c>
      <c r="D488" s="16">
        <v>1.7982006199900001E-2</v>
      </c>
      <c r="E488" s="14">
        <f t="shared" ca="1" si="50"/>
        <v>1192.9799800000001</v>
      </c>
      <c r="F488" s="14">
        <f t="shared" ca="1" si="51"/>
        <v>339.32600000000002</v>
      </c>
      <c r="G488" s="15">
        <f t="shared" ca="1" si="52"/>
        <v>1.0405036713189435</v>
      </c>
      <c r="H488" s="15">
        <f t="shared" ca="1" si="53"/>
        <v>0.97703388481872888</v>
      </c>
      <c r="I488" s="18">
        <f t="shared" ca="1" si="54"/>
        <v>-6.0999099041870952E-2</v>
      </c>
      <c r="J488" s="9">
        <f t="shared" ca="1" si="49"/>
        <v>-7.8981105199999999E-2</v>
      </c>
    </row>
    <row r="489" spans="1:10" x14ac:dyDescent="0.2">
      <c r="A489" s="2">
        <v>40898</v>
      </c>
      <c r="B489" s="7">
        <v>1243.719971</v>
      </c>
      <c r="C489" s="7">
        <v>334.48200000000003</v>
      </c>
      <c r="D489" s="16">
        <v>2.2666536887800001E-2</v>
      </c>
      <c r="E489" s="14">
        <f t="shared" ca="1" si="50"/>
        <v>1188.040039</v>
      </c>
      <c r="F489" s="14">
        <f t="shared" ca="1" si="51"/>
        <v>336.79899999999998</v>
      </c>
      <c r="G489" s="15">
        <f t="shared" ca="1" si="52"/>
        <v>1.0468670500759107</v>
      </c>
      <c r="H489" s="15">
        <f t="shared" ca="1" si="53"/>
        <v>0.99312052589229793</v>
      </c>
      <c r="I489" s="18">
        <f t="shared" ca="1" si="54"/>
        <v>-5.1340353275724504E-2</v>
      </c>
      <c r="J489" s="9">
        <f t="shared" ca="1" si="49"/>
        <v>-7.4006890199999995E-2</v>
      </c>
    </row>
    <row r="490" spans="1:10" x14ac:dyDescent="0.2">
      <c r="A490" s="2">
        <v>40899</v>
      </c>
      <c r="B490" s="7">
        <v>1254</v>
      </c>
      <c r="C490" s="7">
        <v>341.22199999999998</v>
      </c>
      <c r="D490" s="16">
        <v>3.20002576572E-2</v>
      </c>
      <c r="E490" s="14">
        <f t="shared" ca="1" si="50"/>
        <v>1161.790039</v>
      </c>
      <c r="F490" s="14">
        <f t="shared" ca="1" si="51"/>
        <v>338.90499999999997</v>
      </c>
      <c r="G490" s="15">
        <f t="shared" ca="1" si="52"/>
        <v>1.0793688686463252</v>
      </c>
      <c r="H490" s="15">
        <f t="shared" ca="1" si="53"/>
        <v>1.0068367241557368</v>
      </c>
      <c r="I490" s="18">
        <f t="shared" ca="1" si="54"/>
        <v>-6.719866266066532E-2</v>
      </c>
      <c r="J490" s="9">
        <f t="shared" ca="1" si="49"/>
        <v>-9.9198920300000007E-2</v>
      </c>
    </row>
    <row r="491" spans="1:10" x14ac:dyDescent="0.2">
      <c r="A491" s="2">
        <v>40900</v>
      </c>
      <c r="B491" s="7">
        <v>1265.329956</v>
      </c>
      <c r="C491" s="7">
        <v>335.11399999999998</v>
      </c>
      <c r="D491" s="16">
        <v>1.82051521875E-2</v>
      </c>
      <c r="E491" s="14">
        <f t="shared" ca="1" si="50"/>
        <v>1158.670044</v>
      </c>
      <c r="F491" s="14">
        <f t="shared" ca="1" si="51"/>
        <v>344.17099999999999</v>
      </c>
      <c r="G491" s="15">
        <f t="shared" ca="1" si="52"/>
        <v>1.0920537408836299</v>
      </c>
      <c r="H491" s="15">
        <f t="shared" ca="1" si="53"/>
        <v>0.97368459283321362</v>
      </c>
      <c r="I491" s="18">
        <f t="shared" ca="1" si="54"/>
        <v>-0.10839132143317276</v>
      </c>
      <c r="J491" s="9">
        <f t="shared" ca="1" si="49"/>
        <v>-0.12659647360000001</v>
      </c>
    </row>
    <row r="492" spans="1:10" x14ac:dyDescent="0.2">
      <c r="A492" s="2">
        <v>40905</v>
      </c>
      <c r="B492" s="7">
        <v>1249.6400149999999</v>
      </c>
      <c r="C492" s="7">
        <v>338.06200000000001</v>
      </c>
      <c r="D492" s="16">
        <v>1.9101157995699999E-2</v>
      </c>
      <c r="E492" s="14">
        <f t="shared" ca="1" si="50"/>
        <v>1192.5500489999999</v>
      </c>
      <c r="F492" s="14">
        <f t="shared" ca="1" si="51"/>
        <v>344.59199999999998</v>
      </c>
      <c r="G492" s="15">
        <f t="shared" ca="1" si="52"/>
        <v>1.0478721761387475</v>
      </c>
      <c r="H492" s="15">
        <f t="shared" ca="1" si="53"/>
        <v>0.98105005339648055</v>
      </c>
      <c r="I492" s="18">
        <f t="shared" ca="1" si="54"/>
        <v>-6.3769345406704536E-2</v>
      </c>
      <c r="J492" s="9">
        <f t="shared" ca="1" si="49"/>
        <v>-8.2870503400000003E-2</v>
      </c>
    </row>
    <row r="493" spans="1:10" x14ac:dyDescent="0.2">
      <c r="A493" s="2">
        <v>40906</v>
      </c>
      <c r="B493" s="7">
        <v>1263.0200199999999</v>
      </c>
      <c r="C493" s="7">
        <v>335.32400000000001</v>
      </c>
      <c r="D493" s="16">
        <v>2.0085288525100001E-2</v>
      </c>
      <c r="E493" s="14">
        <f t="shared" ca="1" si="50"/>
        <v>1195.1899410000001</v>
      </c>
      <c r="F493" s="14">
        <f t="shared" ca="1" si="51"/>
        <v>346.488</v>
      </c>
      <c r="G493" s="15">
        <f t="shared" ca="1" si="52"/>
        <v>1.0567525517686731</v>
      </c>
      <c r="H493" s="15">
        <f t="shared" ca="1" si="53"/>
        <v>0.96777954792085152</v>
      </c>
      <c r="I493" s="18">
        <f t="shared" ca="1" si="54"/>
        <v>-8.419473764119012E-2</v>
      </c>
      <c r="J493" s="9">
        <f t="shared" ca="1" si="49"/>
        <v>-0.1042800262</v>
      </c>
    </row>
    <row r="494" spans="1:10" x14ac:dyDescent="0.2">
      <c r="A494" s="2">
        <v>40907</v>
      </c>
      <c r="B494" s="7">
        <v>1257.599976</v>
      </c>
      <c r="C494" s="7">
        <v>339.95800000000003</v>
      </c>
      <c r="D494" s="16">
        <v>2.30672851382E-2</v>
      </c>
      <c r="E494" s="14">
        <f t="shared" ca="1" si="50"/>
        <v>1246.959961</v>
      </c>
      <c r="F494" s="14">
        <f t="shared" ca="1" si="51"/>
        <v>346.69900000000001</v>
      </c>
      <c r="G494" s="15">
        <f t="shared" ca="1" si="52"/>
        <v>1.0085327639481441</v>
      </c>
      <c r="H494" s="15">
        <f t="shared" ca="1" si="53"/>
        <v>0.98055662116129561</v>
      </c>
      <c r="I494" s="18">
        <f t="shared" ca="1" si="54"/>
        <v>-2.773944861972466E-2</v>
      </c>
      <c r="J494" s="9">
        <f t="shared" ca="1" si="49"/>
        <v>-5.0806733799999997E-2</v>
      </c>
    </row>
    <row r="495" spans="1:10" x14ac:dyDescent="0.2">
      <c r="A495" s="2">
        <v>40911</v>
      </c>
      <c r="B495" s="7">
        <v>1277.0600589999999</v>
      </c>
      <c r="C495" s="7">
        <v>339.11599999999999</v>
      </c>
      <c r="D495" s="16">
        <v>6.0032014532999996E-3</v>
      </c>
      <c r="E495" s="14">
        <f t="shared" ca="1" si="50"/>
        <v>1244.579956</v>
      </c>
      <c r="F495" s="14">
        <f t="shared" ca="1" si="51"/>
        <v>345.43400000000003</v>
      </c>
      <c r="G495" s="15">
        <f t="shared" ca="1" si="52"/>
        <v>1.0260972409554054</v>
      </c>
      <c r="H495" s="15">
        <f t="shared" ca="1" si="53"/>
        <v>0.98170996485580442</v>
      </c>
      <c r="I495" s="18">
        <f t="shared" ca="1" si="54"/>
        <v>-4.3258352452319015E-2</v>
      </c>
      <c r="J495" s="9">
        <f t="shared" ca="1" si="49"/>
        <v>-4.9261553899999998E-2</v>
      </c>
    </row>
    <row r="496" spans="1:10" x14ac:dyDescent="0.2">
      <c r="A496" s="2">
        <v>40912</v>
      </c>
      <c r="B496" s="7">
        <v>1277.3000489999999</v>
      </c>
      <c r="C496" s="7">
        <v>341.64299999999997</v>
      </c>
      <c r="D496" s="16">
        <v>-2.3332705353899998E-3</v>
      </c>
      <c r="E496" s="14">
        <f t="shared" ca="1" si="50"/>
        <v>1244.280029</v>
      </c>
      <c r="F496" s="14">
        <f t="shared" ca="1" si="51"/>
        <v>342.90699999999998</v>
      </c>
      <c r="G496" s="15">
        <f t="shared" ca="1" si="52"/>
        <v>1.0265374507590044</v>
      </c>
      <c r="H496" s="15">
        <f t="shared" ca="1" si="53"/>
        <v>0.99631386935816413</v>
      </c>
      <c r="I496" s="18">
        <f t="shared" ca="1" si="54"/>
        <v>-2.944225890491714E-2</v>
      </c>
      <c r="J496" s="9">
        <f t="shared" ca="1" si="49"/>
        <v>-2.7108988399999999E-2</v>
      </c>
    </row>
    <row r="497" spans="1:10" x14ac:dyDescent="0.2">
      <c r="A497" s="2">
        <v>40913</v>
      </c>
      <c r="B497" s="7">
        <v>1281.0600589999999</v>
      </c>
      <c r="C497" s="7">
        <v>340.16899999999998</v>
      </c>
      <c r="D497" s="16">
        <v>1.1894742371800001E-3</v>
      </c>
      <c r="E497" s="14">
        <f t="shared" ca="1" si="50"/>
        <v>1257.079956</v>
      </c>
      <c r="F497" s="14">
        <f t="shared" ca="1" si="51"/>
        <v>339.32600000000002</v>
      </c>
      <c r="G497" s="15">
        <f t="shared" ca="1" si="52"/>
        <v>1.0190760364012994</v>
      </c>
      <c r="H497" s="15">
        <f t="shared" ca="1" si="53"/>
        <v>1.0024843365966651</v>
      </c>
      <c r="I497" s="18">
        <f t="shared" ca="1" si="54"/>
        <v>-1.6281120556249307E-2</v>
      </c>
      <c r="J497" s="9">
        <f t="shared" ca="1" si="49"/>
        <v>-1.7470594799999999E-2</v>
      </c>
    </row>
    <row r="498" spans="1:10" x14ac:dyDescent="0.2">
      <c r="A498" s="2">
        <v>40914</v>
      </c>
      <c r="B498" s="7">
        <v>1277.8100589999999</v>
      </c>
      <c r="C498" s="7">
        <v>351.12200000000001</v>
      </c>
      <c r="D498" s="16">
        <v>2.5489515217500001E-2</v>
      </c>
      <c r="E498" s="14">
        <f t="shared" ca="1" si="50"/>
        <v>1258.469971</v>
      </c>
      <c r="F498" s="14">
        <f t="shared" ca="1" si="51"/>
        <v>341.43299999999999</v>
      </c>
      <c r="G498" s="15">
        <f t="shared" ca="1" si="52"/>
        <v>1.0153679376112821</v>
      </c>
      <c r="H498" s="15">
        <f t="shared" ca="1" si="53"/>
        <v>1.0283774561919909</v>
      </c>
      <c r="I498" s="18">
        <f t="shared" ca="1" si="54"/>
        <v>1.2812615111045034E-2</v>
      </c>
      <c r="J498" s="9">
        <f t="shared" ca="1" si="49"/>
        <v>-1.2676900099999999E-2</v>
      </c>
    </row>
    <row r="499" spans="1:10" x14ac:dyDescent="0.2">
      <c r="A499" s="2">
        <v>40917</v>
      </c>
      <c r="B499" s="7">
        <v>1280.6999510000001</v>
      </c>
      <c r="C499" s="7">
        <v>349.64699999999999</v>
      </c>
      <c r="D499" s="16">
        <v>2.30412983735E-2</v>
      </c>
      <c r="E499" s="14">
        <f t="shared" ca="1" si="50"/>
        <v>1261.01001</v>
      </c>
      <c r="F499" s="14">
        <f t="shared" ca="1" si="51"/>
        <v>337.22</v>
      </c>
      <c r="G499" s="15">
        <f t="shared" ca="1" si="52"/>
        <v>1.0156144208561835</v>
      </c>
      <c r="H499" s="15">
        <f t="shared" ca="1" si="53"/>
        <v>1.0368513136824624</v>
      </c>
      <c r="I499" s="18">
        <f t="shared" ca="1" si="54"/>
        <v>2.0910389208904423E-2</v>
      </c>
      <c r="J499" s="9">
        <f t="shared" ca="1" si="49"/>
        <v>-2.1309091999999999E-3</v>
      </c>
    </row>
    <row r="500" spans="1:10" x14ac:dyDescent="0.2">
      <c r="A500" s="2">
        <v>40918</v>
      </c>
      <c r="B500" s="7">
        <v>1292.079956</v>
      </c>
      <c r="C500" s="7">
        <v>350.279</v>
      </c>
      <c r="D500" s="16">
        <v>2.8942488367700001E-2</v>
      </c>
      <c r="E500" s="14">
        <f t="shared" ca="1" si="50"/>
        <v>1234.349976</v>
      </c>
      <c r="F500" s="14">
        <f t="shared" ca="1" si="51"/>
        <v>336.58800000000002</v>
      </c>
      <c r="G500" s="15">
        <f t="shared" ca="1" si="52"/>
        <v>1.0467695395329275</v>
      </c>
      <c r="H500" s="15">
        <f t="shared" ca="1" si="53"/>
        <v>1.0406758410876205</v>
      </c>
      <c r="I500" s="18">
        <f t="shared" ca="1" si="54"/>
        <v>-5.8214327176793201E-3</v>
      </c>
      <c r="J500" s="9">
        <f t="shared" ca="1" si="49"/>
        <v>-3.4763921099999998E-2</v>
      </c>
    </row>
    <row r="501" spans="1:10" x14ac:dyDescent="0.2">
      <c r="A501" s="2">
        <v>40919</v>
      </c>
      <c r="B501" s="7">
        <v>1292.4799800000001</v>
      </c>
      <c r="C501" s="7">
        <v>352.596</v>
      </c>
      <c r="D501" s="16">
        <v>4.1195296578600001E-2</v>
      </c>
      <c r="E501" s="14">
        <f t="shared" ca="1" si="50"/>
        <v>1255.1899410000001</v>
      </c>
      <c r="F501" s="14">
        <f t="shared" ca="1" si="51"/>
        <v>336.16699999999997</v>
      </c>
      <c r="G501" s="15">
        <f t="shared" ca="1" si="52"/>
        <v>1.0297086821539465</v>
      </c>
      <c r="H501" s="15">
        <f t="shared" ca="1" si="53"/>
        <v>1.0488715430128479</v>
      </c>
      <c r="I501" s="18">
        <f t="shared" ca="1" si="54"/>
        <v>1.8609982795149804E-2</v>
      </c>
      <c r="J501" s="9">
        <f t="shared" ca="1" si="49"/>
        <v>-2.2585313799999999E-2</v>
      </c>
    </row>
    <row r="502" spans="1:10" x14ac:dyDescent="0.2">
      <c r="A502" s="2">
        <v>40920</v>
      </c>
      <c r="B502" s="7">
        <v>1295.5</v>
      </c>
      <c r="C502" s="7">
        <v>347.33</v>
      </c>
      <c r="D502" s="16">
        <v>4.6378206353200002E-2</v>
      </c>
      <c r="E502" s="14">
        <f t="shared" ca="1" si="50"/>
        <v>1236.469971</v>
      </c>
      <c r="F502" s="14">
        <f t="shared" ca="1" si="51"/>
        <v>336.16699999999997</v>
      </c>
      <c r="G502" s="15">
        <f t="shared" ca="1" si="52"/>
        <v>1.0477407704064654</v>
      </c>
      <c r="H502" s="15">
        <f t="shared" ca="1" si="53"/>
        <v>1.0332067097603275</v>
      </c>
      <c r="I502" s="18">
        <f t="shared" ca="1" si="54"/>
        <v>-1.3871809761206055E-2</v>
      </c>
      <c r="J502" s="9">
        <f t="shared" ca="1" si="49"/>
        <v>-6.0250016099999998E-2</v>
      </c>
    </row>
    <row r="503" spans="1:10" x14ac:dyDescent="0.2">
      <c r="A503" s="2">
        <v>40921</v>
      </c>
      <c r="B503" s="7">
        <v>1289.089966</v>
      </c>
      <c r="C503" s="7">
        <v>347.96199999999999</v>
      </c>
      <c r="D503" s="16">
        <v>4.8656545901799998E-2</v>
      </c>
      <c r="E503" s="14">
        <f t="shared" ca="1" si="50"/>
        <v>1225.7299800000001</v>
      </c>
      <c r="F503" s="14">
        <f t="shared" ca="1" si="51"/>
        <v>335.32400000000001</v>
      </c>
      <c r="G503" s="15">
        <f t="shared" ca="1" si="52"/>
        <v>1.051691634400588</v>
      </c>
      <c r="H503" s="15">
        <f t="shared" ca="1" si="53"/>
        <v>1.0376889217592538</v>
      </c>
      <c r="I503" s="18">
        <f t="shared" ca="1" si="54"/>
        <v>-1.3314466126104652E-2</v>
      </c>
      <c r="J503" s="9">
        <f t="shared" ca="1" si="49"/>
        <v>-6.1971011999999999E-2</v>
      </c>
    </row>
    <row r="504" spans="1:10" x14ac:dyDescent="0.2">
      <c r="A504" s="2">
        <v>40925</v>
      </c>
      <c r="B504" s="7">
        <v>1293.670044</v>
      </c>
      <c r="C504" s="7">
        <v>348.59399999999999</v>
      </c>
      <c r="D504" s="16">
        <v>4.11984806296E-2</v>
      </c>
      <c r="E504" s="14">
        <f t="shared" ca="1" si="50"/>
        <v>1211.8199460000001</v>
      </c>
      <c r="F504" s="14">
        <f t="shared" ca="1" si="51"/>
        <v>335.32400000000001</v>
      </c>
      <c r="G504" s="15">
        <f t="shared" ca="1" si="52"/>
        <v>1.0675431183239494</v>
      </c>
      <c r="H504" s="15">
        <f t="shared" ca="1" si="53"/>
        <v>1.0395736660662522</v>
      </c>
      <c r="I504" s="18">
        <f t="shared" ca="1" si="54"/>
        <v>-2.6199833784334103E-2</v>
      </c>
      <c r="J504" s="9">
        <f t="shared" ca="1" si="49"/>
        <v>-6.7398314400000006E-2</v>
      </c>
    </row>
    <row r="505" spans="1:10" x14ac:dyDescent="0.2">
      <c r="A505" s="2">
        <v>40926</v>
      </c>
      <c r="B505" s="7">
        <v>1308.040039</v>
      </c>
      <c r="C505" s="7">
        <v>347.33</v>
      </c>
      <c r="D505" s="16">
        <v>5.2956403953399997E-2</v>
      </c>
      <c r="E505" s="14">
        <f t="shared" ca="1" si="50"/>
        <v>1215.75</v>
      </c>
      <c r="F505" s="14">
        <f t="shared" ca="1" si="51"/>
        <v>334.48200000000003</v>
      </c>
      <c r="G505" s="15">
        <f t="shared" ca="1" si="52"/>
        <v>1.0759120205634383</v>
      </c>
      <c r="H505" s="15">
        <f t="shared" ca="1" si="53"/>
        <v>1.0384116335109213</v>
      </c>
      <c r="I505" s="18">
        <f t="shared" ca="1" si="54"/>
        <v>-3.4854510718152043E-2</v>
      </c>
      <c r="J505" s="9">
        <f t="shared" ca="1" si="49"/>
        <v>-8.7810914700000006E-2</v>
      </c>
    </row>
    <row r="506" spans="1:10" x14ac:dyDescent="0.2">
      <c r="A506" s="2">
        <v>40927</v>
      </c>
      <c r="B506" s="7">
        <v>1314.5</v>
      </c>
      <c r="C506" s="7">
        <v>349.64699999999999</v>
      </c>
      <c r="D506" s="16">
        <v>6.1755426666300003E-2</v>
      </c>
      <c r="E506" s="14">
        <f t="shared" ca="1" si="50"/>
        <v>1219.660034</v>
      </c>
      <c r="F506" s="14">
        <f t="shared" ca="1" si="51"/>
        <v>330.26900000000001</v>
      </c>
      <c r="G506" s="15">
        <f t="shared" ca="1" si="52"/>
        <v>1.0777593455193926</v>
      </c>
      <c r="H506" s="15">
        <f t="shared" ca="1" si="53"/>
        <v>1.0586733844230005</v>
      </c>
      <c r="I506" s="18">
        <f t="shared" ca="1" si="54"/>
        <v>-1.7708926557434945E-2</v>
      </c>
      <c r="J506" s="9">
        <f t="shared" ca="1" si="49"/>
        <v>-7.9464353200000004E-2</v>
      </c>
    </row>
    <row r="507" spans="1:10" x14ac:dyDescent="0.2">
      <c r="A507" s="2">
        <v>40928</v>
      </c>
      <c r="B507" s="7">
        <v>1315.380005</v>
      </c>
      <c r="C507" s="7">
        <v>345.64499999999998</v>
      </c>
      <c r="D507" s="16">
        <v>5.17033940981E-2</v>
      </c>
      <c r="E507" s="14">
        <f t="shared" ca="1" si="50"/>
        <v>1205.349976</v>
      </c>
      <c r="F507" s="14">
        <f t="shared" ca="1" si="51"/>
        <v>331.53300000000002</v>
      </c>
      <c r="G507" s="15">
        <f t="shared" ca="1" si="52"/>
        <v>1.0912847149714466</v>
      </c>
      <c r="H507" s="15">
        <f t="shared" ca="1" si="53"/>
        <v>1.042565898417352</v>
      </c>
      <c r="I507" s="18">
        <f t="shared" ca="1" si="54"/>
        <v>-4.464354341787824E-2</v>
      </c>
      <c r="J507" s="9">
        <f t="shared" ca="1" si="49"/>
        <v>-9.6346937499999993E-2</v>
      </c>
    </row>
    <row r="508" spans="1:10" x14ac:dyDescent="0.2">
      <c r="A508" s="2">
        <v>40931</v>
      </c>
      <c r="B508" s="7">
        <v>1316</v>
      </c>
      <c r="C508" s="7">
        <v>348.173</v>
      </c>
      <c r="D508" s="16">
        <v>4.3165965720799997E-2</v>
      </c>
      <c r="E508" s="14">
        <f t="shared" ca="1" si="50"/>
        <v>1241.3000489999999</v>
      </c>
      <c r="F508" s="14">
        <f t="shared" ca="1" si="51"/>
        <v>331.53300000000002</v>
      </c>
      <c r="G508" s="15">
        <f t="shared" ca="1" si="52"/>
        <v>1.0601788029092394</v>
      </c>
      <c r="H508" s="15">
        <f t="shared" ca="1" si="53"/>
        <v>1.0501910820340659</v>
      </c>
      <c r="I508" s="18">
        <f t="shared" ca="1" si="54"/>
        <v>-9.4207890666802019E-3</v>
      </c>
      <c r="J508" s="9">
        <f t="shared" ca="1" si="49"/>
        <v>-5.2586754800000003E-2</v>
      </c>
    </row>
    <row r="509" spans="1:10" x14ac:dyDescent="0.2">
      <c r="A509" s="2">
        <v>40932</v>
      </c>
      <c r="B509" s="7">
        <v>1314.650024</v>
      </c>
      <c r="C509" s="7">
        <v>347.96199999999999</v>
      </c>
      <c r="D509" s="16">
        <v>3.5694676472200003E-2</v>
      </c>
      <c r="E509" s="14">
        <f t="shared" ca="1" si="50"/>
        <v>1243.719971</v>
      </c>
      <c r="F509" s="14">
        <f t="shared" ca="1" si="51"/>
        <v>334.48200000000003</v>
      </c>
      <c r="G509" s="15">
        <f t="shared" ca="1" si="52"/>
        <v>1.0570305652830914</v>
      </c>
      <c r="H509" s="15">
        <f t="shared" ca="1" si="53"/>
        <v>1.0403011223324423</v>
      </c>
      <c r="I509" s="18">
        <f t="shared" ca="1" si="54"/>
        <v>-1.5826829895092542E-2</v>
      </c>
      <c r="J509" s="9">
        <f t="shared" ca="1" si="49"/>
        <v>-5.15215064E-2</v>
      </c>
    </row>
    <row r="510" spans="1:10" x14ac:dyDescent="0.2">
      <c r="A510" s="2">
        <v>40933</v>
      </c>
      <c r="B510" s="7">
        <v>1326.0600589999999</v>
      </c>
      <c r="C510" s="7">
        <v>349.39800000000002</v>
      </c>
      <c r="D510" s="16">
        <v>2.91332917033E-2</v>
      </c>
      <c r="E510" s="14">
        <f t="shared" ca="1" si="50"/>
        <v>1254</v>
      </c>
      <c r="F510" s="14">
        <f t="shared" ca="1" si="51"/>
        <v>341.22199999999998</v>
      </c>
      <c r="G510" s="15">
        <f t="shared" ca="1" si="52"/>
        <v>1.0574641618819776</v>
      </c>
      <c r="H510" s="15">
        <f t="shared" ca="1" si="53"/>
        <v>1.0239609403848522</v>
      </c>
      <c r="I510" s="18">
        <f t="shared" ca="1" si="54"/>
        <v>-3.1682607037480492E-2</v>
      </c>
      <c r="J510" s="9">
        <f t="shared" ca="1" si="49"/>
        <v>-6.0815898700000003E-2</v>
      </c>
    </row>
    <row r="511" spans="1:10" x14ac:dyDescent="0.2">
      <c r="A511" s="2">
        <v>40934</v>
      </c>
      <c r="B511" s="7">
        <v>1318.4300539999999</v>
      </c>
      <c r="C511" s="7">
        <v>350.67599999999999</v>
      </c>
      <c r="D511" s="16">
        <v>3.2933421946700001E-2</v>
      </c>
      <c r="E511" s="14">
        <f t="shared" ca="1" si="50"/>
        <v>1265.329956</v>
      </c>
      <c r="F511" s="14">
        <f t="shared" ca="1" si="51"/>
        <v>335.11399999999998</v>
      </c>
      <c r="G511" s="15">
        <f t="shared" ca="1" si="52"/>
        <v>1.0419654160151726</v>
      </c>
      <c r="H511" s="15">
        <f t="shared" ca="1" si="53"/>
        <v>1.0464379285854963</v>
      </c>
      <c r="I511" s="18">
        <f t="shared" ca="1" si="54"/>
        <v>4.2923810153201458E-3</v>
      </c>
      <c r="J511" s="9">
        <f t="shared" ca="1" si="49"/>
        <v>-2.8641040900000001E-2</v>
      </c>
    </row>
    <row r="512" spans="1:10" x14ac:dyDescent="0.2">
      <c r="A512" s="2">
        <v>40935</v>
      </c>
      <c r="B512" s="7">
        <v>1316.329956</v>
      </c>
      <c r="C512" s="7">
        <v>352.80500000000001</v>
      </c>
      <c r="D512" s="16">
        <v>3.3363321612000001E-2</v>
      </c>
      <c r="E512" s="14">
        <f t="shared" ca="1" si="50"/>
        <v>1249.6400149999999</v>
      </c>
      <c r="F512" s="14">
        <f t="shared" ca="1" si="51"/>
        <v>338.06200000000001</v>
      </c>
      <c r="G512" s="15">
        <f t="shared" ca="1" si="52"/>
        <v>1.0533673219483133</v>
      </c>
      <c r="H512" s="15">
        <f t="shared" ca="1" si="53"/>
        <v>1.0436103436647715</v>
      </c>
      <c r="I512" s="18">
        <f t="shared" ca="1" si="54"/>
        <v>-9.2626551823301595E-3</v>
      </c>
      <c r="J512" s="9">
        <f t="shared" ca="1" si="49"/>
        <v>-4.26259768E-2</v>
      </c>
    </row>
    <row r="513" spans="1:10" x14ac:dyDescent="0.2">
      <c r="A513" s="2">
        <v>40938</v>
      </c>
      <c r="B513" s="7">
        <v>1313.01001</v>
      </c>
      <c r="C513" s="7">
        <v>354.721</v>
      </c>
      <c r="D513" s="16">
        <v>2.9438189940300001E-2</v>
      </c>
      <c r="E513" s="14">
        <f t="shared" ca="1" si="50"/>
        <v>1263.0200199999999</v>
      </c>
      <c r="F513" s="14">
        <f t="shared" ca="1" si="51"/>
        <v>335.32400000000001</v>
      </c>
      <c r="G513" s="15">
        <f t="shared" ca="1" si="52"/>
        <v>1.0395797289103936</v>
      </c>
      <c r="H513" s="15">
        <f t="shared" ca="1" si="53"/>
        <v>1.0578455463969176</v>
      </c>
      <c r="I513" s="18">
        <f t="shared" ca="1" si="54"/>
        <v>1.7570386357637746E-2</v>
      </c>
      <c r="J513" s="9">
        <f t="shared" ca="1" si="49"/>
        <v>-1.1867803600000001E-2</v>
      </c>
    </row>
    <row r="514" spans="1:10" x14ac:dyDescent="0.2">
      <c r="A514" s="2">
        <v>40939</v>
      </c>
      <c r="B514" s="7">
        <v>1312.410034</v>
      </c>
      <c r="C514" s="7">
        <v>361.10899999999998</v>
      </c>
      <c r="D514" s="16">
        <v>4.2309716642399998E-2</v>
      </c>
      <c r="E514" s="14">
        <f t="shared" ca="1" si="50"/>
        <v>1257.599976</v>
      </c>
      <c r="F514" s="14">
        <f t="shared" ca="1" si="51"/>
        <v>339.95800000000003</v>
      </c>
      <c r="G514" s="15">
        <f t="shared" ca="1" si="52"/>
        <v>1.0435830622185063</v>
      </c>
      <c r="H514" s="15">
        <f t="shared" ca="1" si="53"/>
        <v>1.0622165090981825</v>
      </c>
      <c r="I514" s="18">
        <f t="shared" ca="1" si="54"/>
        <v>1.7855259973331039E-2</v>
      </c>
      <c r="J514" s="9">
        <f t="shared" ca="1" si="49"/>
        <v>-2.4454456699999998E-2</v>
      </c>
    </row>
    <row r="515" spans="1:10" x14ac:dyDescent="0.2">
      <c r="A515" s="2">
        <v>40940</v>
      </c>
      <c r="B515" s="7">
        <v>1324.089966</v>
      </c>
      <c r="C515" s="7">
        <v>363.45100000000002</v>
      </c>
      <c r="D515" s="16">
        <v>5.8325377571200002E-2</v>
      </c>
      <c r="E515" s="14">
        <f t="shared" ca="1" si="50"/>
        <v>1277.0600589999999</v>
      </c>
      <c r="F515" s="14">
        <f t="shared" ca="1" si="51"/>
        <v>339.11599999999999</v>
      </c>
      <c r="G515" s="15">
        <f t="shared" ca="1" si="52"/>
        <v>1.0368266994716182</v>
      </c>
      <c r="H515" s="15">
        <f t="shared" ca="1" si="53"/>
        <v>1.0717601056865498</v>
      </c>
      <c r="I515" s="18">
        <f t="shared" ca="1" si="54"/>
        <v>3.3692618286869092E-2</v>
      </c>
      <c r="J515" s="9">
        <f t="shared" ca="1" si="49"/>
        <v>-2.4632759300000001E-2</v>
      </c>
    </row>
    <row r="516" spans="1:10" x14ac:dyDescent="0.2">
      <c r="A516" s="2">
        <v>40941</v>
      </c>
      <c r="B516" s="7">
        <v>1325.540039</v>
      </c>
      <c r="C516" s="7">
        <v>366.43099999999998</v>
      </c>
      <c r="D516" s="16">
        <v>6.4078736292300001E-2</v>
      </c>
      <c r="E516" s="14">
        <f t="shared" ca="1" si="50"/>
        <v>1277.3000489999999</v>
      </c>
      <c r="F516" s="14">
        <f t="shared" ca="1" si="51"/>
        <v>341.64299999999997</v>
      </c>
      <c r="G516" s="15">
        <f t="shared" ca="1" si="52"/>
        <v>1.0377671558360677</v>
      </c>
      <c r="H516" s="15">
        <f t="shared" ca="1" si="53"/>
        <v>1.072555269682095</v>
      </c>
      <c r="I516" s="18">
        <f t="shared" ca="1" si="54"/>
        <v>3.3522080218467254E-2</v>
      </c>
      <c r="J516" s="9">
        <f t="shared" ca="1" si="49"/>
        <v>-3.0556656099999999E-2</v>
      </c>
    </row>
    <row r="517" spans="1:10" x14ac:dyDescent="0.2">
      <c r="A517" s="2">
        <v>40942</v>
      </c>
      <c r="B517" s="7">
        <v>1344.900024</v>
      </c>
      <c r="C517" s="7">
        <v>368.56099999999998</v>
      </c>
      <c r="D517" s="16">
        <v>6.4884240042300007E-2</v>
      </c>
      <c r="E517" s="14">
        <f t="shared" ca="1" si="50"/>
        <v>1281.0600589999999</v>
      </c>
      <c r="F517" s="14">
        <f t="shared" ca="1" si="51"/>
        <v>340.16899999999998</v>
      </c>
      <c r="G517" s="15">
        <f t="shared" ca="1" si="52"/>
        <v>1.0498337018249042</v>
      </c>
      <c r="H517" s="15">
        <f t="shared" ca="1" si="53"/>
        <v>1.0834643956386385</v>
      </c>
      <c r="I517" s="18">
        <f t="shared" ca="1" si="54"/>
        <v>3.2034305771737603E-2</v>
      </c>
      <c r="J517" s="9">
        <f t="shared" ca="1" si="49"/>
        <v>-3.2849934300000001E-2</v>
      </c>
    </row>
    <row r="518" spans="1:10" x14ac:dyDescent="0.2">
      <c r="A518" s="2">
        <v>40945</v>
      </c>
      <c r="B518" s="7">
        <v>1344.329956</v>
      </c>
      <c r="C518" s="7">
        <v>367.49599999999998</v>
      </c>
      <c r="D518" s="16">
        <v>3.6400186391100001E-2</v>
      </c>
      <c r="E518" s="14">
        <f t="shared" ca="1" si="50"/>
        <v>1277.8100589999999</v>
      </c>
      <c r="F518" s="14">
        <f t="shared" ca="1" si="51"/>
        <v>351.12200000000001</v>
      </c>
      <c r="G518" s="15">
        <f t="shared" ca="1" si="52"/>
        <v>1.0520577346621123</v>
      </c>
      <c r="H518" s="15">
        <f t="shared" ca="1" si="53"/>
        <v>1.0466333639020056</v>
      </c>
      <c r="I518" s="18">
        <f t="shared" ca="1" si="54"/>
        <v>-5.1559630060120654E-3</v>
      </c>
      <c r="J518" s="9">
        <f t="shared" ca="1" si="49"/>
        <v>-4.1556149399999999E-2</v>
      </c>
    </row>
    <row r="519" spans="1:10" x14ac:dyDescent="0.2">
      <c r="A519" s="2">
        <v>40946</v>
      </c>
      <c r="B519" s="7">
        <v>1347.0500489999999</v>
      </c>
      <c r="C519" s="7">
        <v>371.75400000000002</v>
      </c>
      <c r="D519" s="16">
        <v>4.6128493085700002E-2</v>
      </c>
      <c r="E519" s="14">
        <f t="shared" ca="1" si="50"/>
        <v>1280.6999510000001</v>
      </c>
      <c r="F519" s="14">
        <f t="shared" ca="1" si="51"/>
        <v>349.64699999999999</v>
      </c>
      <c r="G519" s="15">
        <f t="shared" ca="1" si="52"/>
        <v>1.0518076837187291</v>
      </c>
      <c r="H519" s="15">
        <f t="shared" ca="1" si="53"/>
        <v>1.0632266257110743</v>
      </c>
      <c r="I519" s="18">
        <f t="shared" ca="1" si="54"/>
        <v>1.0856492274303298E-2</v>
      </c>
      <c r="J519" s="9">
        <f t="shared" ca="1" si="49"/>
        <v>-3.5272000800000002E-2</v>
      </c>
    </row>
    <row r="520" spans="1:10" x14ac:dyDescent="0.2">
      <c r="A520" s="2">
        <v>40947</v>
      </c>
      <c r="B520" s="7">
        <v>1349.959961</v>
      </c>
      <c r="C520" s="7">
        <v>372.81900000000002</v>
      </c>
      <c r="D520" s="16">
        <v>3.8320614476700002E-2</v>
      </c>
      <c r="E520" s="14">
        <f t="shared" ca="1" si="50"/>
        <v>1292.079956</v>
      </c>
      <c r="F520" s="14">
        <f t="shared" ca="1" si="51"/>
        <v>350.279</v>
      </c>
      <c r="G520" s="15">
        <f t="shared" ca="1" si="52"/>
        <v>1.0447959932597237</v>
      </c>
      <c r="H520" s="15">
        <f t="shared" ca="1" si="53"/>
        <v>1.064348704889531</v>
      </c>
      <c r="I520" s="18">
        <f t="shared" ca="1" si="54"/>
        <v>1.8714382287018161E-2</v>
      </c>
      <c r="J520" s="9">
        <f t="shared" ca="1" si="49"/>
        <v>-1.96062322E-2</v>
      </c>
    </row>
    <row r="521" spans="1:10" x14ac:dyDescent="0.2">
      <c r="A521" s="2">
        <v>40948</v>
      </c>
      <c r="B521" s="7">
        <v>1351.9499510000001</v>
      </c>
      <c r="C521" s="7">
        <v>375.161</v>
      </c>
      <c r="D521" s="16">
        <v>3.1872061536099998E-2</v>
      </c>
      <c r="E521" s="14">
        <f t="shared" ca="1" si="50"/>
        <v>1292.4799800000001</v>
      </c>
      <c r="F521" s="14">
        <f t="shared" ca="1" si="51"/>
        <v>352.596</v>
      </c>
      <c r="G521" s="15">
        <f t="shared" ca="1" si="52"/>
        <v>1.0460122956798139</v>
      </c>
      <c r="H521" s="15">
        <f t="shared" ca="1" si="53"/>
        <v>1.0639967554935394</v>
      </c>
      <c r="I521" s="18">
        <f t="shared" ca="1" si="54"/>
        <v>1.7193354120218274E-2</v>
      </c>
      <c r="J521" s="9">
        <f t="shared" ca="1" si="49"/>
        <v>-1.4678707399999999E-2</v>
      </c>
    </row>
    <row r="522" spans="1:10" x14ac:dyDescent="0.2">
      <c r="A522" s="2">
        <v>40949</v>
      </c>
      <c r="B522" s="7">
        <v>1342.6400149999999</v>
      </c>
      <c r="C522" s="7">
        <v>377.29</v>
      </c>
      <c r="D522" s="16">
        <v>3.2490201967100001E-2</v>
      </c>
      <c r="E522" s="14">
        <f t="shared" ca="1" si="50"/>
        <v>1295.5</v>
      </c>
      <c r="F522" s="14">
        <f t="shared" ca="1" si="51"/>
        <v>347.33</v>
      </c>
      <c r="G522" s="15">
        <f t="shared" ca="1" si="52"/>
        <v>1.036387506754149</v>
      </c>
      <c r="H522" s="15">
        <f t="shared" ca="1" si="53"/>
        <v>1.0862580255088821</v>
      </c>
      <c r="I522" s="18">
        <f t="shared" ca="1" si="54"/>
        <v>4.8119567661445428E-2</v>
      </c>
      <c r="J522" s="9">
        <f t="shared" ca="1" si="49"/>
        <v>1.5629365700000002E-2</v>
      </c>
    </row>
    <row r="523" spans="1:10" x14ac:dyDescent="0.2">
      <c r="A523" s="2">
        <v>40952</v>
      </c>
      <c r="B523" s="7">
        <v>1351.7700199999999</v>
      </c>
      <c r="C523" s="7">
        <v>378.142</v>
      </c>
      <c r="D523" s="16">
        <v>2.6941316551900001E-2</v>
      </c>
      <c r="E523" s="14">
        <f t="shared" ca="1" si="50"/>
        <v>1289.089966</v>
      </c>
      <c r="F523" s="14">
        <f t="shared" ca="1" si="51"/>
        <v>347.96199999999999</v>
      </c>
      <c r="G523" s="15">
        <f t="shared" ca="1" si="52"/>
        <v>1.0486234907207399</v>
      </c>
      <c r="H523" s="15">
        <f t="shared" ca="1" si="53"/>
        <v>1.0867336088423449</v>
      </c>
      <c r="I523" s="18">
        <f t="shared" ca="1" si="54"/>
        <v>3.6342994848810095E-2</v>
      </c>
      <c r="J523" s="9">
        <f t="shared" ca="1" si="49"/>
        <v>9.4016783000000007E-3</v>
      </c>
    </row>
    <row r="524" spans="1:10" x14ac:dyDescent="0.2">
      <c r="A524" s="2">
        <v>40953</v>
      </c>
      <c r="B524" s="7">
        <v>1350.5</v>
      </c>
      <c r="C524" s="7">
        <v>374.73500000000001</v>
      </c>
      <c r="D524" s="16">
        <v>2.6055893877999999E-2</v>
      </c>
      <c r="E524" s="14">
        <f t="shared" ca="1" si="50"/>
        <v>1293.670044</v>
      </c>
      <c r="F524" s="14">
        <f t="shared" ca="1" si="51"/>
        <v>348.59399999999999</v>
      </c>
      <c r="G524" s="15">
        <f t="shared" ca="1" si="52"/>
        <v>1.0439292509427542</v>
      </c>
      <c r="H524" s="15">
        <f t="shared" ca="1" si="53"/>
        <v>1.0749898162332112</v>
      </c>
      <c r="I524" s="18">
        <f t="shared" ca="1" si="54"/>
        <v>2.9753515635668526E-2</v>
      </c>
      <c r="J524" s="9">
        <f t="shared" ca="1" si="49"/>
        <v>3.6976218000000002E-3</v>
      </c>
    </row>
    <row r="525" spans="1:10" x14ac:dyDescent="0.2">
      <c r="A525" s="2">
        <v>40954</v>
      </c>
      <c r="B525" s="7">
        <v>1343.2299800000001</v>
      </c>
      <c r="C525" s="7">
        <v>374.30900000000003</v>
      </c>
      <c r="D525" s="16">
        <v>2.4052911242999998E-2</v>
      </c>
      <c r="E525" s="14">
        <f t="shared" ca="1" si="50"/>
        <v>1308.040039</v>
      </c>
      <c r="F525" s="14">
        <f t="shared" ca="1" si="51"/>
        <v>347.33</v>
      </c>
      <c r="G525" s="15">
        <f t="shared" ca="1" si="52"/>
        <v>1.0269028010999595</v>
      </c>
      <c r="H525" s="15">
        <f t="shared" ca="1" si="53"/>
        <v>1.0776754095528749</v>
      </c>
      <c r="I525" s="18">
        <f t="shared" ca="1" si="54"/>
        <v>4.9442467581674476E-2</v>
      </c>
      <c r="J525" s="9">
        <f t="shared" ca="1" si="49"/>
        <v>2.5389556300000001E-2</v>
      </c>
    </row>
    <row r="526" spans="1:10" x14ac:dyDescent="0.2">
      <c r="A526" s="2">
        <v>40955</v>
      </c>
      <c r="B526" s="7">
        <v>1358.040039</v>
      </c>
      <c r="C526" s="7">
        <v>373.03199999999998</v>
      </c>
      <c r="D526" s="16">
        <v>1.59672093719E-2</v>
      </c>
      <c r="E526" s="14">
        <f t="shared" ca="1" si="50"/>
        <v>1314.5</v>
      </c>
      <c r="F526" s="14">
        <f t="shared" ca="1" si="51"/>
        <v>349.64699999999999</v>
      </c>
      <c r="G526" s="15">
        <f t="shared" ca="1" si="52"/>
        <v>1.0331228900722709</v>
      </c>
      <c r="H526" s="15">
        <f t="shared" ca="1" si="53"/>
        <v>1.0668817407270761</v>
      </c>
      <c r="I526" s="18">
        <f t="shared" ca="1" si="54"/>
        <v>3.2676510199521003E-2</v>
      </c>
      <c r="J526" s="9">
        <f t="shared" ca="1" si="49"/>
        <v>1.67093008E-2</v>
      </c>
    </row>
    <row r="527" spans="1:10" x14ac:dyDescent="0.2">
      <c r="A527" s="2">
        <v>40956</v>
      </c>
      <c r="B527" s="7">
        <v>1361.2299800000001</v>
      </c>
      <c r="C527" s="7">
        <v>376.01299999999998</v>
      </c>
      <c r="D527" s="16">
        <v>2.6527407949799998E-2</v>
      </c>
      <c r="E527" s="14">
        <f t="shared" ca="1" si="50"/>
        <v>1315.380005</v>
      </c>
      <c r="F527" s="14">
        <f t="shared" ca="1" si="51"/>
        <v>345.64499999999998</v>
      </c>
      <c r="G527" s="15">
        <f t="shared" ca="1" si="52"/>
        <v>1.034856828312515</v>
      </c>
      <c r="H527" s="15">
        <f t="shared" ca="1" si="53"/>
        <v>1.0878589304054738</v>
      </c>
      <c r="I527" s="18">
        <f t="shared" ca="1" si="54"/>
        <v>5.1216845309303816E-2</v>
      </c>
      <c r="J527" s="9">
        <f t="shared" ca="1" si="49"/>
        <v>2.46894374E-2</v>
      </c>
    </row>
    <row r="528" spans="1:10" x14ac:dyDescent="0.2">
      <c r="A528" s="2">
        <v>40960</v>
      </c>
      <c r="B528" s="7">
        <v>1362.209961</v>
      </c>
      <c r="C528" s="7">
        <v>374.94799999999998</v>
      </c>
      <c r="D528" s="16">
        <v>3.0609092297800001E-2</v>
      </c>
      <c r="E528" s="14">
        <f t="shared" ca="1" si="50"/>
        <v>1316</v>
      </c>
      <c r="F528" s="14">
        <f t="shared" ca="1" si="51"/>
        <v>348.173</v>
      </c>
      <c r="G528" s="15">
        <f t="shared" ca="1" si="52"/>
        <v>1.0351139521276596</v>
      </c>
      <c r="H528" s="15">
        <f t="shared" ca="1" si="53"/>
        <v>1.0769014254408009</v>
      </c>
      <c r="I528" s="18">
        <f t="shared" ca="1" si="54"/>
        <v>4.0369925675572071E-2</v>
      </c>
      <c r="J528" s="9">
        <f t="shared" ca="1" si="49"/>
        <v>9.7608334000000001E-3</v>
      </c>
    </row>
    <row r="529" spans="1:10" x14ac:dyDescent="0.2">
      <c r="A529" s="2">
        <v>40961</v>
      </c>
      <c r="B529" s="7">
        <v>1357.660034</v>
      </c>
      <c r="C529" s="7">
        <v>376.65199999999999</v>
      </c>
      <c r="D529" s="16">
        <v>3.7282995247800002E-2</v>
      </c>
      <c r="E529" s="14">
        <f t="shared" ca="1" si="50"/>
        <v>1314.650024</v>
      </c>
      <c r="F529" s="14">
        <f t="shared" ca="1" si="51"/>
        <v>347.96199999999999</v>
      </c>
      <c r="G529" s="15">
        <f t="shared" ca="1" si="52"/>
        <v>1.0327159390064409</v>
      </c>
      <c r="H529" s="15">
        <f t="shared" ca="1" si="53"/>
        <v>1.0824515320638461</v>
      </c>
      <c r="I529" s="18">
        <f t="shared" ca="1" si="54"/>
        <v>4.815999364283563E-2</v>
      </c>
      <c r="J529" s="9">
        <f t="shared" ca="1" si="49"/>
        <v>1.0876998400000001E-2</v>
      </c>
    </row>
    <row r="530" spans="1:10" x14ac:dyDescent="0.2">
      <c r="A530" s="2">
        <v>40962</v>
      </c>
      <c r="B530" s="7">
        <v>1363.459961</v>
      </c>
      <c r="C530" s="7">
        <v>376.65199999999999</v>
      </c>
      <c r="D530" s="16">
        <v>3.0401647421700002E-2</v>
      </c>
      <c r="E530" s="14">
        <f t="shared" ca="1" si="50"/>
        <v>1326.0600589999999</v>
      </c>
      <c r="F530" s="14">
        <f t="shared" ca="1" si="51"/>
        <v>349.39800000000002</v>
      </c>
      <c r="G530" s="15">
        <f t="shared" ca="1" si="52"/>
        <v>1.0282037768547254</v>
      </c>
      <c r="H530" s="15">
        <f t="shared" ca="1" si="53"/>
        <v>1.0780027361347231</v>
      </c>
      <c r="I530" s="18">
        <f t="shared" ca="1" si="54"/>
        <v>4.8432966694921697E-2</v>
      </c>
      <c r="J530" s="9">
        <f t="shared" ca="1" si="49"/>
        <v>1.8031319300000001E-2</v>
      </c>
    </row>
    <row r="531" spans="1:10" x14ac:dyDescent="0.2">
      <c r="A531" s="2">
        <v>40963</v>
      </c>
      <c r="B531" s="7">
        <v>1365.73999</v>
      </c>
      <c r="C531" s="7">
        <v>378.142</v>
      </c>
      <c r="D531" s="16">
        <v>2.4676992138600001E-2</v>
      </c>
      <c r="E531" s="14">
        <f t="shared" ca="1" si="50"/>
        <v>1318.4300539999999</v>
      </c>
      <c r="F531" s="14">
        <f t="shared" ca="1" si="51"/>
        <v>350.67599999999999</v>
      </c>
      <c r="G531" s="15">
        <f t="shared" ca="1" si="52"/>
        <v>1.0358835388016725</v>
      </c>
      <c r="H531" s="15">
        <f t="shared" ca="1" si="53"/>
        <v>1.0783230104141714</v>
      </c>
      <c r="I531" s="18">
        <f t="shared" ca="1" si="54"/>
        <v>4.0969346478459956E-2</v>
      </c>
      <c r="J531" s="9">
        <f t="shared" ca="1" si="49"/>
        <v>1.6292354299999999E-2</v>
      </c>
    </row>
    <row r="532" spans="1:10" x14ac:dyDescent="0.2">
      <c r="A532" s="2">
        <v>40966</v>
      </c>
      <c r="B532" s="7">
        <v>1367.589966</v>
      </c>
      <c r="C532" s="7">
        <v>377.71600000000001</v>
      </c>
      <c r="D532" s="16">
        <v>2.14439289498E-2</v>
      </c>
      <c r="E532" s="14">
        <f t="shared" ca="1" si="50"/>
        <v>1316.329956</v>
      </c>
      <c r="F532" s="14">
        <f t="shared" ca="1" si="51"/>
        <v>352.80500000000001</v>
      </c>
      <c r="G532" s="15">
        <f t="shared" ca="1" si="52"/>
        <v>1.038941611688126</v>
      </c>
      <c r="H532" s="15">
        <f t="shared" ca="1" si="53"/>
        <v>1.0706084097447599</v>
      </c>
      <c r="I532" s="18">
        <f t="shared" ca="1" si="54"/>
        <v>3.0479863064855062E-2</v>
      </c>
      <c r="J532" s="9">
        <f t="shared" ca="1" si="49"/>
        <v>9.0359341000000003E-3</v>
      </c>
    </row>
    <row r="533" spans="1:10" x14ac:dyDescent="0.2">
      <c r="A533" s="2">
        <v>40967</v>
      </c>
      <c r="B533" s="7">
        <v>1372.1800539999999</v>
      </c>
      <c r="C533" s="7">
        <v>377.29</v>
      </c>
      <c r="D533" s="16">
        <v>1.6748886691400001E-2</v>
      </c>
      <c r="E533" s="14">
        <f t="shared" ca="1" si="50"/>
        <v>1313.01001</v>
      </c>
      <c r="F533" s="14">
        <f t="shared" ca="1" si="51"/>
        <v>354.721</v>
      </c>
      <c r="G533" s="15">
        <f t="shared" ca="1" si="52"/>
        <v>1.0450644271935139</v>
      </c>
      <c r="H533" s="15">
        <f t="shared" ca="1" si="53"/>
        <v>1.0636246514866614</v>
      </c>
      <c r="I533" s="18">
        <f t="shared" ca="1" si="54"/>
        <v>1.7759885237879969E-2</v>
      </c>
      <c r="J533" s="9">
        <f t="shared" ca="1" si="49"/>
        <v>1.0109985000000001E-3</v>
      </c>
    </row>
    <row r="534" spans="1:10" x14ac:dyDescent="0.2">
      <c r="A534" s="2">
        <v>40968</v>
      </c>
      <c r="B534" s="7">
        <v>1365.6800539999999</v>
      </c>
      <c r="C534" s="7">
        <v>376.226</v>
      </c>
      <c r="D534" s="16">
        <v>-6.3133311937400003E-5</v>
      </c>
      <c r="E534" s="14">
        <f t="shared" ca="1" si="50"/>
        <v>1312.410034</v>
      </c>
      <c r="F534" s="14">
        <f t="shared" ca="1" si="51"/>
        <v>361.10899999999998</v>
      </c>
      <c r="G534" s="15">
        <f t="shared" ca="1" si="52"/>
        <v>1.0405894641308417</v>
      </c>
      <c r="H534" s="15">
        <f t="shared" ca="1" si="53"/>
        <v>1.0418627062742829</v>
      </c>
      <c r="I534" s="18">
        <f t="shared" ca="1" si="54"/>
        <v>1.2235777771445466E-3</v>
      </c>
      <c r="J534" s="9">
        <f t="shared" ca="1" si="49"/>
        <v>1.2867111000000001E-3</v>
      </c>
    </row>
    <row r="535" spans="1:10" x14ac:dyDescent="0.2">
      <c r="A535" s="2">
        <v>40969</v>
      </c>
      <c r="B535" s="7">
        <v>1374.089966</v>
      </c>
      <c r="C535" s="7">
        <v>376.43900000000002</v>
      </c>
      <c r="D535" s="16">
        <v>2.0790569019700001E-4</v>
      </c>
      <c r="E535" s="14">
        <f t="shared" ca="1" si="50"/>
        <v>1324.089966</v>
      </c>
      <c r="F535" s="14">
        <f t="shared" ca="1" si="51"/>
        <v>363.45100000000002</v>
      </c>
      <c r="G535" s="15">
        <f t="shared" ca="1" si="52"/>
        <v>1.0377617845342089</v>
      </c>
      <c r="H535" s="15">
        <f t="shared" ca="1" si="53"/>
        <v>1.0357352160263695</v>
      </c>
      <c r="I535" s="18">
        <f t="shared" ca="1" si="54"/>
        <v>-1.9528263017980496E-3</v>
      </c>
      <c r="J535" s="9">
        <f t="shared" ref="J535:J598" ca="1" si="55">ROUND(I535-D535,10)</f>
        <v>-2.1607319999999998E-3</v>
      </c>
    </row>
    <row r="536" spans="1:10" x14ac:dyDescent="0.2">
      <c r="A536" s="2">
        <v>40970</v>
      </c>
      <c r="B536" s="7">
        <v>1369.630005</v>
      </c>
      <c r="C536" s="7">
        <v>376.01299999999998</v>
      </c>
      <c r="D536" s="16">
        <v>-1.6890822864999999E-3</v>
      </c>
      <c r="E536" s="14">
        <f t="shared" ca="1" si="50"/>
        <v>1325.540039</v>
      </c>
      <c r="F536" s="14">
        <f t="shared" ca="1" si="51"/>
        <v>366.43099999999998</v>
      </c>
      <c r="G536" s="15">
        <f t="shared" ca="1" si="52"/>
        <v>1.0332618892698722</v>
      </c>
      <c r="H536" s="15">
        <f t="shared" ca="1" si="53"/>
        <v>1.0261495342915856</v>
      </c>
      <c r="I536" s="18">
        <f t="shared" ca="1" si="54"/>
        <v>-6.8834000867992184E-3</v>
      </c>
      <c r="J536" s="9">
        <f t="shared" ca="1" si="55"/>
        <v>-5.1943177999999998E-3</v>
      </c>
    </row>
    <row r="537" spans="1:10" x14ac:dyDescent="0.2">
      <c r="A537" s="2">
        <v>40973</v>
      </c>
      <c r="B537" s="7">
        <v>1364.329956</v>
      </c>
      <c r="C537" s="7">
        <v>371.75400000000002</v>
      </c>
      <c r="D537" s="16">
        <v>-2.6866154580199998E-3</v>
      </c>
      <c r="E537" s="14">
        <f t="shared" ca="1" si="50"/>
        <v>1344.900024</v>
      </c>
      <c r="F537" s="14">
        <f t="shared" ca="1" si="51"/>
        <v>368.56099999999998</v>
      </c>
      <c r="G537" s="15">
        <f t="shared" ca="1" si="52"/>
        <v>1.0144471199741758</v>
      </c>
      <c r="H537" s="15">
        <f t="shared" ca="1" si="53"/>
        <v>1.0086634234224459</v>
      </c>
      <c r="I537" s="18">
        <f t="shared" ca="1" si="54"/>
        <v>-5.7013287709636318E-3</v>
      </c>
      <c r="J537" s="9">
        <f t="shared" ca="1" si="55"/>
        <v>-3.0147133000000001E-3</v>
      </c>
    </row>
    <row r="538" spans="1:10" x14ac:dyDescent="0.2">
      <c r="A538" s="2">
        <v>40974</v>
      </c>
      <c r="B538" s="7">
        <v>1343.3599850000001</v>
      </c>
      <c r="C538" s="7">
        <v>370.69</v>
      </c>
      <c r="D538" s="16">
        <v>-1.51606219854E-2</v>
      </c>
      <c r="E538" s="14">
        <f t="shared" ca="1" si="50"/>
        <v>1344.329956</v>
      </c>
      <c r="F538" s="14">
        <f t="shared" ca="1" si="51"/>
        <v>367.49599999999998</v>
      </c>
      <c r="G538" s="15">
        <f t="shared" ca="1" si="52"/>
        <v>0.99927847252404756</v>
      </c>
      <c r="H538" s="15">
        <f t="shared" ca="1" si="53"/>
        <v>1.008691251061236</v>
      </c>
      <c r="I538" s="18">
        <f t="shared" ca="1" si="54"/>
        <v>9.4195750193768468E-3</v>
      </c>
      <c r="J538" s="9">
        <f t="shared" ca="1" si="55"/>
        <v>2.4580197000000002E-2</v>
      </c>
    </row>
    <row r="539" spans="1:10" x14ac:dyDescent="0.2">
      <c r="A539" s="2">
        <v>40975</v>
      </c>
      <c r="B539" s="7">
        <v>1352.630005</v>
      </c>
      <c r="C539" s="7">
        <v>372.81900000000002</v>
      </c>
      <c r="D539" s="16">
        <v>-1.5933042541199999E-2</v>
      </c>
      <c r="E539" s="14">
        <f t="shared" ca="1" si="50"/>
        <v>1347.0500489999999</v>
      </c>
      <c r="F539" s="14">
        <f t="shared" ca="1" si="51"/>
        <v>371.75400000000002</v>
      </c>
      <c r="G539" s="15">
        <f t="shared" ca="1" si="52"/>
        <v>1.0041423523974795</v>
      </c>
      <c r="H539" s="15">
        <f t="shared" ca="1" si="53"/>
        <v>1.0028647976887941</v>
      </c>
      <c r="I539" s="18">
        <f t="shared" ca="1" si="54"/>
        <v>-1.2722844581101178E-3</v>
      </c>
      <c r="J539" s="9">
        <f t="shared" ca="1" si="55"/>
        <v>1.4660758100000001E-2</v>
      </c>
    </row>
    <row r="540" spans="1:10" x14ac:dyDescent="0.2">
      <c r="A540" s="2">
        <v>40976</v>
      </c>
      <c r="B540" s="7">
        <v>1365.910034</v>
      </c>
      <c r="C540" s="7">
        <v>373.45800000000003</v>
      </c>
      <c r="D540" s="16">
        <v>-9.7258621977700001E-3</v>
      </c>
      <c r="E540" s="14">
        <f t="shared" ca="1" si="50"/>
        <v>1349.959961</v>
      </c>
      <c r="F540" s="14">
        <f t="shared" ca="1" si="51"/>
        <v>372.81900000000002</v>
      </c>
      <c r="G540" s="15">
        <f t="shared" ca="1" si="52"/>
        <v>1.0118152193107897</v>
      </c>
      <c r="H540" s="15">
        <f t="shared" ca="1" si="53"/>
        <v>1.0017139684404497</v>
      </c>
      <c r="I540" s="18">
        <f t="shared" ca="1" si="54"/>
        <v>-9.9832960382040259E-3</v>
      </c>
      <c r="J540" s="9">
        <f t="shared" ca="1" si="55"/>
        <v>-2.574338E-4</v>
      </c>
    </row>
    <row r="541" spans="1:10" x14ac:dyDescent="0.2">
      <c r="A541" s="2">
        <v>40977</v>
      </c>
      <c r="B541" s="7">
        <v>1370.869995</v>
      </c>
      <c r="C541" s="7">
        <v>380.697</v>
      </c>
      <c r="D541" s="16">
        <v>-8.9592202788500008E-3</v>
      </c>
      <c r="E541" s="14">
        <f t="shared" ca="1" si="50"/>
        <v>1351.9499510000001</v>
      </c>
      <c r="F541" s="14">
        <f t="shared" ca="1" si="51"/>
        <v>375.161</v>
      </c>
      <c r="G541" s="15">
        <f t="shared" ca="1" si="52"/>
        <v>1.0139946334448293</v>
      </c>
      <c r="H541" s="15">
        <f t="shared" ca="1" si="53"/>
        <v>1.0147563312817698</v>
      </c>
      <c r="I541" s="18">
        <f t="shared" ca="1" si="54"/>
        <v>7.5118527437645355E-4</v>
      </c>
      <c r="J541" s="9">
        <f t="shared" ca="1" si="55"/>
        <v>9.7104055999999994E-3</v>
      </c>
    </row>
    <row r="542" spans="1:10" x14ac:dyDescent="0.2">
      <c r="A542" s="2">
        <v>40980</v>
      </c>
      <c r="B542" s="7">
        <v>1371.089966</v>
      </c>
      <c r="C542" s="7">
        <v>384.53</v>
      </c>
      <c r="D542" s="16">
        <v>-6.4981509228300002E-3</v>
      </c>
      <c r="E542" s="14">
        <f t="shared" ca="1" si="50"/>
        <v>1342.6400149999999</v>
      </c>
      <c r="F542" s="14">
        <f t="shared" ca="1" si="51"/>
        <v>377.29</v>
      </c>
      <c r="G542" s="15">
        <f t="shared" ca="1" si="52"/>
        <v>1.0211895598836298</v>
      </c>
      <c r="H542" s="15">
        <f t="shared" ca="1" si="53"/>
        <v>1.0191894828911445</v>
      </c>
      <c r="I542" s="18">
        <f t="shared" ca="1" si="54"/>
        <v>-1.9585756367438423E-3</v>
      </c>
      <c r="J542" s="9">
        <f t="shared" ca="1" si="55"/>
        <v>4.5395753000000002E-3</v>
      </c>
    </row>
    <row r="543" spans="1:10" x14ac:dyDescent="0.2">
      <c r="A543" s="2">
        <v>40981</v>
      </c>
      <c r="B543" s="7">
        <v>1395.9499510000001</v>
      </c>
      <c r="C543" s="7">
        <v>385.16899999999998</v>
      </c>
      <c r="D543" s="16">
        <v>-1.20366269199E-2</v>
      </c>
      <c r="E543" s="14">
        <f t="shared" ca="1" si="50"/>
        <v>1351.7700199999999</v>
      </c>
      <c r="F543" s="14">
        <f t="shared" ca="1" si="51"/>
        <v>378.142</v>
      </c>
      <c r="G543" s="15">
        <f t="shared" ca="1" si="52"/>
        <v>1.0326830232556867</v>
      </c>
      <c r="H543" s="15">
        <f t="shared" ca="1" si="53"/>
        <v>1.0185829661873054</v>
      </c>
      <c r="I543" s="18">
        <f t="shared" ca="1" si="54"/>
        <v>-1.3653809301453212E-2</v>
      </c>
      <c r="J543" s="9">
        <f t="shared" ca="1" si="55"/>
        <v>-1.6171823999999999E-3</v>
      </c>
    </row>
    <row r="544" spans="1:10" x14ac:dyDescent="0.2">
      <c r="A544" s="2">
        <v>40982</v>
      </c>
      <c r="B544" s="7">
        <v>1394.280029</v>
      </c>
      <c r="C544" s="7">
        <v>384.31700000000001</v>
      </c>
      <c r="D544" s="16">
        <v>-6.6594356338699999E-3</v>
      </c>
      <c r="E544" s="14">
        <f t="shared" ca="1" si="50"/>
        <v>1350.5</v>
      </c>
      <c r="F544" s="14">
        <f t="shared" ca="1" si="51"/>
        <v>374.73500000000001</v>
      </c>
      <c r="G544" s="15">
        <f t="shared" ca="1" si="52"/>
        <v>1.0324176445760829</v>
      </c>
      <c r="H544" s="15">
        <f t="shared" ca="1" si="53"/>
        <v>1.0255700695157912</v>
      </c>
      <c r="I544" s="18">
        <f t="shared" ca="1" si="54"/>
        <v>-6.632562990632862E-3</v>
      </c>
      <c r="J544" s="9">
        <f t="shared" ca="1" si="55"/>
        <v>2.6872600000000001E-5</v>
      </c>
    </row>
    <row r="545" spans="1:10" x14ac:dyDescent="0.2">
      <c r="A545" s="2">
        <v>40983</v>
      </c>
      <c r="B545" s="7">
        <v>1402.599976</v>
      </c>
      <c r="C545" s="7">
        <v>387.08499999999998</v>
      </c>
      <c r="D545" s="16">
        <v>-1.23611758072E-3</v>
      </c>
      <c r="E545" s="14">
        <f t="shared" ref="E545:E608" ca="1" si="56">OFFSET(B545,-$K$1,0)</f>
        <v>1343.2299800000001</v>
      </c>
      <c r="F545" s="14">
        <f t="shared" ref="F545:F608" ca="1" si="57">OFFSET(C545,-$K$1,0)</f>
        <v>374.30900000000003</v>
      </c>
      <c r="G545" s="15">
        <f t="shared" ref="G545:G608" ca="1" si="58">B545/E545</f>
        <v>1.0441994274130182</v>
      </c>
      <c r="H545" s="15">
        <f t="shared" ref="H545:H608" ca="1" si="59">C545/F545</f>
        <v>1.0341322276514857</v>
      </c>
      <c r="I545" s="18">
        <f t="shared" ref="I545:I608" ca="1" si="60">H545/G545-1</f>
        <v>-9.6410699883965334E-3</v>
      </c>
      <c r="J545" s="9">
        <f t="shared" ca="1" si="55"/>
        <v>-8.4049524000000004E-3</v>
      </c>
    </row>
    <row r="546" spans="1:10" x14ac:dyDescent="0.2">
      <c r="A546" s="2">
        <v>40984</v>
      </c>
      <c r="B546" s="7">
        <v>1404.170044</v>
      </c>
      <c r="C546" s="7">
        <v>384.10399999999998</v>
      </c>
      <c r="D546" s="16">
        <v>-4.0433514346200003E-3</v>
      </c>
      <c r="E546" s="14">
        <f t="shared" ca="1" si="56"/>
        <v>1358.040039</v>
      </c>
      <c r="F546" s="14">
        <f t="shared" ca="1" si="57"/>
        <v>373.03199999999998</v>
      </c>
      <c r="G546" s="15">
        <f t="shared" ca="1" si="58"/>
        <v>1.0339680743389335</v>
      </c>
      <c r="H546" s="15">
        <f t="shared" ca="1" si="59"/>
        <v>1.029681099744794</v>
      </c>
      <c r="I546" s="18">
        <f t="shared" ca="1" si="60"/>
        <v>-4.1461382614548237E-3</v>
      </c>
      <c r="J546" s="9">
        <f t="shared" ca="1" si="55"/>
        <v>-1.027868E-4</v>
      </c>
    </row>
    <row r="547" spans="1:10" x14ac:dyDescent="0.2">
      <c r="A547" s="2">
        <v>40987</v>
      </c>
      <c r="B547" s="7">
        <v>1409.75</v>
      </c>
      <c r="C547" s="7">
        <v>382.82600000000002</v>
      </c>
      <c r="D547" s="16">
        <v>-9.4769588182999995E-3</v>
      </c>
      <c r="E547" s="14">
        <f t="shared" ca="1" si="56"/>
        <v>1361.2299800000001</v>
      </c>
      <c r="F547" s="14">
        <f t="shared" ca="1" si="57"/>
        <v>376.01299999999998</v>
      </c>
      <c r="G547" s="15">
        <f t="shared" ca="1" si="58"/>
        <v>1.0356442487403927</v>
      </c>
      <c r="H547" s="15">
        <f t="shared" ca="1" si="59"/>
        <v>1.0181190543943961</v>
      </c>
      <c r="I547" s="18">
        <f t="shared" ca="1" si="60"/>
        <v>-1.6922021598933967E-2</v>
      </c>
      <c r="J547" s="9">
        <f t="shared" ca="1" si="55"/>
        <v>-7.4450628E-3</v>
      </c>
    </row>
    <row r="548" spans="1:10" x14ac:dyDescent="0.2">
      <c r="A548" s="2">
        <v>40988</v>
      </c>
      <c r="B548" s="7">
        <v>1405.5200199999999</v>
      </c>
      <c r="C548" s="7">
        <v>382.613</v>
      </c>
      <c r="D548" s="16">
        <v>-2.0170082405499999E-3</v>
      </c>
      <c r="E548" s="14">
        <f t="shared" ca="1" si="56"/>
        <v>1362.209961</v>
      </c>
      <c r="F548" s="14">
        <f t="shared" ca="1" si="57"/>
        <v>374.94799999999998</v>
      </c>
      <c r="G548" s="15">
        <f t="shared" ca="1" si="58"/>
        <v>1.0317939673324705</v>
      </c>
      <c r="H548" s="15">
        <f t="shared" ca="1" si="59"/>
        <v>1.0204428347397507</v>
      </c>
      <c r="I548" s="18">
        <f t="shared" ca="1" si="60"/>
        <v>-1.1001355844390326E-2</v>
      </c>
      <c r="J548" s="9">
        <f t="shared" ca="1" si="55"/>
        <v>-8.9843475999999995E-3</v>
      </c>
    </row>
    <row r="549" spans="1:10" x14ac:dyDescent="0.2">
      <c r="A549" s="2">
        <v>40989</v>
      </c>
      <c r="B549" s="7">
        <v>1402.8900149999999</v>
      </c>
      <c r="C549" s="7">
        <v>379.846</v>
      </c>
      <c r="D549" s="16">
        <v>-1.0297884528E-2</v>
      </c>
      <c r="E549" s="14">
        <f t="shared" ca="1" si="56"/>
        <v>1357.660034</v>
      </c>
      <c r="F549" s="14">
        <f t="shared" ca="1" si="57"/>
        <v>376.65199999999999</v>
      </c>
      <c r="G549" s="15">
        <f t="shared" ca="1" si="58"/>
        <v>1.0333146589479705</v>
      </c>
      <c r="H549" s="15">
        <f t="shared" ca="1" si="59"/>
        <v>1.0084799762114631</v>
      </c>
      <c r="I549" s="18">
        <f t="shared" ca="1" si="60"/>
        <v>-2.4033998280632018E-2</v>
      </c>
      <c r="J549" s="9">
        <f t="shared" ca="1" si="55"/>
        <v>-1.37361138E-2</v>
      </c>
    </row>
    <row r="550" spans="1:10" x14ac:dyDescent="0.2">
      <c r="A550" s="2">
        <v>40990</v>
      </c>
      <c r="B550" s="7">
        <v>1392.780029</v>
      </c>
      <c r="C550" s="7">
        <v>379.20699999999999</v>
      </c>
      <c r="D550" s="16">
        <v>-9.0705303230699998E-3</v>
      </c>
      <c r="E550" s="14">
        <f t="shared" ca="1" si="56"/>
        <v>1363.459961</v>
      </c>
      <c r="F550" s="14">
        <f t="shared" ca="1" si="57"/>
        <v>376.65199999999999</v>
      </c>
      <c r="G550" s="15">
        <f t="shared" ca="1" si="58"/>
        <v>1.0215041650203618</v>
      </c>
      <c r="H550" s="15">
        <f t="shared" ca="1" si="59"/>
        <v>1.0067834499750432</v>
      </c>
      <c r="I550" s="18">
        <f t="shared" ca="1" si="60"/>
        <v>-1.4410822343563501E-2</v>
      </c>
      <c r="J550" s="9">
        <f t="shared" ca="1" si="55"/>
        <v>-5.340292E-3</v>
      </c>
    </row>
    <row r="551" spans="1:10" x14ac:dyDescent="0.2">
      <c r="A551" s="2">
        <v>40991</v>
      </c>
      <c r="B551" s="7">
        <v>1397.1099850000001</v>
      </c>
      <c r="C551" s="7">
        <v>379.63200000000001</v>
      </c>
      <c r="D551" s="16">
        <v>-2.9442081899299999E-3</v>
      </c>
      <c r="E551" s="14">
        <f t="shared" ca="1" si="56"/>
        <v>1365.73999</v>
      </c>
      <c r="F551" s="14">
        <f t="shared" ca="1" si="57"/>
        <v>378.142</v>
      </c>
      <c r="G551" s="15">
        <f t="shared" ca="1" si="58"/>
        <v>1.0229692293040347</v>
      </c>
      <c r="H551" s="15">
        <f t="shared" ca="1" si="59"/>
        <v>1.0039403187162494</v>
      </c>
      <c r="I551" s="18">
        <f t="shared" ca="1" si="60"/>
        <v>-1.860164513524154E-2</v>
      </c>
      <c r="J551" s="9">
        <f t="shared" ca="1" si="55"/>
        <v>-1.5657436899999998E-2</v>
      </c>
    </row>
    <row r="552" spans="1:10" x14ac:dyDescent="0.2">
      <c r="A552" s="2">
        <v>40994</v>
      </c>
      <c r="B552" s="7">
        <v>1416.51001</v>
      </c>
      <c r="C552" s="7">
        <v>381.12299999999999</v>
      </c>
      <c r="D552" s="16">
        <v>-1.2521046791699999E-3</v>
      </c>
      <c r="E552" s="14">
        <f t="shared" ca="1" si="56"/>
        <v>1367.589966</v>
      </c>
      <c r="F552" s="14">
        <f t="shared" ca="1" si="57"/>
        <v>377.71600000000001</v>
      </c>
      <c r="G552" s="15">
        <f t="shared" ca="1" si="58"/>
        <v>1.0357709878079056</v>
      </c>
      <c r="H552" s="15">
        <f t="shared" ca="1" si="59"/>
        <v>1.0090200044477862</v>
      </c>
      <c r="I552" s="18">
        <f t="shared" ca="1" si="60"/>
        <v>-2.5827121704513956E-2</v>
      </c>
      <c r="J552" s="9">
        <f t="shared" ca="1" si="55"/>
        <v>-2.4575017000000001E-2</v>
      </c>
    </row>
    <row r="553" spans="1:10" x14ac:dyDescent="0.2">
      <c r="A553" s="2">
        <v>40995</v>
      </c>
      <c r="B553" s="7">
        <v>1412.5200199999999</v>
      </c>
      <c r="C553" s="7">
        <v>382.18799999999999</v>
      </c>
      <c r="D553" s="16">
        <v>2.7982069886000002E-3</v>
      </c>
      <c r="E553" s="14">
        <f t="shared" ca="1" si="56"/>
        <v>1372.1800539999999</v>
      </c>
      <c r="F553" s="14">
        <f t="shared" ca="1" si="57"/>
        <v>377.29</v>
      </c>
      <c r="G553" s="15">
        <f t="shared" ca="1" si="58"/>
        <v>1.0293984494836566</v>
      </c>
      <c r="H553" s="15">
        <f t="shared" ca="1" si="59"/>
        <v>1.0129820562432081</v>
      </c>
      <c r="I553" s="18">
        <f t="shared" ca="1" si="60"/>
        <v>-1.594755971187134E-2</v>
      </c>
      <c r="J553" s="9">
        <f t="shared" ca="1" si="55"/>
        <v>-1.8745766699999999E-2</v>
      </c>
    </row>
    <row r="554" spans="1:10" x14ac:dyDescent="0.2">
      <c r="A554" s="2">
        <v>40996</v>
      </c>
      <c r="B554" s="7">
        <v>1405.540039</v>
      </c>
      <c r="C554" s="7">
        <v>378.56799999999998</v>
      </c>
      <c r="D554" s="16">
        <v>9.7194475537699997E-4</v>
      </c>
      <c r="E554" s="14">
        <f t="shared" ca="1" si="56"/>
        <v>1365.6800539999999</v>
      </c>
      <c r="F554" s="14">
        <f t="shared" ca="1" si="57"/>
        <v>376.226</v>
      </c>
      <c r="G554" s="15">
        <f t="shared" ca="1" si="58"/>
        <v>1.0291869130571634</v>
      </c>
      <c r="H554" s="15">
        <f t="shared" ca="1" si="59"/>
        <v>1.0062249817928586</v>
      </c>
      <c r="I554" s="18">
        <f t="shared" ca="1" si="60"/>
        <v>-2.231074936242361E-2</v>
      </c>
      <c r="J554" s="9">
        <f t="shared" ca="1" si="55"/>
        <v>-2.3282694100000001E-2</v>
      </c>
    </row>
    <row r="555" spans="1:10" x14ac:dyDescent="0.2">
      <c r="A555" s="2">
        <v>40997</v>
      </c>
      <c r="B555" s="7">
        <v>1403.280029</v>
      </c>
      <c r="C555" s="7">
        <v>376.86500000000001</v>
      </c>
      <c r="D555" s="16">
        <v>-9.5140874539600007E-3</v>
      </c>
      <c r="E555" s="14">
        <f t="shared" ca="1" si="56"/>
        <v>1374.089966</v>
      </c>
      <c r="F555" s="14">
        <f t="shared" ca="1" si="57"/>
        <v>376.43900000000002</v>
      </c>
      <c r="G555" s="15">
        <f t="shared" ca="1" si="58"/>
        <v>1.0212431963861675</v>
      </c>
      <c r="H555" s="15">
        <f t="shared" ca="1" si="59"/>
        <v>1.001131657453133</v>
      </c>
      <c r="I555" s="18">
        <f t="shared" ca="1" si="60"/>
        <v>-1.9693192575678697E-2</v>
      </c>
      <c r="J555" s="9">
        <f t="shared" ca="1" si="55"/>
        <v>-1.01791051E-2</v>
      </c>
    </row>
    <row r="556" spans="1:10" x14ac:dyDescent="0.2">
      <c r="A556" s="2">
        <v>40998</v>
      </c>
      <c r="B556" s="7">
        <v>1408.469971</v>
      </c>
      <c r="C556" s="7">
        <v>375.8</v>
      </c>
      <c r="D556" s="16">
        <v>-8.6434892285599998E-3</v>
      </c>
      <c r="E556" s="14">
        <f t="shared" ca="1" si="56"/>
        <v>1369.630005</v>
      </c>
      <c r="F556" s="14">
        <f t="shared" ca="1" si="57"/>
        <v>376.01299999999998</v>
      </c>
      <c r="G556" s="15">
        <f t="shared" ca="1" si="58"/>
        <v>1.0283579987720843</v>
      </c>
      <c r="H556" s="15">
        <f t="shared" ca="1" si="59"/>
        <v>0.99943353022368919</v>
      </c>
      <c r="I556" s="18">
        <f t="shared" ca="1" si="60"/>
        <v>-2.812684744313998E-2</v>
      </c>
      <c r="J556" s="9">
        <f t="shared" ca="1" si="55"/>
        <v>-1.9483358199999998E-2</v>
      </c>
    </row>
    <row r="557" spans="1:10" x14ac:dyDescent="0.2">
      <c r="A557" s="2">
        <v>41001</v>
      </c>
      <c r="B557" s="7">
        <v>1419.040039</v>
      </c>
      <c r="C557" s="7">
        <v>371.75400000000002</v>
      </c>
      <c r="D557" s="16">
        <v>-5.1263862107599999E-3</v>
      </c>
      <c r="E557" s="14">
        <f t="shared" ca="1" si="56"/>
        <v>1364.329956</v>
      </c>
      <c r="F557" s="14">
        <f t="shared" ca="1" si="57"/>
        <v>371.75400000000002</v>
      </c>
      <c r="G557" s="15">
        <f t="shared" ca="1" si="58"/>
        <v>1.0401003311254715</v>
      </c>
      <c r="H557" s="15">
        <f t="shared" ca="1" si="59"/>
        <v>1</v>
      </c>
      <c r="I557" s="18">
        <f t="shared" ca="1" si="60"/>
        <v>-3.8554291278880548E-2</v>
      </c>
      <c r="J557" s="9">
        <f t="shared" ca="1" si="55"/>
        <v>-3.3427905100000002E-2</v>
      </c>
    </row>
    <row r="558" spans="1:10" x14ac:dyDescent="0.2">
      <c r="A558" s="2">
        <v>41002</v>
      </c>
      <c r="B558" s="7">
        <v>1413.380005</v>
      </c>
      <c r="C558" s="7">
        <v>373.88400000000001</v>
      </c>
      <c r="D558" s="16">
        <v>5.07339998026E-3</v>
      </c>
      <c r="E558" s="14">
        <f t="shared" ca="1" si="56"/>
        <v>1343.3599850000001</v>
      </c>
      <c r="F558" s="14">
        <f t="shared" ca="1" si="57"/>
        <v>370.69</v>
      </c>
      <c r="G558" s="15">
        <f t="shared" ca="1" si="58"/>
        <v>1.0521230502485155</v>
      </c>
      <c r="H558" s="15">
        <f t="shared" ca="1" si="59"/>
        <v>1.008616364077801</v>
      </c>
      <c r="I558" s="18">
        <f t="shared" ca="1" si="60"/>
        <v>-4.1351328782729402E-2</v>
      </c>
      <c r="J558" s="9">
        <f t="shared" ca="1" si="55"/>
        <v>-4.6424728800000002E-2</v>
      </c>
    </row>
    <row r="559" spans="1:10" x14ac:dyDescent="0.2">
      <c r="A559" s="2">
        <v>41003</v>
      </c>
      <c r="B559" s="7">
        <v>1398.959961</v>
      </c>
      <c r="C559" s="7">
        <v>374.73500000000001</v>
      </c>
      <c r="D559" s="16">
        <v>-3.9784734259700003E-3</v>
      </c>
      <c r="E559" s="14">
        <f t="shared" ca="1" si="56"/>
        <v>1352.630005</v>
      </c>
      <c r="F559" s="14">
        <f t="shared" ca="1" si="57"/>
        <v>372.81900000000002</v>
      </c>
      <c r="G559" s="15">
        <f t="shared" ca="1" si="58"/>
        <v>1.0342517582995654</v>
      </c>
      <c r="H559" s="15">
        <f t="shared" ca="1" si="59"/>
        <v>1.005139223054619</v>
      </c>
      <c r="I559" s="18">
        <f t="shared" ca="1" si="60"/>
        <v>-2.8148402950564866E-2</v>
      </c>
      <c r="J559" s="9">
        <f t="shared" ca="1" si="55"/>
        <v>-2.4169929499999999E-2</v>
      </c>
    </row>
    <row r="560" spans="1:10" x14ac:dyDescent="0.2">
      <c r="A560" s="2">
        <v>41004</v>
      </c>
      <c r="B560" s="7">
        <v>1398.079956</v>
      </c>
      <c r="C560" s="7">
        <v>376.43900000000002</v>
      </c>
      <c r="D560" s="16">
        <v>-7.6495142139300001E-3</v>
      </c>
      <c r="E560" s="14">
        <f t="shared" ca="1" si="56"/>
        <v>1365.910034</v>
      </c>
      <c r="F560" s="14">
        <f t="shared" ca="1" si="57"/>
        <v>373.45800000000003</v>
      </c>
      <c r="G560" s="15">
        <f t="shared" ca="1" si="58"/>
        <v>1.0235520065005981</v>
      </c>
      <c r="H560" s="15">
        <f t="shared" ca="1" si="59"/>
        <v>1.0079821559586353</v>
      </c>
      <c r="I560" s="18">
        <f t="shared" ca="1" si="60"/>
        <v>-1.5211587142693661E-2</v>
      </c>
      <c r="J560" s="9">
        <f t="shared" ca="1" si="55"/>
        <v>-7.5620729000000003E-3</v>
      </c>
    </row>
    <row r="561" spans="1:10" x14ac:dyDescent="0.2">
      <c r="A561" s="2">
        <v>41009</v>
      </c>
      <c r="B561" s="7">
        <v>1358.589966</v>
      </c>
      <c r="C561" s="7">
        <v>374.52300000000002</v>
      </c>
      <c r="D561" s="16">
        <v>-8.6651213584000002E-3</v>
      </c>
      <c r="E561" s="14">
        <f t="shared" ca="1" si="56"/>
        <v>1370.869995</v>
      </c>
      <c r="F561" s="14">
        <f t="shared" ca="1" si="57"/>
        <v>380.697</v>
      </c>
      <c r="G561" s="15">
        <f t="shared" ca="1" si="58"/>
        <v>0.99104216370276599</v>
      </c>
      <c r="H561" s="15">
        <f t="shared" ca="1" si="59"/>
        <v>0.98378237811172675</v>
      </c>
      <c r="I561" s="18">
        <f t="shared" ca="1" si="60"/>
        <v>-7.3254053731830471E-3</v>
      </c>
      <c r="J561" s="9">
        <f t="shared" ca="1" si="55"/>
        <v>1.3397159999999999E-3</v>
      </c>
    </row>
    <row r="562" spans="1:10" x14ac:dyDescent="0.2">
      <c r="A562" s="2">
        <v>41010</v>
      </c>
      <c r="B562" s="7">
        <v>1368.709961</v>
      </c>
      <c r="C562" s="7">
        <v>379.20699999999999</v>
      </c>
      <c r="D562" s="16">
        <v>-1.21548981629E-2</v>
      </c>
      <c r="E562" s="14">
        <f t="shared" ca="1" si="56"/>
        <v>1371.089966</v>
      </c>
      <c r="F562" s="14">
        <f t="shared" ca="1" si="57"/>
        <v>384.53</v>
      </c>
      <c r="G562" s="15">
        <f t="shared" ca="1" si="58"/>
        <v>0.99826415110676991</v>
      </c>
      <c r="H562" s="15">
        <f t="shared" ca="1" si="59"/>
        <v>0.98615712688216794</v>
      </c>
      <c r="I562" s="18">
        <f t="shared" ca="1" si="60"/>
        <v>-1.2128076733176285E-2</v>
      </c>
      <c r="J562" s="9">
        <f t="shared" ca="1" si="55"/>
        <v>2.68214E-5</v>
      </c>
    </row>
    <row r="563" spans="1:10" x14ac:dyDescent="0.2">
      <c r="A563" s="2">
        <v>41011</v>
      </c>
      <c r="B563" s="7">
        <v>1387.5699460000001</v>
      </c>
      <c r="C563" s="7">
        <v>382.18799999999999</v>
      </c>
      <c r="D563" s="16">
        <v>-4.8006707892899996E-3</v>
      </c>
      <c r="E563" s="14">
        <f t="shared" ca="1" si="56"/>
        <v>1395.9499510000001</v>
      </c>
      <c r="F563" s="14">
        <f t="shared" ca="1" si="57"/>
        <v>385.16899999999998</v>
      </c>
      <c r="G563" s="15">
        <f t="shared" ca="1" si="58"/>
        <v>0.99399691586793859</v>
      </c>
      <c r="H563" s="15">
        <f t="shared" ca="1" si="59"/>
        <v>0.9922605401784671</v>
      </c>
      <c r="I563" s="18">
        <f t="shared" ca="1" si="60"/>
        <v>-1.746862250528558E-3</v>
      </c>
      <c r="J563" s="9">
        <f t="shared" ca="1" si="55"/>
        <v>3.0538085E-3</v>
      </c>
    </row>
    <row r="564" spans="1:10" x14ac:dyDescent="0.2">
      <c r="A564" s="2">
        <v>41012</v>
      </c>
      <c r="B564" s="7">
        <v>1370.26001</v>
      </c>
      <c r="C564" s="7">
        <v>385.38099999999997</v>
      </c>
      <c r="D564" s="16">
        <v>1.7578068385400001E-4</v>
      </c>
      <c r="E564" s="14">
        <f t="shared" ca="1" si="56"/>
        <v>1394.280029</v>
      </c>
      <c r="F564" s="14">
        <f t="shared" ca="1" si="57"/>
        <v>384.31700000000001</v>
      </c>
      <c r="G564" s="15">
        <f t="shared" ca="1" si="58"/>
        <v>0.98277245711019212</v>
      </c>
      <c r="H564" s="15">
        <f t="shared" ca="1" si="59"/>
        <v>1.0027685478394137</v>
      </c>
      <c r="I564" s="18">
        <f t="shared" ca="1" si="60"/>
        <v>2.0346612875191239E-2</v>
      </c>
      <c r="J564" s="9">
        <f t="shared" ca="1" si="55"/>
        <v>2.0170832199999999E-2</v>
      </c>
    </row>
    <row r="565" spans="1:10" x14ac:dyDescent="0.2">
      <c r="A565" s="2">
        <v>41015</v>
      </c>
      <c r="B565" s="7">
        <v>1369.5699460000001</v>
      </c>
      <c r="C565" s="7">
        <v>385.38099999999997</v>
      </c>
      <c r="D565" s="16">
        <v>-1.0634671970899999E-2</v>
      </c>
      <c r="E565" s="14">
        <f t="shared" ca="1" si="56"/>
        <v>1402.599976</v>
      </c>
      <c r="F565" s="14">
        <f t="shared" ca="1" si="57"/>
        <v>387.08499999999998</v>
      </c>
      <c r="G565" s="15">
        <f t="shared" ca="1" si="58"/>
        <v>0.97645085515102004</v>
      </c>
      <c r="H565" s="15">
        <f t="shared" ca="1" si="59"/>
        <v>0.9955978661017606</v>
      </c>
      <c r="I565" s="18">
        <f t="shared" ca="1" si="60"/>
        <v>1.9608780974214257E-2</v>
      </c>
      <c r="J565" s="9">
        <f t="shared" ca="1" si="55"/>
        <v>3.0243452899999999E-2</v>
      </c>
    </row>
    <row r="566" spans="1:10" x14ac:dyDescent="0.2">
      <c r="A566" s="2">
        <v>41016</v>
      </c>
      <c r="B566" s="7">
        <v>1390.780029</v>
      </c>
      <c r="C566" s="7">
        <v>390.70400000000001</v>
      </c>
      <c r="D566" s="16">
        <v>8.4055389452599993E-3</v>
      </c>
      <c r="E566" s="14">
        <f t="shared" ca="1" si="56"/>
        <v>1404.170044</v>
      </c>
      <c r="F566" s="14">
        <f t="shared" ca="1" si="57"/>
        <v>384.10399999999998</v>
      </c>
      <c r="G566" s="15">
        <f t="shared" ca="1" si="58"/>
        <v>0.99046410720894151</v>
      </c>
      <c r="H566" s="15">
        <f t="shared" ca="1" si="59"/>
        <v>1.017182846312457</v>
      </c>
      <c r="I566" s="18">
        <f t="shared" ca="1" si="60"/>
        <v>2.6975979148610607E-2</v>
      </c>
      <c r="J566" s="9">
        <f t="shared" ca="1" si="55"/>
        <v>1.85704402E-2</v>
      </c>
    </row>
    <row r="567" spans="1:10" x14ac:dyDescent="0.2">
      <c r="A567" s="2">
        <v>41017</v>
      </c>
      <c r="B567" s="7">
        <v>1385.1400149999999</v>
      </c>
      <c r="C567" s="7">
        <v>390.065</v>
      </c>
      <c r="D567" s="16">
        <v>1.2190936808E-2</v>
      </c>
      <c r="E567" s="14">
        <f t="shared" ca="1" si="56"/>
        <v>1409.75</v>
      </c>
      <c r="F567" s="14">
        <f t="shared" ca="1" si="57"/>
        <v>382.82600000000002</v>
      </c>
      <c r="G567" s="15">
        <f t="shared" ca="1" si="58"/>
        <v>0.9825430147189218</v>
      </c>
      <c r="H567" s="15">
        <f t="shared" ca="1" si="59"/>
        <v>1.0189093739714647</v>
      </c>
      <c r="I567" s="18">
        <f t="shared" ca="1" si="60"/>
        <v>3.7012485670101958E-2</v>
      </c>
      <c r="J567" s="9">
        <f t="shared" ca="1" si="55"/>
        <v>2.48215489E-2</v>
      </c>
    </row>
    <row r="568" spans="1:10" x14ac:dyDescent="0.2">
      <c r="A568" s="2">
        <v>41018</v>
      </c>
      <c r="B568" s="7">
        <v>1376.920044</v>
      </c>
      <c r="C568" s="7">
        <v>389.00099999999998</v>
      </c>
      <c r="D568" s="16">
        <v>1.6532945936699999E-3</v>
      </c>
      <c r="E568" s="14">
        <f t="shared" ca="1" si="56"/>
        <v>1405.5200199999999</v>
      </c>
      <c r="F568" s="14">
        <f t="shared" ca="1" si="57"/>
        <v>382.613</v>
      </c>
      <c r="G568" s="15">
        <f t="shared" ca="1" si="58"/>
        <v>0.97965167653748542</v>
      </c>
      <c r="H568" s="15">
        <f t="shared" ca="1" si="59"/>
        <v>1.0166957212640448</v>
      </c>
      <c r="I568" s="18">
        <f t="shared" ca="1" si="60"/>
        <v>3.7813485766174715E-2</v>
      </c>
      <c r="J568" s="9">
        <f t="shared" ca="1" si="55"/>
        <v>3.6160191199999997E-2</v>
      </c>
    </row>
    <row r="569" spans="1:10" x14ac:dyDescent="0.2">
      <c r="A569" s="2">
        <v>41019</v>
      </c>
      <c r="B569" s="7">
        <v>1378.530029</v>
      </c>
      <c r="C569" s="7">
        <v>393.04599999999999</v>
      </c>
      <c r="D569" s="16">
        <v>1.29609012888E-2</v>
      </c>
      <c r="E569" s="14">
        <f t="shared" ca="1" si="56"/>
        <v>1402.8900149999999</v>
      </c>
      <c r="F569" s="14">
        <f t="shared" ca="1" si="57"/>
        <v>379.846</v>
      </c>
      <c r="G569" s="15">
        <f t="shared" ca="1" si="58"/>
        <v>0.98263585474303916</v>
      </c>
      <c r="H569" s="15">
        <f t="shared" ca="1" si="59"/>
        <v>1.0347509253750204</v>
      </c>
      <c r="I569" s="18">
        <f t="shared" ca="1" si="60"/>
        <v>5.3035995359246746E-2</v>
      </c>
      <c r="J569" s="9">
        <f t="shared" ca="1" si="55"/>
        <v>4.00750941E-2</v>
      </c>
    </row>
    <row r="570" spans="1:10" x14ac:dyDescent="0.2">
      <c r="A570" s="2">
        <v>41022</v>
      </c>
      <c r="B570" s="7">
        <v>1366.9399410000001</v>
      </c>
      <c r="C570" s="7">
        <v>399.43400000000003</v>
      </c>
      <c r="D570" s="16">
        <v>2.0815465422399999E-2</v>
      </c>
      <c r="E570" s="14">
        <f t="shared" ca="1" si="56"/>
        <v>1392.780029</v>
      </c>
      <c r="F570" s="14">
        <f t="shared" ca="1" si="57"/>
        <v>379.20699999999999</v>
      </c>
      <c r="G570" s="15">
        <f t="shared" ca="1" si="58"/>
        <v>0.98144711479058699</v>
      </c>
      <c r="H570" s="15">
        <f t="shared" ca="1" si="59"/>
        <v>1.0533402600690389</v>
      </c>
      <c r="I570" s="18">
        <f t="shared" ca="1" si="60"/>
        <v>7.3252184651632302E-2</v>
      </c>
      <c r="J570" s="9">
        <f t="shared" ca="1" si="55"/>
        <v>5.2436719200000002E-2</v>
      </c>
    </row>
    <row r="571" spans="1:10" x14ac:dyDescent="0.2">
      <c r="A571" s="2">
        <v>41023</v>
      </c>
      <c r="B571" s="7">
        <v>1371.969971</v>
      </c>
      <c r="C571" s="7">
        <v>401.98899999999998</v>
      </c>
      <c r="D571" s="16">
        <v>2.1076128236E-2</v>
      </c>
      <c r="E571" s="14">
        <f t="shared" ca="1" si="56"/>
        <v>1397.1099850000001</v>
      </c>
      <c r="F571" s="14">
        <f t="shared" ca="1" si="57"/>
        <v>379.63200000000001</v>
      </c>
      <c r="G571" s="15">
        <f t="shared" ca="1" si="58"/>
        <v>0.9820057015768876</v>
      </c>
      <c r="H571" s="15">
        <f t="shared" ca="1" si="59"/>
        <v>1.0588912420449277</v>
      </c>
      <c r="I571" s="18">
        <f t="shared" ca="1" si="60"/>
        <v>7.8294393143113705E-2</v>
      </c>
      <c r="J571" s="9">
        <f t="shared" ca="1" si="55"/>
        <v>5.7218264900000003E-2</v>
      </c>
    </row>
    <row r="572" spans="1:10" x14ac:dyDescent="0.2">
      <c r="A572" s="2">
        <v>41024</v>
      </c>
      <c r="B572" s="7">
        <v>1390.6899410000001</v>
      </c>
      <c r="C572" s="7">
        <v>406.03399999999999</v>
      </c>
      <c r="D572" s="16">
        <v>2.6213133202999998E-2</v>
      </c>
      <c r="E572" s="14">
        <f t="shared" ca="1" si="56"/>
        <v>1416.51001</v>
      </c>
      <c r="F572" s="14">
        <f t="shared" ca="1" si="57"/>
        <v>381.12299999999999</v>
      </c>
      <c r="G572" s="15">
        <f t="shared" ca="1" si="58"/>
        <v>0.98177205327338291</v>
      </c>
      <c r="H572" s="15">
        <f t="shared" ca="1" si="59"/>
        <v>1.0653621009490375</v>
      </c>
      <c r="I572" s="18">
        <f t="shared" ca="1" si="60"/>
        <v>8.5142011729659739E-2</v>
      </c>
      <c r="J572" s="9">
        <f t="shared" ca="1" si="55"/>
        <v>5.8928878499999997E-2</v>
      </c>
    </row>
    <row r="573" spans="1:10" x14ac:dyDescent="0.2">
      <c r="A573" s="2">
        <v>41025</v>
      </c>
      <c r="B573" s="7">
        <v>1399.9799800000001</v>
      </c>
      <c r="C573" s="7">
        <v>394.53699999999998</v>
      </c>
      <c r="D573" s="16">
        <v>7.3821842806600004E-3</v>
      </c>
      <c r="E573" s="14">
        <f t="shared" ca="1" si="56"/>
        <v>1412.5200199999999</v>
      </c>
      <c r="F573" s="14">
        <f t="shared" ca="1" si="57"/>
        <v>382.18799999999999</v>
      </c>
      <c r="G573" s="15">
        <f t="shared" ca="1" si="58"/>
        <v>0.9911222214039842</v>
      </c>
      <c r="H573" s="15">
        <f t="shared" ca="1" si="59"/>
        <v>1.0323113232231258</v>
      </c>
      <c r="I573" s="18">
        <f t="shared" ca="1" si="60"/>
        <v>4.1558044941011119E-2</v>
      </c>
      <c r="J573" s="9">
        <f t="shared" ca="1" si="55"/>
        <v>3.4175860699999998E-2</v>
      </c>
    </row>
    <row r="574" spans="1:10" x14ac:dyDescent="0.2">
      <c r="A574" s="2">
        <v>41026</v>
      </c>
      <c r="B574" s="7">
        <v>1403.3599850000001</v>
      </c>
      <c r="C574" s="7">
        <v>391.34300000000002</v>
      </c>
      <c r="D574" s="16">
        <v>-4.9452383071500001E-3</v>
      </c>
      <c r="E574" s="14">
        <f t="shared" ca="1" si="56"/>
        <v>1405.540039</v>
      </c>
      <c r="F574" s="14">
        <f t="shared" ca="1" si="57"/>
        <v>378.56799999999998</v>
      </c>
      <c r="G574" s="15">
        <f t="shared" ca="1" si="58"/>
        <v>0.99844895631607122</v>
      </c>
      <c r="H574" s="15">
        <f t="shared" ca="1" si="59"/>
        <v>1.0337455886392934</v>
      </c>
      <c r="I574" s="18">
        <f t="shared" ca="1" si="60"/>
        <v>3.5351463988158693E-2</v>
      </c>
      <c r="J574" s="9">
        <f t="shared" ca="1" si="55"/>
        <v>4.0296702300000001E-2</v>
      </c>
    </row>
    <row r="575" spans="1:10" x14ac:dyDescent="0.2">
      <c r="A575" s="2">
        <v>41029</v>
      </c>
      <c r="B575" s="7">
        <v>1397.910034</v>
      </c>
      <c r="C575" s="7">
        <v>391.34300000000002</v>
      </c>
      <c r="D575" s="16">
        <v>-2.1879028522999999E-3</v>
      </c>
      <c r="E575" s="14">
        <f t="shared" ca="1" si="56"/>
        <v>1403.280029</v>
      </c>
      <c r="F575" s="14">
        <f t="shared" ca="1" si="57"/>
        <v>376.86500000000001</v>
      </c>
      <c r="G575" s="15">
        <f t="shared" ca="1" si="58"/>
        <v>0.99617325488211594</v>
      </c>
      <c r="H575" s="15">
        <f t="shared" ca="1" si="59"/>
        <v>1.0384169397529619</v>
      </c>
      <c r="I575" s="18">
        <f t="shared" ca="1" si="60"/>
        <v>4.2405961677665083E-2</v>
      </c>
      <c r="J575" s="9">
        <f t="shared" ca="1" si="55"/>
        <v>4.4593864499999997E-2</v>
      </c>
    </row>
    <row r="576" spans="1:10" x14ac:dyDescent="0.2">
      <c r="A576" s="2">
        <v>41030</v>
      </c>
      <c r="B576" s="7">
        <v>1405.8199460000001</v>
      </c>
      <c r="C576" s="7">
        <v>388.78800000000001</v>
      </c>
      <c r="D576" s="16">
        <v>2.9643423984599998E-3</v>
      </c>
      <c r="E576" s="14">
        <f t="shared" ca="1" si="56"/>
        <v>1408.469971</v>
      </c>
      <c r="F576" s="14">
        <f t="shared" ca="1" si="57"/>
        <v>375.8</v>
      </c>
      <c r="G576" s="15">
        <f t="shared" ca="1" si="58"/>
        <v>0.99811850798770074</v>
      </c>
      <c r="H576" s="15">
        <f t="shared" ca="1" si="59"/>
        <v>1.0345609366684407</v>
      </c>
      <c r="I576" s="18">
        <f t="shared" ca="1" si="60"/>
        <v>3.6511124069035894E-2</v>
      </c>
      <c r="J576" s="9">
        <f t="shared" ca="1" si="55"/>
        <v>3.35467817E-2</v>
      </c>
    </row>
    <row r="577" spans="1:10" x14ac:dyDescent="0.2">
      <c r="A577" s="2">
        <v>41031</v>
      </c>
      <c r="B577" s="7">
        <v>1402.3100589999999</v>
      </c>
      <c r="C577" s="7">
        <v>386.233</v>
      </c>
      <c r="D577" s="16">
        <v>1.9608979500599999E-3</v>
      </c>
      <c r="E577" s="14">
        <f t="shared" ca="1" si="56"/>
        <v>1419.040039</v>
      </c>
      <c r="F577" s="14">
        <f t="shared" ca="1" si="57"/>
        <v>371.75400000000002</v>
      </c>
      <c r="G577" s="15">
        <f t="shared" ca="1" si="58"/>
        <v>0.98821035380242706</v>
      </c>
      <c r="H577" s="15">
        <f t="shared" ca="1" si="59"/>
        <v>1.0389477988131937</v>
      </c>
      <c r="I577" s="18">
        <f t="shared" ca="1" si="60"/>
        <v>5.1342757961945651E-2</v>
      </c>
      <c r="J577" s="9">
        <f t="shared" ca="1" si="55"/>
        <v>4.938186E-2</v>
      </c>
    </row>
    <row r="578" spans="1:10" x14ac:dyDescent="0.2">
      <c r="A578" s="2">
        <v>41032</v>
      </c>
      <c r="B578" s="7">
        <v>1391.5699460000001</v>
      </c>
      <c r="C578" s="7">
        <v>388.57499999999999</v>
      </c>
      <c r="D578" s="16">
        <v>4.4482199782700004E-3</v>
      </c>
      <c r="E578" s="14">
        <f t="shared" ca="1" si="56"/>
        <v>1413.380005</v>
      </c>
      <c r="F578" s="14">
        <f t="shared" ca="1" si="57"/>
        <v>373.88400000000001</v>
      </c>
      <c r="G578" s="15">
        <f t="shared" ca="1" si="58"/>
        <v>0.98456886405436317</v>
      </c>
      <c r="H578" s="15">
        <f t="shared" ca="1" si="59"/>
        <v>1.0392929357768719</v>
      </c>
      <c r="I578" s="18">
        <f t="shared" ca="1" si="60"/>
        <v>5.5581761439377653E-2</v>
      </c>
      <c r="J578" s="9">
        <f t="shared" ca="1" si="55"/>
        <v>5.1133541499999997E-2</v>
      </c>
    </row>
    <row r="579" spans="1:10" x14ac:dyDescent="0.2">
      <c r="A579" s="2">
        <v>41033</v>
      </c>
      <c r="B579" s="7">
        <v>1369.099976</v>
      </c>
      <c r="C579" s="7">
        <v>384.97699999999998</v>
      </c>
      <c r="D579" s="16">
        <v>7.8922992327399993E-3</v>
      </c>
      <c r="E579" s="14">
        <f t="shared" ca="1" si="56"/>
        <v>1398.959961</v>
      </c>
      <c r="F579" s="14">
        <f t="shared" ca="1" si="57"/>
        <v>374.73500000000001</v>
      </c>
      <c r="G579" s="15">
        <f t="shared" ca="1" si="58"/>
        <v>0.97865558283837117</v>
      </c>
      <c r="H579" s="15">
        <f t="shared" ca="1" si="59"/>
        <v>1.0273313141286509</v>
      </c>
      <c r="I579" s="18">
        <f t="shared" ca="1" si="60"/>
        <v>4.9737345950765066E-2</v>
      </c>
      <c r="J579" s="9">
        <f t="shared" ca="1" si="55"/>
        <v>4.1845046699999999E-2</v>
      </c>
    </row>
    <row r="580" spans="1:10" x14ac:dyDescent="0.2">
      <c r="A580" s="2">
        <v>41037</v>
      </c>
      <c r="B580" s="7">
        <v>1363.719971</v>
      </c>
      <c r="C580" s="7">
        <v>383.47199999999998</v>
      </c>
      <c r="D580" s="16">
        <v>-5.0193104008599996E-3</v>
      </c>
      <c r="E580" s="14">
        <f t="shared" ca="1" si="56"/>
        <v>1398.079956</v>
      </c>
      <c r="F580" s="14">
        <f t="shared" ca="1" si="57"/>
        <v>376.43900000000002</v>
      </c>
      <c r="G580" s="15">
        <f t="shared" ca="1" si="58"/>
        <v>0.97542344781316637</v>
      </c>
      <c r="H580" s="15">
        <f t="shared" ca="1" si="59"/>
        <v>1.0186829738682761</v>
      </c>
      <c r="I580" s="18">
        <f t="shared" ca="1" si="60"/>
        <v>4.434948344956724E-2</v>
      </c>
      <c r="J580" s="9">
        <f t="shared" ca="1" si="55"/>
        <v>4.9368793899999999E-2</v>
      </c>
    </row>
    <row r="581" spans="1:10" x14ac:dyDescent="0.2">
      <c r="A581" s="2">
        <v>41038</v>
      </c>
      <c r="B581" s="7">
        <v>1354.579956</v>
      </c>
      <c r="C581" s="7">
        <v>383.04199999999997</v>
      </c>
      <c r="D581" s="16">
        <v>-2.5764746862400002E-3</v>
      </c>
      <c r="E581" s="14">
        <f t="shared" ca="1" si="56"/>
        <v>1358.589966</v>
      </c>
      <c r="F581" s="14">
        <f t="shared" ca="1" si="57"/>
        <v>374.52300000000002</v>
      </c>
      <c r="G581" s="15">
        <f t="shared" ca="1" si="58"/>
        <v>0.99704840304996045</v>
      </c>
      <c r="H581" s="15">
        <f t="shared" ca="1" si="59"/>
        <v>1.0227462665844287</v>
      </c>
      <c r="I581" s="18">
        <f t="shared" ca="1" si="60"/>
        <v>2.5773937810700698E-2</v>
      </c>
      <c r="J581" s="9">
        <f t="shared" ca="1" si="55"/>
        <v>2.8350412500000002E-2</v>
      </c>
    </row>
    <row r="582" spans="1:10" x14ac:dyDescent="0.2">
      <c r="A582" s="2">
        <v>41039</v>
      </c>
      <c r="B582" s="7">
        <v>1357.98999</v>
      </c>
      <c r="C582" s="7">
        <v>386.69799999999998</v>
      </c>
      <c r="D582" s="16">
        <v>3.4376243652500002E-3</v>
      </c>
      <c r="E582" s="14">
        <f t="shared" ca="1" si="56"/>
        <v>1368.709961</v>
      </c>
      <c r="F582" s="14">
        <f t="shared" ca="1" si="57"/>
        <v>379.20699999999999</v>
      </c>
      <c r="G582" s="15">
        <f t="shared" ca="1" si="58"/>
        <v>0.99216782860835773</v>
      </c>
      <c r="H582" s="15">
        <f t="shared" ca="1" si="59"/>
        <v>1.0197543821712152</v>
      </c>
      <c r="I582" s="18">
        <f t="shared" ca="1" si="60"/>
        <v>2.7804321776438989E-2</v>
      </c>
      <c r="J582" s="9">
        <f t="shared" ca="1" si="55"/>
        <v>2.4366697400000002E-2</v>
      </c>
    </row>
    <row r="583" spans="1:10" x14ac:dyDescent="0.2">
      <c r="A583" s="2">
        <v>41040</v>
      </c>
      <c r="B583" s="7">
        <v>1353.3900149999999</v>
      </c>
      <c r="C583" s="7">
        <v>383.25700000000001</v>
      </c>
      <c r="D583" s="16">
        <v>6.64893779994E-4</v>
      </c>
      <c r="E583" s="14">
        <f t="shared" ca="1" si="56"/>
        <v>1387.5699460000001</v>
      </c>
      <c r="F583" s="14">
        <f t="shared" ca="1" si="57"/>
        <v>382.18799999999999</v>
      </c>
      <c r="G583" s="15">
        <f t="shared" ca="1" si="58"/>
        <v>0.97536705727986406</v>
      </c>
      <c r="H583" s="15">
        <f t="shared" ca="1" si="59"/>
        <v>1.002797052759375</v>
      </c>
      <c r="I583" s="18">
        <f t="shared" ca="1" si="60"/>
        <v>2.8122741356478409E-2</v>
      </c>
      <c r="J583" s="9">
        <f t="shared" ca="1" si="55"/>
        <v>2.7457847600000002E-2</v>
      </c>
    </row>
    <row r="584" spans="1:10" x14ac:dyDescent="0.2">
      <c r="A584" s="2">
        <v>41043</v>
      </c>
      <c r="B584" s="7">
        <v>1338.349976</v>
      </c>
      <c r="C584" s="7">
        <v>382.827</v>
      </c>
      <c r="D584" s="16">
        <v>-1.02351655269E-2</v>
      </c>
      <c r="E584" s="14">
        <f t="shared" ca="1" si="56"/>
        <v>1370.26001</v>
      </c>
      <c r="F584" s="14">
        <f t="shared" ca="1" si="57"/>
        <v>385.38099999999997</v>
      </c>
      <c r="G584" s="15">
        <f t="shared" ca="1" si="58"/>
        <v>0.97671242408949821</v>
      </c>
      <c r="H584" s="15">
        <f t="shared" ca="1" si="59"/>
        <v>0.99337279212000595</v>
      </c>
      <c r="I584" s="18">
        <f t="shared" ca="1" si="60"/>
        <v>1.7057598142092623E-2</v>
      </c>
      <c r="J584" s="9">
        <f t="shared" ca="1" si="55"/>
        <v>2.72927637E-2</v>
      </c>
    </row>
    <row r="585" spans="1:10" x14ac:dyDescent="0.2">
      <c r="A585" s="2">
        <v>41044</v>
      </c>
      <c r="B585" s="7">
        <v>1330.660034</v>
      </c>
      <c r="C585" s="7">
        <v>384.97699999999998</v>
      </c>
      <c r="D585" s="16">
        <v>-5.8631773208300004E-3</v>
      </c>
      <c r="E585" s="14">
        <f t="shared" ca="1" si="56"/>
        <v>1369.5699460000001</v>
      </c>
      <c r="F585" s="14">
        <f t="shared" ca="1" si="57"/>
        <v>385.38099999999997</v>
      </c>
      <c r="G585" s="15">
        <f t="shared" ca="1" si="58"/>
        <v>0.97158968615393371</v>
      </c>
      <c r="H585" s="15">
        <f t="shared" ca="1" si="59"/>
        <v>0.99895168677231105</v>
      </c>
      <c r="I585" s="18">
        <f t="shared" ca="1" si="60"/>
        <v>2.8162094563488616E-2</v>
      </c>
      <c r="J585" s="9">
        <f t="shared" ca="1" si="55"/>
        <v>3.4025271900000001E-2</v>
      </c>
    </row>
    <row r="586" spans="1:10" x14ac:dyDescent="0.2">
      <c r="A586" s="2">
        <v>41045</v>
      </c>
      <c r="B586" s="7">
        <v>1324.8000489999999</v>
      </c>
      <c r="C586" s="7">
        <v>382.61200000000002</v>
      </c>
      <c r="D586" s="16">
        <v>-2.2382034887399999E-2</v>
      </c>
      <c r="E586" s="14">
        <f t="shared" ca="1" si="56"/>
        <v>1390.780029</v>
      </c>
      <c r="F586" s="14">
        <f t="shared" ca="1" si="57"/>
        <v>390.70400000000001</v>
      </c>
      <c r="G586" s="15">
        <f t="shared" ca="1" si="58"/>
        <v>0.95255901104113416</v>
      </c>
      <c r="H586" s="15">
        <f t="shared" ca="1" si="59"/>
        <v>0.97928866865965036</v>
      </c>
      <c r="I586" s="18">
        <f t="shared" ca="1" si="60"/>
        <v>2.806089418995783E-2</v>
      </c>
      <c r="J586" s="9">
        <f t="shared" ca="1" si="55"/>
        <v>5.0442929099999999E-2</v>
      </c>
    </row>
    <row r="587" spans="1:10" x14ac:dyDescent="0.2">
      <c r="A587" s="2">
        <v>41046</v>
      </c>
      <c r="B587" s="7">
        <v>1304.8599850000001</v>
      </c>
      <c r="C587" s="7">
        <v>380.46100000000001</v>
      </c>
      <c r="D587" s="16">
        <v>-2.5901934855299999E-2</v>
      </c>
      <c r="E587" s="14">
        <f t="shared" ca="1" si="56"/>
        <v>1385.1400149999999</v>
      </c>
      <c r="F587" s="14">
        <f t="shared" ca="1" si="57"/>
        <v>390.065</v>
      </c>
      <c r="G587" s="15">
        <f t="shared" ca="1" si="58"/>
        <v>0.94204193862668828</v>
      </c>
      <c r="H587" s="15">
        <f t="shared" ca="1" si="59"/>
        <v>0.97537846256393168</v>
      </c>
      <c r="I587" s="18">
        <f t="shared" ca="1" si="60"/>
        <v>3.5387515746742038E-2</v>
      </c>
      <c r="J587" s="9">
        <f t="shared" ca="1" si="55"/>
        <v>6.1289450600000003E-2</v>
      </c>
    </row>
    <row r="588" spans="1:10" x14ac:dyDescent="0.2">
      <c r="A588" s="2">
        <v>41047</v>
      </c>
      <c r="B588" s="7">
        <v>1295.219971</v>
      </c>
      <c r="C588" s="7">
        <v>380.89100000000002</v>
      </c>
      <c r="D588" s="16">
        <v>-2.3125998406900002E-2</v>
      </c>
      <c r="E588" s="14">
        <f t="shared" ca="1" si="56"/>
        <v>1376.920044</v>
      </c>
      <c r="F588" s="14">
        <f t="shared" ca="1" si="57"/>
        <v>389.00099999999998</v>
      </c>
      <c r="G588" s="15">
        <f t="shared" ca="1" si="58"/>
        <v>0.940664620755568</v>
      </c>
      <c r="H588" s="15">
        <f t="shared" ca="1" si="59"/>
        <v>0.97915172454569532</v>
      </c>
      <c r="I588" s="18">
        <f t="shared" ca="1" si="60"/>
        <v>4.0914798899541305E-2</v>
      </c>
      <c r="J588" s="9">
        <f t="shared" ca="1" si="55"/>
        <v>6.4040797299999994E-2</v>
      </c>
    </row>
    <row r="589" spans="1:10" x14ac:dyDescent="0.2">
      <c r="A589" s="2">
        <v>41050</v>
      </c>
      <c r="B589" s="7">
        <v>1315.98999</v>
      </c>
      <c r="C589" s="7">
        <v>379.81599999999997</v>
      </c>
      <c r="D589" s="16">
        <v>-2.7373889248100001E-2</v>
      </c>
      <c r="E589" s="14">
        <f t="shared" ca="1" si="56"/>
        <v>1378.530029</v>
      </c>
      <c r="F589" s="14">
        <f t="shared" ca="1" si="57"/>
        <v>393.04599999999999</v>
      </c>
      <c r="G589" s="15">
        <f t="shared" ca="1" si="58"/>
        <v>0.95463280618894664</v>
      </c>
      <c r="H589" s="15">
        <f t="shared" ca="1" si="59"/>
        <v>0.96633981773125788</v>
      </c>
      <c r="I589" s="18">
        <f t="shared" ca="1" si="60"/>
        <v>1.2263366046519675E-2</v>
      </c>
      <c r="J589" s="9">
        <f t="shared" ca="1" si="55"/>
        <v>3.96372553E-2</v>
      </c>
    </row>
    <row r="590" spans="1:10" x14ac:dyDescent="0.2">
      <c r="A590" s="2">
        <v>41051</v>
      </c>
      <c r="B590" s="7">
        <v>1316.630005</v>
      </c>
      <c r="C590" s="7">
        <v>375.51400000000001</v>
      </c>
      <c r="D590" s="16">
        <v>-4.2138767590499997E-2</v>
      </c>
      <c r="E590" s="14">
        <f t="shared" ca="1" si="56"/>
        <v>1366.9399410000001</v>
      </c>
      <c r="F590" s="14">
        <f t="shared" ca="1" si="57"/>
        <v>399.43400000000003</v>
      </c>
      <c r="G590" s="15">
        <f t="shared" ca="1" si="58"/>
        <v>0.96319521107621209</v>
      </c>
      <c r="H590" s="15">
        <f t="shared" ca="1" si="59"/>
        <v>0.94011526309728266</v>
      </c>
      <c r="I590" s="18">
        <f t="shared" ca="1" si="60"/>
        <v>-2.3961859147058395E-2</v>
      </c>
      <c r="J590" s="9">
        <f t="shared" ca="1" si="55"/>
        <v>1.81769084E-2</v>
      </c>
    </row>
    <row r="591" spans="1:10" x14ac:dyDescent="0.2">
      <c r="A591" s="2">
        <v>41052</v>
      </c>
      <c r="B591" s="7">
        <v>1318.8599850000001</v>
      </c>
      <c r="C591" s="7">
        <v>375.29899999999998</v>
      </c>
      <c r="D591" s="16">
        <v>-4.6525430460299999E-2</v>
      </c>
      <c r="E591" s="14">
        <f t="shared" ca="1" si="56"/>
        <v>1371.969971</v>
      </c>
      <c r="F591" s="14">
        <f t="shared" ca="1" si="57"/>
        <v>401.98899999999998</v>
      </c>
      <c r="G591" s="15">
        <f t="shared" ca="1" si="58"/>
        <v>0.96128925040444635</v>
      </c>
      <c r="H591" s="15">
        <f t="shared" ca="1" si="59"/>
        <v>0.93360514839958308</v>
      </c>
      <c r="I591" s="18">
        <f t="shared" ca="1" si="60"/>
        <v>-2.8798930179668281E-2</v>
      </c>
      <c r="J591" s="9">
        <f t="shared" ca="1" si="55"/>
        <v>1.77265003E-2</v>
      </c>
    </row>
    <row r="592" spans="1:10" x14ac:dyDescent="0.2">
      <c r="A592" s="2">
        <v>41053</v>
      </c>
      <c r="B592" s="7">
        <v>1320.6800539999999</v>
      </c>
      <c r="C592" s="7">
        <v>374.22399999999999</v>
      </c>
      <c r="D592" s="16">
        <v>-6.5442897615099999E-2</v>
      </c>
      <c r="E592" s="14">
        <f t="shared" ca="1" si="56"/>
        <v>1390.6899410000001</v>
      </c>
      <c r="F592" s="14">
        <f t="shared" ca="1" si="57"/>
        <v>406.03399999999999</v>
      </c>
      <c r="G592" s="15">
        <f t="shared" ca="1" si="58"/>
        <v>0.94965816251632751</v>
      </c>
      <c r="H592" s="15">
        <f t="shared" ca="1" si="59"/>
        <v>0.92165680706541819</v>
      </c>
      <c r="I592" s="18">
        <f t="shared" ca="1" si="60"/>
        <v>-2.948572081633416E-2</v>
      </c>
      <c r="J592" s="9">
        <f t="shared" ca="1" si="55"/>
        <v>3.5957176799999997E-2</v>
      </c>
    </row>
    <row r="593" spans="1:10" x14ac:dyDescent="0.2">
      <c r="A593" s="2">
        <v>41054</v>
      </c>
      <c r="B593" s="7">
        <v>1317.8199460000001</v>
      </c>
      <c r="C593" s="7">
        <v>375.51400000000001</v>
      </c>
      <c r="D593" s="16">
        <v>-3.86231813051E-2</v>
      </c>
      <c r="E593" s="14">
        <f t="shared" ca="1" si="56"/>
        <v>1399.9799800000001</v>
      </c>
      <c r="F593" s="14">
        <f t="shared" ca="1" si="57"/>
        <v>394.53699999999998</v>
      </c>
      <c r="G593" s="15">
        <f t="shared" ca="1" si="58"/>
        <v>0.94131342221050907</v>
      </c>
      <c r="H593" s="15">
        <f t="shared" ca="1" si="59"/>
        <v>0.95178398984125701</v>
      </c>
      <c r="I593" s="18">
        <f t="shared" ca="1" si="60"/>
        <v>1.1123359535402777E-2</v>
      </c>
      <c r="J593" s="9">
        <f t="shared" ca="1" si="55"/>
        <v>4.9746540800000003E-2</v>
      </c>
    </row>
    <row r="594" spans="1:10" x14ac:dyDescent="0.2">
      <c r="A594" s="2">
        <v>41058</v>
      </c>
      <c r="B594" s="7">
        <v>1332.420044</v>
      </c>
      <c r="C594" s="7">
        <v>373.363</v>
      </c>
      <c r="D594" s="16">
        <v>-3.2283912119400002E-2</v>
      </c>
      <c r="E594" s="14">
        <f t="shared" ca="1" si="56"/>
        <v>1403.3599850000001</v>
      </c>
      <c r="F594" s="14">
        <f t="shared" ca="1" si="57"/>
        <v>391.34300000000002</v>
      </c>
      <c r="G594" s="15">
        <f t="shared" ca="1" si="58"/>
        <v>0.94944993319016424</v>
      </c>
      <c r="H594" s="15">
        <f t="shared" ca="1" si="59"/>
        <v>0.95405564939196552</v>
      </c>
      <c r="I594" s="18">
        <f t="shared" ca="1" si="60"/>
        <v>4.8509310926232452E-3</v>
      </c>
      <c r="J594" s="9">
        <f t="shared" ca="1" si="55"/>
        <v>3.7134843200000003E-2</v>
      </c>
    </row>
    <row r="595" spans="1:10" x14ac:dyDescent="0.2">
      <c r="A595" s="2">
        <v>41059</v>
      </c>
      <c r="B595" s="7">
        <v>1313.3199460000001</v>
      </c>
      <c r="C595" s="7">
        <v>371.428</v>
      </c>
      <c r="D595" s="16">
        <v>-3.6838279782000001E-2</v>
      </c>
      <c r="E595" s="14">
        <f t="shared" ca="1" si="56"/>
        <v>1397.910034</v>
      </c>
      <c r="F595" s="14">
        <f t="shared" ca="1" si="57"/>
        <v>391.34300000000002</v>
      </c>
      <c r="G595" s="15">
        <f t="shared" ca="1" si="58"/>
        <v>0.93948817453012146</v>
      </c>
      <c r="H595" s="15">
        <f t="shared" ca="1" si="59"/>
        <v>0.9491111377998328</v>
      </c>
      <c r="I595" s="18">
        <f t="shared" ca="1" si="60"/>
        <v>1.024277210782798E-2</v>
      </c>
      <c r="J595" s="9">
        <f t="shared" ca="1" si="55"/>
        <v>4.7081051899999997E-2</v>
      </c>
    </row>
    <row r="596" spans="1:10" x14ac:dyDescent="0.2">
      <c r="A596" s="2">
        <v>41060</v>
      </c>
      <c r="B596" s="7">
        <v>1310.329956</v>
      </c>
      <c r="C596" s="7">
        <v>369.70699999999999</v>
      </c>
      <c r="D596" s="16">
        <v>-3.6120615236199999E-2</v>
      </c>
      <c r="E596" s="14">
        <f t="shared" ca="1" si="56"/>
        <v>1405.8199460000001</v>
      </c>
      <c r="F596" s="14">
        <f t="shared" ca="1" si="57"/>
        <v>388.78800000000001</v>
      </c>
      <c r="G596" s="15">
        <f t="shared" ca="1" si="58"/>
        <v>0.93207523461898578</v>
      </c>
      <c r="H596" s="15">
        <f t="shared" ca="1" si="59"/>
        <v>0.95092183915141415</v>
      </c>
      <c r="I596" s="18">
        <f t="shared" ca="1" si="60"/>
        <v>2.0220046443066853E-2</v>
      </c>
      <c r="J596" s="9">
        <f t="shared" ca="1" si="55"/>
        <v>5.6340661700000003E-2</v>
      </c>
    </row>
    <row r="597" spans="1:10" x14ac:dyDescent="0.2">
      <c r="A597" s="2">
        <v>41061</v>
      </c>
      <c r="B597" s="7">
        <v>1278.040039</v>
      </c>
      <c r="C597" s="7">
        <v>376.59</v>
      </c>
      <c r="D597" s="16">
        <v>-2.4554614322700001E-2</v>
      </c>
      <c r="E597" s="14">
        <f t="shared" ca="1" si="56"/>
        <v>1402.3100589999999</v>
      </c>
      <c r="F597" s="14">
        <f t="shared" ca="1" si="57"/>
        <v>386.233</v>
      </c>
      <c r="G597" s="15">
        <f t="shared" ca="1" si="58"/>
        <v>0.91138192356074377</v>
      </c>
      <c r="H597" s="15">
        <f t="shared" ca="1" si="59"/>
        <v>0.97503320534496007</v>
      </c>
      <c r="I597" s="18">
        <f t="shared" ca="1" si="60"/>
        <v>6.9840404048757687E-2</v>
      </c>
      <c r="J597" s="9">
        <f t="shared" ca="1" si="55"/>
        <v>9.4395018400000003E-2</v>
      </c>
    </row>
    <row r="598" spans="1:10" x14ac:dyDescent="0.2">
      <c r="A598" s="2">
        <v>41066</v>
      </c>
      <c r="B598" s="7">
        <v>1315.130005</v>
      </c>
      <c r="C598" s="7">
        <v>376.37400000000002</v>
      </c>
      <c r="D598" s="16">
        <v>-2.9475669290399999E-2</v>
      </c>
      <c r="E598" s="14">
        <f t="shared" ca="1" si="56"/>
        <v>1391.5699460000001</v>
      </c>
      <c r="F598" s="14">
        <f t="shared" ca="1" si="57"/>
        <v>388.57499999999999</v>
      </c>
      <c r="G598" s="15">
        <f t="shared" ca="1" si="58"/>
        <v>0.94506927860886691</v>
      </c>
      <c r="H598" s="15">
        <f t="shared" ca="1" si="59"/>
        <v>0.96860065624396841</v>
      </c>
      <c r="I598" s="18">
        <f t="shared" ca="1" si="60"/>
        <v>2.4899103343766882E-2</v>
      </c>
      <c r="J598" s="9">
        <f t="shared" ca="1" si="55"/>
        <v>5.4374772600000003E-2</v>
      </c>
    </row>
    <row r="599" spans="1:10" x14ac:dyDescent="0.2">
      <c r="A599" s="2">
        <v>41067</v>
      </c>
      <c r="B599" s="7">
        <v>1314.98999</v>
      </c>
      <c r="C599" s="7">
        <v>380.67599999999999</v>
      </c>
      <c r="D599" s="16">
        <v>-2.3176956297799998E-2</v>
      </c>
      <c r="E599" s="14">
        <f t="shared" ca="1" si="56"/>
        <v>1369.099976</v>
      </c>
      <c r="F599" s="14">
        <f t="shared" ca="1" si="57"/>
        <v>384.97699999999998</v>
      </c>
      <c r="G599" s="15">
        <f t="shared" ca="1" si="58"/>
        <v>0.96047769560402074</v>
      </c>
      <c r="H599" s="15">
        <f t="shared" ca="1" si="59"/>
        <v>0.98882790400465481</v>
      </c>
      <c r="I599" s="18">
        <f t="shared" ca="1" si="60"/>
        <v>2.9516779546666427E-2</v>
      </c>
      <c r="J599" s="9">
        <f t="shared" ref="J599:J662" ca="1" si="61">ROUND(I599-D599,10)</f>
        <v>5.2693735800000002E-2</v>
      </c>
    </row>
    <row r="600" spans="1:10" x14ac:dyDescent="0.2">
      <c r="A600" s="2">
        <v>41068</v>
      </c>
      <c r="B600" s="7">
        <v>1325.660034</v>
      </c>
      <c r="C600" s="7">
        <v>381.32100000000003</v>
      </c>
      <c r="D600" s="16">
        <v>-1.2733341470300001E-2</v>
      </c>
      <c r="E600" s="14">
        <f t="shared" ca="1" si="56"/>
        <v>1363.719971</v>
      </c>
      <c r="F600" s="14">
        <f t="shared" ca="1" si="57"/>
        <v>383.47199999999998</v>
      </c>
      <c r="G600" s="15">
        <f t="shared" ca="1" si="58"/>
        <v>0.97209109068624178</v>
      </c>
      <c r="H600" s="15">
        <f t="shared" ca="1" si="59"/>
        <v>0.99439072474652657</v>
      </c>
      <c r="I600" s="18">
        <f t="shared" ca="1" si="60"/>
        <v>2.2939860547988911E-2</v>
      </c>
      <c r="J600" s="9">
        <f t="shared" ca="1" si="61"/>
        <v>3.5673202000000001E-2</v>
      </c>
    </row>
    <row r="601" spans="1:10" x14ac:dyDescent="0.2">
      <c r="A601" s="2">
        <v>41071</v>
      </c>
      <c r="B601" s="7">
        <v>1308.9300539999999</v>
      </c>
      <c r="C601" s="7">
        <v>380.46100000000001</v>
      </c>
      <c r="D601" s="16">
        <v>-1.84343134923E-2</v>
      </c>
      <c r="E601" s="14">
        <f t="shared" ca="1" si="56"/>
        <v>1354.579956</v>
      </c>
      <c r="F601" s="14">
        <f t="shared" ca="1" si="57"/>
        <v>383.04199999999997</v>
      </c>
      <c r="G601" s="15">
        <f t="shared" ca="1" si="58"/>
        <v>0.96629958844599939</v>
      </c>
      <c r="H601" s="15">
        <f t="shared" ca="1" si="59"/>
        <v>0.99326183551673197</v>
      </c>
      <c r="I601" s="18">
        <f t="shared" ca="1" si="60"/>
        <v>2.7902575343215386E-2</v>
      </c>
      <c r="J601" s="9">
        <f t="shared" ca="1" si="61"/>
        <v>4.6336888800000003E-2</v>
      </c>
    </row>
    <row r="602" spans="1:10" x14ac:dyDescent="0.2">
      <c r="A602" s="2">
        <v>41072</v>
      </c>
      <c r="B602" s="7">
        <v>1324.1800539999999</v>
      </c>
      <c r="C602" s="7">
        <v>381.96600000000001</v>
      </c>
      <c r="D602" s="16">
        <v>-2.65826419471E-2</v>
      </c>
      <c r="E602" s="14">
        <f t="shared" ca="1" si="56"/>
        <v>1357.98999</v>
      </c>
      <c r="F602" s="14">
        <f t="shared" ca="1" si="57"/>
        <v>386.69799999999998</v>
      </c>
      <c r="G602" s="15">
        <f t="shared" ca="1" si="58"/>
        <v>0.97510295639218958</v>
      </c>
      <c r="H602" s="15">
        <f t="shared" ca="1" si="59"/>
        <v>0.98776306057957375</v>
      </c>
      <c r="I602" s="18">
        <f t="shared" ca="1" si="60"/>
        <v>1.2983351249621577E-2</v>
      </c>
      <c r="J602" s="9">
        <f t="shared" ca="1" si="61"/>
        <v>3.9565993200000003E-2</v>
      </c>
    </row>
    <row r="603" spans="1:10" x14ac:dyDescent="0.2">
      <c r="A603" s="2">
        <v>41073</v>
      </c>
      <c r="B603" s="7">
        <v>1314.880005</v>
      </c>
      <c r="C603" s="7">
        <v>380.89100000000002</v>
      </c>
      <c r="D603" s="16">
        <v>-3.02762704689E-2</v>
      </c>
      <c r="E603" s="14">
        <f t="shared" ca="1" si="56"/>
        <v>1353.3900149999999</v>
      </c>
      <c r="F603" s="14">
        <f t="shared" ca="1" si="57"/>
        <v>383.25700000000001</v>
      </c>
      <c r="G603" s="15">
        <f t="shared" ca="1" si="58"/>
        <v>0.97154551934536038</v>
      </c>
      <c r="H603" s="15">
        <f t="shared" ca="1" si="59"/>
        <v>0.99382659677448815</v>
      </c>
      <c r="I603" s="18">
        <f t="shared" ca="1" si="60"/>
        <v>2.2933642310595026E-2</v>
      </c>
      <c r="J603" s="9">
        <f t="shared" ca="1" si="61"/>
        <v>5.3209912800000002E-2</v>
      </c>
    </row>
    <row r="604" spans="1:10" x14ac:dyDescent="0.2">
      <c r="A604" s="2">
        <v>41074</v>
      </c>
      <c r="B604" s="7">
        <v>1329.099976</v>
      </c>
      <c r="C604" s="7">
        <v>378.09500000000003</v>
      </c>
      <c r="D604" s="16">
        <v>-2.8485151522800001E-2</v>
      </c>
      <c r="E604" s="14">
        <f t="shared" ca="1" si="56"/>
        <v>1338.349976</v>
      </c>
      <c r="F604" s="14">
        <f t="shared" ca="1" si="57"/>
        <v>382.827</v>
      </c>
      <c r="G604" s="15">
        <f t="shared" ca="1" si="58"/>
        <v>0.99308850437787133</v>
      </c>
      <c r="H604" s="15">
        <f t="shared" ca="1" si="59"/>
        <v>0.98763932533494248</v>
      </c>
      <c r="I604" s="18">
        <f t="shared" ca="1" si="60"/>
        <v>-5.4871031322052399E-3</v>
      </c>
      <c r="J604" s="9">
        <f t="shared" ca="1" si="61"/>
        <v>2.2998048399999999E-2</v>
      </c>
    </row>
    <row r="605" spans="1:10" x14ac:dyDescent="0.2">
      <c r="A605" s="2">
        <v>41075</v>
      </c>
      <c r="B605" s="7">
        <v>1342.839966</v>
      </c>
      <c r="C605" s="7">
        <v>387.12799999999999</v>
      </c>
      <c r="D605" s="16">
        <v>-1.42878485467E-2</v>
      </c>
      <c r="E605" s="14">
        <f t="shared" ca="1" si="56"/>
        <v>1330.660034</v>
      </c>
      <c r="F605" s="14">
        <f t="shared" ca="1" si="57"/>
        <v>384.97699999999998</v>
      </c>
      <c r="G605" s="15">
        <f t="shared" ca="1" si="58"/>
        <v>1.0091533011353673</v>
      </c>
      <c r="H605" s="15">
        <f t="shared" ca="1" si="59"/>
        <v>1.0055873467765608</v>
      </c>
      <c r="I605" s="18">
        <f t="shared" ca="1" si="60"/>
        <v>-3.5336101609086956E-3</v>
      </c>
      <c r="J605" s="9">
        <f t="shared" ca="1" si="61"/>
        <v>1.0754238399999999E-2</v>
      </c>
    </row>
    <row r="606" spans="1:10" x14ac:dyDescent="0.2">
      <c r="A606" s="2">
        <v>41078</v>
      </c>
      <c r="B606" s="7">
        <v>1344.780029</v>
      </c>
      <c r="C606" s="7">
        <v>383.04199999999997</v>
      </c>
      <c r="D606" s="16">
        <v>-1.0978808163599999E-2</v>
      </c>
      <c r="E606" s="14">
        <f t="shared" ca="1" si="56"/>
        <v>1324.8000489999999</v>
      </c>
      <c r="F606" s="14">
        <f t="shared" ca="1" si="57"/>
        <v>382.61200000000002</v>
      </c>
      <c r="G606" s="15">
        <f t="shared" ca="1" si="58"/>
        <v>1.0150815060846967</v>
      </c>
      <c r="H606" s="15">
        <f t="shared" ca="1" si="59"/>
        <v>1.0011238539303522</v>
      </c>
      <c r="I606" s="18">
        <f t="shared" ca="1" si="60"/>
        <v>-1.3750277264119481E-2</v>
      </c>
      <c r="J606" s="9">
        <f t="shared" ca="1" si="61"/>
        <v>-2.7714691E-3</v>
      </c>
    </row>
    <row r="607" spans="1:10" x14ac:dyDescent="0.2">
      <c r="A607" s="2">
        <v>41079</v>
      </c>
      <c r="B607" s="7">
        <v>1357.9799800000001</v>
      </c>
      <c r="C607" s="7">
        <v>382.39600000000002</v>
      </c>
      <c r="D607" s="16">
        <v>-1.6060392028500001E-2</v>
      </c>
      <c r="E607" s="14">
        <f t="shared" ca="1" si="56"/>
        <v>1304.8599850000001</v>
      </c>
      <c r="F607" s="14">
        <f t="shared" ca="1" si="57"/>
        <v>380.46100000000001</v>
      </c>
      <c r="G607" s="15">
        <f t="shared" ca="1" si="58"/>
        <v>1.0407093447654463</v>
      </c>
      <c r="H607" s="15">
        <f t="shared" ca="1" si="59"/>
        <v>1.0050859352206929</v>
      </c>
      <c r="I607" s="18">
        <f t="shared" ca="1" si="60"/>
        <v>-3.4229931463507834E-2</v>
      </c>
      <c r="J607" s="9">
        <f t="shared" ca="1" si="61"/>
        <v>-1.81695394E-2</v>
      </c>
    </row>
    <row r="608" spans="1:10" x14ac:dyDescent="0.2">
      <c r="A608" s="2">
        <v>41080</v>
      </c>
      <c r="B608" s="7">
        <v>1355.6899410000001</v>
      </c>
      <c r="C608" s="7">
        <v>380.46100000000001</v>
      </c>
      <c r="D608" s="16">
        <v>-2.69335779758E-2</v>
      </c>
      <c r="E608" s="14">
        <f t="shared" ca="1" si="56"/>
        <v>1295.219971</v>
      </c>
      <c r="F608" s="14">
        <f t="shared" ca="1" si="57"/>
        <v>380.89100000000002</v>
      </c>
      <c r="G608" s="15">
        <f t="shared" ca="1" si="58"/>
        <v>1.0466870271876005</v>
      </c>
      <c r="H608" s="15">
        <f t="shared" ca="1" si="59"/>
        <v>0.99887106810084769</v>
      </c>
      <c r="I608" s="18">
        <f t="shared" ca="1" si="60"/>
        <v>-4.5683148682211239E-2</v>
      </c>
      <c r="J608" s="9">
        <f t="shared" ca="1" si="61"/>
        <v>-1.8749570699999999E-2</v>
      </c>
    </row>
    <row r="609" spans="1:10" x14ac:dyDescent="0.2">
      <c r="A609" s="2">
        <v>41081</v>
      </c>
      <c r="B609" s="7">
        <v>1325.51001</v>
      </c>
      <c r="C609" s="7">
        <v>379.38499999999999</v>
      </c>
      <c r="D609" s="16">
        <v>-2.9363126133699999E-2</v>
      </c>
      <c r="E609" s="14">
        <f t="shared" ref="E609:E672" ca="1" si="62">OFFSET(B609,-$K$1,0)</f>
        <v>1315.98999</v>
      </c>
      <c r="F609" s="14">
        <f t="shared" ref="F609:F672" ca="1" si="63">OFFSET(C609,-$K$1,0)</f>
        <v>379.81599999999997</v>
      </c>
      <c r="G609" s="15">
        <f t="shared" ref="G609:G672" ca="1" si="64">B609/E609</f>
        <v>1.0072341127761921</v>
      </c>
      <c r="H609" s="15">
        <f t="shared" ref="H609:H672" ca="1" si="65">C609/F609</f>
        <v>0.99886524001095267</v>
      </c>
      <c r="I609" s="18">
        <f t="shared" ref="I609:I672" ca="1" si="66">H609/G609-1</f>
        <v>-8.308766213420582E-3</v>
      </c>
      <c r="J609" s="9">
        <f t="shared" ca="1" si="61"/>
        <v>2.10543599E-2</v>
      </c>
    </row>
    <row r="610" spans="1:10" x14ac:dyDescent="0.2">
      <c r="A610" s="2">
        <v>41082</v>
      </c>
      <c r="B610" s="7">
        <v>1335.0200199999999</v>
      </c>
      <c r="C610" s="7">
        <v>376.59</v>
      </c>
      <c r="D610" s="16">
        <v>-2.4252624134900001E-2</v>
      </c>
      <c r="E610" s="14">
        <f t="shared" ca="1" si="62"/>
        <v>1316.630005</v>
      </c>
      <c r="F610" s="14">
        <f t="shared" ca="1" si="63"/>
        <v>375.51400000000001</v>
      </c>
      <c r="G610" s="15">
        <f t="shared" ca="1" si="64"/>
        <v>1.0139674889150045</v>
      </c>
      <c r="H610" s="15">
        <f t="shared" ca="1" si="65"/>
        <v>1.0028654058170934</v>
      </c>
      <c r="I610" s="18">
        <f t="shared" ca="1" si="66"/>
        <v>-1.0949150953341702E-2</v>
      </c>
      <c r="J610" s="9">
        <f t="shared" ca="1" si="61"/>
        <v>1.3303473200000001E-2</v>
      </c>
    </row>
    <row r="611" spans="1:10" x14ac:dyDescent="0.2">
      <c r="A611" s="2">
        <v>41085</v>
      </c>
      <c r="B611" s="7">
        <v>1313.719971</v>
      </c>
      <c r="C611" s="7">
        <v>374.22399999999999</v>
      </c>
      <c r="D611" s="16">
        <v>-2.1541414153899999E-2</v>
      </c>
      <c r="E611" s="14">
        <f t="shared" ca="1" si="62"/>
        <v>1318.8599850000001</v>
      </c>
      <c r="F611" s="14">
        <f t="shared" ca="1" si="63"/>
        <v>375.29899999999998</v>
      </c>
      <c r="G611" s="15">
        <f t="shared" ca="1" si="64"/>
        <v>0.99610268409197356</v>
      </c>
      <c r="H611" s="15">
        <f t="shared" ca="1" si="65"/>
        <v>0.99713561720121824</v>
      </c>
      <c r="I611" s="18">
        <f t="shared" ca="1" si="66"/>
        <v>1.0369745265632613E-3</v>
      </c>
      <c r="J611" s="9">
        <f t="shared" ca="1" si="61"/>
        <v>2.25783887E-2</v>
      </c>
    </row>
    <row r="612" spans="1:10" x14ac:dyDescent="0.2">
      <c r="A612" s="2">
        <v>41086</v>
      </c>
      <c r="B612" s="7">
        <v>1319.98999</v>
      </c>
      <c r="C612" s="7">
        <v>375.72899999999998</v>
      </c>
      <c r="D612" s="16">
        <v>-9.2598847814999996E-3</v>
      </c>
      <c r="E612" s="14">
        <f t="shared" ca="1" si="62"/>
        <v>1320.6800539999999</v>
      </c>
      <c r="F612" s="14">
        <f t="shared" ca="1" si="63"/>
        <v>374.22399999999999</v>
      </c>
      <c r="G612" s="15">
        <f t="shared" ca="1" si="64"/>
        <v>0.99947749343384884</v>
      </c>
      <c r="H612" s="15">
        <f t="shared" ca="1" si="65"/>
        <v>1.0040216554790713</v>
      </c>
      <c r="I612" s="18">
        <f t="shared" ca="1" si="66"/>
        <v>4.5465376409932201E-3</v>
      </c>
      <c r="J612" s="9">
        <f t="shared" ca="1" si="61"/>
        <v>1.3806422400000001E-2</v>
      </c>
    </row>
    <row r="613" spans="1:10" x14ac:dyDescent="0.2">
      <c r="A613" s="2">
        <v>41087</v>
      </c>
      <c r="B613" s="7">
        <v>1331.849976</v>
      </c>
      <c r="C613" s="7">
        <v>377.02</v>
      </c>
      <c r="D613" s="16">
        <v>-1.6399601872599999E-2</v>
      </c>
      <c r="E613" s="14">
        <f t="shared" ca="1" si="62"/>
        <v>1317.8199460000001</v>
      </c>
      <c r="F613" s="14">
        <f t="shared" ca="1" si="63"/>
        <v>375.51400000000001</v>
      </c>
      <c r="G613" s="15">
        <f t="shared" ca="1" si="64"/>
        <v>1.0106463937221359</v>
      </c>
      <c r="H613" s="15">
        <f t="shared" ca="1" si="65"/>
        <v>1.0040105029373072</v>
      </c>
      <c r="I613" s="18">
        <f t="shared" ca="1" si="66"/>
        <v>-6.5659867051909293E-3</v>
      </c>
      <c r="J613" s="9">
        <f t="shared" ca="1" si="61"/>
        <v>9.8336151999999996E-3</v>
      </c>
    </row>
    <row r="614" spans="1:10" x14ac:dyDescent="0.2">
      <c r="A614" s="2">
        <v>41088</v>
      </c>
      <c r="B614" s="7">
        <v>1329.040039</v>
      </c>
      <c r="C614" s="7">
        <v>378.74</v>
      </c>
      <c r="D614" s="16">
        <v>-1.04002024739E-2</v>
      </c>
      <c r="E614" s="14">
        <f t="shared" ca="1" si="62"/>
        <v>1332.420044</v>
      </c>
      <c r="F614" s="14">
        <f t="shared" ca="1" si="63"/>
        <v>373.363</v>
      </c>
      <c r="G614" s="15">
        <f t="shared" ca="1" si="64"/>
        <v>0.99746325866589858</v>
      </c>
      <c r="H614" s="15">
        <f t="shared" ca="1" si="65"/>
        <v>1.0144015341638031</v>
      </c>
      <c r="I614" s="18">
        <f t="shared" ca="1" si="66"/>
        <v>1.6981352797454718E-2</v>
      </c>
      <c r="J614" s="9">
        <f t="shared" ca="1" si="61"/>
        <v>2.7381555299999999E-2</v>
      </c>
    </row>
    <row r="615" spans="1:10" x14ac:dyDescent="0.2">
      <c r="A615" s="2">
        <v>41089</v>
      </c>
      <c r="B615" s="7">
        <v>1362.160034</v>
      </c>
      <c r="C615" s="7">
        <v>378.09500000000003</v>
      </c>
      <c r="D615" s="16">
        <v>-7.6795830014700004E-4</v>
      </c>
      <c r="E615" s="14">
        <f t="shared" ca="1" si="62"/>
        <v>1313.3199460000001</v>
      </c>
      <c r="F615" s="14">
        <f t="shared" ca="1" si="63"/>
        <v>371.428</v>
      </c>
      <c r="G615" s="15">
        <f t="shared" ca="1" si="64"/>
        <v>1.0371882633388405</v>
      </c>
      <c r="H615" s="15">
        <f t="shared" ca="1" si="65"/>
        <v>1.0179496429994508</v>
      </c>
      <c r="I615" s="18">
        <f t="shared" ca="1" si="66"/>
        <v>-1.8548821867168219E-2</v>
      </c>
      <c r="J615" s="9">
        <f t="shared" ca="1" si="61"/>
        <v>-1.7780863599999999E-2</v>
      </c>
    </row>
    <row r="616" spans="1:10" x14ac:dyDescent="0.2">
      <c r="A616" s="2">
        <v>41092</v>
      </c>
      <c r="B616" s="7">
        <v>1365.51001</v>
      </c>
      <c r="C616" s="7">
        <v>376.59</v>
      </c>
      <c r="D616" s="16">
        <v>-7.0683822119999998E-3</v>
      </c>
      <c r="E616" s="14">
        <f t="shared" ca="1" si="62"/>
        <v>1310.329956</v>
      </c>
      <c r="F616" s="14">
        <f t="shared" ca="1" si="63"/>
        <v>369.70699999999999</v>
      </c>
      <c r="G616" s="15">
        <f t="shared" ca="1" si="64"/>
        <v>1.0421115717818481</v>
      </c>
      <c r="H616" s="15">
        <f t="shared" ca="1" si="65"/>
        <v>1.0186174457070059</v>
      </c>
      <c r="I616" s="18">
        <f t="shared" ca="1" si="66"/>
        <v>-2.2544731975935095E-2</v>
      </c>
      <c r="J616" s="9">
        <f t="shared" ca="1" si="61"/>
        <v>-1.5476349800000001E-2</v>
      </c>
    </row>
    <row r="617" spans="1:10" x14ac:dyDescent="0.2">
      <c r="A617" s="2">
        <v>41093</v>
      </c>
      <c r="B617" s="7">
        <v>1374.0200199999999</v>
      </c>
      <c r="C617" s="7">
        <v>376.37400000000002</v>
      </c>
      <c r="D617" s="16">
        <v>-1.50835939635E-2</v>
      </c>
      <c r="E617" s="14">
        <f t="shared" ca="1" si="62"/>
        <v>1278.040039</v>
      </c>
      <c r="F617" s="14">
        <f t="shared" ca="1" si="63"/>
        <v>376.59</v>
      </c>
      <c r="G617" s="15">
        <f t="shared" ca="1" si="64"/>
        <v>1.0750993537535016</v>
      </c>
      <c r="H617" s="15">
        <f t="shared" ca="1" si="65"/>
        <v>0.99942643192862279</v>
      </c>
      <c r="I617" s="18">
        <f t="shared" ca="1" si="66"/>
        <v>-7.0386910345245246E-2</v>
      </c>
      <c r="J617" s="9">
        <f t="shared" ca="1" si="61"/>
        <v>-5.5303316399999997E-2</v>
      </c>
    </row>
    <row r="618" spans="1:10" x14ac:dyDescent="0.2">
      <c r="A618" s="2">
        <v>41095</v>
      </c>
      <c r="B618" s="7">
        <v>1367.579956</v>
      </c>
      <c r="C618" s="7">
        <v>373.363</v>
      </c>
      <c r="D618" s="16">
        <v>-2.25186663321E-2</v>
      </c>
      <c r="E618" s="14">
        <f t="shared" ca="1" si="62"/>
        <v>1315.130005</v>
      </c>
      <c r="F618" s="14">
        <f t="shared" ca="1" si="63"/>
        <v>376.37400000000002</v>
      </c>
      <c r="G618" s="15">
        <f t="shared" ca="1" si="64"/>
        <v>1.0398819514425117</v>
      </c>
      <c r="H618" s="15">
        <f t="shared" ca="1" si="65"/>
        <v>0.9919999787445466</v>
      </c>
      <c r="I618" s="18">
        <f t="shared" ca="1" si="66"/>
        <v>-4.604558491619537E-2</v>
      </c>
      <c r="J618" s="9">
        <f t="shared" ca="1" si="61"/>
        <v>-2.3526918599999998E-2</v>
      </c>
    </row>
    <row r="619" spans="1:10" x14ac:dyDescent="0.2">
      <c r="A619" s="2">
        <v>41096</v>
      </c>
      <c r="B619" s="7">
        <v>1354.6800539999999</v>
      </c>
      <c r="C619" s="7">
        <v>373.363</v>
      </c>
      <c r="D619" s="16">
        <v>-2.6363976368299999E-2</v>
      </c>
      <c r="E619" s="14">
        <f t="shared" ca="1" si="62"/>
        <v>1314.98999</v>
      </c>
      <c r="F619" s="14">
        <f t="shared" ca="1" si="63"/>
        <v>380.67599999999999</v>
      </c>
      <c r="G619" s="15">
        <f t="shared" ca="1" si="64"/>
        <v>1.0301827879313361</v>
      </c>
      <c r="H619" s="15">
        <f t="shared" ca="1" si="65"/>
        <v>0.98078943773707827</v>
      </c>
      <c r="I619" s="18">
        <f t="shared" ca="1" si="66"/>
        <v>-4.7946200201463673E-2</v>
      </c>
      <c r="J619" s="9">
        <f t="shared" ca="1" si="61"/>
        <v>-2.1582223800000001E-2</v>
      </c>
    </row>
    <row r="620" spans="1:10" x14ac:dyDescent="0.2">
      <c r="A620" s="2">
        <v>41099</v>
      </c>
      <c r="B620" s="7">
        <v>1352.459961</v>
      </c>
      <c r="C620" s="7">
        <v>377.23500000000001</v>
      </c>
      <c r="D620" s="16">
        <v>-2.2051955305499998E-2</v>
      </c>
      <c r="E620" s="14">
        <f t="shared" ca="1" si="62"/>
        <v>1325.660034</v>
      </c>
      <c r="F620" s="14">
        <f t="shared" ca="1" si="63"/>
        <v>381.32100000000003</v>
      </c>
      <c r="G620" s="15">
        <f t="shared" ca="1" si="64"/>
        <v>1.0202162894804445</v>
      </c>
      <c r="H620" s="15">
        <f t="shared" ca="1" si="65"/>
        <v>0.98928461847105187</v>
      </c>
      <c r="I620" s="18">
        <f t="shared" ca="1" si="66"/>
        <v>-3.0318738612912122E-2</v>
      </c>
      <c r="J620" s="9">
        <f t="shared" ca="1" si="61"/>
        <v>-8.2667833000000003E-3</v>
      </c>
    </row>
    <row r="621" spans="1:10" x14ac:dyDescent="0.2">
      <c r="A621" s="2">
        <v>41100</v>
      </c>
      <c r="B621" s="7">
        <v>1341.469971</v>
      </c>
      <c r="C621" s="7">
        <v>377.45</v>
      </c>
      <c r="D621" s="16">
        <v>-1.7943215843200001E-2</v>
      </c>
      <c r="E621" s="14">
        <f t="shared" ca="1" si="62"/>
        <v>1308.9300539999999</v>
      </c>
      <c r="F621" s="14">
        <f t="shared" ca="1" si="63"/>
        <v>380.46100000000001</v>
      </c>
      <c r="G621" s="15">
        <f t="shared" ca="1" si="64"/>
        <v>1.0248599357166261</v>
      </c>
      <c r="H621" s="15">
        <f t="shared" ca="1" si="65"/>
        <v>0.99208591682196068</v>
      </c>
      <c r="I621" s="18">
        <f t="shared" ca="1" si="66"/>
        <v>-3.1979022452222616E-2</v>
      </c>
      <c r="J621" s="9">
        <f t="shared" ca="1" si="61"/>
        <v>-1.4035806600000001E-2</v>
      </c>
    </row>
    <row r="622" spans="1:10" x14ac:dyDescent="0.2">
      <c r="A622" s="2">
        <v>41101</v>
      </c>
      <c r="B622" s="7">
        <v>1341.4499510000001</v>
      </c>
      <c r="C622" s="7">
        <v>375.94400000000002</v>
      </c>
      <c r="D622" s="16">
        <v>-2.25796564254E-2</v>
      </c>
      <c r="E622" s="14">
        <f t="shared" ca="1" si="62"/>
        <v>1324.1800539999999</v>
      </c>
      <c r="F622" s="14">
        <f t="shared" ca="1" si="63"/>
        <v>381.96600000000001</v>
      </c>
      <c r="G622" s="15">
        <f t="shared" ca="1" si="64"/>
        <v>1.0130419552445549</v>
      </c>
      <c r="H622" s="15">
        <f t="shared" ca="1" si="65"/>
        <v>0.98423419885539554</v>
      </c>
      <c r="I622" s="18">
        <f t="shared" ca="1" si="66"/>
        <v>-2.8436883823044545E-2</v>
      </c>
      <c r="J622" s="9">
        <f t="shared" ca="1" si="61"/>
        <v>-5.8572273999999997E-3</v>
      </c>
    </row>
    <row r="623" spans="1:10" x14ac:dyDescent="0.2">
      <c r="A623" s="2">
        <v>41102</v>
      </c>
      <c r="B623" s="7">
        <v>1334.76001</v>
      </c>
      <c r="C623" s="7">
        <v>373.57900000000001</v>
      </c>
      <c r="D623" s="16">
        <v>-2.17744623678E-2</v>
      </c>
      <c r="E623" s="14">
        <f t="shared" ca="1" si="62"/>
        <v>1314.880005</v>
      </c>
      <c r="F623" s="14">
        <f t="shared" ca="1" si="63"/>
        <v>380.89100000000002</v>
      </c>
      <c r="G623" s="15">
        <f t="shared" ca="1" si="64"/>
        <v>1.0151192541710299</v>
      </c>
      <c r="H623" s="15">
        <f t="shared" ca="1" si="65"/>
        <v>0.98080290686836913</v>
      </c>
      <c r="I623" s="18">
        <f t="shared" ca="1" si="66"/>
        <v>-3.3805237327198867E-2</v>
      </c>
      <c r="J623" s="9">
        <f t="shared" ca="1" si="61"/>
        <v>-1.2030775E-2</v>
      </c>
    </row>
    <row r="624" spans="1:10" x14ac:dyDescent="0.2">
      <c r="A624" s="2">
        <v>41103</v>
      </c>
      <c r="B624" s="7">
        <v>1356.780029</v>
      </c>
      <c r="C624" s="7">
        <v>377.88</v>
      </c>
      <c r="D624" s="16">
        <v>-8.3955249741399993E-3</v>
      </c>
      <c r="E624" s="14">
        <f t="shared" ca="1" si="62"/>
        <v>1329.099976</v>
      </c>
      <c r="F624" s="14">
        <f t="shared" ca="1" si="63"/>
        <v>378.09500000000003</v>
      </c>
      <c r="G624" s="15">
        <f t="shared" ca="1" si="64"/>
        <v>1.0208261631930087</v>
      </c>
      <c r="H624" s="15">
        <f t="shared" ca="1" si="65"/>
        <v>0.99943135984342546</v>
      </c>
      <c r="I624" s="18">
        <f t="shared" ca="1" si="66"/>
        <v>-2.0958321917086353E-2</v>
      </c>
      <c r="J624" s="9">
        <f t="shared" ca="1" si="61"/>
        <v>-1.2562796899999999E-2</v>
      </c>
    </row>
    <row r="625" spans="1:10" x14ac:dyDescent="0.2">
      <c r="A625" s="2">
        <v>41106</v>
      </c>
      <c r="B625" s="7">
        <v>1353.6400149999999</v>
      </c>
      <c r="C625" s="7">
        <v>378.09500000000003</v>
      </c>
      <c r="D625" s="16">
        <v>-3.5118222199899997E-2</v>
      </c>
      <c r="E625" s="14">
        <f t="shared" ca="1" si="62"/>
        <v>1342.839966</v>
      </c>
      <c r="F625" s="14">
        <f t="shared" ca="1" si="63"/>
        <v>387.12799999999999</v>
      </c>
      <c r="G625" s="15">
        <f t="shared" ca="1" si="64"/>
        <v>1.0080426925571562</v>
      </c>
      <c r="H625" s="15">
        <f t="shared" ca="1" si="65"/>
        <v>0.97666663222500061</v>
      </c>
      <c r="I625" s="18">
        <f t="shared" ca="1" si="66"/>
        <v>-3.1125725689813977E-2</v>
      </c>
      <c r="J625" s="9">
        <f t="shared" ca="1" si="61"/>
        <v>3.9924964999999996E-3</v>
      </c>
    </row>
    <row r="626" spans="1:10" x14ac:dyDescent="0.2">
      <c r="A626" s="2">
        <v>41107</v>
      </c>
      <c r="B626" s="7">
        <v>1363.670044</v>
      </c>
      <c r="C626" s="7">
        <v>375.94400000000002</v>
      </c>
      <c r="D626" s="16">
        <v>-4.0530953728800001E-2</v>
      </c>
      <c r="E626" s="14">
        <f t="shared" ca="1" si="62"/>
        <v>1344.780029</v>
      </c>
      <c r="F626" s="14">
        <f t="shared" ca="1" si="63"/>
        <v>383.04199999999997</v>
      </c>
      <c r="G626" s="15">
        <f t="shared" ca="1" si="64"/>
        <v>1.0140469181521434</v>
      </c>
      <c r="H626" s="15">
        <f t="shared" ca="1" si="65"/>
        <v>0.98146939500107044</v>
      </c>
      <c r="I626" s="18">
        <f t="shared" ca="1" si="66"/>
        <v>-3.2126248369688581E-2</v>
      </c>
      <c r="J626" s="9">
        <f t="shared" ca="1" si="61"/>
        <v>8.4047054000000003E-3</v>
      </c>
    </row>
    <row r="627" spans="1:10" x14ac:dyDescent="0.2">
      <c r="A627" s="2">
        <v>41108</v>
      </c>
      <c r="B627" s="7">
        <v>1372.780029</v>
      </c>
      <c r="C627" s="7">
        <v>375.29899999999998</v>
      </c>
      <c r="D627" s="16">
        <v>-3.5355542242500003E-2</v>
      </c>
      <c r="E627" s="14">
        <f t="shared" ca="1" si="62"/>
        <v>1357.9799800000001</v>
      </c>
      <c r="F627" s="14">
        <f t="shared" ca="1" si="63"/>
        <v>382.39600000000002</v>
      </c>
      <c r="G627" s="15">
        <f t="shared" ca="1" si="64"/>
        <v>1.0108985767227585</v>
      </c>
      <c r="H627" s="15">
        <f t="shared" ca="1" si="65"/>
        <v>0.98144070544670958</v>
      </c>
      <c r="I627" s="18">
        <f t="shared" ca="1" si="66"/>
        <v>-2.9140283658869781E-2</v>
      </c>
      <c r="J627" s="9">
        <f t="shared" ca="1" si="61"/>
        <v>6.2152585999999998E-3</v>
      </c>
    </row>
    <row r="628" spans="1:10" x14ac:dyDescent="0.2">
      <c r="A628" s="2">
        <v>41109</v>
      </c>
      <c r="B628" s="7">
        <v>1376.51001</v>
      </c>
      <c r="C628" s="7">
        <v>380.67599999999999</v>
      </c>
      <c r="D628" s="16">
        <v>-1.71318083656E-2</v>
      </c>
      <c r="E628" s="14">
        <f t="shared" ca="1" si="62"/>
        <v>1355.6899410000001</v>
      </c>
      <c r="F628" s="14">
        <f t="shared" ca="1" si="63"/>
        <v>380.46100000000001</v>
      </c>
      <c r="G628" s="15">
        <f t="shared" ca="1" si="64"/>
        <v>1.0153575447971845</v>
      </c>
      <c r="H628" s="15">
        <f t="shared" ca="1" si="65"/>
        <v>1.0005651039134102</v>
      </c>
      <c r="I628" s="18">
        <f t="shared" ca="1" si="66"/>
        <v>-1.4568701399396256E-2</v>
      </c>
      <c r="J628" s="9">
        <f t="shared" ca="1" si="61"/>
        <v>2.5631069999999998E-3</v>
      </c>
    </row>
    <row r="629" spans="1:10" x14ac:dyDescent="0.2">
      <c r="A629" s="2">
        <v>41110</v>
      </c>
      <c r="B629" s="7">
        <v>1362.660034</v>
      </c>
      <c r="C629" s="7">
        <v>386.26799999999997</v>
      </c>
      <c r="D629" s="16">
        <v>-1.02970222239E-2</v>
      </c>
      <c r="E629" s="14">
        <f t="shared" ca="1" si="62"/>
        <v>1325.51001</v>
      </c>
      <c r="F629" s="14">
        <f t="shared" ca="1" si="63"/>
        <v>379.38499999999999</v>
      </c>
      <c r="G629" s="15">
        <f t="shared" ca="1" si="64"/>
        <v>1.0280269660128782</v>
      </c>
      <c r="H629" s="15">
        <f t="shared" ca="1" si="65"/>
        <v>1.018142520131265</v>
      </c>
      <c r="I629" s="18">
        <f t="shared" ca="1" si="66"/>
        <v>-9.6149675138865742E-3</v>
      </c>
      <c r="J629" s="9">
        <f t="shared" ca="1" si="61"/>
        <v>6.8205469999999999E-4</v>
      </c>
    </row>
    <row r="630" spans="1:10" x14ac:dyDescent="0.2">
      <c r="A630" s="2">
        <v>41113</v>
      </c>
      <c r="B630" s="7">
        <v>1350.5200199999999</v>
      </c>
      <c r="C630" s="7">
        <v>389.49400000000003</v>
      </c>
      <c r="D630" s="16">
        <v>-2.3391461772399999E-3</v>
      </c>
      <c r="E630" s="14">
        <f t="shared" ca="1" si="62"/>
        <v>1335.0200199999999</v>
      </c>
      <c r="F630" s="14">
        <f t="shared" ca="1" si="63"/>
        <v>376.59</v>
      </c>
      <c r="G630" s="15">
        <f t="shared" ca="1" si="64"/>
        <v>1.0116103127801783</v>
      </c>
      <c r="H630" s="15">
        <f t="shared" ca="1" si="65"/>
        <v>1.0342653814493217</v>
      </c>
      <c r="I630" s="18">
        <f t="shared" ca="1" si="66"/>
        <v>2.2395055074993397E-2</v>
      </c>
      <c r="J630" s="9">
        <f t="shared" ca="1" si="61"/>
        <v>2.4734201300000001E-2</v>
      </c>
    </row>
    <row r="631" spans="1:10" x14ac:dyDescent="0.2">
      <c r="A631" s="2">
        <v>41114</v>
      </c>
      <c r="B631" s="7">
        <v>1338.3100589999999</v>
      </c>
      <c r="C631" s="7">
        <v>389.92399999999998</v>
      </c>
      <c r="D631" s="16">
        <v>-1.2245754989499999E-3</v>
      </c>
      <c r="E631" s="14">
        <f t="shared" ca="1" si="62"/>
        <v>1313.719971</v>
      </c>
      <c r="F631" s="14">
        <f t="shared" ca="1" si="63"/>
        <v>374.22399999999999</v>
      </c>
      <c r="G631" s="15">
        <f t="shared" ca="1" si="64"/>
        <v>1.0187179068163834</v>
      </c>
      <c r="H631" s="15">
        <f t="shared" ca="1" si="65"/>
        <v>1.0419534824062593</v>
      </c>
      <c r="I631" s="18">
        <f t="shared" ca="1" si="66"/>
        <v>2.2808645489004853E-2</v>
      </c>
      <c r="J631" s="9">
        <f t="shared" ca="1" si="61"/>
        <v>2.4033221E-2</v>
      </c>
    </row>
    <row r="632" spans="1:10" x14ac:dyDescent="0.2">
      <c r="A632" s="2">
        <v>41115</v>
      </c>
      <c r="B632" s="7">
        <v>1337.8900149999999</v>
      </c>
      <c r="C632" s="7">
        <v>387.988</v>
      </c>
      <c r="D632" s="16">
        <v>-8.6159328971999998E-3</v>
      </c>
      <c r="E632" s="14">
        <f t="shared" ca="1" si="62"/>
        <v>1319.98999</v>
      </c>
      <c r="F632" s="14">
        <f t="shared" ca="1" si="63"/>
        <v>375.72899999999998</v>
      </c>
      <c r="G632" s="15">
        <f t="shared" ca="1" si="64"/>
        <v>1.0135607278355194</v>
      </c>
      <c r="H632" s="15">
        <f t="shared" ca="1" si="65"/>
        <v>1.0326272393134415</v>
      </c>
      <c r="I632" s="18">
        <f t="shared" ca="1" si="66"/>
        <v>1.8811414998920695E-2</v>
      </c>
      <c r="J632" s="9">
        <f t="shared" ca="1" si="61"/>
        <v>2.7427347899999999E-2</v>
      </c>
    </row>
    <row r="633" spans="1:10" x14ac:dyDescent="0.2">
      <c r="A633" s="2">
        <v>41116</v>
      </c>
      <c r="B633" s="7">
        <v>1360.0200199999999</v>
      </c>
      <c r="C633" s="7">
        <v>389.92399999999998</v>
      </c>
      <c r="D633" s="16">
        <v>-1.15780981314E-2</v>
      </c>
      <c r="E633" s="14">
        <f t="shared" ca="1" si="62"/>
        <v>1331.849976</v>
      </c>
      <c r="F633" s="14">
        <f t="shared" ca="1" si="63"/>
        <v>377.02</v>
      </c>
      <c r="G633" s="15">
        <f t="shared" ca="1" si="64"/>
        <v>1.0211510639393517</v>
      </c>
      <c r="H633" s="15">
        <f t="shared" ca="1" si="65"/>
        <v>1.0342263009919899</v>
      </c>
      <c r="I633" s="18">
        <f t="shared" ca="1" si="66"/>
        <v>1.2804410154749313E-2</v>
      </c>
      <c r="J633" s="9">
        <f t="shared" ca="1" si="61"/>
        <v>2.4382508300000001E-2</v>
      </c>
    </row>
    <row r="634" spans="1:10" x14ac:dyDescent="0.2">
      <c r="A634" s="2">
        <v>41117</v>
      </c>
      <c r="B634" s="7">
        <v>1385.969971</v>
      </c>
      <c r="C634" s="7">
        <v>388.20400000000001</v>
      </c>
      <c r="D634" s="16">
        <v>-1.46752536919E-2</v>
      </c>
      <c r="E634" s="14">
        <f t="shared" ca="1" si="62"/>
        <v>1329.040039</v>
      </c>
      <c r="F634" s="14">
        <f t="shared" ca="1" si="63"/>
        <v>378.74</v>
      </c>
      <c r="G634" s="15">
        <f t="shared" ca="1" si="64"/>
        <v>1.0428353776631405</v>
      </c>
      <c r="H634" s="15">
        <f t="shared" ca="1" si="65"/>
        <v>1.0249881184981782</v>
      </c>
      <c r="I634" s="18">
        <f t="shared" ca="1" si="66"/>
        <v>-1.7114167343416864E-2</v>
      </c>
      <c r="J634" s="9">
        <f t="shared" ca="1" si="61"/>
        <v>-2.4389136999999998E-3</v>
      </c>
    </row>
    <row r="635" spans="1:10" x14ac:dyDescent="0.2">
      <c r="A635" s="2">
        <v>41120</v>
      </c>
      <c r="B635" s="7">
        <v>1385.3000489999999</v>
      </c>
      <c r="C635" s="7">
        <v>389.92399999999998</v>
      </c>
      <c r="D635" s="16">
        <v>-1.6620311162199999E-2</v>
      </c>
      <c r="E635" s="14">
        <f t="shared" ca="1" si="62"/>
        <v>1362.160034</v>
      </c>
      <c r="F635" s="14">
        <f t="shared" ca="1" si="63"/>
        <v>378.09500000000003</v>
      </c>
      <c r="G635" s="15">
        <f t="shared" ca="1" si="64"/>
        <v>1.0169877359652442</v>
      </c>
      <c r="H635" s="15">
        <f t="shared" ca="1" si="65"/>
        <v>1.0312857879633424</v>
      </c>
      <c r="I635" s="18">
        <f t="shared" ca="1" si="66"/>
        <v>1.4059217719599726E-2</v>
      </c>
      <c r="J635" s="9">
        <f t="shared" ca="1" si="61"/>
        <v>3.0679528899999999E-2</v>
      </c>
    </row>
    <row r="636" spans="1:10" x14ac:dyDescent="0.2">
      <c r="A636" s="2">
        <v>41121</v>
      </c>
      <c r="B636" s="7">
        <v>1379.3199460000001</v>
      </c>
      <c r="C636" s="7">
        <v>389.709</v>
      </c>
      <c r="D636" s="16">
        <v>-1.3268558196999999E-2</v>
      </c>
      <c r="E636" s="14">
        <f t="shared" ca="1" si="62"/>
        <v>1365.51001</v>
      </c>
      <c r="F636" s="14">
        <f t="shared" ca="1" si="63"/>
        <v>376.59</v>
      </c>
      <c r="G636" s="15">
        <f t="shared" ca="1" si="64"/>
        <v>1.0101133905272508</v>
      </c>
      <c r="H636" s="15">
        <f t="shared" ca="1" si="65"/>
        <v>1.0348362941129612</v>
      </c>
      <c r="I636" s="18">
        <f t="shared" ca="1" si="66"/>
        <v>2.4475374564439489E-2</v>
      </c>
      <c r="J636" s="9">
        <f t="shared" ca="1" si="61"/>
        <v>3.7743932799999998E-2</v>
      </c>
    </row>
    <row r="637" spans="1:10" x14ac:dyDescent="0.2">
      <c r="A637" s="2">
        <v>41122</v>
      </c>
      <c r="B637" s="7">
        <v>1375.3199460000001</v>
      </c>
      <c r="C637" s="7">
        <v>387.55799999999999</v>
      </c>
      <c r="D637" s="16">
        <v>-2.25301021727E-2</v>
      </c>
      <c r="E637" s="14">
        <f t="shared" ca="1" si="62"/>
        <v>1374.0200199999999</v>
      </c>
      <c r="F637" s="14">
        <f t="shared" ca="1" si="63"/>
        <v>376.37400000000002</v>
      </c>
      <c r="G637" s="15">
        <f t="shared" ca="1" si="64"/>
        <v>1.0009460750069712</v>
      </c>
      <c r="H637" s="15">
        <f t="shared" ca="1" si="65"/>
        <v>1.0297151237864464</v>
      </c>
      <c r="I637" s="18">
        <f t="shared" ca="1" si="66"/>
        <v>2.8741856827077195E-2</v>
      </c>
      <c r="J637" s="9">
        <f t="shared" ca="1" si="61"/>
        <v>5.1271958999999999E-2</v>
      </c>
    </row>
    <row r="638" spans="1:10" x14ac:dyDescent="0.2">
      <c r="A638" s="2">
        <v>41123</v>
      </c>
      <c r="B638" s="7">
        <v>1365</v>
      </c>
      <c r="C638" s="7">
        <v>387.12799999999999</v>
      </c>
      <c r="D638" s="16">
        <v>-1.5189081321100001E-2</v>
      </c>
      <c r="E638" s="14">
        <f t="shared" ca="1" si="62"/>
        <v>1367.579956</v>
      </c>
      <c r="F638" s="14">
        <f t="shared" ca="1" si="63"/>
        <v>373.363</v>
      </c>
      <c r="G638" s="15">
        <f t="shared" ca="1" si="64"/>
        <v>0.99811348799850352</v>
      </c>
      <c r="H638" s="15">
        <f t="shared" ca="1" si="65"/>
        <v>1.0368676060563045</v>
      </c>
      <c r="I638" s="18">
        <f t="shared" ca="1" si="66"/>
        <v>3.8827366350407511E-2</v>
      </c>
      <c r="J638" s="9">
        <f t="shared" ca="1" si="61"/>
        <v>5.4016447699999998E-2</v>
      </c>
    </row>
    <row r="639" spans="1:10" x14ac:dyDescent="0.2">
      <c r="A639" s="2">
        <v>41124</v>
      </c>
      <c r="B639" s="7">
        <v>1390.98999</v>
      </c>
      <c r="C639" s="7">
        <v>385.62200000000001</v>
      </c>
      <c r="D639" s="16">
        <v>-1.7840300553899999E-2</v>
      </c>
      <c r="E639" s="14">
        <f t="shared" ca="1" si="62"/>
        <v>1354.6800539999999</v>
      </c>
      <c r="F639" s="14">
        <f t="shared" ca="1" si="63"/>
        <v>373.363</v>
      </c>
      <c r="G639" s="15">
        <f t="shared" ca="1" si="64"/>
        <v>1.0268033296074499</v>
      </c>
      <c r="H639" s="15">
        <f t="shared" ca="1" si="65"/>
        <v>1.032833998012658</v>
      </c>
      <c r="I639" s="18">
        <f t="shared" ca="1" si="66"/>
        <v>5.8732458605423865E-3</v>
      </c>
      <c r="J639" s="9">
        <f t="shared" ca="1" si="61"/>
        <v>2.37135464E-2</v>
      </c>
    </row>
    <row r="640" spans="1:10" x14ac:dyDescent="0.2">
      <c r="A640" s="2">
        <v>41127</v>
      </c>
      <c r="B640" s="7">
        <v>1394.2299800000001</v>
      </c>
      <c r="C640" s="7">
        <v>383.68700000000001</v>
      </c>
      <c r="D640" s="16">
        <v>-2.1233192190499999E-2</v>
      </c>
      <c r="E640" s="14">
        <f t="shared" ca="1" si="62"/>
        <v>1352.459961</v>
      </c>
      <c r="F640" s="14">
        <f t="shared" ca="1" si="63"/>
        <v>377.23500000000001</v>
      </c>
      <c r="G640" s="15">
        <f t="shared" ca="1" si="64"/>
        <v>1.0308844773261276</v>
      </c>
      <c r="H640" s="15">
        <f t="shared" ca="1" si="65"/>
        <v>1.0171033970866967</v>
      </c>
      <c r="I640" s="18">
        <f t="shared" ca="1" si="66"/>
        <v>-1.3368210058973595E-2</v>
      </c>
      <c r="J640" s="9">
        <f t="shared" ca="1" si="61"/>
        <v>7.8649821000000009E-3</v>
      </c>
    </row>
    <row r="641" spans="1:10" x14ac:dyDescent="0.2">
      <c r="A641" s="2">
        <v>41128</v>
      </c>
      <c r="B641" s="7">
        <v>1401.349976</v>
      </c>
      <c r="C641" s="7">
        <v>380.46100000000001</v>
      </c>
      <c r="D641" s="16">
        <v>-2.0594074340200001E-2</v>
      </c>
      <c r="E641" s="14">
        <f t="shared" ca="1" si="62"/>
        <v>1341.469971</v>
      </c>
      <c r="F641" s="14">
        <f t="shared" ca="1" si="63"/>
        <v>377.45</v>
      </c>
      <c r="G641" s="15">
        <f t="shared" ca="1" si="64"/>
        <v>1.0446376037440199</v>
      </c>
      <c r="H641" s="15">
        <f t="shared" ca="1" si="65"/>
        <v>1.0079772155252351</v>
      </c>
      <c r="I641" s="18">
        <f t="shared" ca="1" si="66"/>
        <v>-3.5093881445003139E-2</v>
      </c>
      <c r="J641" s="9">
        <f t="shared" ca="1" si="61"/>
        <v>-1.44998071E-2</v>
      </c>
    </row>
    <row r="642" spans="1:10" x14ac:dyDescent="0.2">
      <c r="A642" s="2">
        <v>41129</v>
      </c>
      <c r="B642" s="7">
        <v>1402.219971</v>
      </c>
      <c r="C642" s="7">
        <v>381.10599999999999</v>
      </c>
      <c r="D642" s="16">
        <v>-1.04702811503E-2</v>
      </c>
      <c r="E642" s="14">
        <f t="shared" ca="1" si="62"/>
        <v>1341.4499510000001</v>
      </c>
      <c r="F642" s="14">
        <f t="shared" ca="1" si="63"/>
        <v>375.94400000000002</v>
      </c>
      <c r="G642" s="15">
        <f t="shared" ca="1" si="64"/>
        <v>1.0453017423085358</v>
      </c>
      <c r="H642" s="15">
        <f t="shared" ca="1" si="65"/>
        <v>1.0137307684123167</v>
      </c>
      <c r="I642" s="18">
        <f t="shared" ca="1" si="66"/>
        <v>-3.0202737275167091E-2</v>
      </c>
      <c r="J642" s="9">
        <f t="shared" ca="1" si="61"/>
        <v>-1.97324561E-2</v>
      </c>
    </row>
    <row r="643" spans="1:10" x14ac:dyDescent="0.2">
      <c r="A643" s="2">
        <v>41130</v>
      </c>
      <c r="B643" s="7">
        <v>1402.8000489999999</v>
      </c>
      <c r="C643" s="7">
        <v>384.11700000000002</v>
      </c>
      <c r="D643" s="16">
        <v>-7.5248269336799997E-3</v>
      </c>
      <c r="E643" s="14">
        <f t="shared" ca="1" si="62"/>
        <v>1334.76001</v>
      </c>
      <c r="F643" s="14">
        <f t="shared" ca="1" si="63"/>
        <v>373.57900000000001</v>
      </c>
      <c r="G643" s="15">
        <f t="shared" ca="1" si="64"/>
        <v>1.0509754850986284</v>
      </c>
      <c r="H643" s="15">
        <f t="shared" ca="1" si="65"/>
        <v>1.0282082236956573</v>
      </c>
      <c r="I643" s="18">
        <f t="shared" ca="1" si="66"/>
        <v>-2.1662980465081416E-2</v>
      </c>
      <c r="J643" s="9">
        <f t="shared" ca="1" si="61"/>
        <v>-1.41381535E-2</v>
      </c>
    </row>
    <row r="644" spans="1:10" x14ac:dyDescent="0.2">
      <c r="A644" s="2">
        <v>41131</v>
      </c>
      <c r="B644" s="7">
        <v>1405.869995</v>
      </c>
      <c r="C644" s="7">
        <v>373.363</v>
      </c>
      <c r="D644" s="16">
        <v>-3.50613479645E-2</v>
      </c>
      <c r="E644" s="14">
        <f t="shared" ca="1" si="62"/>
        <v>1356.780029</v>
      </c>
      <c r="F644" s="14">
        <f t="shared" ca="1" si="63"/>
        <v>377.88</v>
      </c>
      <c r="G644" s="15">
        <f t="shared" ca="1" si="64"/>
        <v>1.0361812268390929</v>
      </c>
      <c r="H644" s="15">
        <f t="shared" ca="1" si="65"/>
        <v>0.98804646977876576</v>
      </c>
      <c r="I644" s="18">
        <f t="shared" ca="1" si="66"/>
        <v>-4.6453994546073685E-2</v>
      </c>
      <c r="J644" s="9">
        <f t="shared" ca="1" si="61"/>
        <v>-1.13926466E-2</v>
      </c>
    </row>
    <row r="645" spans="1:10" x14ac:dyDescent="0.2">
      <c r="A645" s="2">
        <v>41134</v>
      </c>
      <c r="B645" s="7">
        <v>1404.1099850000001</v>
      </c>
      <c r="C645" s="7">
        <v>369.06200000000001</v>
      </c>
      <c r="D645" s="16">
        <v>-4.2298361381899997E-2</v>
      </c>
      <c r="E645" s="14">
        <f t="shared" ca="1" si="62"/>
        <v>1353.6400149999999</v>
      </c>
      <c r="F645" s="14">
        <f t="shared" ca="1" si="63"/>
        <v>378.09500000000003</v>
      </c>
      <c r="G645" s="15">
        <f t="shared" ca="1" si="64"/>
        <v>1.0372846321331599</v>
      </c>
      <c r="H645" s="15">
        <f t="shared" ca="1" si="65"/>
        <v>0.97610917891006221</v>
      </c>
      <c r="I645" s="18">
        <f t="shared" ca="1" si="66"/>
        <v>-5.8976534817922976E-2</v>
      </c>
      <c r="J645" s="9">
        <f t="shared" ca="1" si="61"/>
        <v>-1.6678173399999999E-2</v>
      </c>
    </row>
    <row r="646" spans="1:10" x14ac:dyDescent="0.2">
      <c r="A646" s="2">
        <v>41135</v>
      </c>
      <c r="B646" s="7">
        <v>1403.9300539999999</v>
      </c>
      <c r="C646" s="7">
        <v>369.27699999999999</v>
      </c>
      <c r="D646" s="16">
        <v>-3.2803963649100001E-2</v>
      </c>
      <c r="E646" s="14">
        <f t="shared" ca="1" si="62"/>
        <v>1363.670044</v>
      </c>
      <c r="F646" s="14">
        <f t="shared" ca="1" si="63"/>
        <v>375.94400000000002</v>
      </c>
      <c r="G646" s="15">
        <f t="shared" ca="1" si="64"/>
        <v>1.0295232781398547</v>
      </c>
      <c r="H646" s="15">
        <f t="shared" ca="1" si="65"/>
        <v>0.98226597578362729</v>
      </c>
      <c r="I646" s="18">
        <f t="shared" ca="1" si="66"/>
        <v>-4.5902121262971329E-2</v>
      </c>
      <c r="J646" s="9">
        <f t="shared" ca="1" si="61"/>
        <v>-1.30981576E-2</v>
      </c>
    </row>
    <row r="647" spans="1:10" x14ac:dyDescent="0.2">
      <c r="A647" s="2">
        <v>41136</v>
      </c>
      <c r="B647" s="7">
        <v>1405.530029</v>
      </c>
      <c r="C647" s="7">
        <v>369.923</v>
      </c>
      <c r="D647" s="16">
        <v>-3.5257504369100003E-2</v>
      </c>
      <c r="E647" s="14">
        <f t="shared" ca="1" si="62"/>
        <v>1372.780029</v>
      </c>
      <c r="F647" s="14">
        <f t="shared" ca="1" si="63"/>
        <v>375.29899999999998</v>
      </c>
      <c r="G647" s="15">
        <f t="shared" ca="1" si="64"/>
        <v>1.023856699040018</v>
      </c>
      <c r="H647" s="15">
        <f t="shared" ca="1" si="65"/>
        <v>0.98567542146395282</v>
      </c>
      <c r="I647" s="18">
        <f t="shared" ca="1" si="66"/>
        <v>-3.7291622559938786E-2</v>
      </c>
      <c r="J647" s="9">
        <f t="shared" ca="1" si="61"/>
        <v>-2.0341182000000002E-3</v>
      </c>
    </row>
    <row r="648" spans="1:10" x14ac:dyDescent="0.2">
      <c r="A648" s="2">
        <v>41137</v>
      </c>
      <c r="B648" s="7">
        <v>1415.51001</v>
      </c>
      <c r="C648" s="7">
        <v>369.27699999999999</v>
      </c>
      <c r="D648" s="16">
        <v>-4.8203757084200001E-2</v>
      </c>
      <c r="E648" s="14">
        <f t="shared" ca="1" si="62"/>
        <v>1376.51001</v>
      </c>
      <c r="F648" s="14">
        <f t="shared" ca="1" si="63"/>
        <v>380.67599999999999</v>
      </c>
      <c r="G648" s="15">
        <f t="shared" ca="1" si="64"/>
        <v>1.0283325218971711</v>
      </c>
      <c r="H648" s="15">
        <f t="shared" ca="1" si="65"/>
        <v>0.97005590055585322</v>
      </c>
      <c r="I648" s="18">
        <f t="shared" ca="1" si="66"/>
        <v>-5.6670989296150331E-2</v>
      </c>
      <c r="J648" s="9">
        <f t="shared" ca="1" si="61"/>
        <v>-8.4672322000000008E-3</v>
      </c>
    </row>
    <row r="649" spans="1:10" x14ac:dyDescent="0.2">
      <c r="A649" s="2">
        <v>41138</v>
      </c>
      <c r="B649" s="7">
        <v>1418.160034</v>
      </c>
      <c r="C649" s="7">
        <v>367.77199999999999</v>
      </c>
      <c r="D649" s="16">
        <v>-5.6861151149799997E-2</v>
      </c>
      <c r="E649" s="14">
        <f t="shared" ca="1" si="62"/>
        <v>1362.660034</v>
      </c>
      <c r="F649" s="14">
        <f t="shared" ca="1" si="63"/>
        <v>386.26799999999997</v>
      </c>
      <c r="G649" s="15">
        <f t="shared" ca="1" si="64"/>
        <v>1.0407291610638079</v>
      </c>
      <c r="H649" s="15">
        <f t="shared" ca="1" si="65"/>
        <v>0.95211614733811767</v>
      </c>
      <c r="I649" s="18">
        <f t="shared" ca="1" si="66"/>
        <v>-8.5145124246458259E-2</v>
      </c>
      <c r="J649" s="9">
        <f t="shared" ca="1" si="61"/>
        <v>-2.8283973099999998E-2</v>
      </c>
    </row>
    <row r="650" spans="1:10" x14ac:dyDescent="0.2">
      <c r="A650" s="2">
        <v>41141</v>
      </c>
      <c r="B650" s="7">
        <v>1418.130005</v>
      </c>
      <c r="C650" s="7">
        <v>367.34100000000001</v>
      </c>
      <c r="D650" s="16">
        <v>-5.9774841226500001E-2</v>
      </c>
      <c r="E650" s="14">
        <f t="shared" ca="1" si="62"/>
        <v>1350.5200199999999</v>
      </c>
      <c r="F650" s="14">
        <f t="shared" ca="1" si="63"/>
        <v>389.49400000000003</v>
      </c>
      <c r="G650" s="15">
        <f t="shared" ca="1" si="64"/>
        <v>1.050062186416163</v>
      </c>
      <c r="H650" s="15">
        <f t="shared" ca="1" si="65"/>
        <v>0.94312364246946034</v>
      </c>
      <c r="I650" s="18">
        <f t="shared" ca="1" si="66"/>
        <v>-0.10184020082818268</v>
      </c>
      <c r="J650" s="9">
        <f t="shared" ca="1" si="61"/>
        <v>-4.2065359599999998E-2</v>
      </c>
    </row>
    <row r="651" spans="1:10" x14ac:dyDescent="0.2">
      <c r="A651" s="2">
        <v>41142</v>
      </c>
      <c r="B651" s="7">
        <v>1413.170044</v>
      </c>
      <c r="C651" s="7">
        <v>367.12599999999998</v>
      </c>
      <c r="D651" s="16">
        <v>-5.9542025465499998E-2</v>
      </c>
      <c r="E651" s="14">
        <f t="shared" ca="1" si="62"/>
        <v>1338.3100589999999</v>
      </c>
      <c r="F651" s="14">
        <f t="shared" ca="1" si="63"/>
        <v>389.92399999999998</v>
      </c>
      <c r="G651" s="15">
        <f t="shared" ca="1" si="64"/>
        <v>1.05593620439193</v>
      </c>
      <c r="H651" s="15">
        <f t="shared" ca="1" si="65"/>
        <v>0.94153219601768545</v>
      </c>
      <c r="I651" s="18">
        <f t="shared" ca="1" si="66"/>
        <v>-0.1083436744553381</v>
      </c>
      <c r="J651" s="9">
        <f t="shared" ca="1" si="61"/>
        <v>-4.8801649000000002E-2</v>
      </c>
    </row>
    <row r="652" spans="1:10" x14ac:dyDescent="0.2">
      <c r="A652" s="2">
        <v>41143</v>
      </c>
      <c r="B652" s="7">
        <v>1413.48999</v>
      </c>
      <c r="C652" s="7">
        <v>364.76100000000002</v>
      </c>
      <c r="D652" s="16">
        <v>-5.2684621563400001E-2</v>
      </c>
      <c r="E652" s="14">
        <f t="shared" ca="1" si="62"/>
        <v>1337.8900149999999</v>
      </c>
      <c r="F652" s="14">
        <f t="shared" ca="1" si="63"/>
        <v>387.988</v>
      </c>
      <c r="G652" s="15">
        <f t="shared" ca="1" si="64"/>
        <v>1.0565068683915697</v>
      </c>
      <c r="H652" s="15">
        <f t="shared" ca="1" si="65"/>
        <v>0.9401347464354568</v>
      </c>
      <c r="I652" s="18">
        <f t="shared" ca="1" si="66"/>
        <v>-0.11014800323378715</v>
      </c>
      <c r="J652" s="9">
        <f t="shared" ca="1" si="61"/>
        <v>-5.7463381700000003E-2</v>
      </c>
    </row>
    <row r="653" spans="1:10" x14ac:dyDescent="0.2">
      <c r="A653" s="2">
        <v>41144</v>
      </c>
      <c r="B653" s="7">
        <v>1402.079956</v>
      </c>
      <c r="C653" s="7">
        <v>364.76100000000002</v>
      </c>
      <c r="D653" s="16">
        <v>-5.2872827805699997E-2</v>
      </c>
      <c r="E653" s="14">
        <f t="shared" ca="1" si="62"/>
        <v>1360.0200199999999</v>
      </c>
      <c r="F653" s="14">
        <f t="shared" ca="1" si="63"/>
        <v>389.92399999999998</v>
      </c>
      <c r="G653" s="15">
        <f t="shared" ca="1" si="64"/>
        <v>1.0309259682809671</v>
      </c>
      <c r="H653" s="15">
        <f t="shared" ca="1" si="65"/>
        <v>0.93546691150070282</v>
      </c>
      <c r="I653" s="18">
        <f t="shared" ca="1" si="66"/>
        <v>-9.2595452745689255E-2</v>
      </c>
      <c r="J653" s="9">
        <f t="shared" ca="1" si="61"/>
        <v>-3.9722624900000003E-2</v>
      </c>
    </row>
    <row r="654" spans="1:10" x14ac:dyDescent="0.2">
      <c r="A654" s="2">
        <v>41145</v>
      </c>
      <c r="B654" s="7">
        <v>1411.130005</v>
      </c>
      <c r="C654" s="7">
        <v>367.34100000000001</v>
      </c>
      <c r="D654" s="16">
        <v>-4.1036869663999997E-2</v>
      </c>
      <c r="E654" s="14">
        <f t="shared" ca="1" si="62"/>
        <v>1385.969971</v>
      </c>
      <c r="F654" s="14">
        <f t="shared" ca="1" si="63"/>
        <v>388.20400000000001</v>
      </c>
      <c r="G654" s="15">
        <f t="shared" ca="1" si="64"/>
        <v>1.0181533759940316</v>
      </c>
      <c r="H654" s="15">
        <f t="shared" ca="1" si="65"/>
        <v>0.94625763773686</v>
      </c>
      <c r="I654" s="18">
        <f t="shared" ca="1" si="66"/>
        <v>-7.0613858336401547E-2</v>
      </c>
      <c r="J654" s="9">
        <f t="shared" ca="1" si="61"/>
        <v>-2.9576988700000001E-2</v>
      </c>
    </row>
    <row r="655" spans="1:10" x14ac:dyDescent="0.2">
      <c r="A655" s="2">
        <v>41149</v>
      </c>
      <c r="B655" s="7">
        <v>1409.3000489999999</v>
      </c>
      <c r="C655" s="7">
        <v>368.202</v>
      </c>
      <c r="D655" s="16">
        <v>-4.4622806406100002E-2</v>
      </c>
      <c r="E655" s="14">
        <f t="shared" ca="1" si="62"/>
        <v>1385.3000489999999</v>
      </c>
      <c r="F655" s="14">
        <f t="shared" ca="1" si="63"/>
        <v>389.92399999999998</v>
      </c>
      <c r="G655" s="15">
        <f t="shared" ca="1" si="64"/>
        <v>1.0173247665856395</v>
      </c>
      <c r="H655" s="15">
        <f t="shared" ca="1" si="65"/>
        <v>0.94429170812773777</v>
      </c>
      <c r="I655" s="18">
        <f t="shared" ca="1" si="66"/>
        <v>-7.1789325156229489E-2</v>
      </c>
      <c r="J655" s="9">
        <f t="shared" ca="1" si="61"/>
        <v>-2.7166518800000001E-2</v>
      </c>
    </row>
    <row r="656" spans="1:10" x14ac:dyDescent="0.2">
      <c r="A656" s="2">
        <v>41150</v>
      </c>
      <c r="B656" s="7">
        <v>1410.48999</v>
      </c>
      <c r="C656" s="7">
        <v>365.83499999999998</v>
      </c>
      <c r="D656" s="16">
        <v>-3.9283148781799997E-2</v>
      </c>
      <c r="E656" s="14">
        <f t="shared" ca="1" si="62"/>
        <v>1379.3199460000001</v>
      </c>
      <c r="F656" s="14">
        <f t="shared" ca="1" si="63"/>
        <v>389.709</v>
      </c>
      <c r="G656" s="15">
        <f t="shared" ca="1" si="64"/>
        <v>1.0225981245978444</v>
      </c>
      <c r="H656" s="15">
        <f t="shared" ca="1" si="65"/>
        <v>0.9387389051830981</v>
      </c>
      <c r="I656" s="18">
        <f t="shared" ca="1" si="66"/>
        <v>-8.2006036777864666E-2</v>
      </c>
      <c r="J656" s="9">
        <f t="shared" ca="1" si="61"/>
        <v>-4.2722888000000001E-2</v>
      </c>
    </row>
    <row r="657" spans="1:10" x14ac:dyDescent="0.2">
      <c r="A657" s="2">
        <v>41151</v>
      </c>
      <c r="B657" s="7">
        <v>1399.4799800000001</v>
      </c>
      <c r="C657" s="7">
        <v>366.714</v>
      </c>
      <c r="D657" s="16">
        <v>-2.7773087858599999E-2</v>
      </c>
      <c r="E657" s="14">
        <f t="shared" ca="1" si="62"/>
        <v>1375.3199460000001</v>
      </c>
      <c r="F657" s="14">
        <f t="shared" ca="1" si="63"/>
        <v>387.55799999999999</v>
      </c>
      <c r="G657" s="15">
        <f t="shared" ca="1" si="64"/>
        <v>1.0175668462238676</v>
      </c>
      <c r="H657" s="15">
        <f t="shared" ca="1" si="65"/>
        <v>0.94621708234638435</v>
      </c>
      <c r="I657" s="18">
        <f t="shared" ca="1" si="66"/>
        <v>-7.0118011551042692E-2</v>
      </c>
      <c r="J657" s="9">
        <f t="shared" ca="1" si="61"/>
        <v>-4.2344923700000002E-2</v>
      </c>
    </row>
    <row r="658" spans="1:10" x14ac:dyDescent="0.2">
      <c r="A658" s="2">
        <v>41152</v>
      </c>
      <c r="B658" s="7">
        <v>1406.579956</v>
      </c>
      <c r="C658" s="7">
        <v>367.59300000000002</v>
      </c>
      <c r="D658" s="16">
        <v>-2.46364723321E-2</v>
      </c>
      <c r="E658" s="14">
        <f t="shared" ca="1" si="62"/>
        <v>1365</v>
      </c>
      <c r="F658" s="14">
        <f t="shared" ca="1" si="63"/>
        <v>387.12799999999999</v>
      </c>
      <c r="G658" s="15">
        <f t="shared" ca="1" si="64"/>
        <v>1.0304615062271063</v>
      </c>
      <c r="H658" s="15">
        <f t="shared" ca="1" si="65"/>
        <v>0.94953865388192027</v>
      </c>
      <c r="I658" s="18">
        <f t="shared" ca="1" si="66"/>
        <v>-7.8530689265117748E-2</v>
      </c>
      <c r="J658" s="9">
        <f t="shared" ca="1" si="61"/>
        <v>-5.38942169E-2</v>
      </c>
    </row>
    <row r="659" spans="1:10" x14ac:dyDescent="0.2">
      <c r="A659" s="2">
        <v>41156</v>
      </c>
      <c r="B659" s="7">
        <v>1404.9399410000001</v>
      </c>
      <c r="C659" s="7">
        <v>370.01100000000002</v>
      </c>
      <c r="D659" s="16">
        <v>-1.5724085580500001E-2</v>
      </c>
      <c r="E659" s="14">
        <f t="shared" ca="1" si="62"/>
        <v>1390.98999</v>
      </c>
      <c r="F659" s="14">
        <f t="shared" ca="1" si="63"/>
        <v>385.62200000000001</v>
      </c>
      <c r="G659" s="15">
        <f t="shared" ca="1" si="64"/>
        <v>1.0100287932338032</v>
      </c>
      <c r="H659" s="15">
        <f t="shared" ca="1" si="65"/>
        <v>0.95951735118846959</v>
      </c>
      <c r="I659" s="18">
        <f t="shared" ca="1" si="66"/>
        <v>-5.0009903067823935E-2</v>
      </c>
      <c r="J659" s="9">
        <f t="shared" ca="1" si="61"/>
        <v>-3.4285817500000003E-2</v>
      </c>
    </row>
    <row r="660" spans="1:10" x14ac:dyDescent="0.2">
      <c r="A660" s="2">
        <v>41157</v>
      </c>
      <c r="B660" s="7">
        <v>1403.4399410000001</v>
      </c>
      <c r="C660" s="7">
        <v>370.23099999999999</v>
      </c>
      <c r="D660" s="16">
        <v>-1.6386481872000001E-2</v>
      </c>
      <c r="E660" s="14">
        <f t="shared" ca="1" si="62"/>
        <v>1394.2299800000001</v>
      </c>
      <c r="F660" s="14">
        <f t="shared" ca="1" si="63"/>
        <v>383.68700000000001</v>
      </c>
      <c r="G660" s="15">
        <f t="shared" ca="1" si="64"/>
        <v>1.0066057688703554</v>
      </c>
      <c r="H660" s="15">
        <f t="shared" ca="1" si="65"/>
        <v>0.9649297474243328</v>
      </c>
      <c r="I660" s="18">
        <f t="shared" ca="1" si="66"/>
        <v>-4.1402525929086109E-2</v>
      </c>
      <c r="J660" s="9">
        <f t="shared" ca="1" si="61"/>
        <v>-2.5016044099999999E-2</v>
      </c>
    </row>
    <row r="661" spans="1:10" x14ac:dyDescent="0.2">
      <c r="A661" s="2">
        <v>41158</v>
      </c>
      <c r="B661" s="7">
        <v>1432.119995</v>
      </c>
      <c r="C661" s="7">
        <v>371.33</v>
      </c>
      <c r="D661" s="16">
        <v>-8.4765118280200006E-3</v>
      </c>
      <c r="E661" s="14">
        <f t="shared" ca="1" si="62"/>
        <v>1401.349976</v>
      </c>
      <c r="F661" s="14">
        <f t="shared" ca="1" si="63"/>
        <v>380.46100000000001</v>
      </c>
      <c r="G661" s="15">
        <f t="shared" ca="1" si="64"/>
        <v>1.0219574121575465</v>
      </c>
      <c r="H661" s="15">
        <f t="shared" ca="1" si="65"/>
        <v>0.97600016821697877</v>
      </c>
      <c r="I661" s="18">
        <f t="shared" ca="1" si="66"/>
        <v>-4.4969823002255382E-2</v>
      </c>
      <c r="J661" s="9">
        <f t="shared" ca="1" si="61"/>
        <v>-3.6493311200000003E-2</v>
      </c>
    </row>
    <row r="662" spans="1:10" x14ac:dyDescent="0.2">
      <c r="A662" s="2">
        <v>41159</v>
      </c>
      <c r="B662" s="7">
        <v>1437.920044</v>
      </c>
      <c r="C662" s="7">
        <v>371.33</v>
      </c>
      <c r="D662" s="16">
        <v>-1.58339264928E-2</v>
      </c>
      <c r="E662" s="14">
        <f t="shared" ca="1" si="62"/>
        <v>1402.219971</v>
      </c>
      <c r="F662" s="14">
        <f t="shared" ca="1" si="63"/>
        <v>381.10599999999999</v>
      </c>
      <c r="G662" s="15">
        <f t="shared" ca="1" si="64"/>
        <v>1.0254596808905383</v>
      </c>
      <c r="H662" s="15">
        <f t="shared" ca="1" si="65"/>
        <v>0.97434834403026982</v>
      </c>
      <c r="I662" s="18">
        <f t="shared" ca="1" si="66"/>
        <v>-4.9842366123924009E-2</v>
      </c>
      <c r="J662" s="9">
        <f t="shared" ca="1" si="61"/>
        <v>-3.4008439600000002E-2</v>
      </c>
    </row>
    <row r="663" spans="1:10" x14ac:dyDescent="0.2">
      <c r="A663" s="2">
        <v>41162</v>
      </c>
      <c r="B663" s="7">
        <v>1429.079956</v>
      </c>
      <c r="C663" s="7">
        <v>370.01100000000002</v>
      </c>
      <c r="D663" s="16">
        <v>-1.9529545644400001E-2</v>
      </c>
      <c r="E663" s="14">
        <f t="shared" ca="1" si="62"/>
        <v>1402.8000489999999</v>
      </c>
      <c r="F663" s="14">
        <f t="shared" ca="1" si="63"/>
        <v>384.11700000000002</v>
      </c>
      <c r="G663" s="15">
        <f t="shared" ca="1" si="64"/>
        <v>1.0187338936997714</v>
      </c>
      <c r="H663" s="15">
        <f t="shared" ca="1" si="65"/>
        <v>0.9632768140957052</v>
      </c>
      <c r="I663" s="18">
        <f t="shared" ca="1" si="66"/>
        <v>-5.4437257803076289E-2</v>
      </c>
      <c r="J663" s="9">
        <f t="shared" ref="J663:J726" ca="1" si="67">ROUND(I663-D663,10)</f>
        <v>-3.4907712200000003E-2</v>
      </c>
    </row>
    <row r="664" spans="1:10" x14ac:dyDescent="0.2">
      <c r="A664" s="2">
        <v>41163</v>
      </c>
      <c r="B664" s="7">
        <v>1433.5600589999999</v>
      </c>
      <c r="C664" s="7">
        <v>368.69200000000001</v>
      </c>
      <c r="D664" s="16">
        <v>1.1510241608899999E-3</v>
      </c>
      <c r="E664" s="14">
        <f t="shared" ca="1" si="62"/>
        <v>1405.869995</v>
      </c>
      <c r="F664" s="14">
        <f t="shared" ca="1" si="63"/>
        <v>373.363</v>
      </c>
      <c r="G664" s="15">
        <f t="shared" ca="1" si="64"/>
        <v>1.0196960345540342</v>
      </c>
      <c r="H664" s="15">
        <f t="shared" ca="1" si="65"/>
        <v>0.98748938700406841</v>
      </c>
      <c r="I664" s="18">
        <f t="shared" ca="1" si="66"/>
        <v>-3.1584557023457971E-2</v>
      </c>
      <c r="J664" s="9">
        <f t="shared" ca="1" si="67"/>
        <v>-3.2735581200000002E-2</v>
      </c>
    </row>
    <row r="665" spans="1:10" x14ac:dyDescent="0.2">
      <c r="A665" s="2">
        <v>41164</v>
      </c>
      <c r="B665" s="7">
        <v>1436.5600589999999</v>
      </c>
      <c r="C665" s="7">
        <v>368.03300000000002</v>
      </c>
      <c r="D665" s="16">
        <v>1.8829265831900002E-2</v>
      </c>
      <c r="E665" s="14">
        <f t="shared" ca="1" si="62"/>
        <v>1404.1099850000001</v>
      </c>
      <c r="F665" s="14">
        <f t="shared" ca="1" si="63"/>
        <v>369.06200000000001</v>
      </c>
      <c r="G665" s="15">
        <f t="shared" ca="1" si="64"/>
        <v>1.0231107778925166</v>
      </c>
      <c r="H665" s="15">
        <f t="shared" ca="1" si="65"/>
        <v>0.99721185058337081</v>
      </c>
      <c r="I665" s="18">
        <f t="shared" ca="1" si="66"/>
        <v>-2.5313903312107033E-2</v>
      </c>
      <c r="J665" s="9">
        <f t="shared" ca="1" si="67"/>
        <v>-4.4143169099999997E-2</v>
      </c>
    </row>
    <row r="666" spans="1:10" x14ac:dyDescent="0.2">
      <c r="A666" s="2">
        <v>41165</v>
      </c>
      <c r="B666" s="7">
        <v>1459.98999</v>
      </c>
      <c r="C666" s="7">
        <v>368.91199999999998</v>
      </c>
      <c r="D666" s="16">
        <v>1.5031508396200001E-2</v>
      </c>
      <c r="E666" s="14">
        <f t="shared" ca="1" si="62"/>
        <v>1403.9300539999999</v>
      </c>
      <c r="F666" s="14">
        <f t="shared" ca="1" si="63"/>
        <v>369.27699999999999</v>
      </c>
      <c r="G666" s="15">
        <f t="shared" ca="1" si="64"/>
        <v>1.0399307186567288</v>
      </c>
      <c r="H666" s="15">
        <f t="shared" ca="1" si="65"/>
        <v>0.99901158209149232</v>
      </c>
      <c r="I666" s="18">
        <f t="shared" ca="1" si="66"/>
        <v>-3.9347944849721816E-2</v>
      </c>
      <c r="J666" s="9">
        <f t="shared" ca="1" si="67"/>
        <v>-5.4379453199999997E-2</v>
      </c>
    </row>
    <row r="667" spans="1:10" x14ac:dyDescent="0.2">
      <c r="A667" s="2">
        <v>41166</v>
      </c>
      <c r="B667" s="7">
        <v>1465.7700199999999</v>
      </c>
      <c r="C667" s="7">
        <v>367.154</v>
      </c>
      <c r="D667" s="16">
        <v>1.6452328604200001E-2</v>
      </c>
      <c r="E667" s="14">
        <f t="shared" ca="1" si="62"/>
        <v>1405.530029</v>
      </c>
      <c r="F667" s="14">
        <f t="shared" ca="1" si="63"/>
        <v>369.923</v>
      </c>
      <c r="G667" s="15">
        <f t="shared" ca="1" si="64"/>
        <v>1.0428592699957178</v>
      </c>
      <c r="H667" s="15">
        <f t="shared" ca="1" si="65"/>
        <v>0.99251465845594888</v>
      </c>
      <c r="I667" s="18">
        <f t="shared" ca="1" si="66"/>
        <v>-4.8275556432437527E-2</v>
      </c>
      <c r="J667" s="9">
        <f t="shared" ca="1" si="67"/>
        <v>-6.4727884999999999E-2</v>
      </c>
    </row>
    <row r="668" spans="1:10" x14ac:dyDescent="0.2">
      <c r="A668" s="2">
        <v>41169</v>
      </c>
      <c r="B668" s="7">
        <v>1461.1899410000001</v>
      </c>
      <c r="C668" s="7">
        <v>367.59300000000002</v>
      </c>
      <c r="D668" s="16">
        <v>1.4249338649399999E-2</v>
      </c>
      <c r="E668" s="14">
        <f t="shared" ca="1" si="62"/>
        <v>1415.51001</v>
      </c>
      <c r="F668" s="14">
        <f t="shared" ca="1" si="63"/>
        <v>369.27699999999999</v>
      </c>
      <c r="G668" s="15">
        <f t="shared" ca="1" si="64"/>
        <v>1.0322710052753354</v>
      </c>
      <c r="H668" s="15">
        <f t="shared" ca="1" si="65"/>
        <v>0.99543973764951521</v>
      </c>
      <c r="I668" s="18">
        <f t="shared" ca="1" si="66"/>
        <v>-3.5679843217136908E-2</v>
      </c>
      <c r="J668" s="9">
        <f t="shared" ca="1" si="67"/>
        <v>-4.9929181900000001E-2</v>
      </c>
    </row>
    <row r="669" spans="1:10" x14ac:dyDescent="0.2">
      <c r="A669" s="2">
        <v>41170</v>
      </c>
      <c r="B669" s="7">
        <v>1459.3199460000001</v>
      </c>
      <c r="C669" s="7">
        <v>369.13200000000001</v>
      </c>
      <c r="D669" s="16">
        <v>1.9887333989999999E-2</v>
      </c>
      <c r="E669" s="14">
        <f t="shared" ca="1" si="62"/>
        <v>1418.160034</v>
      </c>
      <c r="F669" s="14">
        <f t="shared" ca="1" si="63"/>
        <v>367.77199999999999</v>
      </c>
      <c r="G669" s="15">
        <f t="shared" ca="1" si="64"/>
        <v>1.029023460690756</v>
      </c>
      <c r="H669" s="15">
        <f t="shared" ca="1" si="65"/>
        <v>1.0036979432909521</v>
      </c>
      <c r="I669" s="18">
        <f t="shared" ca="1" si="66"/>
        <v>-2.4611214775223433E-2</v>
      </c>
      <c r="J669" s="9">
        <f t="shared" ca="1" si="67"/>
        <v>-4.4498548800000003E-2</v>
      </c>
    </row>
    <row r="670" spans="1:10" x14ac:dyDescent="0.2">
      <c r="A670" s="2">
        <v>41171</v>
      </c>
      <c r="B670" s="7">
        <v>1461.0500489999999</v>
      </c>
      <c r="C670" s="7">
        <v>369.35199999999998</v>
      </c>
      <c r="D670" s="16">
        <v>1.2323078206099999E-2</v>
      </c>
      <c r="E670" s="14">
        <f t="shared" ca="1" si="62"/>
        <v>1418.130005</v>
      </c>
      <c r="F670" s="14">
        <f t="shared" ca="1" si="63"/>
        <v>367.34100000000001</v>
      </c>
      <c r="G670" s="15">
        <f t="shared" ca="1" si="64"/>
        <v>1.0302652393283223</v>
      </c>
      <c r="H670" s="15">
        <f t="shared" ca="1" si="65"/>
        <v>1.00547447739294</v>
      </c>
      <c r="I670" s="18">
        <f t="shared" ca="1" si="66"/>
        <v>-2.4062504478501556E-2</v>
      </c>
      <c r="J670" s="9">
        <f t="shared" ca="1" si="67"/>
        <v>-3.6385582700000002E-2</v>
      </c>
    </row>
    <row r="671" spans="1:10" x14ac:dyDescent="0.2">
      <c r="A671" s="2">
        <v>41172</v>
      </c>
      <c r="B671" s="7">
        <v>1460.26001</v>
      </c>
      <c r="C671" s="7">
        <v>371.55</v>
      </c>
      <c r="D671" s="16">
        <v>1.45684328116E-2</v>
      </c>
      <c r="E671" s="14">
        <f t="shared" ca="1" si="62"/>
        <v>1413.170044</v>
      </c>
      <c r="F671" s="14">
        <f t="shared" ca="1" si="63"/>
        <v>367.12599999999998</v>
      </c>
      <c r="G671" s="15">
        <f t="shared" ca="1" si="64"/>
        <v>1.0333222220495921</v>
      </c>
      <c r="H671" s="15">
        <f t="shared" ca="1" si="65"/>
        <v>1.0120503587324243</v>
      </c>
      <c r="I671" s="18">
        <f t="shared" ca="1" si="66"/>
        <v>-2.0585895535058851E-2</v>
      </c>
      <c r="J671" s="9">
        <f t="shared" ca="1" si="67"/>
        <v>-3.5154328300000003E-2</v>
      </c>
    </row>
    <row r="672" spans="1:10" x14ac:dyDescent="0.2">
      <c r="A672" s="2">
        <v>41173</v>
      </c>
      <c r="B672" s="7">
        <v>1460.150024</v>
      </c>
      <c r="C672" s="7">
        <v>369.13200000000001</v>
      </c>
      <c r="D672" s="16">
        <v>9.7042362546200002E-3</v>
      </c>
      <c r="E672" s="14">
        <f t="shared" ca="1" si="62"/>
        <v>1413.48999</v>
      </c>
      <c r="F672" s="14">
        <f t="shared" ca="1" si="63"/>
        <v>364.76100000000002</v>
      </c>
      <c r="G672" s="15">
        <f t="shared" ca="1" si="64"/>
        <v>1.0330105160490028</v>
      </c>
      <c r="H672" s="15">
        <f t="shared" ca="1" si="65"/>
        <v>1.0119831889922442</v>
      </c>
      <c r="I672" s="18">
        <f t="shared" ca="1" si="66"/>
        <v>-2.0355385284152594E-2</v>
      </c>
      <c r="J672" s="9">
        <f t="shared" ca="1" si="67"/>
        <v>-3.0059621500000001E-2</v>
      </c>
    </row>
    <row r="673" spans="1:10" x14ac:dyDescent="0.2">
      <c r="A673" s="2">
        <v>41176</v>
      </c>
      <c r="B673" s="7">
        <v>1456.8900149999999</v>
      </c>
      <c r="C673" s="7">
        <v>368.69200000000001</v>
      </c>
      <c r="D673" s="16">
        <v>1.8113216624900001E-2</v>
      </c>
      <c r="E673" s="14">
        <f t="shared" ref="E673:E736" ca="1" si="68">OFFSET(B673,-$K$1,0)</f>
        <v>1402.079956</v>
      </c>
      <c r="F673" s="14">
        <f t="shared" ref="F673:F736" ca="1" si="69">OFFSET(C673,-$K$1,0)</f>
        <v>364.76100000000002</v>
      </c>
      <c r="G673" s="15">
        <f t="shared" ref="G673:G736" ca="1" si="70">B673/E673</f>
        <v>1.0390919638822651</v>
      </c>
      <c r="H673" s="15">
        <f t="shared" ref="H673:H736" ca="1" si="71">C673/F673</f>
        <v>1.0107769196816545</v>
      </c>
      <c r="I673" s="18">
        <f t="shared" ref="I673:I736" ca="1" si="72">H673/G673-1</f>
        <v>-2.7249796153575923E-2</v>
      </c>
      <c r="J673" s="9">
        <f t="shared" ca="1" si="67"/>
        <v>-4.5363012799999998E-2</v>
      </c>
    </row>
    <row r="674" spans="1:10" x14ac:dyDescent="0.2">
      <c r="A674" s="2">
        <v>41177</v>
      </c>
      <c r="B674" s="7">
        <v>1441.589966</v>
      </c>
      <c r="C674" s="7">
        <v>370.45100000000002</v>
      </c>
      <c r="D674" s="16">
        <v>1.13529634182E-2</v>
      </c>
      <c r="E674" s="14">
        <f t="shared" ca="1" si="68"/>
        <v>1411.130005</v>
      </c>
      <c r="F674" s="14">
        <f t="shared" ca="1" si="69"/>
        <v>367.34100000000001</v>
      </c>
      <c r="G674" s="15">
        <f t="shared" ca="1" si="70"/>
        <v>1.0215855101174749</v>
      </c>
      <c r="H674" s="15">
        <f t="shared" ca="1" si="71"/>
        <v>1.0084662479821203</v>
      </c>
      <c r="I674" s="18">
        <f t="shared" ca="1" si="72"/>
        <v>-1.2842059725226562E-2</v>
      </c>
      <c r="J674" s="9">
        <f t="shared" ca="1" si="67"/>
        <v>-2.4195023100000001E-2</v>
      </c>
    </row>
    <row r="675" spans="1:10" x14ac:dyDescent="0.2">
      <c r="A675" s="2">
        <v>41178</v>
      </c>
      <c r="B675" s="7">
        <v>1433.3199460000001</v>
      </c>
      <c r="C675" s="7">
        <v>371.33</v>
      </c>
      <c r="D675" s="16">
        <v>1.9670538206399999E-2</v>
      </c>
      <c r="E675" s="14">
        <f t="shared" ca="1" si="68"/>
        <v>1409.3000489999999</v>
      </c>
      <c r="F675" s="14">
        <f t="shared" ca="1" si="69"/>
        <v>368.202</v>
      </c>
      <c r="G675" s="15">
        <f t="shared" ca="1" si="70"/>
        <v>1.0170438488361964</v>
      </c>
      <c r="H675" s="15">
        <f t="shared" ca="1" si="71"/>
        <v>1.0084953367988223</v>
      </c>
      <c r="I675" s="18">
        <f t="shared" ca="1" si="72"/>
        <v>-8.4052541561076E-3</v>
      </c>
      <c r="J675" s="9">
        <f t="shared" ca="1" si="67"/>
        <v>-2.8075792400000001E-2</v>
      </c>
    </row>
    <row r="676" spans="1:10" x14ac:dyDescent="0.2">
      <c r="A676" s="2">
        <v>41179</v>
      </c>
      <c r="B676" s="7">
        <v>1447.150024</v>
      </c>
      <c r="C676" s="7">
        <v>368.25200000000001</v>
      </c>
      <c r="D676" s="16">
        <v>1.6072809018500001E-2</v>
      </c>
      <c r="E676" s="14">
        <f t="shared" ca="1" si="68"/>
        <v>1410.48999</v>
      </c>
      <c r="F676" s="14">
        <f t="shared" ca="1" si="69"/>
        <v>365.83499999999998</v>
      </c>
      <c r="G676" s="15">
        <f t="shared" ca="1" si="70"/>
        <v>1.0259909919672667</v>
      </c>
      <c r="H676" s="15">
        <f t="shared" ca="1" si="71"/>
        <v>1.0066068036136511</v>
      </c>
      <c r="I676" s="18">
        <f t="shared" ca="1" si="72"/>
        <v>-1.8893136982077952E-2</v>
      </c>
      <c r="J676" s="9">
        <f t="shared" ca="1" si="67"/>
        <v>-3.4965945999999998E-2</v>
      </c>
    </row>
    <row r="677" spans="1:10" x14ac:dyDescent="0.2">
      <c r="A677" s="2">
        <v>41180</v>
      </c>
      <c r="B677" s="7">
        <v>1440.670044</v>
      </c>
      <c r="C677" s="7">
        <v>364.07600000000002</v>
      </c>
      <c r="D677" s="16">
        <v>1.2345361959699999E-2</v>
      </c>
      <c r="E677" s="14">
        <f t="shared" ca="1" si="68"/>
        <v>1399.4799800000001</v>
      </c>
      <c r="F677" s="14">
        <f t="shared" ca="1" si="69"/>
        <v>366.714</v>
      </c>
      <c r="G677" s="15">
        <f t="shared" ca="1" si="70"/>
        <v>1.0294324067429674</v>
      </c>
      <c r="H677" s="15">
        <f t="shared" ca="1" si="71"/>
        <v>0.99280638317599013</v>
      </c>
      <c r="I677" s="18">
        <f t="shared" ca="1" si="72"/>
        <v>-3.5578852314217313E-2</v>
      </c>
      <c r="J677" s="9">
        <f t="shared" ca="1" si="67"/>
        <v>-4.7924214299999997E-2</v>
      </c>
    </row>
    <row r="678" spans="1:10" x14ac:dyDescent="0.2">
      <c r="A678" s="2">
        <v>41183</v>
      </c>
      <c r="B678" s="7">
        <v>1444.48999</v>
      </c>
      <c r="C678" s="7">
        <v>364.29500000000002</v>
      </c>
      <c r="D678" s="16">
        <v>4.8456329363199997E-3</v>
      </c>
      <c r="E678" s="14">
        <f t="shared" ca="1" si="68"/>
        <v>1406.579956</v>
      </c>
      <c r="F678" s="14">
        <f t="shared" ca="1" si="69"/>
        <v>367.59300000000002</v>
      </c>
      <c r="G678" s="15">
        <f t="shared" ca="1" si="70"/>
        <v>1.0269519225254764</v>
      </c>
      <c r="H678" s="15">
        <f t="shared" ca="1" si="71"/>
        <v>0.99102812077487878</v>
      </c>
      <c r="I678" s="18">
        <f t="shared" ca="1" si="72"/>
        <v>-3.4980996639310979E-2</v>
      </c>
      <c r="J678" s="9">
        <f t="shared" ca="1" si="67"/>
        <v>-3.9826629600000003E-2</v>
      </c>
    </row>
    <row r="679" spans="1:10" x14ac:dyDescent="0.2">
      <c r="A679" s="2">
        <v>41184</v>
      </c>
      <c r="B679" s="7">
        <v>1445.75</v>
      </c>
      <c r="C679" s="7">
        <v>362.976</v>
      </c>
      <c r="D679" s="16">
        <v>3.6705972088399998E-3</v>
      </c>
      <c r="E679" s="14">
        <f t="shared" ca="1" si="68"/>
        <v>1404.9399410000001</v>
      </c>
      <c r="F679" s="14">
        <f t="shared" ca="1" si="69"/>
        <v>370.01100000000002</v>
      </c>
      <c r="G679" s="15">
        <f t="shared" ca="1" si="70"/>
        <v>1.02904754702251</v>
      </c>
      <c r="H679" s="15">
        <f t="shared" ca="1" si="71"/>
        <v>0.98098705173629963</v>
      </c>
      <c r="I679" s="18">
        <f t="shared" ca="1" si="72"/>
        <v>-4.6703862640040894E-2</v>
      </c>
      <c r="J679" s="9">
        <f t="shared" ca="1" si="67"/>
        <v>-5.03744598E-2</v>
      </c>
    </row>
    <row r="680" spans="1:10" x14ac:dyDescent="0.2">
      <c r="A680" s="2">
        <v>41185</v>
      </c>
      <c r="B680" s="7">
        <v>1450.98999</v>
      </c>
      <c r="C680" s="7">
        <v>362.75599999999997</v>
      </c>
      <c r="D680" s="16">
        <v>3.7378915299199999E-3</v>
      </c>
      <c r="E680" s="14">
        <f t="shared" ca="1" si="68"/>
        <v>1403.4399410000001</v>
      </c>
      <c r="F680" s="14">
        <f t="shared" ca="1" si="69"/>
        <v>370.23099999999999</v>
      </c>
      <c r="G680" s="15">
        <f t="shared" ca="1" si="70"/>
        <v>1.0338810715092794</v>
      </c>
      <c r="H680" s="15">
        <f t="shared" ca="1" si="71"/>
        <v>0.97980990246629796</v>
      </c>
      <c r="I680" s="18">
        <f t="shared" ca="1" si="72"/>
        <v>-5.2299215580035141E-2</v>
      </c>
      <c r="J680" s="9">
        <f t="shared" ca="1" si="67"/>
        <v>-5.6037107099999997E-2</v>
      </c>
    </row>
    <row r="681" spans="1:10" x14ac:dyDescent="0.2">
      <c r="A681" s="2">
        <v>41186</v>
      </c>
      <c r="B681" s="7">
        <v>1461.400024</v>
      </c>
      <c r="C681" s="7">
        <v>364.07600000000002</v>
      </c>
      <c r="D681" s="16">
        <v>-7.1815461316500004E-3</v>
      </c>
      <c r="E681" s="14">
        <f t="shared" ca="1" si="68"/>
        <v>1432.119995</v>
      </c>
      <c r="F681" s="14">
        <f t="shared" ca="1" si="69"/>
        <v>371.33</v>
      </c>
      <c r="G681" s="15">
        <f t="shared" ca="1" si="70"/>
        <v>1.0204452344092856</v>
      </c>
      <c r="H681" s="15">
        <f t="shared" ca="1" si="71"/>
        <v>0.98046481566261823</v>
      </c>
      <c r="I681" s="18">
        <f t="shared" ca="1" si="72"/>
        <v>-3.9179386995531584E-2</v>
      </c>
      <c r="J681" s="9">
        <f t="shared" ca="1" si="67"/>
        <v>-3.1997840899999998E-2</v>
      </c>
    </row>
    <row r="682" spans="1:10" x14ac:dyDescent="0.2">
      <c r="A682" s="2">
        <v>41187</v>
      </c>
      <c r="B682" s="7">
        <v>1460.9300539999999</v>
      </c>
      <c r="C682" s="7">
        <v>365.39499999999998</v>
      </c>
      <c r="D682" s="16">
        <v>-4.3323916659899998E-3</v>
      </c>
      <c r="E682" s="14">
        <f t="shared" ca="1" si="68"/>
        <v>1437.920044</v>
      </c>
      <c r="F682" s="14">
        <f t="shared" ca="1" si="69"/>
        <v>371.33</v>
      </c>
      <c r="G682" s="15">
        <f t="shared" ca="1" si="70"/>
        <v>1.0160022875374841</v>
      </c>
      <c r="H682" s="15">
        <f t="shared" ca="1" si="71"/>
        <v>0.98401691218054022</v>
      </c>
      <c r="I682" s="18">
        <f t="shared" ca="1" si="72"/>
        <v>-3.1481597777174186E-2</v>
      </c>
      <c r="J682" s="9">
        <f t="shared" ca="1" si="67"/>
        <v>-2.71492061E-2</v>
      </c>
    </row>
    <row r="683" spans="1:10" x14ac:dyDescent="0.2">
      <c r="A683" s="2">
        <v>41190</v>
      </c>
      <c r="B683" s="7">
        <v>1455.880005</v>
      </c>
      <c r="C683" s="7">
        <v>368.91199999999998</v>
      </c>
      <c r="D683" s="16">
        <v>1.2153477433E-2</v>
      </c>
      <c r="E683" s="14">
        <f t="shared" ca="1" si="68"/>
        <v>1429.079956</v>
      </c>
      <c r="F683" s="14">
        <f t="shared" ca="1" si="69"/>
        <v>370.01100000000002</v>
      </c>
      <c r="G683" s="15">
        <f t="shared" ca="1" si="70"/>
        <v>1.0187533586819126</v>
      </c>
      <c r="H683" s="15">
        <f t="shared" ca="1" si="71"/>
        <v>0.99702981803243673</v>
      </c>
      <c r="I683" s="18">
        <f t="shared" ca="1" si="72"/>
        <v>-2.1323650581709375E-2</v>
      </c>
      <c r="J683" s="9">
        <f t="shared" ca="1" si="67"/>
        <v>-3.3477128000000002E-2</v>
      </c>
    </row>
    <row r="684" spans="1:10" x14ac:dyDescent="0.2">
      <c r="A684" s="2">
        <v>41191</v>
      </c>
      <c r="B684" s="7">
        <v>1441.4799800000001</v>
      </c>
      <c r="C684" s="7">
        <v>367.154</v>
      </c>
      <c r="D684" s="16">
        <v>1.8970436051199999E-2</v>
      </c>
      <c r="E684" s="14">
        <f t="shared" ca="1" si="68"/>
        <v>1433.5600589999999</v>
      </c>
      <c r="F684" s="14">
        <f t="shared" ca="1" si="69"/>
        <v>368.69200000000001</v>
      </c>
      <c r="G684" s="15">
        <f t="shared" ca="1" si="70"/>
        <v>1.0055246523857011</v>
      </c>
      <c r="H684" s="15">
        <f t="shared" ca="1" si="71"/>
        <v>0.99582849641435123</v>
      </c>
      <c r="I684" s="18">
        <f t="shared" ca="1" si="72"/>
        <v>-9.64288239810418E-3</v>
      </c>
      <c r="J684" s="9">
        <f t="shared" ca="1" si="67"/>
        <v>-2.8613318400000001E-2</v>
      </c>
    </row>
    <row r="685" spans="1:10" x14ac:dyDescent="0.2">
      <c r="A685" s="2">
        <v>41192</v>
      </c>
      <c r="B685" s="7">
        <v>1432.5600589999999</v>
      </c>
      <c r="C685" s="7">
        <v>366.714</v>
      </c>
      <c r="D685" s="16">
        <v>1.80908055624E-2</v>
      </c>
      <c r="E685" s="14">
        <f t="shared" ca="1" si="68"/>
        <v>1436.5600589999999</v>
      </c>
      <c r="F685" s="14">
        <f t="shared" ca="1" si="69"/>
        <v>368.03300000000002</v>
      </c>
      <c r="G685" s="15">
        <f t="shared" ca="1" si="70"/>
        <v>0.99721557064395594</v>
      </c>
      <c r="H685" s="15">
        <f t="shared" ca="1" si="71"/>
        <v>0.99641608225349354</v>
      </c>
      <c r="I685" s="18">
        <f t="shared" ca="1" si="72"/>
        <v>-8.0172072518491788E-4</v>
      </c>
      <c r="J685" s="9">
        <f t="shared" ca="1" si="67"/>
        <v>-1.88925263E-2</v>
      </c>
    </row>
    <row r="686" spans="1:10" x14ac:dyDescent="0.2">
      <c r="A686" s="2">
        <v>41193</v>
      </c>
      <c r="B686" s="7">
        <v>1432.839966</v>
      </c>
      <c r="C686" s="7">
        <v>367.37299999999999</v>
      </c>
      <c r="D686" s="16">
        <v>1.9118215799700002E-2</v>
      </c>
      <c r="E686" s="14">
        <f t="shared" ca="1" si="68"/>
        <v>1459.98999</v>
      </c>
      <c r="F686" s="14">
        <f t="shared" ca="1" si="69"/>
        <v>368.91199999999998</v>
      </c>
      <c r="G686" s="15">
        <f t="shared" ca="1" si="70"/>
        <v>0.98140396565321653</v>
      </c>
      <c r="H686" s="15">
        <f t="shared" ca="1" si="71"/>
        <v>0.99582827340937674</v>
      </c>
      <c r="I686" s="18">
        <f t="shared" ca="1" si="72"/>
        <v>1.4697625301075101E-2</v>
      </c>
      <c r="J686" s="9">
        <f t="shared" ca="1" si="67"/>
        <v>-4.4205905E-3</v>
      </c>
    </row>
    <row r="687" spans="1:10" x14ac:dyDescent="0.2">
      <c r="A687" s="2">
        <v>41194</v>
      </c>
      <c r="B687" s="7">
        <v>1428.589966</v>
      </c>
      <c r="C687" s="7">
        <v>372.65</v>
      </c>
      <c r="D687" s="16">
        <v>2.2360285689599999E-2</v>
      </c>
      <c r="E687" s="14">
        <f t="shared" ca="1" si="68"/>
        <v>1465.7700199999999</v>
      </c>
      <c r="F687" s="14">
        <f t="shared" ca="1" si="69"/>
        <v>367.154</v>
      </c>
      <c r="G687" s="15">
        <f t="shared" ca="1" si="70"/>
        <v>0.97463445595646725</v>
      </c>
      <c r="H687" s="15">
        <f t="shared" ca="1" si="71"/>
        <v>1.014969195487452</v>
      </c>
      <c r="I687" s="18">
        <f t="shared" ca="1" si="72"/>
        <v>4.1384479365037308E-2</v>
      </c>
      <c r="J687" s="9">
        <f t="shared" ca="1" si="67"/>
        <v>1.9024193700000001E-2</v>
      </c>
    </row>
    <row r="688" spans="1:10" x14ac:dyDescent="0.2">
      <c r="A688" s="2">
        <v>41197</v>
      </c>
      <c r="B688" s="7">
        <v>1440.130005</v>
      </c>
      <c r="C688" s="7">
        <v>374.84800000000001</v>
      </c>
      <c r="D688" s="16">
        <v>3.2351347890399999E-2</v>
      </c>
      <c r="E688" s="14">
        <f t="shared" ca="1" si="68"/>
        <v>1461.1899410000001</v>
      </c>
      <c r="F688" s="14">
        <f t="shared" ca="1" si="69"/>
        <v>367.59300000000002</v>
      </c>
      <c r="G688" s="15">
        <f t="shared" ca="1" si="70"/>
        <v>0.98558713319256275</v>
      </c>
      <c r="H688" s="15">
        <f t="shared" ca="1" si="71"/>
        <v>1.0197365020552622</v>
      </c>
      <c r="I688" s="18">
        <f t="shared" ca="1" si="72"/>
        <v>3.4648756779201317E-2</v>
      </c>
      <c r="J688" s="9">
        <f t="shared" ca="1" si="67"/>
        <v>2.2974088999999998E-3</v>
      </c>
    </row>
    <row r="689" spans="1:10" x14ac:dyDescent="0.2">
      <c r="A689" s="2">
        <v>41198</v>
      </c>
      <c r="B689" s="7">
        <v>1454.920044</v>
      </c>
      <c r="C689" s="7">
        <v>375.50799999999998</v>
      </c>
      <c r="D689" s="16">
        <v>2.6631644813699999E-2</v>
      </c>
      <c r="E689" s="14">
        <f t="shared" ca="1" si="68"/>
        <v>1459.3199460000001</v>
      </c>
      <c r="F689" s="14">
        <f t="shared" ca="1" si="69"/>
        <v>369.13200000000001</v>
      </c>
      <c r="G689" s="15">
        <f t="shared" ca="1" si="70"/>
        <v>0.99698496411834825</v>
      </c>
      <c r="H689" s="15">
        <f t="shared" ca="1" si="71"/>
        <v>1.0172729538484877</v>
      </c>
      <c r="I689" s="18">
        <f t="shared" ca="1" si="72"/>
        <v>2.034934373165842E-2</v>
      </c>
      <c r="J689" s="9">
        <f t="shared" ca="1" si="67"/>
        <v>-6.2823011000000002E-3</v>
      </c>
    </row>
    <row r="690" spans="1:10" x14ac:dyDescent="0.2">
      <c r="A690" s="2">
        <v>41199</v>
      </c>
      <c r="B690" s="7">
        <v>1460.910034</v>
      </c>
      <c r="C690" s="7">
        <v>377.267</v>
      </c>
      <c r="D690" s="16">
        <v>3.3494142240499999E-2</v>
      </c>
      <c r="E690" s="14">
        <f t="shared" ca="1" si="68"/>
        <v>1461.0500489999999</v>
      </c>
      <c r="F690" s="14">
        <f t="shared" ca="1" si="69"/>
        <v>369.35199999999998</v>
      </c>
      <c r="G690" s="15">
        <f t="shared" ca="1" si="70"/>
        <v>0.99990416823838735</v>
      </c>
      <c r="H690" s="15">
        <f t="shared" ca="1" si="71"/>
        <v>1.0214294223396652</v>
      </c>
      <c r="I690" s="18">
        <f t="shared" ca="1" si="72"/>
        <v>2.1527317101998511E-2</v>
      </c>
      <c r="J690" s="9">
        <f t="shared" ca="1" si="67"/>
        <v>-1.19668251E-2</v>
      </c>
    </row>
    <row r="691" spans="1:10" x14ac:dyDescent="0.2">
      <c r="A691" s="2">
        <v>41200</v>
      </c>
      <c r="B691" s="7">
        <v>1457.339966</v>
      </c>
      <c r="C691" s="7">
        <v>377.92599999999999</v>
      </c>
      <c r="D691" s="16">
        <v>3.2365313960000003E-2</v>
      </c>
      <c r="E691" s="14">
        <f t="shared" ca="1" si="68"/>
        <v>1460.26001</v>
      </c>
      <c r="F691" s="14">
        <f t="shared" ca="1" si="69"/>
        <v>371.55</v>
      </c>
      <c r="G691" s="15">
        <f t="shared" ca="1" si="70"/>
        <v>0.99800032598304189</v>
      </c>
      <c r="H691" s="15">
        <f t="shared" ca="1" si="71"/>
        <v>1.0171605436684161</v>
      </c>
      <c r="I691" s="18">
        <f t="shared" ca="1" si="72"/>
        <v>1.9198608644241943E-2</v>
      </c>
      <c r="J691" s="9">
        <f t="shared" ca="1" si="67"/>
        <v>-1.31667053E-2</v>
      </c>
    </row>
    <row r="692" spans="1:10" x14ac:dyDescent="0.2">
      <c r="A692" s="2">
        <v>41201</v>
      </c>
      <c r="B692" s="7">
        <v>1433.1899410000001</v>
      </c>
      <c r="C692" s="7">
        <v>376.827</v>
      </c>
      <c r="D692" s="16">
        <v>3.7726742672399997E-2</v>
      </c>
      <c r="E692" s="14">
        <f t="shared" ca="1" si="68"/>
        <v>1460.150024</v>
      </c>
      <c r="F692" s="14">
        <f t="shared" ca="1" si="69"/>
        <v>369.13200000000001</v>
      </c>
      <c r="G692" s="15">
        <f t="shared" ca="1" si="70"/>
        <v>0.98153608700690609</v>
      </c>
      <c r="H692" s="15">
        <f t="shared" ca="1" si="71"/>
        <v>1.0208462013588635</v>
      </c>
      <c r="I692" s="18">
        <f t="shared" ca="1" si="72"/>
        <v>4.0049586431233131E-2</v>
      </c>
      <c r="J692" s="9">
        <f t="shared" ca="1" si="67"/>
        <v>2.3228438000000001E-3</v>
      </c>
    </row>
    <row r="693" spans="1:10" x14ac:dyDescent="0.2">
      <c r="A693" s="2">
        <v>41204</v>
      </c>
      <c r="B693" s="7">
        <v>1433.8199460000001</v>
      </c>
      <c r="C693" s="7">
        <v>378.58600000000001</v>
      </c>
      <c r="D693" s="16">
        <v>4.1747055435199999E-2</v>
      </c>
      <c r="E693" s="14">
        <f t="shared" ca="1" si="68"/>
        <v>1456.8900149999999</v>
      </c>
      <c r="F693" s="14">
        <f t="shared" ca="1" si="69"/>
        <v>368.69200000000001</v>
      </c>
      <c r="G693" s="15">
        <f t="shared" ca="1" si="70"/>
        <v>0.9841648520049745</v>
      </c>
      <c r="H693" s="15">
        <f t="shared" ca="1" si="71"/>
        <v>1.0268354073318651</v>
      </c>
      <c r="I693" s="18">
        <f t="shared" ca="1" si="72"/>
        <v>4.3357121766704587E-2</v>
      </c>
      <c r="J693" s="9">
        <f t="shared" ca="1" si="67"/>
        <v>1.6100662999999999E-3</v>
      </c>
    </row>
    <row r="694" spans="1:10" x14ac:dyDescent="0.2">
      <c r="A694" s="2">
        <v>41205</v>
      </c>
      <c r="B694" s="7">
        <v>1413.1099850000001</v>
      </c>
      <c r="C694" s="7">
        <v>379.02600000000001</v>
      </c>
      <c r="D694" s="16">
        <v>3.7261137939200002E-2</v>
      </c>
      <c r="E694" s="14">
        <f t="shared" ca="1" si="68"/>
        <v>1441.589966</v>
      </c>
      <c r="F694" s="14">
        <f t="shared" ca="1" si="69"/>
        <v>370.45100000000002</v>
      </c>
      <c r="G694" s="15">
        <f t="shared" ca="1" si="70"/>
        <v>0.98024404881297578</v>
      </c>
      <c r="H694" s="15">
        <f t="shared" ca="1" si="71"/>
        <v>1.0231474607977842</v>
      </c>
      <c r="I694" s="18">
        <f t="shared" ca="1" si="72"/>
        <v>4.3768092279429904E-2</v>
      </c>
      <c r="J694" s="9">
        <f t="shared" ca="1" si="67"/>
        <v>6.5069543000000002E-3</v>
      </c>
    </row>
    <row r="695" spans="1:10" x14ac:dyDescent="0.2">
      <c r="A695" s="2">
        <v>41206</v>
      </c>
      <c r="B695" s="7">
        <v>1408.75</v>
      </c>
      <c r="C695" s="7">
        <v>379.02600000000001</v>
      </c>
      <c r="D695" s="16">
        <v>3.3028914110499998E-2</v>
      </c>
      <c r="E695" s="14">
        <f t="shared" ca="1" si="68"/>
        <v>1433.3199460000001</v>
      </c>
      <c r="F695" s="14">
        <f t="shared" ca="1" si="69"/>
        <v>371.33</v>
      </c>
      <c r="G695" s="15">
        <f t="shared" ca="1" si="70"/>
        <v>0.98285801710318199</v>
      </c>
      <c r="H695" s="15">
        <f t="shared" ca="1" si="71"/>
        <v>1.0207255002289071</v>
      </c>
      <c r="I695" s="18">
        <f t="shared" ca="1" si="72"/>
        <v>3.8527928212188201E-2</v>
      </c>
      <c r="J695" s="9">
        <f t="shared" ca="1" si="67"/>
        <v>5.4990140999999996E-3</v>
      </c>
    </row>
    <row r="696" spans="1:10" x14ac:dyDescent="0.2">
      <c r="A696" s="2">
        <v>41207</v>
      </c>
      <c r="B696" s="7">
        <v>1412.969971</v>
      </c>
      <c r="C696" s="7">
        <v>380.565</v>
      </c>
      <c r="D696" s="16">
        <v>3.5002070440799997E-2</v>
      </c>
      <c r="E696" s="14">
        <f t="shared" ca="1" si="68"/>
        <v>1447.150024</v>
      </c>
      <c r="F696" s="14">
        <f t="shared" ca="1" si="69"/>
        <v>368.25200000000001</v>
      </c>
      <c r="G696" s="15">
        <f t="shared" ca="1" si="70"/>
        <v>0.97638112674349786</v>
      </c>
      <c r="H696" s="15">
        <f t="shared" ca="1" si="71"/>
        <v>1.0334363425045892</v>
      </c>
      <c r="I696" s="18">
        <f t="shared" ca="1" si="72"/>
        <v>5.8435393923873091E-2</v>
      </c>
      <c r="J696" s="9">
        <f t="shared" ca="1" si="67"/>
        <v>2.3433323499999999E-2</v>
      </c>
    </row>
    <row r="697" spans="1:10" x14ac:dyDescent="0.2">
      <c r="A697" s="2">
        <v>41208</v>
      </c>
      <c r="B697" s="7">
        <v>1411.9399410000001</v>
      </c>
      <c r="C697" s="7">
        <v>381.44400000000002</v>
      </c>
      <c r="D697" s="16">
        <v>3.2433122824099998E-2</v>
      </c>
      <c r="E697" s="14">
        <f t="shared" ca="1" si="68"/>
        <v>1440.670044</v>
      </c>
      <c r="F697" s="14">
        <f t="shared" ca="1" si="69"/>
        <v>364.07600000000002</v>
      </c>
      <c r="G697" s="15">
        <f t="shared" ca="1" si="70"/>
        <v>0.98005781884640908</v>
      </c>
      <c r="H697" s="15">
        <f t="shared" ca="1" si="71"/>
        <v>1.0477043254705061</v>
      </c>
      <c r="I697" s="18">
        <f t="shared" ca="1" si="72"/>
        <v>6.9022975301315626E-2</v>
      </c>
      <c r="J697" s="9">
        <f t="shared" ca="1" si="67"/>
        <v>3.6589852499999999E-2</v>
      </c>
    </row>
    <row r="698" spans="1:10" x14ac:dyDescent="0.2">
      <c r="A698" s="2">
        <v>41213</v>
      </c>
      <c r="B698" s="7">
        <v>1412.160034</v>
      </c>
      <c r="C698" s="7">
        <v>384.60199999999998</v>
      </c>
      <c r="D698" s="16">
        <v>3.5735099100900003E-2</v>
      </c>
      <c r="E698" s="14">
        <f t="shared" ca="1" si="68"/>
        <v>1444.48999</v>
      </c>
      <c r="F698" s="14">
        <f t="shared" ca="1" si="69"/>
        <v>364.29500000000002</v>
      </c>
      <c r="G698" s="15">
        <f t="shared" ca="1" si="70"/>
        <v>0.97761842849461345</v>
      </c>
      <c r="H698" s="15">
        <f t="shared" ca="1" si="71"/>
        <v>1.0557432849750887</v>
      </c>
      <c r="I698" s="18">
        <f t="shared" ca="1" si="72"/>
        <v>7.9913444963159996E-2</v>
      </c>
      <c r="J698" s="9">
        <f t="shared" ca="1" si="67"/>
        <v>4.4178345899999999E-2</v>
      </c>
    </row>
    <row r="699" spans="1:10" x14ac:dyDescent="0.2">
      <c r="A699" s="2">
        <v>41214</v>
      </c>
      <c r="B699" s="7">
        <v>1427.589966</v>
      </c>
      <c r="C699" s="7">
        <v>383.71199999999999</v>
      </c>
      <c r="D699" s="16">
        <v>2.71565440568E-2</v>
      </c>
      <c r="E699" s="14">
        <f t="shared" ca="1" si="68"/>
        <v>1445.75</v>
      </c>
      <c r="F699" s="14">
        <f t="shared" ca="1" si="69"/>
        <v>362.976</v>
      </c>
      <c r="G699" s="15">
        <f t="shared" ca="1" si="70"/>
        <v>0.98743902196091993</v>
      </c>
      <c r="H699" s="15">
        <f t="shared" ca="1" si="71"/>
        <v>1.0571277439830733</v>
      </c>
      <c r="I699" s="18">
        <f t="shared" ca="1" si="72"/>
        <v>7.0575215757385124E-2</v>
      </c>
      <c r="J699" s="9">
        <f t="shared" ca="1" si="67"/>
        <v>4.3418671700000001E-2</v>
      </c>
    </row>
    <row r="700" spans="1:10" x14ac:dyDescent="0.2">
      <c r="A700" s="2">
        <v>41215</v>
      </c>
      <c r="B700" s="7">
        <v>1414.1999510000001</v>
      </c>
      <c r="C700" s="7">
        <v>385.04700000000003</v>
      </c>
      <c r="D700" s="16">
        <v>2.8955306362199999E-2</v>
      </c>
      <c r="E700" s="14">
        <f t="shared" ca="1" si="68"/>
        <v>1450.98999</v>
      </c>
      <c r="F700" s="14">
        <f t="shared" ca="1" si="69"/>
        <v>362.75599999999997</v>
      </c>
      <c r="G700" s="15">
        <f t="shared" ca="1" si="70"/>
        <v>0.97464487056867977</v>
      </c>
      <c r="H700" s="15">
        <f t="shared" ca="1" si="71"/>
        <v>1.0614490180727543</v>
      </c>
      <c r="I700" s="18">
        <f t="shared" ca="1" si="72"/>
        <v>8.906233452337009E-2</v>
      </c>
      <c r="J700" s="9">
        <f t="shared" ca="1" si="67"/>
        <v>6.0107028200000003E-2</v>
      </c>
    </row>
    <row r="701" spans="1:10" x14ac:dyDescent="0.2">
      <c r="A701" s="2">
        <v>41218</v>
      </c>
      <c r="B701" s="7">
        <v>1417.26001</v>
      </c>
      <c r="C701" s="7">
        <v>385.93700000000001</v>
      </c>
      <c r="D701" s="16">
        <v>3.0196995129099999E-2</v>
      </c>
      <c r="E701" s="14">
        <f t="shared" ca="1" si="68"/>
        <v>1461.400024</v>
      </c>
      <c r="F701" s="14">
        <f t="shared" ca="1" si="69"/>
        <v>364.07600000000002</v>
      </c>
      <c r="G701" s="15">
        <f t="shared" ca="1" si="70"/>
        <v>0.96979607686115654</v>
      </c>
      <c r="H701" s="15">
        <f t="shared" ca="1" si="71"/>
        <v>1.0600451554071129</v>
      </c>
      <c r="I701" s="18">
        <f t="shared" ca="1" si="72"/>
        <v>9.3059851137010874E-2</v>
      </c>
      <c r="J701" s="9">
        <f t="shared" ca="1" si="67"/>
        <v>6.2862855999999995E-2</v>
      </c>
    </row>
    <row r="702" spans="1:10" x14ac:dyDescent="0.2">
      <c r="A702" s="2">
        <v>41219</v>
      </c>
      <c r="B702" s="7">
        <v>1428.3900149999999</v>
      </c>
      <c r="C702" s="7">
        <v>386.15899999999999</v>
      </c>
      <c r="D702" s="16">
        <v>3.1882298512299997E-2</v>
      </c>
      <c r="E702" s="14">
        <f t="shared" ca="1" si="68"/>
        <v>1460.9300539999999</v>
      </c>
      <c r="F702" s="14">
        <f t="shared" ca="1" si="69"/>
        <v>365.39499999999998</v>
      </c>
      <c r="G702" s="15">
        <f t="shared" ca="1" si="70"/>
        <v>0.97772649079885388</v>
      </c>
      <c r="H702" s="15">
        <f t="shared" ca="1" si="71"/>
        <v>1.0568261744139904</v>
      </c>
      <c r="I702" s="18">
        <f t="shared" ca="1" si="72"/>
        <v>8.0901647198397875E-2</v>
      </c>
      <c r="J702" s="9">
        <f t="shared" ca="1" si="67"/>
        <v>4.90193487E-2</v>
      </c>
    </row>
    <row r="703" spans="1:10" x14ac:dyDescent="0.2">
      <c r="A703" s="2">
        <v>41220</v>
      </c>
      <c r="B703" s="7">
        <v>1394.530029</v>
      </c>
      <c r="C703" s="7">
        <v>384.82499999999999</v>
      </c>
      <c r="D703" s="16">
        <v>1.66972526133E-2</v>
      </c>
      <c r="E703" s="14">
        <f t="shared" ca="1" si="68"/>
        <v>1455.880005</v>
      </c>
      <c r="F703" s="14">
        <f t="shared" ca="1" si="69"/>
        <v>368.91199999999998</v>
      </c>
      <c r="G703" s="15">
        <f t="shared" ca="1" si="70"/>
        <v>0.95786055458602171</v>
      </c>
      <c r="H703" s="15">
        <f t="shared" ca="1" si="71"/>
        <v>1.0431349481719219</v>
      </c>
      <c r="I703" s="18">
        <f t="shared" ca="1" si="72"/>
        <v>8.9025895447542469E-2</v>
      </c>
      <c r="J703" s="9">
        <f t="shared" ca="1" si="67"/>
        <v>7.2328642799999995E-2</v>
      </c>
    </row>
    <row r="704" spans="1:10" x14ac:dyDescent="0.2">
      <c r="A704" s="2">
        <v>41221</v>
      </c>
      <c r="B704" s="7">
        <v>1377.51001</v>
      </c>
      <c r="C704" s="7">
        <v>387.04899999999998</v>
      </c>
      <c r="D704" s="16">
        <v>1.08157431272E-2</v>
      </c>
      <c r="E704" s="14">
        <f t="shared" ca="1" si="68"/>
        <v>1441.4799800000001</v>
      </c>
      <c r="F704" s="14">
        <f t="shared" ca="1" si="69"/>
        <v>367.154</v>
      </c>
      <c r="G704" s="15">
        <f t="shared" ca="1" si="70"/>
        <v>0.95562201980772565</v>
      </c>
      <c r="H704" s="15">
        <f t="shared" ca="1" si="71"/>
        <v>1.0541870713651491</v>
      </c>
      <c r="I704" s="18">
        <f t="shared" ca="1" si="72"/>
        <v>0.10314229843432776</v>
      </c>
      <c r="J704" s="9">
        <f t="shared" ca="1" si="67"/>
        <v>9.2326555300000002E-2</v>
      </c>
    </row>
    <row r="705" spans="1:10" x14ac:dyDescent="0.2">
      <c r="A705" s="2">
        <v>41222</v>
      </c>
      <c r="B705" s="7">
        <v>1379.849976</v>
      </c>
      <c r="C705" s="7">
        <v>386.15899999999999</v>
      </c>
      <c r="D705" s="16">
        <v>1.16119425102E-2</v>
      </c>
      <c r="E705" s="14">
        <f t="shared" ca="1" si="68"/>
        <v>1432.5600589999999</v>
      </c>
      <c r="F705" s="14">
        <f t="shared" ca="1" si="69"/>
        <v>366.714</v>
      </c>
      <c r="G705" s="15">
        <f t="shared" ca="1" si="70"/>
        <v>0.96320567318008699</v>
      </c>
      <c r="H705" s="15">
        <f t="shared" ca="1" si="71"/>
        <v>1.0530249731398311</v>
      </c>
      <c r="I705" s="18">
        <f t="shared" ca="1" si="72"/>
        <v>9.325038510539474E-2</v>
      </c>
      <c r="J705" s="9">
        <f t="shared" ca="1" si="67"/>
        <v>8.16384426E-2</v>
      </c>
    </row>
    <row r="706" spans="1:10" x14ac:dyDescent="0.2">
      <c r="A706" s="2">
        <v>41225</v>
      </c>
      <c r="B706" s="7">
        <v>1380.030029</v>
      </c>
      <c r="C706" s="7">
        <v>386.15899999999999</v>
      </c>
      <c r="D706" s="16">
        <v>1.6768759611600001E-2</v>
      </c>
      <c r="E706" s="14">
        <f t="shared" ca="1" si="68"/>
        <v>1432.839966</v>
      </c>
      <c r="F706" s="14">
        <f t="shared" ca="1" si="69"/>
        <v>367.37299999999999</v>
      </c>
      <c r="G706" s="15">
        <f t="shared" ca="1" si="70"/>
        <v>0.9631431714265849</v>
      </c>
      <c r="H706" s="15">
        <f t="shared" ca="1" si="71"/>
        <v>1.0511360388487994</v>
      </c>
      <c r="I706" s="18">
        <f t="shared" ca="1" si="72"/>
        <v>9.1360111386016962E-2</v>
      </c>
      <c r="J706" s="9">
        <f t="shared" ca="1" si="67"/>
        <v>7.4591351799999997E-2</v>
      </c>
    </row>
    <row r="707" spans="1:10" x14ac:dyDescent="0.2">
      <c r="A707" s="2">
        <v>41226</v>
      </c>
      <c r="B707" s="7">
        <v>1374.530029</v>
      </c>
      <c r="C707" s="7">
        <v>390.60899999999998</v>
      </c>
      <c r="D707" s="16">
        <v>1.6878635434199998E-2</v>
      </c>
      <c r="E707" s="14">
        <f t="shared" ca="1" si="68"/>
        <v>1428.589966</v>
      </c>
      <c r="F707" s="14">
        <f t="shared" ca="1" si="69"/>
        <v>372.65</v>
      </c>
      <c r="G707" s="15">
        <f t="shared" ca="1" si="70"/>
        <v>0.96215853513841632</v>
      </c>
      <c r="H707" s="15">
        <f t="shared" ca="1" si="71"/>
        <v>1.0481926740909702</v>
      </c>
      <c r="I707" s="18">
        <f t="shared" ca="1" si="72"/>
        <v>8.9417841042356949E-2</v>
      </c>
      <c r="J707" s="9">
        <f t="shared" ca="1" si="67"/>
        <v>7.2539205600000004E-2</v>
      </c>
    </row>
    <row r="708" spans="1:10" x14ac:dyDescent="0.2">
      <c r="A708" s="2">
        <v>41227</v>
      </c>
      <c r="B708" s="7">
        <v>1355.48999</v>
      </c>
      <c r="C708" s="7">
        <v>389.71899999999999</v>
      </c>
      <c r="D708" s="16">
        <v>1.4225560965800001E-2</v>
      </c>
      <c r="E708" s="14">
        <f t="shared" ca="1" si="68"/>
        <v>1440.130005</v>
      </c>
      <c r="F708" s="14">
        <f t="shared" ca="1" si="69"/>
        <v>374.84800000000001</v>
      </c>
      <c r="G708" s="15">
        <f t="shared" ca="1" si="70"/>
        <v>0.94122751785870895</v>
      </c>
      <c r="H708" s="15">
        <f t="shared" ca="1" si="71"/>
        <v>1.0396720804165955</v>
      </c>
      <c r="I708" s="18">
        <f t="shared" ca="1" si="72"/>
        <v>0.10459167490326648</v>
      </c>
      <c r="J708" s="9">
        <f t="shared" ca="1" si="67"/>
        <v>9.0366113900000003E-2</v>
      </c>
    </row>
    <row r="709" spans="1:10" x14ac:dyDescent="0.2">
      <c r="A709" s="2">
        <v>41228</v>
      </c>
      <c r="B709" s="7">
        <v>1353.329956</v>
      </c>
      <c r="C709" s="7">
        <v>388.38400000000001</v>
      </c>
      <c r="D709" s="16">
        <v>1.4201214988399999E-2</v>
      </c>
      <c r="E709" s="14">
        <f t="shared" ca="1" si="68"/>
        <v>1454.920044</v>
      </c>
      <c r="F709" s="14">
        <f t="shared" ca="1" si="69"/>
        <v>375.50799999999998</v>
      </c>
      <c r="G709" s="15">
        <f t="shared" ca="1" si="70"/>
        <v>0.93017479660208746</v>
      </c>
      <c r="H709" s="15">
        <f t="shared" ca="1" si="71"/>
        <v>1.0342895490908317</v>
      </c>
      <c r="I709" s="18">
        <f t="shared" ca="1" si="72"/>
        <v>0.1119303090871453</v>
      </c>
      <c r="J709" s="9">
        <f t="shared" ca="1" si="67"/>
        <v>9.7729094099999997E-2</v>
      </c>
    </row>
    <row r="710" spans="1:10" x14ac:dyDescent="0.2">
      <c r="A710" s="2">
        <v>41229</v>
      </c>
      <c r="B710" s="7">
        <v>1359.880005</v>
      </c>
      <c r="C710" s="7">
        <v>387.04899999999998</v>
      </c>
      <c r="D710" s="16">
        <v>1.3260003680699999E-2</v>
      </c>
      <c r="E710" s="14">
        <f t="shared" ca="1" si="68"/>
        <v>1460.910034</v>
      </c>
      <c r="F710" s="14">
        <f t="shared" ca="1" si="69"/>
        <v>377.267</v>
      </c>
      <c r="G710" s="15">
        <f t="shared" ca="1" si="70"/>
        <v>0.93084445540881267</v>
      </c>
      <c r="H710" s="15">
        <f t="shared" ca="1" si="71"/>
        <v>1.0259285863857692</v>
      </c>
      <c r="I710" s="18">
        <f t="shared" ca="1" si="72"/>
        <v>0.10214824874817241</v>
      </c>
      <c r="J710" s="9">
        <f t="shared" ca="1" si="67"/>
        <v>8.8888245099999999E-2</v>
      </c>
    </row>
    <row r="711" spans="1:10" x14ac:dyDescent="0.2">
      <c r="A711" s="2">
        <v>41232</v>
      </c>
      <c r="B711" s="7">
        <v>1386.8900149999999</v>
      </c>
      <c r="C711" s="7">
        <v>387.93900000000002</v>
      </c>
      <c r="D711" s="16">
        <v>3.0040899431900002E-3</v>
      </c>
      <c r="E711" s="14">
        <f t="shared" ca="1" si="68"/>
        <v>1457.339966</v>
      </c>
      <c r="F711" s="14">
        <f t="shared" ca="1" si="69"/>
        <v>377.92599999999999</v>
      </c>
      <c r="G711" s="15">
        <f t="shared" ca="1" si="70"/>
        <v>0.95165853359983954</v>
      </c>
      <c r="H711" s="15">
        <f t="shared" ca="1" si="71"/>
        <v>1.0264946047638956</v>
      </c>
      <c r="I711" s="18">
        <f t="shared" ca="1" si="72"/>
        <v>7.8637524408018189E-2</v>
      </c>
      <c r="J711" s="9">
        <f t="shared" ca="1" si="67"/>
        <v>7.5633434499999999E-2</v>
      </c>
    </row>
    <row r="712" spans="1:10" x14ac:dyDescent="0.2">
      <c r="A712" s="2">
        <v>41233</v>
      </c>
      <c r="B712" s="7">
        <v>1387.8100589999999</v>
      </c>
      <c r="C712" s="7">
        <v>386.60500000000002</v>
      </c>
      <c r="D712" s="16">
        <v>3.1274669807799999E-3</v>
      </c>
      <c r="E712" s="14">
        <f t="shared" ca="1" si="68"/>
        <v>1433.1899410000001</v>
      </c>
      <c r="F712" s="14">
        <f t="shared" ca="1" si="69"/>
        <v>376.827</v>
      </c>
      <c r="G712" s="15">
        <f t="shared" ca="1" si="70"/>
        <v>0.96833644955089715</v>
      </c>
      <c r="H712" s="15">
        <f t="shared" ca="1" si="71"/>
        <v>1.0259482468082171</v>
      </c>
      <c r="I712" s="18">
        <f t="shared" ca="1" si="72"/>
        <v>5.9495640470871081E-2</v>
      </c>
      <c r="J712" s="9">
        <f t="shared" ca="1" si="67"/>
        <v>5.63681735E-2</v>
      </c>
    </row>
    <row r="713" spans="1:10" x14ac:dyDescent="0.2">
      <c r="A713" s="2">
        <v>41234</v>
      </c>
      <c r="B713" s="7">
        <v>1391.030029</v>
      </c>
      <c r="C713" s="7">
        <v>389.05099999999999</v>
      </c>
      <c r="D713" s="16">
        <v>1.930709377E-4</v>
      </c>
      <c r="E713" s="14">
        <f t="shared" ca="1" si="68"/>
        <v>1433.8199460000001</v>
      </c>
      <c r="F713" s="14">
        <f t="shared" ca="1" si="69"/>
        <v>378.58600000000001</v>
      </c>
      <c r="G713" s="15">
        <f t="shared" ca="1" si="70"/>
        <v>0.9701567012515252</v>
      </c>
      <c r="H713" s="15">
        <f t="shared" ca="1" si="71"/>
        <v>1.0276423322573998</v>
      </c>
      <c r="I713" s="18">
        <f t="shared" ca="1" si="72"/>
        <v>5.9253964778799961E-2</v>
      </c>
      <c r="J713" s="9">
        <f t="shared" ca="1" si="67"/>
        <v>5.90608938E-2</v>
      </c>
    </row>
    <row r="714" spans="1:10" x14ac:dyDescent="0.2">
      <c r="A714" s="2">
        <v>41236</v>
      </c>
      <c r="B714" s="7">
        <v>1409.150024</v>
      </c>
      <c r="C714" s="7">
        <v>391.27600000000001</v>
      </c>
      <c r="D714" s="16">
        <v>4.1845180806600003E-3</v>
      </c>
      <c r="E714" s="14">
        <f t="shared" ca="1" si="68"/>
        <v>1413.1099850000001</v>
      </c>
      <c r="F714" s="14">
        <f t="shared" ca="1" si="69"/>
        <v>379.02600000000001</v>
      </c>
      <c r="G714" s="15">
        <f t="shared" ca="1" si="70"/>
        <v>0.99719769795554869</v>
      </c>
      <c r="H714" s="15">
        <f t="shared" ca="1" si="71"/>
        <v>1.0323196825547587</v>
      </c>
      <c r="I714" s="18">
        <f t="shared" ca="1" si="72"/>
        <v>3.5220683592849245E-2</v>
      </c>
      <c r="J714" s="9">
        <f t="shared" ca="1" si="67"/>
        <v>3.1036165500000001E-2</v>
      </c>
    </row>
    <row r="715" spans="1:10" x14ac:dyDescent="0.2">
      <c r="A715" s="2">
        <v>41239</v>
      </c>
      <c r="B715" s="7">
        <v>1406.290039</v>
      </c>
      <c r="C715" s="7">
        <v>393.94499999999999</v>
      </c>
      <c r="D715" s="16">
        <v>5.6311692245799997E-3</v>
      </c>
      <c r="E715" s="14">
        <f t="shared" ca="1" si="68"/>
        <v>1408.75</v>
      </c>
      <c r="F715" s="14">
        <f t="shared" ca="1" si="69"/>
        <v>379.02600000000001</v>
      </c>
      <c r="G715" s="15">
        <f t="shared" ca="1" si="70"/>
        <v>0.99825379875776399</v>
      </c>
      <c r="H715" s="15">
        <f t="shared" ca="1" si="71"/>
        <v>1.0393614158395466</v>
      </c>
      <c r="I715" s="18">
        <f t="shared" ca="1" si="72"/>
        <v>4.1179524819176416E-2</v>
      </c>
      <c r="J715" s="9">
        <f t="shared" ca="1" si="67"/>
        <v>3.5548355599999998E-2</v>
      </c>
    </row>
    <row r="716" spans="1:10" x14ac:dyDescent="0.2">
      <c r="A716" s="2">
        <v>41240</v>
      </c>
      <c r="B716" s="7">
        <v>1398.9399410000001</v>
      </c>
      <c r="C716" s="7">
        <v>393.5</v>
      </c>
      <c r="D716" s="16">
        <v>6.7551028395799995E-4</v>
      </c>
      <c r="E716" s="14">
        <f t="shared" ca="1" si="68"/>
        <v>1412.969971</v>
      </c>
      <c r="F716" s="14">
        <f t="shared" ca="1" si="69"/>
        <v>380.565</v>
      </c>
      <c r="G716" s="15">
        <f t="shared" ca="1" si="70"/>
        <v>0.99007053915656085</v>
      </c>
      <c r="H716" s="15">
        <f t="shared" ca="1" si="71"/>
        <v>1.0339889375008211</v>
      </c>
      <c r="I716" s="18">
        <f t="shared" ca="1" si="72"/>
        <v>4.4358857886706016E-2</v>
      </c>
      <c r="J716" s="9">
        <f t="shared" ca="1" si="67"/>
        <v>4.3683347599999998E-2</v>
      </c>
    </row>
    <row r="717" spans="1:10" x14ac:dyDescent="0.2">
      <c r="A717" s="2">
        <v>41241</v>
      </c>
      <c r="B717" s="7">
        <v>1409.9300539999999</v>
      </c>
      <c r="C717" s="7">
        <v>390.60899999999998</v>
      </c>
      <c r="D717" s="16">
        <v>-6.5806603373800004E-4</v>
      </c>
      <c r="E717" s="14">
        <f t="shared" ca="1" si="68"/>
        <v>1411.9399410000001</v>
      </c>
      <c r="F717" s="14">
        <f t="shared" ca="1" si="69"/>
        <v>381.44400000000002</v>
      </c>
      <c r="G717" s="15">
        <f t="shared" ca="1" si="70"/>
        <v>0.99857650673259046</v>
      </c>
      <c r="H717" s="15">
        <f t="shared" ca="1" si="71"/>
        <v>1.0240271180042155</v>
      </c>
      <c r="I717" s="18">
        <f t="shared" ca="1" si="72"/>
        <v>2.5486891690353453E-2</v>
      </c>
      <c r="J717" s="9">
        <f t="shared" ca="1" si="67"/>
        <v>2.6144957699999999E-2</v>
      </c>
    </row>
    <row r="718" spans="1:10" x14ac:dyDescent="0.2">
      <c r="A718" s="2">
        <v>41242</v>
      </c>
      <c r="B718" s="7">
        <v>1415.9499510000001</v>
      </c>
      <c r="C718" s="7">
        <v>390.60899999999998</v>
      </c>
      <c r="D718" s="16">
        <v>-3.6266977783899999E-3</v>
      </c>
      <c r="E718" s="14">
        <f t="shared" ca="1" si="68"/>
        <v>1412.160034</v>
      </c>
      <c r="F718" s="14">
        <f t="shared" ca="1" si="69"/>
        <v>384.60199999999998</v>
      </c>
      <c r="G718" s="15">
        <f t="shared" ca="1" si="70"/>
        <v>1.0026837730205866</v>
      </c>
      <c r="H718" s="15">
        <f t="shared" ca="1" si="71"/>
        <v>1.015618743532275</v>
      </c>
      <c r="I718" s="18">
        <f t="shared" ca="1" si="72"/>
        <v>1.290034890334546E-2</v>
      </c>
      <c r="J718" s="9">
        <f t="shared" ca="1" si="67"/>
        <v>1.6527046699999999E-2</v>
      </c>
    </row>
    <row r="719" spans="1:10" x14ac:dyDescent="0.2">
      <c r="A719" s="2">
        <v>41243</v>
      </c>
      <c r="B719" s="7">
        <v>1416.1800539999999</v>
      </c>
      <c r="C719" s="7">
        <v>390.83100000000002</v>
      </c>
      <c r="D719" s="16">
        <v>-4.4956355025500003E-3</v>
      </c>
      <c r="E719" s="14">
        <f t="shared" ca="1" si="68"/>
        <v>1427.589966</v>
      </c>
      <c r="F719" s="14">
        <f t="shared" ca="1" si="69"/>
        <v>383.71199999999999</v>
      </c>
      <c r="G719" s="15">
        <f t="shared" ca="1" si="70"/>
        <v>0.9920075706107897</v>
      </c>
      <c r="H719" s="15">
        <f t="shared" ca="1" si="71"/>
        <v>1.0185529772329247</v>
      </c>
      <c r="I719" s="18">
        <f t="shared" ca="1" si="72"/>
        <v>2.6759278264167685E-2</v>
      </c>
      <c r="J719" s="9">
        <f t="shared" ca="1" si="67"/>
        <v>3.1254913799999999E-2</v>
      </c>
    </row>
    <row r="720" spans="1:10" x14ac:dyDescent="0.2">
      <c r="A720" s="2">
        <v>41246</v>
      </c>
      <c r="B720" s="7">
        <v>1409.459961</v>
      </c>
      <c r="C720" s="7">
        <v>390.60899999999998</v>
      </c>
      <c r="D720" s="16">
        <v>-5.5959379668800002E-3</v>
      </c>
      <c r="E720" s="14">
        <f t="shared" ca="1" si="68"/>
        <v>1414.1999510000001</v>
      </c>
      <c r="F720" s="14">
        <f t="shared" ca="1" si="69"/>
        <v>385.04700000000003</v>
      </c>
      <c r="G720" s="15">
        <f t="shared" ca="1" si="70"/>
        <v>0.99664828866904687</v>
      </c>
      <c r="H720" s="15">
        <f t="shared" ca="1" si="71"/>
        <v>1.0144449898324099</v>
      </c>
      <c r="I720" s="18">
        <f t="shared" ca="1" si="72"/>
        <v>1.785655116824536E-2</v>
      </c>
      <c r="J720" s="9">
        <f t="shared" ca="1" si="67"/>
        <v>2.3452489100000001E-2</v>
      </c>
    </row>
    <row r="721" spans="1:10" x14ac:dyDescent="0.2">
      <c r="A721" s="2">
        <v>41247</v>
      </c>
      <c r="B721" s="7">
        <v>1407.0500489999999</v>
      </c>
      <c r="C721" s="7">
        <v>390.38600000000002</v>
      </c>
      <c r="D721" s="16">
        <v>-6.8434184581900002E-3</v>
      </c>
      <c r="E721" s="14">
        <f t="shared" ca="1" si="68"/>
        <v>1417.26001</v>
      </c>
      <c r="F721" s="14">
        <f t="shared" ca="1" si="69"/>
        <v>385.93700000000001</v>
      </c>
      <c r="G721" s="15">
        <f t="shared" ca="1" si="70"/>
        <v>0.99279598596731733</v>
      </c>
      <c r="H721" s="15">
        <f t="shared" ca="1" si="71"/>
        <v>1.0115277882141387</v>
      </c>
      <c r="I721" s="18">
        <f t="shared" ca="1" si="72"/>
        <v>1.8867725606857899E-2</v>
      </c>
      <c r="J721" s="9">
        <f t="shared" ca="1" si="67"/>
        <v>2.57111441E-2</v>
      </c>
    </row>
    <row r="722" spans="1:10" x14ac:dyDescent="0.2">
      <c r="A722" s="2">
        <v>41248</v>
      </c>
      <c r="B722" s="7">
        <v>1409.280029</v>
      </c>
      <c r="C722" s="7">
        <v>394.613</v>
      </c>
      <c r="D722" s="16">
        <v>-1.51398078436E-3</v>
      </c>
      <c r="E722" s="14">
        <f t="shared" ca="1" si="68"/>
        <v>1428.3900149999999</v>
      </c>
      <c r="F722" s="14">
        <f t="shared" ca="1" si="69"/>
        <v>386.15899999999999</v>
      </c>
      <c r="G722" s="15">
        <f t="shared" ca="1" si="70"/>
        <v>0.98662131084695381</v>
      </c>
      <c r="H722" s="15">
        <f t="shared" ca="1" si="71"/>
        <v>1.0218925364940348</v>
      </c>
      <c r="I722" s="18">
        <f t="shared" ca="1" si="72"/>
        <v>3.5749507191166208E-2</v>
      </c>
      <c r="J722" s="9">
        <f t="shared" ca="1" si="67"/>
        <v>3.7263487999999997E-2</v>
      </c>
    </row>
    <row r="723" spans="1:10" x14ac:dyDescent="0.2">
      <c r="A723" s="2">
        <v>41249</v>
      </c>
      <c r="B723" s="7">
        <v>1413.9399410000001</v>
      </c>
      <c r="C723" s="7">
        <v>397.50400000000002</v>
      </c>
      <c r="D723" s="16">
        <v>4.0861712953000002E-3</v>
      </c>
      <c r="E723" s="14">
        <f t="shared" ca="1" si="68"/>
        <v>1394.530029</v>
      </c>
      <c r="F723" s="14">
        <f t="shared" ca="1" si="69"/>
        <v>384.82499999999999</v>
      </c>
      <c r="G723" s="15">
        <f t="shared" ca="1" si="70"/>
        <v>1.0139186045451589</v>
      </c>
      <c r="H723" s="15">
        <f t="shared" ca="1" si="71"/>
        <v>1.0329474436432144</v>
      </c>
      <c r="I723" s="18">
        <f t="shared" ca="1" si="72"/>
        <v>1.8767620016788111E-2</v>
      </c>
      <c r="J723" s="9">
        <f t="shared" ca="1" si="67"/>
        <v>1.46814487E-2</v>
      </c>
    </row>
    <row r="724" spans="1:10" x14ac:dyDescent="0.2">
      <c r="A724" s="2">
        <v>41250</v>
      </c>
      <c r="B724" s="7">
        <v>1418.0699460000001</v>
      </c>
      <c r="C724" s="7">
        <v>396.392</v>
      </c>
      <c r="D724" s="16">
        <v>7.1809613891400002E-3</v>
      </c>
      <c r="E724" s="14">
        <f t="shared" ca="1" si="68"/>
        <v>1377.51001</v>
      </c>
      <c r="F724" s="14">
        <f t="shared" ca="1" si="69"/>
        <v>387.04899999999998</v>
      </c>
      <c r="G724" s="15">
        <f t="shared" ca="1" si="70"/>
        <v>1.0294443856709252</v>
      </c>
      <c r="H724" s="15">
        <f t="shared" ca="1" si="71"/>
        <v>1.024139062495963</v>
      </c>
      <c r="I724" s="18">
        <f t="shared" ca="1" si="72"/>
        <v>-5.1535792013713833E-3</v>
      </c>
      <c r="J724" s="9">
        <f t="shared" ca="1" si="67"/>
        <v>-1.2334540600000001E-2</v>
      </c>
    </row>
    <row r="725" spans="1:10" x14ac:dyDescent="0.2">
      <c r="A725" s="2">
        <v>41253</v>
      </c>
      <c r="B725" s="7">
        <v>1418.5500489999999</v>
      </c>
      <c r="C725" s="7">
        <v>393.72300000000001</v>
      </c>
      <c r="D725" s="16">
        <v>8.0242649742699994E-3</v>
      </c>
      <c r="E725" s="14">
        <f t="shared" ca="1" si="68"/>
        <v>1379.849976</v>
      </c>
      <c r="F725" s="14">
        <f t="shared" ca="1" si="69"/>
        <v>386.15899999999999</v>
      </c>
      <c r="G725" s="15">
        <f t="shared" ca="1" si="70"/>
        <v>1.0280465801885117</v>
      </c>
      <c r="H725" s="15">
        <f t="shared" ca="1" si="71"/>
        <v>1.01958778637815</v>
      </c>
      <c r="I725" s="18">
        <f t="shared" ca="1" si="72"/>
        <v>-8.2280258242877213E-3</v>
      </c>
      <c r="J725" s="9">
        <f t="shared" ca="1" si="67"/>
        <v>-1.6252290799999999E-2</v>
      </c>
    </row>
    <row r="726" spans="1:10" x14ac:dyDescent="0.2">
      <c r="A726" s="2">
        <v>41254</v>
      </c>
      <c r="B726" s="7">
        <v>1427.839966</v>
      </c>
      <c r="C726" s="7">
        <v>395.72399999999999</v>
      </c>
      <c r="D726" s="16">
        <v>-6.7650059987600002E-4</v>
      </c>
      <c r="E726" s="14">
        <f t="shared" ca="1" si="68"/>
        <v>1380.030029</v>
      </c>
      <c r="F726" s="14">
        <f t="shared" ca="1" si="69"/>
        <v>386.15899999999999</v>
      </c>
      <c r="G726" s="15">
        <f t="shared" ca="1" si="70"/>
        <v>1.0346441280228114</v>
      </c>
      <c r="H726" s="15">
        <f t="shared" ca="1" si="71"/>
        <v>1.0247695897285833</v>
      </c>
      <c r="I726" s="18">
        <f t="shared" ca="1" si="72"/>
        <v>-9.5438982610359657E-3</v>
      </c>
      <c r="J726" s="9">
        <f t="shared" ca="1" si="67"/>
        <v>-8.8673976999999998E-3</v>
      </c>
    </row>
    <row r="727" spans="1:10" x14ac:dyDescent="0.2">
      <c r="A727" s="2">
        <v>41255</v>
      </c>
      <c r="B727" s="7">
        <v>1428.4799800000001</v>
      </c>
      <c r="C727" s="7">
        <v>398.17099999999999</v>
      </c>
      <c r="D727" s="16">
        <v>-2.1326231786900001E-4</v>
      </c>
      <c r="E727" s="14">
        <f t="shared" ca="1" si="68"/>
        <v>1374.530029</v>
      </c>
      <c r="F727" s="14">
        <f t="shared" ca="1" si="69"/>
        <v>390.60899999999998</v>
      </c>
      <c r="G727" s="15">
        <f t="shared" ca="1" si="70"/>
        <v>1.0392497434481296</v>
      </c>
      <c r="H727" s="15">
        <f t="shared" ca="1" si="71"/>
        <v>1.0193595129656512</v>
      </c>
      <c r="I727" s="18">
        <f t="shared" ca="1" si="72"/>
        <v>-1.9139028523100232E-2</v>
      </c>
      <c r="J727" s="9">
        <f t="shared" ref="J727:J790" ca="1" si="73">ROUND(I727-D727,10)</f>
        <v>-1.8925766199999999E-2</v>
      </c>
    </row>
    <row r="728" spans="1:10" x14ac:dyDescent="0.2">
      <c r="A728" s="2">
        <v>41256</v>
      </c>
      <c r="B728" s="7">
        <v>1419.4499510000001</v>
      </c>
      <c r="C728" s="7">
        <v>395.947</v>
      </c>
      <c r="D728" s="16">
        <v>-5.5183768860300004E-3</v>
      </c>
      <c r="E728" s="14">
        <f t="shared" ca="1" si="68"/>
        <v>1355.48999</v>
      </c>
      <c r="F728" s="14">
        <f t="shared" ca="1" si="69"/>
        <v>389.71899999999999</v>
      </c>
      <c r="G728" s="15">
        <f t="shared" ca="1" si="70"/>
        <v>1.0471858600741124</v>
      </c>
      <c r="H728" s="15">
        <f t="shared" ca="1" si="71"/>
        <v>1.0159807451009575</v>
      </c>
      <c r="I728" s="18">
        <f t="shared" ca="1" si="72"/>
        <v>-2.9799022468605996E-2</v>
      </c>
      <c r="J728" s="9">
        <f t="shared" ca="1" si="73"/>
        <v>-2.4280645600000001E-2</v>
      </c>
    </row>
    <row r="729" spans="1:10" x14ac:dyDescent="0.2">
      <c r="A729" s="2">
        <v>41257</v>
      </c>
      <c r="B729" s="7">
        <v>1413.579956</v>
      </c>
      <c r="C729" s="7">
        <v>398.839</v>
      </c>
      <c r="D729" s="16">
        <v>-5.2354348612599997E-3</v>
      </c>
      <c r="E729" s="14">
        <f t="shared" ca="1" si="68"/>
        <v>1353.329956</v>
      </c>
      <c r="F729" s="14">
        <f t="shared" ca="1" si="69"/>
        <v>388.38400000000001</v>
      </c>
      <c r="G729" s="15">
        <f t="shared" ca="1" si="70"/>
        <v>1.0445198155356579</v>
      </c>
      <c r="H729" s="15">
        <f t="shared" ca="1" si="71"/>
        <v>1.02691923457197</v>
      </c>
      <c r="I729" s="18">
        <f t="shared" ca="1" si="72"/>
        <v>-1.685040408224503E-2</v>
      </c>
      <c r="J729" s="9">
        <f t="shared" ca="1" si="73"/>
        <v>-1.16149692E-2</v>
      </c>
    </row>
    <row r="730" spans="1:10" x14ac:dyDescent="0.2">
      <c r="A730" s="2">
        <v>41260</v>
      </c>
      <c r="B730" s="7">
        <v>1430.3599850000001</v>
      </c>
      <c r="C730" s="7">
        <v>401.286</v>
      </c>
      <c r="D730" s="16">
        <v>-3.9935152936600004E-3</v>
      </c>
      <c r="E730" s="14">
        <f t="shared" ca="1" si="68"/>
        <v>1359.880005</v>
      </c>
      <c r="F730" s="14">
        <f t="shared" ca="1" si="69"/>
        <v>387.04899999999998</v>
      </c>
      <c r="G730" s="15">
        <f t="shared" ca="1" si="70"/>
        <v>1.0518280875818893</v>
      </c>
      <c r="H730" s="15">
        <f t="shared" ca="1" si="71"/>
        <v>1.036783456358239</v>
      </c>
      <c r="I730" s="18">
        <f t="shared" ca="1" si="72"/>
        <v>-1.4303317625066758E-2</v>
      </c>
      <c r="J730" s="9">
        <f t="shared" ca="1" si="73"/>
        <v>-1.03098023E-2</v>
      </c>
    </row>
    <row r="731" spans="1:10" x14ac:dyDescent="0.2">
      <c r="A731" s="2">
        <v>41261</v>
      </c>
      <c r="B731" s="7">
        <v>1446.790039</v>
      </c>
      <c r="C731" s="7">
        <v>403.51</v>
      </c>
      <c r="D731" s="16">
        <v>7.1104509975400002E-3</v>
      </c>
      <c r="E731" s="14">
        <f t="shared" ca="1" si="68"/>
        <v>1386.8900149999999</v>
      </c>
      <c r="F731" s="14">
        <f t="shared" ca="1" si="69"/>
        <v>387.93900000000002</v>
      </c>
      <c r="G731" s="15">
        <f t="shared" ca="1" si="70"/>
        <v>1.0431901761150109</v>
      </c>
      <c r="H731" s="15">
        <f t="shared" ca="1" si="71"/>
        <v>1.0401377536159035</v>
      </c>
      <c r="I731" s="18">
        <f t="shared" ca="1" si="72"/>
        <v>-2.9260460546848277E-3</v>
      </c>
      <c r="J731" s="9">
        <f t="shared" ca="1" si="73"/>
        <v>-1.00364971E-2</v>
      </c>
    </row>
    <row r="732" spans="1:10" x14ac:dyDescent="0.2">
      <c r="A732" s="2">
        <v>41262</v>
      </c>
      <c r="B732" s="7">
        <v>1435.8100589999999</v>
      </c>
      <c r="C732" s="7">
        <v>403.95499999999998</v>
      </c>
      <c r="D732" s="16">
        <v>-2.5711559203700003E-4</v>
      </c>
      <c r="E732" s="14">
        <f t="shared" ca="1" si="68"/>
        <v>1387.8100589999999</v>
      </c>
      <c r="F732" s="14">
        <f t="shared" ca="1" si="69"/>
        <v>386.60500000000002</v>
      </c>
      <c r="G732" s="15">
        <f t="shared" ca="1" si="70"/>
        <v>1.0345868656079542</v>
      </c>
      <c r="H732" s="15">
        <f t="shared" ca="1" si="71"/>
        <v>1.0448778468979967</v>
      </c>
      <c r="I732" s="18">
        <f t="shared" ca="1" si="72"/>
        <v>9.9469475518569883E-3</v>
      </c>
      <c r="J732" s="9">
        <f t="shared" ca="1" si="73"/>
        <v>1.0204063100000001E-2</v>
      </c>
    </row>
    <row r="733" spans="1:10" x14ac:dyDescent="0.2">
      <c r="A733" s="2">
        <v>41263</v>
      </c>
      <c r="B733" s="7">
        <v>1443.6899410000001</v>
      </c>
      <c r="C733" s="7">
        <v>401.286</v>
      </c>
      <c r="D733" s="16">
        <v>1.6345145807500001E-3</v>
      </c>
      <c r="E733" s="14">
        <f t="shared" ca="1" si="68"/>
        <v>1391.030029</v>
      </c>
      <c r="F733" s="14">
        <f t="shared" ca="1" si="69"/>
        <v>389.05099999999999</v>
      </c>
      <c r="G733" s="15">
        <f t="shared" ca="1" si="70"/>
        <v>1.0378567758439097</v>
      </c>
      <c r="H733" s="15">
        <f t="shared" ca="1" si="71"/>
        <v>1.0314483191149746</v>
      </c>
      <c r="I733" s="18">
        <f t="shared" ca="1" si="72"/>
        <v>-6.1747024041194365E-3</v>
      </c>
      <c r="J733" s="9">
        <f t="shared" ca="1" si="73"/>
        <v>-7.8092170000000002E-3</v>
      </c>
    </row>
    <row r="734" spans="1:10" x14ac:dyDescent="0.2">
      <c r="A734" s="2">
        <v>41264</v>
      </c>
      <c r="B734" s="7">
        <v>1430.150024</v>
      </c>
      <c r="C734" s="7">
        <v>405.29</v>
      </c>
      <c r="D734" s="16">
        <v>-4.13415648357E-3</v>
      </c>
      <c r="E734" s="14">
        <f t="shared" ca="1" si="68"/>
        <v>1409.150024</v>
      </c>
      <c r="F734" s="14">
        <f t="shared" ca="1" si="69"/>
        <v>391.27600000000001</v>
      </c>
      <c r="G734" s="15">
        <f t="shared" ca="1" si="70"/>
        <v>1.0149026006048594</v>
      </c>
      <c r="H734" s="15">
        <f t="shared" ca="1" si="71"/>
        <v>1.0358161502366616</v>
      </c>
      <c r="I734" s="18">
        <f t="shared" ca="1" si="72"/>
        <v>2.0606459791647325E-2</v>
      </c>
      <c r="J734" s="9">
        <f t="shared" ca="1" si="73"/>
        <v>2.4740616300000001E-2</v>
      </c>
    </row>
    <row r="735" spans="1:10" x14ac:dyDescent="0.2">
      <c r="A735" s="2">
        <v>41267</v>
      </c>
      <c r="B735" s="7">
        <v>1426.660034</v>
      </c>
      <c r="C735" s="7">
        <v>405.06700000000001</v>
      </c>
      <c r="D735" s="16">
        <v>-9.4260749004500006E-3</v>
      </c>
      <c r="E735" s="14">
        <f t="shared" ca="1" si="68"/>
        <v>1406.290039</v>
      </c>
      <c r="F735" s="14">
        <f t="shared" ca="1" si="69"/>
        <v>393.94499999999999</v>
      </c>
      <c r="G735" s="15">
        <f t="shared" ca="1" si="70"/>
        <v>1.0144849173606356</v>
      </c>
      <c r="H735" s="15">
        <f t="shared" ca="1" si="71"/>
        <v>1.0282323674624632</v>
      </c>
      <c r="I735" s="18">
        <f t="shared" ca="1" si="72"/>
        <v>1.355116263097722E-2</v>
      </c>
      <c r="J735" s="9">
        <f t="shared" ca="1" si="73"/>
        <v>2.2977237500000001E-2</v>
      </c>
    </row>
    <row r="736" spans="1:10" x14ac:dyDescent="0.2">
      <c r="A736" s="2">
        <v>41270</v>
      </c>
      <c r="B736" s="7">
        <v>1418.099976</v>
      </c>
      <c r="C736" s="7">
        <v>399.50599999999997</v>
      </c>
      <c r="D736" s="16">
        <v>-1.78967567364E-2</v>
      </c>
      <c r="E736" s="14">
        <f t="shared" ca="1" si="68"/>
        <v>1398.9399410000001</v>
      </c>
      <c r="F736" s="14">
        <f t="shared" ca="1" si="69"/>
        <v>393.5</v>
      </c>
      <c r="G736" s="15">
        <f t="shared" ca="1" si="70"/>
        <v>1.0136961097745938</v>
      </c>
      <c r="H736" s="15">
        <f t="shared" ca="1" si="71"/>
        <v>1.0152630241423124</v>
      </c>
      <c r="I736" s="18">
        <f t="shared" ca="1" si="72"/>
        <v>1.5457436924237733E-3</v>
      </c>
      <c r="J736" s="9">
        <f t="shared" ca="1" si="73"/>
        <v>1.94425004E-2</v>
      </c>
    </row>
    <row r="737" spans="1:10" x14ac:dyDescent="0.2">
      <c r="A737" s="2">
        <v>41271</v>
      </c>
      <c r="B737" s="7">
        <v>1402.4300539999999</v>
      </c>
      <c r="C737" s="7">
        <v>405.512</v>
      </c>
      <c r="D737" s="16">
        <v>-6.6508512617299998E-3</v>
      </c>
      <c r="E737" s="14">
        <f t="shared" ref="E737:E800" ca="1" si="74">OFFSET(B737,-$K$1,0)</f>
        <v>1409.9300539999999</v>
      </c>
      <c r="F737" s="14">
        <f t="shared" ref="F737:F800" ca="1" si="75">OFFSET(C737,-$K$1,0)</f>
        <v>390.60899999999998</v>
      </c>
      <c r="G737" s="15">
        <f t="shared" ref="G737:G800" ca="1" si="76">B737/E737</f>
        <v>0.99468058718322772</v>
      </c>
      <c r="H737" s="15">
        <f t="shared" ref="H737:H800" ca="1" si="77">C737/F737</f>
        <v>1.0381532427568234</v>
      </c>
      <c r="I737" s="18">
        <f t="shared" ref="I737:I800" ca="1" si="78">H737/G737-1</f>
        <v>4.3705141262184499E-2</v>
      </c>
      <c r="J737" s="9">
        <f t="shared" ca="1" si="73"/>
        <v>5.0355992500000002E-2</v>
      </c>
    </row>
    <row r="738" spans="1:10" x14ac:dyDescent="0.2">
      <c r="A738" s="2">
        <v>41274</v>
      </c>
      <c r="B738" s="7">
        <v>1426.1899410000001</v>
      </c>
      <c r="C738" s="7">
        <v>407.51400000000001</v>
      </c>
      <c r="D738" s="16">
        <v>6.9209348209900001E-4</v>
      </c>
      <c r="E738" s="14">
        <f t="shared" ca="1" si="74"/>
        <v>1415.9499510000001</v>
      </c>
      <c r="F738" s="14">
        <f t="shared" ca="1" si="75"/>
        <v>390.60899999999998</v>
      </c>
      <c r="G738" s="15">
        <f t="shared" ca="1" si="76"/>
        <v>1.0072318869694286</v>
      </c>
      <c r="H738" s="15">
        <f t="shared" ca="1" si="77"/>
        <v>1.0432785726903375</v>
      </c>
      <c r="I738" s="18">
        <f t="shared" ca="1" si="78"/>
        <v>3.5787871876620914E-2</v>
      </c>
      <c r="J738" s="9">
        <f t="shared" ca="1" si="73"/>
        <v>3.5095778399999999E-2</v>
      </c>
    </row>
    <row r="739" spans="1:10" x14ac:dyDescent="0.2">
      <c r="A739" s="2">
        <v>41276</v>
      </c>
      <c r="B739" s="7">
        <v>1462.420044</v>
      </c>
      <c r="C739" s="7">
        <v>406.84699999999998</v>
      </c>
      <c r="D739" s="16">
        <v>1.0471801064200001E-2</v>
      </c>
      <c r="E739" s="14">
        <f t="shared" ca="1" si="74"/>
        <v>1416.1800539999999</v>
      </c>
      <c r="F739" s="14">
        <f t="shared" ca="1" si="75"/>
        <v>390.83100000000002</v>
      </c>
      <c r="G739" s="15">
        <f t="shared" ca="1" si="76"/>
        <v>1.0326512083469861</v>
      </c>
      <c r="H739" s="15">
        <f t="shared" ca="1" si="77"/>
        <v>1.0409793491304424</v>
      </c>
      <c r="I739" s="18">
        <f t="shared" ca="1" si="78"/>
        <v>8.0648148340305426E-3</v>
      </c>
      <c r="J739" s="9">
        <f t="shared" ca="1" si="73"/>
        <v>-2.4069861999999999E-3</v>
      </c>
    </row>
    <row r="740" spans="1:10" x14ac:dyDescent="0.2">
      <c r="A740" s="2">
        <v>41277</v>
      </c>
      <c r="B740" s="7">
        <v>1459.369995</v>
      </c>
      <c r="C740" s="7">
        <v>407.51400000000001</v>
      </c>
      <c r="D740" s="16">
        <v>1.4826574123400001E-2</v>
      </c>
      <c r="E740" s="14">
        <f t="shared" ca="1" si="74"/>
        <v>1409.459961</v>
      </c>
      <c r="F740" s="14">
        <f t="shared" ca="1" si="75"/>
        <v>390.60899999999998</v>
      </c>
      <c r="G740" s="15">
        <f t="shared" ca="1" si="76"/>
        <v>1.0354107497772334</v>
      </c>
      <c r="H740" s="15">
        <f t="shared" ca="1" si="77"/>
        <v>1.0432785726903375</v>
      </c>
      <c r="I740" s="18">
        <f t="shared" ca="1" si="78"/>
        <v>7.598745632877435E-3</v>
      </c>
      <c r="J740" s="9">
        <f t="shared" ca="1" si="73"/>
        <v>-7.2278285000000001E-3</v>
      </c>
    </row>
    <row r="741" spans="1:10" x14ac:dyDescent="0.2">
      <c r="A741" s="2">
        <v>41278</v>
      </c>
      <c r="B741" s="7">
        <v>1466.469971</v>
      </c>
      <c r="C741" s="7">
        <v>410.18299999999999</v>
      </c>
      <c r="D741" s="16">
        <v>2.6572619987400001E-2</v>
      </c>
      <c r="E741" s="14">
        <f t="shared" ca="1" si="74"/>
        <v>1407.0500489999999</v>
      </c>
      <c r="F741" s="14">
        <f t="shared" ca="1" si="75"/>
        <v>390.38600000000002</v>
      </c>
      <c r="G741" s="15">
        <f t="shared" ca="1" si="76"/>
        <v>1.0422301410260639</v>
      </c>
      <c r="H741" s="15">
        <f t="shared" ca="1" si="77"/>
        <v>1.0507113472306895</v>
      </c>
      <c r="I741" s="18">
        <f t="shared" ca="1" si="78"/>
        <v>8.1375560644176836E-3</v>
      </c>
      <c r="J741" s="9">
        <f t="shared" ca="1" si="73"/>
        <v>-1.84350639E-2</v>
      </c>
    </row>
    <row r="742" spans="1:10" x14ac:dyDescent="0.2">
      <c r="A742" s="2">
        <v>41281</v>
      </c>
      <c r="B742" s="7">
        <v>1461.8900149999999</v>
      </c>
      <c r="C742" s="7">
        <v>412.63</v>
      </c>
      <c r="D742" s="16">
        <v>2.2419145996900001E-2</v>
      </c>
      <c r="E742" s="14">
        <f t="shared" ca="1" si="74"/>
        <v>1409.280029</v>
      </c>
      <c r="F742" s="14">
        <f t="shared" ca="1" si="75"/>
        <v>394.613</v>
      </c>
      <c r="G742" s="15">
        <f t="shared" ca="1" si="76"/>
        <v>1.0373311087345296</v>
      </c>
      <c r="H742" s="15">
        <f t="shared" ca="1" si="77"/>
        <v>1.0456573909121087</v>
      </c>
      <c r="I742" s="18">
        <f t="shared" ca="1" si="78"/>
        <v>8.0266388499006247E-3</v>
      </c>
      <c r="J742" s="9">
        <f t="shared" ca="1" si="73"/>
        <v>-1.43925071E-2</v>
      </c>
    </row>
    <row r="743" spans="1:10" x14ac:dyDescent="0.2">
      <c r="A743" s="2">
        <v>41282</v>
      </c>
      <c r="B743" s="7">
        <v>1457.150024</v>
      </c>
      <c r="C743" s="7">
        <v>413.52</v>
      </c>
      <c r="D743" s="16">
        <v>1.8934087008299998E-2</v>
      </c>
      <c r="E743" s="14">
        <f t="shared" ca="1" si="74"/>
        <v>1413.9399410000001</v>
      </c>
      <c r="F743" s="14">
        <f t="shared" ca="1" si="75"/>
        <v>397.50400000000002</v>
      </c>
      <c r="G743" s="15">
        <f t="shared" ca="1" si="76"/>
        <v>1.0305600554500496</v>
      </c>
      <c r="H743" s="15">
        <f t="shared" ca="1" si="77"/>
        <v>1.0402914184511349</v>
      </c>
      <c r="I743" s="18">
        <f t="shared" ca="1" si="78"/>
        <v>9.4427907909118147E-3</v>
      </c>
      <c r="J743" s="9">
        <f t="shared" ca="1" si="73"/>
        <v>-9.4912962000000007E-3</v>
      </c>
    </row>
    <row r="744" spans="1:10" x14ac:dyDescent="0.2">
      <c r="A744" s="2">
        <v>41283</v>
      </c>
      <c r="B744" s="7">
        <v>1461.0200199999999</v>
      </c>
      <c r="C744" s="7">
        <v>414.63200000000001</v>
      </c>
      <c r="D744" s="16">
        <v>1.3527922863000001E-2</v>
      </c>
      <c r="E744" s="14">
        <f t="shared" ca="1" si="74"/>
        <v>1418.0699460000001</v>
      </c>
      <c r="F744" s="14">
        <f t="shared" ca="1" si="75"/>
        <v>396.392</v>
      </c>
      <c r="G744" s="15">
        <f t="shared" ca="1" si="76"/>
        <v>1.0302876978114872</v>
      </c>
      <c r="H744" s="15">
        <f t="shared" ca="1" si="77"/>
        <v>1.0460150558033463</v>
      </c>
      <c r="I744" s="18">
        <f t="shared" ca="1" si="78"/>
        <v>1.526501580603834E-2</v>
      </c>
      <c r="J744" s="9">
        <f t="shared" ca="1" si="73"/>
        <v>1.7370929000000001E-3</v>
      </c>
    </row>
    <row r="745" spans="1:10" x14ac:dyDescent="0.2">
      <c r="A745" s="2">
        <v>41284</v>
      </c>
      <c r="B745" s="7">
        <v>1472.119995</v>
      </c>
      <c r="C745" s="7">
        <v>416.41199999999998</v>
      </c>
      <c r="D745" s="16">
        <v>1.20364680798E-2</v>
      </c>
      <c r="E745" s="14">
        <f t="shared" ca="1" si="74"/>
        <v>1418.5500489999999</v>
      </c>
      <c r="F745" s="14">
        <f t="shared" ca="1" si="75"/>
        <v>393.72300000000001</v>
      </c>
      <c r="G745" s="15">
        <f t="shared" ca="1" si="76"/>
        <v>1.0377638744842059</v>
      </c>
      <c r="H745" s="15">
        <f t="shared" ca="1" si="77"/>
        <v>1.0576268086954532</v>
      </c>
      <c r="I745" s="18">
        <f t="shared" ca="1" si="78"/>
        <v>1.9140128790009925E-2</v>
      </c>
      <c r="J745" s="9">
        <f t="shared" ca="1" si="73"/>
        <v>7.1036607000000002E-3</v>
      </c>
    </row>
    <row r="746" spans="1:10" x14ac:dyDescent="0.2">
      <c r="A746" s="2">
        <v>41285</v>
      </c>
      <c r="B746" s="7">
        <v>1472.0500489999999</v>
      </c>
      <c r="C746" s="7">
        <v>416.18900000000002</v>
      </c>
      <c r="D746" s="16">
        <v>1.85402856697E-2</v>
      </c>
      <c r="E746" s="14">
        <f t="shared" ca="1" si="74"/>
        <v>1427.839966</v>
      </c>
      <c r="F746" s="14">
        <f t="shared" ca="1" si="75"/>
        <v>395.72399999999999</v>
      </c>
      <c r="G746" s="15">
        <f t="shared" ca="1" si="76"/>
        <v>1.0309629118477832</v>
      </c>
      <c r="H746" s="15">
        <f t="shared" ca="1" si="77"/>
        <v>1.0517153369520171</v>
      </c>
      <c r="I746" s="18">
        <f t="shared" ca="1" si="78"/>
        <v>2.0129167466402365E-2</v>
      </c>
      <c r="J746" s="9">
        <f t="shared" ca="1" si="73"/>
        <v>1.5888817999999999E-3</v>
      </c>
    </row>
    <row r="747" spans="1:10" x14ac:dyDescent="0.2">
      <c r="A747" s="2">
        <v>41288</v>
      </c>
      <c r="B747" s="7">
        <v>1470.6800539999999</v>
      </c>
      <c r="C747" s="7">
        <v>415.077</v>
      </c>
      <c r="D747" s="16">
        <v>1.1860327123400001E-2</v>
      </c>
      <c r="E747" s="14">
        <f t="shared" ca="1" si="74"/>
        <v>1428.4799800000001</v>
      </c>
      <c r="F747" s="14">
        <f t="shared" ca="1" si="75"/>
        <v>398.17099999999999</v>
      </c>
      <c r="G747" s="15">
        <f t="shared" ca="1" si="76"/>
        <v>1.0295419428979327</v>
      </c>
      <c r="H747" s="15">
        <f t="shared" ca="1" si="77"/>
        <v>1.0424591444379425</v>
      </c>
      <c r="I747" s="18">
        <f t="shared" ca="1" si="78"/>
        <v>1.2546552016764689E-2</v>
      </c>
      <c r="J747" s="9">
        <f t="shared" ca="1" si="73"/>
        <v>6.8622490000000002E-4</v>
      </c>
    </row>
    <row r="748" spans="1:10" x14ac:dyDescent="0.2">
      <c r="A748" s="2">
        <v>41289</v>
      </c>
      <c r="B748" s="7">
        <v>1472.339966</v>
      </c>
      <c r="C748" s="7">
        <v>411.07299999999998</v>
      </c>
      <c r="D748" s="16">
        <v>7.2548598039000002E-3</v>
      </c>
      <c r="E748" s="14">
        <f t="shared" ca="1" si="74"/>
        <v>1419.4499510000001</v>
      </c>
      <c r="F748" s="14">
        <f t="shared" ca="1" si="75"/>
        <v>395.947</v>
      </c>
      <c r="G748" s="15">
        <f t="shared" ca="1" si="76"/>
        <v>1.0372609227699356</v>
      </c>
      <c r="H748" s="15">
        <f t="shared" ca="1" si="77"/>
        <v>1.0382020826019644</v>
      </c>
      <c r="I748" s="18">
        <f t="shared" ca="1" si="78"/>
        <v>9.0735109302642059E-4</v>
      </c>
      <c r="J748" s="9">
        <f t="shared" ca="1" si="73"/>
        <v>-6.3475086999999998E-3</v>
      </c>
    </row>
    <row r="749" spans="1:10" x14ac:dyDescent="0.2">
      <c r="A749" s="2">
        <v>41290</v>
      </c>
      <c r="B749" s="7">
        <v>1472.630005</v>
      </c>
      <c r="C749" s="7">
        <v>410.62799999999999</v>
      </c>
      <c r="D749" s="16">
        <v>5.9160869402000004E-3</v>
      </c>
      <c r="E749" s="14">
        <f t="shared" ca="1" si="74"/>
        <v>1413.579956</v>
      </c>
      <c r="F749" s="14">
        <f t="shared" ca="1" si="75"/>
        <v>398.839</v>
      </c>
      <c r="G749" s="15">
        <f t="shared" ca="1" si="76"/>
        <v>1.0417734057061008</v>
      </c>
      <c r="H749" s="15">
        <f t="shared" ca="1" si="77"/>
        <v>1.0295582929452736</v>
      </c>
      <c r="I749" s="18">
        <f t="shared" ca="1" si="78"/>
        <v>-1.1725306764332255E-2</v>
      </c>
      <c r="J749" s="9">
        <f t="shared" ca="1" si="73"/>
        <v>-1.7641393700000001E-2</v>
      </c>
    </row>
    <row r="750" spans="1:10" x14ac:dyDescent="0.2">
      <c r="A750" s="2">
        <v>41291</v>
      </c>
      <c r="B750" s="7">
        <v>1480.9399410000001</v>
      </c>
      <c r="C750" s="7">
        <v>413.96499999999997</v>
      </c>
      <c r="D750" s="16">
        <v>1.0811510592200001E-2</v>
      </c>
      <c r="E750" s="14">
        <f t="shared" ca="1" si="74"/>
        <v>1430.3599850000001</v>
      </c>
      <c r="F750" s="14">
        <f t="shared" ca="1" si="75"/>
        <v>401.286</v>
      </c>
      <c r="G750" s="15">
        <f t="shared" ca="1" si="76"/>
        <v>1.0353616967269956</v>
      </c>
      <c r="H750" s="15">
        <f t="shared" ca="1" si="77"/>
        <v>1.031595919120029</v>
      </c>
      <c r="I750" s="18">
        <f t="shared" ca="1" si="78"/>
        <v>-3.6371614082991721E-3</v>
      </c>
      <c r="J750" s="9">
        <f t="shared" ca="1" si="73"/>
        <v>-1.4448671999999999E-2</v>
      </c>
    </row>
    <row r="751" spans="1:10" x14ac:dyDescent="0.2">
      <c r="A751" s="2">
        <v>41292</v>
      </c>
      <c r="B751" s="7">
        <v>1485.9799800000001</v>
      </c>
      <c r="C751" s="7">
        <v>414.63200000000001</v>
      </c>
      <c r="D751" s="16">
        <v>1.0615710741899999E-3</v>
      </c>
      <c r="E751" s="14">
        <f t="shared" ca="1" si="74"/>
        <v>1446.790039</v>
      </c>
      <c r="F751" s="14">
        <f t="shared" ca="1" si="75"/>
        <v>403.51</v>
      </c>
      <c r="G751" s="15">
        <f t="shared" ca="1" si="76"/>
        <v>1.0270875109335751</v>
      </c>
      <c r="H751" s="15">
        <f t="shared" ca="1" si="77"/>
        <v>1.0275631335035067</v>
      </c>
      <c r="I751" s="18">
        <f t="shared" ca="1" si="78"/>
        <v>4.630789147648251E-4</v>
      </c>
      <c r="J751" s="9">
        <f t="shared" ca="1" si="73"/>
        <v>-5.9849220000000002E-4</v>
      </c>
    </row>
    <row r="752" spans="1:10" x14ac:dyDescent="0.2">
      <c r="A752" s="2">
        <v>41296</v>
      </c>
      <c r="B752" s="7">
        <v>1492.5600589999999</v>
      </c>
      <c r="C752" s="7">
        <v>412.85199999999998</v>
      </c>
      <c r="D752" s="16">
        <v>2.3406083902799998E-3</v>
      </c>
      <c r="E752" s="14">
        <f t="shared" ca="1" si="74"/>
        <v>1435.8100589999999</v>
      </c>
      <c r="F752" s="14">
        <f t="shared" ca="1" si="75"/>
        <v>403.95499999999998</v>
      </c>
      <c r="G752" s="15">
        <f t="shared" ca="1" si="76"/>
        <v>1.0395247265780578</v>
      </c>
      <c r="H752" s="15">
        <f t="shared" ca="1" si="77"/>
        <v>1.0220247304774046</v>
      </c>
      <c r="I752" s="18">
        <f t="shared" ca="1" si="78"/>
        <v>-1.6834612639047397E-2</v>
      </c>
      <c r="J752" s="9">
        <f t="shared" ca="1" si="73"/>
        <v>-1.9175220999999999E-2</v>
      </c>
    </row>
    <row r="753" spans="1:10" x14ac:dyDescent="0.2">
      <c r="A753" s="2">
        <v>41297</v>
      </c>
      <c r="B753" s="7">
        <v>1494.8100589999999</v>
      </c>
      <c r="C753" s="7">
        <v>410.40600000000001</v>
      </c>
      <c r="D753" s="16">
        <v>-7.5191160565400003E-3</v>
      </c>
      <c r="E753" s="14">
        <f t="shared" ca="1" si="74"/>
        <v>1443.6899410000001</v>
      </c>
      <c r="F753" s="14">
        <f t="shared" ca="1" si="75"/>
        <v>401.286</v>
      </c>
      <c r="G753" s="15">
        <f t="shared" ca="1" si="76"/>
        <v>1.0354093469437007</v>
      </c>
      <c r="H753" s="15">
        <f t="shared" ca="1" si="77"/>
        <v>1.0227269329106921</v>
      </c>
      <c r="I753" s="18">
        <f t="shared" ca="1" si="78"/>
        <v>-1.2248695716765789E-2</v>
      </c>
      <c r="J753" s="9">
        <f t="shared" ca="1" si="73"/>
        <v>-4.7295797000000001E-3</v>
      </c>
    </row>
    <row r="754" spans="1:10" x14ac:dyDescent="0.2">
      <c r="A754" s="2">
        <v>41298</v>
      </c>
      <c r="B754" s="7">
        <v>1494.8199460000001</v>
      </c>
      <c r="C754" s="7">
        <v>410.40600000000001</v>
      </c>
      <c r="D754" s="16">
        <v>-3.1145543484599999E-3</v>
      </c>
      <c r="E754" s="14">
        <f t="shared" ca="1" si="74"/>
        <v>1430.150024</v>
      </c>
      <c r="F754" s="14">
        <f t="shared" ca="1" si="75"/>
        <v>405.29</v>
      </c>
      <c r="G754" s="15">
        <f t="shared" ca="1" si="76"/>
        <v>1.0452189776699958</v>
      </c>
      <c r="H754" s="15">
        <f t="shared" ca="1" si="77"/>
        <v>1.0126230600310888</v>
      </c>
      <c r="I754" s="18">
        <f t="shared" ca="1" si="78"/>
        <v>-3.1185730775353804E-2</v>
      </c>
      <c r="J754" s="9">
        <f t="shared" ca="1" si="73"/>
        <v>-2.8071176400000002E-2</v>
      </c>
    </row>
    <row r="755" spans="1:10" x14ac:dyDescent="0.2">
      <c r="A755" s="2">
        <v>41299</v>
      </c>
      <c r="B755" s="7">
        <v>1502.959961</v>
      </c>
      <c r="C755" s="7">
        <v>410.40600000000001</v>
      </c>
      <c r="D755" s="16">
        <v>-6.1378039853400004E-3</v>
      </c>
      <c r="E755" s="14">
        <f t="shared" ca="1" si="74"/>
        <v>1426.660034</v>
      </c>
      <c r="F755" s="14">
        <f t="shared" ca="1" si="75"/>
        <v>405.06700000000001</v>
      </c>
      <c r="G755" s="15">
        <f t="shared" ca="1" si="76"/>
        <v>1.0534815058820104</v>
      </c>
      <c r="H755" s="15">
        <f t="shared" ca="1" si="77"/>
        <v>1.0131805355657213</v>
      </c>
      <c r="I755" s="18">
        <f t="shared" ca="1" si="78"/>
        <v>-3.825503351627213E-2</v>
      </c>
      <c r="J755" s="9">
        <f t="shared" ca="1" si="73"/>
        <v>-3.2117229499999997E-2</v>
      </c>
    </row>
    <row r="756" spans="1:10" x14ac:dyDescent="0.2">
      <c r="A756" s="2">
        <v>41302</v>
      </c>
      <c r="B756" s="7">
        <v>1500.1800539999999</v>
      </c>
      <c r="C756" s="7">
        <v>409.51600000000002</v>
      </c>
      <c r="D756" s="16">
        <v>-2.94164905367E-3</v>
      </c>
      <c r="E756" s="14">
        <f t="shared" ca="1" si="74"/>
        <v>1418.099976</v>
      </c>
      <c r="F756" s="14">
        <f t="shared" ca="1" si="75"/>
        <v>399.50599999999997</v>
      </c>
      <c r="G756" s="15">
        <f t="shared" ca="1" si="76"/>
        <v>1.0578803183055692</v>
      </c>
      <c r="H756" s="15">
        <f t="shared" ca="1" si="77"/>
        <v>1.0250559440909524</v>
      </c>
      <c r="I756" s="18">
        <f t="shared" ca="1" si="78"/>
        <v>-3.1028438327685648E-2</v>
      </c>
      <c r="J756" s="9">
        <f t="shared" ca="1" si="73"/>
        <v>-2.8086789300000001E-2</v>
      </c>
    </row>
    <row r="757" spans="1:10" x14ac:dyDescent="0.2">
      <c r="A757" s="2">
        <v>41303</v>
      </c>
      <c r="B757" s="7">
        <v>1507.839966</v>
      </c>
      <c r="C757" s="7">
        <v>410.62799999999999</v>
      </c>
      <c r="D757" s="16">
        <v>-1.21649541203E-2</v>
      </c>
      <c r="E757" s="14">
        <f t="shared" ca="1" si="74"/>
        <v>1402.4300539999999</v>
      </c>
      <c r="F757" s="14">
        <f t="shared" ca="1" si="75"/>
        <v>405.512</v>
      </c>
      <c r="G757" s="15">
        <f t="shared" ca="1" si="76"/>
        <v>1.0751623310548364</v>
      </c>
      <c r="H757" s="15">
        <f t="shared" ca="1" si="77"/>
        <v>1.0126161494604351</v>
      </c>
      <c r="I757" s="18">
        <f t="shared" ca="1" si="78"/>
        <v>-5.8173709948559638E-2</v>
      </c>
      <c r="J757" s="9">
        <f t="shared" ca="1" si="73"/>
        <v>-4.6008755800000002E-2</v>
      </c>
    </row>
    <row r="758" spans="1:10" x14ac:dyDescent="0.2">
      <c r="A758" s="2">
        <v>41304</v>
      </c>
      <c r="B758" s="7">
        <v>1501.959961</v>
      </c>
      <c r="C758" s="7">
        <v>408.18099999999998</v>
      </c>
      <c r="D758" s="16">
        <v>-1.6849749599599999E-2</v>
      </c>
      <c r="E758" s="14">
        <f t="shared" ca="1" si="74"/>
        <v>1426.1899410000001</v>
      </c>
      <c r="F758" s="14">
        <f t="shared" ca="1" si="75"/>
        <v>407.51400000000001</v>
      </c>
      <c r="G758" s="15">
        <f t="shared" ca="1" si="76"/>
        <v>1.0531275798698119</v>
      </c>
      <c r="H758" s="15">
        <f t="shared" ca="1" si="77"/>
        <v>1.0016367535839259</v>
      </c>
      <c r="I758" s="18">
        <f t="shared" ca="1" si="78"/>
        <v>-4.8893246431027215E-2</v>
      </c>
      <c r="J758" s="9">
        <f t="shared" ca="1" si="73"/>
        <v>-3.2043496800000001E-2</v>
      </c>
    </row>
    <row r="759" spans="1:10" x14ac:dyDescent="0.2">
      <c r="A759" s="2">
        <v>41305</v>
      </c>
      <c r="B759" s="7">
        <v>1498.1099850000001</v>
      </c>
      <c r="C759" s="7">
        <v>406.84699999999998</v>
      </c>
      <c r="D759" s="16">
        <v>-2.1493491561799999E-2</v>
      </c>
      <c r="E759" s="14">
        <f t="shared" ca="1" si="74"/>
        <v>1462.420044</v>
      </c>
      <c r="F759" s="14">
        <f t="shared" ca="1" si="75"/>
        <v>406.84699999999998</v>
      </c>
      <c r="G759" s="15">
        <f t="shared" ca="1" si="76"/>
        <v>1.0244047126859539</v>
      </c>
      <c r="H759" s="15">
        <f t="shared" ca="1" si="77"/>
        <v>1</v>
      </c>
      <c r="I759" s="18">
        <f t="shared" ca="1" si="78"/>
        <v>-2.3823311610862818E-2</v>
      </c>
      <c r="J759" s="9">
        <f t="shared" ca="1" si="73"/>
        <v>-2.3298199999999998E-3</v>
      </c>
    </row>
    <row r="760" spans="1:10" x14ac:dyDescent="0.2">
      <c r="A760" s="2">
        <v>41306</v>
      </c>
      <c r="B760" s="7">
        <v>1513.170044</v>
      </c>
      <c r="C760" s="7">
        <v>407.291</v>
      </c>
      <c r="D760" s="16">
        <v>-2.4859345121899998E-2</v>
      </c>
      <c r="E760" s="14">
        <f t="shared" ca="1" si="74"/>
        <v>1459.369995</v>
      </c>
      <c r="F760" s="14">
        <f t="shared" ca="1" si="75"/>
        <v>407.51400000000001</v>
      </c>
      <c r="G760" s="15">
        <f t="shared" ca="1" si="76"/>
        <v>1.036865256367012</v>
      </c>
      <c r="H760" s="15">
        <f t="shared" ca="1" si="77"/>
        <v>0.99945277953640854</v>
      </c>
      <c r="I760" s="18">
        <f t="shared" ca="1" si="78"/>
        <v>-3.6082293818668343E-2</v>
      </c>
      <c r="J760" s="9">
        <f t="shared" ca="1" si="73"/>
        <v>-1.1222948700000001E-2</v>
      </c>
    </row>
    <row r="761" spans="1:10" x14ac:dyDescent="0.2">
      <c r="A761" s="2">
        <v>41309</v>
      </c>
      <c r="B761" s="7">
        <v>1495.709961</v>
      </c>
      <c r="C761" s="7">
        <v>407.291</v>
      </c>
      <c r="D761" s="16">
        <v>-2.9586981198999999E-2</v>
      </c>
      <c r="E761" s="14">
        <f t="shared" ca="1" si="74"/>
        <v>1466.469971</v>
      </c>
      <c r="F761" s="14">
        <f t="shared" ca="1" si="75"/>
        <v>410.18299999999999</v>
      </c>
      <c r="G761" s="15">
        <f t="shared" ca="1" si="76"/>
        <v>1.0199390308552045</v>
      </c>
      <c r="H761" s="15">
        <f t="shared" ca="1" si="77"/>
        <v>0.99294948839908037</v>
      </c>
      <c r="I761" s="18">
        <f t="shared" ca="1" si="78"/>
        <v>-2.6461917467256679E-2</v>
      </c>
      <c r="J761" s="9">
        <f t="shared" ca="1" si="73"/>
        <v>3.1250637000000002E-3</v>
      </c>
    </row>
    <row r="762" spans="1:10" x14ac:dyDescent="0.2">
      <c r="A762" s="2">
        <v>41310</v>
      </c>
      <c r="B762" s="7">
        <v>1511.290039</v>
      </c>
      <c r="C762" s="7">
        <v>408.82900000000001</v>
      </c>
      <c r="D762" s="16">
        <v>-2.37195674365E-2</v>
      </c>
      <c r="E762" s="14">
        <f t="shared" ca="1" si="74"/>
        <v>1461.8900149999999</v>
      </c>
      <c r="F762" s="14">
        <f t="shared" ca="1" si="75"/>
        <v>412.63</v>
      </c>
      <c r="G762" s="15">
        <f t="shared" ca="1" si="76"/>
        <v>1.0337918882358603</v>
      </c>
      <c r="H762" s="15">
        <f t="shared" ca="1" si="77"/>
        <v>0.99078835760851125</v>
      </c>
      <c r="I762" s="18">
        <f t="shared" ca="1" si="78"/>
        <v>-4.1597860378585039E-2</v>
      </c>
      <c r="J762" s="9">
        <f t="shared" ca="1" si="73"/>
        <v>-1.7878292899999999E-2</v>
      </c>
    </row>
    <row r="763" spans="1:10" x14ac:dyDescent="0.2">
      <c r="A763" s="2">
        <v>41311</v>
      </c>
      <c r="B763" s="7">
        <v>1512.119995</v>
      </c>
      <c r="C763" s="7">
        <v>405.45400000000001</v>
      </c>
      <c r="D763" s="16">
        <v>-2.8381514553999999E-2</v>
      </c>
      <c r="E763" s="14">
        <f t="shared" ca="1" si="74"/>
        <v>1457.150024</v>
      </c>
      <c r="F763" s="14">
        <f t="shared" ca="1" si="75"/>
        <v>413.52</v>
      </c>
      <c r="G763" s="15">
        <f t="shared" ca="1" si="76"/>
        <v>1.0377243043575588</v>
      </c>
      <c r="H763" s="15">
        <f t="shared" ca="1" si="77"/>
        <v>0.98049429289998069</v>
      </c>
      <c r="I763" s="18">
        <f t="shared" ca="1" si="78"/>
        <v>-5.5149533664443195E-2</v>
      </c>
      <c r="J763" s="9">
        <f t="shared" ca="1" si="73"/>
        <v>-2.6768019099999998E-2</v>
      </c>
    </row>
    <row r="764" spans="1:10" x14ac:dyDescent="0.2">
      <c r="A764" s="2">
        <v>41312</v>
      </c>
      <c r="B764" s="7">
        <v>1509.3900149999999</v>
      </c>
      <c r="C764" s="7">
        <v>407.47899999999998</v>
      </c>
      <c r="D764" s="16">
        <v>-3.03483975097E-2</v>
      </c>
      <c r="E764" s="14">
        <f t="shared" ca="1" si="74"/>
        <v>1461.0200199999999</v>
      </c>
      <c r="F764" s="14">
        <f t="shared" ca="1" si="75"/>
        <v>414.63200000000001</v>
      </c>
      <c r="G764" s="15">
        <f t="shared" ca="1" si="76"/>
        <v>1.0331070035576926</v>
      </c>
      <c r="H764" s="15">
        <f t="shared" ca="1" si="77"/>
        <v>0.98274855775724013</v>
      </c>
      <c r="I764" s="18">
        <f t="shared" ca="1" si="78"/>
        <v>-4.8744656291201172E-2</v>
      </c>
      <c r="J764" s="9">
        <f t="shared" ca="1" si="73"/>
        <v>-1.8396258799999999E-2</v>
      </c>
    </row>
    <row r="765" spans="1:10" x14ac:dyDescent="0.2">
      <c r="A765" s="2">
        <v>41313</v>
      </c>
      <c r="B765" s="7">
        <v>1517.9300539999999</v>
      </c>
      <c r="C765" s="7">
        <v>406.80399999999997</v>
      </c>
      <c r="D765" s="16">
        <v>-3.1835170275199998E-2</v>
      </c>
      <c r="E765" s="14">
        <f t="shared" ca="1" si="74"/>
        <v>1472.119995</v>
      </c>
      <c r="F765" s="14">
        <f t="shared" ca="1" si="75"/>
        <v>416.41199999999998</v>
      </c>
      <c r="G765" s="15">
        <f t="shared" ca="1" si="76"/>
        <v>1.031118427271956</v>
      </c>
      <c r="H765" s="15">
        <f t="shared" ca="1" si="77"/>
        <v>0.97692669759757167</v>
      </c>
      <c r="I765" s="18">
        <f t="shared" ca="1" si="78"/>
        <v>-5.255626147401915E-2</v>
      </c>
      <c r="J765" s="9">
        <f t="shared" ca="1" si="73"/>
        <v>-2.07210912E-2</v>
      </c>
    </row>
    <row r="766" spans="1:10" x14ac:dyDescent="0.2">
      <c r="A766" s="2">
        <v>41316</v>
      </c>
      <c r="B766" s="7">
        <v>1517.01001</v>
      </c>
      <c r="C766" s="7">
        <v>403.654</v>
      </c>
      <c r="D766" s="16">
        <v>-3.8170069936000001E-2</v>
      </c>
      <c r="E766" s="14">
        <f t="shared" ca="1" si="74"/>
        <v>1472.0500489999999</v>
      </c>
      <c r="F766" s="14">
        <f t="shared" ca="1" si="75"/>
        <v>416.18900000000002</v>
      </c>
      <c r="G766" s="15">
        <f t="shared" ca="1" si="76"/>
        <v>1.030542413303503</v>
      </c>
      <c r="H766" s="15">
        <f t="shared" ca="1" si="77"/>
        <v>0.96988147211963793</v>
      </c>
      <c r="I766" s="18">
        <f t="shared" ca="1" si="78"/>
        <v>-5.8863119460955127E-2</v>
      </c>
      <c r="J766" s="9">
        <f t="shared" ca="1" si="73"/>
        <v>-2.0693049500000001E-2</v>
      </c>
    </row>
    <row r="767" spans="1:10" x14ac:dyDescent="0.2">
      <c r="A767" s="2">
        <v>41317</v>
      </c>
      <c r="B767" s="7">
        <v>1519.4300539999999</v>
      </c>
      <c r="C767" s="7">
        <v>401.404</v>
      </c>
      <c r="D767" s="16">
        <v>-3.5067426536E-2</v>
      </c>
      <c r="E767" s="14">
        <f t="shared" ca="1" si="74"/>
        <v>1470.6800539999999</v>
      </c>
      <c r="F767" s="14">
        <f t="shared" ca="1" si="75"/>
        <v>415.077</v>
      </c>
      <c r="G767" s="15">
        <f t="shared" ca="1" si="76"/>
        <v>1.033147930351954</v>
      </c>
      <c r="H767" s="15">
        <f t="shared" ca="1" si="77"/>
        <v>0.96705912396976945</v>
      </c>
      <c r="I767" s="18">
        <f t="shared" ca="1" si="78"/>
        <v>-6.3968386753357365E-2</v>
      </c>
      <c r="J767" s="9">
        <f t="shared" ca="1" si="73"/>
        <v>-2.8900960199999999E-2</v>
      </c>
    </row>
    <row r="768" spans="1:10" x14ac:dyDescent="0.2">
      <c r="A768" s="2">
        <v>41318</v>
      </c>
      <c r="B768" s="7">
        <v>1520.329956</v>
      </c>
      <c r="C768" s="7">
        <v>400.50400000000002</v>
      </c>
      <c r="D768" s="16">
        <v>-2.3004320756899999E-2</v>
      </c>
      <c r="E768" s="14">
        <f t="shared" ca="1" si="74"/>
        <v>1472.339966</v>
      </c>
      <c r="F768" s="14">
        <f t="shared" ca="1" si="75"/>
        <v>411.07299999999998</v>
      </c>
      <c r="G768" s="15">
        <f t="shared" ca="1" si="76"/>
        <v>1.0325943675429645</v>
      </c>
      <c r="H768" s="15">
        <f t="shared" ca="1" si="77"/>
        <v>0.97428923816451107</v>
      </c>
      <c r="I768" s="18">
        <f t="shared" ca="1" si="78"/>
        <v>-5.6464698250474843E-2</v>
      </c>
      <c r="J768" s="9">
        <f t="shared" ca="1" si="73"/>
        <v>-3.3460377499999999E-2</v>
      </c>
    </row>
    <row r="769" spans="1:10" x14ac:dyDescent="0.2">
      <c r="A769" s="2">
        <v>41319</v>
      </c>
      <c r="B769" s="7">
        <v>1521.380005</v>
      </c>
      <c r="C769" s="7">
        <v>399.37900000000002</v>
      </c>
      <c r="D769" s="16">
        <v>-1.73116261435E-2</v>
      </c>
      <c r="E769" s="14">
        <f t="shared" ca="1" si="74"/>
        <v>1472.630005</v>
      </c>
      <c r="F769" s="14">
        <f t="shared" ca="1" si="75"/>
        <v>410.62799999999999</v>
      </c>
      <c r="G769" s="15">
        <f t="shared" ca="1" si="76"/>
        <v>1.0331040382407528</v>
      </c>
      <c r="H769" s="15">
        <f t="shared" ca="1" si="77"/>
        <v>0.97260537518142953</v>
      </c>
      <c r="I769" s="18">
        <f t="shared" ca="1" si="78"/>
        <v>-5.8560087677466566E-2</v>
      </c>
      <c r="J769" s="9">
        <f t="shared" ca="1" si="73"/>
        <v>-4.12484615E-2</v>
      </c>
    </row>
    <row r="770" spans="1:10" x14ac:dyDescent="0.2">
      <c r="A770" s="2">
        <v>41320</v>
      </c>
      <c r="B770" s="7">
        <v>1519.790039</v>
      </c>
      <c r="C770" s="7">
        <v>400.50400000000002</v>
      </c>
      <c r="D770" s="16">
        <v>-2.6056048463000001E-2</v>
      </c>
      <c r="E770" s="14">
        <f t="shared" ca="1" si="74"/>
        <v>1480.9399410000001</v>
      </c>
      <c r="F770" s="14">
        <f t="shared" ca="1" si="75"/>
        <v>413.96499999999997</v>
      </c>
      <c r="G770" s="15">
        <f t="shared" ca="1" si="76"/>
        <v>1.0262334055044571</v>
      </c>
      <c r="H770" s="15">
        <f t="shared" ca="1" si="77"/>
        <v>0.96748275820419616</v>
      </c>
      <c r="I770" s="18">
        <f t="shared" ca="1" si="78"/>
        <v>-5.724881589815467E-2</v>
      </c>
      <c r="J770" s="9">
        <f t="shared" ca="1" si="73"/>
        <v>-3.1192767400000002E-2</v>
      </c>
    </row>
    <row r="771" spans="1:10" x14ac:dyDescent="0.2">
      <c r="A771" s="2">
        <v>41324</v>
      </c>
      <c r="B771" s="7">
        <v>1530.9399410000001</v>
      </c>
      <c r="C771" s="7">
        <v>401.85399999999998</v>
      </c>
      <c r="D771" s="16">
        <v>-2.5218739695299999E-2</v>
      </c>
      <c r="E771" s="14">
        <f t="shared" ca="1" si="74"/>
        <v>1485.9799800000001</v>
      </c>
      <c r="F771" s="14">
        <f t="shared" ca="1" si="75"/>
        <v>414.63200000000001</v>
      </c>
      <c r="G771" s="15">
        <f t="shared" ca="1" si="76"/>
        <v>1.0302561014314608</v>
      </c>
      <c r="H771" s="15">
        <f t="shared" ca="1" si="77"/>
        <v>0.96918231106137487</v>
      </c>
      <c r="I771" s="18">
        <f t="shared" ca="1" si="78"/>
        <v>-5.9280202548889216E-2</v>
      </c>
      <c r="J771" s="9">
        <f t="shared" ca="1" si="73"/>
        <v>-3.4061462899999999E-2</v>
      </c>
    </row>
    <row r="772" spans="1:10" x14ac:dyDescent="0.2">
      <c r="A772" s="2">
        <v>41325</v>
      </c>
      <c r="B772" s="7">
        <v>1511.9499510000001</v>
      </c>
      <c r="C772" s="7">
        <v>398.70400000000001</v>
      </c>
      <c r="D772" s="16">
        <v>-3.3580266809699999E-2</v>
      </c>
      <c r="E772" s="14">
        <f t="shared" ca="1" si="74"/>
        <v>1492.5600589999999</v>
      </c>
      <c r="F772" s="14">
        <f t="shared" ca="1" si="75"/>
        <v>412.85199999999998</v>
      </c>
      <c r="G772" s="15">
        <f t="shared" ca="1" si="76"/>
        <v>1.0129910296628137</v>
      </c>
      <c r="H772" s="15">
        <f t="shared" ca="1" si="77"/>
        <v>0.96573106100975659</v>
      </c>
      <c r="I772" s="18">
        <f t="shared" ca="1" si="78"/>
        <v>-4.6653886627987418E-2</v>
      </c>
      <c r="J772" s="9">
        <f t="shared" ca="1" si="73"/>
        <v>-1.30736198E-2</v>
      </c>
    </row>
    <row r="773" spans="1:10" x14ac:dyDescent="0.2">
      <c r="A773" s="2">
        <v>41326</v>
      </c>
      <c r="B773" s="7">
        <v>1502.420044</v>
      </c>
      <c r="C773" s="7">
        <v>398.25400000000002</v>
      </c>
      <c r="D773" s="16">
        <v>-3.1686400042800003E-2</v>
      </c>
      <c r="E773" s="14">
        <f t="shared" ca="1" si="74"/>
        <v>1494.8100589999999</v>
      </c>
      <c r="F773" s="14">
        <f t="shared" ca="1" si="75"/>
        <v>410.40600000000001</v>
      </c>
      <c r="G773" s="15">
        <f t="shared" ca="1" si="76"/>
        <v>1.005090937777801</v>
      </c>
      <c r="H773" s="15">
        <f t="shared" ca="1" si="77"/>
        <v>0.97039029643816122</v>
      </c>
      <c r="I773" s="18">
        <f t="shared" ca="1" si="78"/>
        <v>-3.4524877337329229E-2</v>
      </c>
      <c r="J773" s="9">
        <f t="shared" ca="1" si="73"/>
        <v>-2.8384772999999999E-3</v>
      </c>
    </row>
    <row r="774" spans="1:10" x14ac:dyDescent="0.2">
      <c r="A774" s="2">
        <v>41327</v>
      </c>
      <c r="B774" s="7">
        <v>1515.599976</v>
      </c>
      <c r="C774" s="7">
        <v>398.25400000000002</v>
      </c>
      <c r="D774" s="16">
        <v>-3.3791010023900003E-2</v>
      </c>
      <c r="E774" s="14">
        <f t="shared" ca="1" si="74"/>
        <v>1494.8199460000001</v>
      </c>
      <c r="F774" s="14">
        <f t="shared" ca="1" si="75"/>
        <v>410.40600000000001</v>
      </c>
      <c r="G774" s="15">
        <f t="shared" ca="1" si="76"/>
        <v>1.0139013598631763</v>
      </c>
      <c r="H774" s="15">
        <f t="shared" ca="1" si="77"/>
        <v>0.97039029643816122</v>
      </c>
      <c r="I774" s="18">
        <f t="shared" ca="1" si="78"/>
        <v>-4.2914493606051374E-2</v>
      </c>
      <c r="J774" s="9">
        <f t="shared" ca="1" si="73"/>
        <v>-9.1234835999999993E-3</v>
      </c>
    </row>
    <row r="775" spans="1:10" x14ac:dyDescent="0.2">
      <c r="A775" s="2">
        <v>41330</v>
      </c>
      <c r="B775" s="7">
        <v>1487.849976</v>
      </c>
      <c r="C775" s="7">
        <v>398.029</v>
      </c>
      <c r="D775" s="16">
        <v>-3.2854430261600003E-2</v>
      </c>
      <c r="E775" s="14">
        <f t="shared" ca="1" si="74"/>
        <v>1502.959961</v>
      </c>
      <c r="F775" s="14">
        <f t="shared" ca="1" si="75"/>
        <v>410.40600000000001</v>
      </c>
      <c r="G775" s="15">
        <f t="shared" ca="1" si="76"/>
        <v>0.98994651528178668</v>
      </c>
      <c r="H775" s="15">
        <f t="shared" ca="1" si="77"/>
        <v>0.96984205883929575</v>
      </c>
      <c r="I775" s="18">
        <f t="shared" ca="1" si="78"/>
        <v>-2.0308628933117912E-2</v>
      </c>
      <c r="J775" s="9">
        <f t="shared" ca="1" si="73"/>
        <v>1.2545801299999999E-2</v>
      </c>
    </row>
    <row r="776" spans="1:10" x14ac:dyDescent="0.2">
      <c r="A776" s="2">
        <v>41331</v>
      </c>
      <c r="B776" s="7">
        <v>1496.9399410000001</v>
      </c>
      <c r="C776" s="7">
        <v>401.17899999999997</v>
      </c>
      <c r="D776" s="16">
        <v>-2.0759775116199999E-2</v>
      </c>
      <c r="E776" s="14">
        <f t="shared" ca="1" si="74"/>
        <v>1500.1800539999999</v>
      </c>
      <c r="F776" s="14">
        <f t="shared" ca="1" si="75"/>
        <v>409.51600000000002</v>
      </c>
      <c r="G776" s="15">
        <f t="shared" ca="1" si="76"/>
        <v>0.99784018392234952</v>
      </c>
      <c r="H776" s="15">
        <f t="shared" ca="1" si="77"/>
        <v>0.97964182107658782</v>
      </c>
      <c r="I776" s="18">
        <f t="shared" ca="1" si="78"/>
        <v>-1.8237753037993354E-2</v>
      </c>
      <c r="J776" s="9">
        <f t="shared" ca="1" si="73"/>
        <v>2.5220221000000001E-3</v>
      </c>
    </row>
    <row r="777" spans="1:10" x14ac:dyDescent="0.2">
      <c r="A777" s="2">
        <v>41332</v>
      </c>
      <c r="B777" s="7">
        <v>1515.98999</v>
      </c>
      <c r="C777" s="7">
        <v>399.60399999999998</v>
      </c>
      <c r="D777" s="16">
        <v>-2.01594985916E-2</v>
      </c>
      <c r="E777" s="14">
        <f t="shared" ca="1" si="74"/>
        <v>1507.839966</v>
      </c>
      <c r="F777" s="14">
        <f t="shared" ca="1" si="75"/>
        <v>410.62799999999999</v>
      </c>
      <c r="G777" s="15">
        <f t="shared" ca="1" si="76"/>
        <v>1.0054050988060892</v>
      </c>
      <c r="H777" s="15">
        <f t="shared" ca="1" si="77"/>
        <v>0.97315331638368552</v>
      </c>
      <c r="I777" s="18">
        <f t="shared" ca="1" si="78"/>
        <v>-3.2078395525049985E-2</v>
      </c>
      <c r="J777" s="9">
        <f t="shared" ca="1" si="73"/>
        <v>-1.19188969E-2</v>
      </c>
    </row>
    <row r="778" spans="1:10" x14ac:dyDescent="0.2">
      <c r="A778" s="2">
        <v>41333</v>
      </c>
      <c r="B778" s="7">
        <v>1514.6800539999999</v>
      </c>
      <c r="C778" s="7">
        <v>399.82900000000001</v>
      </c>
      <c r="D778" s="16">
        <v>-2.05893989108E-2</v>
      </c>
      <c r="E778" s="14">
        <f t="shared" ca="1" si="74"/>
        <v>1501.959961</v>
      </c>
      <c r="F778" s="14">
        <f t="shared" ca="1" si="75"/>
        <v>408.18099999999998</v>
      </c>
      <c r="G778" s="15">
        <f t="shared" ca="1" si="76"/>
        <v>1.008468996065335</v>
      </c>
      <c r="H778" s="15">
        <f t="shared" ca="1" si="77"/>
        <v>0.97953848905265073</v>
      </c>
      <c r="I778" s="18">
        <f t="shared" ca="1" si="78"/>
        <v>-2.8687552245592274E-2</v>
      </c>
      <c r="J778" s="9">
        <f t="shared" ca="1" si="73"/>
        <v>-8.0981533000000008E-3</v>
      </c>
    </row>
    <row r="779" spans="1:10" x14ac:dyDescent="0.2">
      <c r="A779" s="2">
        <v>41334</v>
      </c>
      <c r="B779" s="7">
        <v>1518.1999510000001</v>
      </c>
      <c r="C779" s="7">
        <v>402.30399999999997</v>
      </c>
      <c r="D779" s="16">
        <v>-1.6556606501999999E-2</v>
      </c>
      <c r="E779" s="14">
        <f t="shared" ca="1" si="74"/>
        <v>1498.1099850000001</v>
      </c>
      <c r="F779" s="14">
        <f t="shared" ca="1" si="75"/>
        <v>406.84699999999998</v>
      </c>
      <c r="G779" s="15">
        <f t="shared" ca="1" si="76"/>
        <v>1.0134102076624234</v>
      </c>
      <c r="H779" s="15">
        <f t="shared" ca="1" si="77"/>
        <v>0.98883364016448438</v>
      </c>
      <c r="I779" s="18">
        <f t="shared" ca="1" si="78"/>
        <v>-2.4251351833753931E-2</v>
      </c>
      <c r="J779" s="9">
        <f t="shared" ca="1" si="73"/>
        <v>-7.6947452999999999E-3</v>
      </c>
    </row>
    <row r="780" spans="1:10" x14ac:dyDescent="0.2">
      <c r="A780" s="2">
        <v>41337</v>
      </c>
      <c r="B780" s="7">
        <v>1525.1999510000001</v>
      </c>
      <c r="C780" s="7">
        <v>402.30399999999997</v>
      </c>
      <c r="D780" s="16">
        <v>-1.10970185063E-2</v>
      </c>
      <c r="E780" s="14">
        <f t="shared" ca="1" si="74"/>
        <v>1513.170044</v>
      </c>
      <c r="F780" s="14">
        <f t="shared" ca="1" si="75"/>
        <v>407.291</v>
      </c>
      <c r="G780" s="15">
        <f t="shared" ca="1" si="76"/>
        <v>1.0079501355764351</v>
      </c>
      <c r="H780" s="15">
        <f t="shared" ca="1" si="77"/>
        <v>0.98775568328295982</v>
      </c>
      <c r="I780" s="18">
        <f t="shared" ca="1" si="78"/>
        <v>-2.0035169975870182E-2</v>
      </c>
      <c r="J780" s="9">
        <f t="shared" ca="1" si="73"/>
        <v>-8.9381514999999998E-3</v>
      </c>
    </row>
    <row r="781" spans="1:10" x14ac:dyDescent="0.2">
      <c r="A781" s="2">
        <v>41338</v>
      </c>
      <c r="B781" s="7">
        <v>1539.790039</v>
      </c>
      <c r="C781" s="7">
        <v>402.75400000000002</v>
      </c>
      <c r="D781" s="16">
        <v>-1.5762546059300001E-2</v>
      </c>
      <c r="E781" s="14">
        <f t="shared" ca="1" si="74"/>
        <v>1495.709961</v>
      </c>
      <c r="F781" s="14">
        <f t="shared" ca="1" si="75"/>
        <v>407.291</v>
      </c>
      <c r="G781" s="15">
        <f t="shared" ca="1" si="76"/>
        <v>1.0294710065115358</v>
      </c>
      <c r="H781" s="15">
        <f t="shared" ca="1" si="77"/>
        <v>0.98886054442646665</v>
      </c>
      <c r="I781" s="18">
        <f t="shared" ca="1" si="78"/>
        <v>-3.9447892974355581E-2</v>
      </c>
      <c r="J781" s="9">
        <f t="shared" ca="1" si="73"/>
        <v>-2.3685346900000001E-2</v>
      </c>
    </row>
    <row r="782" spans="1:10" x14ac:dyDescent="0.2">
      <c r="A782" s="2">
        <v>41339</v>
      </c>
      <c r="B782" s="7">
        <v>1541.459961</v>
      </c>
      <c r="C782" s="7">
        <v>403.654</v>
      </c>
      <c r="D782" s="16">
        <v>-2.9310923099500001E-2</v>
      </c>
      <c r="E782" s="14">
        <f t="shared" ca="1" si="74"/>
        <v>1511.290039</v>
      </c>
      <c r="F782" s="14">
        <f t="shared" ca="1" si="75"/>
        <v>408.82900000000001</v>
      </c>
      <c r="G782" s="15">
        <f t="shared" ca="1" si="76"/>
        <v>1.0199630257736385</v>
      </c>
      <c r="H782" s="15">
        <f t="shared" ca="1" si="77"/>
        <v>0.98734189600052835</v>
      </c>
      <c r="I782" s="18">
        <f t="shared" ca="1" si="78"/>
        <v>-3.1982659124694335E-2</v>
      </c>
      <c r="J782" s="9">
        <f t="shared" ca="1" si="73"/>
        <v>-2.6717360000000001E-3</v>
      </c>
    </row>
    <row r="783" spans="1:10" x14ac:dyDescent="0.2">
      <c r="A783" s="2">
        <v>41340</v>
      </c>
      <c r="B783" s="7">
        <v>1544.26001</v>
      </c>
      <c r="C783" s="7">
        <v>402.75400000000002</v>
      </c>
      <c r="D783" s="16">
        <v>-3.2117722370600003E-2</v>
      </c>
      <c r="E783" s="14">
        <f t="shared" ca="1" si="74"/>
        <v>1512.119995</v>
      </c>
      <c r="F783" s="14">
        <f t="shared" ca="1" si="75"/>
        <v>405.45400000000001</v>
      </c>
      <c r="G783" s="15">
        <f t="shared" ca="1" si="76"/>
        <v>1.0212549368477863</v>
      </c>
      <c r="H783" s="15">
        <f t="shared" ca="1" si="77"/>
        <v>0.99334079821632049</v>
      </c>
      <c r="I783" s="18">
        <f t="shared" ca="1" si="78"/>
        <v>-2.7333173749569228E-2</v>
      </c>
      <c r="J783" s="9">
        <f t="shared" ca="1" si="73"/>
        <v>4.7845485999999998E-3</v>
      </c>
    </row>
    <row r="784" spans="1:10" x14ac:dyDescent="0.2">
      <c r="A784" s="2">
        <v>41341</v>
      </c>
      <c r="B784" s="7">
        <v>1551.1800539999999</v>
      </c>
      <c r="C784" s="7">
        <v>403.42899999999997</v>
      </c>
      <c r="D784" s="16">
        <v>-3.1291394850099997E-2</v>
      </c>
      <c r="E784" s="14">
        <f t="shared" ca="1" si="74"/>
        <v>1509.3900149999999</v>
      </c>
      <c r="F784" s="14">
        <f t="shared" ca="1" si="75"/>
        <v>407.47899999999998</v>
      </c>
      <c r="G784" s="15">
        <f t="shared" ca="1" si="76"/>
        <v>1.0276867069377029</v>
      </c>
      <c r="H784" s="15">
        <f t="shared" ca="1" si="77"/>
        <v>0.99006083749101181</v>
      </c>
      <c r="I784" s="18">
        <f t="shared" ca="1" si="78"/>
        <v>-3.6612198243576088E-2</v>
      </c>
      <c r="J784" s="9">
        <f t="shared" ca="1" si="73"/>
        <v>-5.3208034E-3</v>
      </c>
    </row>
    <row r="785" spans="1:10" x14ac:dyDescent="0.2">
      <c r="A785" s="2">
        <v>41344</v>
      </c>
      <c r="B785" s="7">
        <v>1556.219971</v>
      </c>
      <c r="C785" s="7">
        <v>404.55399999999997</v>
      </c>
      <c r="D785" s="16">
        <v>-2.3524045810400001E-2</v>
      </c>
      <c r="E785" s="14">
        <f t="shared" ca="1" si="74"/>
        <v>1517.9300539999999</v>
      </c>
      <c r="F785" s="14">
        <f t="shared" ca="1" si="75"/>
        <v>406.80399999999997</v>
      </c>
      <c r="G785" s="15">
        <f t="shared" ca="1" si="76"/>
        <v>1.0252250865572492</v>
      </c>
      <c r="H785" s="15">
        <f t="shared" ca="1" si="77"/>
        <v>0.9944690809333242</v>
      </c>
      <c r="I785" s="18">
        <f t="shared" ca="1" si="78"/>
        <v>-2.9999271406052852E-2</v>
      </c>
      <c r="J785" s="9">
        <f t="shared" ca="1" si="73"/>
        <v>-6.4752255999999996E-3</v>
      </c>
    </row>
    <row r="786" spans="1:10" x14ac:dyDescent="0.2">
      <c r="A786" s="2">
        <v>41345</v>
      </c>
      <c r="B786" s="7">
        <v>1552.4799800000001</v>
      </c>
      <c r="C786" s="7">
        <v>401.404</v>
      </c>
      <c r="D786" s="16">
        <v>-1.84449299586E-2</v>
      </c>
      <c r="E786" s="14">
        <f t="shared" ca="1" si="74"/>
        <v>1517.01001</v>
      </c>
      <c r="F786" s="14">
        <f t="shared" ca="1" si="75"/>
        <v>403.654</v>
      </c>
      <c r="G786" s="15">
        <f t="shared" ca="1" si="76"/>
        <v>1.0233815002974174</v>
      </c>
      <c r="H786" s="15">
        <f t="shared" ca="1" si="77"/>
        <v>0.99442591922785351</v>
      </c>
      <c r="I786" s="18">
        <f t="shared" ca="1" si="78"/>
        <v>-2.8294024331247614E-2</v>
      </c>
      <c r="J786" s="9">
        <f t="shared" ca="1" si="73"/>
        <v>-9.8490943999999993E-3</v>
      </c>
    </row>
    <row r="787" spans="1:10" x14ac:dyDescent="0.2">
      <c r="A787" s="2">
        <v>41346</v>
      </c>
      <c r="B787" s="7">
        <v>1554.5200199999999</v>
      </c>
      <c r="C787" s="7">
        <v>403.654</v>
      </c>
      <c r="D787" s="16">
        <v>-1.50269758641E-2</v>
      </c>
      <c r="E787" s="14">
        <f t="shared" ca="1" si="74"/>
        <v>1519.4300539999999</v>
      </c>
      <c r="F787" s="14">
        <f t="shared" ca="1" si="75"/>
        <v>401.404</v>
      </c>
      <c r="G787" s="15">
        <f t="shared" ca="1" si="76"/>
        <v>1.0230941634382071</v>
      </c>
      <c r="H787" s="15">
        <f t="shared" ca="1" si="77"/>
        <v>1.0056053253081683</v>
      </c>
      <c r="I787" s="18">
        <f t="shared" ca="1" si="78"/>
        <v>-1.7094064999125691E-2</v>
      </c>
      <c r="J787" s="9">
        <f t="shared" ca="1" si="73"/>
        <v>-2.0670890999999999E-3</v>
      </c>
    </row>
    <row r="788" spans="1:10" x14ac:dyDescent="0.2">
      <c r="A788" s="2">
        <v>41347</v>
      </c>
      <c r="B788" s="7">
        <v>1563.2299800000001</v>
      </c>
      <c r="C788" s="7">
        <v>407.47899999999998</v>
      </c>
      <c r="D788" s="16">
        <v>-1.22596716855E-2</v>
      </c>
      <c r="E788" s="14">
        <f t="shared" ca="1" si="74"/>
        <v>1520.329956</v>
      </c>
      <c r="F788" s="14">
        <f t="shared" ca="1" si="75"/>
        <v>400.50400000000002</v>
      </c>
      <c r="G788" s="15">
        <f t="shared" ca="1" si="76"/>
        <v>1.0282175746328581</v>
      </c>
      <c r="H788" s="15">
        <f t="shared" ca="1" si="77"/>
        <v>1.0174155563989373</v>
      </c>
      <c r="I788" s="18">
        <f t="shared" ca="1" si="78"/>
        <v>-1.0505576349225332E-2</v>
      </c>
      <c r="J788" s="9">
        <f t="shared" ca="1" si="73"/>
        <v>1.7540953000000001E-3</v>
      </c>
    </row>
    <row r="789" spans="1:10" x14ac:dyDescent="0.2">
      <c r="A789" s="2">
        <v>41348</v>
      </c>
      <c r="B789" s="7">
        <v>1560.6999510000001</v>
      </c>
      <c r="C789" s="7">
        <v>409.72899999999998</v>
      </c>
      <c r="D789" s="16">
        <v>-1.64149867257E-2</v>
      </c>
      <c r="E789" s="14">
        <f t="shared" ca="1" si="74"/>
        <v>1521.380005</v>
      </c>
      <c r="F789" s="14">
        <f t="shared" ca="1" si="75"/>
        <v>399.37900000000002</v>
      </c>
      <c r="G789" s="15">
        <f t="shared" ca="1" si="76"/>
        <v>1.0258449209735736</v>
      </c>
      <c r="H789" s="15">
        <f t="shared" ca="1" si="77"/>
        <v>1.0259152333998531</v>
      </c>
      <c r="I789" s="18">
        <f t="shared" ca="1" si="78"/>
        <v>6.8540989814236397E-5</v>
      </c>
      <c r="J789" s="9">
        <f t="shared" ca="1" si="73"/>
        <v>1.64835277E-2</v>
      </c>
    </row>
    <row r="790" spans="1:10" x14ac:dyDescent="0.2">
      <c r="A790" s="2">
        <v>41351</v>
      </c>
      <c r="B790" s="7">
        <v>1552.099976</v>
      </c>
      <c r="C790" s="7">
        <v>409.95400000000001</v>
      </c>
      <c r="D790" s="16">
        <v>-1.23892547064E-2</v>
      </c>
      <c r="E790" s="14">
        <f t="shared" ca="1" si="74"/>
        <v>1519.790039</v>
      </c>
      <c r="F790" s="14">
        <f t="shared" ca="1" si="75"/>
        <v>400.50400000000002</v>
      </c>
      <c r="G790" s="15">
        <f t="shared" ca="1" si="76"/>
        <v>1.0212594741187142</v>
      </c>
      <c r="H790" s="15">
        <f t="shared" ca="1" si="77"/>
        <v>1.0235952699598505</v>
      </c>
      <c r="I790" s="18">
        <f t="shared" ca="1" si="78"/>
        <v>2.2871717720434059E-3</v>
      </c>
      <c r="J790" s="9">
        <f t="shared" ca="1" si="73"/>
        <v>1.4676426500000001E-2</v>
      </c>
    </row>
    <row r="791" spans="1:10" x14ac:dyDescent="0.2">
      <c r="A791" s="2">
        <v>41352</v>
      </c>
      <c r="B791" s="7">
        <v>1548.339966</v>
      </c>
      <c r="C791" s="7">
        <v>413.779</v>
      </c>
      <c r="D791" s="16">
        <v>-7.40966547721E-3</v>
      </c>
      <c r="E791" s="14">
        <f t="shared" ca="1" si="74"/>
        <v>1530.9399410000001</v>
      </c>
      <c r="F791" s="14">
        <f t="shared" ca="1" si="75"/>
        <v>401.85399999999998</v>
      </c>
      <c r="G791" s="15">
        <f t="shared" ca="1" si="76"/>
        <v>1.0113655830212609</v>
      </c>
      <c r="H791" s="15">
        <f t="shared" ca="1" si="77"/>
        <v>1.0296749565762691</v>
      </c>
      <c r="I791" s="18">
        <f t="shared" ca="1" si="78"/>
        <v>1.8103615411068752E-2</v>
      </c>
      <c r="J791" s="9">
        <f t="shared" ref="J791:J854" ca="1" si="79">ROUND(I791-D791,10)</f>
        <v>2.5513280900000001E-2</v>
      </c>
    </row>
    <row r="792" spans="1:10" x14ac:dyDescent="0.2">
      <c r="A792" s="2">
        <v>41353</v>
      </c>
      <c r="B792" s="7">
        <v>1558.709961</v>
      </c>
      <c r="C792" s="7">
        <v>414.45400000000001</v>
      </c>
      <c r="D792" s="16">
        <v>1.1096981377300001E-2</v>
      </c>
      <c r="E792" s="14">
        <f t="shared" ca="1" si="74"/>
        <v>1511.9499510000001</v>
      </c>
      <c r="F792" s="14">
        <f t="shared" ca="1" si="75"/>
        <v>398.70400000000001</v>
      </c>
      <c r="G792" s="15">
        <f t="shared" ca="1" si="76"/>
        <v>1.0309269562587524</v>
      </c>
      <c r="H792" s="15">
        <f t="shared" ca="1" si="77"/>
        <v>1.0395029896865846</v>
      </c>
      <c r="I792" s="18">
        <f t="shared" ca="1" si="78"/>
        <v>8.3187595161491323E-3</v>
      </c>
      <c r="J792" s="9">
        <f t="shared" ca="1" si="79"/>
        <v>-2.7782218999999999E-3</v>
      </c>
    </row>
    <row r="793" spans="1:10" x14ac:dyDescent="0.2">
      <c r="A793" s="2">
        <v>41354</v>
      </c>
      <c r="B793" s="7">
        <v>1545.8000489999999</v>
      </c>
      <c r="C793" s="7">
        <v>412.654</v>
      </c>
      <c r="D793" s="16">
        <v>7.6325539659800002E-3</v>
      </c>
      <c r="E793" s="14">
        <f t="shared" ca="1" si="74"/>
        <v>1502.420044</v>
      </c>
      <c r="F793" s="14">
        <f t="shared" ca="1" si="75"/>
        <v>398.25400000000002</v>
      </c>
      <c r="G793" s="15">
        <f t="shared" ca="1" si="76"/>
        <v>1.0288734200353893</v>
      </c>
      <c r="H793" s="15">
        <f t="shared" ca="1" si="77"/>
        <v>1.03615782892325</v>
      </c>
      <c r="I793" s="18">
        <f t="shared" ca="1" si="78"/>
        <v>7.0799854928802475E-3</v>
      </c>
      <c r="J793" s="9">
        <f t="shared" ca="1" si="79"/>
        <v>-5.5256849999999998E-4</v>
      </c>
    </row>
    <row r="794" spans="1:10" x14ac:dyDescent="0.2">
      <c r="A794" s="2">
        <v>41355</v>
      </c>
      <c r="B794" s="7">
        <v>1556.8900149999999</v>
      </c>
      <c r="C794" s="7">
        <v>415.35399999999998</v>
      </c>
      <c r="D794" s="16">
        <v>1.1885827358200001E-2</v>
      </c>
      <c r="E794" s="14">
        <f t="shared" ca="1" si="74"/>
        <v>1515.599976</v>
      </c>
      <c r="F794" s="14">
        <f t="shared" ca="1" si="75"/>
        <v>398.25400000000002</v>
      </c>
      <c r="G794" s="15">
        <f t="shared" ca="1" si="76"/>
        <v>1.0272433621363424</v>
      </c>
      <c r="H794" s="15">
        <f t="shared" ca="1" si="77"/>
        <v>1.0429374218463592</v>
      </c>
      <c r="I794" s="18">
        <f t="shared" ca="1" si="78"/>
        <v>1.5277839982706931E-2</v>
      </c>
      <c r="J794" s="9">
        <f t="shared" ca="1" si="79"/>
        <v>3.3920126E-3</v>
      </c>
    </row>
    <row r="795" spans="1:10" x14ac:dyDescent="0.2">
      <c r="A795" s="2">
        <v>41358</v>
      </c>
      <c r="B795" s="7">
        <v>1551.6899410000001</v>
      </c>
      <c r="C795" s="7">
        <v>414.67899999999997</v>
      </c>
      <c r="D795" s="16">
        <v>1.6194972401700002E-2</v>
      </c>
      <c r="E795" s="14">
        <f t="shared" ca="1" si="74"/>
        <v>1487.849976</v>
      </c>
      <c r="F795" s="14">
        <f t="shared" ca="1" si="75"/>
        <v>398.029</v>
      </c>
      <c r="G795" s="15">
        <f t="shared" ca="1" si="76"/>
        <v>1.0429075283326819</v>
      </c>
      <c r="H795" s="15">
        <f t="shared" ca="1" si="77"/>
        <v>1.0418311228578823</v>
      </c>
      <c r="I795" s="18">
        <f t="shared" ca="1" si="78"/>
        <v>-1.0321197666685045E-3</v>
      </c>
      <c r="J795" s="9">
        <f t="shared" ca="1" si="79"/>
        <v>-1.7227092199999999E-2</v>
      </c>
    </row>
    <row r="796" spans="1:10" x14ac:dyDescent="0.2">
      <c r="A796" s="2">
        <v>41359</v>
      </c>
      <c r="B796" s="7">
        <v>1563.7700199999999</v>
      </c>
      <c r="C796" s="7">
        <v>409.95400000000001</v>
      </c>
      <c r="D796" s="16">
        <v>1.02193493647E-2</v>
      </c>
      <c r="E796" s="14">
        <f t="shared" ca="1" si="74"/>
        <v>1496.9399410000001</v>
      </c>
      <c r="F796" s="14">
        <f t="shared" ca="1" si="75"/>
        <v>401.17899999999997</v>
      </c>
      <c r="G796" s="15">
        <f t="shared" ca="1" si="76"/>
        <v>1.0446444624594327</v>
      </c>
      <c r="H796" s="15">
        <f t="shared" ca="1" si="77"/>
        <v>1.0218730292462965</v>
      </c>
      <c r="I796" s="18">
        <f t="shared" ca="1" si="78"/>
        <v>-2.1798261543956032E-2</v>
      </c>
      <c r="J796" s="9">
        <f t="shared" ca="1" si="79"/>
        <v>-3.20176109E-2</v>
      </c>
    </row>
    <row r="797" spans="1:10" x14ac:dyDescent="0.2">
      <c r="A797" s="2">
        <v>41360</v>
      </c>
      <c r="B797" s="7">
        <v>1562.849976</v>
      </c>
      <c r="C797" s="7">
        <v>405.22899999999998</v>
      </c>
      <c r="D797" s="16">
        <v>8.1117058825500004E-3</v>
      </c>
      <c r="E797" s="14">
        <f t="shared" ca="1" si="74"/>
        <v>1515.98999</v>
      </c>
      <c r="F797" s="14">
        <f t="shared" ca="1" si="75"/>
        <v>399.60399999999998</v>
      </c>
      <c r="G797" s="15">
        <f t="shared" ca="1" si="76"/>
        <v>1.030910485101554</v>
      </c>
      <c r="H797" s="15">
        <f t="shared" ca="1" si="77"/>
        <v>1.0140764356713146</v>
      </c>
      <c r="I797" s="18">
        <f t="shared" ca="1" si="78"/>
        <v>-1.6329302760541009E-2</v>
      </c>
      <c r="J797" s="9">
        <f t="shared" ca="1" si="79"/>
        <v>-2.4441008600000001E-2</v>
      </c>
    </row>
    <row r="798" spans="1:10" x14ac:dyDescent="0.2">
      <c r="A798" s="2">
        <v>41361</v>
      </c>
      <c r="B798" s="7">
        <v>1569.1899410000001</v>
      </c>
      <c r="C798" s="7">
        <v>406.35399999999998</v>
      </c>
      <c r="D798" s="16">
        <v>1.57508850128E-2</v>
      </c>
      <c r="E798" s="14">
        <f t="shared" ca="1" si="74"/>
        <v>1514.6800539999999</v>
      </c>
      <c r="F798" s="14">
        <f t="shared" ca="1" si="75"/>
        <v>399.82900000000001</v>
      </c>
      <c r="G798" s="15">
        <f t="shared" ca="1" si="76"/>
        <v>1.0359877235169561</v>
      </c>
      <c r="H798" s="15">
        <f t="shared" ca="1" si="77"/>
        <v>1.0163194765762362</v>
      </c>
      <c r="I798" s="18">
        <f t="shared" ca="1" si="78"/>
        <v>-1.898501931465979E-2</v>
      </c>
      <c r="J798" s="9">
        <f t="shared" ca="1" si="79"/>
        <v>-3.4735904300000002E-2</v>
      </c>
    </row>
    <row r="799" spans="1:10" x14ac:dyDescent="0.2">
      <c r="A799" s="2">
        <v>41366</v>
      </c>
      <c r="B799" s="7">
        <v>1570.25</v>
      </c>
      <c r="C799" s="7">
        <v>407.47899999999998</v>
      </c>
      <c r="D799" s="16">
        <v>1.29576336393E-2</v>
      </c>
      <c r="E799" s="14">
        <f t="shared" ca="1" si="74"/>
        <v>1518.1999510000001</v>
      </c>
      <c r="F799" s="14">
        <f t="shared" ca="1" si="75"/>
        <v>402.30399999999997</v>
      </c>
      <c r="G799" s="15">
        <f t="shared" ca="1" si="76"/>
        <v>1.0342840539322347</v>
      </c>
      <c r="H799" s="15">
        <f t="shared" ca="1" si="77"/>
        <v>1.0128634067769646</v>
      </c>
      <c r="I799" s="18">
        <f t="shared" ca="1" si="78"/>
        <v>-2.0710603701015295E-2</v>
      </c>
      <c r="J799" s="9">
        <f t="shared" ca="1" si="79"/>
        <v>-3.3668237300000001E-2</v>
      </c>
    </row>
    <row r="800" spans="1:10" x14ac:dyDescent="0.2">
      <c r="A800" s="2">
        <v>41367</v>
      </c>
      <c r="B800" s="7">
        <v>1553.6899410000001</v>
      </c>
      <c r="C800" s="7">
        <v>408.37900000000002</v>
      </c>
      <c r="D800" s="16">
        <v>7.0448797961499996E-3</v>
      </c>
      <c r="E800" s="14">
        <f t="shared" ca="1" si="74"/>
        <v>1525.1999510000001</v>
      </c>
      <c r="F800" s="14">
        <f t="shared" ca="1" si="75"/>
        <v>402.30399999999997</v>
      </c>
      <c r="G800" s="15">
        <f t="shared" ca="1" si="76"/>
        <v>1.018679511483934</v>
      </c>
      <c r="H800" s="15">
        <f t="shared" ca="1" si="77"/>
        <v>1.0151005209990456</v>
      </c>
      <c r="I800" s="18">
        <f t="shared" ca="1" si="78"/>
        <v>-3.5133625880772179E-3</v>
      </c>
      <c r="J800" s="9">
        <f t="shared" ca="1" si="79"/>
        <v>-1.0558242400000001E-2</v>
      </c>
    </row>
    <row r="801" spans="1:10" x14ac:dyDescent="0.2">
      <c r="A801" s="2">
        <v>41368</v>
      </c>
      <c r="B801" s="7">
        <v>1559.9799800000001</v>
      </c>
      <c r="C801" s="7">
        <v>404.10399999999998</v>
      </c>
      <c r="D801" s="16">
        <v>4.3285114036700004E-3</v>
      </c>
      <c r="E801" s="14">
        <f t="shared" ref="E801:E864" ca="1" si="80">OFFSET(B801,-$K$1,0)</f>
        <v>1539.790039</v>
      </c>
      <c r="F801" s="14">
        <f t="shared" ref="F801:F864" ca="1" si="81">OFFSET(C801,-$K$1,0)</f>
        <v>402.75400000000002</v>
      </c>
      <c r="G801" s="15">
        <f t="shared" ref="G801:G864" ca="1" si="82">B801/E801</f>
        <v>1.0131121389855933</v>
      </c>
      <c r="H801" s="15">
        <f t="shared" ref="H801:H864" ca="1" si="83">C801/F801</f>
        <v>1.0033519220169134</v>
      </c>
      <c r="I801" s="18">
        <f t="shared" ref="I801:I864" ca="1" si="84">H801/G801-1</f>
        <v>-9.6338959855446493E-3</v>
      </c>
      <c r="J801" s="9">
        <f t="shared" ca="1" si="79"/>
        <v>-1.39624074E-2</v>
      </c>
    </row>
    <row r="802" spans="1:10" x14ac:dyDescent="0.2">
      <c r="A802" s="2">
        <v>41369</v>
      </c>
      <c r="B802" s="7">
        <v>1553.280029</v>
      </c>
      <c r="C802" s="7">
        <v>402.529</v>
      </c>
      <c r="D802" s="16">
        <v>1.9618584147999999E-2</v>
      </c>
      <c r="E802" s="14">
        <f t="shared" ca="1" si="80"/>
        <v>1541.459961</v>
      </c>
      <c r="F802" s="14">
        <f t="shared" ca="1" si="81"/>
        <v>403.654</v>
      </c>
      <c r="G802" s="15">
        <f t="shared" ca="1" si="82"/>
        <v>1.0076680992689111</v>
      </c>
      <c r="H802" s="15">
        <f t="shared" ca="1" si="83"/>
        <v>0.99721295961392675</v>
      </c>
      <c r="I802" s="18">
        <f t="shared" ca="1" si="84"/>
        <v>-1.0375578687635167E-2</v>
      </c>
      <c r="J802" s="9">
        <f t="shared" ca="1" si="79"/>
        <v>-2.9994162800000002E-2</v>
      </c>
    </row>
    <row r="803" spans="1:10" x14ac:dyDescent="0.2">
      <c r="A803" s="2">
        <v>41372</v>
      </c>
      <c r="B803" s="7">
        <v>1563.0699460000001</v>
      </c>
      <c r="C803" s="7">
        <v>400.72899999999998</v>
      </c>
      <c r="D803" s="16">
        <v>2.0039737228399999E-2</v>
      </c>
      <c r="E803" s="14">
        <f t="shared" ca="1" si="80"/>
        <v>1544.26001</v>
      </c>
      <c r="F803" s="14">
        <f t="shared" ca="1" si="81"/>
        <v>402.75400000000002</v>
      </c>
      <c r="G803" s="15">
        <f t="shared" ca="1" si="82"/>
        <v>1.0121805498285228</v>
      </c>
      <c r="H803" s="15">
        <f t="shared" ca="1" si="83"/>
        <v>0.99497211697462962</v>
      </c>
      <c r="I803" s="18">
        <f t="shared" ca="1" si="84"/>
        <v>-1.7001347098408948E-2</v>
      </c>
      <c r="J803" s="9">
        <f t="shared" ca="1" si="79"/>
        <v>-3.7041084299999999E-2</v>
      </c>
    </row>
    <row r="804" spans="1:10" x14ac:dyDescent="0.2">
      <c r="A804" s="2">
        <v>41373</v>
      </c>
      <c r="B804" s="7">
        <v>1568.6099850000001</v>
      </c>
      <c r="C804" s="7">
        <v>401.62900000000002</v>
      </c>
      <c r="D804" s="16">
        <v>2.2505291077699999E-2</v>
      </c>
      <c r="E804" s="14">
        <f t="shared" ca="1" si="80"/>
        <v>1551.1800539999999</v>
      </c>
      <c r="F804" s="14">
        <f t="shared" ca="1" si="81"/>
        <v>403.42899999999997</v>
      </c>
      <c r="G804" s="15">
        <f t="shared" ca="1" si="82"/>
        <v>1.011236562096743</v>
      </c>
      <c r="H804" s="15">
        <f t="shared" ca="1" si="83"/>
        <v>0.99553824836588356</v>
      </c>
      <c r="I804" s="18">
        <f t="shared" ca="1" si="84"/>
        <v>-1.5523878703821548E-2</v>
      </c>
      <c r="J804" s="9">
        <f t="shared" ca="1" si="79"/>
        <v>-3.8029169799999998E-2</v>
      </c>
    </row>
    <row r="805" spans="1:10" x14ac:dyDescent="0.2">
      <c r="A805" s="2">
        <v>41374</v>
      </c>
      <c r="B805" s="7">
        <v>1587.7299800000001</v>
      </c>
      <c r="C805" s="7">
        <v>401.17899999999997</v>
      </c>
      <c r="D805" s="16">
        <v>2.03867047803E-2</v>
      </c>
      <c r="E805" s="14">
        <f t="shared" ca="1" si="80"/>
        <v>1556.219971</v>
      </c>
      <c r="F805" s="14">
        <f t="shared" ca="1" si="81"/>
        <v>404.55399999999997</v>
      </c>
      <c r="G805" s="15">
        <f t="shared" ca="1" si="82"/>
        <v>1.0202477860374406</v>
      </c>
      <c r="H805" s="15">
        <f t="shared" ca="1" si="83"/>
        <v>0.9916574795948131</v>
      </c>
      <c r="I805" s="18">
        <f t="shared" ca="1" si="84"/>
        <v>-2.8022904664826487E-2</v>
      </c>
      <c r="J805" s="9">
        <f t="shared" ca="1" si="79"/>
        <v>-4.8409609399999998E-2</v>
      </c>
    </row>
    <row r="806" spans="1:10" x14ac:dyDescent="0.2">
      <c r="A806" s="2">
        <v>41375</v>
      </c>
      <c r="B806" s="7">
        <v>1593.369995</v>
      </c>
      <c r="C806" s="7">
        <v>393.97899999999998</v>
      </c>
      <c r="D806" s="16">
        <v>1.9828919062299999E-2</v>
      </c>
      <c r="E806" s="14">
        <f t="shared" ca="1" si="80"/>
        <v>1552.4799800000001</v>
      </c>
      <c r="F806" s="14">
        <f t="shared" ca="1" si="81"/>
        <v>401.404</v>
      </c>
      <c r="G806" s="15">
        <f t="shared" ca="1" si="82"/>
        <v>1.0263385135568703</v>
      </c>
      <c r="H806" s="15">
        <f t="shared" ca="1" si="83"/>
        <v>0.98150242648304453</v>
      </c>
      <c r="I806" s="18">
        <f t="shared" ca="1" si="84"/>
        <v>-4.3685476557283498E-2</v>
      </c>
      <c r="J806" s="9">
        <f t="shared" ca="1" si="79"/>
        <v>-6.3514395599999995E-2</v>
      </c>
    </row>
    <row r="807" spans="1:10" x14ac:dyDescent="0.2">
      <c r="A807" s="2">
        <v>41376</v>
      </c>
      <c r="B807" s="7">
        <v>1588.849976</v>
      </c>
      <c r="C807" s="7">
        <v>394.87900000000002</v>
      </c>
      <c r="D807" s="16">
        <v>2.0239890048699999E-2</v>
      </c>
      <c r="E807" s="14">
        <f t="shared" ca="1" si="80"/>
        <v>1554.5200199999999</v>
      </c>
      <c r="F807" s="14">
        <f t="shared" ca="1" si="81"/>
        <v>403.654</v>
      </c>
      <c r="G807" s="15">
        <f t="shared" ca="1" si="82"/>
        <v>1.0220839587514607</v>
      </c>
      <c r="H807" s="15">
        <f t="shared" ca="1" si="83"/>
        <v>0.97826108498862896</v>
      </c>
      <c r="I807" s="18">
        <f t="shared" ca="1" si="84"/>
        <v>-4.2876001905327032E-2</v>
      </c>
      <c r="J807" s="9">
        <f t="shared" ca="1" si="79"/>
        <v>-6.3115892000000007E-2</v>
      </c>
    </row>
    <row r="808" spans="1:10" x14ac:dyDescent="0.2">
      <c r="A808" s="2">
        <v>41379</v>
      </c>
      <c r="B808" s="7">
        <v>1552.3599850000001</v>
      </c>
      <c r="C808" s="7">
        <v>394.87900000000002</v>
      </c>
      <c r="D808" s="16">
        <v>2.0244944249500001E-2</v>
      </c>
      <c r="E808" s="14">
        <f t="shared" ca="1" si="80"/>
        <v>1563.2299800000001</v>
      </c>
      <c r="F808" s="14">
        <f t="shared" ca="1" si="81"/>
        <v>407.47899999999998</v>
      </c>
      <c r="G808" s="15">
        <f t="shared" ca="1" si="82"/>
        <v>0.99304645180870954</v>
      </c>
      <c r="H808" s="15">
        <f t="shared" ca="1" si="83"/>
        <v>0.96907816108314793</v>
      </c>
      <c r="I808" s="18">
        <f t="shared" ca="1" si="84"/>
        <v>-2.413612241593166E-2</v>
      </c>
      <c r="J808" s="9">
        <f t="shared" ca="1" si="79"/>
        <v>-4.4381066699999999E-2</v>
      </c>
    </row>
    <row r="809" spans="1:10" x14ac:dyDescent="0.2">
      <c r="A809" s="2">
        <v>41380</v>
      </c>
      <c r="B809" s="7">
        <v>1574.5699460000001</v>
      </c>
      <c r="C809" s="7">
        <v>396.904</v>
      </c>
      <c r="D809" s="16">
        <v>1.43658396525E-2</v>
      </c>
      <c r="E809" s="14">
        <f t="shared" ca="1" si="80"/>
        <v>1560.6999510000001</v>
      </c>
      <c r="F809" s="14">
        <f t="shared" ca="1" si="81"/>
        <v>409.72899999999998</v>
      </c>
      <c r="G809" s="15">
        <f t="shared" ca="1" si="82"/>
        <v>1.0088870349429517</v>
      </c>
      <c r="H809" s="15">
        <f t="shared" ca="1" si="83"/>
        <v>0.96869882288048936</v>
      </c>
      <c r="I809" s="18">
        <f t="shared" ca="1" si="84"/>
        <v>-3.9834204098712411E-2</v>
      </c>
      <c r="J809" s="9">
        <f t="shared" ca="1" si="79"/>
        <v>-5.42000438E-2</v>
      </c>
    </row>
    <row r="810" spans="1:10" x14ac:dyDescent="0.2">
      <c r="A810" s="2">
        <v>41381</v>
      </c>
      <c r="B810" s="7">
        <v>1552.01001</v>
      </c>
      <c r="C810" s="7">
        <v>394.654</v>
      </c>
      <c r="D810" s="16">
        <v>1.1944889358400001E-2</v>
      </c>
      <c r="E810" s="14">
        <f t="shared" ca="1" si="80"/>
        <v>1552.099976</v>
      </c>
      <c r="F810" s="14">
        <f t="shared" ca="1" si="81"/>
        <v>409.95400000000001</v>
      </c>
      <c r="G810" s="15">
        <f t="shared" ca="1" si="82"/>
        <v>0.99994203595039555</v>
      </c>
      <c r="H810" s="15">
        <f t="shared" ca="1" si="83"/>
        <v>0.96267873956590244</v>
      </c>
      <c r="I810" s="18">
        <f t="shared" ca="1" si="84"/>
        <v>-3.7265456441258782E-2</v>
      </c>
      <c r="J810" s="9">
        <f t="shared" ca="1" si="79"/>
        <v>-4.9210345799999999E-2</v>
      </c>
    </row>
    <row r="811" spans="1:10" x14ac:dyDescent="0.2">
      <c r="A811" s="2">
        <v>41382</v>
      </c>
      <c r="B811" s="7">
        <v>1541.6099850000001</v>
      </c>
      <c r="C811" s="7">
        <v>398.029</v>
      </c>
      <c r="D811" s="16">
        <v>1.10652771625E-2</v>
      </c>
      <c r="E811" s="14">
        <f t="shared" ca="1" si="80"/>
        <v>1548.339966</v>
      </c>
      <c r="F811" s="14">
        <f t="shared" ca="1" si="81"/>
        <v>413.779</v>
      </c>
      <c r="G811" s="15">
        <f t="shared" ca="1" si="82"/>
        <v>0.99565342163363113</v>
      </c>
      <c r="H811" s="15">
        <f t="shared" ca="1" si="83"/>
        <v>0.96193620265890734</v>
      </c>
      <c r="I811" s="18">
        <f t="shared" ca="1" si="84"/>
        <v>-3.3864413300967566E-2</v>
      </c>
      <c r="J811" s="9">
        <f t="shared" ca="1" si="79"/>
        <v>-4.4929690500000001E-2</v>
      </c>
    </row>
    <row r="812" spans="1:10" x14ac:dyDescent="0.2">
      <c r="A812" s="2">
        <v>41383</v>
      </c>
      <c r="B812" s="7">
        <v>1555.25</v>
      </c>
      <c r="C812" s="7">
        <v>393.07900000000001</v>
      </c>
      <c r="D812" s="16">
        <v>2.4828977384299998E-3</v>
      </c>
      <c r="E812" s="14">
        <f t="shared" ca="1" si="80"/>
        <v>1558.709961</v>
      </c>
      <c r="F812" s="14">
        <f t="shared" ca="1" si="81"/>
        <v>414.45400000000001</v>
      </c>
      <c r="G812" s="15">
        <f t="shared" ca="1" si="82"/>
        <v>0.99778024065633075</v>
      </c>
      <c r="H812" s="15">
        <f t="shared" ca="1" si="83"/>
        <v>0.94842612207868671</v>
      </c>
      <c r="I812" s="18">
        <f t="shared" ca="1" si="84"/>
        <v>-4.9463916568621702E-2</v>
      </c>
      <c r="J812" s="9">
        <f t="shared" ca="1" si="79"/>
        <v>-5.1946814299999998E-2</v>
      </c>
    </row>
    <row r="813" spans="1:10" x14ac:dyDescent="0.2">
      <c r="A813" s="2">
        <v>41386</v>
      </c>
      <c r="B813" s="7">
        <v>1562.5</v>
      </c>
      <c r="C813" s="7">
        <v>392.62900000000002</v>
      </c>
      <c r="D813" s="16">
        <v>-2.9115626294599998E-4</v>
      </c>
      <c r="E813" s="14">
        <f t="shared" ca="1" si="80"/>
        <v>1545.8000489999999</v>
      </c>
      <c r="F813" s="14">
        <f t="shared" ca="1" si="81"/>
        <v>412.654</v>
      </c>
      <c r="G813" s="15">
        <f t="shared" ca="1" si="82"/>
        <v>1.0108034354189621</v>
      </c>
      <c r="H813" s="15">
        <f t="shared" ca="1" si="83"/>
        <v>0.95147266232727667</v>
      </c>
      <c r="I813" s="18">
        <f t="shared" ca="1" si="84"/>
        <v>-5.869664764949456E-2</v>
      </c>
      <c r="J813" s="9">
        <f t="shared" ca="1" si="79"/>
        <v>-5.8405491400000002E-2</v>
      </c>
    </row>
    <row r="814" spans="1:10" x14ac:dyDescent="0.2">
      <c r="A814" s="2">
        <v>41387</v>
      </c>
      <c r="B814" s="7">
        <v>1578.780029</v>
      </c>
      <c r="C814" s="7">
        <v>399.82900000000001</v>
      </c>
      <c r="D814" s="16">
        <v>-4.0127823684300004E-3</v>
      </c>
      <c r="E814" s="14">
        <f t="shared" ca="1" si="80"/>
        <v>1556.8900149999999</v>
      </c>
      <c r="F814" s="14">
        <f t="shared" ca="1" si="81"/>
        <v>415.35399999999998</v>
      </c>
      <c r="G814" s="15">
        <f t="shared" ca="1" si="82"/>
        <v>1.0140600901727794</v>
      </c>
      <c r="H814" s="15">
        <f t="shared" ca="1" si="83"/>
        <v>0.96262224512102934</v>
      </c>
      <c r="I814" s="18">
        <f t="shared" ca="1" si="84"/>
        <v>-5.0724651872440685E-2</v>
      </c>
      <c r="J814" s="9">
        <f t="shared" ca="1" si="79"/>
        <v>-4.6711869500000003E-2</v>
      </c>
    </row>
    <row r="815" spans="1:10" x14ac:dyDescent="0.2">
      <c r="A815" s="2">
        <v>41388</v>
      </c>
      <c r="B815" s="7">
        <v>1578.790039</v>
      </c>
      <c r="C815" s="7">
        <v>401.62900000000002</v>
      </c>
      <c r="D815" s="16">
        <v>-4.2679782223300003E-3</v>
      </c>
      <c r="E815" s="14">
        <f t="shared" ca="1" si="80"/>
        <v>1551.6899410000001</v>
      </c>
      <c r="F815" s="14">
        <f t="shared" ca="1" si="81"/>
        <v>414.67899999999997</v>
      </c>
      <c r="G815" s="15">
        <f t="shared" ca="1" si="82"/>
        <v>1.0174648924916887</v>
      </c>
      <c r="H815" s="15">
        <f t="shared" ca="1" si="83"/>
        <v>0.96852987491529607</v>
      </c>
      <c r="I815" s="18">
        <f t="shared" ca="1" si="84"/>
        <v>-4.8095042824086831E-2</v>
      </c>
      <c r="J815" s="9">
        <f t="shared" ca="1" si="79"/>
        <v>-4.38270646E-2</v>
      </c>
    </row>
    <row r="816" spans="1:10" x14ac:dyDescent="0.2">
      <c r="A816" s="2">
        <v>41389</v>
      </c>
      <c r="B816" s="7">
        <v>1585.160034</v>
      </c>
      <c r="C816" s="7">
        <v>400.95400000000001</v>
      </c>
      <c r="D816" s="16">
        <v>-9.3234214657999994E-3</v>
      </c>
      <c r="E816" s="14">
        <f t="shared" ca="1" si="80"/>
        <v>1563.7700199999999</v>
      </c>
      <c r="F816" s="14">
        <f t="shared" ca="1" si="81"/>
        <v>409.95400000000001</v>
      </c>
      <c r="G816" s="15">
        <f t="shared" ca="1" si="82"/>
        <v>1.0136784909075058</v>
      </c>
      <c r="H816" s="15">
        <f t="shared" ca="1" si="83"/>
        <v>0.97804631739170733</v>
      </c>
      <c r="I816" s="18">
        <f t="shared" ca="1" si="84"/>
        <v>-3.5151356012199098E-2</v>
      </c>
      <c r="J816" s="9">
        <f t="shared" ca="1" si="79"/>
        <v>-2.58279345E-2</v>
      </c>
    </row>
    <row r="817" spans="1:10" x14ac:dyDescent="0.2">
      <c r="A817" s="2">
        <v>41390</v>
      </c>
      <c r="B817" s="7">
        <v>1582.23999</v>
      </c>
      <c r="C817" s="7">
        <v>403.42899999999997</v>
      </c>
      <c r="D817" s="16">
        <v>-1.5347086842699999E-2</v>
      </c>
      <c r="E817" s="14">
        <f t="shared" ca="1" si="80"/>
        <v>1562.849976</v>
      </c>
      <c r="F817" s="14">
        <f t="shared" ca="1" si="81"/>
        <v>405.22899999999998</v>
      </c>
      <c r="G817" s="15">
        <f t="shared" ca="1" si="82"/>
        <v>1.0124068300206444</v>
      </c>
      <c r="H817" s="15">
        <f t="shared" ca="1" si="83"/>
        <v>0.99555806716695994</v>
      </c>
      <c r="I817" s="18">
        <f t="shared" ca="1" si="84"/>
        <v>-1.6642284854341494E-2</v>
      </c>
      <c r="J817" s="9">
        <f t="shared" ca="1" si="79"/>
        <v>-1.295198E-3</v>
      </c>
    </row>
    <row r="818" spans="1:10" x14ac:dyDescent="0.2">
      <c r="A818" s="2">
        <v>41393</v>
      </c>
      <c r="B818" s="7">
        <v>1593.6099850000001</v>
      </c>
      <c r="C818" s="7">
        <v>405.00400000000002</v>
      </c>
      <c r="D818" s="16">
        <v>-1.45871866887E-2</v>
      </c>
      <c r="E818" s="14">
        <f t="shared" ca="1" si="80"/>
        <v>1569.1899410000001</v>
      </c>
      <c r="F818" s="14">
        <f t="shared" ca="1" si="81"/>
        <v>406.35399999999998</v>
      </c>
      <c r="G818" s="15">
        <f t="shared" ca="1" si="82"/>
        <v>1.0155621976422038</v>
      </c>
      <c r="H818" s="15">
        <f t="shared" ca="1" si="83"/>
        <v>0.99667777356689002</v>
      </c>
      <c r="I818" s="18">
        <f t="shared" ca="1" si="84"/>
        <v>-1.8595044320433685E-2</v>
      </c>
      <c r="J818" s="9">
        <f t="shared" ca="1" si="79"/>
        <v>-4.0078576000000003E-3</v>
      </c>
    </row>
    <row r="819" spans="1:10" x14ac:dyDescent="0.2">
      <c r="A819" s="2">
        <v>41394</v>
      </c>
      <c r="B819" s="7">
        <v>1597.5699460000001</v>
      </c>
      <c r="C819" s="7">
        <v>409.05399999999997</v>
      </c>
      <c r="D819" s="16">
        <v>-1.1980963325399999E-2</v>
      </c>
      <c r="E819" s="14">
        <f t="shared" ca="1" si="80"/>
        <v>1570.25</v>
      </c>
      <c r="F819" s="14">
        <f t="shared" ca="1" si="81"/>
        <v>407.47899999999998</v>
      </c>
      <c r="G819" s="15">
        <f t="shared" ca="1" si="82"/>
        <v>1.0173984690335933</v>
      </c>
      <c r="H819" s="15">
        <f t="shared" ca="1" si="83"/>
        <v>1.0038652298646065</v>
      </c>
      <c r="I819" s="18">
        <f t="shared" ca="1" si="84"/>
        <v>-1.3301808073135635E-2</v>
      </c>
      <c r="J819" s="9">
        <f t="shared" ca="1" si="79"/>
        <v>-1.3208447000000001E-3</v>
      </c>
    </row>
    <row r="820" spans="1:10" x14ac:dyDescent="0.2">
      <c r="A820" s="2">
        <v>41395</v>
      </c>
      <c r="B820" s="7">
        <v>1582.6999510000001</v>
      </c>
      <c r="C820" s="7">
        <v>409.72899999999998</v>
      </c>
      <c r="D820" s="16">
        <v>-1.14289665959E-2</v>
      </c>
      <c r="E820" s="14">
        <f t="shared" ca="1" si="80"/>
        <v>1553.6899410000001</v>
      </c>
      <c r="F820" s="14">
        <f t="shared" ca="1" si="81"/>
        <v>408.37900000000002</v>
      </c>
      <c r="G820" s="15">
        <f t="shared" ca="1" si="82"/>
        <v>1.0186716855367735</v>
      </c>
      <c r="H820" s="15">
        <f t="shared" ca="1" si="83"/>
        <v>1.0033057527443869</v>
      </c>
      <c r="I820" s="18">
        <f t="shared" ca="1" si="84"/>
        <v>-1.5084283788932118E-2</v>
      </c>
      <c r="J820" s="9">
        <f t="shared" ca="1" si="79"/>
        <v>-3.6553172E-3</v>
      </c>
    </row>
    <row r="821" spans="1:10" x14ac:dyDescent="0.2">
      <c r="A821" s="2">
        <v>41396</v>
      </c>
      <c r="B821" s="7">
        <v>1597.589966</v>
      </c>
      <c r="C821" s="7">
        <v>411.30399999999997</v>
      </c>
      <c r="D821" s="16">
        <v>-4.4424140960399997E-4</v>
      </c>
      <c r="E821" s="14">
        <f t="shared" ca="1" si="80"/>
        <v>1559.9799800000001</v>
      </c>
      <c r="F821" s="14">
        <f t="shared" ca="1" si="81"/>
        <v>404.10399999999998</v>
      </c>
      <c r="G821" s="15">
        <f t="shared" ca="1" si="82"/>
        <v>1.0241092747869751</v>
      </c>
      <c r="H821" s="15">
        <f t="shared" ca="1" si="83"/>
        <v>1.0178171955734168</v>
      </c>
      <c r="I821" s="18">
        <f t="shared" ca="1" si="84"/>
        <v>-6.1439529632881795E-3</v>
      </c>
      <c r="J821" s="9">
        <f t="shared" ca="1" si="79"/>
        <v>-5.6997115999999999E-3</v>
      </c>
    </row>
    <row r="822" spans="1:10" x14ac:dyDescent="0.2">
      <c r="A822" s="2">
        <v>41397</v>
      </c>
      <c r="B822" s="7">
        <v>1614.420044</v>
      </c>
      <c r="C822" s="7">
        <v>411.529</v>
      </c>
      <c r="D822" s="16">
        <v>-7.4817188899599998E-3</v>
      </c>
      <c r="E822" s="14">
        <f t="shared" ca="1" si="80"/>
        <v>1553.280029</v>
      </c>
      <c r="F822" s="14">
        <f t="shared" ca="1" si="81"/>
        <v>402.529</v>
      </c>
      <c r="G822" s="15">
        <f t="shared" ca="1" si="82"/>
        <v>1.0393618754239451</v>
      </c>
      <c r="H822" s="15">
        <f t="shared" ca="1" si="83"/>
        <v>1.0223586375143157</v>
      </c>
      <c r="I822" s="18">
        <f t="shared" ca="1" si="84"/>
        <v>-1.6359304984795542E-2</v>
      </c>
      <c r="J822" s="9">
        <f t="shared" ca="1" si="79"/>
        <v>-8.8775860999999994E-3</v>
      </c>
    </row>
    <row r="823" spans="1:10" x14ac:dyDescent="0.2">
      <c r="A823" s="2">
        <v>41401</v>
      </c>
      <c r="B823" s="7">
        <v>1625.959961</v>
      </c>
      <c r="C823" s="7">
        <v>416.92899999999997</v>
      </c>
      <c r="D823" s="16">
        <v>4.2357423557799999E-3</v>
      </c>
      <c r="E823" s="14">
        <f t="shared" ca="1" si="80"/>
        <v>1563.0699460000001</v>
      </c>
      <c r="F823" s="14">
        <f t="shared" ca="1" si="81"/>
        <v>400.72899999999998</v>
      </c>
      <c r="G823" s="15">
        <f t="shared" ca="1" si="82"/>
        <v>1.0402349332868561</v>
      </c>
      <c r="H823" s="15">
        <f t="shared" ca="1" si="83"/>
        <v>1.0404263230262845</v>
      </c>
      <c r="I823" s="18">
        <f t="shared" ca="1" si="84"/>
        <v>1.8398703341326872E-4</v>
      </c>
      <c r="J823" s="9">
        <f t="shared" ca="1" si="79"/>
        <v>-4.0517553000000003E-3</v>
      </c>
    </row>
    <row r="824" spans="1:10" x14ac:dyDescent="0.2">
      <c r="A824" s="2">
        <v>41402</v>
      </c>
      <c r="B824" s="7">
        <v>1632.6899410000001</v>
      </c>
      <c r="C824" s="7">
        <v>416.029</v>
      </c>
      <c r="D824" s="16">
        <v>1.1045868078799999E-3</v>
      </c>
      <c r="E824" s="14">
        <f t="shared" ca="1" si="80"/>
        <v>1568.6099850000001</v>
      </c>
      <c r="F824" s="14">
        <f t="shared" ca="1" si="81"/>
        <v>401.62900000000002</v>
      </c>
      <c r="G824" s="15">
        <f t="shared" ca="1" si="82"/>
        <v>1.0408514268127651</v>
      </c>
      <c r="H824" s="15">
        <f t="shared" ca="1" si="83"/>
        <v>1.035853984647523</v>
      </c>
      <c r="I824" s="18">
        <f t="shared" ca="1" si="84"/>
        <v>-4.8013021229600383E-3</v>
      </c>
      <c r="J824" s="9">
        <f t="shared" ca="1" si="79"/>
        <v>-5.9058888999999996E-3</v>
      </c>
    </row>
    <row r="825" spans="1:10" x14ac:dyDescent="0.2">
      <c r="A825" s="2">
        <v>41403</v>
      </c>
      <c r="B825" s="7">
        <v>1626.670044</v>
      </c>
      <c r="C825" s="7">
        <v>416.92899999999997</v>
      </c>
      <c r="D825" s="16">
        <v>5.69099580131E-3</v>
      </c>
      <c r="E825" s="14">
        <f t="shared" ca="1" si="80"/>
        <v>1587.7299800000001</v>
      </c>
      <c r="F825" s="14">
        <f t="shared" ca="1" si="81"/>
        <v>401.17899999999997</v>
      </c>
      <c r="G825" s="15">
        <f t="shared" ca="1" si="82"/>
        <v>1.0245256211638707</v>
      </c>
      <c r="H825" s="15">
        <f t="shared" ca="1" si="83"/>
        <v>1.0392592832625835</v>
      </c>
      <c r="I825" s="18">
        <f t="shared" ca="1" si="84"/>
        <v>1.4380960118864916E-2</v>
      </c>
      <c r="J825" s="9">
        <f t="shared" ca="1" si="79"/>
        <v>8.6899643000000002E-3</v>
      </c>
    </row>
    <row r="826" spans="1:10" x14ac:dyDescent="0.2">
      <c r="A826" s="2">
        <v>41404</v>
      </c>
      <c r="B826" s="7">
        <v>1633.6999510000001</v>
      </c>
      <c r="C826" s="7">
        <v>418.72899999999998</v>
      </c>
      <c r="D826" s="16">
        <v>1.15194312595E-2</v>
      </c>
      <c r="E826" s="14">
        <f t="shared" ca="1" si="80"/>
        <v>1593.369995</v>
      </c>
      <c r="F826" s="14">
        <f t="shared" ca="1" si="81"/>
        <v>393.97899999999998</v>
      </c>
      <c r="G826" s="15">
        <f t="shared" ca="1" si="82"/>
        <v>1.0253111054723985</v>
      </c>
      <c r="H826" s="15">
        <f t="shared" ca="1" si="83"/>
        <v>1.0628206071897233</v>
      </c>
      <c r="I826" s="18">
        <f t="shared" ca="1" si="84"/>
        <v>3.65835320783372E-2</v>
      </c>
      <c r="J826" s="9">
        <f t="shared" ca="1" si="79"/>
        <v>2.5064100799999999E-2</v>
      </c>
    </row>
    <row r="827" spans="1:10" x14ac:dyDescent="0.2">
      <c r="A827" s="2">
        <v>41407</v>
      </c>
      <c r="B827" s="7">
        <v>1633.7700199999999</v>
      </c>
      <c r="C827" s="7">
        <v>422.32900000000001</v>
      </c>
      <c r="D827" s="16">
        <v>1.15535416382E-2</v>
      </c>
      <c r="E827" s="14">
        <f t="shared" ca="1" si="80"/>
        <v>1588.849976</v>
      </c>
      <c r="F827" s="14">
        <f t="shared" ca="1" si="81"/>
        <v>394.87900000000002</v>
      </c>
      <c r="G827" s="15">
        <f t="shared" ca="1" si="82"/>
        <v>1.0282720487639041</v>
      </c>
      <c r="H827" s="15">
        <f t="shared" ca="1" si="83"/>
        <v>1.0695149653438141</v>
      </c>
      <c r="I827" s="18">
        <f t="shared" ca="1" si="84"/>
        <v>4.0108954268949004E-2</v>
      </c>
      <c r="J827" s="9">
        <f t="shared" ca="1" si="79"/>
        <v>2.85554126E-2</v>
      </c>
    </row>
    <row r="828" spans="1:10" x14ac:dyDescent="0.2">
      <c r="A828" s="2">
        <v>41408</v>
      </c>
      <c r="B828" s="7">
        <v>1650.339966</v>
      </c>
      <c r="C828" s="7">
        <v>426.37900000000002</v>
      </c>
      <c r="D828" s="16">
        <v>9.7095893739899998E-3</v>
      </c>
      <c r="E828" s="14">
        <f t="shared" ca="1" si="80"/>
        <v>1552.3599850000001</v>
      </c>
      <c r="F828" s="14">
        <f t="shared" ca="1" si="81"/>
        <v>394.87900000000002</v>
      </c>
      <c r="G828" s="15">
        <f t="shared" ca="1" si="82"/>
        <v>1.0631167911739234</v>
      </c>
      <c r="H828" s="15">
        <f t="shared" ca="1" si="83"/>
        <v>1.0797712717060162</v>
      </c>
      <c r="I828" s="18">
        <f t="shared" ca="1" si="84"/>
        <v>1.5665711115052883E-2</v>
      </c>
      <c r="J828" s="9">
        <f t="shared" ca="1" si="79"/>
        <v>5.9561216999999998E-3</v>
      </c>
    </row>
    <row r="829" spans="1:10" x14ac:dyDescent="0.2">
      <c r="A829" s="2">
        <v>41409</v>
      </c>
      <c r="B829" s="7">
        <v>1658.780029</v>
      </c>
      <c r="C829" s="7">
        <v>425.47899999999998</v>
      </c>
      <c r="D829" s="16">
        <v>1.5391332845099999E-2</v>
      </c>
      <c r="E829" s="14">
        <f t="shared" ca="1" si="80"/>
        <v>1574.5699460000001</v>
      </c>
      <c r="F829" s="14">
        <f t="shared" ca="1" si="81"/>
        <v>396.904</v>
      </c>
      <c r="G829" s="15">
        <f t="shared" ca="1" si="82"/>
        <v>1.053481322448663</v>
      </c>
      <c r="H829" s="15">
        <f t="shared" ca="1" si="83"/>
        <v>1.071994739282043</v>
      </c>
      <c r="I829" s="18">
        <f t="shared" ca="1" si="84"/>
        <v>1.7573559624529667E-2</v>
      </c>
      <c r="J829" s="9">
        <f t="shared" ca="1" si="79"/>
        <v>2.1822268000000001E-3</v>
      </c>
    </row>
    <row r="830" spans="1:10" x14ac:dyDescent="0.2">
      <c r="A830" s="2">
        <v>41410</v>
      </c>
      <c r="B830" s="7">
        <v>1650.469971</v>
      </c>
      <c r="C830" s="7">
        <v>427.279</v>
      </c>
      <c r="D830" s="16">
        <v>1.6909007772800001E-2</v>
      </c>
      <c r="E830" s="14">
        <f t="shared" ca="1" si="80"/>
        <v>1552.01001</v>
      </c>
      <c r="F830" s="14">
        <f t="shared" ca="1" si="81"/>
        <v>394.654</v>
      </c>
      <c r="G830" s="15">
        <f t="shared" ca="1" si="82"/>
        <v>1.0634402873471158</v>
      </c>
      <c r="H830" s="15">
        <f t="shared" ca="1" si="83"/>
        <v>1.0826673491210022</v>
      </c>
      <c r="I830" s="18">
        <f t="shared" ca="1" si="84"/>
        <v>1.8080057717063447E-2</v>
      </c>
      <c r="J830" s="9">
        <f t="shared" ca="1" si="79"/>
        <v>1.1710499000000001E-3</v>
      </c>
    </row>
    <row r="831" spans="1:10" x14ac:dyDescent="0.2">
      <c r="A831" s="2">
        <v>41411</v>
      </c>
      <c r="B831" s="7">
        <v>1667.469971</v>
      </c>
      <c r="C831" s="7">
        <v>430.44400000000002</v>
      </c>
      <c r="D831" s="16">
        <v>2.2026735774300001E-2</v>
      </c>
      <c r="E831" s="14">
        <f t="shared" ca="1" si="80"/>
        <v>1541.6099850000001</v>
      </c>
      <c r="F831" s="14">
        <f t="shared" ca="1" si="81"/>
        <v>398.029</v>
      </c>
      <c r="G831" s="15">
        <f t="shared" ca="1" si="82"/>
        <v>1.0816419115240745</v>
      </c>
      <c r="H831" s="15">
        <f t="shared" ca="1" si="83"/>
        <v>1.0814387896359312</v>
      </c>
      <c r="I831" s="18">
        <f t="shared" ca="1" si="84"/>
        <v>-1.8779032689020259E-4</v>
      </c>
      <c r="J831" s="9">
        <f t="shared" ca="1" si="79"/>
        <v>-2.22145261E-2</v>
      </c>
    </row>
    <row r="832" spans="1:10" x14ac:dyDescent="0.2">
      <c r="A832" s="2">
        <v>41414</v>
      </c>
      <c r="B832" s="7">
        <v>1666.290039</v>
      </c>
      <c r="C832" s="7">
        <v>426.577</v>
      </c>
      <c r="D832" s="16">
        <v>2.0590721797499999E-2</v>
      </c>
      <c r="E832" s="14">
        <f t="shared" ca="1" si="80"/>
        <v>1555.25</v>
      </c>
      <c r="F832" s="14">
        <f t="shared" ca="1" si="81"/>
        <v>393.07900000000001</v>
      </c>
      <c r="G832" s="15">
        <f t="shared" ca="1" si="82"/>
        <v>1.0713969066066549</v>
      </c>
      <c r="H832" s="15">
        <f t="shared" ca="1" si="83"/>
        <v>1.0852195105818423</v>
      </c>
      <c r="I832" s="18">
        <f t="shared" ca="1" si="84"/>
        <v>1.2901478331654559E-2</v>
      </c>
      <c r="J832" s="9">
        <f t="shared" ca="1" si="79"/>
        <v>-7.6892434999999999E-3</v>
      </c>
    </row>
    <row r="833" spans="1:10" x14ac:dyDescent="0.2">
      <c r="A833" s="2">
        <v>41415</v>
      </c>
      <c r="B833" s="7">
        <v>1669.160034</v>
      </c>
      <c r="C833" s="7">
        <v>428.16899999999998</v>
      </c>
      <c r="D833" s="16">
        <v>2.9238340204199999E-2</v>
      </c>
      <c r="E833" s="14">
        <f t="shared" ca="1" si="80"/>
        <v>1562.5</v>
      </c>
      <c r="F833" s="14">
        <f t="shared" ca="1" si="81"/>
        <v>392.62900000000002</v>
      </c>
      <c r="G833" s="15">
        <f t="shared" ca="1" si="82"/>
        <v>1.0682624217600001</v>
      </c>
      <c r="H833" s="15">
        <f t="shared" ca="1" si="83"/>
        <v>1.090518020828823</v>
      </c>
      <c r="I833" s="18">
        <f t="shared" ca="1" si="84"/>
        <v>2.0833456850570586E-2</v>
      </c>
      <c r="J833" s="9">
        <f t="shared" ca="1" si="79"/>
        <v>-8.4048834000000003E-3</v>
      </c>
    </row>
    <row r="834" spans="1:10" x14ac:dyDescent="0.2">
      <c r="A834" s="2">
        <v>41416</v>
      </c>
      <c r="B834" s="7">
        <v>1655.349976</v>
      </c>
      <c r="C834" s="7">
        <v>427.71499999999997</v>
      </c>
      <c r="D834" s="16">
        <v>3.8477015153599997E-2</v>
      </c>
      <c r="E834" s="14">
        <f t="shared" ca="1" si="80"/>
        <v>1578.780029</v>
      </c>
      <c r="F834" s="14">
        <f t="shared" ca="1" si="81"/>
        <v>399.82900000000001</v>
      </c>
      <c r="G834" s="15">
        <f t="shared" ca="1" si="82"/>
        <v>1.0484994398165142</v>
      </c>
      <c r="H834" s="15">
        <f t="shared" ca="1" si="83"/>
        <v>1.069744815908801</v>
      </c>
      <c r="I834" s="18">
        <f t="shared" ca="1" si="84"/>
        <v>2.0262648968133679E-2</v>
      </c>
      <c r="J834" s="9">
        <f t="shared" ca="1" si="79"/>
        <v>-1.8214366199999998E-2</v>
      </c>
    </row>
    <row r="835" spans="1:10" x14ac:dyDescent="0.2">
      <c r="A835" s="2">
        <v>41417</v>
      </c>
      <c r="B835" s="7">
        <v>1650.51001</v>
      </c>
      <c r="C835" s="7">
        <v>425.66699999999997</v>
      </c>
      <c r="D835" s="16">
        <v>3.1535760242599999E-2</v>
      </c>
      <c r="E835" s="14">
        <f t="shared" ca="1" si="80"/>
        <v>1578.790039</v>
      </c>
      <c r="F835" s="14">
        <f t="shared" ca="1" si="81"/>
        <v>401.62900000000002</v>
      </c>
      <c r="G835" s="15">
        <f t="shared" ca="1" si="82"/>
        <v>1.0454271747530326</v>
      </c>
      <c r="H835" s="15">
        <f t="shared" ca="1" si="83"/>
        <v>1.0598512557609137</v>
      </c>
      <c r="I835" s="18">
        <f t="shared" ca="1" si="84"/>
        <v>1.3797308273805431E-2</v>
      </c>
      <c r="J835" s="9">
        <f t="shared" ca="1" si="79"/>
        <v>-1.7738451999999998E-2</v>
      </c>
    </row>
    <row r="836" spans="1:10" x14ac:dyDescent="0.2">
      <c r="A836" s="2">
        <v>41418</v>
      </c>
      <c r="B836" s="7">
        <v>1649.599976</v>
      </c>
      <c r="C836" s="7">
        <v>421.34399999999999</v>
      </c>
      <c r="D836" s="16">
        <v>3.8336150570100001E-2</v>
      </c>
      <c r="E836" s="14">
        <f t="shared" ca="1" si="80"/>
        <v>1585.160034</v>
      </c>
      <c r="F836" s="14">
        <f t="shared" ca="1" si="81"/>
        <v>400.95400000000001</v>
      </c>
      <c r="G836" s="15">
        <f t="shared" ca="1" si="82"/>
        <v>1.0406520102815058</v>
      </c>
      <c r="H836" s="15">
        <f t="shared" ca="1" si="83"/>
        <v>1.0508537138923666</v>
      </c>
      <c r="I836" s="18">
        <f t="shared" ca="1" si="84"/>
        <v>9.8031844555810377E-3</v>
      </c>
      <c r="J836" s="9">
        <f t="shared" ca="1" si="79"/>
        <v>-2.8532966100000001E-2</v>
      </c>
    </row>
    <row r="837" spans="1:10" x14ac:dyDescent="0.2">
      <c r="A837" s="2">
        <v>41422</v>
      </c>
      <c r="B837" s="7">
        <v>1660.0600589999999</v>
      </c>
      <c r="C837" s="7">
        <v>426.12200000000001</v>
      </c>
      <c r="D837" s="16">
        <v>4.5815017569199999E-2</v>
      </c>
      <c r="E837" s="14">
        <f t="shared" ca="1" si="80"/>
        <v>1582.23999</v>
      </c>
      <c r="F837" s="14">
        <f t="shared" ca="1" si="81"/>
        <v>403.42899999999997</v>
      </c>
      <c r="G837" s="15">
        <f t="shared" ca="1" si="82"/>
        <v>1.0491834800610746</v>
      </c>
      <c r="H837" s="15">
        <f t="shared" ca="1" si="83"/>
        <v>1.0562502943516705</v>
      </c>
      <c r="I837" s="18">
        <f t="shared" ca="1" si="84"/>
        <v>6.7355371342527892E-3</v>
      </c>
      <c r="J837" s="9">
        <f t="shared" ca="1" si="79"/>
        <v>-3.9079480399999998E-2</v>
      </c>
    </row>
    <row r="838" spans="1:10" x14ac:dyDescent="0.2">
      <c r="A838" s="2">
        <v>41423</v>
      </c>
      <c r="B838" s="7">
        <v>1648.3599850000001</v>
      </c>
      <c r="C838" s="7">
        <v>426.12200000000001</v>
      </c>
      <c r="D838" s="16">
        <v>3.2253599236300001E-2</v>
      </c>
      <c r="E838" s="14">
        <f t="shared" ca="1" si="80"/>
        <v>1593.6099850000001</v>
      </c>
      <c r="F838" s="14">
        <f t="shared" ca="1" si="81"/>
        <v>405.00400000000002</v>
      </c>
      <c r="G838" s="15">
        <f t="shared" ca="1" si="82"/>
        <v>1.0343559594350811</v>
      </c>
      <c r="H838" s="15">
        <f t="shared" ca="1" si="83"/>
        <v>1.0521426948869641</v>
      </c>
      <c r="I838" s="18">
        <f t="shared" ca="1" si="84"/>
        <v>1.7195952021775263E-2</v>
      </c>
      <c r="J838" s="9">
        <f t="shared" ca="1" si="79"/>
        <v>-1.50576472E-2</v>
      </c>
    </row>
    <row r="839" spans="1:10" x14ac:dyDescent="0.2">
      <c r="A839" s="2">
        <v>41424</v>
      </c>
      <c r="B839" s="7">
        <v>1654.410034</v>
      </c>
      <c r="C839" s="7">
        <v>422.93700000000001</v>
      </c>
      <c r="D839" s="16">
        <v>2.4632611516500001E-2</v>
      </c>
      <c r="E839" s="14">
        <f t="shared" ca="1" si="80"/>
        <v>1597.5699460000001</v>
      </c>
      <c r="F839" s="14">
        <f t="shared" ca="1" si="81"/>
        <v>409.05399999999997</v>
      </c>
      <c r="G839" s="15">
        <f t="shared" ca="1" si="82"/>
        <v>1.0355790919466883</v>
      </c>
      <c r="H839" s="15">
        <f t="shared" ca="1" si="83"/>
        <v>1.0339392842998725</v>
      </c>
      <c r="I839" s="18">
        <f t="shared" ca="1" si="84"/>
        <v>-1.5834692488173596E-3</v>
      </c>
      <c r="J839" s="9">
        <f t="shared" ca="1" si="79"/>
        <v>-2.62160808E-2</v>
      </c>
    </row>
    <row r="840" spans="1:10" x14ac:dyDescent="0.2">
      <c r="A840" s="2">
        <v>41425</v>
      </c>
      <c r="B840" s="7">
        <v>1630.73999</v>
      </c>
      <c r="C840" s="7">
        <v>421.11700000000002</v>
      </c>
      <c r="D840" s="16">
        <v>1.3338673931499999E-2</v>
      </c>
      <c r="E840" s="14">
        <f t="shared" ca="1" si="80"/>
        <v>1582.6999510000001</v>
      </c>
      <c r="F840" s="14">
        <f t="shared" ca="1" si="81"/>
        <v>409.72899999999998</v>
      </c>
      <c r="G840" s="15">
        <f t="shared" ca="1" si="82"/>
        <v>1.0303532194903062</v>
      </c>
      <c r="H840" s="15">
        <f t="shared" ca="1" si="83"/>
        <v>1.0277939808995702</v>
      </c>
      <c r="I840" s="18">
        <f t="shared" ca="1" si="84"/>
        <v>-2.4838458718089429E-3</v>
      </c>
      <c r="J840" s="9">
        <f t="shared" ca="1" si="79"/>
        <v>-1.58225198E-2</v>
      </c>
    </row>
    <row r="841" spans="1:10" x14ac:dyDescent="0.2">
      <c r="A841" s="2">
        <v>41428</v>
      </c>
      <c r="B841" s="7">
        <v>1640.420044</v>
      </c>
      <c r="C841" s="7">
        <v>422.48200000000003</v>
      </c>
      <c r="D841" s="16">
        <v>1.06419702075E-2</v>
      </c>
      <c r="E841" s="14">
        <f t="shared" ca="1" si="80"/>
        <v>1597.589966</v>
      </c>
      <c r="F841" s="14">
        <f t="shared" ca="1" si="81"/>
        <v>411.30399999999997</v>
      </c>
      <c r="G841" s="15">
        <f t="shared" ca="1" si="82"/>
        <v>1.0268091806480462</v>
      </c>
      <c r="H841" s="15">
        <f t="shared" ca="1" si="83"/>
        <v>1.027176978585183</v>
      </c>
      <c r="I841" s="18">
        <f t="shared" ca="1" si="84"/>
        <v>3.581950220825636E-4</v>
      </c>
      <c r="J841" s="9">
        <f t="shared" ca="1" si="79"/>
        <v>-1.0283775199999999E-2</v>
      </c>
    </row>
    <row r="842" spans="1:10" x14ac:dyDescent="0.2">
      <c r="A842" s="2">
        <v>41429</v>
      </c>
      <c r="B842" s="7">
        <v>1631.380005</v>
      </c>
      <c r="C842" s="7">
        <v>417.70400000000001</v>
      </c>
      <c r="D842" s="16">
        <v>-4.74053680183E-3</v>
      </c>
      <c r="E842" s="14">
        <f t="shared" ca="1" si="80"/>
        <v>1614.420044</v>
      </c>
      <c r="F842" s="14">
        <f t="shared" ca="1" si="81"/>
        <v>411.529</v>
      </c>
      <c r="G842" s="15">
        <f t="shared" ca="1" si="82"/>
        <v>1.0105052963527255</v>
      </c>
      <c r="H842" s="15">
        <f t="shared" ca="1" si="83"/>
        <v>1.0150050178723735</v>
      </c>
      <c r="I842" s="18">
        <f t="shared" ca="1" si="84"/>
        <v>4.4529420438359502E-3</v>
      </c>
      <c r="J842" s="9">
        <f t="shared" ca="1" si="79"/>
        <v>9.1934788E-3</v>
      </c>
    </row>
    <row r="843" spans="1:10" x14ac:dyDescent="0.2">
      <c r="A843" s="2">
        <v>41430</v>
      </c>
      <c r="B843" s="7">
        <v>1608.900024</v>
      </c>
      <c r="C843" s="7">
        <v>416.339</v>
      </c>
      <c r="D843" s="16">
        <v>-1.08807622539E-2</v>
      </c>
      <c r="E843" s="14">
        <f t="shared" ca="1" si="80"/>
        <v>1625.959961</v>
      </c>
      <c r="F843" s="14">
        <f t="shared" ca="1" si="81"/>
        <v>416.92899999999997</v>
      </c>
      <c r="G843" s="15">
        <f t="shared" ca="1" si="82"/>
        <v>0.98950777546237501</v>
      </c>
      <c r="H843" s="15">
        <f t="shared" ca="1" si="83"/>
        <v>0.99858489095265623</v>
      </c>
      <c r="I843" s="18">
        <f t="shared" ca="1" si="84"/>
        <v>9.1733644902787237E-3</v>
      </c>
      <c r="J843" s="9">
        <f t="shared" ca="1" si="79"/>
        <v>2.0054126700000001E-2</v>
      </c>
    </row>
    <row r="844" spans="1:10" x14ac:dyDescent="0.2">
      <c r="A844" s="2">
        <v>41431</v>
      </c>
      <c r="B844" s="7">
        <v>1622.5600589999999</v>
      </c>
      <c r="C844" s="7">
        <v>414.06400000000002</v>
      </c>
      <c r="D844" s="16">
        <v>-1.04218957567E-2</v>
      </c>
      <c r="E844" s="14">
        <f t="shared" ca="1" si="80"/>
        <v>1632.6899410000001</v>
      </c>
      <c r="F844" s="14">
        <f t="shared" ca="1" si="81"/>
        <v>416.029</v>
      </c>
      <c r="G844" s="15">
        <f t="shared" ca="1" si="82"/>
        <v>0.99379558742562246</v>
      </c>
      <c r="H844" s="15">
        <f t="shared" ca="1" si="83"/>
        <v>0.99527677157121264</v>
      </c>
      <c r="I844" s="18">
        <f t="shared" ca="1" si="84"/>
        <v>1.4904313968902017E-3</v>
      </c>
      <c r="J844" s="9">
        <f t="shared" ca="1" si="79"/>
        <v>1.19123272E-2</v>
      </c>
    </row>
    <row r="845" spans="1:10" x14ac:dyDescent="0.2">
      <c r="A845" s="2">
        <v>41432</v>
      </c>
      <c r="B845" s="7">
        <v>1643.380005</v>
      </c>
      <c r="C845" s="7">
        <v>415.42899999999997</v>
      </c>
      <c r="D845" s="16">
        <v>-1.5828430571600001E-2</v>
      </c>
      <c r="E845" s="14">
        <f t="shared" ca="1" si="80"/>
        <v>1626.670044</v>
      </c>
      <c r="F845" s="14">
        <f t="shared" ca="1" si="81"/>
        <v>416.92899999999997</v>
      </c>
      <c r="G845" s="15">
        <f t="shared" ca="1" si="82"/>
        <v>1.0102724956801381</v>
      </c>
      <c r="H845" s="15">
        <f t="shared" ca="1" si="83"/>
        <v>0.99640226513387176</v>
      </c>
      <c r="I845" s="18">
        <f t="shared" ca="1" si="84"/>
        <v>-1.3729197425025985E-2</v>
      </c>
      <c r="J845" s="9">
        <f t="shared" ca="1" si="79"/>
        <v>2.0992330999999999E-3</v>
      </c>
    </row>
    <row r="846" spans="1:10" x14ac:dyDescent="0.2">
      <c r="A846" s="2">
        <v>41435</v>
      </c>
      <c r="B846" s="7">
        <v>1642.8100589999999</v>
      </c>
      <c r="C846" s="7">
        <v>417.02199999999999</v>
      </c>
      <c r="D846" s="16">
        <v>-2.0509709179399999E-2</v>
      </c>
      <c r="E846" s="14">
        <f t="shared" ca="1" si="80"/>
        <v>1633.6999510000001</v>
      </c>
      <c r="F846" s="14">
        <f t="shared" ca="1" si="81"/>
        <v>418.72899999999998</v>
      </c>
      <c r="G846" s="15">
        <f t="shared" ca="1" si="82"/>
        <v>1.005576365473001</v>
      </c>
      <c r="H846" s="15">
        <f t="shared" ca="1" si="83"/>
        <v>0.99592337764998362</v>
      </c>
      <c r="I846" s="18">
        <f t="shared" ca="1" si="84"/>
        <v>-9.5994577383258228E-3</v>
      </c>
      <c r="J846" s="9">
        <f t="shared" ca="1" si="79"/>
        <v>1.0910251399999999E-2</v>
      </c>
    </row>
    <row r="847" spans="1:10" x14ac:dyDescent="0.2">
      <c r="A847" s="2">
        <v>41436</v>
      </c>
      <c r="B847" s="7">
        <v>1626.130005</v>
      </c>
      <c r="C847" s="7">
        <v>418.61399999999998</v>
      </c>
      <c r="D847" s="16">
        <v>-1.51635902587E-2</v>
      </c>
      <c r="E847" s="14">
        <f t="shared" ca="1" si="80"/>
        <v>1633.7700199999999</v>
      </c>
      <c r="F847" s="14">
        <f t="shared" ca="1" si="81"/>
        <v>422.32900000000001</v>
      </c>
      <c r="G847" s="15">
        <f t="shared" ca="1" si="82"/>
        <v>0.99532369005032917</v>
      </c>
      <c r="H847" s="15">
        <f t="shared" ca="1" si="83"/>
        <v>0.99120354036781744</v>
      </c>
      <c r="I847" s="18">
        <f t="shared" ca="1" si="84"/>
        <v>-4.1395073016933237E-3</v>
      </c>
      <c r="J847" s="9">
        <f t="shared" ca="1" si="79"/>
        <v>1.1024083E-2</v>
      </c>
    </row>
    <row r="848" spans="1:10" x14ac:dyDescent="0.2">
      <c r="A848" s="2">
        <v>41437</v>
      </c>
      <c r="B848" s="7">
        <v>1612.5200199999999</v>
      </c>
      <c r="C848" s="7">
        <v>419.29700000000003</v>
      </c>
      <c r="D848" s="16">
        <v>-2.2422973412600002E-2</v>
      </c>
      <c r="E848" s="14">
        <f t="shared" ca="1" si="80"/>
        <v>1650.339966</v>
      </c>
      <c r="F848" s="14">
        <f t="shared" ca="1" si="81"/>
        <v>426.37900000000002</v>
      </c>
      <c r="G848" s="15">
        <f t="shared" ca="1" si="82"/>
        <v>0.97708354231300243</v>
      </c>
      <c r="H848" s="15">
        <f t="shared" ca="1" si="83"/>
        <v>0.98339036397195922</v>
      </c>
      <c r="I848" s="18">
        <f t="shared" ca="1" si="84"/>
        <v>6.4547414687048388E-3</v>
      </c>
      <c r="J848" s="9">
        <f t="shared" ca="1" si="79"/>
        <v>2.88777149E-2</v>
      </c>
    </row>
    <row r="849" spans="1:10" x14ac:dyDescent="0.2">
      <c r="A849" s="2">
        <v>41438</v>
      </c>
      <c r="B849" s="7">
        <v>1636.3599850000001</v>
      </c>
      <c r="C849" s="7">
        <v>420.43400000000003</v>
      </c>
      <c r="D849" s="16">
        <v>-1.9330975827399999E-2</v>
      </c>
      <c r="E849" s="14">
        <f t="shared" ca="1" si="80"/>
        <v>1658.780029</v>
      </c>
      <c r="F849" s="14">
        <f t="shared" ca="1" si="81"/>
        <v>425.47899999999998</v>
      </c>
      <c r="G849" s="15">
        <f t="shared" ca="1" si="82"/>
        <v>0.98648401619983572</v>
      </c>
      <c r="H849" s="15">
        <f t="shared" ca="1" si="83"/>
        <v>0.98814277555414021</v>
      </c>
      <c r="I849" s="18">
        <f t="shared" ca="1" si="84"/>
        <v>1.6814862958391963E-3</v>
      </c>
      <c r="J849" s="9">
        <f t="shared" ca="1" si="79"/>
        <v>2.10124621E-2</v>
      </c>
    </row>
    <row r="850" spans="1:10" x14ac:dyDescent="0.2">
      <c r="A850" s="2">
        <v>41439</v>
      </c>
      <c r="B850" s="7">
        <v>1626.7299800000001</v>
      </c>
      <c r="C850" s="7">
        <v>422.25400000000002</v>
      </c>
      <c r="D850" s="16">
        <v>-1.7228960874199999E-2</v>
      </c>
      <c r="E850" s="14">
        <f t="shared" ca="1" si="80"/>
        <v>1650.469971</v>
      </c>
      <c r="F850" s="14">
        <f t="shared" ca="1" si="81"/>
        <v>427.279</v>
      </c>
      <c r="G850" s="15">
        <f t="shared" ca="1" si="82"/>
        <v>0.98561622361077184</v>
      </c>
      <c r="H850" s="15">
        <f t="shared" ca="1" si="83"/>
        <v>0.98823953435577228</v>
      </c>
      <c r="I850" s="18">
        <f t="shared" ca="1" si="84"/>
        <v>2.661594525493971E-3</v>
      </c>
      <c r="J850" s="9">
        <f t="shared" ca="1" si="79"/>
        <v>1.9890555399999999E-2</v>
      </c>
    </row>
    <row r="851" spans="1:10" x14ac:dyDescent="0.2">
      <c r="A851" s="2">
        <v>41442</v>
      </c>
      <c r="B851" s="7">
        <v>1639.040039</v>
      </c>
      <c r="C851" s="7">
        <v>425.44</v>
      </c>
      <c r="D851" s="16">
        <v>-2.1478122418000001E-2</v>
      </c>
      <c r="E851" s="14">
        <f t="shared" ca="1" si="80"/>
        <v>1667.469971</v>
      </c>
      <c r="F851" s="14">
        <f t="shared" ca="1" si="81"/>
        <v>430.44400000000002</v>
      </c>
      <c r="G851" s="15">
        <f t="shared" ca="1" si="82"/>
        <v>0.98295025847874773</v>
      </c>
      <c r="H851" s="15">
        <f t="shared" ca="1" si="83"/>
        <v>0.98837479439834208</v>
      </c>
      <c r="I851" s="18">
        <f t="shared" ca="1" si="84"/>
        <v>5.5186270849447716E-3</v>
      </c>
      <c r="J851" s="9">
        <f t="shared" ca="1" si="79"/>
        <v>2.69967495E-2</v>
      </c>
    </row>
    <row r="852" spans="1:10" x14ac:dyDescent="0.2">
      <c r="A852" s="2">
        <v>41443</v>
      </c>
      <c r="B852" s="7">
        <v>1651.8100589999999</v>
      </c>
      <c r="C852" s="7">
        <v>426.34899999999999</v>
      </c>
      <c r="D852" s="16">
        <v>-1.5891649035699999E-2</v>
      </c>
      <c r="E852" s="14">
        <f t="shared" ca="1" si="80"/>
        <v>1666.290039</v>
      </c>
      <c r="F852" s="14">
        <f t="shared" ca="1" si="81"/>
        <v>426.577</v>
      </c>
      <c r="G852" s="15">
        <f t="shared" ca="1" si="82"/>
        <v>0.99131004827425484</v>
      </c>
      <c r="H852" s="15">
        <f t="shared" ca="1" si="83"/>
        <v>0.99946551267414796</v>
      </c>
      <c r="I852" s="18">
        <f t="shared" ca="1" si="84"/>
        <v>8.226956252577855E-3</v>
      </c>
      <c r="J852" s="9">
        <f t="shared" ca="1" si="79"/>
        <v>2.4118605299999998E-2</v>
      </c>
    </row>
    <row r="853" spans="1:10" x14ac:dyDescent="0.2">
      <c r="A853" s="2">
        <v>41444</v>
      </c>
      <c r="B853" s="7">
        <v>1628.9300539999999</v>
      </c>
      <c r="C853" s="7">
        <v>425.66699999999997</v>
      </c>
      <c r="D853" s="16">
        <v>-1.8582512293900001E-2</v>
      </c>
      <c r="E853" s="14">
        <f t="shared" ca="1" si="80"/>
        <v>1669.160034</v>
      </c>
      <c r="F853" s="14">
        <f t="shared" ca="1" si="81"/>
        <v>428.16899999999998</v>
      </c>
      <c r="G853" s="15">
        <f t="shared" ca="1" si="82"/>
        <v>0.97589806898048459</v>
      </c>
      <c r="H853" s="15">
        <f t="shared" ca="1" si="83"/>
        <v>0.99415651296567475</v>
      </c>
      <c r="I853" s="18">
        <f t="shared" ca="1" si="84"/>
        <v>1.8709376076811557E-2</v>
      </c>
      <c r="J853" s="9">
        <f t="shared" ca="1" si="79"/>
        <v>3.7291888400000001E-2</v>
      </c>
    </row>
    <row r="854" spans="1:10" x14ac:dyDescent="0.2">
      <c r="A854" s="2">
        <v>41445</v>
      </c>
      <c r="B854" s="7">
        <v>1588.1899410000001</v>
      </c>
      <c r="C854" s="7">
        <v>425.89400000000001</v>
      </c>
      <c r="D854" s="16">
        <v>-3.00063993589E-2</v>
      </c>
      <c r="E854" s="14">
        <f t="shared" ca="1" si="80"/>
        <v>1655.349976</v>
      </c>
      <c r="F854" s="14">
        <f t="shared" ca="1" si="81"/>
        <v>427.71499999999997</v>
      </c>
      <c r="G854" s="15">
        <f t="shared" ca="1" si="82"/>
        <v>0.95942849791662432</v>
      </c>
      <c r="H854" s="15">
        <f t="shared" ca="1" si="83"/>
        <v>0.99574249208000665</v>
      </c>
      <c r="I854" s="18">
        <f t="shared" ca="1" si="84"/>
        <v>3.7849609681427365E-2</v>
      </c>
      <c r="J854" s="9">
        <f t="shared" ca="1" si="79"/>
        <v>6.7856008999999995E-2</v>
      </c>
    </row>
    <row r="855" spans="1:10" x14ac:dyDescent="0.2">
      <c r="A855" s="2">
        <v>41446</v>
      </c>
      <c r="B855" s="7">
        <v>1592.4300539999999</v>
      </c>
      <c r="C855" s="7">
        <v>425.89400000000001</v>
      </c>
      <c r="D855" s="16">
        <v>-2.5605513295499999E-2</v>
      </c>
      <c r="E855" s="14">
        <f t="shared" ca="1" si="80"/>
        <v>1650.51001</v>
      </c>
      <c r="F855" s="14">
        <f t="shared" ca="1" si="81"/>
        <v>425.66699999999997</v>
      </c>
      <c r="G855" s="15">
        <f t="shared" ca="1" si="82"/>
        <v>0.96481090350975818</v>
      </c>
      <c r="H855" s="15">
        <f t="shared" ca="1" si="83"/>
        <v>1.0005332807100387</v>
      </c>
      <c r="I855" s="18">
        <f t="shared" ca="1" si="84"/>
        <v>3.7025262743539455E-2</v>
      </c>
      <c r="J855" s="9">
        <f t="shared" ref="J855:J918" ca="1" si="85">ROUND(I855-D855,10)</f>
        <v>6.2630775999999999E-2</v>
      </c>
    </row>
    <row r="856" spans="1:10" x14ac:dyDescent="0.2">
      <c r="A856" s="2">
        <v>41449</v>
      </c>
      <c r="B856" s="7">
        <v>1573.089966</v>
      </c>
      <c r="C856" s="7">
        <v>424.53</v>
      </c>
      <c r="D856" s="16">
        <v>-2.7513346722499998E-2</v>
      </c>
      <c r="E856" s="14">
        <f t="shared" ca="1" si="80"/>
        <v>1649.599976</v>
      </c>
      <c r="F856" s="14">
        <f t="shared" ca="1" si="81"/>
        <v>421.34399999999999</v>
      </c>
      <c r="G856" s="15">
        <f t="shared" ca="1" si="82"/>
        <v>0.95361905242898726</v>
      </c>
      <c r="H856" s="15">
        <f t="shared" ca="1" si="83"/>
        <v>1.0075615174299384</v>
      </c>
      <c r="I856" s="18">
        <f t="shared" ca="1" si="84"/>
        <v>5.6566052097588582E-2</v>
      </c>
      <c r="J856" s="9">
        <f t="shared" ca="1" si="85"/>
        <v>8.4079398799999996E-2</v>
      </c>
    </row>
    <row r="857" spans="1:10" x14ac:dyDescent="0.2">
      <c r="A857" s="2">
        <v>41450</v>
      </c>
      <c r="B857" s="7">
        <v>1588.030029</v>
      </c>
      <c r="C857" s="7">
        <v>424.30200000000002</v>
      </c>
      <c r="D857" s="16">
        <v>-3.8516493809399997E-2</v>
      </c>
      <c r="E857" s="14">
        <f t="shared" ca="1" si="80"/>
        <v>1660.0600589999999</v>
      </c>
      <c r="F857" s="14">
        <f t="shared" ca="1" si="81"/>
        <v>426.12200000000001</v>
      </c>
      <c r="G857" s="15">
        <f t="shared" ca="1" si="82"/>
        <v>0.95660998551860232</v>
      </c>
      <c r="H857" s="15">
        <f t="shared" ca="1" si="83"/>
        <v>0.99572892270288793</v>
      </c>
      <c r="I857" s="18">
        <f t="shared" ca="1" si="84"/>
        <v>4.0893297975640674E-2</v>
      </c>
      <c r="J857" s="9">
        <f t="shared" ca="1" si="85"/>
        <v>7.9409791800000004E-2</v>
      </c>
    </row>
    <row r="858" spans="1:10" x14ac:dyDescent="0.2">
      <c r="A858" s="2">
        <v>41451</v>
      </c>
      <c r="B858" s="7">
        <v>1603.26001</v>
      </c>
      <c r="C858" s="7">
        <v>424.53</v>
      </c>
      <c r="D858" s="16">
        <v>-3.6249796118100003E-2</v>
      </c>
      <c r="E858" s="14">
        <f t="shared" ca="1" si="80"/>
        <v>1648.3599850000001</v>
      </c>
      <c r="F858" s="14">
        <f t="shared" ca="1" si="81"/>
        <v>426.12200000000001</v>
      </c>
      <c r="G858" s="15">
        <f t="shared" ca="1" si="82"/>
        <v>0.97263948687761914</v>
      </c>
      <c r="H858" s="15">
        <f t="shared" ca="1" si="83"/>
        <v>0.99626398073791067</v>
      </c>
      <c r="I858" s="18">
        <f t="shared" ca="1" si="84"/>
        <v>2.4289054864645943E-2</v>
      </c>
      <c r="J858" s="9">
        <f t="shared" ca="1" si="85"/>
        <v>6.0538850999999998E-2</v>
      </c>
    </row>
    <row r="859" spans="1:10" x14ac:dyDescent="0.2">
      <c r="A859" s="2">
        <v>41452</v>
      </c>
      <c r="B859" s="7">
        <v>1613.1999510000001</v>
      </c>
      <c r="C859" s="7">
        <v>427.25900000000001</v>
      </c>
      <c r="D859" s="16">
        <v>-2.1874020167700001E-2</v>
      </c>
      <c r="E859" s="14">
        <f t="shared" ca="1" si="80"/>
        <v>1654.410034</v>
      </c>
      <c r="F859" s="14">
        <f t="shared" ca="1" si="81"/>
        <v>422.93700000000001</v>
      </c>
      <c r="G859" s="15">
        <f t="shared" ca="1" si="82"/>
        <v>0.97509076821762075</v>
      </c>
      <c r="H859" s="15">
        <f t="shared" ca="1" si="83"/>
        <v>1.0102190160709514</v>
      </c>
      <c r="I859" s="18">
        <f t="shared" ca="1" si="84"/>
        <v>3.6025618330426834E-2</v>
      </c>
      <c r="J859" s="9">
        <f t="shared" ca="1" si="85"/>
        <v>5.7899638500000003E-2</v>
      </c>
    </row>
    <row r="860" spans="1:10" x14ac:dyDescent="0.2">
      <c r="A860" s="2">
        <v>41453</v>
      </c>
      <c r="B860" s="7">
        <v>1606.280029</v>
      </c>
      <c r="C860" s="7">
        <v>430.67200000000003</v>
      </c>
      <c r="D860" s="16">
        <v>-1.17461422758E-2</v>
      </c>
      <c r="E860" s="14">
        <f t="shared" ca="1" si="80"/>
        <v>1630.73999</v>
      </c>
      <c r="F860" s="14">
        <f t="shared" ca="1" si="81"/>
        <v>421.11700000000002</v>
      </c>
      <c r="G860" s="15">
        <f t="shared" ca="1" si="82"/>
        <v>0.98500069836393722</v>
      </c>
      <c r="H860" s="15">
        <f t="shared" ca="1" si="83"/>
        <v>1.0226896563187904</v>
      </c>
      <c r="I860" s="18">
        <f t="shared" ca="1" si="84"/>
        <v>3.8262874348671705E-2</v>
      </c>
      <c r="J860" s="9">
        <f t="shared" ca="1" si="85"/>
        <v>5.0009016599999997E-2</v>
      </c>
    </row>
    <row r="861" spans="1:10" x14ac:dyDescent="0.2">
      <c r="A861" s="2">
        <v>41456</v>
      </c>
      <c r="B861" s="7">
        <v>1614.959961</v>
      </c>
      <c r="C861" s="7">
        <v>440.91</v>
      </c>
      <c r="D861" s="16">
        <v>6.7098232718400003E-3</v>
      </c>
      <c r="E861" s="14">
        <f t="shared" ca="1" si="80"/>
        <v>1640.420044</v>
      </c>
      <c r="F861" s="14">
        <f t="shared" ca="1" si="81"/>
        <v>422.48200000000003</v>
      </c>
      <c r="G861" s="15">
        <f t="shared" ca="1" si="82"/>
        <v>0.98447953431615109</v>
      </c>
      <c r="H861" s="15">
        <f t="shared" ca="1" si="83"/>
        <v>1.043618426347158</v>
      </c>
      <c r="I861" s="18">
        <f t="shared" ca="1" si="84"/>
        <v>6.0071225423783403E-2</v>
      </c>
      <c r="J861" s="9">
        <f t="shared" ca="1" si="85"/>
        <v>5.3361402199999998E-2</v>
      </c>
    </row>
    <row r="862" spans="1:10" x14ac:dyDescent="0.2">
      <c r="A862" s="2">
        <v>41457</v>
      </c>
      <c r="B862" s="7">
        <v>1614.079956</v>
      </c>
      <c r="C862" s="7">
        <v>436.36</v>
      </c>
      <c r="D862" s="16">
        <v>1.57040081928E-2</v>
      </c>
      <c r="E862" s="14">
        <f t="shared" ca="1" si="80"/>
        <v>1631.380005</v>
      </c>
      <c r="F862" s="14">
        <f t="shared" ca="1" si="81"/>
        <v>417.70400000000001</v>
      </c>
      <c r="G862" s="15">
        <f t="shared" ca="1" si="82"/>
        <v>0.98939545112298966</v>
      </c>
      <c r="H862" s="15">
        <f t="shared" ca="1" si="83"/>
        <v>1.0446632064811445</v>
      </c>
      <c r="I862" s="18">
        <f t="shared" ca="1" si="84"/>
        <v>5.5860126803114474E-2</v>
      </c>
      <c r="J862" s="9">
        <f t="shared" ca="1" si="85"/>
        <v>4.0156118599999999E-2</v>
      </c>
    </row>
    <row r="863" spans="1:10" x14ac:dyDescent="0.2">
      <c r="A863" s="2">
        <v>41458</v>
      </c>
      <c r="B863" s="7">
        <v>1615.410034</v>
      </c>
      <c r="C863" s="7">
        <v>437.49799999999999</v>
      </c>
      <c r="D863" s="16">
        <v>1.1568141971E-2</v>
      </c>
      <c r="E863" s="14">
        <f t="shared" ca="1" si="80"/>
        <v>1608.900024</v>
      </c>
      <c r="F863" s="14">
        <f t="shared" ca="1" si="81"/>
        <v>416.339</v>
      </c>
      <c r="G863" s="15">
        <f t="shared" ca="1" si="82"/>
        <v>1.0040462489296351</v>
      </c>
      <c r="H863" s="15">
        <f t="shared" ca="1" si="83"/>
        <v>1.050821566079565</v>
      </c>
      <c r="I863" s="18">
        <f t="shared" ca="1" si="84"/>
        <v>4.6586815298393702E-2</v>
      </c>
      <c r="J863" s="9">
        <f t="shared" ca="1" si="85"/>
        <v>3.5018673299999997E-2</v>
      </c>
    </row>
    <row r="864" spans="1:10" x14ac:dyDescent="0.2">
      <c r="A864" s="2">
        <v>41460</v>
      </c>
      <c r="B864" s="7">
        <v>1631.8900149999999</v>
      </c>
      <c r="C864" s="7">
        <v>436.58699999999999</v>
      </c>
      <c r="D864" s="16">
        <v>1.1430071383399999E-2</v>
      </c>
      <c r="E864" s="14">
        <f t="shared" ca="1" si="80"/>
        <v>1622.5600589999999</v>
      </c>
      <c r="F864" s="14">
        <f t="shared" ca="1" si="81"/>
        <v>414.06400000000002</v>
      </c>
      <c r="G864" s="15">
        <f t="shared" ca="1" si="82"/>
        <v>1.0057501452400783</v>
      </c>
      <c r="H864" s="15">
        <f t="shared" ca="1" si="83"/>
        <v>1.0543949727578346</v>
      </c>
      <c r="I864" s="18">
        <f t="shared" ca="1" si="84"/>
        <v>4.8366711899548775E-2</v>
      </c>
      <c r="J864" s="9">
        <f t="shared" ca="1" si="85"/>
        <v>3.6936640499999999E-2</v>
      </c>
    </row>
    <row r="865" spans="1:10" x14ac:dyDescent="0.2">
      <c r="A865" s="2">
        <v>41463</v>
      </c>
      <c r="B865" s="7">
        <v>1640.459961</v>
      </c>
      <c r="C865" s="7">
        <v>434.995</v>
      </c>
      <c r="D865" s="16">
        <v>9.7320900559599993E-3</v>
      </c>
      <c r="E865" s="14">
        <f t="shared" ref="E865:E928" ca="1" si="86">OFFSET(B865,-$K$1,0)</f>
        <v>1643.380005</v>
      </c>
      <c r="F865" s="14">
        <f t="shared" ref="F865:F928" ca="1" si="87">OFFSET(C865,-$K$1,0)</f>
        <v>415.42899999999997</v>
      </c>
      <c r="G865" s="15">
        <f t="shared" ref="G865:G928" ca="1" si="88">B865/E865</f>
        <v>0.99822314742109819</v>
      </c>
      <c r="H865" s="15">
        <f t="shared" ref="H865:H928" ca="1" si="89">C865/F865</f>
        <v>1.0470983007926746</v>
      </c>
      <c r="I865" s="18">
        <f t="shared" ref="I865:I928" ca="1" si="90">H865/G865-1</f>
        <v>4.8962151897443906E-2</v>
      </c>
      <c r="J865" s="9">
        <f t="shared" ca="1" si="85"/>
        <v>3.92300618E-2</v>
      </c>
    </row>
    <row r="866" spans="1:10" x14ac:dyDescent="0.2">
      <c r="A866" s="2">
        <v>41464</v>
      </c>
      <c r="B866" s="7">
        <v>1652.3199460000001</v>
      </c>
      <c r="C866" s="7">
        <v>436.815</v>
      </c>
      <c r="D866" s="16">
        <v>7.4816819108599998E-3</v>
      </c>
      <c r="E866" s="14">
        <f t="shared" ca="1" si="86"/>
        <v>1642.8100589999999</v>
      </c>
      <c r="F866" s="14">
        <f t="shared" ca="1" si="87"/>
        <v>417.02199999999999</v>
      </c>
      <c r="G866" s="15">
        <f t="shared" ca="1" si="88"/>
        <v>1.0057887927748561</v>
      </c>
      <c r="H866" s="15">
        <f t="shared" ca="1" si="89"/>
        <v>1.0474627237891527</v>
      </c>
      <c r="I866" s="18">
        <f t="shared" ca="1" si="90"/>
        <v>4.1434077724532115E-2</v>
      </c>
      <c r="J866" s="9">
        <f t="shared" ca="1" si="85"/>
        <v>3.39523958E-2</v>
      </c>
    </row>
    <row r="867" spans="1:10" x14ac:dyDescent="0.2">
      <c r="A867" s="2">
        <v>41465</v>
      </c>
      <c r="B867" s="7">
        <v>1652.619995</v>
      </c>
      <c r="C867" s="7">
        <v>432.72</v>
      </c>
      <c r="D867" s="16">
        <v>-3.2506666967499999E-3</v>
      </c>
      <c r="E867" s="14">
        <f t="shared" ca="1" si="86"/>
        <v>1626.130005</v>
      </c>
      <c r="F867" s="14">
        <f t="shared" ca="1" si="87"/>
        <v>418.61399999999998</v>
      </c>
      <c r="G867" s="15">
        <f t="shared" ca="1" si="88"/>
        <v>1.0162902043001167</v>
      </c>
      <c r="H867" s="15">
        <f t="shared" ca="1" si="89"/>
        <v>1.0336969141022518</v>
      </c>
      <c r="I867" s="18">
        <f t="shared" ca="1" si="90"/>
        <v>1.7127696132939185E-2</v>
      </c>
      <c r="J867" s="9">
        <f t="shared" ca="1" si="85"/>
        <v>2.0378362800000001E-2</v>
      </c>
    </row>
    <row r="868" spans="1:10" x14ac:dyDescent="0.2">
      <c r="A868" s="2">
        <v>41466</v>
      </c>
      <c r="B868" s="7">
        <v>1675.0200199999999</v>
      </c>
      <c r="C868" s="7">
        <v>429.08</v>
      </c>
      <c r="D868" s="16">
        <v>-5.3627478536099997E-4</v>
      </c>
      <c r="E868" s="14">
        <f t="shared" ca="1" si="86"/>
        <v>1612.5200199999999</v>
      </c>
      <c r="F868" s="14">
        <f t="shared" ca="1" si="87"/>
        <v>419.29700000000003</v>
      </c>
      <c r="G868" s="15">
        <f t="shared" ca="1" si="88"/>
        <v>1.0387592087073747</v>
      </c>
      <c r="H868" s="15">
        <f t="shared" ca="1" si="89"/>
        <v>1.0233319103165535</v>
      </c>
      <c r="I868" s="18">
        <f t="shared" ca="1" si="90"/>
        <v>-1.4851659808647E-2</v>
      </c>
      <c r="J868" s="9">
        <f t="shared" ca="1" si="85"/>
        <v>-1.4315385E-2</v>
      </c>
    </row>
    <row r="869" spans="1:10" x14ac:dyDescent="0.2">
      <c r="A869" s="2">
        <v>41467</v>
      </c>
      <c r="B869" s="7">
        <v>1680.1899410000001</v>
      </c>
      <c r="C869" s="7">
        <v>434.08499999999998</v>
      </c>
      <c r="D869" s="16">
        <v>4.64948117831E-3</v>
      </c>
      <c r="E869" s="14">
        <f t="shared" ca="1" si="86"/>
        <v>1636.3599850000001</v>
      </c>
      <c r="F869" s="14">
        <f t="shared" ca="1" si="87"/>
        <v>420.43400000000003</v>
      </c>
      <c r="G869" s="15">
        <f t="shared" ca="1" si="88"/>
        <v>1.0267850328789359</v>
      </c>
      <c r="H869" s="15">
        <f t="shared" ca="1" si="89"/>
        <v>1.032468829828225</v>
      </c>
      <c r="I869" s="18">
        <f t="shared" ca="1" si="90"/>
        <v>5.5355276589421631E-3</v>
      </c>
      <c r="J869" s="9">
        <f t="shared" ca="1" si="85"/>
        <v>8.8604649999999999E-4</v>
      </c>
    </row>
    <row r="870" spans="1:10" x14ac:dyDescent="0.2">
      <c r="A870" s="2">
        <v>41470</v>
      </c>
      <c r="B870" s="7">
        <v>1682.5</v>
      </c>
      <c r="C870" s="7">
        <v>429.08</v>
      </c>
      <c r="D870" s="16">
        <v>-6.1375659098100001E-3</v>
      </c>
      <c r="E870" s="14">
        <f t="shared" ca="1" si="86"/>
        <v>1626.7299800000001</v>
      </c>
      <c r="F870" s="14">
        <f t="shared" ca="1" si="87"/>
        <v>422.25400000000002</v>
      </c>
      <c r="G870" s="15">
        <f t="shared" ca="1" si="88"/>
        <v>1.0342835139732287</v>
      </c>
      <c r="H870" s="15">
        <f t="shared" ca="1" si="89"/>
        <v>1.0161656254292439</v>
      </c>
      <c r="I870" s="18">
        <f t="shared" ca="1" si="90"/>
        <v>-1.7517332819493969E-2</v>
      </c>
      <c r="J870" s="9">
        <f t="shared" ca="1" si="85"/>
        <v>-1.1379766899999999E-2</v>
      </c>
    </row>
    <row r="871" spans="1:10" x14ac:dyDescent="0.2">
      <c r="A871" s="2">
        <v>41471</v>
      </c>
      <c r="B871" s="7">
        <v>1676.26001</v>
      </c>
      <c r="C871" s="7">
        <v>423.61900000000003</v>
      </c>
      <c r="D871" s="16">
        <v>-1.72085016919E-2</v>
      </c>
      <c r="E871" s="14">
        <f t="shared" ca="1" si="86"/>
        <v>1639.040039</v>
      </c>
      <c r="F871" s="14">
        <f t="shared" ca="1" si="87"/>
        <v>425.44</v>
      </c>
      <c r="G871" s="15">
        <f t="shared" ca="1" si="88"/>
        <v>1.022708396448148</v>
      </c>
      <c r="H871" s="15">
        <f t="shared" ca="1" si="89"/>
        <v>0.99571972546069953</v>
      </c>
      <c r="I871" s="18">
        <f t="shared" ca="1" si="90"/>
        <v>-2.6389409807507036E-2</v>
      </c>
      <c r="J871" s="9">
        <f t="shared" ca="1" si="85"/>
        <v>-9.1809080999999994E-3</v>
      </c>
    </row>
    <row r="872" spans="1:10" x14ac:dyDescent="0.2">
      <c r="A872" s="2">
        <v>41472</v>
      </c>
      <c r="B872" s="7">
        <v>1680.910034</v>
      </c>
      <c r="C872" s="7">
        <v>420.43400000000003</v>
      </c>
      <c r="D872" s="16">
        <v>-2.0314957473600001E-2</v>
      </c>
      <c r="E872" s="14">
        <f t="shared" ca="1" si="86"/>
        <v>1651.8100589999999</v>
      </c>
      <c r="F872" s="14">
        <f t="shared" ca="1" si="87"/>
        <v>426.34899999999999</v>
      </c>
      <c r="G872" s="15">
        <f t="shared" ca="1" si="88"/>
        <v>1.0176170225150567</v>
      </c>
      <c r="H872" s="15">
        <f t="shared" ca="1" si="89"/>
        <v>0.98612638941336805</v>
      </c>
      <c r="I872" s="18">
        <f t="shared" ca="1" si="90"/>
        <v>-3.094546612816973E-2</v>
      </c>
      <c r="J872" s="9">
        <f t="shared" ca="1" si="85"/>
        <v>-1.0630508699999999E-2</v>
      </c>
    </row>
    <row r="873" spans="1:10" x14ac:dyDescent="0.2">
      <c r="A873" s="2">
        <v>41473</v>
      </c>
      <c r="B873" s="7">
        <v>1689.369995</v>
      </c>
      <c r="C873" s="7">
        <v>422.709</v>
      </c>
      <c r="D873" s="16">
        <v>-2.5906942022400001E-2</v>
      </c>
      <c r="E873" s="14">
        <f t="shared" ca="1" si="86"/>
        <v>1628.9300539999999</v>
      </c>
      <c r="F873" s="14">
        <f t="shared" ca="1" si="87"/>
        <v>425.66699999999997</v>
      </c>
      <c r="G873" s="15">
        <f t="shared" ca="1" si="88"/>
        <v>1.0371040738376605</v>
      </c>
      <c r="H873" s="15">
        <f t="shared" ca="1" si="89"/>
        <v>0.99305090598989354</v>
      </c>
      <c r="I873" s="18">
        <f t="shared" ca="1" si="90"/>
        <v>-4.2477094593558196E-2</v>
      </c>
      <c r="J873" s="9">
        <f t="shared" ca="1" si="85"/>
        <v>-1.6570152599999999E-2</v>
      </c>
    </row>
    <row r="874" spans="1:10" x14ac:dyDescent="0.2">
      <c r="A874" s="2">
        <v>41474</v>
      </c>
      <c r="B874" s="7">
        <v>1692.089966</v>
      </c>
      <c r="C874" s="7">
        <v>424.53</v>
      </c>
      <c r="D874" s="16">
        <v>-2.0586497478499999E-2</v>
      </c>
      <c r="E874" s="14">
        <f t="shared" ca="1" si="86"/>
        <v>1588.1899410000001</v>
      </c>
      <c r="F874" s="14">
        <f t="shared" ca="1" si="87"/>
        <v>425.89400000000001</v>
      </c>
      <c r="G874" s="15">
        <f t="shared" ca="1" si="88"/>
        <v>1.0654204023824629</v>
      </c>
      <c r="H874" s="15">
        <f t="shared" ca="1" si="89"/>
        <v>0.9967973251560247</v>
      </c>
      <c r="I874" s="18">
        <f t="shared" ca="1" si="90"/>
        <v>-6.4409389075885226E-2</v>
      </c>
      <c r="J874" s="9">
        <f t="shared" ca="1" si="85"/>
        <v>-4.3822891599999997E-2</v>
      </c>
    </row>
    <row r="875" spans="1:10" x14ac:dyDescent="0.2">
      <c r="A875" s="2">
        <v>41477</v>
      </c>
      <c r="B875" s="7">
        <v>1695.530029</v>
      </c>
      <c r="C875" s="7">
        <v>427.03199999999998</v>
      </c>
      <c r="D875" s="16">
        <v>-2.30583947466E-2</v>
      </c>
      <c r="E875" s="14">
        <f t="shared" ca="1" si="86"/>
        <v>1592.4300539999999</v>
      </c>
      <c r="F875" s="14">
        <f t="shared" ca="1" si="87"/>
        <v>425.89400000000001</v>
      </c>
      <c r="G875" s="15">
        <f t="shared" ca="1" si="88"/>
        <v>1.0647438012997965</v>
      </c>
      <c r="H875" s="15">
        <f t="shared" ca="1" si="89"/>
        <v>1.0026720263727593</v>
      </c>
      <c r="I875" s="18">
        <f t="shared" ca="1" si="90"/>
        <v>-5.8297380882858851E-2</v>
      </c>
      <c r="J875" s="9">
        <f t="shared" ca="1" si="85"/>
        <v>-3.5238986100000001E-2</v>
      </c>
    </row>
    <row r="876" spans="1:10" x14ac:dyDescent="0.2">
      <c r="A876" s="2">
        <v>41478</v>
      </c>
      <c r="B876" s="7">
        <v>1692.3900149999999</v>
      </c>
      <c r="C876" s="7">
        <v>424.98399999999998</v>
      </c>
      <c r="D876" s="16">
        <v>-2.6816007455399998E-2</v>
      </c>
      <c r="E876" s="14">
        <f t="shared" ca="1" si="86"/>
        <v>1573.089966</v>
      </c>
      <c r="F876" s="14">
        <f t="shared" ca="1" si="87"/>
        <v>424.53</v>
      </c>
      <c r="G876" s="15">
        <f t="shared" ca="1" si="88"/>
        <v>1.0758380331567126</v>
      </c>
      <c r="H876" s="15">
        <f t="shared" ca="1" si="89"/>
        <v>1.0010694179445505</v>
      </c>
      <c r="I876" s="18">
        <f t="shared" ca="1" si="90"/>
        <v>-6.9498021921363784E-2</v>
      </c>
      <c r="J876" s="9">
        <f t="shared" ca="1" si="85"/>
        <v>-4.2682014499999997E-2</v>
      </c>
    </row>
    <row r="877" spans="1:10" x14ac:dyDescent="0.2">
      <c r="A877" s="2">
        <v>41479</v>
      </c>
      <c r="B877" s="7">
        <v>1685.9399410000001</v>
      </c>
      <c r="C877" s="7">
        <v>424.98399999999998</v>
      </c>
      <c r="D877" s="16">
        <v>-1.20944521465E-2</v>
      </c>
      <c r="E877" s="14">
        <f t="shared" ca="1" si="86"/>
        <v>1588.030029</v>
      </c>
      <c r="F877" s="14">
        <f t="shared" ca="1" si="87"/>
        <v>424.30200000000002</v>
      </c>
      <c r="G877" s="15">
        <f t="shared" ca="1" si="88"/>
        <v>1.0616549499770196</v>
      </c>
      <c r="H877" s="15">
        <f t="shared" ca="1" si="89"/>
        <v>1.0016073457113093</v>
      </c>
      <c r="I877" s="18">
        <f t="shared" ca="1" si="90"/>
        <v>-5.6560377048126664E-2</v>
      </c>
      <c r="J877" s="9">
        <f t="shared" ca="1" si="85"/>
        <v>-4.4465924900000002E-2</v>
      </c>
    </row>
    <row r="878" spans="1:10" x14ac:dyDescent="0.2">
      <c r="A878" s="2">
        <v>41480</v>
      </c>
      <c r="B878" s="7">
        <v>1690.25</v>
      </c>
      <c r="C878" s="7">
        <v>426.80500000000001</v>
      </c>
      <c r="D878" s="16">
        <v>-9.7173563453599992E-3</v>
      </c>
      <c r="E878" s="14">
        <f t="shared" ca="1" si="86"/>
        <v>1603.26001</v>
      </c>
      <c r="F878" s="14">
        <f t="shared" ca="1" si="87"/>
        <v>424.53</v>
      </c>
      <c r="G878" s="15">
        <f t="shared" ca="1" si="88"/>
        <v>1.0542581923439855</v>
      </c>
      <c r="H878" s="15">
        <f t="shared" ca="1" si="89"/>
        <v>1.0053588674534191</v>
      </c>
      <c r="I878" s="18">
        <f t="shared" ca="1" si="90"/>
        <v>-4.6382684285190212E-2</v>
      </c>
      <c r="J878" s="9">
        <f t="shared" ca="1" si="85"/>
        <v>-3.6665327900000003E-2</v>
      </c>
    </row>
    <row r="879" spans="1:10" x14ac:dyDescent="0.2">
      <c r="A879" s="2">
        <v>41481</v>
      </c>
      <c r="B879" s="7">
        <v>1691.65002399999</v>
      </c>
      <c r="C879" s="7">
        <v>423.16399999999999</v>
      </c>
      <c r="D879" s="16">
        <v>-1.9251834957600002E-2</v>
      </c>
      <c r="E879" s="14">
        <f t="shared" ca="1" si="86"/>
        <v>1613.1999510000001</v>
      </c>
      <c r="F879" s="14">
        <f t="shared" ca="1" si="87"/>
        <v>427.25900000000001</v>
      </c>
      <c r="G879" s="15">
        <f t="shared" ca="1" si="88"/>
        <v>1.0486300987991972</v>
      </c>
      <c r="H879" s="15">
        <f t="shared" ca="1" si="89"/>
        <v>0.99041564952405914</v>
      </c>
      <c r="I879" s="18">
        <f t="shared" ca="1" si="90"/>
        <v>-5.5514760964615051E-2</v>
      </c>
      <c r="J879" s="9">
        <f t="shared" ca="1" si="85"/>
        <v>-3.6262926000000001E-2</v>
      </c>
    </row>
    <row r="880" spans="1:10" x14ac:dyDescent="0.2">
      <c r="A880" s="2">
        <v>41484</v>
      </c>
      <c r="B880" s="7">
        <v>1685.32995599999</v>
      </c>
      <c r="C880" s="7">
        <v>426.34899999999999</v>
      </c>
      <c r="D880" s="16">
        <v>-1.4764758030599999E-2</v>
      </c>
      <c r="E880" s="14">
        <f t="shared" ca="1" si="86"/>
        <v>1606.280029</v>
      </c>
      <c r="F880" s="14">
        <f t="shared" ca="1" si="87"/>
        <v>430.67200000000003</v>
      </c>
      <c r="G880" s="15">
        <f t="shared" ca="1" si="88"/>
        <v>1.0492130422920112</v>
      </c>
      <c r="H880" s="15">
        <f t="shared" ca="1" si="89"/>
        <v>0.98996219861054346</v>
      </c>
      <c r="I880" s="18">
        <f t="shared" ca="1" si="90"/>
        <v>-5.6471699543530263E-2</v>
      </c>
      <c r="J880" s="9">
        <f t="shared" ca="1" si="85"/>
        <v>-4.1706941499999997E-2</v>
      </c>
    </row>
    <row r="881" spans="1:10" x14ac:dyDescent="0.2">
      <c r="A881" s="2">
        <v>41485</v>
      </c>
      <c r="B881" s="7">
        <v>1685.959961</v>
      </c>
      <c r="C881" s="7">
        <v>429.08</v>
      </c>
      <c r="D881" s="16">
        <v>-3.3726188607400003E-2</v>
      </c>
      <c r="E881" s="14">
        <f t="shared" ca="1" si="86"/>
        <v>1614.959961</v>
      </c>
      <c r="F881" s="14">
        <f t="shared" ca="1" si="87"/>
        <v>440.91</v>
      </c>
      <c r="G881" s="15">
        <f t="shared" ca="1" si="88"/>
        <v>1.0439639382489929</v>
      </c>
      <c r="H881" s="15">
        <f t="shared" ca="1" si="89"/>
        <v>0.97316912748633499</v>
      </c>
      <c r="I881" s="18">
        <f t="shared" ca="1" si="90"/>
        <v>-6.7813463826537745E-2</v>
      </c>
      <c r="J881" s="9">
        <f t="shared" ca="1" si="85"/>
        <v>-3.4087275200000003E-2</v>
      </c>
    </row>
    <row r="882" spans="1:10" x14ac:dyDescent="0.2">
      <c r="A882" s="2">
        <v>41486</v>
      </c>
      <c r="B882" s="7">
        <v>1685.7299800000001</v>
      </c>
      <c r="C882" s="7">
        <v>430.9</v>
      </c>
      <c r="D882" s="16">
        <v>-2.2478893492799999E-2</v>
      </c>
      <c r="E882" s="14">
        <f t="shared" ca="1" si="86"/>
        <v>1614.079956</v>
      </c>
      <c r="F882" s="14">
        <f t="shared" ca="1" si="87"/>
        <v>436.36</v>
      </c>
      <c r="G882" s="15">
        <f t="shared" ca="1" si="88"/>
        <v>1.0443906286882854</v>
      </c>
      <c r="H882" s="15">
        <f t="shared" ca="1" si="89"/>
        <v>0.98748739572829769</v>
      </c>
      <c r="I882" s="18">
        <f t="shared" ca="1" si="90"/>
        <v>-5.4484626151285909E-2</v>
      </c>
      <c r="J882" s="9">
        <f t="shared" ca="1" si="85"/>
        <v>-3.2005732699999997E-2</v>
      </c>
    </row>
    <row r="883" spans="1:10" x14ac:dyDescent="0.2">
      <c r="A883" s="2">
        <v>41487</v>
      </c>
      <c r="B883" s="7">
        <v>1706.869995</v>
      </c>
      <c r="C883" s="7">
        <v>430.67200000000003</v>
      </c>
      <c r="D883" s="16">
        <v>-1.45019311365E-2</v>
      </c>
      <c r="E883" s="14">
        <f t="shared" ca="1" si="86"/>
        <v>1615.410034</v>
      </c>
      <c r="F883" s="14">
        <f t="shared" ca="1" si="87"/>
        <v>437.49799999999999</v>
      </c>
      <c r="G883" s="15">
        <f t="shared" ca="1" si="88"/>
        <v>1.0566171802050353</v>
      </c>
      <c r="H883" s="15">
        <f t="shared" ca="1" si="89"/>
        <v>0.98439764296065357</v>
      </c>
      <c r="I883" s="18">
        <f t="shared" ca="1" si="90"/>
        <v>-6.8349766213689156E-2</v>
      </c>
      <c r="J883" s="9">
        <f t="shared" ca="1" si="85"/>
        <v>-5.3847835099999998E-2</v>
      </c>
    </row>
    <row r="884" spans="1:10" x14ac:dyDescent="0.2">
      <c r="A884" s="2">
        <v>41488</v>
      </c>
      <c r="B884" s="7">
        <v>1709.670044</v>
      </c>
      <c r="C884" s="7">
        <v>432.72</v>
      </c>
      <c r="D884" s="16">
        <v>-2.1415479764899999E-2</v>
      </c>
      <c r="E884" s="14">
        <f t="shared" ca="1" si="86"/>
        <v>1631.8900149999999</v>
      </c>
      <c r="F884" s="14">
        <f t="shared" ca="1" si="87"/>
        <v>436.58699999999999</v>
      </c>
      <c r="G884" s="15">
        <f t="shared" ca="1" si="88"/>
        <v>1.0476625436059182</v>
      </c>
      <c r="H884" s="15">
        <f t="shared" ca="1" si="89"/>
        <v>0.99114265885150044</v>
      </c>
      <c r="I884" s="18">
        <f t="shared" ca="1" si="90"/>
        <v>-5.3948559199113566E-2</v>
      </c>
      <c r="J884" s="9">
        <f t="shared" ca="1" si="85"/>
        <v>-3.2533079399999998E-2</v>
      </c>
    </row>
    <row r="885" spans="1:10" x14ac:dyDescent="0.2">
      <c r="A885" s="2">
        <v>41491</v>
      </c>
      <c r="B885" s="7">
        <v>1707.1400149999999</v>
      </c>
      <c r="C885" s="7">
        <v>429.30700000000002</v>
      </c>
      <c r="D885" s="16">
        <v>-2.2167762957100001E-2</v>
      </c>
      <c r="E885" s="14">
        <f t="shared" ca="1" si="86"/>
        <v>1640.459961</v>
      </c>
      <c r="F885" s="14">
        <f t="shared" ca="1" si="87"/>
        <v>434.995</v>
      </c>
      <c r="G885" s="15">
        <f t="shared" ca="1" si="88"/>
        <v>1.0406471694434729</v>
      </c>
      <c r="H885" s="15">
        <f t="shared" ca="1" si="89"/>
        <v>0.98692398763204181</v>
      </c>
      <c r="I885" s="18">
        <f t="shared" ca="1" si="90"/>
        <v>-5.1624780606631226E-2</v>
      </c>
      <c r="J885" s="9">
        <f t="shared" ca="1" si="85"/>
        <v>-2.94570176E-2</v>
      </c>
    </row>
    <row r="886" spans="1:10" x14ac:dyDescent="0.2">
      <c r="A886" s="2">
        <v>41492</v>
      </c>
      <c r="B886" s="7">
        <v>1697.369995</v>
      </c>
      <c r="C886" s="7">
        <v>430.67200000000003</v>
      </c>
      <c r="D886" s="16">
        <v>-2.31337134413E-2</v>
      </c>
      <c r="E886" s="14">
        <f t="shared" ca="1" si="86"/>
        <v>1652.3199460000001</v>
      </c>
      <c r="F886" s="14">
        <f t="shared" ca="1" si="87"/>
        <v>436.815</v>
      </c>
      <c r="G886" s="15">
        <f t="shared" ca="1" si="88"/>
        <v>1.0272647250364912</v>
      </c>
      <c r="H886" s="15">
        <f t="shared" ca="1" si="89"/>
        <v>0.98593683824960232</v>
      </c>
      <c r="I886" s="18">
        <f t="shared" ca="1" si="90"/>
        <v>-4.023099964366128E-2</v>
      </c>
      <c r="J886" s="9">
        <f t="shared" ca="1" si="85"/>
        <v>-1.7097286199999999E-2</v>
      </c>
    </row>
    <row r="887" spans="1:10" x14ac:dyDescent="0.2">
      <c r="A887" s="2">
        <v>41493</v>
      </c>
      <c r="B887" s="7">
        <v>1690.910034</v>
      </c>
      <c r="C887" s="7">
        <v>435.22199999999998</v>
      </c>
      <c r="D887" s="16">
        <v>-1.04186624219E-2</v>
      </c>
      <c r="E887" s="14">
        <f t="shared" ca="1" si="86"/>
        <v>1652.619995</v>
      </c>
      <c r="F887" s="14">
        <f t="shared" ca="1" si="87"/>
        <v>432.72</v>
      </c>
      <c r="G887" s="15">
        <f t="shared" ca="1" si="88"/>
        <v>1.0231692942817141</v>
      </c>
      <c r="H887" s="15">
        <f t="shared" ca="1" si="89"/>
        <v>1.005782029950083</v>
      </c>
      <c r="I887" s="18">
        <f t="shared" ca="1" si="90"/>
        <v>-1.6993536093005246E-2</v>
      </c>
      <c r="J887" s="9">
        <f t="shared" ca="1" si="85"/>
        <v>-6.5748737E-3</v>
      </c>
    </row>
    <row r="888" spans="1:10" x14ac:dyDescent="0.2">
      <c r="A888" s="2">
        <v>41494</v>
      </c>
      <c r="B888" s="7">
        <v>1697.4799800000001</v>
      </c>
      <c r="C888" s="7">
        <v>434.08499999999998</v>
      </c>
      <c r="D888" s="16">
        <v>-1.06596947917E-2</v>
      </c>
      <c r="E888" s="14">
        <f t="shared" ca="1" si="86"/>
        <v>1675.0200199999999</v>
      </c>
      <c r="F888" s="14">
        <f t="shared" ca="1" si="87"/>
        <v>429.08</v>
      </c>
      <c r="G888" s="15">
        <f t="shared" ca="1" si="88"/>
        <v>1.0134087710784496</v>
      </c>
      <c r="H888" s="15">
        <f t="shared" ca="1" si="89"/>
        <v>1.0116644914701221</v>
      </c>
      <c r="I888" s="18">
        <f t="shared" ca="1" si="90"/>
        <v>-1.7212004258373437E-3</v>
      </c>
      <c r="J888" s="9">
        <f t="shared" ca="1" si="85"/>
        <v>8.9384944000000001E-3</v>
      </c>
    </row>
    <row r="889" spans="1:10" x14ac:dyDescent="0.2">
      <c r="A889" s="2">
        <v>41495</v>
      </c>
      <c r="B889" s="7">
        <v>1691.420044</v>
      </c>
      <c r="C889" s="7">
        <v>438.18</v>
      </c>
      <c r="D889" s="16">
        <v>-1.40664839901E-2</v>
      </c>
      <c r="E889" s="14">
        <f t="shared" ca="1" si="86"/>
        <v>1680.1899410000001</v>
      </c>
      <c r="F889" s="14">
        <f t="shared" ca="1" si="87"/>
        <v>434.08499999999998</v>
      </c>
      <c r="G889" s="15">
        <f t="shared" ca="1" si="88"/>
        <v>1.0066838294444949</v>
      </c>
      <c r="H889" s="15">
        <f t="shared" ca="1" si="89"/>
        <v>1.0094336362693943</v>
      </c>
      <c r="I889" s="18">
        <f t="shared" ca="1" si="90"/>
        <v>2.7315496131659067E-3</v>
      </c>
      <c r="J889" s="9">
        <f t="shared" ca="1" si="85"/>
        <v>1.6798033600000001E-2</v>
      </c>
    </row>
    <row r="890" spans="1:10" x14ac:dyDescent="0.2">
      <c r="A890" s="2">
        <v>41498</v>
      </c>
      <c r="B890" s="7">
        <v>1689.469971</v>
      </c>
      <c r="C890" s="7">
        <v>435.45</v>
      </c>
      <c r="D890" s="16">
        <v>-1.5324390145E-2</v>
      </c>
      <c r="E890" s="14">
        <f t="shared" ca="1" si="86"/>
        <v>1682.5</v>
      </c>
      <c r="F890" s="14">
        <f t="shared" ca="1" si="87"/>
        <v>429.08</v>
      </c>
      <c r="G890" s="15">
        <f t="shared" ca="1" si="88"/>
        <v>1.0041426276374443</v>
      </c>
      <c r="H890" s="15">
        <f t="shared" ca="1" si="89"/>
        <v>1.014845716416519</v>
      </c>
      <c r="I890" s="18">
        <f t="shared" ca="1" si="90"/>
        <v>1.0658932789515241E-2</v>
      </c>
      <c r="J890" s="9">
        <f t="shared" ca="1" si="85"/>
        <v>2.5983322900000001E-2</v>
      </c>
    </row>
    <row r="891" spans="1:10" x14ac:dyDescent="0.2">
      <c r="A891" s="2">
        <v>41499</v>
      </c>
      <c r="B891" s="7">
        <v>1694.160034</v>
      </c>
      <c r="C891" s="7">
        <v>435.45</v>
      </c>
      <c r="D891" s="16">
        <v>-7.50473016054E-3</v>
      </c>
      <c r="E891" s="14">
        <f t="shared" ca="1" si="86"/>
        <v>1676.26001</v>
      </c>
      <c r="F891" s="14">
        <f t="shared" ca="1" si="87"/>
        <v>423.61900000000003</v>
      </c>
      <c r="G891" s="15">
        <f t="shared" ca="1" si="88"/>
        <v>1.0106785486101288</v>
      </c>
      <c r="H891" s="15">
        <f t="shared" ca="1" si="89"/>
        <v>1.0279283979236058</v>
      </c>
      <c r="I891" s="18">
        <f t="shared" ca="1" si="90"/>
        <v>1.706759220050591E-2</v>
      </c>
      <c r="J891" s="9">
        <f t="shared" ca="1" si="85"/>
        <v>2.4572322399999999E-2</v>
      </c>
    </row>
    <row r="892" spans="1:10" x14ac:dyDescent="0.2">
      <c r="A892" s="2">
        <v>41500</v>
      </c>
      <c r="B892" s="7">
        <v>1685.3900149999999</v>
      </c>
      <c r="C892" s="7">
        <v>436.13200000000001</v>
      </c>
      <c r="D892" s="16">
        <v>-2.3128154901300001E-3</v>
      </c>
      <c r="E892" s="14">
        <f t="shared" ca="1" si="86"/>
        <v>1680.910034</v>
      </c>
      <c r="F892" s="14">
        <f t="shared" ca="1" si="87"/>
        <v>420.43400000000003</v>
      </c>
      <c r="G892" s="15">
        <f t="shared" ca="1" si="88"/>
        <v>1.0026652116468953</v>
      </c>
      <c r="H892" s="15">
        <f t="shared" ca="1" si="89"/>
        <v>1.0373376082809667</v>
      </c>
      <c r="I892" s="18">
        <f t="shared" ca="1" si="90"/>
        <v>3.4580232994342541E-2</v>
      </c>
      <c r="J892" s="9">
        <f t="shared" ca="1" si="85"/>
        <v>3.6893048499999997E-2</v>
      </c>
    </row>
    <row r="893" spans="1:10" x14ac:dyDescent="0.2">
      <c r="A893" s="2">
        <v>41501</v>
      </c>
      <c r="B893" s="7">
        <v>1661.3199460000001</v>
      </c>
      <c r="C893" s="7">
        <v>437.72500000000002</v>
      </c>
      <c r="D893" s="16">
        <v>5.8985863269699996E-3</v>
      </c>
      <c r="E893" s="14">
        <f t="shared" ca="1" si="86"/>
        <v>1689.369995</v>
      </c>
      <c r="F893" s="14">
        <f t="shared" ca="1" si="87"/>
        <v>422.709</v>
      </c>
      <c r="G893" s="15">
        <f t="shared" ca="1" si="88"/>
        <v>0.98339614821914723</v>
      </c>
      <c r="H893" s="15">
        <f t="shared" ca="1" si="89"/>
        <v>1.035523255951494</v>
      </c>
      <c r="I893" s="18">
        <f t="shared" ca="1" si="90"/>
        <v>5.3007231955041645E-2</v>
      </c>
      <c r="J893" s="9">
        <f t="shared" ca="1" si="85"/>
        <v>4.7108645599999999E-2</v>
      </c>
    </row>
    <row r="894" spans="1:10" x14ac:dyDescent="0.2">
      <c r="A894" s="2">
        <v>41502</v>
      </c>
      <c r="B894" s="7">
        <v>1655.829956</v>
      </c>
      <c r="C894" s="7">
        <v>439.09</v>
      </c>
      <c r="D894" s="16">
        <v>1.41992276645E-2</v>
      </c>
      <c r="E894" s="14">
        <f t="shared" ca="1" si="86"/>
        <v>1692.089966</v>
      </c>
      <c r="F894" s="14">
        <f t="shared" ca="1" si="87"/>
        <v>424.53</v>
      </c>
      <c r="G894" s="15">
        <f t="shared" ca="1" si="88"/>
        <v>0.97857087345910077</v>
      </c>
      <c r="H894" s="15">
        <f t="shared" ca="1" si="89"/>
        <v>1.0342967517018822</v>
      </c>
      <c r="I894" s="18">
        <f t="shared" ca="1" si="90"/>
        <v>5.694618525258055E-2</v>
      </c>
      <c r="J894" s="9">
        <f t="shared" ca="1" si="85"/>
        <v>4.2746957600000003E-2</v>
      </c>
    </row>
    <row r="895" spans="1:10" x14ac:dyDescent="0.2">
      <c r="A895" s="2">
        <v>41505</v>
      </c>
      <c r="B895" s="7">
        <v>1646.0600589999999</v>
      </c>
      <c r="C895" s="7">
        <v>445.91500000000002</v>
      </c>
      <c r="D895" s="16">
        <v>3.1087327217099999E-2</v>
      </c>
      <c r="E895" s="14">
        <f t="shared" ca="1" si="86"/>
        <v>1695.530029</v>
      </c>
      <c r="F895" s="14">
        <f t="shared" ca="1" si="87"/>
        <v>427.03199999999998</v>
      </c>
      <c r="G895" s="15">
        <f t="shared" ca="1" si="88"/>
        <v>0.97082330058808997</v>
      </c>
      <c r="H895" s="15">
        <f t="shared" ca="1" si="89"/>
        <v>1.0442191685868976</v>
      </c>
      <c r="I895" s="18">
        <f t="shared" ca="1" si="90"/>
        <v>7.5601675355697617E-2</v>
      </c>
      <c r="J895" s="9">
        <f t="shared" ca="1" si="85"/>
        <v>4.4514348099999997E-2</v>
      </c>
    </row>
    <row r="896" spans="1:10" x14ac:dyDescent="0.2">
      <c r="A896" s="2">
        <v>41506</v>
      </c>
      <c r="B896" s="7">
        <v>1652.349976</v>
      </c>
      <c r="C896" s="7">
        <v>450.238</v>
      </c>
      <c r="D896" s="16">
        <v>4.2096587993300003E-2</v>
      </c>
      <c r="E896" s="14">
        <f t="shared" ca="1" si="86"/>
        <v>1692.3900149999999</v>
      </c>
      <c r="F896" s="14">
        <f t="shared" ca="1" si="87"/>
        <v>424.98399999999998</v>
      </c>
      <c r="G896" s="15">
        <f t="shared" ca="1" si="88"/>
        <v>0.97634112784575844</v>
      </c>
      <c r="H896" s="15">
        <f t="shared" ca="1" si="89"/>
        <v>1.059423413587335</v>
      </c>
      <c r="I896" s="18">
        <f t="shared" ca="1" si="90"/>
        <v>8.5095550491550931E-2</v>
      </c>
      <c r="J896" s="9">
        <f t="shared" ca="1" si="85"/>
        <v>4.2998962500000001E-2</v>
      </c>
    </row>
    <row r="897" spans="1:10" x14ac:dyDescent="0.2">
      <c r="A897" s="2">
        <v>41507</v>
      </c>
      <c r="B897" s="7">
        <v>1642.8000489999999</v>
      </c>
      <c r="C897" s="7">
        <v>443.185</v>
      </c>
      <c r="D897" s="16">
        <v>3.7209533672799999E-2</v>
      </c>
      <c r="E897" s="14">
        <f t="shared" ca="1" si="86"/>
        <v>1685.9399410000001</v>
      </c>
      <c r="F897" s="14">
        <f t="shared" ca="1" si="87"/>
        <v>424.98399999999998</v>
      </c>
      <c r="G897" s="15">
        <f t="shared" ca="1" si="88"/>
        <v>0.97441196394314489</v>
      </c>
      <c r="H897" s="15">
        <f t="shared" ca="1" si="89"/>
        <v>1.0428274946821527</v>
      </c>
      <c r="I897" s="18">
        <f t="shared" ca="1" si="90"/>
        <v>7.0212121023382368E-2</v>
      </c>
      <c r="J897" s="9">
        <f t="shared" ca="1" si="85"/>
        <v>3.3002587399999998E-2</v>
      </c>
    </row>
    <row r="898" spans="1:10" x14ac:dyDescent="0.2">
      <c r="A898" s="2">
        <v>41508</v>
      </c>
      <c r="B898" s="7">
        <v>1656.959961</v>
      </c>
      <c r="C898" s="7">
        <v>446.82499999999999</v>
      </c>
      <c r="D898" s="16">
        <v>3.9293256428200002E-2</v>
      </c>
      <c r="E898" s="14">
        <f t="shared" ca="1" si="86"/>
        <v>1690.25</v>
      </c>
      <c r="F898" s="14">
        <f t="shared" ca="1" si="87"/>
        <v>426.80500000000001</v>
      </c>
      <c r="G898" s="15">
        <f t="shared" ca="1" si="88"/>
        <v>0.98030466558201446</v>
      </c>
      <c r="H898" s="15">
        <f t="shared" ca="1" si="89"/>
        <v>1.0469066669790654</v>
      </c>
      <c r="I898" s="18">
        <f t="shared" ca="1" si="90"/>
        <v>6.7940104475080476E-2</v>
      </c>
      <c r="J898" s="9">
        <f t="shared" ca="1" si="85"/>
        <v>2.8646847999999999E-2</v>
      </c>
    </row>
    <row r="899" spans="1:10" x14ac:dyDescent="0.2">
      <c r="A899" s="2">
        <v>41509</v>
      </c>
      <c r="B899" s="7">
        <v>1663.5</v>
      </c>
      <c r="C899" s="7">
        <v>445.68700000000001</v>
      </c>
      <c r="D899" s="16">
        <v>3.7750924451500002E-2</v>
      </c>
      <c r="E899" s="14">
        <f t="shared" ca="1" si="86"/>
        <v>1691.65002399999</v>
      </c>
      <c r="F899" s="14">
        <f t="shared" ca="1" si="87"/>
        <v>423.16399999999999</v>
      </c>
      <c r="G899" s="15">
        <f t="shared" ca="1" si="88"/>
        <v>0.98335942801370468</v>
      </c>
      <c r="H899" s="15">
        <f t="shared" ca="1" si="89"/>
        <v>1.0532252270987135</v>
      </c>
      <c r="I899" s="18">
        <f t="shared" ca="1" si="90"/>
        <v>7.1048079770924977E-2</v>
      </c>
      <c r="J899" s="9">
        <f t="shared" ca="1" si="85"/>
        <v>3.3297155299999999E-2</v>
      </c>
    </row>
    <row r="900" spans="1:10" x14ac:dyDescent="0.2">
      <c r="A900" s="2">
        <v>41513</v>
      </c>
      <c r="B900" s="7">
        <v>1630.4799800000001</v>
      </c>
      <c r="C900" s="7">
        <v>443.64</v>
      </c>
      <c r="D900" s="16">
        <v>2.2901604920399998E-2</v>
      </c>
      <c r="E900" s="14">
        <f t="shared" ca="1" si="86"/>
        <v>1685.32995599999</v>
      </c>
      <c r="F900" s="14">
        <f t="shared" ca="1" si="87"/>
        <v>426.34899999999999</v>
      </c>
      <c r="G900" s="15">
        <f t="shared" ca="1" si="88"/>
        <v>0.96745445851435974</v>
      </c>
      <c r="H900" s="15">
        <f t="shared" ca="1" si="89"/>
        <v>1.0405559764418353</v>
      </c>
      <c r="I900" s="18">
        <f t="shared" ca="1" si="90"/>
        <v>7.5560681212562208E-2</v>
      </c>
      <c r="J900" s="9">
        <f t="shared" ca="1" si="85"/>
        <v>5.2659076300000003E-2</v>
      </c>
    </row>
    <row r="901" spans="1:10" x14ac:dyDescent="0.2">
      <c r="A901" s="2">
        <v>41514</v>
      </c>
      <c r="B901" s="7">
        <v>1634.959961</v>
      </c>
      <c r="C901" s="7">
        <v>450.238</v>
      </c>
      <c r="D901" s="16">
        <v>2.6999562305600001E-2</v>
      </c>
      <c r="E901" s="14">
        <f t="shared" ca="1" si="86"/>
        <v>1685.959961</v>
      </c>
      <c r="F901" s="14">
        <f t="shared" ca="1" si="87"/>
        <v>429.08</v>
      </c>
      <c r="G901" s="15">
        <f t="shared" ca="1" si="88"/>
        <v>0.96975017130908014</v>
      </c>
      <c r="H901" s="15">
        <f t="shared" ca="1" si="89"/>
        <v>1.0493101519530157</v>
      </c>
      <c r="I901" s="18">
        <f t="shared" ca="1" si="90"/>
        <v>8.2041728888313958E-2</v>
      </c>
      <c r="J901" s="9">
        <f t="shared" ca="1" si="85"/>
        <v>5.5042166599999998E-2</v>
      </c>
    </row>
    <row r="902" spans="1:10" x14ac:dyDescent="0.2">
      <c r="A902" s="2">
        <v>41515</v>
      </c>
      <c r="B902" s="7">
        <v>1638.170044</v>
      </c>
      <c r="C902" s="7">
        <v>450.238</v>
      </c>
      <c r="D902" s="16">
        <v>2.5148652647499999E-2</v>
      </c>
      <c r="E902" s="14">
        <f t="shared" ca="1" si="86"/>
        <v>1685.7299800000001</v>
      </c>
      <c r="F902" s="14">
        <f t="shared" ca="1" si="87"/>
        <v>430.9</v>
      </c>
      <c r="G902" s="15">
        <f t="shared" ca="1" si="88"/>
        <v>0.97178674131428799</v>
      </c>
      <c r="H902" s="15">
        <f t="shared" ca="1" si="89"/>
        <v>1.0448781619865399</v>
      </c>
      <c r="I902" s="18">
        <f t="shared" ca="1" si="90"/>
        <v>7.521343682195103E-2</v>
      </c>
      <c r="J902" s="9">
        <f t="shared" ca="1" si="85"/>
        <v>5.0064784199999997E-2</v>
      </c>
    </row>
    <row r="903" spans="1:10" x14ac:dyDescent="0.2">
      <c r="A903" s="2">
        <v>41516</v>
      </c>
      <c r="B903" s="7">
        <v>1632.969971</v>
      </c>
      <c r="C903" s="7">
        <v>447.28</v>
      </c>
      <c r="D903" s="16">
        <v>2.28762193881E-2</v>
      </c>
      <c r="E903" s="14">
        <f t="shared" ca="1" si="86"/>
        <v>1706.869995</v>
      </c>
      <c r="F903" s="14">
        <f t="shared" ca="1" si="87"/>
        <v>430.67200000000003</v>
      </c>
      <c r="G903" s="15">
        <f t="shared" ca="1" si="88"/>
        <v>0.95670436282992954</v>
      </c>
      <c r="H903" s="15">
        <f t="shared" ca="1" si="89"/>
        <v>1.038562989932013</v>
      </c>
      <c r="I903" s="18">
        <f t="shared" ca="1" si="90"/>
        <v>8.5563137665585431E-2</v>
      </c>
      <c r="J903" s="9">
        <f t="shared" ca="1" si="85"/>
        <v>6.2686918300000005E-2</v>
      </c>
    </row>
    <row r="904" spans="1:10" x14ac:dyDescent="0.2">
      <c r="A904" s="2">
        <v>41520</v>
      </c>
      <c r="B904" s="7">
        <v>1639.7700199999999</v>
      </c>
      <c r="C904" s="7">
        <v>449.1</v>
      </c>
      <c r="D904" s="16">
        <v>2.9505927140700001E-2</v>
      </c>
      <c r="E904" s="14">
        <f t="shared" ca="1" si="86"/>
        <v>1709.670044</v>
      </c>
      <c r="F904" s="14">
        <f t="shared" ca="1" si="87"/>
        <v>432.72</v>
      </c>
      <c r="G904" s="15">
        <f t="shared" ca="1" si="88"/>
        <v>0.95911490392821086</v>
      </c>
      <c r="H904" s="15">
        <f t="shared" ca="1" si="89"/>
        <v>1.0378535773710482</v>
      </c>
      <c r="I904" s="18">
        <f t="shared" ca="1" si="90"/>
        <v>8.2095141176881326E-2</v>
      </c>
      <c r="J904" s="9">
        <f t="shared" ca="1" si="85"/>
        <v>5.2589214000000002E-2</v>
      </c>
    </row>
    <row r="905" spans="1:10" x14ac:dyDescent="0.2">
      <c r="A905" s="2">
        <v>41521</v>
      </c>
      <c r="B905" s="7">
        <v>1653.079956</v>
      </c>
      <c r="C905" s="7">
        <v>452.74</v>
      </c>
      <c r="D905" s="16">
        <v>2.89144875074E-2</v>
      </c>
      <c r="E905" s="14">
        <f t="shared" ca="1" si="86"/>
        <v>1707.1400149999999</v>
      </c>
      <c r="F905" s="14">
        <f t="shared" ca="1" si="87"/>
        <v>429.30700000000002</v>
      </c>
      <c r="G905" s="15">
        <f t="shared" ca="1" si="88"/>
        <v>0.96833296711166372</v>
      </c>
      <c r="H905" s="15">
        <f t="shared" ca="1" si="89"/>
        <v>1.0545833168338741</v>
      </c>
      <c r="I905" s="18">
        <f t="shared" ca="1" si="90"/>
        <v>8.9070962831594214E-2</v>
      </c>
      <c r="J905" s="9">
        <f t="shared" ca="1" si="85"/>
        <v>6.0156475299999998E-2</v>
      </c>
    </row>
    <row r="906" spans="1:10" x14ac:dyDescent="0.2">
      <c r="A906" s="2">
        <v>41522</v>
      </c>
      <c r="B906" s="7">
        <v>1655.079956</v>
      </c>
      <c r="C906" s="7">
        <v>451.60300000000001</v>
      </c>
      <c r="D906" s="16">
        <v>2.0539726435700002E-2</v>
      </c>
      <c r="E906" s="14">
        <f t="shared" ca="1" si="86"/>
        <v>1697.369995</v>
      </c>
      <c r="F906" s="14">
        <f t="shared" ca="1" si="87"/>
        <v>430.67200000000003</v>
      </c>
      <c r="G906" s="15">
        <f t="shared" ca="1" si="88"/>
        <v>0.97508496136695288</v>
      </c>
      <c r="H906" s="15">
        <f t="shared" ca="1" si="89"/>
        <v>1.0486007913214697</v>
      </c>
      <c r="I906" s="18">
        <f t="shared" ca="1" si="90"/>
        <v>7.5394281388009965E-2</v>
      </c>
      <c r="J906" s="9">
        <f t="shared" ca="1" si="85"/>
        <v>5.4854554999999999E-2</v>
      </c>
    </row>
    <row r="907" spans="1:10" x14ac:dyDescent="0.2">
      <c r="A907" s="2">
        <v>41523</v>
      </c>
      <c r="B907" s="7">
        <v>1655.170044</v>
      </c>
      <c r="C907" s="7">
        <v>447.73500000000001</v>
      </c>
      <c r="D907" s="16">
        <v>1.3835944706000001E-3</v>
      </c>
      <c r="E907" s="14">
        <f t="shared" ca="1" si="86"/>
        <v>1690.910034</v>
      </c>
      <c r="F907" s="14">
        <f t="shared" ca="1" si="87"/>
        <v>435.22199999999998</v>
      </c>
      <c r="G907" s="15">
        <f t="shared" ca="1" si="88"/>
        <v>0.97886345856292911</v>
      </c>
      <c r="H907" s="15">
        <f t="shared" ca="1" si="89"/>
        <v>1.0287508443966529</v>
      </c>
      <c r="I907" s="18">
        <f t="shared" ca="1" si="90"/>
        <v>5.096460123964941E-2</v>
      </c>
      <c r="J907" s="9">
        <f t="shared" ca="1" si="85"/>
        <v>4.9581006800000001E-2</v>
      </c>
    </row>
    <row r="908" spans="1:10" x14ac:dyDescent="0.2">
      <c r="A908" s="2">
        <v>41526</v>
      </c>
      <c r="B908" s="7">
        <v>1671.709961</v>
      </c>
      <c r="C908" s="7">
        <v>447.73500000000001</v>
      </c>
      <c r="D908" s="16">
        <v>1.42767934163E-3</v>
      </c>
      <c r="E908" s="14">
        <f t="shared" ca="1" si="86"/>
        <v>1697.4799800000001</v>
      </c>
      <c r="F908" s="14">
        <f t="shared" ca="1" si="87"/>
        <v>434.08499999999998</v>
      </c>
      <c r="G908" s="15">
        <f t="shared" ca="1" si="88"/>
        <v>0.9848186610130153</v>
      </c>
      <c r="H908" s="15">
        <f t="shared" ca="1" si="89"/>
        <v>1.0314454542313143</v>
      </c>
      <c r="I908" s="18">
        <f t="shared" ca="1" si="90"/>
        <v>4.7345562248320094E-2</v>
      </c>
      <c r="J908" s="9">
        <f t="shared" ca="1" si="85"/>
        <v>4.5917882899999998E-2</v>
      </c>
    </row>
    <row r="909" spans="1:10" x14ac:dyDescent="0.2">
      <c r="A909" s="2">
        <v>41527</v>
      </c>
      <c r="B909" s="7">
        <v>1683.98998999999</v>
      </c>
      <c r="C909" s="7">
        <v>445.68700000000001</v>
      </c>
      <c r="D909" s="16">
        <v>-1.07683343957E-2</v>
      </c>
      <c r="E909" s="14">
        <f t="shared" ca="1" si="86"/>
        <v>1691.420044</v>
      </c>
      <c r="F909" s="14">
        <f t="shared" ca="1" si="87"/>
        <v>438.18</v>
      </c>
      <c r="G909" s="15">
        <f t="shared" ca="1" si="88"/>
        <v>0.99560720944134096</v>
      </c>
      <c r="H909" s="15">
        <f t="shared" ca="1" si="89"/>
        <v>1.0171322287644347</v>
      </c>
      <c r="I909" s="18">
        <f t="shared" ca="1" si="90"/>
        <v>2.1619991417269668E-2</v>
      </c>
      <c r="J909" s="9">
        <f t="shared" ca="1" si="85"/>
        <v>3.2388325799999999E-2</v>
      </c>
    </row>
    <row r="910" spans="1:10" x14ac:dyDescent="0.2">
      <c r="A910" s="2">
        <v>41528</v>
      </c>
      <c r="B910" s="7">
        <v>1689.130005</v>
      </c>
      <c r="C910" s="7">
        <v>448.19</v>
      </c>
      <c r="D910" s="16">
        <v>2.9741475307499998E-3</v>
      </c>
      <c r="E910" s="14">
        <f t="shared" ca="1" si="86"/>
        <v>1689.469971</v>
      </c>
      <c r="F910" s="14">
        <f t="shared" ca="1" si="87"/>
        <v>435.45</v>
      </c>
      <c r="G910" s="15">
        <f t="shared" ca="1" si="88"/>
        <v>0.99979877357642599</v>
      </c>
      <c r="H910" s="15">
        <f t="shared" ca="1" si="89"/>
        <v>1.0292570903662879</v>
      </c>
      <c r="I910" s="18">
        <f t="shared" ca="1" si="90"/>
        <v>2.9464245774662334E-2</v>
      </c>
      <c r="J910" s="9">
        <f t="shared" ca="1" si="85"/>
        <v>2.6490098199999999E-2</v>
      </c>
    </row>
    <row r="911" spans="1:10" x14ac:dyDescent="0.2">
      <c r="A911" s="2">
        <v>41529</v>
      </c>
      <c r="B911" s="7">
        <v>1683.420044</v>
      </c>
      <c r="C911" s="7">
        <v>446.59699999999998</v>
      </c>
      <c r="D911" s="16">
        <v>3.5692045501500001E-3</v>
      </c>
      <c r="E911" s="14">
        <f t="shared" ca="1" si="86"/>
        <v>1694.160034</v>
      </c>
      <c r="F911" s="14">
        <f t="shared" ca="1" si="87"/>
        <v>435.45</v>
      </c>
      <c r="G911" s="15">
        <f t="shared" ca="1" si="88"/>
        <v>0.99366058118214351</v>
      </c>
      <c r="H911" s="15">
        <f t="shared" ca="1" si="89"/>
        <v>1.0255988058330463</v>
      </c>
      <c r="I911" s="18">
        <f t="shared" ca="1" si="90"/>
        <v>3.2141986162826708E-2</v>
      </c>
      <c r="J911" s="9">
        <f t="shared" ca="1" si="85"/>
        <v>2.85727816E-2</v>
      </c>
    </row>
    <row r="912" spans="1:10" x14ac:dyDescent="0.2">
      <c r="A912" s="2">
        <v>41530</v>
      </c>
      <c r="B912" s="7">
        <v>1687.98998999999</v>
      </c>
      <c r="C912" s="7">
        <v>449.55500000000001</v>
      </c>
      <c r="D912" s="16">
        <v>7.7921406700000003E-3</v>
      </c>
      <c r="E912" s="14">
        <f t="shared" ca="1" si="86"/>
        <v>1685.3900149999999</v>
      </c>
      <c r="F912" s="14">
        <f t="shared" ca="1" si="87"/>
        <v>436.13200000000001</v>
      </c>
      <c r="G912" s="15">
        <f t="shared" ca="1" si="88"/>
        <v>1.0015426548020638</v>
      </c>
      <c r="H912" s="15">
        <f t="shared" ca="1" si="89"/>
        <v>1.0307773793255253</v>
      </c>
      <c r="I912" s="18">
        <f t="shared" ca="1" si="90"/>
        <v>2.9189694900452423E-2</v>
      </c>
      <c r="J912" s="9">
        <f t="shared" ca="1" si="85"/>
        <v>2.1397554199999998E-2</v>
      </c>
    </row>
    <row r="913" spans="1:10" x14ac:dyDescent="0.2">
      <c r="A913" s="2">
        <v>41533</v>
      </c>
      <c r="B913" s="7">
        <v>1697.599976</v>
      </c>
      <c r="C913" s="7">
        <v>449.22300000000001</v>
      </c>
      <c r="D913" s="16">
        <v>3.1883399225000001E-3</v>
      </c>
      <c r="E913" s="14">
        <f t="shared" ca="1" si="86"/>
        <v>1661.3199460000001</v>
      </c>
      <c r="F913" s="14">
        <f t="shared" ca="1" si="87"/>
        <v>437.72500000000002</v>
      </c>
      <c r="G913" s="15">
        <f t="shared" ca="1" si="88"/>
        <v>1.021838075252965</v>
      </c>
      <c r="H913" s="15">
        <f t="shared" ca="1" si="89"/>
        <v>1.0262676337883374</v>
      </c>
      <c r="I913" s="18">
        <f t="shared" ca="1" si="90"/>
        <v>4.3348928197608494E-3</v>
      </c>
      <c r="J913" s="9">
        <f t="shared" ca="1" si="85"/>
        <v>1.1465529E-3</v>
      </c>
    </row>
    <row r="914" spans="1:10" x14ac:dyDescent="0.2">
      <c r="A914" s="2">
        <v>41534</v>
      </c>
      <c r="B914" s="7">
        <v>1704.76001</v>
      </c>
      <c r="C914" s="7">
        <v>451.31700000000001</v>
      </c>
      <c r="D914" s="16">
        <v>1.4040642249899999E-3</v>
      </c>
      <c r="E914" s="14">
        <f t="shared" ca="1" si="86"/>
        <v>1655.829956</v>
      </c>
      <c r="F914" s="14">
        <f t="shared" ca="1" si="87"/>
        <v>439.09</v>
      </c>
      <c r="G914" s="15">
        <f t="shared" ca="1" si="88"/>
        <v>1.029550168374898</v>
      </c>
      <c r="H914" s="15">
        <f t="shared" ca="1" si="89"/>
        <v>1.0278462274249016</v>
      </c>
      <c r="I914" s="18">
        <f t="shared" ca="1" si="90"/>
        <v>-1.6550344046720733E-3</v>
      </c>
      <c r="J914" s="9">
        <f t="shared" ca="1" si="85"/>
        <v>-3.0590985999999999E-3</v>
      </c>
    </row>
    <row r="915" spans="1:10" x14ac:dyDescent="0.2">
      <c r="A915" s="2">
        <v>41535</v>
      </c>
      <c r="B915" s="7">
        <v>1725.5200199999999</v>
      </c>
      <c r="C915" s="7">
        <v>449.68799999999999</v>
      </c>
      <c r="D915" s="16">
        <v>-2.09089394211E-2</v>
      </c>
      <c r="E915" s="14">
        <f t="shared" ca="1" si="86"/>
        <v>1646.0600589999999</v>
      </c>
      <c r="F915" s="14">
        <f t="shared" ca="1" si="87"/>
        <v>445.91500000000002</v>
      </c>
      <c r="G915" s="15">
        <f t="shared" ca="1" si="88"/>
        <v>1.0482728200380931</v>
      </c>
      <c r="H915" s="15">
        <f t="shared" ca="1" si="89"/>
        <v>1.0084612538264017</v>
      </c>
      <c r="I915" s="18">
        <f t="shared" ca="1" si="90"/>
        <v>-3.7978249030862665E-2</v>
      </c>
      <c r="J915" s="9">
        <f t="shared" ca="1" si="85"/>
        <v>-1.7069309599999999E-2</v>
      </c>
    </row>
    <row r="916" spans="1:10" x14ac:dyDescent="0.2">
      <c r="A916" s="2">
        <v>41536</v>
      </c>
      <c r="B916" s="7">
        <v>1722.339966</v>
      </c>
      <c r="C916" s="7">
        <v>444.56700000000001</v>
      </c>
      <c r="D916" s="16">
        <v>-2.8517219878600002E-2</v>
      </c>
      <c r="E916" s="14">
        <f t="shared" ca="1" si="86"/>
        <v>1652.349976</v>
      </c>
      <c r="F916" s="14">
        <f t="shared" ca="1" si="87"/>
        <v>450.238</v>
      </c>
      <c r="G916" s="15">
        <f t="shared" ca="1" si="88"/>
        <v>1.0423578485288156</v>
      </c>
      <c r="H916" s="15">
        <f t="shared" ca="1" si="89"/>
        <v>0.98740443942981271</v>
      </c>
      <c r="I916" s="18">
        <f t="shared" ca="1" si="90"/>
        <v>-5.2720290998493624E-2</v>
      </c>
      <c r="J916" s="9">
        <f t="shared" ca="1" si="85"/>
        <v>-2.4203071100000001E-2</v>
      </c>
    </row>
    <row r="917" spans="1:10" x14ac:dyDescent="0.2">
      <c r="A917" s="2">
        <v>41537</v>
      </c>
      <c r="B917" s="7">
        <v>1709.910034</v>
      </c>
      <c r="C917" s="7">
        <v>444.56700000000001</v>
      </c>
      <c r="D917" s="16">
        <v>-2.1251132051200002E-2</v>
      </c>
      <c r="E917" s="14">
        <f t="shared" ca="1" si="86"/>
        <v>1642.8000489999999</v>
      </c>
      <c r="F917" s="14">
        <f t="shared" ca="1" si="87"/>
        <v>443.185</v>
      </c>
      <c r="G917" s="15">
        <f t="shared" ca="1" si="88"/>
        <v>1.040850975772037</v>
      </c>
      <c r="H917" s="15">
        <f t="shared" ca="1" si="89"/>
        <v>1.0031183365863015</v>
      </c>
      <c r="I917" s="18">
        <f t="shared" ca="1" si="90"/>
        <v>-3.6251721009098237E-2</v>
      </c>
      <c r="J917" s="9">
        <f t="shared" ca="1" si="85"/>
        <v>-1.5000589E-2</v>
      </c>
    </row>
    <row r="918" spans="1:10" x14ac:dyDescent="0.2">
      <c r="A918" s="2">
        <v>41540</v>
      </c>
      <c r="B918" s="7">
        <v>1701.839966</v>
      </c>
      <c r="C918" s="7">
        <v>445.964</v>
      </c>
      <c r="D918" s="16">
        <v>-2.1204399611299999E-2</v>
      </c>
      <c r="E918" s="14">
        <f t="shared" ca="1" si="86"/>
        <v>1656.959961</v>
      </c>
      <c r="F918" s="14">
        <f t="shared" ca="1" si="87"/>
        <v>446.82499999999999</v>
      </c>
      <c r="G918" s="15">
        <f t="shared" ca="1" si="88"/>
        <v>1.0270857510479097</v>
      </c>
      <c r="H918" s="15">
        <f t="shared" ca="1" si="89"/>
        <v>0.99807307111285182</v>
      </c>
      <c r="I918" s="18">
        <f t="shared" ca="1" si="90"/>
        <v>-2.8247573199664089E-2</v>
      </c>
      <c r="J918" s="9">
        <f t="shared" ca="1" si="85"/>
        <v>-7.0431736E-3</v>
      </c>
    </row>
    <row r="919" spans="1:10" x14ac:dyDescent="0.2">
      <c r="A919" s="2">
        <v>41541</v>
      </c>
      <c r="B919" s="7">
        <v>1697.420044</v>
      </c>
      <c r="C919" s="7">
        <v>448.29199999999997</v>
      </c>
      <c r="D919" s="16">
        <v>-2.4638248308600001E-2</v>
      </c>
      <c r="E919" s="14">
        <f t="shared" ca="1" si="86"/>
        <v>1663.5</v>
      </c>
      <c r="F919" s="14">
        <f t="shared" ca="1" si="87"/>
        <v>445.68700000000001</v>
      </c>
      <c r="G919" s="15">
        <f t="shared" ca="1" si="88"/>
        <v>1.0203907688608356</v>
      </c>
      <c r="H919" s="15">
        <f t="shared" ca="1" si="89"/>
        <v>1.0058449090953965</v>
      </c>
      <c r="I919" s="18">
        <f t="shared" ca="1" si="90"/>
        <v>-1.4255185571384721E-2</v>
      </c>
      <c r="J919" s="9">
        <f t="shared" ref="J919:J982" ca="1" si="91">ROUND(I919-D919,10)</f>
        <v>1.0383062700000001E-2</v>
      </c>
    </row>
    <row r="920" spans="1:10" x14ac:dyDescent="0.2">
      <c r="A920" s="2">
        <v>41542</v>
      </c>
      <c r="B920" s="7">
        <v>1692.7700199999999</v>
      </c>
      <c r="C920" s="7">
        <v>449.22300000000001</v>
      </c>
      <c r="D920" s="16">
        <v>-5.3936434713499999E-3</v>
      </c>
      <c r="E920" s="14">
        <f t="shared" ca="1" si="86"/>
        <v>1630.4799800000001</v>
      </c>
      <c r="F920" s="14">
        <f t="shared" ca="1" si="87"/>
        <v>443.64</v>
      </c>
      <c r="G920" s="15">
        <f t="shared" ca="1" si="88"/>
        <v>1.0382034988249287</v>
      </c>
      <c r="H920" s="15">
        <f t="shared" ca="1" si="89"/>
        <v>1.0125845279956722</v>
      </c>
      <c r="I920" s="18">
        <f t="shared" ca="1" si="90"/>
        <v>-2.4676251677299144E-2</v>
      </c>
      <c r="J920" s="9">
        <f t="shared" ca="1" si="91"/>
        <v>-1.9282608199999999E-2</v>
      </c>
    </row>
    <row r="921" spans="1:10" x14ac:dyDescent="0.2">
      <c r="A921" s="2">
        <v>41543</v>
      </c>
      <c r="B921" s="7">
        <v>1698.670044</v>
      </c>
      <c r="C921" s="7">
        <v>454.11099999999999</v>
      </c>
      <c r="D921" s="16">
        <v>-1.25768035926E-2</v>
      </c>
      <c r="E921" s="14">
        <f t="shared" ca="1" si="86"/>
        <v>1634.959961</v>
      </c>
      <c r="F921" s="14">
        <f t="shared" ca="1" si="87"/>
        <v>450.238</v>
      </c>
      <c r="G921" s="15">
        <f t="shared" ca="1" si="88"/>
        <v>1.038967365880344</v>
      </c>
      <c r="H921" s="15">
        <f t="shared" ca="1" si="89"/>
        <v>1.0086021171025101</v>
      </c>
      <c r="I921" s="18">
        <f t="shared" ca="1" si="90"/>
        <v>-2.9226373969989505E-2</v>
      </c>
      <c r="J921" s="9">
        <f t="shared" ca="1" si="91"/>
        <v>-1.6649570400000001E-2</v>
      </c>
    </row>
    <row r="922" spans="1:10" x14ac:dyDescent="0.2">
      <c r="A922" s="2">
        <v>41544</v>
      </c>
      <c r="B922" s="7">
        <v>1691.75</v>
      </c>
      <c r="C922" s="7">
        <v>450.61900000000003</v>
      </c>
      <c r="D922" s="16">
        <v>-2.37053715658E-2</v>
      </c>
      <c r="E922" s="14">
        <f t="shared" ca="1" si="86"/>
        <v>1638.170044</v>
      </c>
      <c r="F922" s="14">
        <f t="shared" ca="1" si="87"/>
        <v>450.238</v>
      </c>
      <c r="G922" s="15">
        <f t="shared" ca="1" si="88"/>
        <v>1.032707200449821</v>
      </c>
      <c r="H922" s="15">
        <f t="shared" ca="1" si="89"/>
        <v>1.0008462191107814</v>
      </c>
      <c r="I922" s="18">
        <f t="shared" ca="1" si="90"/>
        <v>-3.0851901996191922E-2</v>
      </c>
      <c r="J922" s="9">
        <f t="shared" ca="1" si="91"/>
        <v>-7.1465304E-3</v>
      </c>
    </row>
    <row r="923" spans="1:10" x14ac:dyDescent="0.2">
      <c r="A923" s="2">
        <v>41547</v>
      </c>
      <c r="B923" s="7">
        <v>1681.5500489999999</v>
      </c>
      <c r="C923" s="7">
        <v>452.947</v>
      </c>
      <c r="D923" s="16">
        <v>-2.60669479891E-2</v>
      </c>
      <c r="E923" s="14">
        <f t="shared" ca="1" si="86"/>
        <v>1632.969971</v>
      </c>
      <c r="F923" s="14">
        <f t="shared" ca="1" si="87"/>
        <v>447.28</v>
      </c>
      <c r="G923" s="15">
        <f t="shared" ca="1" si="88"/>
        <v>1.0297495231772391</v>
      </c>
      <c r="H923" s="15">
        <f t="shared" ca="1" si="89"/>
        <v>1.0126699159363264</v>
      </c>
      <c r="I923" s="18">
        <f t="shared" ca="1" si="90"/>
        <v>-1.6586176401630626E-2</v>
      </c>
      <c r="J923" s="9">
        <f t="shared" ca="1" si="91"/>
        <v>9.4807716E-3</v>
      </c>
    </row>
    <row r="924" spans="1:10" x14ac:dyDescent="0.2">
      <c r="A924" s="2">
        <v>41548</v>
      </c>
      <c r="B924" s="7">
        <v>1695</v>
      </c>
      <c r="C924" s="7">
        <v>451.78300000000002</v>
      </c>
      <c r="D924" s="16">
        <v>-2.5607645630800001E-2</v>
      </c>
      <c r="E924" s="14">
        <f t="shared" ca="1" si="86"/>
        <v>1639.7700199999999</v>
      </c>
      <c r="F924" s="14">
        <f t="shared" ca="1" si="87"/>
        <v>449.1</v>
      </c>
      <c r="G924" s="15">
        <f t="shared" ca="1" si="88"/>
        <v>1.0336815402930712</v>
      </c>
      <c r="H924" s="15">
        <f t="shared" ca="1" si="89"/>
        <v>1.0059741705633489</v>
      </c>
      <c r="I924" s="18">
        <f t="shared" ca="1" si="90"/>
        <v>-2.6804551159795964E-2</v>
      </c>
      <c r="J924" s="9">
        <f t="shared" ca="1" si="91"/>
        <v>-1.1969055E-3</v>
      </c>
    </row>
    <row r="925" spans="1:10" x14ac:dyDescent="0.2">
      <c r="A925" s="2">
        <v>41549</v>
      </c>
      <c r="B925" s="7">
        <v>1693.869995</v>
      </c>
      <c r="C925" s="7">
        <v>451.55</v>
      </c>
      <c r="D925" s="16">
        <v>-2.2191592441999999E-2</v>
      </c>
      <c r="E925" s="14">
        <f t="shared" ca="1" si="86"/>
        <v>1653.079956</v>
      </c>
      <c r="F925" s="14">
        <f t="shared" ca="1" si="87"/>
        <v>452.74</v>
      </c>
      <c r="G925" s="15">
        <f t="shared" ca="1" si="88"/>
        <v>1.0246751760868849</v>
      </c>
      <c r="H925" s="15">
        <f t="shared" ca="1" si="89"/>
        <v>0.99737155983566728</v>
      </c>
      <c r="I925" s="18">
        <f t="shared" ca="1" si="90"/>
        <v>-2.6646118583146472E-2</v>
      </c>
      <c r="J925" s="9">
        <f t="shared" ca="1" si="91"/>
        <v>-4.4545260999999999E-3</v>
      </c>
    </row>
    <row r="926" spans="1:10" x14ac:dyDescent="0.2">
      <c r="A926" s="2">
        <v>41550</v>
      </c>
      <c r="B926" s="7">
        <v>1678.660034</v>
      </c>
      <c r="C926" s="7">
        <v>452.48200000000003</v>
      </c>
      <c r="D926" s="16">
        <v>-1.69134113241E-2</v>
      </c>
      <c r="E926" s="14">
        <f t="shared" ca="1" si="86"/>
        <v>1655.079956</v>
      </c>
      <c r="F926" s="14">
        <f t="shared" ca="1" si="87"/>
        <v>451.60300000000001</v>
      </c>
      <c r="G926" s="15">
        <f t="shared" ca="1" si="88"/>
        <v>1.0142470929664258</v>
      </c>
      <c r="H926" s="15">
        <f t="shared" ca="1" si="89"/>
        <v>1.0019463998246247</v>
      </c>
      <c r="I926" s="18">
        <f t="shared" ca="1" si="90"/>
        <v>-1.2127905741217915E-2</v>
      </c>
      <c r="J926" s="9">
        <f t="shared" ca="1" si="91"/>
        <v>4.7855056E-3</v>
      </c>
    </row>
    <row r="927" spans="1:10" x14ac:dyDescent="0.2">
      <c r="A927" s="2">
        <v>41551</v>
      </c>
      <c r="B927" s="7">
        <v>1690.5</v>
      </c>
      <c r="C927" s="7">
        <v>448.29199999999997</v>
      </c>
      <c r="D927" s="16">
        <v>-9.7227824763099994E-3</v>
      </c>
      <c r="E927" s="14">
        <f t="shared" ca="1" si="86"/>
        <v>1655.170044</v>
      </c>
      <c r="F927" s="14">
        <f t="shared" ca="1" si="87"/>
        <v>447.73500000000001</v>
      </c>
      <c r="G927" s="15">
        <f t="shared" ca="1" si="88"/>
        <v>1.0213452123110078</v>
      </c>
      <c r="H927" s="15">
        <f t="shared" ca="1" si="89"/>
        <v>1.001244039442974</v>
      </c>
      <c r="I927" s="18">
        <f t="shared" ca="1" si="90"/>
        <v>-1.9681076119748675E-2</v>
      </c>
      <c r="J927" s="9">
        <f t="shared" ca="1" si="91"/>
        <v>-9.9582935999999993E-3</v>
      </c>
    </row>
    <row r="928" spans="1:10" x14ac:dyDescent="0.2">
      <c r="A928" s="2">
        <v>41554</v>
      </c>
      <c r="B928" s="7">
        <v>1676.119995</v>
      </c>
      <c r="C928" s="7">
        <v>447.36099999999999</v>
      </c>
      <c r="D928" s="16">
        <v>-6.7795042473500003E-3</v>
      </c>
      <c r="E928" s="14">
        <f t="shared" ca="1" si="86"/>
        <v>1671.709961</v>
      </c>
      <c r="F928" s="14">
        <f t="shared" ca="1" si="87"/>
        <v>447.73500000000001</v>
      </c>
      <c r="G928" s="15">
        <f t="shared" ca="1" si="88"/>
        <v>1.0026380377594699</v>
      </c>
      <c r="H928" s="15">
        <f t="shared" ca="1" si="89"/>
        <v>0.99916468446737461</v>
      </c>
      <c r="I928" s="18">
        <f t="shared" ca="1" si="90"/>
        <v>-3.4642145632705068E-3</v>
      </c>
      <c r="J928" s="9">
        <f t="shared" ca="1" si="91"/>
        <v>3.3152897000000001E-3</v>
      </c>
    </row>
    <row r="929" spans="1:10" x14ac:dyDescent="0.2">
      <c r="A929" s="2">
        <v>41555</v>
      </c>
      <c r="B929" s="7">
        <v>1655.4499510000001</v>
      </c>
      <c r="C929" s="7">
        <v>449.92099999999999</v>
      </c>
      <c r="D929" s="16">
        <v>3.4557161793800002E-3</v>
      </c>
      <c r="E929" s="14">
        <f t="shared" ref="E929:E992" ca="1" si="92">OFFSET(B929,-$K$1,0)</f>
        <v>1683.98998999999</v>
      </c>
      <c r="F929" s="14">
        <f t="shared" ref="F929:F992" ca="1" si="93">OFFSET(C929,-$K$1,0)</f>
        <v>445.68700000000001</v>
      </c>
      <c r="G929" s="15">
        <f t="shared" ref="G929:G992" ca="1" si="94">B929/E929</f>
        <v>0.9830521326317444</v>
      </c>
      <c r="H929" s="15">
        <f t="shared" ref="H929:H992" ca="1" si="95">C929/F929</f>
        <v>1.0094999405412317</v>
      </c>
      <c r="I929" s="18">
        <f t="shared" ref="I929:I992" ca="1" si="96">H929/G929-1</f>
        <v>2.690376942541528E-2</v>
      </c>
      <c r="J929" s="9">
        <f t="shared" ca="1" si="91"/>
        <v>2.3448053199999999E-2</v>
      </c>
    </row>
    <row r="930" spans="1:10" x14ac:dyDescent="0.2">
      <c r="A930" s="2">
        <v>41556</v>
      </c>
      <c r="B930" s="7">
        <v>1656.400024</v>
      </c>
      <c r="C930" s="7">
        <v>446.66300000000001</v>
      </c>
      <c r="D930" s="16">
        <v>-1.0777514195999999E-2</v>
      </c>
      <c r="E930" s="14">
        <f t="shared" ca="1" si="92"/>
        <v>1689.130005</v>
      </c>
      <c r="F930" s="14">
        <f t="shared" ca="1" si="93"/>
        <v>448.19</v>
      </c>
      <c r="G930" s="15">
        <f t="shared" ca="1" si="94"/>
        <v>0.98062317234131424</v>
      </c>
      <c r="H930" s="15">
        <f t="shared" ca="1" si="95"/>
        <v>0.99659296280595289</v>
      </c>
      <c r="I930" s="18">
        <f t="shared" ca="1" si="96"/>
        <v>1.6285348862916882E-2</v>
      </c>
      <c r="J930" s="9">
        <f t="shared" ca="1" si="91"/>
        <v>2.7062863100000001E-2</v>
      </c>
    </row>
    <row r="931" spans="1:10" x14ac:dyDescent="0.2">
      <c r="A931" s="2">
        <v>41557</v>
      </c>
      <c r="B931" s="7">
        <v>1692.5600589999999</v>
      </c>
      <c r="C931" s="7">
        <v>449.45499999999998</v>
      </c>
      <c r="D931" s="16">
        <v>-9.8124229030099996E-3</v>
      </c>
      <c r="E931" s="14">
        <f t="shared" ca="1" si="92"/>
        <v>1683.420044</v>
      </c>
      <c r="F931" s="14">
        <f t="shared" ca="1" si="93"/>
        <v>446.59699999999998</v>
      </c>
      <c r="G931" s="15">
        <f t="shared" ca="1" si="94"/>
        <v>1.0054294322041468</v>
      </c>
      <c r="H931" s="15">
        <f t="shared" ca="1" si="95"/>
        <v>1.0063995055945294</v>
      </c>
      <c r="I931" s="18">
        <f t="shared" ca="1" si="96"/>
        <v>9.6483488478749102E-4</v>
      </c>
      <c r="J931" s="9">
        <f t="shared" ca="1" si="91"/>
        <v>1.07772578E-2</v>
      </c>
    </row>
    <row r="932" spans="1:10" x14ac:dyDescent="0.2">
      <c r="A932" s="2">
        <v>41558</v>
      </c>
      <c r="B932" s="7">
        <v>1703.1999510000001</v>
      </c>
      <c r="C932" s="7">
        <v>452.24900000000002</v>
      </c>
      <c r="D932" s="16">
        <v>-8.9118753162600005E-3</v>
      </c>
      <c r="E932" s="14">
        <f t="shared" ca="1" si="92"/>
        <v>1687.98998999999</v>
      </c>
      <c r="F932" s="14">
        <f t="shared" ca="1" si="93"/>
        <v>449.55500000000001</v>
      </c>
      <c r="G932" s="15">
        <f t="shared" ca="1" si="94"/>
        <v>1.0090106938371182</v>
      </c>
      <c r="H932" s="15">
        <f t="shared" ca="1" si="95"/>
        <v>1.0059925926749786</v>
      </c>
      <c r="I932" s="18">
        <f t="shared" ca="1" si="96"/>
        <v>-2.9911488357592386E-3</v>
      </c>
      <c r="J932" s="9">
        <f t="shared" ca="1" si="91"/>
        <v>5.9207265E-3</v>
      </c>
    </row>
    <row r="933" spans="1:10" x14ac:dyDescent="0.2">
      <c r="A933" s="2">
        <v>41561</v>
      </c>
      <c r="B933" s="7">
        <v>1710.1400149999999</v>
      </c>
      <c r="C933" s="7">
        <v>449.22300000000001</v>
      </c>
      <c r="D933" s="16">
        <v>-2.0415182712200001E-2</v>
      </c>
      <c r="E933" s="14">
        <f t="shared" ca="1" si="92"/>
        <v>1697.599976</v>
      </c>
      <c r="F933" s="14">
        <f t="shared" ca="1" si="93"/>
        <v>449.22300000000001</v>
      </c>
      <c r="G933" s="15">
        <f t="shared" ca="1" si="94"/>
        <v>1.0073869222297869</v>
      </c>
      <c r="H933" s="15">
        <f t="shared" ca="1" si="95"/>
        <v>1</v>
      </c>
      <c r="I933" s="18">
        <f t="shared" ca="1" si="96"/>
        <v>-7.3327557334538218E-3</v>
      </c>
      <c r="J933" s="9">
        <f t="shared" ca="1" si="91"/>
        <v>1.3082427000000001E-2</v>
      </c>
    </row>
    <row r="934" spans="1:10" x14ac:dyDescent="0.2">
      <c r="A934" s="2">
        <v>41562</v>
      </c>
      <c r="B934" s="7">
        <v>1698.0600589999999</v>
      </c>
      <c r="C934" s="7">
        <v>444.33499999999998</v>
      </c>
      <c r="D934" s="16">
        <v>-3.3001887541099999E-2</v>
      </c>
      <c r="E934" s="14">
        <f t="shared" ca="1" si="92"/>
        <v>1704.76001</v>
      </c>
      <c r="F934" s="14">
        <f t="shared" ca="1" si="93"/>
        <v>451.31700000000001</v>
      </c>
      <c r="G934" s="15">
        <f t="shared" ca="1" si="94"/>
        <v>0.99606985677708382</v>
      </c>
      <c r="H934" s="15">
        <f t="shared" ca="1" si="95"/>
        <v>0.98452972079491796</v>
      </c>
      <c r="I934" s="18">
        <f t="shared" ca="1" si="96"/>
        <v>-1.1585669321934389E-2</v>
      </c>
      <c r="J934" s="9">
        <f t="shared" ca="1" si="91"/>
        <v>2.14162182E-2</v>
      </c>
    </row>
    <row r="935" spans="1:10" x14ac:dyDescent="0.2">
      <c r="A935" s="2">
        <v>41563</v>
      </c>
      <c r="B935" s="7">
        <v>1721.540039</v>
      </c>
      <c r="C935" s="7">
        <v>442.47300000000001</v>
      </c>
      <c r="D935" s="16">
        <v>-2.4175967905300001E-2</v>
      </c>
      <c r="E935" s="14">
        <f t="shared" ca="1" si="92"/>
        <v>1725.5200199999999</v>
      </c>
      <c r="F935" s="14">
        <f t="shared" ca="1" si="93"/>
        <v>449.68799999999999</v>
      </c>
      <c r="G935" s="15">
        <f t="shared" ca="1" si="94"/>
        <v>0.99769345996924452</v>
      </c>
      <c r="H935" s="15">
        <f t="shared" ca="1" si="95"/>
        <v>0.98395554250947326</v>
      </c>
      <c r="I935" s="18">
        <f t="shared" ca="1" si="96"/>
        <v>-1.3769677772764721E-2</v>
      </c>
      <c r="J935" s="9">
        <f t="shared" ca="1" si="91"/>
        <v>1.04062901E-2</v>
      </c>
    </row>
    <row r="936" spans="1:10" x14ac:dyDescent="0.2">
      <c r="A936" s="2">
        <v>41564</v>
      </c>
      <c r="B936" s="7">
        <v>1733.15002399999</v>
      </c>
      <c r="C936" s="7">
        <v>444.10199999999998</v>
      </c>
      <c r="D936" s="16">
        <v>-2.2663746268700002E-2</v>
      </c>
      <c r="E936" s="14">
        <f t="shared" ca="1" si="92"/>
        <v>1722.339966</v>
      </c>
      <c r="F936" s="14">
        <f t="shared" ca="1" si="93"/>
        <v>444.56700000000001</v>
      </c>
      <c r="G936" s="15">
        <f t="shared" ca="1" si="94"/>
        <v>1.0062763787715474</v>
      </c>
      <c r="H936" s="15">
        <f t="shared" ca="1" si="95"/>
        <v>0.99895403842390451</v>
      </c>
      <c r="I936" s="18">
        <f t="shared" ca="1" si="96"/>
        <v>-7.2766692154514478E-3</v>
      </c>
      <c r="J936" s="9">
        <f t="shared" ca="1" si="91"/>
        <v>1.53870771E-2</v>
      </c>
    </row>
    <row r="937" spans="1:10" x14ac:dyDescent="0.2">
      <c r="A937" s="2">
        <v>41565</v>
      </c>
      <c r="B937" s="7">
        <v>1744.5</v>
      </c>
      <c r="C937" s="7">
        <v>440.37799999999999</v>
      </c>
      <c r="D937" s="16">
        <v>-2.9740897781499999E-2</v>
      </c>
      <c r="E937" s="14">
        <f t="shared" ca="1" si="92"/>
        <v>1709.910034</v>
      </c>
      <c r="F937" s="14">
        <f t="shared" ca="1" si="93"/>
        <v>444.56700000000001</v>
      </c>
      <c r="G937" s="15">
        <f t="shared" ca="1" si="94"/>
        <v>1.0202291145804223</v>
      </c>
      <c r="H937" s="15">
        <f t="shared" ca="1" si="95"/>
        <v>0.99057734829620725</v>
      </c>
      <c r="I937" s="18">
        <f t="shared" ca="1" si="96"/>
        <v>-2.9063830722385942E-2</v>
      </c>
      <c r="J937" s="9">
        <f t="shared" ca="1" si="91"/>
        <v>6.7706709999999998E-4</v>
      </c>
    </row>
    <row r="938" spans="1:10" x14ac:dyDescent="0.2">
      <c r="A938" s="2">
        <v>41568</v>
      </c>
      <c r="B938" s="7">
        <v>1744.660034</v>
      </c>
      <c r="C938" s="7">
        <v>441.07600000000002</v>
      </c>
      <c r="D938" s="16">
        <v>-2.1453382700900001E-2</v>
      </c>
      <c r="E938" s="14">
        <f t="shared" ca="1" si="92"/>
        <v>1701.839966</v>
      </c>
      <c r="F938" s="14">
        <f t="shared" ca="1" si="93"/>
        <v>445.964</v>
      </c>
      <c r="G938" s="15">
        <f t="shared" ca="1" si="94"/>
        <v>1.0251610426688029</v>
      </c>
      <c r="H938" s="15">
        <f t="shared" ca="1" si="95"/>
        <v>0.9890394740382632</v>
      </c>
      <c r="I938" s="18">
        <f t="shared" ca="1" si="96"/>
        <v>-3.5235018818608688E-2</v>
      </c>
      <c r="J938" s="9">
        <f t="shared" ca="1" si="91"/>
        <v>-1.3781636099999999E-2</v>
      </c>
    </row>
    <row r="939" spans="1:10" x14ac:dyDescent="0.2">
      <c r="A939" s="2">
        <v>41569</v>
      </c>
      <c r="B939" s="7">
        <v>1754.670044</v>
      </c>
      <c r="C939" s="7">
        <v>450.154</v>
      </c>
      <c r="D939" s="16">
        <v>-6.8751725967599996E-3</v>
      </c>
      <c r="E939" s="14">
        <f t="shared" ca="1" si="92"/>
        <v>1697.420044</v>
      </c>
      <c r="F939" s="14">
        <f t="shared" ca="1" si="93"/>
        <v>448.29199999999997</v>
      </c>
      <c r="G939" s="15">
        <f t="shared" ca="1" si="94"/>
        <v>1.0337276563938114</v>
      </c>
      <c r="H939" s="15">
        <f t="shared" ca="1" si="95"/>
        <v>1.0041535427801522</v>
      </c>
      <c r="I939" s="18">
        <f t="shared" ca="1" si="96"/>
        <v>-2.8609192596074418E-2</v>
      </c>
      <c r="J939" s="9">
        <f t="shared" ca="1" si="91"/>
        <v>-2.173402E-2</v>
      </c>
    </row>
    <row r="940" spans="1:10" x14ac:dyDescent="0.2">
      <c r="A940" s="2">
        <v>41570</v>
      </c>
      <c r="B940" s="7">
        <v>1746.380005</v>
      </c>
      <c r="C940" s="7">
        <v>444.56700000000001</v>
      </c>
      <c r="D940" s="16">
        <v>-1.7840328512999999E-2</v>
      </c>
      <c r="E940" s="14">
        <f t="shared" ca="1" si="92"/>
        <v>1692.7700199999999</v>
      </c>
      <c r="F940" s="14">
        <f t="shared" ca="1" si="93"/>
        <v>449.22300000000001</v>
      </c>
      <c r="G940" s="15">
        <f t="shared" ca="1" si="94"/>
        <v>1.0316699754642393</v>
      </c>
      <c r="H940" s="15">
        <f t="shared" ca="1" si="95"/>
        <v>0.98963543718821168</v>
      </c>
      <c r="I940" s="18">
        <f t="shared" ca="1" si="96"/>
        <v>-4.0744171368477189E-2</v>
      </c>
      <c r="J940" s="9">
        <f t="shared" ca="1" si="91"/>
        <v>-2.2903842899999999E-2</v>
      </c>
    </row>
    <row r="941" spans="1:10" x14ac:dyDescent="0.2">
      <c r="A941" s="2">
        <v>41571</v>
      </c>
      <c r="B941" s="7">
        <v>1752.0699460000001</v>
      </c>
      <c r="C941" s="7">
        <v>447.36099999999999</v>
      </c>
      <c r="D941" s="16">
        <v>-1.6920362976100001E-2</v>
      </c>
      <c r="E941" s="14">
        <f t="shared" ca="1" si="92"/>
        <v>1698.670044</v>
      </c>
      <c r="F941" s="14">
        <f t="shared" ca="1" si="93"/>
        <v>454.11099999999999</v>
      </c>
      <c r="G941" s="15">
        <f t="shared" ca="1" si="94"/>
        <v>1.0314363005273555</v>
      </c>
      <c r="H941" s="15">
        <f t="shared" ca="1" si="95"/>
        <v>0.98513579279074937</v>
      </c>
      <c r="I941" s="18">
        <f t="shared" ca="1" si="96"/>
        <v>-4.4889352559080442E-2</v>
      </c>
      <c r="J941" s="9">
        <f t="shared" ca="1" si="91"/>
        <v>-2.7968989600000001E-2</v>
      </c>
    </row>
    <row r="942" spans="1:10" x14ac:dyDescent="0.2">
      <c r="A942" s="2">
        <v>41572</v>
      </c>
      <c r="B942" s="7">
        <v>1759.7700199999999</v>
      </c>
      <c r="C942" s="7">
        <v>449.68799999999999</v>
      </c>
      <c r="D942" s="16">
        <v>-1.6318267347499998E-2</v>
      </c>
      <c r="E942" s="14">
        <f t="shared" ca="1" si="92"/>
        <v>1691.75</v>
      </c>
      <c r="F942" s="14">
        <f t="shared" ca="1" si="93"/>
        <v>450.61900000000003</v>
      </c>
      <c r="G942" s="15">
        <f t="shared" ca="1" si="94"/>
        <v>1.0402068981823556</v>
      </c>
      <c r="H942" s="15">
        <f t="shared" ca="1" si="95"/>
        <v>0.99793395307343891</v>
      </c>
      <c r="I942" s="18">
        <f t="shared" ca="1" si="96"/>
        <v>-4.0638977863715287E-2</v>
      </c>
      <c r="J942" s="9">
        <f t="shared" ca="1" si="91"/>
        <v>-2.4320710499999999E-2</v>
      </c>
    </row>
    <row r="943" spans="1:10" x14ac:dyDescent="0.2">
      <c r="A943" s="2">
        <v>41575</v>
      </c>
      <c r="B943" s="7">
        <v>1762.1099850000001</v>
      </c>
      <c r="C943" s="7">
        <v>455.74</v>
      </c>
      <c r="D943" s="16">
        <v>2.3519704055099998E-3</v>
      </c>
      <c r="E943" s="14">
        <f t="shared" ca="1" si="92"/>
        <v>1681.5500489999999</v>
      </c>
      <c r="F943" s="14">
        <f t="shared" ca="1" si="93"/>
        <v>452.947</v>
      </c>
      <c r="G943" s="15">
        <f t="shared" ca="1" si="94"/>
        <v>1.0479081404968638</v>
      </c>
      <c r="H943" s="15">
        <f t="shared" ca="1" si="95"/>
        <v>1.0061662843555648</v>
      </c>
      <c r="I943" s="18">
        <f t="shared" ca="1" si="96"/>
        <v>-3.9833506896422399E-2</v>
      </c>
      <c r="J943" s="9">
        <f t="shared" ca="1" si="91"/>
        <v>-4.2185477300000003E-2</v>
      </c>
    </row>
    <row r="944" spans="1:10" x14ac:dyDescent="0.2">
      <c r="A944" s="2">
        <v>41576</v>
      </c>
      <c r="B944" s="7">
        <v>1771.9499510000001</v>
      </c>
      <c r="C944" s="7">
        <v>458.06799999999998</v>
      </c>
      <c r="D944" s="16">
        <v>3.96441515279E-3</v>
      </c>
      <c r="E944" s="14">
        <f t="shared" ca="1" si="92"/>
        <v>1695</v>
      </c>
      <c r="F944" s="14">
        <f t="shared" ca="1" si="93"/>
        <v>451.78300000000002</v>
      </c>
      <c r="G944" s="15">
        <f t="shared" ca="1" si="94"/>
        <v>1.045398201179941</v>
      </c>
      <c r="H944" s="15">
        <f t="shared" ca="1" si="95"/>
        <v>1.0139115460298418</v>
      </c>
      <c r="I944" s="18">
        <f t="shared" ca="1" si="96"/>
        <v>-3.0119293408540582E-2</v>
      </c>
      <c r="J944" s="9">
        <f t="shared" ca="1" si="91"/>
        <v>-3.4083708599999998E-2</v>
      </c>
    </row>
    <row r="945" spans="1:10" x14ac:dyDescent="0.2">
      <c r="A945" s="2">
        <v>41577</v>
      </c>
      <c r="B945" s="7">
        <v>1763.3100589999999</v>
      </c>
      <c r="C945" s="7">
        <v>458.3</v>
      </c>
      <c r="D945" s="16">
        <v>5.3886672312200004E-3</v>
      </c>
      <c r="E945" s="14">
        <f t="shared" ca="1" si="92"/>
        <v>1693.869995</v>
      </c>
      <c r="F945" s="14">
        <f t="shared" ca="1" si="93"/>
        <v>451.55</v>
      </c>
      <c r="G945" s="15">
        <f t="shared" ca="1" si="94"/>
        <v>1.0409949194477583</v>
      </c>
      <c r="H945" s="15">
        <f t="shared" ca="1" si="95"/>
        <v>1.0149485106854168</v>
      </c>
      <c r="I945" s="18">
        <f t="shared" ca="1" si="96"/>
        <v>-2.5020687686121423E-2</v>
      </c>
      <c r="J945" s="9">
        <f t="shared" ca="1" si="91"/>
        <v>-3.0409354900000001E-2</v>
      </c>
    </row>
    <row r="946" spans="1:10" x14ac:dyDescent="0.2">
      <c r="A946" s="2">
        <v>41578</v>
      </c>
      <c r="B946" s="7">
        <v>1756.540039</v>
      </c>
      <c r="C946" s="7">
        <v>451.55</v>
      </c>
      <c r="D946" s="16">
        <v>2.0694296692600001E-3</v>
      </c>
      <c r="E946" s="14">
        <f t="shared" ca="1" si="92"/>
        <v>1678.660034</v>
      </c>
      <c r="F946" s="14">
        <f t="shared" ca="1" si="93"/>
        <v>452.48200000000003</v>
      </c>
      <c r="G946" s="15">
        <f t="shared" ca="1" si="94"/>
        <v>1.0463941497519444</v>
      </c>
      <c r="H946" s="15">
        <f t="shared" ca="1" si="95"/>
        <v>0.99794024955688843</v>
      </c>
      <c r="I946" s="18">
        <f t="shared" ca="1" si="96"/>
        <v>-4.6305591642061827E-2</v>
      </c>
      <c r="J946" s="9">
        <f t="shared" ca="1" si="91"/>
        <v>-4.8375021300000001E-2</v>
      </c>
    </row>
    <row r="947" spans="1:10" x14ac:dyDescent="0.2">
      <c r="A947" s="2">
        <v>41579</v>
      </c>
      <c r="B947" s="7">
        <v>1761.6400149999999</v>
      </c>
      <c r="C947" s="7">
        <v>442.70600000000002</v>
      </c>
      <c r="D947" s="16">
        <v>4.9780164580800002E-3</v>
      </c>
      <c r="E947" s="14">
        <f t="shared" ca="1" si="92"/>
        <v>1690.5</v>
      </c>
      <c r="F947" s="14">
        <f t="shared" ca="1" si="93"/>
        <v>448.29199999999997</v>
      </c>
      <c r="G947" s="15">
        <f t="shared" ca="1" si="94"/>
        <v>1.0420822330671398</v>
      </c>
      <c r="H947" s="15">
        <f t="shared" ca="1" si="95"/>
        <v>0.98753937165954342</v>
      </c>
      <c r="I947" s="18">
        <f t="shared" ca="1" si="96"/>
        <v>-5.2340266129537016E-2</v>
      </c>
      <c r="J947" s="9">
        <f t="shared" ca="1" si="91"/>
        <v>-5.7318282599999999E-2</v>
      </c>
    </row>
    <row r="948" spans="1:10" x14ac:dyDescent="0.2">
      <c r="A948" s="2">
        <v>41582</v>
      </c>
      <c r="B948" s="7">
        <v>1767.9300539999999</v>
      </c>
      <c r="C948" s="7">
        <v>440.84399999999999</v>
      </c>
      <c r="D948" s="16">
        <v>1.2340135008699999E-2</v>
      </c>
      <c r="E948" s="14">
        <f t="shared" ca="1" si="92"/>
        <v>1676.119995</v>
      </c>
      <c r="F948" s="14">
        <f t="shared" ca="1" si="93"/>
        <v>447.36099999999999</v>
      </c>
      <c r="G948" s="15">
        <f t="shared" ca="1" si="94"/>
        <v>1.0547753497803718</v>
      </c>
      <c r="H948" s="15">
        <f t="shared" ca="1" si="95"/>
        <v>0.98543234658363155</v>
      </c>
      <c r="I948" s="18">
        <f t="shared" ca="1" si="96"/>
        <v>-6.5741964116983853E-2</v>
      </c>
      <c r="J948" s="9">
        <f t="shared" ca="1" si="91"/>
        <v>-7.8082099099999996E-2</v>
      </c>
    </row>
    <row r="949" spans="1:10" x14ac:dyDescent="0.2">
      <c r="A949" s="2">
        <v>41583</v>
      </c>
      <c r="B949" s="7">
        <v>1762.969971</v>
      </c>
      <c r="C949" s="7">
        <v>448.524</v>
      </c>
      <c r="D949" s="16">
        <v>2.81342543652E-2</v>
      </c>
      <c r="E949" s="14">
        <f t="shared" ca="1" si="92"/>
        <v>1655.4499510000001</v>
      </c>
      <c r="F949" s="14">
        <f t="shared" ca="1" si="93"/>
        <v>449.92099999999999</v>
      </c>
      <c r="G949" s="15">
        <f t="shared" ca="1" si="94"/>
        <v>1.0649491214971802</v>
      </c>
      <c r="H949" s="15">
        <f t="shared" ca="1" si="95"/>
        <v>0.99689501045739137</v>
      </c>
      <c r="I949" s="18">
        <f t="shared" ca="1" si="96"/>
        <v>-6.3903626629705723E-2</v>
      </c>
      <c r="J949" s="9">
        <f t="shared" ca="1" si="91"/>
        <v>-9.2037881000000002E-2</v>
      </c>
    </row>
    <row r="950" spans="1:10" x14ac:dyDescent="0.2">
      <c r="A950" s="2">
        <v>41584</v>
      </c>
      <c r="B950" s="7">
        <v>1770.48998999999</v>
      </c>
      <c r="C950" s="7">
        <v>444.93599999999998</v>
      </c>
      <c r="D950" s="16">
        <v>6.0828277559999998E-2</v>
      </c>
      <c r="E950" s="14">
        <f t="shared" ca="1" si="92"/>
        <v>1656.400024</v>
      </c>
      <c r="F950" s="14">
        <f t="shared" ca="1" si="93"/>
        <v>446.66300000000001</v>
      </c>
      <c r="G950" s="15">
        <f t="shared" ca="1" si="94"/>
        <v>1.0688782687436076</v>
      </c>
      <c r="H950" s="15">
        <f t="shared" ca="1" si="95"/>
        <v>0.99613355035004014</v>
      </c>
      <c r="I950" s="18">
        <f t="shared" ca="1" si="96"/>
        <v>-6.8057065543182804E-2</v>
      </c>
      <c r="J950" s="9">
        <f t="shared" ca="1" si="91"/>
        <v>-0.12888534309999999</v>
      </c>
    </row>
    <row r="951" spans="1:10" x14ac:dyDescent="0.2">
      <c r="A951" s="2">
        <v>41585</v>
      </c>
      <c r="B951" s="7">
        <v>1747.15002399999</v>
      </c>
      <c r="C951" s="7">
        <v>443.28800000000001</v>
      </c>
      <c r="D951" s="16">
        <v>5.9002958505200001E-2</v>
      </c>
      <c r="E951" s="14">
        <f t="shared" ca="1" si="92"/>
        <v>1692.5600589999999</v>
      </c>
      <c r="F951" s="14">
        <f t="shared" ca="1" si="93"/>
        <v>449.45499999999998</v>
      </c>
      <c r="G951" s="15">
        <f t="shared" ca="1" si="94"/>
        <v>1.0322528968527374</v>
      </c>
      <c r="H951" s="15">
        <f t="shared" ca="1" si="95"/>
        <v>0.98627893782469889</v>
      </c>
      <c r="I951" s="18">
        <f t="shared" ca="1" si="96"/>
        <v>-4.4537495770861635E-2</v>
      </c>
      <c r="J951" s="9">
        <f t="shared" ca="1" si="91"/>
        <v>-0.1035404543</v>
      </c>
    </row>
    <row r="952" spans="1:10" x14ac:dyDescent="0.2">
      <c r="A952" s="2">
        <v>41586</v>
      </c>
      <c r="B952" s="7">
        <v>1770.6099850000001</v>
      </c>
      <c r="C952" s="7">
        <v>443.995</v>
      </c>
      <c r="D952" s="16">
        <v>5.53272402045E-2</v>
      </c>
      <c r="E952" s="14">
        <f t="shared" ca="1" si="92"/>
        <v>1703.1999510000001</v>
      </c>
      <c r="F952" s="14">
        <f t="shared" ca="1" si="93"/>
        <v>452.24900000000002</v>
      </c>
      <c r="G952" s="15">
        <f t="shared" ca="1" si="94"/>
        <v>1.0395784616835044</v>
      </c>
      <c r="H952" s="15">
        <f t="shared" ca="1" si="95"/>
        <v>0.98174899225868928</v>
      </c>
      <c r="I952" s="18">
        <f t="shared" ca="1" si="96"/>
        <v>-5.5627806419888182E-2</v>
      </c>
      <c r="J952" s="9">
        <f t="shared" ca="1" si="91"/>
        <v>-0.1109550466</v>
      </c>
    </row>
    <row r="953" spans="1:10" x14ac:dyDescent="0.2">
      <c r="A953" s="2">
        <v>41589</v>
      </c>
      <c r="B953" s="7">
        <v>1771.8900149999999</v>
      </c>
      <c r="C953" s="7">
        <v>430.34</v>
      </c>
      <c r="D953" s="16">
        <v>6.1852829105E-2</v>
      </c>
      <c r="E953" s="14">
        <f t="shared" ca="1" si="92"/>
        <v>1710.1400149999999</v>
      </c>
      <c r="F953" s="14">
        <f t="shared" ca="1" si="93"/>
        <v>449.22300000000001</v>
      </c>
      <c r="G953" s="15">
        <f t="shared" ca="1" si="94"/>
        <v>1.0361081545711917</v>
      </c>
      <c r="H953" s="15">
        <f t="shared" ca="1" si="95"/>
        <v>0.95796519768578181</v>
      </c>
      <c r="I953" s="18">
        <f t="shared" ca="1" si="96"/>
        <v>-7.5419691024196656E-2</v>
      </c>
      <c r="J953" s="9">
        <f t="shared" ca="1" si="91"/>
        <v>-0.13727252009999999</v>
      </c>
    </row>
    <row r="954" spans="1:10" x14ac:dyDescent="0.2">
      <c r="A954" s="2">
        <v>41590</v>
      </c>
      <c r="B954" s="7">
        <v>1767.6899410000001</v>
      </c>
      <c r="C954" s="7">
        <v>437.63900000000001</v>
      </c>
      <c r="D954" s="16">
        <v>5.77763114498E-2</v>
      </c>
      <c r="E954" s="14">
        <f t="shared" ca="1" si="92"/>
        <v>1698.0600589999999</v>
      </c>
      <c r="F954" s="14">
        <f t="shared" ca="1" si="93"/>
        <v>444.33499999999998</v>
      </c>
      <c r="G954" s="15">
        <f t="shared" ca="1" si="94"/>
        <v>1.0410055472602104</v>
      </c>
      <c r="H954" s="15">
        <f t="shared" ca="1" si="95"/>
        <v>0.98493028908368696</v>
      </c>
      <c r="I954" s="18">
        <f t="shared" ca="1" si="96"/>
        <v>-5.3866435509499655E-2</v>
      </c>
      <c r="J954" s="9">
        <f t="shared" ca="1" si="91"/>
        <v>-0.111642747</v>
      </c>
    </row>
    <row r="955" spans="1:10" x14ac:dyDescent="0.2">
      <c r="A955" s="2">
        <v>41591</v>
      </c>
      <c r="B955" s="7">
        <v>1782</v>
      </c>
      <c r="C955" s="7">
        <v>435.04899999999998</v>
      </c>
      <c r="D955" s="16">
        <v>7.1123915877600002E-2</v>
      </c>
      <c r="E955" s="14">
        <f t="shared" ca="1" si="92"/>
        <v>1721.540039</v>
      </c>
      <c r="F955" s="14">
        <f t="shared" ca="1" si="93"/>
        <v>442.47300000000001</v>
      </c>
      <c r="G955" s="15">
        <f t="shared" ca="1" si="94"/>
        <v>1.035119694941931</v>
      </c>
      <c r="H955" s="15">
        <f t="shared" ca="1" si="95"/>
        <v>0.98322157510175756</v>
      </c>
      <c r="I955" s="18">
        <f t="shared" ca="1" si="96"/>
        <v>-5.0137312712502213E-2</v>
      </c>
      <c r="J955" s="9">
        <f t="shared" ca="1" si="91"/>
        <v>-0.12126122860000001</v>
      </c>
    </row>
    <row r="956" spans="1:10" x14ac:dyDescent="0.2">
      <c r="A956" s="2">
        <v>41592</v>
      </c>
      <c r="B956" s="7">
        <v>1790.619995</v>
      </c>
      <c r="C956" s="7">
        <v>437.16699999999997</v>
      </c>
      <c r="D956" s="16">
        <v>5.8346898189199997E-2</v>
      </c>
      <c r="E956" s="14">
        <f t="shared" ca="1" si="92"/>
        <v>1733.15002399999</v>
      </c>
      <c r="F956" s="14">
        <f t="shared" ca="1" si="93"/>
        <v>444.10199999999998</v>
      </c>
      <c r="G956" s="15">
        <f t="shared" ca="1" si="94"/>
        <v>1.0331592592702237</v>
      </c>
      <c r="H956" s="15">
        <f t="shared" ca="1" si="95"/>
        <v>0.98438421803999976</v>
      </c>
      <c r="I956" s="18">
        <f t="shared" ca="1" si="96"/>
        <v>-4.72096056755823E-2</v>
      </c>
      <c r="J956" s="9">
        <f t="shared" ca="1" si="91"/>
        <v>-0.1055565039</v>
      </c>
    </row>
    <row r="957" spans="1:10" x14ac:dyDescent="0.2">
      <c r="A957" s="2">
        <v>41593</v>
      </c>
      <c r="B957" s="7">
        <v>1798.1800539999999</v>
      </c>
      <c r="C957" s="7">
        <v>444.46499999999997</v>
      </c>
      <c r="D957" s="16">
        <v>5.6163153235399998E-2</v>
      </c>
      <c r="E957" s="14">
        <f t="shared" ca="1" si="92"/>
        <v>1744.5</v>
      </c>
      <c r="F957" s="14">
        <f t="shared" ca="1" si="93"/>
        <v>440.37799999999999</v>
      </c>
      <c r="G957" s="15">
        <f t="shared" ca="1" si="94"/>
        <v>1.0307710255087417</v>
      </c>
      <c r="H957" s="15">
        <f t="shared" ca="1" si="95"/>
        <v>1.0092806634300533</v>
      </c>
      <c r="I957" s="18">
        <f t="shared" ca="1" si="96"/>
        <v>-2.0848822431811853E-2</v>
      </c>
      <c r="J957" s="9">
        <f t="shared" ca="1" si="91"/>
        <v>-7.7011975699999999E-2</v>
      </c>
    </row>
    <row r="958" spans="1:10" x14ac:dyDescent="0.2">
      <c r="A958" s="2">
        <v>41596</v>
      </c>
      <c r="B958" s="7">
        <v>1791.530029</v>
      </c>
      <c r="C958" s="7">
        <v>430.10500000000002</v>
      </c>
      <c r="D958" s="16">
        <v>3.91517934049E-2</v>
      </c>
      <c r="E958" s="14">
        <f t="shared" ca="1" si="92"/>
        <v>1744.660034</v>
      </c>
      <c r="F958" s="14">
        <f t="shared" ca="1" si="93"/>
        <v>441.07600000000002</v>
      </c>
      <c r="G958" s="15">
        <f t="shared" ca="1" si="94"/>
        <v>1.0268648298732108</v>
      </c>
      <c r="H958" s="15">
        <f t="shared" ca="1" si="95"/>
        <v>0.97512673552857099</v>
      </c>
      <c r="I958" s="18">
        <f t="shared" ca="1" si="96"/>
        <v>-5.0384522713693536E-2</v>
      </c>
      <c r="J958" s="9">
        <f t="shared" ca="1" si="91"/>
        <v>-8.9536316099999999E-2</v>
      </c>
    </row>
    <row r="959" spans="1:10" x14ac:dyDescent="0.2">
      <c r="A959" s="2">
        <v>41597</v>
      </c>
      <c r="B959" s="7">
        <v>1787.869995</v>
      </c>
      <c r="C959" s="7">
        <v>437.63900000000001</v>
      </c>
      <c r="D959" s="16">
        <v>3.3056396957299998E-2</v>
      </c>
      <c r="E959" s="14">
        <f t="shared" ca="1" si="92"/>
        <v>1754.670044</v>
      </c>
      <c r="F959" s="14">
        <f t="shared" ca="1" si="93"/>
        <v>450.154</v>
      </c>
      <c r="G959" s="15">
        <f t="shared" ca="1" si="94"/>
        <v>1.0189209083004098</v>
      </c>
      <c r="H959" s="15">
        <f t="shared" ca="1" si="95"/>
        <v>0.97219840321312267</v>
      </c>
      <c r="I959" s="18">
        <f t="shared" ca="1" si="96"/>
        <v>-4.5854888938555272E-2</v>
      </c>
      <c r="J959" s="9">
        <f t="shared" ca="1" si="91"/>
        <v>-7.8911285900000003E-2</v>
      </c>
    </row>
    <row r="960" spans="1:10" x14ac:dyDescent="0.2">
      <c r="A960" s="2">
        <v>41598</v>
      </c>
      <c r="B960" s="7">
        <v>1781.369995</v>
      </c>
      <c r="C960" s="7">
        <v>436.697</v>
      </c>
      <c r="D960" s="16">
        <v>2.6767842248700002E-2</v>
      </c>
      <c r="E960" s="14">
        <f t="shared" ca="1" si="92"/>
        <v>1746.380005</v>
      </c>
      <c r="F960" s="14">
        <f t="shared" ca="1" si="93"/>
        <v>444.56700000000001</v>
      </c>
      <c r="G960" s="15">
        <f t="shared" ca="1" si="94"/>
        <v>1.0200357252716026</v>
      </c>
      <c r="H960" s="15">
        <f t="shared" ca="1" si="95"/>
        <v>0.98229738149705215</v>
      </c>
      <c r="I960" s="18">
        <f t="shared" ca="1" si="96"/>
        <v>-3.6997080435101304E-2</v>
      </c>
      <c r="J960" s="9">
        <f t="shared" ca="1" si="91"/>
        <v>-6.3764922700000004E-2</v>
      </c>
    </row>
    <row r="961" spans="1:10" x14ac:dyDescent="0.2">
      <c r="A961" s="2">
        <v>41599</v>
      </c>
      <c r="B961" s="7">
        <v>1795.849976</v>
      </c>
      <c r="C961" s="7">
        <v>436.226</v>
      </c>
      <c r="D961" s="16">
        <v>2.1170397044199998E-2</v>
      </c>
      <c r="E961" s="14">
        <f t="shared" ca="1" si="92"/>
        <v>1752.0699460000001</v>
      </c>
      <c r="F961" s="14">
        <f t="shared" ca="1" si="93"/>
        <v>447.36099999999999</v>
      </c>
      <c r="G961" s="15">
        <f t="shared" ca="1" si="94"/>
        <v>1.0249876040051655</v>
      </c>
      <c r="H961" s="15">
        <f t="shared" ca="1" si="95"/>
        <v>0.97510958711197449</v>
      </c>
      <c r="I961" s="18">
        <f t="shared" ca="1" si="96"/>
        <v>-4.8662068397989811E-2</v>
      </c>
      <c r="J961" s="9">
        <f t="shared" ca="1" si="91"/>
        <v>-6.9832465400000002E-2</v>
      </c>
    </row>
    <row r="962" spans="1:10" x14ac:dyDescent="0.2">
      <c r="A962" s="2">
        <v>41600</v>
      </c>
      <c r="B962" s="7">
        <v>1804.76001</v>
      </c>
      <c r="C962" s="7">
        <v>436.697</v>
      </c>
      <c r="D962" s="16">
        <v>2.6659978773300001E-2</v>
      </c>
      <c r="E962" s="14">
        <f t="shared" ca="1" si="92"/>
        <v>1759.7700199999999</v>
      </c>
      <c r="F962" s="14">
        <f t="shared" ca="1" si="93"/>
        <v>449.68799999999999</v>
      </c>
      <c r="G962" s="15">
        <f t="shared" ca="1" si="94"/>
        <v>1.0255658350174643</v>
      </c>
      <c r="H962" s="15">
        <f t="shared" ca="1" si="95"/>
        <v>0.97111108146092406</v>
      </c>
      <c r="I962" s="18">
        <f t="shared" ca="1" si="96"/>
        <v>-5.3097277324583469E-2</v>
      </c>
      <c r="J962" s="9">
        <f t="shared" ca="1" si="91"/>
        <v>-7.9757256100000007E-2</v>
      </c>
    </row>
    <row r="963" spans="1:10" x14ac:dyDescent="0.2">
      <c r="A963" s="2">
        <v>41603</v>
      </c>
      <c r="B963" s="7">
        <v>1802.4799800000001</v>
      </c>
      <c r="C963" s="7">
        <v>434.81299999999999</v>
      </c>
      <c r="D963" s="16">
        <v>2.0936680757799999E-2</v>
      </c>
      <c r="E963" s="14">
        <f t="shared" ca="1" si="92"/>
        <v>1762.1099850000001</v>
      </c>
      <c r="F963" s="14">
        <f t="shared" ca="1" si="93"/>
        <v>455.74</v>
      </c>
      <c r="G963" s="15">
        <f t="shared" ca="1" si="94"/>
        <v>1.0229100313508523</v>
      </c>
      <c r="H963" s="15">
        <f t="shared" ca="1" si="95"/>
        <v>0.95408127441084822</v>
      </c>
      <c r="I963" s="18">
        <f t="shared" ca="1" si="96"/>
        <v>-6.7287204964750491E-2</v>
      </c>
      <c r="J963" s="9">
        <f t="shared" ca="1" si="91"/>
        <v>-8.8223885700000004E-2</v>
      </c>
    </row>
    <row r="964" spans="1:10" x14ac:dyDescent="0.2">
      <c r="A964" s="2">
        <v>41604</v>
      </c>
      <c r="B964" s="7">
        <v>1802.75</v>
      </c>
      <c r="C964" s="7">
        <v>440.46300000000002</v>
      </c>
      <c r="D964" s="16">
        <v>2.88528123231E-2</v>
      </c>
      <c r="E964" s="14">
        <f t="shared" ca="1" si="92"/>
        <v>1771.9499510000001</v>
      </c>
      <c r="F964" s="14">
        <f t="shared" ca="1" si="93"/>
        <v>458.06799999999998</v>
      </c>
      <c r="G964" s="15">
        <f t="shared" ca="1" si="94"/>
        <v>1.0173820084380023</v>
      </c>
      <c r="H964" s="15">
        <f t="shared" ca="1" si="95"/>
        <v>0.96156684160430339</v>
      </c>
      <c r="I964" s="18">
        <f t="shared" ca="1" si="96"/>
        <v>-5.4861562688131804E-2</v>
      </c>
      <c r="J964" s="9">
        <f t="shared" ca="1" si="91"/>
        <v>-8.3714374999999994E-2</v>
      </c>
    </row>
    <row r="965" spans="1:10" x14ac:dyDescent="0.2">
      <c r="A965" s="2">
        <v>41605</v>
      </c>
      <c r="B965" s="7">
        <v>1807.2299800000001</v>
      </c>
      <c r="C965" s="7">
        <v>434.57799999999997</v>
      </c>
      <c r="D965" s="16">
        <v>3.6962379577300003E-2</v>
      </c>
      <c r="E965" s="14">
        <f t="shared" ca="1" si="92"/>
        <v>1763.3100589999999</v>
      </c>
      <c r="F965" s="14">
        <f t="shared" ca="1" si="93"/>
        <v>458.3</v>
      </c>
      <c r="G965" s="15">
        <f t="shared" ca="1" si="94"/>
        <v>1.0249076563567656</v>
      </c>
      <c r="H965" s="15">
        <f t="shared" ca="1" si="95"/>
        <v>0.94823914466506642</v>
      </c>
      <c r="I965" s="18">
        <f t="shared" ca="1" si="96"/>
        <v>-7.4805287301914047E-2</v>
      </c>
      <c r="J965" s="9">
        <f t="shared" ca="1" si="91"/>
        <v>-0.11176766690000001</v>
      </c>
    </row>
    <row r="966" spans="1:10" x14ac:dyDescent="0.2">
      <c r="A966" s="2">
        <v>41607</v>
      </c>
      <c r="B966" s="7">
        <v>1805.8100589999999</v>
      </c>
      <c r="C966" s="7">
        <v>439.75700000000001</v>
      </c>
      <c r="D966" s="16">
        <v>4.0494171849399997E-2</v>
      </c>
      <c r="E966" s="14">
        <f t="shared" ca="1" si="92"/>
        <v>1756.540039</v>
      </c>
      <c r="F966" s="14">
        <f t="shared" ca="1" si="93"/>
        <v>451.55</v>
      </c>
      <c r="G966" s="15">
        <f t="shared" ca="1" si="94"/>
        <v>1.0280494716351865</v>
      </c>
      <c r="H966" s="15">
        <f t="shared" ca="1" si="95"/>
        <v>0.97388329088694492</v>
      </c>
      <c r="I966" s="18">
        <f t="shared" ca="1" si="96"/>
        <v>-5.2688301723540887E-2</v>
      </c>
      <c r="J966" s="9">
        <f t="shared" ca="1" si="91"/>
        <v>-9.3182473599999996E-2</v>
      </c>
    </row>
    <row r="967" spans="1:10" x14ac:dyDescent="0.2">
      <c r="A967" s="2">
        <v>41610</v>
      </c>
      <c r="B967" s="7">
        <v>1800.90002399999</v>
      </c>
      <c r="C967" s="7">
        <v>440.46300000000002</v>
      </c>
      <c r="D967" s="16">
        <v>4.6477635982399998E-2</v>
      </c>
      <c r="E967" s="14">
        <f t="shared" ca="1" si="92"/>
        <v>1761.6400149999999</v>
      </c>
      <c r="F967" s="14">
        <f t="shared" ca="1" si="93"/>
        <v>442.70600000000002</v>
      </c>
      <c r="G967" s="15">
        <f t="shared" ca="1" si="94"/>
        <v>1.022286056552814</v>
      </c>
      <c r="H967" s="15">
        <f t="shared" ca="1" si="95"/>
        <v>0.99493343211973639</v>
      </c>
      <c r="I967" s="18">
        <f t="shared" ca="1" si="96"/>
        <v>-2.6756331320131332E-2</v>
      </c>
      <c r="J967" s="9">
        <f t="shared" ca="1" si="91"/>
        <v>-7.3233967299999994E-2</v>
      </c>
    </row>
    <row r="968" spans="1:10" x14ac:dyDescent="0.2">
      <c r="A968" s="2">
        <v>41611</v>
      </c>
      <c r="B968" s="7">
        <v>1795.15002399999</v>
      </c>
      <c r="C968" s="7">
        <v>434.57799999999997</v>
      </c>
      <c r="D968" s="16">
        <v>4.3241094017199999E-2</v>
      </c>
      <c r="E968" s="14">
        <f t="shared" ca="1" si="92"/>
        <v>1767.9300539999999</v>
      </c>
      <c r="F968" s="14">
        <f t="shared" ca="1" si="93"/>
        <v>440.84399999999999</v>
      </c>
      <c r="G968" s="15">
        <f t="shared" ca="1" si="94"/>
        <v>1.0153965197539372</v>
      </c>
      <c r="H968" s="15">
        <f t="shared" ca="1" si="95"/>
        <v>0.98578635526399361</v>
      </c>
      <c r="I968" s="18">
        <f t="shared" ca="1" si="96"/>
        <v>-2.9161183748314445E-2</v>
      </c>
      <c r="J968" s="9">
        <f t="shared" ca="1" si="91"/>
        <v>-7.2402277799999998E-2</v>
      </c>
    </row>
    <row r="969" spans="1:10" x14ac:dyDescent="0.2">
      <c r="A969" s="2">
        <v>41612</v>
      </c>
      <c r="B969" s="7">
        <v>1792.8100589999999</v>
      </c>
      <c r="C969" s="7">
        <v>438.34500000000003</v>
      </c>
      <c r="D969" s="16">
        <v>3.7539800044800002E-2</v>
      </c>
      <c r="E969" s="14">
        <f t="shared" ca="1" si="92"/>
        <v>1762.969971</v>
      </c>
      <c r="F969" s="14">
        <f t="shared" ca="1" si="93"/>
        <v>448.524</v>
      </c>
      <c r="G969" s="15">
        <f t="shared" ca="1" si="94"/>
        <v>1.0169260330526639</v>
      </c>
      <c r="H969" s="15">
        <f t="shared" ca="1" si="95"/>
        <v>0.97730556224416087</v>
      </c>
      <c r="I969" s="18">
        <f t="shared" ca="1" si="96"/>
        <v>-3.8961015374508801E-2</v>
      </c>
      <c r="J969" s="9">
        <f t="shared" ca="1" si="91"/>
        <v>-7.6500815400000005E-2</v>
      </c>
    </row>
    <row r="970" spans="1:10" x14ac:dyDescent="0.2">
      <c r="A970" s="2">
        <v>41613</v>
      </c>
      <c r="B970" s="7">
        <v>1785.030029</v>
      </c>
      <c r="C970" s="7">
        <v>440.93400000000003</v>
      </c>
      <c r="D970" s="16">
        <v>9.1677169011700004E-4</v>
      </c>
      <c r="E970" s="14">
        <f t="shared" ca="1" si="92"/>
        <v>1770.48998999999</v>
      </c>
      <c r="F970" s="14">
        <f t="shared" ca="1" si="93"/>
        <v>444.93599999999998</v>
      </c>
      <c r="G970" s="15">
        <f t="shared" ca="1" si="94"/>
        <v>1.0082124378460959</v>
      </c>
      <c r="H970" s="15">
        <f t="shared" ca="1" si="95"/>
        <v>0.99100544797454027</v>
      </c>
      <c r="I970" s="18">
        <f t="shared" ca="1" si="96"/>
        <v>-1.706682959428274E-2</v>
      </c>
      <c r="J970" s="9">
        <f t="shared" ca="1" si="91"/>
        <v>-1.7983601299999999E-2</v>
      </c>
    </row>
    <row r="971" spans="1:10" x14ac:dyDescent="0.2">
      <c r="A971" s="2">
        <v>41614</v>
      </c>
      <c r="B971" s="7">
        <v>1805.089966</v>
      </c>
      <c r="C971" s="7">
        <v>441.16899999999998</v>
      </c>
      <c r="D971" s="16">
        <v>8.4126347617699999E-3</v>
      </c>
      <c r="E971" s="14">
        <f t="shared" ca="1" si="92"/>
        <v>1747.15002399999</v>
      </c>
      <c r="F971" s="14">
        <f t="shared" ca="1" si="93"/>
        <v>443.28800000000001</v>
      </c>
      <c r="G971" s="15">
        <f t="shared" ca="1" si="94"/>
        <v>1.0331625454048645</v>
      </c>
      <c r="H971" s="15">
        <f t="shared" ca="1" si="95"/>
        <v>0.99521981195069564</v>
      </c>
      <c r="I971" s="18">
        <f t="shared" ca="1" si="96"/>
        <v>-3.6724844142796753E-2</v>
      </c>
      <c r="J971" s="9">
        <f t="shared" ca="1" si="91"/>
        <v>-4.51374789E-2</v>
      </c>
    </row>
    <row r="972" spans="1:10" x14ac:dyDescent="0.2">
      <c r="A972" s="2">
        <v>41617</v>
      </c>
      <c r="B972" s="7">
        <v>1808.369995</v>
      </c>
      <c r="C972" s="7">
        <v>443.28800000000001</v>
      </c>
      <c r="D972" s="16">
        <v>3.9621024780599999E-3</v>
      </c>
      <c r="E972" s="14">
        <f t="shared" ca="1" si="92"/>
        <v>1770.6099850000001</v>
      </c>
      <c r="F972" s="14">
        <f t="shared" ca="1" si="93"/>
        <v>443.995</v>
      </c>
      <c r="G972" s="15">
        <f t="shared" ca="1" si="94"/>
        <v>1.0213259895289701</v>
      </c>
      <c r="H972" s="15">
        <f t="shared" ca="1" si="95"/>
        <v>0.99840763972567259</v>
      </c>
      <c r="I972" s="18">
        <f t="shared" ca="1" si="96"/>
        <v>-2.2439798887196938E-2</v>
      </c>
      <c r="J972" s="9">
        <f t="shared" ca="1" si="91"/>
        <v>-2.64019014E-2</v>
      </c>
    </row>
    <row r="973" spans="1:10" x14ac:dyDescent="0.2">
      <c r="A973" s="2">
        <v>41618</v>
      </c>
      <c r="B973" s="7">
        <v>1802.619995</v>
      </c>
      <c r="C973" s="7">
        <v>441.40499999999997</v>
      </c>
      <c r="D973" s="16">
        <v>2.9617273607399999E-3</v>
      </c>
      <c r="E973" s="14">
        <f t="shared" ca="1" si="92"/>
        <v>1771.8900149999999</v>
      </c>
      <c r="F973" s="14">
        <f t="shared" ca="1" si="93"/>
        <v>430.34</v>
      </c>
      <c r="G973" s="15">
        <f t="shared" ca="1" si="94"/>
        <v>1.0173430516227611</v>
      </c>
      <c r="H973" s="15">
        <f t="shared" ca="1" si="95"/>
        <v>1.025712227541014</v>
      </c>
      <c r="I973" s="18">
        <f t="shared" ca="1" si="96"/>
        <v>8.2265032477524258E-3</v>
      </c>
      <c r="J973" s="9">
        <f t="shared" ca="1" si="91"/>
        <v>5.2647759000000001E-3</v>
      </c>
    </row>
    <row r="974" spans="1:10" x14ac:dyDescent="0.2">
      <c r="A974" s="2">
        <v>41619</v>
      </c>
      <c r="B974" s="7">
        <v>1782.219971</v>
      </c>
      <c r="C974" s="7">
        <v>440.22800000000001</v>
      </c>
      <c r="D974" s="16">
        <v>8.3485343149999995E-3</v>
      </c>
      <c r="E974" s="14">
        <f t="shared" ca="1" si="92"/>
        <v>1767.6899410000001</v>
      </c>
      <c r="F974" s="14">
        <f t="shared" ca="1" si="93"/>
        <v>437.63900000000001</v>
      </c>
      <c r="G974" s="15">
        <f t="shared" ca="1" si="94"/>
        <v>1.0082197842862533</v>
      </c>
      <c r="H974" s="15">
        <f t="shared" ca="1" si="95"/>
        <v>1.0059158347405053</v>
      </c>
      <c r="I974" s="18">
        <f t="shared" ca="1" si="96"/>
        <v>-2.2851659743803321E-3</v>
      </c>
      <c r="J974" s="9">
        <f t="shared" ca="1" si="91"/>
        <v>-1.06337003E-2</v>
      </c>
    </row>
    <row r="975" spans="1:10" x14ac:dyDescent="0.2">
      <c r="A975" s="2">
        <v>41620</v>
      </c>
      <c r="B975" s="7">
        <v>1775.5</v>
      </c>
      <c r="C975" s="7">
        <v>445.642</v>
      </c>
      <c r="D975" s="16">
        <v>6.8683161056900003E-3</v>
      </c>
      <c r="E975" s="14">
        <f t="shared" ca="1" si="92"/>
        <v>1782</v>
      </c>
      <c r="F975" s="14">
        <f t="shared" ca="1" si="93"/>
        <v>435.04899999999998</v>
      </c>
      <c r="G975" s="15">
        <f t="shared" ca="1" si="94"/>
        <v>0.99635241301907973</v>
      </c>
      <c r="H975" s="15">
        <f t="shared" ca="1" si="95"/>
        <v>1.0243489813791091</v>
      </c>
      <c r="I975" s="18">
        <f t="shared" ca="1" si="96"/>
        <v>2.8099062133242647E-2</v>
      </c>
      <c r="J975" s="9">
        <f t="shared" ca="1" si="91"/>
        <v>2.1230746000000002E-2</v>
      </c>
    </row>
    <row r="976" spans="1:10" x14ac:dyDescent="0.2">
      <c r="A976" s="2">
        <v>41621</v>
      </c>
      <c r="B976" s="7">
        <v>1775.3199460000001</v>
      </c>
      <c r="C976" s="7">
        <v>445.40699999999998</v>
      </c>
      <c r="D976" s="16">
        <v>1.6271143903699999E-2</v>
      </c>
      <c r="E976" s="14">
        <f t="shared" ca="1" si="92"/>
        <v>1790.619995</v>
      </c>
      <c r="F976" s="14">
        <f t="shared" ca="1" si="93"/>
        <v>437.16699999999997</v>
      </c>
      <c r="G976" s="15">
        <f t="shared" ca="1" si="94"/>
        <v>0.99145544613445469</v>
      </c>
      <c r="H976" s="15">
        <f t="shared" ca="1" si="95"/>
        <v>1.0188486322160639</v>
      </c>
      <c r="I976" s="18">
        <f t="shared" ca="1" si="96"/>
        <v>2.7629265831774275E-2</v>
      </c>
      <c r="J976" s="9">
        <f t="shared" ca="1" si="91"/>
        <v>1.13581219E-2</v>
      </c>
    </row>
    <row r="977" spans="1:10" x14ac:dyDescent="0.2">
      <c r="A977" s="2">
        <v>41624</v>
      </c>
      <c r="B977" s="7">
        <v>1786.540039</v>
      </c>
      <c r="C977" s="7">
        <v>443.28800000000001</v>
      </c>
      <c r="D977" s="16">
        <v>1.6627560245299999E-2</v>
      </c>
      <c r="E977" s="14">
        <f t="shared" ca="1" si="92"/>
        <v>1798.1800539999999</v>
      </c>
      <c r="F977" s="14">
        <f t="shared" ca="1" si="93"/>
        <v>444.46499999999997</v>
      </c>
      <c r="G977" s="15">
        <f t="shared" ca="1" si="94"/>
        <v>0.99352678004958006</v>
      </c>
      <c r="H977" s="15">
        <f t="shared" ca="1" si="95"/>
        <v>0.99735187247589807</v>
      </c>
      <c r="I977" s="18">
        <f t="shared" ca="1" si="96"/>
        <v>3.8500144164479444E-3</v>
      </c>
      <c r="J977" s="9">
        <f t="shared" ca="1" si="91"/>
        <v>-1.27775458E-2</v>
      </c>
    </row>
    <row r="978" spans="1:10" x14ac:dyDescent="0.2">
      <c r="A978" s="2">
        <v>41625</v>
      </c>
      <c r="B978" s="7">
        <v>1781</v>
      </c>
      <c r="C978" s="7">
        <v>441.16899999999998</v>
      </c>
      <c r="D978" s="16">
        <v>2.56695454562E-2</v>
      </c>
      <c r="E978" s="14">
        <f t="shared" ca="1" si="92"/>
        <v>1791.530029</v>
      </c>
      <c r="F978" s="14">
        <f t="shared" ca="1" si="93"/>
        <v>430.10500000000002</v>
      </c>
      <c r="G978" s="15">
        <f t="shared" ca="1" si="94"/>
        <v>0.99412232626327912</v>
      </c>
      <c r="H978" s="15">
        <f t="shared" ca="1" si="95"/>
        <v>1.0257239511282128</v>
      </c>
      <c r="I978" s="18">
        <f t="shared" ca="1" si="96"/>
        <v>3.1788467103156526E-2</v>
      </c>
      <c r="J978" s="9">
        <f t="shared" ca="1" si="91"/>
        <v>6.1189215999999996E-3</v>
      </c>
    </row>
    <row r="979" spans="1:10" x14ac:dyDescent="0.2">
      <c r="A979" s="2">
        <v>41626</v>
      </c>
      <c r="B979" s="7">
        <v>1810.650024</v>
      </c>
      <c r="C979" s="7">
        <v>442.11099999999999</v>
      </c>
      <c r="D979" s="16">
        <v>1.8259459871399999E-2</v>
      </c>
      <c r="E979" s="14">
        <f t="shared" ca="1" si="92"/>
        <v>1787.869995</v>
      </c>
      <c r="F979" s="14">
        <f t="shared" ca="1" si="93"/>
        <v>437.63900000000001</v>
      </c>
      <c r="G979" s="15">
        <f t="shared" ca="1" si="94"/>
        <v>1.0127414348155668</v>
      </c>
      <c r="H979" s="15">
        <f t="shared" ca="1" si="95"/>
        <v>1.0102184677325374</v>
      </c>
      <c r="I979" s="18">
        <f t="shared" ca="1" si="96"/>
        <v>-2.4912252982803862E-3</v>
      </c>
      <c r="J979" s="9">
        <f t="shared" ca="1" si="91"/>
        <v>-2.0750685200000001E-2</v>
      </c>
    </row>
    <row r="980" spans="1:10" x14ac:dyDescent="0.2">
      <c r="A980" s="2">
        <v>41627</v>
      </c>
      <c r="B980" s="7">
        <v>1809.599976</v>
      </c>
      <c r="C980" s="7">
        <v>449.17399999999998</v>
      </c>
      <c r="D980" s="16">
        <v>2.11476458718E-2</v>
      </c>
      <c r="E980" s="14">
        <f t="shared" ca="1" si="92"/>
        <v>1781.369995</v>
      </c>
      <c r="F980" s="14">
        <f t="shared" ca="1" si="93"/>
        <v>436.697</v>
      </c>
      <c r="G980" s="15">
        <f t="shared" ca="1" si="94"/>
        <v>1.015847342819985</v>
      </c>
      <c r="H980" s="15">
        <f t="shared" ca="1" si="95"/>
        <v>1.0285712977190133</v>
      </c>
      <c r="I980" s="18">
        <f t="shared" ca="1" si="96"/>
        <v>1.2525459646039572E-2</v>
      </c>
      <c r="J980" s="9">
        <f t="shared" ca="1" si="91"/>
        <v>-8.6221861999999996E-3</v>
      </c>
    </row>
    <row r="981" spans="1:10" x14ac:dyDescent="0.2">
      <c r="A981" s="2">
        <v>41628</v>
      </c>
      <c r="B981" s="7">
        <v>1818.3199460000001</v>
      </c>
      <c r="C981" s="7">
        <v>447.99599999999998</v>
      </c>
      <c r="D981" s="16">
        <v>1.48690874143E-2</v>
      </c>
      <c r="E981" s="14">
        <f t="shared" ca="1" si="92"/>
        <v>1795.849976</v>
      </c>
      <c r="F981" s="14">
        <f t="shared" ca="1" si="93"/>
        <v>436.226</v>
      </c>
      <c r="G981" s="15">
        <f t="shared" ca="1" si="94"/>
        <v>1.0125121643234636</v>
      </c>
      <c r="H981" s="15">
        <f t="shared" ca="1" si="95"/>
        <v>1.0269814270584514</v>
      </c>
      <c r="I981" s="18">
        <f t="shared" ca="1" si="96"/>
        <v>1.4290458174056386E-2</v>
      </c>
      <c r="J981" s="9">
        <f t="shared" ca="1" si="91"/>
        <v>-5.7862919999999995E-4</v>
      </c>
    </row>
    <row r="982" spans="1:10" x14ac:dyDescent="0.2">
      <c r="A982" s="2">
        <v>41631</v>
      </c>
      <c r="B982" s="7">
        <v>1827.98999</v>
      </c>
      <c r="C982" s="7">
        <v>448.70299999999997</v>
      </c>
      <c r="D982" s="16">
        <v>6.1376104583799997E-3</v>
      </c>
      <c r="E982" s="14">
        <f t="shared" ca="1" si="92"/>
        <v>1804.76001</v>
      </c>
      <c r="F982" s="14">
        <f t="shared" ca="1" si="93"/>
        <v>436.697</v>
      </c>
      <c r="G982" s="15">
        <f t="shared" ca="1" si="94"/>
        <v>1.0128715063893732</v>
      </c>
      <c r="H982" s="15">
        <f t="shared" ca="1" si="95"/>
        <v>1.027492746687062</v>
      </c>
      <c r="I982" s="18">
        <f t="shared" ca="1" si="96"/>
        <v>1.4435434510158052E-2</v>
      </c>
      <c r="J982" s="9">
        <f t="shared" ca="1" si="91"/>
        <v>8.2978241000000001E-3</v>
      </c>
    </row>
    <row r="983" spans="1:10" x14ac:dyDescent="0.2">
      <c r="A983" s="2">
        <v>41632</v>
      </c>
      <c r="B983" s="7">
        <v>1833.3199460000001</v>
      </c>
      <c r="C983" s="7">
        <v>449.64400000000001</v>
      </c>
      <c r="D983" s="16">
        <v>-3.4519369292600002E-3</v>
      </c>
      <c r="E983" s="14">
        <f t="shared" ca="1" si="92"/>
        <v>1802.4799800000001</v>
      </c>
      <c r="F983" s="14">
        <f t="shared" ca="1" si="93"/>
        <v>434.81299999999999</v>
      </c>
      <c r="G983" s="15">
        <f t="shared" ca="1" si="94"/>
        <v>1.0171097412133254</v>
      </c>
      <c r="H983" s="15">
        <f t="shared" ca="1" si="95"/>
        <v>1.0341089157867867</v>
      </c>
      <c r="I983" s="18">
        <f t="shared" ca="1" si="96"/>
        <v>1.6713215776679835E-2</v>
      </c>
      <c r="J983" s="9">
        <f t="shared" ref="J983:J1046" ca="1" si="97">ROUND(I983-D983,10)</f>
        <v>2.0165152700000001E-2</v>
      </c>
    </row>
    <row r="984" spans="1:10" x14ac:dyDescent="0.2">
      <c r="A984" s="2">
        <v>41635</v>
      </c>
      <c r="B984" s="7">
        <v>1841.400024</v>
      </c>
      <c r="C984" s="7">
        <v>446.113</v>
      </c>
      <c r="D984" s="16">
        <v>-8.1012124602600002E-3</v>
      </c>
      <c r="E984" s="14">
        <f t="shared" ca="1" si="92"/>
        <v>1802.75</v>
      </c>
      <c r="F984" s="14">
        <f t="shared" ca="1" si="93"/>
        <v>440.46300000000002</v>
      </c>
      <c r="G984" s="15">
        <f t="shared" ca="1" si="94"/>
        <v>1.0214394807932325</v>
      </c>
      <c r="H984" s="15">
        <f t="shared" ca="1" si="95"/>
        <v>1.0128274111559881</v>
      </c>
      <c r="I984" s="18">
        <f t="shared" ca="1" si="96"/>
        <v>-8.4313067971060196E-3</v>
      </c>
      <c r="J984" s="9">
        <f t="shared" ca="1" si="97"/>
        <v>-3.3009430000000001E-4</v>
      </c>
    </row>
    <row r="985" spans="1:10" x14ac:dyDescent="0.2">
      <c r="A985" s="2">
        <v>41638</v>
      </c>
      <c r="B985" s="7">
        <v>1841.0699460000001</v>
      </c>
      <c r="C985" s="7">
        <v>455.05900000000003</v>
      </c>
      <c r="D985" s="16">
        <v>-1.1023614375100001E-2</v>
      </c>
      <c r="E985" s="14">
        <f t="shared" ca="1" si="92"/>
        <v>1807.2299800000001</v>
      </c>
      <c r="F985" s="14">
        <f t="shared" ca="1" si="93"/>
        <v>434.57799999999997</v>
      </c>
      <c r="G985" s="15">
        <f t="shared" ca="1" si="94"/>
        <v>1.0187247701590254</v>
      </c>
      <c r="H985" s="15">
        <f t="shared" ca="1" si="95"/>
        <v>1.0471284786620585</v>
      </c>
      <c r="I985" s="18">
        <f t="shared" ca="1" si="96"/>
        <v>2.7881631364081949E-2</v>
      </c>
      <c r="J985" s="9">
        <f t="shared" ca="1" si="97"/>
        <v>3.89052457E-2</v>
      </c>
    </row>
    <row r="986" spans="1:10" x14ac:dyDescent="0.2">
      <c r="A986" s="2">
        <v>41639</v>
      </c>
      <c r="B986" s="7">
        <v>1848.3599850000001</v>
      </c>
      <c r="C986" s="7">
        <v>452.70499999999998</v>
      </c>
      <c r="D986" s="16">
        <v>-1.14097083039E-2</v>
      </c>
      <c r="E986" s="14">
        <f t="shared" ca="1" si="92"/>
        <v>1805.8100589999999</v>
      </c>
      <c r="F986" s="14">
        <f t="shared" ca="1" si="93"/>
        <v>439.75700000000001</v>
      </c>
      <c r="G986" s="15">
        <f t="shared" ca="1" si="94"/>
        <v>1.0235627915504928</v>
      </c>
      <c r="H986" s="15">
        <f t="shared" ca="1" si="95"/>
        <v>1.0294435335878678</v>
      </c>
      <c r="I986" s="18">
        <f t="shared" ca="1" si="96"/>
        <v>5.7453651949059825E-3</v>
      </c>
      <c r="J986" s="9">
        <f t="shared" ca="1" si="97"/>
        <v>1.71550735E-2</v>
      </c>
    </row>
    <row r="987" spans="1:10" x14ac:dyDescent="0.2">
      <c r="A987" s="2">
        <v>41641</v>
      </c>
      <c r="B987" s="7">
        <v>1831.9799800000001</v>
      </c>
      <c r="C987" s="7">
        <v>456.00099999999998</v>
      </c>
      <c r="D987" s="16">
        <v>-1.3178829014899999E-2</v>
      </c>
      <c r="E987" s="14">
        <f t="shared" ca="1" si="92"/>
        <v>1800.90002399999</v>
      </c>
      <c r="F987" s="14">
        <f t="shared" ca="1" si="93"/>
        <v>440.46300000000002</v>
      </c>
      <c r="G987" s="15">
        <f t="shared" ca="1" si="94"/>
        <v>1.0172580129856283</v>
      </c>
      <c r="H987" s="15">
        <f t="shared" ca="1" si="95"/>
        <v>1.0352765158480961</v>
      </c>
      <c r="I987" s="18">
        <f t="shared" ca="1" si="96"/>
        <v>1.7712814873371174E-2</v>
      </c>
      <c r="J987" s="9">
        <f t="shared" ca="1" si="97"/>
        <v>3.0891643900000001E-2</v>
      </c>
    </row>
    <row r="988" spans="1:10" x14ac:dyDescent="0.2">
      <c r="A988" s="2">
        <v>41642</v>
      </c>
      <c r="B988" s="7">
        <v>1831.369995</v>
      </c>
      <c r="C988" s="7">
        <v>453.411</v>
      </c>
      <c r="D988" s="16">
        <v>-1.68167410477E-2</v>
      </c>
      <c r="E988" s="14">
        <f t="shared" ca="1" si="92"/>
        <v>1795.15002399999</v>
      </c>
      <c r="F988" s="14">
        <f t="shared" ca="1" si="93"/>
        <v>434.57799999999997</v>
      </c>
      <c r="G988" s="15">
        <f t="shared" ca="1" si="94"/>
        <v>1.0201765704903616</v>
      </c>
      <c r="H988" s="15">
        <f t="shared" ca="1" si="95"/>
        <v>1.0433362940599846</v>
      </c>
      <c r="I988" s="18">
        <f t="shared" ca="1" si="96"/>
        <v>2.2701681492735215E-2</v>
      </c>
      <c r="J988" s="9">
        <f t="shared" ca="1" si="97"/>
        <v>3.9518422499999997E-2</v>
      </c>
    </row>
    <row r="989" spans="1:10" x14ac:dyDescent="0.2">
      <c r="A989" s="2">
        <v>41645</v>
      </c>
      <c r="B989" s="7">
        <v>1826.7700199999999</v>
      </c>
      <c r="C989" s="7">
        <v>454.35300000000001</v>
      </c>
      <c r="D989" s="16">
        <v>-2.6054751493899998E-2</v>
      </c>
      <c r="E989" s="14">
        <f t="shared" ca="1" si="92"/>
        <v>1792.8100589999999</v>
      </c>
      <c r="F989" s="14">
        <f t="shared" ca="1" si="93"/>
        <v>438.34500000000003</v>
      </c>
      <c r="G989" s="15">
        <f t="shared" ca="1" si="94"/>
        <v>1.018942308377577</v>
      </c>
      <c r="H989" s="15">
        <f t="shared" ca="1" si="95"/>
        <v>1.0365191800978681</v>
      </c>
      <c r="I989" s="18">
        <f t="shared" ca="1" si="96"/>
        <v>1.7250114727572763E-2</v>
      </c>
      <c r="J989" s="9">
        <f t="shared" ca="1" si="97"/>
        <v>4.33048662E-2</v>
      </c>
    </row>
    <row r="990" spans="1:10" x14ac:dyDescent="0.2">
      <c r="A990" s="2">
        <v>41646</v>
      </c>
      <c r="B990" s="7">
        <v>1837.880005</v>
      </c>
      <c r="C990" s="7">
        <v>445.87799999999999</v>
      </c>
      <c r="D990" s="16">
        <v>-1.43440494632E-2</v>
      </c>
      <c r="E990" s="14">
        <f t="shared" ca="1" si="92"/>
        <v>1785.030029</v>
      </c>
      <c r="F990" s="14">
        <f t="shared" ca="1" si="93"/>
        <v>440.93400000000003</v>
      </c>
      <c r="G990" s="15">
        <f t="shared" ca="1" si="94"/>
        <v>1.0296073316086494</v>
      </c>
      <c r="H990" s="15">
        <f t="shared" ca="1" si="95"/>
        <v>1.0112125624243082</v>
      </c>
      <c r="I990" s="18">
        <f t="shared" ca="1" si="96"/>
        <v>-1.786581021679523E-2</v>
      </c>
      <c r="J990" s="9">
        <f t="shared" ca="1" si="97"/>
        <v>-3.5217607999999999E-3</v>
      </c>
    </row>
    <row r="991" spans="1:10" x14ac:dyDescent="0.2">
      <c r="A991" s="2">
        <v>41647</v>
      </c>
      <c r="B991" s="7">
        <v>1837.48999</v>
      </c>
      <c r="C991" s="7">
        <v>443.524</v>
      </c>
      <c r="D991" s="16">
        <v>-1.40725993387E-2</v>
      </c>
      <c r="E991" s="14">
        <f t="shared" ca="1" si="92"/>
        <v>1805.089966</v>
      </c>
      <c r="F991" s="14">
        <f t="shared" ca="1" si="93"/>
        <v>441.16899999999998</v>
      </c>
      <c r="G991" s="15">
        <f t="shared" ca="1" si="94"/>
        <v>1.0179492571618449</v>
      </c>
      <c r="H991" s="15">
        <f t="shared" ca="1" si="95"/>
        <v>1.005338090391664</v>
      </c>
      <c r="I991" s="18">
        <f t="shared" ca="1" si="96"/>
        <v>-1.2388797065722379E-2</v>
      </c>
      <c r="J991" s="9">
        <f t="shared" ca="1" si="97"/>
        <v>1.6838023E-3</v>
      </c>
    </row>
    <row r="992" spans="1:10" x14ac:dyDescent="0.2">
      <c r="A992" s="2">
        <v>41648</v>
      </c>
      <c r="B992" s="7">
        <v>1838.130005</v>
      </c>
      <c r="C992" s="7">
        <v>446.584</v>
      </c>
      <c r="D992" s="16">
        <v>-5.8003677943700002E-3</v>
      </c>
      <c r="E992" s="14">
        <f t="shared" ca="1" si="92"/>
        <v>1808.369995</v>
      </c>
      <c r="F992" s="14">
        <f t="shared" ca="1" si="93"/>
        <v>443.28800000000001</v>
      </c>
      <c r="G992" s="15">
        <f t="shared" ca="1" si="94"/>
        <v>1.0164568147460331</v>
      </c>
      <c r="H992" s="15">
        <f t="shared" ca="1" si="95"/>
        <v>1.0074353467723016</v>
      </c>
      <c r="I992" s="18">
        <f t="shared" ca="1" si="96"/>
        <v>-8.8754070442093047E-3</v>
      </c>
      <c r="J992" s="9">
        <f t="shared" ca="1" si="97"/>
        <v>-3.0750392E-3</v>
      </c>
    </row>
    <row r="993" spans="1:10" x14ac:dyDescent="0.2">
      <c r="A993" s="2">
        <v>41649</v>
      </c>
      <c r="B993" s="7">
        <v>1842.369995</v>
      </c>
      <c r="C993" s="7">
        <v>446.34899999999999</v>
      </c>
      <c r="D993" s="16">
        <v>7.0181855658500002E-3</v>
      </c>
      <c r="E993" s="14">
        <f t="shared" ref="E993:E1056" ca="1" si="98">OFFSET(B993,-$K$1,0)</f>
        <v>1802.619995</v>
      </c>
      <c r="F993" s="14">
        <f t="shared" ref="F993:F1056" ca="1" si="99">OFFSET(C993,-$K$1,0)</f>
        <v>441.40499999999997</v>
      </c>
      <c r="G993" s="15">
        <f t="shared" ref="G993:G1056" ca="1" si="100">B993/E993</f>
        <v>1.0220512365946546</v>
      </c>
      <c r="H993" s="15">
        <f t="shared" ref="H993:H1056" ca="1" si="101">C993/F993</f>
        <v>1.0112005980901893</v>
      </c>
      <c r="I993" s="18">
        <f t="shared" ref="I993:I1056" ca="1" si="102">H993/G993-1</f>
        <v>-1.0616530870427132E-2</v>
      </c>
      <c r="J993" s="9">
        <f t="shared" ca="1" si="97"/>
        <v>-1.76347164E-2</v>
      </c>
    </row>
    <row r="994" spans="1:10" x14ac:dyDescent="0.2">
      <c r="A994" s="2">
        <v>41652</v>
      </c>
      <c r="B994" s="7">
        <v>1819.1999510000001</v>
      </c>
      <c r="C994" s="7">
        <v>453.17599999999999</v>
      </c>
      <c r="D994" s="16">
        <v>9.2798824818700002E-3</v>
      </c>
      <c r="E994" s="14">
        <f t="shared" ca="1" si="98"/>
        <v>1782.219971</v>
      </c>
      <c r="F994" s="14">
        <f t="shared" ca="1" si="99"/>
        <v>440.22800000000001</v>
      </c>
      <c r="G994" s="15">
        <f t="shared" ca="1" si="100"/>
        <v>1.0207493915463481</v>
      </c>
      <c r="H994" s="15">
        <f t="shared" ca="1" si="101"/>
        <v>1.0294120319470819</v>
      </c>
      <c r="I994" s="18">
        <f t="shared" ca="1" si="102"/>
        <v>8.486549658981879E-3</v>
      </c>
      <c r="J994" s="9">
        <f t="shared" ca="1" si="97"/>
        <v>-7.9333279999999995E-4</v>
      </c>
    </row>
    <row r="995" spans="1:10" x14ac:dyDescent="0.2">
      <c r="A995" s="2">
        <v>41653</v>
      </c>
      <c r="B995" s="7">
        <v>1838.880005</v>
      </c>
      <c r="C995" s="7">
        <v>450.11599999999999</v>
      </c>
      <c r="D995" s="16">
        <v>-5.1525018860799996E-3</v>
      </c>
      <c r="E995" s="14">
        <f t="shared" ca="1" si="98"/>
        <v>1775.5</v>
      </c>
      <c r="F995" s="14">
        <f t="shared" ca="1" si="99"/>
        <v>445.642</v>
      </c>
      <c r="G995" s="15">
        <f t="shared" ca="1" si="100"/>
        <v>1.0356969895803998</v>
      </c>
      <c r="H995" s="15">
        <f t="shared" ca="1" si="101"/>
        <v>1.0100394487054631</v>
      </c>
      <c r="I995" s="18">
        <f t="shared" ca="1" si="102"/>
        <v>-2.4773211791734084E-2</v>
      </c>
      <c r="J995" s="9">
        <f t="shared" ca="1" si="97"/>
        <v>-1.9620709900000002E-2</v>
      </c>
    </row>
    <row r="996" spans="1:10" x14ac:dyDescent="0.2">
      <c r="A996" s="2">
        <v>41654</v>
      </c>
      <c r="B996" s="7">
        <v>1848.380005</v>
      </c>
      <c r="C996" s="7">
        <v>445.87799999999999</v>
      </c>
      <c r="D996" s="16">
        <v>-3.77308760887E-3</v>
      </c>
      <c r="E996" s="14">
        <f t="shared" ca="1" si="98"/>
        <v>1775.3199460000001</v>
      </c>
      <c r="F996" s="14">
        <f t="shared" ca="1" si="99"/>
        <v>445.40699999999998</v>
      </c>
      <c r="G996" s="15">
        <f t="shared" ca="1" si="100"/>
        <v>1.0411531787070902</v>
      </c>
      <c r="H996" s="15">
        <f t="shared" ca="1" si="101"/>
        <v>1.0010574598064244</v>
      </c>
      <c r="I996" s="18">
        <f t="shared" ca="1" si="102"/>
        <v>-3.8510874019956343E-2</v>
      </c>
      <c r="J996" s="9">
        <f t="shared" ca="1" si="97"/>
        <v>-3.4737786399999998E-2</v>
      </c>
    </row>
    <row r="997" spans="1:10" x14ac:dyDescent="0.2">
      <c r="A997" s="2">
        <v>41655</v>
      </c>
      <c r="B997" s="7">
        <v>1845.8900149999999</v>
      </c>
      <c r="C997" s="7">
        <v>455.29399999999998</v>
      </c>
      <c r="D997" s="16">
        <v>2.0051129566399999E-4</v>
      </c>
      <c r="E997" s="14">
        <f t="shared" ca="1" si="98"/>
        <v>1786.540039</v>
      </c>
      <c r="F997" s="14">
        <f t="shared" ca="1" si="99"/>
        <v>443.28800000000001</v>
      </c>
      <c r="G997" s="15">
        <f t="shared" ca="1" si="100"/>
        <v>1.0332206246176383</v>
      </c>
      <c r="H997" s="15">
        <f t="shared" ca="1" si="101"/>
        <v>1.0270839724964356</v>
      </c>
      <c r="I997" s="18">
        <f t="shared" ca="1" si="102"/>
        <v>-5.9393434228761643E-3</v>
      </c>
      <c r="J997" s="9">
        <f t="shared" ca="1" si="97"/>
        <v>-6.1398546999999999E-3</v>
      </c>
    </row>
    <row r="998" spans="1:10" x14ac:dyDescent="0.2">
      <c r="A998" s="2">
        <v>41656</v>
      </c>
      <c r="B998" s="7">
        <v>1838.6999510000001</v>
      </c>
      <c r="C998" s="7">
        <v>455.53</v>
      </c>
      <c r="D998" s="16">
        <v>-2.5474896654199999E-3</v>
      </c>
      <c r="E998" s="14">
        <f t="shared" ca="1" si="98"/>
        <v>1781</v>
      </c>
      <c r="F998" s="14">
        <f t="shared" ca="1" si="99"/>
        <v>441.16899999999998</v>
      </c>
      <c r="G998" s="15">
        <f t="shared" ca="1" si="100"/>
        <v>1.0323975019651881</v>
      </c>
      <c r="H998" s="15">
        <f t="shared" ca="1" si="101"/>
        <v>1.0325521512164273</v>
      </c>
      <c r="I998" s="18">
        <f t="shared" ca="1" si="102"/>
        <v>1.4979622765931566E-4</v>
      </c>
      <c r="J998" s="9">
        <f t="shared" ca="1" si="97"/>
        <v>2.6972859000000001E-3</v>
      </c>
    </row>
    <row r="999" spans="1:10" x14ac:dyDescent="0.2">
      <c r="A999" s="2">
        <v>41660</v>
      </c>
      <c r="B999" s="7">
        <v>1843.8000489999999</v>
      </c>
      <c r="C999" s="7">
        <v>456.47199999999998</v>
      </c>
      <c r="D999" s="16">
        <v>-2.3894794177499999E-3</v>
      </c>
      <c r="E999" s="14">
        <f t="shared" ca="1" si="98"/>
        <v>1810.650024</v>
      </c>
      <c r="F999" s="14">
        <f t="shared" ca="1" si="99"/>
        <v>442.11099999999999</v>
      </c>
      <c r="G999" s="15">
        <f t="shared" ca="1" si="100"/>
        <v>1.0183083558725317</v>
      </c>
      <c r="H999" s="15">
        <f t="shared" ca="1" si="101"/>
        <v>1.032482792782808</v>
      </c>
      <c r="I999" s="18">
        <f t="shared" ca="1" si="102"/>
        <v>1.3919592065147146E-2</v>
      </c>
      <c r="J999" s="9">
        <f t="shared" ca="1" si="97"/>
        <v>1.6309071500000001E-2</v>
      </c>
    </row>
    <row r="1000" spans="1:10" x14ac:dyDescent="0.2">
      <c r="A1000" s="2">
        <v>41661</v>
      </c>
      <c r="B1000" s="7">
        <v>1844.8599850000001</v>
      </c>
      <c r="C1000" s="7">
        <v>458.11900000000003</v>
      </c>
      <c r="D1000" s="16">
        <v>-3.8226070170800002E-3</v>
      </c>
      <c r="E1000" s="14">
        <f t="shared" ca="1" si="98"/>
        <v>1809.599976</v>
      </c>
      <c r="F1000" s="14">
        <f t="shared" ca="1" si="99"/>
        <v>449.17399999999998</v>
      </c>
      <c r="G1000" s="15">
        <f t="shared" ca="1" si="100"/>
        <v>1.0194849742858307</v>
      </c>
      <c r="H1000" s="15">
        <f t="shared" ca="1" si="101"/>
        <v>1.0199143316398547</v>
      </c>
      <c r="I1000" s="18">
        <f t="shared" ca="1" si="102"/>
        <v>4.2115123307695512E-4</v>
      </c>
      <c r="J1000" s="9">
        <f t="shared" ca="1" si="97"/>
        <v>4.2437582999999999E-3</v>
      </c>
    </row>
    <row r="1001" spans="1:10" x14ac:dyDescent="0.2">
      <c r="A1001" s="2">
        <v>41662</v>
      </c>
      <c r="B1001" s="7">
        <v>1828.459961</v>
      </c>
      <c r="C1001" s="7">
        <v>458.59100000000001</v>
      </c>
      <c r="D1001" s="16">
        <v>-5.9272369404300002E-4</v>
      </c>
      <c r="E1001" s="14">
        <f t="shared" ca="1" si="98"/>
        <v>1818.3199460000001</v>
      </c>
      <c r="F1001" s="14">
        <f t="shared" ca="1" si="99"/>
        <v>447.99599999999998</v>
      </c>
      <c r="G1001" s="15">
        <f t="shared" ca="1" si="100"/>
        <v>1.0055765845951954</v>
      </c>
      <c r="H1001" s="15">
        <f t="shared" ca="1" si="101"/>
        <v>1.0236497647300422</v>
      </c>
      <c r="I1001" s="18">
        <f t="shared" ca="1" si="102"/>
        <v>1.7972952445111323E-2</v>
      </c>
      <c r="J1001" s="9">
        <f t="shared" ca="1" si="97"/>
        <v>1.8565676100000001E-2</v>
      </c>
    </row>
    <row r="1002" spans="1:10" x14ac:dyDescent="0.2">
      <c r="A1002" s="2">
        <v>41663</v>
      </c>
      <c r="B1002" s="7">
        <v>1790.290039</v>
      </c>
      <c r="C1002" s="7">
        <v>457.178</v>
      </c>
      <c r="D1002" s="16">
        <v>1.1342763262E-2</v>
      </c>
      <c r="E1002" s="14">
        <f t="shared" ca="1" si="98"/>
        <v>1827.98999</v>
      </c>
      <c r="F1002" s="14">
        <f t="shared" ca="1" si="99"/>
        <v>448.70299999999997</v>
      </c>
      <c r="G1002" s="15">
        <f t="shared" ca="1" si="100"/>
        <v>0.97937628148609279</v>
      </c>
      <c r="H1002" s="15">
        <f t="shared" ca="1" si="101"/>
        <v>1.0188877720897789</v>
      </c>
      <c r="I1002" s="18">
        <f t="shared" ca="1" si="102"/>
        <v>4.0343524088343186E-2</v>
      </c>
      <c r="J1002" s="9">
        <f t="shared" ca="1" si="97"/>
        <v>2.9000760800000001E-2</v>
      </c>
    </row>
    <row r="1003" spans="1:10" x14ac:dyDescent="0.2">
      <c r="A1003" s="2">
        <v>41666</v>
      </c>
      <c r="B1003" s="7">
        <v>1781.5600589999999</v>
      </c>
      <c r="C1003" s="7">
        <v>451.99799999999999</v>
      </c>
      <c r="D1003" s="16">
        <v>5.6968109489799997E-3</v>
      </c>
      <c r="E1003" s="14">
        <f t="shared" ca="1" si="98"/>
        <v>1833.3199460000001</v>
      </c>
      <c r="F1003" s="14">
        <f t="shared" ca="1" si="99"/>
        <v>449.64400000000001</v>
      </c>
      <c r="G1003" s="15">
        <f t="shared" ca="1" si="100"/>
        <v>0.97176712820207312</v>
      </c>
      <c r="H1003" s="15">
        <f t="shared" ca="1" si="101"/>
        <v>1.0052352527777531</v>
      </c>
      <c r="I1003" s="18">
        <f t="shared" ca="1" si="102"/>
        <v>3.4440478180818301E-2</v>
      </c>
      <c r="J1003" s="9">
        <f t="shared" ca="1" si="97"/>
        <v>2.87436672E-2</v>
      </c>
    </row>
    <row r="1004" spans="1:10" x14ac:dyDescent="0.2">
      <c r="A1004" s="2">
        <v>41667</v>
      </c>
      <c r="B1004" s="7">
        <v>1792.5</v>
      </c>
      <c r="C1004" s="7">
        <v>456.70699999999999</v>
      </c>
      <c r="D1004" s="16">
        <v>5.5576886902199999E-3</v>
      </c>
      <c r="E1004" s="14">
        <f t="shared" ca="1" si="98"/>
        <v>1841.400024</v>
      </c>
      <c r="F1004" s="14">
        <f t="shared" ca="1" si="99"/>
        <v>446.113</v>
      </c>
      <c r="G1004" s="15">
        <f t="shared" ca="1" si="100"/>
        <v>0.97344410591796537</v>
      </c>
      <c r="H1004" s="15">
        <f t="shared" ca="1" si="101"/>
        <v>1.023747346524311</v>
      </c>
      <c r="I1004" s="18">
        <f t="shared" ca="1" si="102"/>
        <v>5.1675530521507751E-2</v>
      </c>
      <c r="J1004" s="9">
        <f t="shared" ca="1" si="97"/>
        <v>4.6117841800000003E-2</v>
      </c>
    </row>
    <row r="1005" spans="1:10" x14ac:dyDescent="0.2">
      <c r="A1005" s="2">
        <v>41668</v>
      </c>
      <c r="B1005" s="7">
        <v>1774.1999510000001</v>
      </c>
      <c r="C1005" s="7">
        <v>450.11599999999999</v>
      </c>
      <c r="D1005" s="16">
        <v>-2.1202748370899999E-3</v>
      </c>
      <c r="E1005" s="14">
        <f t="shared" ca="1" si="98"/>
        <v>1841.0699460000001</v>
      </c>
      <c r="F1005" s="14">
        <f t="shared" ca="1" si="99"/>
        <v>455.05900000000003</v>
      </c>
      <c r="G1005" s="15">
        <f t="shared" ca="1" si="100"/>
        <v>0.96367873195405473</v>
      </c>
      <c r="H1005" s="15">
        <f t="shared" ca="1" si="101"/>
        <v>0.98913767225788296</v>
      </c>
      <c r="I1005" s="18">
        <f t="shared" ca="1" si="102"/>
        <v>2.6418493487144978E-2</v>
      </c>
      <c r="J1005" s="9">
        <f t="shared" ca="1" si="97"/>
        <v>2.85387683E-2</v>
      </c>
    </row>
    <row r="1006" spans="1:10" x14ac:dyDescent="0.2">
      <c r="A1006" s="2">
        <v>41669</v>
      </c>
      <c r="B1006" s="7">
        <v>1794.1899410000001</v>
      </c>
      <c r="C1006" s="7">
        <v>450.351</v>
      </c>
      <c r="D1006" s="16">
        <v>-5.2843110442100001E-3</v>
      </c>
      <c r="E1006" s="14">
        <f t="shared" ca="1" si="98"/>
        <v>1848.3599850000001</v>
      </c>
      <c r="F1006" s="14">
        <f t="shared" ca="1" si="99"/>
        <v>452.70499999999998</v>
      </c>
      <c r="G1006" s="15">
        <f t="shared" ca="1" si="100"/>
        <v>0.97069291456231133</v>
      </c>
      <c r="H1006" s="15">
        <f t="shared" ca="1" si="101"/>
        <v>0.99480014579030496</v>
      </c>
      <c r="I1006" s="18">
        <f t="shared" ca="1" si="102"/>
        <v>2.4835074889635544E-2</v>
      </c>
      <c r="J1006" s="9">
        <f t="shared" ca="1" si="97"/>
        <v>3.01193859E-2</v>
      </c>
    </row>
    <row r="1007" spans="1:10" x14ac:dyDescent="0.2">
      <c r="A1007" s="2">
        <v>41670</v>
      </c>
      <c r="B1007" s="7">
        <v>1782.589966</v>
      </c>
      <c r="C1007" s="7">
        <v>447.05500000000001</v>
      </c>
      <c r="D1007" s="16">
        <v>-8.1642046516900001E-3</v>
      </c>
      <c r="E1007" s="14">
        <f t="shared" ca="1" si="98"/>
        <v>1831.9799800000001</v>
      </c>
      <c r="F1007" s="14">
        <f t="shared" ca="1" si="99"/>
        <v>456.00099999999998</v>
      </c>
      <c r="G1007" s="15">
        <f t="shared" ca="1" si="100"/>
        <v>0.97304009075470355</v>
      </c>
      <c r="H1007" s="15">
        <f t="shared" ca="1" si="101"/>
        <v>0.98038162197012735</v>
      </c>
      <c r="I1007" s="18">
        <f t="shared" ca="1" si="102"/>
        <v>7.5449421716320408E-3</v>
      </c>
      <c r="J1007" s="9">
        <f t="shared" ca="1" si="97"/>
        <v>1.57091468E-2</v>
      </c>
    </row>
    <row r="1008" spans="1:10" x14ac:dyDescent="0.2">
      <c r="A1008" s="2">
        <v>41673</v>
      </c>
      <c r="B1008" s="7">
        <v>1741.8900149999999</v>
      </c>
      <c r="C1008" s="7">
        <v>447.29</v>
      </c>
      <c r="D1008" s="16">
        <v>-6.8533048861800002E-3</v>
      </c>
      <c r="E1008" s="14">
        <f t="shared" ca="1" si="98"/>
        <v>1831.369995</v>
      </c>
      <c r="F1008" s="14">
        <f t="shared" ca="1" si="99"/>
        <v>453.411</v>
      </c>
      <c r="G1008" s="15">
        <f t="shared" ca="1" si="100"/>
        <v>0.95114041387360393</v>
      </c>
      <c r="H1008" s="15">
        <f t="shared" ca="1" si="101"/>
        <v>0.98650010696696822</v>
      </c>
      <c r="I1008" s="18">
        <f t="shared" ca="1" si="102"/>
        <v>3.7176102053490423E-2</v>
      </c>
      <c r="J1008" s="9">
        <f t="shared" ca="1" si="97"/>
        <v>4.4029406899999998E-2</v>
      </c>
    </row>
    <row r="1009" spans="1:10" x14ac:dyDescent="0.2">
      <c r="A1009" s="2">
        <v>41674</v>
      </c>
      <c r="B1009" s="7">
        <v>1755.1999510000001</v>
      </c>
      <c r="C1009" s="7">
        <v>454.58800000000002</v>
      </c>
      <c r="D1009" s="16">
        <v>5.3430793729799999E-4</v>
      </c>
      <c r="E1009" s="14">
        <f t="shared" ca="1" si="98"/>
        <v>1826.7700199999999</v>
      </c>
      <c r="F1009" s="14">
        <f t="shared" ca="1" si="99"/>
        <v>454.35300000000001</v>
      </c>
      <c r="G1009" s="15">
        <f t="shared" ca="1" si="100"/>
        <v>0.96082152202169391</v>
      </c>
      <c r="H1009" s="15">
        <f t="shared" ca="1" si="101"/>
        <v>1.0005172189905207</v>
      </c>
      <c r="I1009" s="18">
        <f t="shared" ca="1" si="102"/>
        <v>4.1314329518037818E-2</v>
      </c>
      <c r="J1009" s="9">
        <f t="shared" ca="1" si="97"/>
        <v>4.0780021600000001E-2</v>
      </c>
    </row>
    <row r="1010" spans="1:10" x14ac:dyDescent="0.2">
      <c r="A1010" s="2">
        <v>41675</v>
      </c>
      <c r="B1010" s="7">
        <v>1751.6400149999999</v>
      </c>
      <c r="C1010" s="7">
        <v>450.58600000000001</v>
      </c>
      <c r="D1010" s="16">
        <v>4.24562872801E-4</v>
      </c>
      <c r="E1010" s="14">
        <f t="shared" ca="1" si="98"/>
        <v>1837.880005</v>
      </c>
      <c r="F1010" s="14">
        <f t="shared" ca="1" si="99"/>
        <v>445.87799999999999</v>
      </c>
      <c r="G1010" s="15">
        <f t="shared" ca="1" si="100"/>
        <v>0.95307637616961827</v>
      </c>
      <c r="H1010" s="15">
        <f t="shared" ca="1" si="101"/>
        <v>1.0105589421321528</v>
      </c>
      <c r="I1010" s="18">
        <f t="shared" ca="1" si="102"/>
        <v>6.0312654263402266E-2</v>
      </c>
      <c r="J1010" s="9">
        <f t="shared" ca="1" si="97"/>
        <v>5.9888091400000003E-2</v>
      </c>
    </row>
    <row r="1011" spans="1:10" x14ac:dyDescent="0.2">
      <c r="A1011" s="2">
        <v>41676</v>
      </c>
      <c r="B1011" s="7">
        <v>1773.4300539999999</v>
      </c>
      <c r="C1011" s="7">
        <v>447.05500000000001</v>
      </c>
      <c r="D1011" s="16">
        <v>-1.15222139931E-2</v>
      </c>
      <c r="E1011" s="14">
        <f t="shared" ca="1" si="98"/>
        <v>1837.48999</v>
      </c>
      <c r="F1011" s="14">
        <f t="shared" ca="1" si="99"/>
        <v>443.524</v>
      </c>
      <c r="G1011" s="15">
        <f t="shared" ca="1" si="100"/>
        <v>0.96513725987699117</v>
      </c>
      <c r="H1011" s="15">
        <f t="shared" ca="1" si="101"/>
        <v>1.0079612377233249</v>
      </c>
      <c r="I1011" s="18">
        <f t="shared" ca="1" si="102"/>
        <v>4.4370867882348453E-2</v>
      </c>
      <c r="J1011" s="9">
        <f t="shared" ca="1" si="97"/>
        <v>5.5893081900000002E-2</v>
      </c>
    </row>
    <row r="1012" spans="1:10" x14ac:dyDescent="0.2">
      <c r="A1012" s="2">
        <v>41677</v>
      </c>
      <c r="B1012" s="7">
        <v>1797.0200199999999</v>
      </c>
      <c r="C1012" s="7">
        <v>452.70499999999998</v>
      </c>
      <c r="D1012" s="16">
        <v>-1.5629710865E-2</v>
      </c>
      <c r="E1012" s="14">
        <f t="shared" ca="1" si="98"/>
        <v>1838.130005</v>
      </c>
      <c r="F1012" s="14">
        <f t="shared" ca="1" si="99"/>
        <v>446.584</v>
      </c>
      <c r="G1012" s="15">
        <f t="shared" ca="1" si="100"/>
        <v>0.97763488714716884</v>
      </c>
      <c r="H1012" s="15">
        <f t="shared" ca="1" si="101"/>
        <v>1.0137062680257241</v>
      </c>
      <c r="I1012" s="18">
        <f t="shared" ca="1" si="102"/>
        <v>3.6896576986747087E-2</v>
      </c>
      <c r="J1012" s="9">
        <f t="shared" ca="1" si="97"/>
        <v>5.2526287900000003E-2</v>
      </c>
    </row>
    <row r="1013" spans="1:10" x14ac:dyDescent="0.2">
      <c r="A1013" s="2">
        <v>41680</v>
      </c>
      <c r="B1013" s="7">
        <v>1799.839966</v>
      </c>
      <c r="C1013" s="7">
        <v>453.411</v>
      </c>
      <c r="D1013" s="16">
        <v>-2.1415343221099999E-2</v>
      </c>
      <c r="E1013" s="14">
        <f t="shared" ca="1" si="98"/>
        <v>1842.369995</v>
      </c>
      <c r="F1013" s="14">
        <f t="shared" ca="1" si="99"/>
        <v>446.34899999999999</v>
      </c>
      <c r="G1013" s="15">
        <f t="shared" ca="1" si="100"/>
        <v>0.97691558746862894</v>
      </c>
      <c r="H1013" s="15">
        <f t="shared" ca="1" si="101"/>
        <v>1.0158217000598186</v>
      </c>
      <c r="I1013" s="18">
        <f t="shared" ca="1" si="102"/>
        <v>3.982545993764175E-2</v>
      </c>
      <c r="J1013" s="9">
        <f t="shared" ca="1" si="97"/>
        <v>6.1240803199999999E-2</v>
      </c>
    </row>
    <row r="1014" spans="1:10" x14ac:dyDescent="0.2">
      <c r="A1014" s="2">
        <v>41681</v>
      </c>
      <c r="B1014" s="7">
        <v>1819.75</v>
      </c>
      <c r="C1014" s="7">
        <v>455.983</v>
      </c>
      <c r="D1014" s="16">
        <v>-1.4043823467600001E-2</v>
      </c>
      <c r="E1014" s="14">
        <f t="shared" ca="1" si="98"/>
        <v>1819.1999510000001</v>
      </c>
      <c r="F1014" s="14">
        <f t="shared" ca="1" si="99"/>
        <v>453.17599999999999</v>
      </c>
      <c r="G1014" s="15">
        <f t="shared" ca="1" si="100"/>
        <v>1.0003023576378713</v>
      </c>
      <c r="H1014" s="15">
        <f t="shared" ca="1" si="101"/>
        <v>1.006194061468392</v>
      </c>
      <c r="I1014" s="18">
        <f t="shared" ca="1" si="102"/>
        <v>5.8899229673250453E-3</v>
      </c>
      <c r="J1014" s="9">
        <f t="shared" ca="1" si="97"/>
        <v>1.9933746400000001E-2</v>
      </c>
    </row>
    <row r="1015" spans="1:10" x14ac:dyDescent="0.2">
      <c r="A1015" s="2">
        <v>41682</v>
      </c>
      <c r="B1015" s="7">
        <v>1819.26001</v>
      </c>
      <c r="C1015" s="7">
        <v>452.88900000000001</v>
      </c>
      <c r="D1015" s="16">
        <v>-1.5922242316E-2</v>
      </c>
      <c r="E1015" s="14">
        <f t="shared" ca="1" si="98"/>
        <v>1838.880005</v>
      </c>
      <c r="F1015" s="14">
        <f t="shared" ca="1" si="99"/>
        <v>450.11599999999999</v>
      </c>
      <c r="G1015" s="15">
        <f t="shared" ca="1" si="100"/>
        <v>0.98933046476841757</v>
      </c>
      <c r="H1015" s="15">
        <f t="shared" ca="1" si="101"/>
        <v>1.0061606341476419</v>
      </c>
      <c r="I1015" s="18">
        <f t="shared" ca="1" si="102"/>
        <v>1.7011676056254865E-2</v>
      </c>
      <c r="J1015" s="9">
        <f t="shared" ca="1" si="97"/>
        <v>3.2933918399999998E-2</v>
      </c>
    </row>
    <row r="1016" spans="1:10" x14ac:dyDescent="0.2">
      <c r="A1016" s="2">
        <v>41683</v>
      </c>
      <c r="B1016" s="7">
        <v>1829.829956</v>
      </c>
      <c r="C1016" s="7">
        <v>453.84100000000001</v>
      </c>
      <c r="D1016" s="16">
        <v>-1.3814200519299999E-2</v>
      </c>
      <c r="E1016" s="14">
        <f t="shared" ca="1" si="98"/>
        <v>1848.380005</v>
      </c>
      <c r="F1016" s="14">
        <f t="shared" ca="1" si="99"/>
        <v>445.87799999999999</v>
      </c>
      <c r="G1016" s="15">
        <f t="shared" ca="1" si="100"/>
        <v>0.9899641583712111</v>
      </c>
      <c r="H1016" s="15">
        <f t="shared" ca="1" si="101"/>
        <v>1.0178591453267487</v>
      </c>
      <c r="I1016" s="18">
        <f t="shared" ca="1" si="102"/>
        <v>2.8177774639269071E-2</v>
      </c>
      <c r="J1016" s="9">
        <f t="shared" ca="1" si="97"/>
        <v>4.1991975199999997E-2</v>
      </c>
    </row>
    <row r="1017" spans="1:10" x14ac:dyDescent="0.2">
      <c r="A1017" s="2">
        <v>41684</v>
      </c>
      <c r="B1017" s="7">
        <v>1838.630005</v>
      </c>
      <c r="C1017" s="7">
        <v>449.79599999999999</v>
      </c>
      <c r="D1017" s="16">
        <v>-2.5654042645E-2</v>
      </c>
      <c r="E1017" s="14">
        <f t="shared" ca="1" si="98"/>
        <v>1845.8900149999999</v>
      </c>
      <c r="F1017" s="14">
        <f t="shared" ca="1" si="99"/>
        <v>455.29399999999998</v>
      </c>
      <c r="G1017" s="15">
        <f t="shared" ca="1" si="100"/>
        <v>0.99606693251439471</v>
      </c>
      <c r="H1017" s="15">
        <f t="shared" ca="1" si="101"/>
        <v>0.98792428628534534</v>
      </c>
      <c r="I1017" s="18">
        <f t="shared" ca="1" si="102"/>
        <v>-8.1747982622961679E-3</v>
      </c>
      <c r="J1017" s="9">
        <f t="shared" ca="1" si="97"/>
        <v>1.74792444E-2</v>
      </c>
    </row>
    <row r="1018" spans="1:10" x14ac:dyDescent="0.2">
      <c r="A1018" s="2">
        <v>41688</v>
      </c>
      <c r="B1018" s="7">
        <v>1840.76001</v>
      </c>
      <c r="C1018" s="7">
        <v>450.74799999999999</v>
      </c>
      <c r="D1018" s="16">
        <v>-1.9114258706799999E-2</v>
      </c>
      <c r="E1018" s="14">
        <f t="shared" ca="1" si="98"/>
        <v>1838.6999510000001</v>
      </c>
      <c r="F1018" s="14">
        <f t="shared" ca="1" si="99"/>
        <v>455.53</v>
      </c>
      <c r="G1018" s="15">
        <f t="shared" ca="1" si="100"/>
        <v>1.0011203888915532</v>
      </c>
      <c r="H1018" s="15">
        <f t="shared" ca="1" si="101"/>
        <v>0.9895023379360306</v>
      </c>
      <c r="I1018" s="18">
        <f t="shared" ca="1" si="102"/>
        <v>-1.1605048787774797E-2</v>
      </c>
      <c r="J1018" s="9">
        <f t="shared" ca="1" si="97"/>
        <v>7.5092099000000001E-3</v>
      </c>
    </row>
    <row r="1019" spans="1:10" x14ac:dyDescent="0.2">
      <c r="A1019" s="2">
        <v>41689</v>
      </c>
      <c r="B1019" s="7">
        <v>1828.75</v>
      </c>
      <c r="C1019" s="7">
        <v>448.36799999999999</v>
      </c>
      <c r="D1019" s="16">
        <v>-1.48872546197E-2</v>
      </c>
      <c r="E1019" s="14">
        <f t="shared" ca="1" si="98"/>
        <v>1843.8000489999999</v>
      </c>
      <c r="F1019" s="14">
        <f t="shared" ca="1" si="99"/>
        <v>456.47199999999998</v>
      </c>
      <c r="G1019" s="15">
        <f t="shared" ca="1" si="100"/>
        <v>0.99183748313264097</v>
      </c>
      <c r="H1019" s="15">
        <f t="shared" ca="1" si="101"/>
        <v>0.98224644666047423</v>
      </c>
      <c r="I1019" s="18">
        <f t="shared" ca="1" si="102"/>
        <v>-9.6699677470085676E-3</v>
      </c>
      <c r="J1019" s="9">
        <f t="shared" ca="1" si="97"/>
        <v>5.2172868999999997E-3</v>
      </c>
    </row>
    <row r="1020" spans="1:10" x14ac:dyDescent="0.2">
      <c r="A1020" s="2">
        <v>41690</v>
      </c>
      <c r="B1020" s="7">
        <v>1839.780029</v>
      </c>
      <c r="C1020" s="7">
        <v>448.60500000000002</v>
      </c>
      <c r="D1020" s="16">
        <v>-1.06900828241E-2</v>
      </c>
      <c r="E1020" s="14">
        <f t="shared" ca="1" si="98"/>
        <v>1844.8599850000001</v>
      </c>
      <c r="F1020" s="14">
        <f t="shared" ca="1" si="99"/>
        <v>458.11900000000003</v>
      </c>
      <c r="G1020" s="15">
        <f t="shared" ca="1" si="100"/>
        <v>0.9972464273487941</v>
      </c>
      <c r="H1020" s="15">
        <f t="shared" ca="1" si="101"/>
        <v>0.97923247016604853</v>
      </c>
      <c r="I1020" s="18">
        <f t="shared" ca="1" si="102"/>
        <v>-1.8063696884466296E-2</v>
      </c>
      <c r="J1020" s="9">
        <f t="shared" ca="1" si="97"/>
        <v>-7.3736141000000002E-3</v>
      </c>
    </row>
    <row r="1021" spans="1:10" x14ac:dyDescent="0.2">
      <c r="A1021" s="2">
        <v>41691</v>
      </c>
      <c r="B1021" s="7">
        <v>1836.25</v>
      </c>
      <c r="C1021" s="7">
        <v>451.7</v>
      </c>
      <c r="D1021" s="16">
        <v>1.10880152119E-3</v>
      </c>
      <c r="E1021" s="14">
        <f t="shared" ca="1" si="98"/>
        <v>1828.459961</v>
      </c>
      <c r="F1021" s="14">
        <f t="shared" ca="1" si="99"/>
        <v>458.59100000000001</v>
      </c>
      <c r="G1021" s="15">
        <f t="shared" ca="1" si="100"/>
        <v>1.0042604372893895</v>
      </c>
      <c r="H1021" s="15">
        <f t="shared" ca="1" si="101"/>
        <v>0.98497353851253078</v>
      </c>
      <c r="I1021" s="18">
        <f t="shared" ca="1" si="102"/>
        <v>-1.9205076751720118E-2</v>
      </c>
      <c r="J1021" s="9">
        <f t="shared" ca="1" si="97"/>
        <v>-2.0313878300000001E-2</v>
      </c>
    </row>
    <row r="1022" spans="1:10" x14ac:dyDescent="0.2">
      <c r="A1022" s="2">
        <v>41694</v>
      </c>
      <c r="B1022" s="7">
        <v>1847.6099850000001</v>
      </c>
      <c r="C1022" s="7">
        <v>453.60300000000001</v>
      </c>
      <c r="D1022" s="16">
        <v>-1.07969932567E-3</v>
      </c>
      <c r="E1022" s="14">
        <f t="shared" ca="1" si="98"/>
        <v>1790.290039</v>
      </c>
      <c r="F1022" s="14">
        <f t="shared" ca="1" si="99"/>
        <v>457.178</v>
      </c>
      <c r="G1022" s="15">
        <f t="shared" ca="1" si="100"/>
        <v>1.032017128371008</v>
      </c>
      <c r="H1022" s="15">
        <f t="shared" ca="1" si="101"/>
        <v>0.99218028864031083</v>
      </c>
      <c r="I1022" s="18">
        <f t="shared" ca="1" si="102"/>
        <v>-3.8600948216409803E-2</v>
      </c>
      <c r="J1022" s="9">
        <f t="shared" ca="1" si="97"/>
        <v>-3.7521248899999998E-2</v>
      </c>
    </row>
    <row r="1023" spans="1:10" x14ac:dyDescent="0.2">
      <c r="A1023" s="2">
        <v>41695</v>
      </c>
      <c r="B1023" s="7">
        <v>1845.119995</v>
      </c>
      <c r="C1023" s="7">
        <v>453.12700000000001</v>
      </c>
      <c r="D1023" s="16">
        <v>-5.7023505679700002E-3</v>
      </c>
      <c r="E1023" s="14">
        <f t="shared" ca="1" si="98"/>
        <v>1781.5600589999999</v>
      </c>
      <c r="F1023" s="14">
        <f t="shared" ca="1" si="99"/>
        <v>451.99799999999999</v>
      </c>
      <c r="G1023" s="15">
        <f t="shared" ca="1" si="100"/>
        <v>1.0356765609326002</v>
      </c>
      <c r="H1023" s="15">
        <f t="shared" ca="1" si="101"/>
        <v>1.0024977986628261</v>
      </c>
      <c r="I1023" s="18">
        <f t="shared" ca="1" si="102"/>
        <v>-3.2035833889971888E-2</v>
      </c>
      <c r="J1023" s="9">
        <f t="shared" ca="1" si="97"/>
        <v>-2.6333483299999998E-2</v>
      </c>
    </row>
    <row r="1024" spans="1:10" x14ac:dyDescent="0.2">
      <c r="A1024" s="2">
        <v>41696</v>
      </c>
      <c r="B1024" s="7">
        <v>1845.160034</v>
      </c>
      <c r="C1024" s="7">
        <v>453.60300000000001</v>
      </c>
      <c r="D1024" s="16">
        <v>-2.4241715427599998E-3</v>
      </c>
      <c r="E1024" s="14">
        <f t="shared" ca="1" si="98"/>
        <v>1792.5</v>
      </c>
      <c r="F1024" s="14">
        <f t="shared" ca="1" si="99"/>
        <v>456.70699999999999</v>
      </c>
      <c r="G1024" s="15">
        <f t="shared" ca="1" si="100"/>
        <v>1.0293779827057183</v>
      </c>
      <c r="H1024" s="15">
        <f t="shared" ca="1" si="101"/>
        <v>0.99320351998108203</v>
      </c>
      <c r="I1024" s="18">
        <f t="shared" ca="1" si="102"/>
        <v>-3.5142059896746347E-2</v>
      </c>
      <c r="J1024" s="9">
        <f t="shared" ca="1" si="97"/>
        <v>-3.2717888399999999E-2</v>
      </c>
    </row>
    <row r="1025" spans="1:10" x14ac:dyDescent="0.2">
      <c r="A1025" s="2">
        <v>41697</v>
      </c>
      <c r="B1025" s="7">
        <v>1854.290039</v>
      </c>
      <c r="C1025" s="7">
        <v>454.79300000000001</v>
      </c>
      <c r="D1025" s="16">
        <v>-8.4272663683799993E-3</v>
      </c>
      <c r="E1025" s="14">
        <f t="shared" ca="1" si="98"/>
        <v>1774.1999510000001</v>
      </c>
      <c r="F1025" s="14">
        <f t="shared" ca="1" si="99"/>
        <v>450.11599999999999</v>
      </c>
      <c r="G1025" s="15">
        <f t="shared" ca="1" si="100"/>
        <v>1.0451415230593701</v>
      </c>
      <c r="H1025" s="15">
        <f t="shared" ca="1" si="101"/>
        <v>1.0103906548534156</v>
      </c>
      <c r="I1025" s="18">
        <f t="shared" ca="1" si="102"/>
        <v>-3.324991634073704E-2</v>
      </c>
      <c r="J1025" s="9">
        <f t="shared" ca="1" si="97"/>
        <v>-2.4822650000000002E-2</v>
      </c>
    </row>
    <row r="1026" spans="1:10" x14ac:dyDescent="0.2">
      <c r="A1026" s="2">
        <v>41698</v>
      </c>
      <c r="B1026" s="7">
        <v>1859.4499510000001</v>
      </c>
      <c r="C1026" s="7">
        <v>458.601</v>
      </c>
      <c r="D1026" s="16">
        <v>1.78531763977E-3</v>
      </c>
      <c r="E1026" s="14">
        <f t="shared" ca="1" si="98"/>
        <v>1794.1899410000001</v>
      </c>
      <c r="F1026" s="14">
        <f t="shared" ca="1" si="99"/>
        <v>450.351</v>
      </c>
      <c r="G1026" s="15">
        <f t="shared" ca="1" si="100"/>
        <v>1.0363729661552037</v>
      </c>
      <c r="H1026" s="15">
        <f t="shared" ca="1" si="101"/>
        <v>1.0183190444786401</v>
      </c>
      <c r="I1026" s="18">
        <f t="shared" ca="1" si="102"/>
        <v>-1.7420293915559326E-2</v>
      </c>
      <c r="J1026" s="9">
        <f t="shared" ca="1" si="97"/>
        <v>-1.9205611599999999E-2</v>
      </c>
    </row>
    <row r="1027" spans="1:10" x14ac:dyDescent="0.2">
      <c r="A1027" s="2">
        <v>41701</v>
      </c>
      <c r="B1027" s="7">
        <v>1845.7299800000001</v>
      </c>
      <c r="C1027" s="7">
        <v>457.887</v>
      </c>
      <c r="D1027" s="16">
        <v>-1.9510223257500001E-3</v>
      </c>
      <c r="E1027" s="14">
        <f t="shared" ca="1" si="98"/>
        <v>1782.589966</v>
      </c>
      <c r="F1027" s="14">
        <f t="shared" ca="1" si="99"/>
        <v>447.05500000000001</v>
      </c>
      <c r="G1027" s="15">
        <f t="shared" ca="1" si="100"/>
        <v>1.0354203800112718</v>
      </c>
      <c r="H1027" s="15">
        <f t="shared" ca="1" si="101"/>
        <v>1.0242296809117446</v>
      </c>
      <c r="I1027" s="18">
        <f t="shared" ca="1" si="102"/>
        <v>-1.080787988681986E-2</v>
      </c>
      <c r="J1027" s="9">
        <f t="shared" ca="1" si="97"/>
        <v>-8.8568576000000003E-3</v>
      </c>
    </row>
    <row r="1028" spans="1:10" x14ac:dyDescent="0.2">
      <c r="A1028" s="2">
        <v>41702</v>
      </c>
      <c r="B1028" s="7">
        <v>1873.910034</v>
      </c>
      <c r="C1028" s="7">
        <v>454.55500000000001</v>
      </c>
      <c r="D1028" s="16">
        <v>-2.8166257796399998E-3</v>
      </c>
      <c r="E1028" s="14">
        <f t="shared" ca="1" si="98"/>
        <v>1741.8900149999999</v>
      </c>
      <c r="F1028" s="14">
        <f t="shared" ca="1" si="99"/>
        <v>447.29</v>
      </c>
      <c r="G1028" s="15">
        <f t="shared" ca="1" si="100"/>
        <v>1.0757912485077308</v>
      </c>
      <c r="H1028" s="15">
        <f t="shared" ca="1" si="101"/>
        <v>1.0162422589371549</v>
      </c>
      <c r="I1028" s="18">
        <f t="shared" ca="1" si="102"/>
        <v>-5.5353666106857102E-2</v>
      </c>
      <c r="J1028" s="9">
        <f t="shared" ca="1" si="97"/>
        <v>-5.2537040299999997E-2</v>
      </c>
    </row>
    <row r="1029" spans="1:10" x14ac:dyDescent="0.2">
      <c r="A1029" s="2">
        <v>41703</v>
      </c>
      <c r="B1029" s="7">
        <v>1873.8100589999999</v>
      </c>
      <c r="C1029" s="7">
        <v>451.46100000000001</v>
      </c>
      <c r="D1029" s="16">
        <v>-6.4719017725199997E-3</v>
      </c>
      <c r="E1029" s="14">
        <f t="shared" ca="1" si="98"/>
        <v>1755.1999510000001</v>
      </c>
      <c r="F1029" s="14">
        <f t="shared" ca="1" si="99"/>
        <v>454.58800000000002</v>
      </c>
      <c r="G1029" s="15">
        <f t="shared" ca="1" si="100"/>
        <v>1.0675764079940997</v>
      </c>
      <c r="H1029" s="15">
        <f t="shared" ca="1" si="101"/>
        <v>0.99312124385157552</v>
      </c>
      <c r="I1029" s="18">
        <f t="shared" ca="1" si="102"/>
        <v>-6.9742234452726537E-2</v>
      </c>
      <c r="J1029" s="9">
        <f t="shared" ca="1" si="97"/>
        <v>-6.3270332700000001E-2</v>
      </c>
    </row>
    <row r="1030" spans="1:10" x14ac:dyDescent="0.2">
      <c r="A1030" s="2">
        <v>41704</v>
      </c>
      <c r="B1030" s="7">
        <v>1877.030029</v>
      </c>
      <c r="C1030" s="7">
        <v>454.31799999999998</v>
      </c>
      <c r="D1030" s="16">
        <v>-1.30412060625E-3</v>
      </c>
      <c r="E1030" s="14">
        <f t="shared" ca="1" si="98"/>
        <v>1751.6400149999999</v>
      </c>
      <c r="F1030" s="14">
        <f t="shared" ca="1" si="99"/>
        <v>450.58600000000001</v>
      </c>
      <c r="G1030" s="15">
        <f t="shared" ca="1" si="100"/>
        <v>1.0715843511944434</v>
      </c>
      <c r="H1030" s="15">
        <f t="shared" ca="1" si="101"/>
        <v>1.0082825476157713</v>
      </c>
      <c r="I1030" s="18">
        <f t="shared" ca="1" si="102"/>
        <v>-5.9073094440127538E-2</v>
      </c>
      <c r="J1030" s="9">
        <f t="shared" ca="1" si="97"/>
        <v>-5.7768973799999998E-2</v>
      </c>
    </row>
    <row r="1031" spans="1:10" x14ac:dyDescent="0.2">
      <c r="A1031" s="2">
        <v>41705</v>
      </c>
      <c r="B1031" s="7">
        <v>1878.040039</v>
      </c>
      <c r="C1031" s="7">
        <v>453.60300000000001</v>
      </c>
      <c r="D1031" s="16">
        <v>9.3230175488499996E-3</v>
      </c>
      <c r="E1031" s="14">
        <f t="shared" ca="1" si="98"/>
        <v>1773.4300539999999</v>
      </c>
      <c r="F1031" s="14">
        <f t="shared" ca="1" si="99"/>
        <v>447.05500000000001</v>
      </c>
      <c r="G1031" s="15">
        <f t="shared" ca="1" si="100"/>
        <v>1.0589873757716299</v>
      </c>
      <c r="H1031" s="15">
        <f t="shared" ca="1" si="101"/>
        <v>1.0146469673753788</v>
      </c>
      <c r="I1031" s="18">
        <f t="shared" ca="1" si="102"/>
        <v>-4.1870573163294345E-2</v>
      </c>
      <c r="J1031" s="9">
        <f t="shared" ca="1" si="97"/>
        <v>-5.11935907E-2</v>
      </c>
    </row>
    <row r="1032" spans="1:10" x14ac:dyDescent="0.2">
      <c r="A1032" s="2">
        <v>41708</v>
      </c>
      <c r="B1032" s="7">
        <v>1877.170044</v>
      </c>
      <c r="C1032" s="7">
        <v>455.50700000000001</v>
      </c>
      <c r="D1032" s="16">
        <v>1.99094372495E-3</v>
      </c>
      <c r="E1032" s="14">
        <f t="shared" ca="1" si="98"/>
        <v>1797.0200199999999</v>
      </c>
      <c r="F1032" s="14">
        <f t="shared" ca="1" si="99"/>
        <v>452.70499999999998</v>
      </c>
      <c r="G1032" s="15">
        <f t="shared" ca="1" si="100"/>
        <v>1.0446016310936814</v>
      </c>
      <c r="H1032" s="15">
        <f t="shared" ca="1" si="101"/>
        <v>1.0061894611281077</v>
      </c>
      <c r="I1032" s="18">
        <f t="shared" ca="1" si="102"/>
        <v>-3.6772075423007755E-2</v>
      </c>
      <c r="J1032" s="9">
        <f t="shared" ca="1" si="97"/>
        <v>-3.8763019099999997E-2</v>
      </c>
    </row>
    <row r="1033" spans="1:10" x14ac:dyDescent="0.2">
      <c r="A1033" s="2">
        <v>41709</v>
      </c>
      <c r="B1033" s="7">
        <v>1867.630005</v>
      </c>
      <c r="C1033" s="7">
        <v>455.03100000000001</v>
      </c>
      <c r="D1033" s="16">
        <v>4.54370432616E-3</v>
      </c>
      <c r="E1033" s="14">
        <f t="shared" ca="1" si="98"/>
        <v>1799.839966</v>
      </c>
      <c r="F1033" s="14">
        <f t="shared" ca="1" si="99"/>
        <v>453.411</v>
      </c>
      <c r="G1033" s="15">
        <f t="shared" ca="1" si="100"/>
        <v>1.037664481443124</v>
      </c>
      <c r="H1033" s="15">
        <f t="shared" ca="1" si="101"/>
        <v>1.0035729172869647</v>
      </c>
      <c r="I1033" s="18">
        <f t="shared" ca="1" si="102"/>
        <v>-3.2854130372417356E-2</v>
      </c>
      <c r="J1033" s="9">
        <f t="shared" ca="1" si="97"/>
        <v>-3.73978347E-2</v>
      </c>
    </row>
    <row r="1034" spans="1:10" x14ac:dyDescent="0.2">
      <c r="A1034" s="2">
        <v>41710</v>
      </c>
      <c r="B1034" s="7">
        <v>1868.1999510000001</v>
      </c>
      <c r="C1034" s="7">
        <v>452.17500000000001</v>
      </c>
      <c r="D1034" s="16">
        <v>-5.0778797932699996E-3</v>
      </c>
      <c r="E1034" s="14">
        <f t="shared" ca="1" si="98"/>
        <v>1819.75</v>
      </c>
      <c r="F1034" s="14">
        <f t="shared" ca="1" si="99"/>
        <v>455.983</v>
      </c>
      <c r="G1034" s="15">
        <f t="shared" ca="1" si="100"/>
        <v>1.0266245094106334</v>
      </c>
      <c r="H1034" s="15">
        <f t="shared" ca="1" si="101"/>
        <v>0.99164881146884865</v>
      </c>
      <c r="I1034" s="18">
        <f t="shared" ca="1" si="102"/>
        <v>-3.4068637190304063E-2</v>
      </c>
      <c r="J1034" s="9">
        <f t="shared" ca="1" si="97"/>
        <v>-2.8990757400000001E-2</v>
      </c>
    </row>
    <row r="1035" spans="1:10" x14ac:dyDescent="0.2">
      <c r="A1035" s="2">
        <v>41711</v>
      </c>
      <c r="B1035" s="7">
        <v>1846.339966</v>
      </c>
      <c r="C1035" s="7">
        <v>455.03100000000001</v>
      </c>
      <c r="D1035" s="16">
        <v>8.7300738894499994E-3</v>
      </c>
      <c r="E1035" s="14">
        <f t="shared" ca="1" si="98"/>
        <v>1819.26001</v>
      </c>
      <c r="F1035" s="14">
        <f t="shared" ca="1" si="99"/>
        <v>452.88900000000001</v>
      </c>
      <c r="G1035" s="15">
        <f t="shared" ca="1" si="100"/>
        <v>1.0148851488248785</v>
      </c>
      <c r="H1035" s="15">
        <f t="shared" ca="1" si="101"/>
        <v>1.0047296357385584</v>
      </c>
      <c r="I1035" s="18">
        <f t="shared" ca="1" si="102"/>
        <v>-1.0006563893539044E-2</v>
      </c>
      <c r="J1035" s="9">
        <f t="shared" ca="1" si="97"/>
        <v>-1.8736637800000001E-2</v>
      </c>
    </row>
    <row r="1036" spans="1:10" x14ac:dyDescent="0.2">
      <c r="A1036" s="2">
        <v>41712</v>
      </c>
      <c r="B1036" s="7">
        <v>1841.130005</v>
      </c>
      <c r="C1036" s="7">
        <v>455.50700000000001</v>
      </c>
      <c r="D1036" s="16">
        <v>5.90306516884E-3</v>
      </c>
      <c r="E1036" s="14">
        <f t="shared" ca="1" si="98"/>
        <v>1829.829956</v>
      </c>
      <c r="F1036" s="14">
        <f t="shared" ca="1" si="99"/>
        <v>453.84100000000001</v>
      </c>
      <c r="G1036" s="15">
        <f t="shared" ca="1" si="100"/>
        <v>1.0061754639893981</v>
      </c>
      <c r="H1036" s="15">
        <f t="shared" ca="1" si="101"/>
        <v>1.0036708891439954</v>
      </c>
      <c r="I1036" s="18">
        <f t="shared" ca="1" si="102"/>
        <v>-2.4892028627613305E-3</v>
      </c>
      <c r="J1036" s="9">
        <f t="shared" ca="1" si="97"/>
        <v>-8.3922679999999996E-3</v>
      </c>
    </row>
    <row r="1037" spans="1:10" x14ac:dyDescent="0.2">
      <c r="A1037" s="2">
        <v>41715</v>
      </c>
      <c r="B1037" s="7">
        <v>1858.829956</v>
      </c>
      <c r="C1037" s="7">
        <v>452.17500000000001</v>
      </c>
      <c r="D1037" s="16">
        <v>1.9665672427399999E-2</v>
      </c>
      <c r="E1037" s="14">
        <f t="shared" ca="1" si="98"/>
        <v>1838.630005</v>
      </c>
      <c r="F1037" s="14">
        <f t="shared" ca="1" si="99"/>
        <v>449.79599999999999</v>
      </c>
      <c r="G1037" s="15">
        <f t="shared" ca="1" si="100"/>
        <v>1.0109864143112361</v>
      </c>
      <c r="H1037" s="15">
        <f t="shared" ca="1" si="101"/>
        <v>1.0052890643758505</v>
      </c>
      <c r="I1037" s="18">
        <f t="shared" ca="1" si="102"/>
        <v>-5.6354366930509991E-3</v>
      </c>
      <c r="J1037" s="9">
        <f t="shared" ca="1" si="97"/>
        <v>-2.53011091E-2</v>
      </c>
    </row>
    <row r="1038" spans="1:10" x14ac:dyDescent="0.2">
      <c r="A1038" s="2">
        <v>41716</v>
      </c>
      <c r="B1038" s="7">
        <v>1872.25</v>
      </c>
      <c r="C1038" s="7">
        <v>456.697</v>
      </c>
      <c r="D1038" s="16">
        <v>1.9484978452E-2</v>
      </c>
      <c r="E1038" s="14">
        <f t="shared" ca="1" si="98"/>
        <v>1840.76001</v>
      </c>
      <c r="F1038" s="14">
        <f t="shared" ca="1" si="99"/>
        <v>450.74799999999999</v>
      </c>
      <c r="G1038" s="15">
        <f t="shared" ca="1" si="100"/>
        <v>1.0171070589478963</v>
      </c>
      <c r="H1038" s="15">
        <f t="shared" ca="1" si="101"/>
        <v>1.0131980618882392</v>
      </c>
      <c r="I1038" s="18">
        <f t="shared" ca="1" si="102"/>
        <v>-3.8432503493787129E-3</v>
      </c>
      <c r="J1038" s="9">
        <f t="shared" ca="1" si="97"/>
        <v>-2.33282288E-2</v>
      </c>
    </row>
    <row r="1039" spans="1:10" x14ac:dyDescent="0.2">
      <c r="A1039" s="2">
        <v>41717</v>
      </c>
      <c r="B1039" s="7">
        <v>1860.7700199999999</v>
      </c>
      <c r="C1039" s="7">
        <v>456.935</v>
      </c>
      <c r="D1039" s="16">
        <v>1.27643001839E-2</v>
      </c>
      <c r="E1039" s="14">
        <f t="shared" ca="1" si="98"/>
        <v>1828.75</v>
      </c>
      <c r="F1039" s="14">
        <f t="shared" ca="1" si="99"/>
        <v>448.36799999999999</v>
      </c>
      <c r="G1039" s="15">
        <f t="shared" ca="1" si="100"/>
        <v>1.0175092385509228</v>
      </c>
      <c r="H1039" s="15">
        <f t="shared" ca="1" si="101"/>
        <v>1.01910707276166</v>
      </c>
      <c r="I1039" s="18">
        <f t="shared" ca="1" si="102"/>
        <v>1.5703387745282793E-3</v>
      </c>
      <c r="J1039" s="9">
        <f t="shared" ca="1" si="97"/>
        <v>-1.1193961400000001E-2</v>
      </c>
    </row>
    <row r="1040" spans="1:10" x14ac:dyDescent="0.2">
      <c r="A1040" s="2">
        <v>41718</v>
      </c>
      <c r="B1040" s="7">
        <v>1872.01001</v>
      </c>
      <c r="C1040" s="7">
        <v>453.12700000000001</v>
      </c>
      <c r="D1040" s="16">
        <v>1.8199273732000001E-2</v>
      </c>
      <c r="E1040" s="14">
        <f t="shared" ca="1" si="98"/>
        <v>1839.780029</v>
      </c>
      <c r="F1040" s="14">
        <f t="shared" ca="1" si="99"/>
        <v>448.60500000000002</v>
      </c>
      <c r="G1040" s="15">
        <f t="shared" ca="1" si="100"/>
        <v>1.0175183883355439</v>
      </c>
      <c r="H1040" s="15">
        <f t="shared" ca="1" si="101"/>
        <v>1.010080137314564</v>
      </c>
      <c r="I1040" s="18">
        <f t="shared" ca="1" si="102"/>
        <v>-7.3101883034736304E-3</v>
      </c>
      <c r="J1040" s="9">
        <f t="shared" ca="1" si="97"/>
        <v>-2.5509462E-2</v>
      </c>
    </row>
    <row r="1041" spans="1:10" x14ac:dyDescent="0.2">
      <c r="A1041" s="2">
        <v>41719</v>
      </c>
      <c r="B1041" s="7">
        <v>1866.5200199999999</v>
      </c>
      <c r="C1041" s="7">
        <v>453.36599999999999</v>
      </c>
      <c r="D1041" s="16">
        <v>1.7588305307999999E-2</v>
      </c>
      <c r="E1041" s="14">
        <f t="shared" ca="1" si="98"/>
        <v>1836.25</v>
      </c>
      <c r="F1041" s="14">
        <f t="shared" ca="1" si="99"/>
        <v>451.7</v>
      </c>
      <c r="G1041" s="15">
        <f t="shared" ca="1" si="100"/>
        <v>1.0164846943498977</v>
      </c>
      <c r="H1041" s="15">
        <f t="shared" ca="1" si="101"/>
        <v>1.0036882886871819</v>
      </c>
      <c r="I1041" s="18">
        <f t="shared" ca="1" si="102"/>
        <v>-1.2588881794132645E-2</v>
      </c>
      <c r="J1041" s="9">
        <f t="shared" ca="1" si="97"/>
        <v>-3.0177187099999999E-2</v>
      </c>
    </row>
    <row r="1042" spans="1:10" x14ac:dyDescent="0.2">
      <c r="A1042" s="2">
        <v>41722</v>
      </c>
      <c r="B1042" s="7">
        <v>1857.4399410000001</v>
      </c>
      <c r="C1042" s="7">
        <v>455.03100000000001</v>
      </c>
      <c r="D1042" s="16">
        <v>5.6586801914199998E-3</v>
      </c>
      <c r="E1042" s="14">
        <f t="shared" ca="1" si="98"/>
        <v>1847.6099850000001</v>
      </c>
      <c r="F1042" s="14">
        <f t="shared" ca="1" si="99"/>
        <v>453.60300000000001</v>
      </c>
      <c r="G1042" s="15">
        <f t="shared" ca="1" si="100"/>
        <v>1.0053203631068275</v>
      </c>
      <c r="H1042" s="15">
        <f t="shared" ca="1" si="101"/>
        <v>1.0031481273272003</v>
      </c>
      <c r="I1042" s="18">
        <f t="shared" ca="1" si="102"/>
        <v>-2.1607398589980065E-3</v>
      </c>
      <c r="J1042" s="9">
        <f t="shared" ca="1" si="97"/>
        <v>-7.8194201000000001E-3</v>
      </c>
    </row>
    <row r="1043" spans="1:10" x14ac:dyDescent="0.2">
      <c r="A1043" s="2">
        <v>41723</v>
      </c>
      <c r="B1043" s="7">
        <v>1865.619995</v>
      </c>
      <c r="C1043" s="7">
        <v>459.791</v>
      </c>
      <c r="D1043" s="16">
        <v>1.4569754592599999E-2</v>
      </c>
      <c r="E1043" s="14">
        <f t="shared" ca="1" si="98"/>
        <v>1845.119995</v>
      </c>
      <c r="F1043" s="14">
        <f t="shared" ca="1" si="99"/>
        <v>453.12700000000001</v>
      </c>
      <c r="G1043" s="15">
        <f t="shared" ca="1" si="100"/>
        <v>1.0111103885143253</v>
      </c>
      <c r="H1043" s="15">
        <f t="shared" ca="1" si="101"/>
        <v>1.0147066937083864</v>
      </c>
      <c r="I1043" s="18">
        <f t="shared" ca="1" si="102"/>
        <v>3.5567878986439982E-3</v>
      </c>
      <c r="J1043" s="9">
        <f t="shared" ca="1" si="97"/>
        <v>-1.10129667E-2</v>
      </c>
    </row>
    <row r="1044" spans="1:10" x14ac:dyDescent="0.2">
      <c r="A1044" s="2">
        <v>41724</v>
      </c>
      <c r="B1044" s="7">
        <v>1852.5600589999999</v>
      </c>
      <c r="C1044" s="7">
        <v>463.36099999999999</v>
      </c>
      <c r="D1044" s="16">
        <v>1.0358468280600001E-2</v>
      </c>
      <c r="E1044" s="14">
        <f t="shared" ca="1" si="98"/>
        <v>1845.160034</v>
      </c>
      <c r="F1044" s="14">
        <f t="shared" ca="1" si="99"/>
        <v>453.60300000000001</v>
      </c>
      <c r="G1044" s="15">
        <f t="shared" ca="1" si="100"/>
        <v>1.0040105057900901</v>
      </c>
      <c r="H1044" s="15">
        <f t="shared" ca="1" si="101"/>
        <v>1.0215122034025348</v>
      </c>
      <c r="I1044" s="18">
        <f t="shared" ca="1" si="102"/>
        <v>1.7431787328432424E-2</v>
      </c>
      <c r="J1044" s="9">
        <f t="shared" ca="1" si="97"/>
        <v>7.0733189999999998E-3</v>
      </c>
    </row>
    <row r="1045" spans="1:10" x14ac:dyDescent="0.2">
      <c r="A1045" s="2">
        <v>41725</v>
      </c>
      <c r="B1045" s="7">
        <v>1849.040039</v>
      </c>
      <c r="C1045" s="7">
        <v>463.83699999999999</v>
      </c>
      <c r="D1045" s="16">
        <v>1.7901290211299999E-2</v>
      </c>
      <c r="E1045" s="14">
        <f t="shared" ca="1" si="98"/>
        <v>1854.290039</v>
      </c>
      <c r="F1045" s="14">
        <f t="shared" ca="1" si="99"/>
        <v>454.79300000000001</v>
      </c>
      <c r="G1045" s="15">
        <f t="shared" ca="1" si="100"/>
        <v>0.99716872771272003</v>
      </c>
      <c r="H1045" s="15">
        <f t="shared" ca="1" si="101"/>
        <v>1.019885970100683</v>
      </c>
      <c r="I1045" s="18">
        <f t="shared" ca="1" si="102"/>
        <v>2.2781743707578128E-2</v>
      </c>
      <c r="J1045" s="9">
        <f t="shared" ca="1" si="97"/>
        <v>4.8804534999999996E-3</v>
      </c>
    </row>
    <row r="1046" spans="1:10" x14ac:dyDescent="0.2">
      <c r="A1046" s="2">
        <v>41726</v>
      </c>
      <c r="B1046" s="7">
        <v>1857.619995</v>
      </c>
      <c r="C1046" s="7">
        <v>460.98099999999999</v>
      </c>
      <c r="D1046" s="16">
        <v>1.0048832198999999E-2</v>
      </c>
      <c r="E1046" s="14">
        <f t="shared" ca="1" si="98"/>
        <v>1859.4499510000001</v>
      </c>
      <c r="F1046" s="14">
        <f t="shared" ca="1" si="99"/>
        <v>458.601</v>
      </c>
      <c r="G1046" s="15">
        <f t="shared" ca="1" si="100"/>
        <v>0.99901586165359502</v>
      </c>
      <c r="H1046" s="15">
        <f t="shared" ca="1" si="101"/>
        <v>1.0051896964899771</v>
      </c>
      <c r="I1046" s="18">
        <f t="shared" ca="1" si="102"/>
        <v>6.179916729413204E-3</v>
      </c>
      <c r="J1046" s="9">
        <f t="shared" ca="1" si="97"/>
        <v>-3.8689154999999999E-3</v>
      </c>
    </row>
    <row r="1047" spans="1:10" x14ac:dyDescent="0.2">
      <c r="A1047" s="2">
        <v>41729</v>
      </c>
      <c r="B1047" s="7">
        <v>1872.339966</v>
      </c>
      <c r="C1047" s="7">
        <v>460.74299999999999</v>
      </c>
      <c r="D1047" s="16">
        <v>1.3796303588E-2</v>
      </c>
      <c r="E1047" s="14">
        <f t="shared" ca="1" si="98"/>
        <v>1845.7299800000001</v>
      </c>
      <c r="F1047" s="14">
        <f t="shared" ca="1" si="99"/>
        <v>457.887</v>
      </c>
      <c r="G1047" s="15">
        <f t="shared" ca="1" si="100"/>
        <v>1.0144170524878184</v>
      </c>
      <c r="H1047" s="15">
        <f t="shared" ca="1" si="101"/>
        <v>1.0062373467689627</v>
      </c>
      <c r="I1047" s="18">
        <f t="shared" ca="1" si="102"/>
        <v>-8.0634544724926815E-3</v>
      </c>
      <c r="J1047" s="9">
        <f t="shared" ref="J1047:J1110" ca="1" si="103">ROUND(I1047-D1047,10)</f>
        <v>-2.1859758100000001E-2</v>
      </c>
    </row>
    <row r="1048" spans="1:10" x14ac:dyDescent="0.2">
      <c r="A1048" s="2">
        <v>41730</v>
      </c>
      <c r="B1048" s="7">
        <v>1885.5200199999999</v>
      </c>
      <c r="C1048" s="7">
        <v>465.02699999999999</v>
      </c>
      <c r="D1048" s="16">
        <v>1.66594346861E-2</v>
      </c>
      <c r="E1048" s="14">
        <f t="shared" ca="1" si="98"/>
        <v>1873.910034</v>
      </c>
      <c r="F1048" s="14">
        <f t="shared" ca="1" si="99"/>
        <v>454.55500000000001</v>
      </c>
      <c r="G1048" s="15">
        <f t="shared" ca="1" si="100"/>
        <v>1.0061955941263721</v>
      </c>
      <c r="H1048" s="15">
        <f t="shared" ca="1" si="101"/>
        <v>1.0230379162037597</v>
      </c>
      <c r="I1048" s="18">
        <f t="shared" ca="1" si="102"/>
        <v>1.6738616403912054E-2</v>
      </c>
      <c r="J1048" s="9">
        <f t="shared" ca="1" si="103"/>
        <v>7.9181699999999994E-5</v>
      </c>
    </row>
    <row r="1049" spans="1:10" x14ac:dyDescent="0.2">
      <c r="A1049" s="2">
        <v>41731</v>
      </c>
      <c r="B1049" s="7">
        <v>1890.900024</v>
      </c>
      <c r="C1049" s="7">
        <v>475.73599999999999</v>
      </c>
      <c r="D1049" s="16">
        <v>2.80771734629E-2</v>
      </c>
      <c r="E1049" s="14">
        <f t="shared" ca="1" si="98"/>
        <v>1873.8100589999999</v>
      </c>
      <c r="F1049" s="14">
        <f t="shared" ca="1" si="99"/>
        <v>451.46100000000001</v>
      </c>
      <c r="G1049" s="15">
        <f t="shared" ca="1" si="100"/>
        <v>1.0091204361498201</v>
      </c>
      <c r="H1049" s="15">
        <f t="shared" ca="1" si="101"/>
        <v>1.0537698715946671</v>
      </c>
      <c r="I1049" s="18">
        <f t="shared" ca="1" si="102"/>
        <v>4.4245893597400165E-2</v>
      </c>
      <c r="J1049" s="9">
        <f t="shared" ca="1" si="103"/>
        <v>1.6168720099999999E-2</v>
      </c>
    </row>
    <row r="1050" spans="1:10" x14ac:dyDescent="0.2">
      <c r="A1050" s="2">
        <v>41732</v>
      </c>
      <c r="B1050" s="7">
        <v>1888.7700199999999</v>
      </c>
      <c r="C1050" s="7">
        <v>475.26</v>
      </c>
      <c r="D1050" s="16">
        <v>2.4846475776E-2</v>
      </c>
      <c r="E1050" s="14">
        <f t="shared" ca="1" si="98"/>
        <v>1877.030029</v>
      </c>
      <c r="F1050" s="14">
        <f t="shared" ca="1" si="99"/>
        <v>454.31799999999998</v>
      </c>
      <c r="G1050" s="15">
        <f t="shared" ca="1" si="100"/>
        <v>1.0062545568363945</v>
      </c>
      <c r="H1050" s="15">
        <f t="shared" ca="1" si="101"/>
        <v>1.046095466171272</v>
      </c>
      <c r="I1050" s="18">
        <f t="shared" ca="1" si="102"/>
        <v>3.9593270971248984E-2</v>
      </c>
      <c r="J1050" s="9">
        <f t="shared" ca="1" si="103"/>
        <v>1.4746795199999999E-2</v>
      </c>
    </row>
    <row r="1051" spans="1:10" x14ac:dyDescent="0.2">
      <c r="A1051" s="2">
        <v>41733</v>
      </c>
      <c r="B1051" s="7">
        <v>1865.089966</v>
      </c>
      <c r="C1051" s="7">
        <v>473.35599999999999</v>
      </c>
      <c r="D1051" s="16">
        <v>1.23835647163E-2</v>
      </c>
      <c r="E1051" s="14">
        <f t="shared" ca="1" si="98"/>
        <v>1878.040039</v>
      </c>
      <c r="F1051" s="14">
        <f t="shared" ca="1" si="99"/>
        <v>453.60300000000001</v>
      </c>
      <c r="G1051" s="15">
        <f t="shared" ca="1" si="100"/>
        <v>0.99310447448878914</v>
      </c>
      <c r="H1051" s="15">
        <f t="shared" ca="1" si="101"/>
        <v>1.0435468901219789</v>
      </c>
      <c r="I1051" s="18">
        <f t="shared" ca="1" si="102"/>
        <v>5.0792657700143184E-2</v>
      </c>
      <c r="J1051" s="9">
        <f t="shared" ca="1" si="103"/>
        <v>3.8409092999999998E-2</v>
      </c>
    </row>
    <row r="1052" spans="1:10" x14ac:dyDescent="0.2">
      <c r="A1052" s="2">
        <v>41736</v>
      </c>
      <c r="B1052" s="7">
        <v>1845.040039</v>
      </c>
      <c r="C1052" s="7">
        <v>480.73399999999998</v>
      </c>
      <c r="D1052" s="16">
        <v>2.45863984829E-2</v>
      </c>
      <c r="E1052" s="14">
        <f t="shared" ca="1" si="98"/>
        <v>1877.170044</v>
      </c>
      <c r="F1052" s="14">
        <f t="shared" ca="1" si="99"/>
        <v>455.50700000000001</v>
      </c>
      <c r="G1052" s="15">
        <f t="shared" ca="1" si="100"/>
        <v>0.98288380687583565</v>
      </c>
      <c r="H1052" s="15">
        <f t="shared" ca="1" si="101"/>
        <v>1.0553822444001957</v>
      </c>
      <c r="I1052" s="18">
        <f t="shared" ca="1" si="102"/>
        <v>7.3760944088397729E-2</v>
      </c>
      <c r="J1052" s="9">
        <f t="shared" ca="1" si="103"/>
        <v>4.9174545600000001E-2</v>
      </c>
    </row>
    <row r="1053" spans="1:10" x14ac:dyDescent="0.2">
      <c r="A1053" s="2">
        <v>41737</v>
      </c>
      <c r="B1053" s="7">
        <v>1851.959961</v>
      </c>
      <c r="C1053" s="7">
        <v>479.78199999999998</v>
      </c>
      <c r="D1053" s="16">
        <v>2.2919420332899999E-2</v>
      </c>
      <c r="E1053" s="14">
        <f t="shared" ca="1" si="98"/>
        <v>1867.630005</v>
      </c>
      <c r="F1053" s="14">
        <f t="shared" ca="1" si="99"/>
        <v>455.03100000000001</v>
      </c>
      <c r="G1053" s="15">
        <f t="shared" ca="1" si="100"/>
        <v>0.99160966360679137</v>
      </c>
      <c r="H1053" s="15">
        <f t="shared" ca="1" si="101"/>
        <v>1.0543940962264109</v>
      </c>
      <c r="I1053" s="18">
        <f t="shared" ca="1" si="102"/>
        <v>6.3315672410102497E-2</v>
      </c>
      <c r="J1053" s="9">
        <f t="shared" ca="1" si="103"/>
        <v>4.0396252100000002E-2</v>
      </c>
    </row>
    <row r="1054" spans="1:10" x14ac:dyDescent="0.2">
      <c r="A1054" s="2">
        <v>41738</v>
      </c>
      <c r="B1054" s="7">
        <v>1872.1800539999999</v>
      </c>
      <c r="C1054" s="7">
        <v>481.68599999999998</v>
      </c>
      <c r="D1054" s="16">
        <v>2.2784906437099999E-2</v>
      </c>
      <c r="E1054" s="14">
        <f t="shared" ca="1" si="98"/>
        <v>1868.1999510000001</v>
      </c>
      <c r="F1054" s="14">
        <f t="shared" ca="1" si="99"/>
        <v>452.17500000000001</v>
      </c>
      <c r="G1054" s="15">
        <f t="shared" ca="1" si="100"/>
        <v>1.0021304480807149</v>
      </c>
      <c r="H1054" s="15">
        <f t="shared" ca="1" si="101"/>
        <v>1.0652645546525128</v>
      </c>
      <c r="I1054" s="18">
        <f t="shared" ca="1" si="102"/>
        <v>6.2999888580087093E-2</v>
      </c>
      <c r="J1054" s="9">
        <f t="shared" ca="1" si="103"/>
        <v>4.0214982099999998E-2</v>
      </c>
    </row>
    <row r="1055" spans="1:10" x14ac:dyDescent="0.2">
      <c r="A1055" s="2">
        <v>41739</v>
      </c>
      <c r="B1055" s="7">
        <v>1833.079956</v>
      </c>
      <c r="C1055" s="7">
        <v>484.065</v>
      </c>
      <c r="D1055" s="16">
        <v>1.5378791278000001E-2</v>
      </c>
      <c r="E1055" s="14">
        <f t="shared" ca="1" si="98"/>
        <v>1846.339966</v>
      </c>
      <c r="F1055" s="14">
        <f t="shared" ca="1" si="99"/>
        <v>455.03100000000001</v>
      </c>
      <c r="G1055" s="15">
        <f t="shared" ca="1" si="100"/>
        <v>0.99281821861402531</v>
      </c>
      <c r="H1055" s="15">
        <f t="shared" ca="1" si="101"/>
        <v>1.0638066417452876</v>
      </c>
      <c r="I1055" s="18">
        <f t="shared" ca="1" si="102"/>
        <v>7.1501934392745214E-2</v>
      </c>
      <c r="J1055" s="9">
        <f t="shared" ca="1" si="103"/>
        <v>5.6123143100000002E-2</v>
      </c>
    </row>
    <row r="1056" spans="1:10" x14ac:dyDescent="0.2">
      <c r="A1056" s="2">
        <v>41740</v>
      </c>
      <c r="B1056" s="7">
        <v>1815.6899410000001</v>
      </c>
      <c r="C1056" s="7">
        <v>483.35199999999998</v>
      </c>
      <c r="D1056" s="16">
        <v>1.26323769206E-2</v>
      </c>
      <c r="E1056" s="14">
        <f t="shared" ca="1" si="98"/>
        <v>1841.130005</v>
      </c>
      <c r="F1056" s="14">
        <f t="shared" ca="1" si="99"/>
        <v>455.50700000000001</v>
      </c>
      <c r="G1056" s="15">
        <f t="shared" ca="1" si="100"/>
        <v>0.98618236412914262</v>
      </c>
      <c r="H1056" s="15">
        <f t="shared" ca="1" si="101"/>
        <v>1.0611296862616819</v>
      </c>
      <c r="I1056" s="18">
        <f t="shared" ca="1" si="102"/>
        <v>7.5997426904629517E-2</v>
      </c>
      <c r="J1056" s="9">
        <f t="shared" ca="1" si="103"/>
        <v>6.3365050000000006E-2</v>
      </c>
    </row>
    <row r="1057" spans="1:10" x14ac:dyDescent="0.2">
      <c r="A1057" s="2">
        <v>41743</v>
      </c>
      <c r="B1057" s="7">
        <v>1830.6099850000001</v>
      </c>
      <c r="C1057" s="7">
        <v>478.83</v>
      </c>
      <c r="D1057" s="16">
        <v>1.09640616176E-2</v>
      </c>
      <c r="E1057" s="14">
        <f t="shared" ref="E1057:E1120" ca="1" si="104">OFFSET(B1057,-$K$1,0)</f>
        <v>1858.829956</v>
      </c>
      <c r="F1057" s="14">
        <f t="shared" ref="F1057:F1120" ca="1" si="105">OFFSET(C1057,-$K$1,0)</f>
        <v>452.17500000000001</v>
      </c>
      <c r="G1057" s="15">
        <f t="shared" ref="G1057:G1120" ca="1" si="106">B1057/E1057</f>
        <v>0.98481842251954754</v>
      </c>
      <c r="H1057" s="15">
        <f t="shared" ref="H1057:H1120" ca="1" si="107">C1057/F1057</f>
        <v>1.0589484159893845</v>
      </c>
      <c r="I1057" s="18">
        <f t="shared" ref="I1057:I1120" ca="1" si="108">H1057/G1057-1</f>
        <v>7.527275259553301E-2</v>
      </c>
      <c r="J1057" s="9">
        <f t="shared" ca="1" si="103"/>
        <v>6.4308691000000001E-2</v>
      </c>
    </row>
    <row r="1058" spans="1:10" x14ac:dyDescent="0.2">
      <c r="A1058" s="2">
        <v>41744</v>
      </c>
      <c r="B1058" s="7">
        <v>1842.9799800000001</v>
      </c>
      <c r="C1058" s="7">
        <v>482.4</v>
      </c>
      <c r="D1058" s="16">
        <v>7.47125930375E-3</v>
      </c>
      <c r="E1058" s="14">
        <f t="shared" ca="1" si="104"/>
        <v>1872.25</v>
      </c>
      <c r="F1058" s="14">
        <f t="shared" ca="1" si="105"/>
        <v>456.697</v>
      </c>
      <c r="G1058" s="15">
        <f t="shared" ca="1" si="106"/>
        <v>0.98436639337695286</v>
      </c>
      <c r="H1058" s="15">
        <f t="shared" ca="1" si="107"/>
        <v>1.056280203285767</v>
      </c>
      <c r="I1058" s="18">
        <f t="shared" ca="1" si="108"/>
        <v>7.305593770029839E-2</v>
      </c>
      <c r="J1058" s="9">
        <f t="shared" ca="1" si="103"/>
        <v>6.5584678399999999E-2</v>
      </c>
    </row>
    <row r="1059" spans="1:10" x14ac:dyDescent="0.2">
      <c r="A1059" s="2">
        <v>41745</v>
      </c>
      <c r="B1059" s="7">
        <v>1862.3100589999999</v>
      </c>
      <c r="C1059" s="7">
        <v>476.68799999999999</v>
      </c>
      <c r="D1059" s="16">
        <v>-7.1301619317799998E-4</v>
      </c>
      <c r="E1059" s="14">
        <f t="shared" ca="1" si="104"/>
        <v>1860.7700199999999</v>
      </c>
      <c r="F1059" s="14">
        <f t="shared" ca="1" si="105"/>
        <v>456.935</v>
      </c>
      <c r="G1059" s="15">
        <f t="shared" ca="1" si="106"/>
        <v>1.000827635324864</v>
      </c>
      <c r="H1059" s="15">
        <f t="shared" ca="1" si="107"/>
        <v>1.0432293433420508</v>
      </c>
      <c r="I1059" s="18">
        <f t="shared" ca="1" si="108"/>
        <v>4.2366643886110777E-2</v>
      </c>
      <c r="J1059" s="9">
        <f t="shared" ca="1" si="103"/>
        <v>4.30796601E-2</v>
      </c>
    </row>
    <row r="1060" spans="1:10" x14ac:dyDescent="0.2">
      <c r="A1060" s="2">
        <v>41746</v>
      </c>
      <c r="B1060" s="7">
        <v>1864.849976</v>
      </c>
      <c r="C1060" s="7">
        <v>477.87799999999999</v>
      </c>
      <c r="D1060" s="16">
        <v>-2.4159918936099999E-3</v>
      </c>
      <c r="E1060" s="14">
        <f t="shared" ca="1" si="104"/>
        <v>1872.01001</v>
      </c>
      <c r="F1060" s="14">
        <f t="shared" ca="1" si="105"/>
        <v>453.12700000000001</v>
      </c>
      <c r="G1060" s="15">
        <f t="shared" ca="1" si="106"/>
        <v>0.99617521596479075</v>
      </c>
      <c r="H1060" s="15">
        <f t="shared" ca="1" si="107"/>
        <v>1.0546226554586242</v>
      </c>
      <c r="I1060" s="18">
        <f t="shared" ca="1" si="108"/>
        <v>5.867184663616376E-2</v>
      </c>
      <c r="J1060" s="9">
        <f t="shared" ca="1" si="103"/>
        <v>6.1087838499999998E-2</v>
      </c>
    </row>
    <row r="1061" spans="1:10" x14ac:dyDescent="0.2">
      <c r="A1061" s="2">
        <v>41751</v>
      </c>
      <c r="B1061" s="7">
        <v>1879.5500489999999</v>
      </c>
      <c r="C1061" s="7">
        <v>479.78199999999998</v>
      </c>
      <c r="D1061" s="16">
        <v>-4.8578999541000001E-3</v>
      </c>
      <c r="E1061" s="14">
        <f t="shared" ca="1" si="104"/>
        <v>1866.5200199999999</v>
      </c>
      <c r="F1061" s="14">
        <f t="shared" ca="1" si="105"/>
        <v>453.36599999999999</v>
      </c>
      <c r="G1061" s="15">
        <f t="shared" ca="1" si="106"/>
        <v>1.0069809211047198</v>
      </c>
      <c r="H1061" s="15">
        <f t="shared" ca="1" si="107"/>
        <v>1.0582663896278062</v>
      </c>
      <c r="I1061" s="18">
        <f t="shared" ca="1" si="108"/>
        <v>5.0929930695035486E-2</v>
      </c>
      <c r="J1061" s="9">
        <f t="shared" ca="1" si="103"/>
        <v>5.5787830599999998E-2</v>
      </c>
    </row>
    <row r="1062" spans="1:10" x14ac:dyDescent="0.2">
      <c r="A1062" s="2">
        <v>41752</v>
      </c>
      <c r="B1062" s="7">
        <v>1875.3900149999999</v>
      </c>
      <c r="C1062" s="7">
        <v>479.06799999999998</v>
      </c>
      <c r="D1062" s="16">
        <v>2.2205594130100001E-4</v>
      </c>
      <c r="E1062" s="14">
        <f t="shared" ca="1" si="104"/>
        <v>1857.4399410000001</v>
      </c>
      <c r="F1062" s="14">
        <f t="shared" ca="1" si="105"/>
        <v>455.03100000000001</v>
      </c>
      <c r="G1062" s="15">
        <f t="shared" ca="1" si="106"/>
        <v>1.0096638785479848</v>
      </c>
      <c r="H1062" s="15">
        <f t="shared" ca="1" si="107"/>
        <v>1.0528249723645202</v>
      </c>
      <c r="I1062" s="18">
        <f t="shared" ca="1" si="108"/>
        <v>4.2747982505431548E-2</v>
      </c>
      <c r="J1062" s="9">
        <f t="shared" ca="1" si="103"/>
        <v>4.25259266E-2</v>
      </c>
    </row>
    <row r="1063" spans="1:10" x14ac:dyDescent="0.2">
      <c r="A1063" s="2">
        <v>41753</v>
      </c>
      <c r="B1063" s="7">
        <v>1878.6099850000001</v>
      </c>
      <c r="C1063" s="7">
        <v>478.35399999999998</v>
      </c>
      <c r="D1063" s="16">
        <v>-7.2548353900899996E-3</v>
      </c>
      <c r="E1063" s="14">
        <f t="shared" ca="1" si="104"/>
        <v>1865.619995</v>
      </c>
      <c r="F1063" s="14">
        <f t="shared" ca="1" si="105"/>
        <v>459.791</v>
      </c>
      <c r="G1063" s="15">
        <f t="shared" ca="1" si="106"/>
        <v>1.0069628273897226</v>
      </c>
      <c r="H1063" s="15">
        <f t="shared" ca="1" si="107"/>
        <v>1.040372691070508</v>
      </c>
      <c r="I1063" s="18">
        <f t="shared" ca="1" si="108"/>
        <v>3.3178845109298916E-2</v>
      </c>
      <c r="J1063" s="9">
        <f t="shared" ca="1" si="103"/>
        <v>4.0433680499999999E-2</v>
      </c>
    </row>
    <row r="1064" spans="1:10" x14ac:dyDescent="0.2">
      <c r="A1064" s="2">
        <v>41754</v>
      </c>
      <c r="B1064" s="7">
        <v>1863.400024</v>
      </c>
      <c r="C1064" s="7">
        <v>478.35399999999998</v>
      </c>
      <c r="D1064" s="16">
        <v>-3.2800236758099999E-3</v>
      </c>
      <c r="E1064" s="14">
        <f t="shared" ca="1" si="104"/>
        <v>1852.5600589999999</v>
      </c>
      <c r="F1064" s="14">
        <f t="shared" ca="1" si="105"/>
        <v>463.36099999999999</v>
      </c>
      <c r="G1064" s="15">
        <f t="shared" ca="1" si="106"/>
        <v>1.0058513433598755</v>
      </c>
      <c r="H1064" s="15">
        <f t="shared" ca="1" si="107"/>
        <v>1.0323570606934982</v>
      </c>
      <c r="I1064" s="18">
        <f t="shared" ca="1" si="108"/>
        <v>2.6351525509808349E-2</v>
      </c>
      <c r="J1064" s="9">
        <f t="shared" ca="1" si="103"/>
        <v>2.9631549199999999E-2</v>
      </c>
    </row>
    <row r="1065" spans="1:10" x14ac:dyDescent="0.2">
      <c r="A1065" s="2">
        <v>41757</v>
      </c>
      <c r="B1065" s="7">
        <v>1869.4300539999999</v>
      </c>
      <c r="C1065" s="7">
        <v>475.49799999999999</v>
      </c>
      <c r="D1065" s="16">
        <v>-8.1552726984099998E-3</v>
      </c>
      <c r="E1065" s="14">
        <f t="shared" ca="1" si="104"/>
        <v>1849.040039</v>
      </c>
      <c r="F1065" s="14">
        <f t="shared" ca="1" si="105"/>
        <v>463.83699999999999</v>
      </c>
      <c r="G1065" s="15">
        <f t="shared" ca="1" si="106"/>
        <v>1.0110273517987352</v>
      </c>
      <c r="H1065" s="15">
        <f t="shared" ca="1" si="107"/>
        <v>1.0251402971302419</v>
      </c>
      <c r="I1065" s="18">
        <f t="shared" ca="1" si="108"/>
        <v>1.3959014369292921E-2</v>
      </c>
      <c r="J1065" s="9">
        <f t="shared" ca="1" si="103"/>
        <v>2.2114287100000001E-2</v>
      </c>
    </row>
    <row r="1066" spans="1:10" x14ac:dyDescent="0.2">
      <c r="A1066" s="2">
        <v>41758</v>
      </c>
      <c r="B1066" s="7">
        <v>1878.329956</v>
      </c>
      <c r="C1066" s="7">
        <v>473.11799999999999</v>
      </c>
      <c r="D1066" s="16">
        <v>-1.9813394043200002E-3</v>
      </c>
      <c r="E1066" s="14">
        <f t="shared" ca="1" si="104"/>
        <v>1857.619995</v>
      </c>
      <c r="F1066" s="14">
        <f t="shared" ca="1" si="105"/>
        <v>460.98099999999999</v>
      </c>
      <c r="G1066" s="15">
        <f t="shared" ca="1" si="106"/>
        <v>1.0111486531452845</v>
      </c>
      <c r="H1066" s="15">
        <f t="shared" ca="1" si="107"/>
        <v>1.0263286339350213</v>
      </c>
      <c r="I1066" s="18">
        <f t="shared" ca="1" si="108"/>
        <v>1.5012610403542404E-2</v>
      </c>
      <c r="J1066" s="9">
        <f t="shared" ca="1" si="103"/>
        <v>1.6993949800000002E-2</v>
      </c>
    </row>
    <row r="1067" spans="1:10" x14ac:dyDescent="0.2">
      <c r="A1067" s="2">
        <v>41759</v>
      </c>
      <c r="B1067" s="7">
        <v>1883.9499510000001</v>
      </c>
      <c r="C1067" s="7">
        <v>473.11799999999999</v>
      </c>
      <c r="D1067" s="16">
        <v>-5.3248000607499998E-3</v>
      </c>
      <c r="E1067" s="14">
        <f t="shared" ca="1" si="104"/>
        <v>1872.339966</v>
      </c>
      <c r="F1067" s="14">
        <f t="shared" ca="1" si="105"/>
        <v>460.74299999999999</v>
      </c>
      <c r="G1067" s="15">
        <f t="shared" ca="1" si="106"/>
        <v>1.0062007889650528</v>
      </c>
      <c r="H1067" s="15">
        <f t="shared" ca="1" si="107"/>
        <v>1.0268587911265066</v>
      </c>
      <c r="I1067" s="18">
        <f t="shared" ca="1" si="108"/>
        <v>2.0530695650419872E-2</v>
      </c>
      <c r="J1067" s="9">
        <f t="shared" ca="1" si="103"/>
        <v>2.5855495700000002E-2</v>
      </c>
    </row>
    <row r="1068" spans="1:10" x14ac:dyDescent="0.2">
      <c r="A1068" s="2">
        <v>41760</v>
      </c>
      <c r="B1068" s="7">
        <v>1883.6800539999999</v>
      </c>
      <c r="C1068" s="7">
        <v>480.73399999999998</v>
      </c>
      <c r="D1068" s="16">
        <v>2.9965507139900001E-3</v>
      </c>
      <c r="E1068" s="14">
        <f t="shared" ca="1" si="104"/>
        <v>1885.5200199999999</v>
      </c>
      <c r="F1068" s="14">
        <f t="shared" ca="1" si="105"/>
        <v>465.02699999999999</v>
      </c>
      <c r="G1068" s="15">
        <f t="shared" ca="1" si="106"/>
        <v>0.99902415992379656</v>
      </c>
      <c r="H1068" s="15">
        <f t="shared" ca="1" si="107"/>
        <v>1.0337765334055873</v>
      </c>
      <c r="I1068" s="18">
        <f t="shared" ca="1" si="108"/>
        <v>3.478631936633203E-2</v>
      </c>
      <c r="J1068" s="9">
        <f t="shared" ca="1" si="103"/>
        <v>3.1789768699999998E-2</v>
      </c>
    </row>
    <row r="1069" spans="1:10" x14ac:dyDescent="0.2">
      <c r="A1069" s="2">
        <v>41761</v>
      </c>
      <c r="B1069" s="7">
        <v>1881.1400149999999</v>
      </c>
      <c r="C1069" s="7">
        <v>480.73399999999998</v>
      </c>
      <c r="D1069" s="16">
        <v>-1.3288922447199999E-2</v>
      </c>
      <c r="E1069" s="14">
        <f t="shared" ca="1" si="104"/>
        <v>1890.900024</v>
      </c>
      <c r="F1069" s="14">
        <f t="shared" ca="1" si="105"/>
        <v>475.73599999999999</v>
      </c>
      <c r="G1069" s="15">
        <f t="shared" ca="1" si="106"/>
        <v>0.99483843202912769</v>
      </c>
      <c r="H1069" s="15">
        <f t="shared" ca="1" si="107"/>
        <v>1.0105058267610607</v>
      </c>
      <c r="I1069" s="18">
        <f t="shared" ca="1" si="108"/>
        <v>1.5748682627767963E-2</v>
      </c>
      <c r="J1069" s="9">
        <f t="shared" ca="1" si="103"/>
        <v>2.9037605099999999E-2</v>
      </c>
    </row>
    <row r="1070" spans="1:10" x14ac:dyDescent="0.2">
      <c r="A1070" s="2">
        <v>41765</v>
      </c>
      <c r="B1070" s="7">
        <v>1867.719971</v>
      </c>
      <c r="C1070" s="7">
        <v>483.35199999999998</v>
      </c>
      <c r="D1070" s="16">
        <v>-7.2738974434899996E-3</v>
      </c>
      <c r="E1070" s="14">
        <f t="shared" ca="1" si="104"/>
        <v>1888.7700199999999</v>
      </c>
      <c r="F1070" s="14">
        <f t="shared" ca="1" si="105"/>
        <v>475.26</v>
      </c>
      <c r="G1070" s="15">
        <f t="shared" ca="1" si="106"/>
        <v>0.9888551550601169</v>
      </c>
      <c r="H1070" s="15">
        <f t="shared" ca="1" si="107"/>
        <v>1.0170264697218365</v>
      </c>
      <c r="I1070" s="18">
        <f t="shared" ca="1" si="108"/>
        <v>2.8488818122212267E-2</v>
      </c>
      <c r="J1070" s="9">
        <f t="shared" ca="1" si="103"/>
        <v>3.5762715600000002E-2</v>
      </c>
    </row>
    <row r="1071" spans="1:10" x14ac:dyDescent="0.2">
      <c r="A1071" s="2">
        <v>41766</v>
      </c>
      <c r="B1071" s="7">
        <v>1878.209961</v>
      </c>
      <c r="C1071" s="7">
        <v>489.30099999999999</v>
      </c>
      <c r="D1071" s="16">
        <v>1.5343891404500001E-3</v>
      </c>
      <c r="E1071" s="14">
        <f t="shared" ca="1" si="104"/>
        <v>1865.089966</v>
      </c>
      <c r="F1071" s="14">
        <f t="shared" ca="1" si="105"/>
        <v>473.35599999999999</v>
      </c>
      <c r="G1071" s="15">
        <f t="shared" ca="1" si="106"/>
        <v>1.0070345105271989</v>
      </c>
      <c r="H1071" s="15">
        <f t="shared" ca="1" si="107"/>
        <v>1.0336850066334851</v>
      </c>
      <c r="I1071" s="18">
        <f t="shared" ca="1" si="108"/>
        <v>2.6464332480854225E-2</v>
      </c>
      <c r="J1071" s="9">
        <f t="shared" ca="1" si="103"/>
        <v>2.49299433E-2</v>
      </c>
    </row>
    <row r="1072" spans="1:10" x14ac:dyDescent="0.2">
      <c r="A1072" s="2">
        <v>41767</v>
      </c>
      <c r="B1072" s="7">
        <v>1875.630005</v>
      </c>
      <c r="C1072" s="7">
        <v>486.68299999999999</v>
      </c>
      <c r="D1072" s="16">
        <v>-1.53989736888E-2</v>
      </c>
      <c r="E1072" s="14">
        <f t="shared" ca="1" si="104"/>
        <v>1845.040039</v>
      </c>
      <c r="F1072" s="14">
        <f t="shared" ca="1" si="105"/>
        <v>480.73399999999998</v>
      </c>
      <c r="G1072" s="15">
        <f t="shared" ca="1" si="106"/>
        <v>1.0165795675721918</v>
      </c>
      <c r="H1072" s="15">
        <f t="shared" ca="1" si="107"/>
        <v>1.0123748268273098</v>
      </c>
      <c r="I1072" s="18">
        <f t="shared" ca="1" si="108"/>
        <v>-4.1361649191157257E-3</v>
      </c>
      <c r="J1072" s="9">
        <f t="shared" ca="1" si="103"/>
        <v>1.1262808799999999E-2</v>
      </c>
    </row>
    <row r="1073" spans="1:10" x14ac:dyDescent="0.2">
      <c r="A1073" s="2">
        <v>41768</v>
      </c>
      <c r="B1073" s="7">
        <v>1878.4799800000001</v>
      </c>
      <c r="C1073" s="7">
        <v>486.20800000000003</v>
      </c>
      <c r="D1073" s="16">
        <v>-1.3488391431599999E-2</v>
      </c>
      <c r="E1073" s="14">
        <f t="shared" ca="1" si="104"/>
        <v>1851.959961</v>
      </c>
      <c r="F1073" s="14">
        <f t="shared" ca="1" si="105"/>
        <v>479.78199999999998</v>
      </c>
      <c r="G1073" s="15">
        <f t="shared" ca="1" si="106"/>
        <v>1.014319974275081</v>
      </c>
      <c r="H1073" s="15">
        <f t="shared" ca="1" si="107"/>
        <v>1.0133935829189091</v>
      </c>
      <c r="I1073" s="18">
        <f t="shared" ca="1" si="108"/>
        <v>-9.1331274121264627E-4</v>
      </c>
      <c r="J1073" s="9">
        <f t="shared" ca="1" si="103"/>
        <v>1.2575078700000001E-2</v>
      </c>
    </row>
    <row r="1074" spans="1:10" x14ac:dyDescent="0.2">
      <c r="A1074" s="2">
        <v>41771</v>
      </c>
      <c r="B1074" s="7">
        <v>1896.650024</v>
      </c>
      <c r="C1074" s="7">
        <v>485.49400000000003</v>
      </c>
      <c r="D1074" s="16">
        <v>-9.9186169117899993E-3</v>
      </c>
      <c r="E1074" s="14">
        <f t="shared" ca="1" si="104"/>
        <v>1872.1800539999999</v>
      </c>
      <c r="F1074" s="14">
        <f t="shared" ca="1" si="105"/>
        <v>481.68599999999998</v>
      </c>
      <c r="G1074" s="15">
        <f t="shared" ca="1" si="106"/>
        <v>1.0130703080335244</v>
      </c>
      <c r="H1074" s="15">
        <f t="shared" ca="1" si="107"/>
        <v>1.0079055650361439</v>
      </c>
      <c r="I1074" s="18">
        <f t="shared" ca="1" si="108"/>
        <v>-5.0981091405252199E-3</v>
      </c>
      <c r="J1074" s="9">
        <f t="shared" ca="1" si="103"/>
        <v>4.8205078000000002E-3</v>
      </c>
    </row>
    <row r="1075" spans="1:10" x14ac:dyDescent="0.2">
      <c r="A1075" s="2">
        <v>41772</v>
      </c>
      <c r="B1075" s="7">
        <v>1897.4499510000001</v>
      </c>
      <c r="C1075" s="7">
        <v>479.78199999999998</v>
      </c>
      <c r="D1075" s="16">
        <v>-1.7005959148099999E-2</v>
      </c>
      <c r="E1075" s="14">
        <f t="shared" ca="1" si="104"/>
        <v>1833.079956</v>
      </c>
      <c r="F1075" s="14">
        <f t="shared" ca="1" si="105"/>
        <v>484.065</v>
      </c>
      <c r="G1075" s="15">
        <f t="shared" ca="1" si="106"/>
        <v>1.0351157595659182</v>
      </c>
      <c r="H1075" s="15">
        <f t="shared" ca="1" si="107"/>
        <v>0.99115201470876846</v>
      </c>
      <c r="I1075" s="18">
        <f t="shared" ca="1" si="108"/>
        <v>-4.2472297857377939E-2</v>
      </c>
      <c r="J1075" s="9">
        <f t="shared" ca="1" si="103"/>
        <v>-2.54663387E-2</v>
      </c>
    </row>
    <row r="1076" spans="1:10" x14ac:dyDescent="0.2">
      <c r="A1076" s="2">
        <v>41773</v>
      </c>
      <c r="B1076" s="7">
        <v>1888.530029</v>
      </c>
      <c r="C1076" s="7">
        <v>475.49799999999999</v>
      </c>
      <c r="D1076" s="16">
        <v>-1.9711308267199999E-2</v>
      </c>
      <c r="E1076" s="14">
        <f t="shared" ca="1" si="104"/>
        <v>1815.6899410000001</v>
      </c>
      <c r="F1076" s="14">
        <f t="shared" ca="1" si="105"/>
        <v>483.35199999999998</v>
      </c>
      <c r="G1076" s="15">
        <f t="shared" ca="1" si="106"/>
        <v>1.0401170300915381</v>
      </c>
      <c r="H1076" s="15">
        <f t="shared" ca="1" si="107"/>
        <v>0.98375097237623932</v>
      </c>
      <c r="I1076" s="18">
        <f t="shared" ca="1" si="108"/>
        <v>-5.4192034246702159E-2</v>
      </c>
      <c r="J1076" s="9">
        <f t="shared" ca="1" si="103"/>
        <v>-3.4480726000000003E-2</v>
      </c>
    </row>
    <row r="1077" spans="1:10" x14ac:dyDescent="0.2">
      <c r="A1077" s="2">
        <v>41774</v>
      </c>
      <c r="B1077" s="7">
        <v>1870.849976</v>
      </c>
      <c r="C1077" s="7">
        <v>472.404</v>
      </c>
      <c r="D1077" s="16">
        <v>-2.58589054369E-2</v>
      </c>
      <c r="E1077" s="14">
        <f t="shared" ca="1" si="104"/>
        <v>1830.6099850000001</v>
      </c>
      <c r="F1077" s="14">
        <f t="shared" ca="1" si="105"/>
        <v>478.83</v>
      </c>
      <c r="G1077" s="15">
        <f t="shared" ca="1" si="106"/>
        <v>1.0219817390540453</v>
      </c>
      <c r="H1077" s="15">
        <f t="shared" ca="1" si="107"/>
        <v>0.98657978823381998</v>
      </c>
      <c r="I1077" s="18">
        <f t="shared" ca="1" si="108"/>
        <v>-3.4640492552238444E-2</v>
      </c>
      <c r="J1077" s="9">
        <f t="shared" ca="1" si="103"/>
        <v>-8.7815871E-3</v>
      </c>
    </row>
    <row r="1078" spans="1:10" x14ac:dyDescent="0.2">
      <c r="A1078" s="2">
        <v>41775</v>
      </c>
      <c r="B1078" s="7">
        <v>1877.8599850000001</v>
      </c>
      <c r="C1078" s="7">
        <v>474.78399999999999</v>
      </c>
      <c r="D1078" s="16">
        <v>-2.8331687924499999E-2</v>
      </c>
      <c r="E1078" s="14">
        <f t="shared" ca="1" si="104"/>
        <v>1842.9799800000001</v>
      </c>
      <c r="F1078" s="14">
        <f t="shared" ca="1" si="105"/>
        <v>482.4</v>
      </c>
      <c r="G1078" s="15">
        <f t="shared" ca="1" si="106"/>
        <v>1.0189258729766559</v>
      </c>
      <c r="H1078" s="15">
        <f t="shared" ca="1" si="107"/>
        <v>0.98421227197346606</v>
      </c>
      <c r="I1078" s="18">
        <f t="shared" ca="1" si="108"/>
        <v>-3.4068818864888328E-2</v>
      </c>
      <c r="J1078" s="9">
        <f t="shared" ca="1" si="103"/>
        <v>-5.7371308999999999E-3</v>
      </c>
    </row>
    <row r="1079" spans="1:10" x14ac:dyDescent="0.2">
      <c r="A1079" s="2">
        <v>41778</v>
      </c>
      <c r="B1079" s="7">
        <v>1885.079956</v>
      </c>
      <c r="C1079" s="7">
        <v>473.35599999999999</v>
      </c>
      <c r="D1079" s="16">
        <v>-2.2690963865599999E-2</v>
      </c>
      <c r="E1079" s="14">
        <f t="shared" ca="1" si="104"/>
        <v>1862.3100589999999</v>
      </c>
      <c r="F1079" s="14">
        <f t="shared" ca="1" si="105"/>
        <v>476.68799999999999</v>
      </c>
      <c r="G1079" s="15">
        <f t="shared" ca="1" si="106"/>
        <v>1.0122266949533778</v>
      </c>
      <c r="H1079" s="15">
        <f t="shared" ca="1" si="107"/>
        <v>0.99301010304433934</v>
      </c>
      <c r="I1079" s="18">
        <f t="shared" ca="1" si="108"/>
        <v>-1.8984474530108653E-2</v>
      </c>
      <c r="J1079" s="9">
        <f t="shared" ca="1" si="103"/>
        <v>3.7064893E-3</v>
      </c>
    </row>
    <row r="1080" spans="1:10" x14ac:dyDescent="0.2">
      <c r="A1080" s="2">
        <v>41779</v>
      </c>
      <c r="B1080" s="7">
        <v>1872.829956</v>
      </c>
      <c r="C1080" s="7">
        <v>471.69</v>
      </c>
      <c r="D1080" s="16">
        <v>-1.8815075661200002E-2</v>
      </c>
      <c r="E1080" s="14">
        <f t="shared" ca="1" si="104"/>
        <v>1864.849976</v>
      </c>
      <c r="F1080" s="14">
        <f t="shared" ca="1" si="105"/>
        <v>477.87799999999999</v>
      </c>
      <c r="G1080" s="15">
        <f t="shared" ca="1" si="106"/>
        <v>1.0042791538744134</v>
      </c>
      <c r="H1080" s="15">
        <f t="shared" ca="1" si="107"/>
        <v>0.9870510883530943</v>
      </c>
      <c r="I1080" s="18">
        <f t="shared" ca="1" si="108"/>
        <v>-1.7154658099647668E-2</v>
      </c>
      <c r="J1080" s="9">
        <f t="shared" ca="1" si="103"/>
        <v>1.6604176E-3</v>
      </c>
    </row>
    <row r="1081" spans="1:10" x14ac:dyDescent="0.2">
      <c r="A1081" s="2">
        <v>41780</v>
      </c>
      <c r="B1081" s="7">
        <v>1888.030029</v>
      </c>
      <c r="C1081" s="7">
        <v>469.786</v>
      </c>
      <c r="D1081" s="16">
        <v>-2.6894557521599999E-2</v>
      </c>
      <c r="E1081" s="14">
        <f t="shared" ca="1" si="104"/>
        <v>1879.5500489999999</v>
      </c>
      <c r="F1081" s="14">
        <f t="shared" ca="1" si="105"/>
        <v>479.78199999999998</v>
      </c>
      <c r="G1081" s="15">
        <f t="shared" ca="1" si="106"/>
        <v>1.0045117074719621</v>
      </c>
      <c r="H1081" s="15">
        <f t="shared" ca="1" si="107"/>
        <v>0.97916553768169712</v>
      </c>
      <c r="I1081" s="18">
        <f t="shared" ca="1" si="108"/>
        <v>-2.5232328903416423E-2</v>
      </c>
      <c r="J1081" s="9">
        <f t="shared" ca="1" si="103"/>
        <v>1.6622286E-3</v>
      </c>
    </row>
    <row r="1082" spans="1:10" x14ac:dyDescent="0.2">
      <c r="A1082" s="2">
        <v>41781</v>
      </c>
      <c r="B1082" s="7">
        <v>1892.48999</v>
      </c>
      <c r="C1082" s="7">
        <v>470.26299999999998</v>
      </c>
      <c r="D1082" s="16">
        <v>-2.15604687599E-2</v>
      </c>
      <c r="E1082" s="14">
        <f t="shared" ca="1" si="104"/>
        <v>1875.3900149999999</v>
      </c>
      <c r="F1082" s="14">
        <f t="shared" ca="1" si="105"/>
        <v>479.06799999999998</v>
      </c>
      <c r="G1082" s="15">
        <f t="shared" ca="1" si="106"/>
        <v>1.0091180900309955</v>
      </c>
      <c r="H1082" s="15">
        <f t="shared" ca="1" si="107"/>
        <v>0.98162056326033043</v>
      </c>
      <c r="I1082" s="18">
        <f t="shared" ca="1" si="108"/>
        <v>-2.72490673215664E-2</v>
      </c>
      <c r="J1082" s="9">
        <f t="shared" ca="1" si="103"/>
        <v>-5.6885985999999998E-3</v>
      </c>
    </row>
    <row r="1083" spans="1:10" x14ac:dyDescent="0.2">
      <c r="A1083" s="2">
        <v>41782</v>
      </c>
      <c r="B1083" s="7">
        <v>1900.530029</v>
      </c>
      <c r="C1083" s="7">
        <v>471.34199999999998</v>
      </c>
      <c r="D1083" s="16">
        <v>-5.9732555043799998E-3</v>
      </c>
      <c r="E1083" s="14">
        <f t="shared" ca="1" si="104"/>
        <v>1878.6099850000001</v>
      </c>
      <c r="F1083" s="14">
        <f t="shared" ca="1" si="105"/>
        <v>478.35399999999998</v>
      </c>
      <c r="G1083" s="15">
        <f t="shared" ca="1" si="106"/>
        <v>1.0116682250041378</v>
      </c>
      <c r="H1083" s="15">
        <f t="shared" ca="1" si="107"/>
        <v>0.98534139988376812</v>
      </c>
      <c r="I1083" s="18">
        <f t="shared" ca="1" si="108"/>
        <v>-2.6023180791570288E-2</v>
      </c>
      <c r="J1083" s="9">
        <f t="shared" ca="1" si="103"/>
        <v>-2.00499253E-2</v>
      </c>
    </row>
    <row r="1084" spans="1:10" x14ac:dyDescent="0.2">
      <c r="A1084" s="2">
        <v>41786</v>
      </c>
      <c r="B1084" s="7">
        <v>1911.910034</v>
      </c>
      <c r="C1084" s="7">
        <v>469.41800000000001</v>
      </c>
      <c r="D1084" s="16">
        <v>-1.1520642582600001E-2</v>
      </c>
      <c r="E1084" s="14">
        <f t="shared" ca="1" si="104"/>
        <v>1863.400024</v>
      </c>
      <c r="F1084" s="14">
        <f t="shared" ca="1" si="105"/>
        <v>478.35399999999998</v>
      </c>
      <c r="G1084" s="15">
        <f t="shared" ca="1" si="106"/>
        <v>1.0260330628824763</v>
      </c>
      <c r="H1084" s="15">
        <f t="shared" ca="1" si="107"/>
        <v>0.98131927401046093</v>
      </c>
      <c r="I1084" s="18">
        <f t="shared" ca="1" si="108"/>
        <v>-4.3579286564508046E-2</v>
      </c>
      <c r="J1084" s="9">
        <f t="shared" ca="1" si="103"/>
        <v>-3.2058643999999997E-2</v>
      </c>
    </row>
    <row r="1085" spans="1:10" x14ac:dyDescent="0.2">
      <c r="A1085" s="2">
        <v>41787</v>
      </c>
      <c r="B1085" s="7">
        <v>1909.780029</v>
      </c>
      <c r="C1085" s="7">
        <v>465.57100000000003</v>
      </c>
      <c r="D1085" s="16">
        <v>-1.46717087104E-2</v>
      </c>
      <c r="E1085" s="14">
        <f t="shared" ca="1" si="104"/>
        <v>1869.4300539999999</v>
      </c>
      <c r="F1085" s="14">
        <f t="shared" ca="1" si="105"/>
        <v>475.49799999999999</v>
      </c>
      <c r="G1085" s="15">
        <f t="shared" ca="1" si="106"/>
        <v>1.0215841052269721</v>
      </c>
      <c r="H1085" s="15">
        <f t="shared" ca="1" si="107"/>
        <v>0.97912294058019178</v>
      </c>
      <c r="I1085" s="18">
        <f t="shared" ca="1" si="108"/>
        <v>-4.1564041990792777E-2</v>
      </c>
      <c r="J1085" s="9">
        <f t="shared" ca="1" si="103"/>
        <v>-2.6892333300000001E-2</v>
      </c>
    </row>
    <row r="1086" spans="1:10" x14ac:dyDescent="0.2">
      <c r="A1086" s="2">
        <v>41788</v>
      </c>
      <c r="B1086" s="7">
        <v>1920.030029</v>
      </c>
      <c r="C1086" s="7">
        <v>459.55900000000003</v>
      </c>
      <c r="D1086" s="16">
        <v>-1.6344704642299999E-2</v>
      </c>
      <c r="E1086" s="14">
        <f t="shared" ca="1" si="104"/>
        <v>1878.329956</v>
      </c>
      <c r="F1086" s="14">
        <f t="shared" ca="1" si="105"/>
        <v>473.11799999999999</v>
      </c>
      <c r="G1086" s="15">
        <f t="shared" ca="1" si="106"/>
        <v>1.0222006111688717</v>
      </c>
      <c r="H1086" s="15">
        <f t="shared" ca="1" si="107"/>
        <v>0.97134118761070187</v>
      </c>
      <c r="I1086" s="18">
        <f t="shared" ca="1" si="108"/>
        <v>-4.9754835794915908E-2</v>
      </c>
      <c r="J1086" s="9">
        <f t="shared" ca="1" si="103"/>
        <v>-3.3410131199999998E-2</v>
      </c>
    </row>
    <row r="1087" spans="1:10" x14ac:dyDescent="0.2">
      <c r="A1087" s="2">
        <v>41789</v>
      </c>
      <c r="B1087" s="7">
        <v>1923.5699460000001</v>
      </c>
      <c r="C1087" s="7">
        <v>454.74900000000002</v>
      </c>
      <c r="D1087" s="16">
        <v>-2.2348265898699999E-2</v>
      </c>
      <c r="E1087" s="14">
        <f t="shared" ca="1" si="104"/>
        <v>1883.9499510000001</v>
      </c>
      <c r="F1087" s="14">
        <f t="shared" ca="1" si="105"/>
        <v>473.11799999999999</v>
      </c>
      <c r="G1087" s="15">
        <f t="shared" ca="1" si="106"/>
        <v>1.021030280012996</v>
      </c>
      <c r="H1087" s="15">
        <f t="shared" ca="1" si="107"/>
        <v>0.9611745906940764</v>
      </c>
      <c r="I1087" s="18">
        <f t="shared" ca="1" si="108"/>
        <v>-5.8622834690228554E-2</v>
      </c>
      <c r="J1087" s="9">
        <f t="shared" ca="1" si="103"/>
        <v>-3.6274568799999997E-2</v>
      </c>
    </row>
    <row r="1088" spans="1:10" x14ac:dyDescent="0.2">
      <c r="A1088" s="2">
        <v>41792</v>
      </c>
      <c r="B1088" s="7">
        <v>1924.969971</v>
      </c>
      <c r="C1088" s="7">
        <v>456.43299999999999</v>
      </c>
      <c r="D1088" s="16">
        <v>-4.0375512190100001E-2</v>
      </c>
      <c r="E1088" s="14">
        <f t="shared" ca="1" si="104"/>
        <v>1883.6800539999999</v>
      </c>
      <c r="F1088" s="14">
        <f t="shared" ca="1" si="105"/>
        <v>480.73399999999998</v>
      </c>
      <c r="G1088" s="15">
        <f t="shared" ca="1" si="106"/>
        <v>1.0219198143083379</v>
      </c>
      <c r="H1088" s="15">
        <f t="shared" ca="1" si="107"/>
        <v>0.94945021571180743</v>
      </c>
      <c r="I1088" s="18">
        <f t="shared" ca="1" si="108"/>
        <v>-7.0915151640913998E-2</v>
      </c>
      <c r="J1088" s="9">
        <f t="shared" ca="1" si="103"/>
        <v>-3.05396395E-2</v>
      </c>
    </row>
    <row r="1089" spans="1:10" x14ac:dyDescent="0.2">
      <c r="A1089" s="2">
        <v>41793</v>
      </c>
      <c r="B1089" s="7">
        <v>1924.23999</v>
      </c>
      <c r="C1089" s="7">
        <v>451.142</v>
      </c>
      <c r="D1089" s="16">
        <v>-4.5979534444399998E-2</v>
      </c>
      <c r="E1089" s="14">
        <f t="shared" ca="1" si="104"/>
        <v>1881.1400149999999</v>
      </c>
      <c r="F1089" s="14">
        <f t="shared" ca="1" si="105"/>
        <v>480.73399999999998</v>
      </c>
      <c r="G1089" s="15">
        <f t="shared" ca="1" si="106"/>
        <v>1.0229116252146708</v>
      </c>
      <c r="H1089" s="15">
        <f t="shared" ca="1" si="107"/>
        <v>0.93844412918578679</v>
      </c>
      <c r="I1089" s="18">
        <f t="shared" ca="1" si="108"/>
        <v>-8.2575555841549297E-2</v>
      </c>
      <c r="J1089" s="9">
        <f t="shared" ca="1" si="103"/>
        <v>-3.6596021399999998E-2</v>
      </c>
    </row>
    <row r="1090" spans="1:10" x14ac:dyDescent="0.2">
      <c r="A1090" s="2">
        <v>41794</v>
      </c>
      <c r="B1090" s="7">
        <v>1927.880005</v>
      </c>
      <c r="C1090" s="7">
        <v>446.81299999999999</v>
      </c>
      <c r="D1090" s="16">
        <v>-5.6159694366800003E-2</v>
      </c>
      <c r="E1090" s="14">
        <f t="shared" ca="1" si="104"/>
        <v>1867.719971</v>
      </c>
      <c r="F1090" s="14">
        <f t="shared" ca="1" si="105"/>
        <v>483.35199999999998</v>
      </c>
      <c r="G1090" s="15">
        <f t="shared" ca="1" si="106"/>
        <v>1.0322104142666471</v>
      </c>
      <c r="H1090" s="15">
        <f t="shared" ca="1" si="107"/>
        <v>0.92440498849699604</v>
      </c>
      <c r="I1090" s="18">
        <f t="shared" ca="1" si="108"/>
        <v>-0.10444132734917555</v>
      </c>
      <c r="J1090" s="9">
        <f t="shared" ca="1" si="103"/>
        <v>-4.8281632999999997E-2</v>
      </c>
    </row>
    <row r="1091" spans="1:10" x14ac:dyDescent="0.2">
      <c r="A1091" s="2">
        <v>41795</v>
      </c>
      <c r="B1091" s="7">
        <v>1940.459961</v>
      </c>
      <c r="C1091" s="7">
        <v>450.661</v>
      </c>
      <c r="D1091" s="16">
        <v>-5.2467175790499997E-2</v>
      </c>
      <c r="E1091" s="14">
        <f t="shared" ca="1" si="104"/>
        <v>1878.209961</v>
      </c>
      <c r="F1091" s="14">
        <f t="shared" ca="1" si="105"/>
        <v>489.30099999999999</v>
      </c>
      <c r="G1091" s="15">
        <f t="shared" ca="1" si="106"/>
        <v>1.0331432594292369</v>
      </c>
      <c r="H1091" s="15">
        <f t="shared" ca="1" si="107"/>
        <v>0.92103020431186533</v>
      </c>
      <c r="I1091" s="18">
        <f t="shared" ca="1" si="108"/>
        <v>-0.10851646574097451</v>
      </c>
      <c r="J1091" s="9">
        <f t="shared" ca="1" si="103"/>
        <v>-5.6049290000000002E-2</v>
      </c>
    </row>
    <row r="1092" spans="1:10" x14ac:dyDescent="0.2">
      <c r="A1092" s="2">
        <v>41796</v>
      </c>
      <c r="B1092" s="7">
        <v>1949.4399410000001</v>
      </c>
      <c r="C1092" s="7">
        <v>443.92700000000002</v>
      </c>
      <c r="D1092" s="16">
        <v>-6.4232852777399999E-2</v>
      </c>
      <c r="E1092" s="14">
        <f t="shared" ca="1" si="104"/>
        <v>1875.630005</v>
      </c>
      <c r="F1092" s="14">
        <f t="shared" ca="1" si="105"/>
        <v>486.68299999999999</v>
      </c>
      <c r="G1092" s="15">
        <f t="shared" ca="1" si="106"/>
        <v>1.0393520767972573</v>
      </c>
      <c r="H1092" s="15">
        <f t="shared" ca="1" si="107"/>
        <v>0.91214815393182014</v>
      </c>
      <c r="I1092" s="18">
        <f t="shared" ca="1" si="108"/>
        <v>-0.12238771221529998</v>
      </c>
      <c r="J1092" s="9">
        <f t="shared" ca="1" si="103"/>
        <v>-5.8154859400000002E-2</v>
      </c>
    </row>
    <row r="1093" spans="1:10" x14ac:dyDescent="0.2">
      <c r="A1093" s="2">
        <v>41799</v>
      </c>
      <c r="B1093" s="7">
        <v>1951.2700199999999</v>
      </c>
      <c r="C1093" s="7">
        <v>441.52300000000002</v>
      </c>
      <c r="D1093" s="16">
        <v>-6.9748439130700002E-2</v>
      </c>
      <c r="E1093" s="14">
        <f t="shared" ca="1" si="104"/>
        <v>1878.4799800000001</v>
      </c>
      <c r="F1093" s="14">
        <f t="shared" ca="1" si="105"/>
        <v>486.20800000000003</v>
      </c>
      <c r="G1093" s="15">
        <f t="shared" ca="1" si="106"/>
        <v>1.038749436126543</v>
      </c>
      <c r="H1093" s="15">
        <f t="shared" ca="1" si="107"/>
        <v>0.90809488943003813</v>
      </c>
      <c r="I1093" s="18">
        <f t="shared" ca="1" si="108"/>
        <v>-0.12578061864823797</v>
      </c>
      <c r="J1093" s="9">
        <f t="shared" ca="1" si="103"/>
        <v>-5.6032179500000001E-2</v>
      </c>
    </row>
    <row r="1094" spans="1:10" x14ac:dyDescent="0.2">
      <c r="A1094" s="2">
        <v>41800</v>
      </c>
      <c r="B1094" s="7">
        <v>1950.790039</v>
      </c>
      <c r="C1094" s="7">
        <v>442.00400000000002</v>
      </c>
      <c r="D1094" s="16">
        <v>-7.4730600700600003E-2</v>
      </c>
      <c r="E1094" s="14">
        <f t="shared" ca="1" si="104"/>
        <v>1896.650024</v>
      </c>
      <c r="F1094" s="14">
        <f t="shared" ca="1" si="105"/>
        <v>485.49400000000003</v>
      </c>
      <c r="G1094" s="15">
        <f t="shared" ca="1" si="106"/>
        <v>1.0285450738485846</v>
      </c>
      <c r="H1094" s="15">
        <f t="shared" ca="1" si="107"/>
        <v>0.91042113805731895</v>
      </c>
      <c r="I1094" s="18">
        <f t="shared" ca="1" si="108"/>
        <v>-0.11484565800239799</v>
      </c>
      <c r="J1094" s="9">
        <f t="shared" ca="1" si="103"/>
        <v>-4.01150573E-2</v>
      </c>
    </row>
    <row r="1095" spans="1:10" x14ac:dyDescent="0.2">
      <c r="A1095" s="2">
        <v>41801</v>
      </c>
      <c r="B1095" s="7">
        <v>1943.8900149999999</v>
      </c>
      <c r="C1095" s="7">
        <v>440.32</v>
      </c>
      <c r="D1095" s="16">
        <v>-7.3896365621300003E-2</v>
      </c>
      <c r="E1095" s="14">
        <f t="shared" ca="1" si="104"/>
        <v>1897.4499510000001</v>
      </c>
      <c r="F1095" s="14">
        <f t="shared" ca="1" si="105"/>
        <v>479.78199999999998</v>
      </c>
      <c r="G1095" s="15">
        <f t="shared" ca="1" si="106"/>
        <v>1.0244749875882233</v>
      </c>
      <c r="H1095" s="15">
        <f t="shared" ca="1" si="107"/>
        <v>0.9177501448574561</v>
      </c>
      <c r="I1095" s="18">
        <f t="shared" ca="1" si="108"/>
        <v>-0.10417515705484859</v>
      </c>
      <c r="J1095" s="9">
        <f t="shared" ca="1" si="103"/>
        <v>-3.0278791400000001E-2</v>
      </c>
    </row>
    <row r="1096" spans="1:10" x14ac:dyDescent="0.2">
      <c r="A1096" s="2">
        <v>41802</v>
      </c>
      <c r="B1096" s="7">
        <v>1930.1099850000001</v>
      </c>
      <c r="C1096" s="7">
        <v>443.92700000000002</v>
      </c>
      <c r="D1096" s="16">
        <v>-6.1181789335999999E-2</v>
      </c>
      <c r="E1096" s="14">
        <f t="shared" ca="1" si="104"/>
        <v>1888.530029</v>
      </c>
      <c r="F1096" s="14">
        <f t="shared" ca="1" si="105"/>
        <v>475.49799999999999</v>
      </c>
      <c r="G1096" s="15">
        <f t="shared" ca="1" si="106"/>
        <v>1.0220171007934764</v>
      </c>
      <c r="H1096" s="15">
        <f t="shared" ca="1" si="107"/>
        <v>0.93360434744205034</v>
      </c>
      <c r="I1096" s="18">
        <f t="shared" ca="1" si="108"/>
        <v>-8.6508095884876957E-2</v>
      </c>
      <c r="J1096" s="9">
        <f t="shared" ca="1" si="103"/>
        <v>-2.53263065E-2</v>
      </c>
    </row>
    <row r="1097" spans="1:10" x14ac:dyDescent="0.2">
      <c r="A1097" s="2">
        <v>41803</v>
      </c>
      <c r="B1097" s="7">
        <v>1936.160034</v>
      </c>
      <c r="C1097" s="7">
        <v>442.48500000000001</v>
      </c>
      <c r="D1097" s="16">
        <v>-5.8738688786100002E-2</v>
      </c>
      <c r="E1097" s="14">
        <f t="shared" ca="1" si="104"/>
        <v>1870.849976</v>
      </c>
      <c r="F1097" s="14">
        <f t="shared" ca="1" si="105"/>
        <v>472.404</v>
      </c>
      <c r="G1097" s="15">
        <f t="shared" ca="1" si="106"/>
        <v>1.0349092972915108</v>
      </c>
      <c r="H1097" s="15">
        <f t="shared" ca="1" si="107"/>
        <v>0.93666649732009044</v>
      </c>
      <c r="I1097" s="18">
        <f t="shared" ca="1" si="108"/>
        <v>-9.4928898820924923E-2</v>
      </c>
      <c r="J1097" s="9">
        <f t="shared" ca="1" si="103"/>
        <v>-3.619021E-2</v>
      </c>
    </row>
    <row r="1098" spans="1:10" x14ac:dyDescent="0.2">
      <c r="A1098" s="2">
        <v>41806</v>
      </c>
      <c r="B1098" s="7">
        <v>1937.780029</v>
      </c>
      <c r="C1098" s="7">
        <v>442.00400000000002</v>
      </c>
      <c r="D1098" s="16">
        <v>-6.3434404294300001E-2</v>
      </c>
      <c r="E1098" s="14">
        <f t="shared" ca="1" si="104"/>
        <v>1877.8599850000001</v>
      </c>
      <c r="F1098" s="14">
        <f t="shared" ca="1" si="105"/>
        <v>474.78399999999999</v>
      </c>
      <c r="G1098" s="15">
        <f t="shared" ca="1" si="106"/>
        <v>1.031908685673389</v>
      </c>
      <c r="H1098" s="15">
        <f t="shared" ca="1" si="107"/>
        <v>0.93095807777852668</v>
      </c>
      <c r="I1098" s="18">
        <f t="shared" ca="1" si="108"/>
        <v>-9.7829012679533145E-2</v>
      </c>
      <c r="J1098" s="9">
        <f t="shared" ca="1" si="103"/>
        <v>-3.4394608399999999E-2</v>
      </c>
    </row>
    <row r="1099" spans="1:10" x14ac:dyDescent="0.2">
      <c r="A1099" s="2">
        <v>41807</v>
      </c>
      <c r="B1099" s="7">
        <v>1941.98999</v>
      </c>
      <c r="C1099" s="7">
        <v>445.37099999999998</v>
      </c>
      <c r="D1099" s="16">
        <v>-5.5056572607199997E-2</v>
      </c>
      <c r="E1099" s="14">
        <f t="shared" ca="1" si="104"/>
        <v>1885.079956</v>
      </c>
      <c r="F1099" s="14">
        <f t="shared" ca="1" si="105"/>
        <v>473.35599999999999</v>
      </c>
      <c r="G1099" s="15">
        <f t="shared" ca="1" si="106"/>
        <v>1.0301897189129097</v>
      </c>
      <c r="H1099" s="15">
        <f t="shared" ca="1" si="107"/>
        <v>0.94087959168152513</v>
      </c>
      <c r="I1099" s="18">
        <f t="shared" ca="1" si="108"/>
        <v>-8.6692893155279727E-2</v>
      </c>
      <c r="J1099" s="9">
        <f t="shared" ca="1" si="103"/>
        <v>-3.1636320500000002E-2</v>
      </c>
    </row>
    <row r="1100" spans="1:10" x14ac:dyDescent="0.2">
      <c r="A1100" s="2">
        <v>41808</v>
      </c>
      <c r="B1100" s="7">
        <v>1956.9799800000001</v>
      </c>
      <c r="C1100" s="7">
        <v>447.77499999999998</v>
      </c>
      <c r="D1100" s="16">
        <v>-6.1012549735300001E-2</v>
      </c>
      <c r="E1100" s="14">
        <f t="shared" ca="1" si="104"/>
        <v>1872.829956</v>
      </c>
      <c r="F1100" s="14">
        <f t="shared" ca="1" si="105"/>
        <v>471.69</v>
      </c>
      <c r="G1100" s="15">
        <f t="shared" ca="1" si="106"/>
        <v>1.0449320151732986</v>
      </c>
      <c r="H1100" s="15">
        <f t="shared" ca="1" si="107"/>
        <v>0.94929932794844063</v>
      </c>
      <c r="I1100" s="18">
        <f t="shared" ca="1" si="108"/>
        <v>-9.1520487300791098E-2</v>
      </c>
      <c r="J1100" s="9">
        <f t="shared" ca="1" si="103"/>
        <v>-3.05079376E-2</v>
      </c>
    </row>
    <row r="1101" spans="1:10" x14ac:dyDescent="0.2">
      <c r="A1101" s="2">
        <v>41809</v>
      </c>
      <c r="B1101" s="7">
        <v>1959.4799800000001</v>
      </c>
      <c r="C1101" s="7">
        <v>448.97699999999998</v>
      </c>
      <c r="D1101" s="16">
        <v>-5.0857313088800003E-2</v>
      </c>
      <c r="E1101" s="14">
        <f t="shared" ca="1" si="104"/>
        <v>1888.030029</v>
      </c>
      <c r="F1101" s="14">
        <f t="shared" ca="1" si="105"/>
        <v>469.786</v>
      </c>
      <c r="G1101" s="15">
        <f t="shared" ca="1" si="106"/>
        <v>1.0378436517971295</v>
      </c>
      <c r="H1101" s="15">
        <f t="shared" ca="1" si="107"/>
        <v>0.95570536371879955</v>
      </c>
      <c r="I1101" s="18">
        <f t="shared" ca="1" si="108"/>
        <v>-7.9143219632455519E-2</v>
      </c>
      <c r="J1101" s="9">
        <f t="shared" ca="1" si="103"/>
        <v>-2.8285906499999999E-2</v>
      </c>
    </row>
    <row r="1102" spans="1:10" x14ac:dyDescent="0.2">
      <c r="A1102" s="2">
        <v>41810</v>
      </c>
      <c r="B1102" s="7">
        <v>1962.869995</v>
      </c>
      <c r="C1102" s="7">
        <v>445.851</v>
      </c>
      <c r="D1102" s="16">
        <v>-5.2125308772099997E-2</v>
      </c>
      <c r="E1102" s="14">
        <f t="shared" ca="1" si="104"/>
        <v>1892.48999</v>
      </c>
      <c r="F1102" s="14">
        <f t="shared" ca="1" si="105"/>
        <v>470.26299999999998</v>
      </c>
      <c r="G1102" s="15">
        <f t="shared" ca="1" si="106"/>
        <v>1.0371891029130358</v>
      </c>
      <c r="H1102" s="15">
        <f t="shared" ca="1" si="107"/>
        <v>0.94808862274939776</v>
      </c>
      <c r="I1102" s="18">
        <f t="shared" ca="1" si="108"/>
        <v>-8.5905723376182408E-2</v>
      </c>
      <c r="J1102" s="9">
        <f t="shared" ca="1" si="103"/>
        <v>-3.3780414600000003E-2</v>
      </c>
    </row>
    <row r="1103" spans="1:10" x14ac:dyDescent="0.2">
      <c r="A1103" s="2">
        <v>41813</v>
      </c>
      <c r="B1103" s="7">
        <v>1962.6099850000001</v>
      </c>
      <c r="C1103" s="7">
        <v>444.88900000000001</v>
      </c>
      <c r="D1103" s="16">
        <v>-6.1954817566799998E-2</v>
      </c>
      <c r="E1103" s="14">
        <f t="shared" ca="1" si="104"/>
        <v>1900.530029</v>
      </c>
      <c r="F1103" s="14">
        <f t="shared" ca="1" si="105"/>
        <v>471.34199999999998</v>
      </c>
      <c r="G1103" s="15">
        <f t="shared" ca="1" si="106"/>
        <v>1.0326645488641211</v>
      </c>
      <c r="H1103" s="15">
        <f t="shared" ca="1" si="107"/>
        <v>0.94387726958344476</v>
      </c>
      <c r="I1103" s="18">
        <f t="shared" ca="1" si="108"/>
        <v>-8.5978819916242788E-2</v>
      </c>
      <c r="J1103" s="9">
        <f t="shared" ca="1" si="103"/>
        <v>-2.40240023E-2</v>
      </c>
    </row>
    <row r="1104" spans="1:10" x14ac:dyDescent="0.2">
      <c r="A1104" s="2">
        <v>41814</v>
      </c>
      <c r="B1104" s="7">
        <v>1949.9799800000001</v>
      </c>
      <c r="C1104" s="7">
        <v>444.40899999999999</v>
      </c>
      <c r="D1104" s="16">
        <v>-5.9967102618300003E-2</v>
      </c>
      <c r="E1104" s="14">
        <f t="shared" ca="1" si="104"/>
        <v>1911.910034</v>
      </c>
      <c r="F1104" s="14">
        <f t="shared" ca="1" si="105"/>
        <v>469.41800000000001</v>
      </c>
      <c r="G1104" s="15">
        <f t="shared" ca="1" si="106"/>
        <v>1.0199119965495196</v>
      </c>
      <c r="H1104" s="15">
        <f t="shared" ca="1" si="107"/>
        <v>0.94672338938856193</v>
      </c>
      <c r="I1104" s="18">
        <f t="shared" ca="1" si="108"/>
        <v>-7.175972771039385E-2</v>
      </c>
      <c r="J1104" s="9">
        <f t="shared" ca="1" si="103"/>
        <v>-1.1792625100000001E-2</v>
      </c>
    </row>
    <row r="1105" spans="1:10" x14ac:dyDescent="0.2">
      <c r="A1105" s="2">
        <v>41815</v>
      </c>
      <c r="B1105" s="7">
        <v>1959.530029</v>
      </c>
      <c r="C1105" s="7">
        <v>444.40899999999999</v>
      </c>
      <c r="D1105" s="16">
        <v>-5.5924554959500002E-2</v>
      </c>
      <c r="E1105" s="14">
        <f t="shared" ca="1" si="104"/>
        <v>1909.780029</v>
      </c>
      <c r="F1105" s="14">
        <f t="shared" ca="1" si="105"/>
        <v>465.57100000000003</v>
      </c>
      <c r="G1105" s="15">
        <f t="shared" ca="1" si="106"/>
        <v>1.0260501205607695</v>
      </c>
      <c r="H1105" s="15">
        <f t="shared" ca="1" si="107"/>
        <v>0.9545461379682153</v>
      </c>
      <c r="I1105" s="18">
        <f t="shared" ca="1" si="108"/>
        <v>-6.9688586512201778E-2</v>
      </c>
      <c r="J1105" s="9">
        <f t="shared" ca="1" si="103"/>
        <v>-1.3764031600000001E-2</v>
      </c>
    </row>
    <row r="1106" spans="1:10" x14ac:dyDescent="0.2">
      <c r="A1106" s="2">
        <v>41816</v>
      </c>
      <c r="B1106" s="7">
        <v>1957.219971</v>
      </c>
      <c r="C1106" s="7">
        <v>446.81299999999999</v>
      </c>
      <c r="D1106" s="16">
        <v>-5.8108841715399998E-2</v>
      </c>
      <c r="E1106" s="14">
        <f t="shared" ca="1" si="104"/>
        <v>1920.030029</v>
      </c>
      <c r="F1106" s="14">
        <f t="shared" ca="1" si="105"/>
        <v>459.55900000000003</v>
      </c>
      <c r="G1106" s="15">
        <f t="shared" ca="1" si="106"/>
        <v>1.0193694585179844</v>
      </c>
      <c r="H1106" s="15">
        <f t="shared" ca="1" si="107"/>
        <v>0.97226471465034947</v>
      </c>
      <c r="I1106" s="18">
        <f t="shared" ca="1" si="108"/>
        <v>-4.620968724736807E-2</v>
      </c>
      <c r="J1106" s="9">
        <f t="shared" ca="1" si="103"/>
        <v>1.18991545E-2</v>
      </c>
    </row>
    <row r="1107" spans="1:10" x14ac:dyDescent="0.2">
      <c r="A1107" s="2">
        <v>41817</v>
      </c>
      <c r="B1107" s="7">
        <v>1960.959961</v>
      </c>
      <c r="C1107" s="7">
        <v>447.77499999999998</v>
      </c>
      <c r="D1107" s="16">
        <v>-4.9273015953699997E-2</v>
      </c>
      <c r="E1107" s="14">
        <f t="shared" ca="1" si="104"/>
        <v>1923.5699460000001</v>
      </c>
      <c r="F1107" s="14">
        <f t="shared" ca="1" si="105"/>
        <v>454.74900000000002</v>
      </c>
      <c r="G1107" s="15">
        <f t="shared" ca="1" si="106"/>
        <v>1.0194378244876154</v>
      </c>
      <c r="H1107" s="15">
        <f t="shared" ca="1" si="107"/>
        <v>0.98466406743060453</v>
      </c>
      <c r="I1107" s="18">
        <f t="shared" ca="1" si="108"/>
        <v>-3.4110718890079217E-2</v>
      </c>
      <c r="J1107" s="9">
        <f t="shared" ca="1" si="103"/>
        <v>1.51622971E-2</v>
      </c>
    </row>
    <row r="1108" spans="1:10" x14ac:dyDescent="0.2">
      <c r="A1108" s="2">
        <v>41820</v>
      </c>
      <c r="B1108" s="7">
        <v>1960.2299800000001</v>
      </c>
      <c r="C1108" s="7">
        <v>447.77499999999998</v>
      </c>
      <c r="D1108" s="16">
        <v>-4.0479336822900003E-2</v>
      </c>
      <c r="E1108" s="14">
        <f t="shared" ca="1" si="104"/>
        <v>1924.969971</v>
      </c>
      <c r="F1108" s="14">
        <f t="shared" ca="1" si="105"/>
        <v>456.43299999999999</v>
      </c>
      <c r="G1108" s="15">
        <f t="shared" ca="1" si="106"/>
        <v>1.0183171735305996</v>
      </c>
      <c r="H1108" s="15">
        <f t="shared" ca="1" si="107"/>
        <v>0.98103116996360906</v>
      </c>
      <c r="I1108" s="18">
        <f t="shared" ca="1" si="108"/>
        <v>-3.6615314497463025E-2</v>
      </c>
      <c r="J1108" s="9">
        <f t="shared" ca="1" si="103"/>
        <v>3.8640223E-3</v>
      </c>
    </row>
    <row r="1109" spans="1:10" x14ac:dyDescent="0.2">
      <c r="A1109" s="2">
        <v>41821</v>
      </c>
      <c r="B1109" s="7">
        <v>1973.3199460000001</v>
      </c>
      <c r="C1109" s="7">
        <v>451.62299999999999</v>
      </c>
      <c r="D1109" s="16">
        <v>-4.0493553819400001E-2</v>
      </c>
      <c r="E1109" s="14">
        <f t="shared" ca="1" si="104"/>
        <v>1924.23999</v>
      </c>
      <c r="F1109" s="14">
        <f t="shared" ca="1" si="105"/>
        <v>451.142</v>
      </c>
      <c r="G1109" s="15">
        <f t="shared" ca="1" si="106"/>
        <v>1.025506151132427</v>
      </c>
      <c r="H1109" s="15">
        <f t="shared" ca="1" si="107"/>
        <v>1.0010661831529761</v>
      </c>
      <c r="I1109" s="18">
        <f t="shared" ca="1" si="108"/>
        <v>-2.3832102764535179E-2</v>
      </c>
      <c r="J1109" s="9">
        <f t="shared" ca="1" si="103"/>
        <v>1.6661451099999999E-2</v>
      </c>
    </row>
    <row r="1110" spans="1:10" x14ac:dyDescent="0.2">
      <c r="A1110" s="2">
        <v>41822</v>
      </c>
      <c r="B1110" s="7">
        <v>1974.619995</v>
      </c>
      <c r="C1110" s="7">
        <v>458.35599999999999</v>
      </c>
      <c r="D1110" s="16">
        <v>-2.2462434695300001E-2</v>
      </c>
      <c r="E1110" s="14">
        <f t="shared" ca="1" si="104"/>
        <v>1927.880005</v>
      </c>
      <c r="F1110" s="14">
        <f t="shared" ca="1" si="105"/>
        <v>446.81299999999999</v>
      </c>
      <c r="G1110" s="15">
        <f t="shared" ca="1" si="106"/>
        <v>1.0242442423173532</v>
      </c>
      <c r="H1110" s="15">
        <f t="shared" ca="1" si="107"/>
        <v>1.0258340737624017</v>
      </c>
      <c r="I1110" s="18">
        <f t="shared" ca="1" si="108"/>
        <v>1.552199543198185E-3</v>
      </c>
      <c r="J1110" s="9">
        <f t="shared" ca="1" si="103"/>
        <v>2.4014634199999999E-2</v>
      </c>
    </row>
    <row r="1111" spans="1:10" x14ac:dyDescent="0.2">
      <c r="A1111" s="2">
        <v>41823</v>
      </c>
      <c r="B1111" s="7">
        <v>1985.4399410000001</v>
      </c>
      <c r="C1111" s="7">
        <v>453.78699999999998</v>
      </c>
      <c r="D1111" s="16">
        <v>-3.0957791266400001E-2</v>
      </c>
      <c r="E1111" s="14">
        <f t="shared" ca="1" si="104"/>
        <v>1940.459961</v>
      </c>
      <c r="F1111" s="14">
        <f t="shared" ca="1" si="105"/>
        <v>450.661</v>
      </c>
      <c r="G1111" s="15">
        <f t="shared" ca="1" si="106"/>
        <v>1.0231800608639305</v>
      </c>
      <c r="H1111" s="15">
        <f t="shared" ca="1" si="107"/>
        <v>1.0069364777515692</v>
      </c>
      <c r="I1111" s="18">
        <f t="shared" ca="1" si="108"/>
        <v>-1.5875586061211866E-2</v>
      </c>
      <c r="J1111" s="9">
        <f t="shared" ref="J1111:J1174" ca="1" si="109">ROUND(I1111-D1111,10)</f>
        <v>1.5082205200000001E-2</v>
      </c>
    </row>
    <row r="1112" spans="1:10" x14ac:dyDescent="0.2">
      <c r="A1112" s="2">
        <v>41827</v>
      </c>
      <c r="B1112" s="7">
        <v>1977.650024</v>
      </c>
      <c r="C1112" s="7">
        <v>452.58499999999998</v>
      </c>
      <c r="D1112" s="16">
        <v>-2.4108745798799998E-3</v>
      </c>
      <c r="E1112" s="14">
        <f t="shared" ca="1" si="104"/>
        <v>1949.4399410000001</v>
      </c>
      <c r="F1112" s="14">
        <f t="shared" ca="1" si="105"/>
        <v>443.92700000000002</v>
      </c>
      <c r="G1112" s="15">
        <f t="shared" ca="1" si="106"/>
        <v>1.0144708654043115</v>
      </c>
      <c r="H1112" s="15">
        <f t="shared" ca="1" si="107"/>
        <v>1.0195032066082936</v>
      </c>
      <c r="I1112" s="18">
        <f t="shared" ca="1" si="108"/>
        <v>4.9605576420141961E-3</v>
      </c>
      <c r="J1112" s="9">
        <f t="shared" ca="1" si="109"/>
        <v>7.3714321999999999E-3</v>
      </c>
    </row>
    <row r="1113" spans="1:10" x14ac:dyDescent="0.2">
      <c r="A1113" s="2">
        <v>41828</v>
      </c>
      <c r="B1113" s="7">
        <v>1963.709961</v>
      </c>
      <c r="C1113" s="7">
        <v>448.25599999999997</v>
      </c>
      <c r="D1113" s="16">
        <v>-1.7637157602700001E-3</v>
      </c>
      <c r="E1113" s="14">
        <f t="shared" ca="1" si="104"/>
        <v>1951.2700199999999</v>
      </c>
      <c r="F1113" s="14">
        <f t="shared" ca="1" si="105"/>
        <v>441.52300000000002</v>
      </c>
      <c r="G1113" s="15">
        <f t="shared" ca="1" si="106"/>
        <v>1.0063753047361432</v>
      </c>
      <c r="H1113" s="15">
        <f t="shared" ca="1" si="107"/>
        <v>1.0152494887016077</v>
      </c>
      <c r="I1113" s="18">
        <f t="shared" ca="1" si="108"/>
        <v>8.8179667403416317E-3</v>
      </c>
      <c r="J1113" s="9">
        <f t="shared" ca="1" si="109"/>
        <v>1.05816825E-2</v>
      </c>
    </row>
    <row r="1114" spans="1:10" x14ac:dyDescent="0.2">
      <c r="A1114" s="2">
        <v>41829</v>
      </c>
      <c r="B1114" s="7">
        <v>1972.829956</v>
      </c>
      <c r="C1114" s="7">
        <v>444.40899999999999</v>
      </c>
      <c r="D1114" s="16">
        <v>-5.0415303009199997E-3</v>
      </c>
      <c r="E1114" s="14">
        <f t="shared" ca="1" si="104"/>
        <v>1950.790039</v>
      </c>
      <c r="F1114" s="14">
        <f t="shared" ca="1" si="105"/>
        <v>442.00400000000002</v>
      </c>
      <c r="G1114" s="15">
        <f t="shared" ca="1" si="106"/>
        <v>1.0112979441966488</v>
      </c>
      <c r="H1114" s="15">
        <f t="shared" ca="1" si="107"/>
        <v>1.0054411272296178</v>
      </c>
      <c r="I1114" s="18">
        <f t="shared" ca="1" si="108"/>
        <v>-5.7913862088224688E-3</v>
      </c>
      <c r="J1114" s="9">
        <f t="shared" ca="1" si="109"/>
        <v>-7.4985589999999999E-4</v>
      </c>
    </row>
    <row r="1115" spans="1:10" x14ac:dyDescent="0.2">
      <c r="A1115" s="2">
        <v>41830</v>
      </c>
      <c r="B1115" s="7">
        <v>1964.6800539999999</v>
      </c>
      <c r="C1115" s="7">
        <v>443.68700000000001</v>
      </c>
      <c r="D1115" s="16">
        <v>6.2891120732299997E-3</v>
      </c>
      <c r="E1115" s="14">
        <f t="shared" ca="1" si="104"/>
        <v>1943.8900149999999</v>
      </c>
      <c r="F1115" s="14">
        <f t="shared" ca="1" si="105"/>
        <v>440.32</v>
      </c>
      <c r="G1115" s="15">
        <f t="shared" ca="1" si="106"/>
        <v>1.0106950695973405</v>
      </c>
      <c r="H1115" s="15">
        <f t="shared" ca="1" si="107"/>
        <v>1.0076467114825582</v>
      </c>
      <c r="I1115" s="18">
        <f t="shared" ca="1" si="108"/>
        <v>-3.0161007077996738E-3</v>
      </c>
      <c r="J1115" s="9">
        <f t="shared" ca="1" si="109"/>
        <v>-9.3052128000000005E-3</v>
      </c>
    </row>
    <row r="1116" spans="1:10" x14ac:dyDescent="0.2">
      <c r="A1116" s="2">
        <v>41831</v>
      </c>
      <c r="B1116" s="7">
        <v>1967.5699460000001</v>
      </c>
      <c r="C1116" s="7">
        <v>444.40899999999999</v>
      </c>
      <c r="D1116" s="16">
        <v>-1.02104625131E-2</v>
      </c>
      <c r="E1116" s="14">
        <f t="shared" ca="1" si="104"/>
        <v>1930.1099850000001</v>
      </c>
      <c r="F1116" s="14">
        <f t="shared" ca="1" si="105"/>
        <v>443.92700000000002</v>
      </c>
      <c r="G1116" s="15">
        <f t="shared" ca="1" si="106"/>
        <v>1.0194082002016067</v>
      </c>
      <c r="H1116" s="15">
        <f t="shared" ca="1" si="107"/>
        <v>1.0010857641008544</v>
      </c>
      <c r="I1116" s="18">
        <f t="shared" ca="1" si="108"/>
        <v>-1.7973600856976413E-2</v>
      </c>
      <c r="J1116" s="9">
        <f t="shared" ca="1" si="109"/>
        <v>-7.7631382999999998E-3</v>
      </c>
    </row>
    <row r="1117" spans="1:10" x14ac:dyDescent="0.2">
      <c r="A1117" s="2">
        <v>41834</v>
      </c>
      <c r="B1117" s="7">
        <v>1977.099976</v>
      </c>
      <c r="C1117" s="7">
        <v>441.76299999999998</v>
      </c>
      <c r="D1117" s="16">
        <v>-1.48494080971E-2</v>
      </c>
      <c r="E1117" s="14">
        <f t="shared" ca="1" si="104"/>
        <v>1936.160034</v>
      </c>
      <c r="F1117" s="14">
        <f t="shared" ca="1" si="105"/>
        <v>442.48500000000001</v>
      </c>
      <c r="G1117" s="15">
        <f t="shared" ca="1" si="106"/>
        <v>1.0211449163711019</v>
      </c>
      <c r="H1117" s="15">
        <f t="shared" ca="1" si="107"/>
        <v>0.99836830627026896</v>
      </c>
      <c r="I1117" s="18">
        <f t="shared" ca="1" si="108"/>
        <v>-2.2304973305625864E-2</v>
      </c>
      <c r="J1117" s="9">
        <f t="shared" ca="1" si="109"/>
        <v>-7.4555652E-3</v>
      </c>
    </row>
    <row r="1118" spans="1:10" x14ac:dyDescent="0.2">
      <c r="A1118" s="2">
        <v>41835</v>
      </c>
      <c r="B1118" s="7">
        <v>1973.280029</v>
      </c>
      <c r="C1118" s="7">
        <v>441.28199999999998</v>
      </c>
      <c r="D1118" s="16">
        <v>-1.29504684502E-2</v>
      </c>
      <c r="E1118" s="14">
        <f t="shared" ca="1" si="104"/>
        <v>1937.780029</v>
      </c>
      <c r="F1118" s="14">
        <f t="shared" ca="1" si="105"/>
        <v>442.00400000000002</v>
      </c>
      <c r="G1118" s="15">
        <f t="shared" ca="1" si="106"/>
        <v>1.0183199328451744</v>
      </c>
      <c r="H1118" s="15">
        <f t="shared" ca="1" si="107"/>
        <v>0.99836653061963232</v>
      </c>
      <c r="I1118" s="18">
        <f t="shared" ca="1" si="108"/>
        <v>-1.9594433519328769E-2</v>
      </c>
      <c r="J1118" s="9">
        <f t="shared" ca="1" si="109"/>
        <v>-6.6439651000000004E-3</v>
      </c>
    </row>
    <row r="1119" spans="1:10" x14ac:dyDescent="0.2">
      <c r="A1119" s="2">
        <v>41836</v>
      </c>
      <c r="B1119" s="7">
        <v>1981.5699460000001</v>
      </c>
      <c r="C1119" s="7">
        <v>439.839</v>
      </c>
      <c r="D1119" s="16">
        <v>-1.0466855789199999E-2</v>
      </c>
      <c r="E1119" s="14">
        <f t="shared" ca="1" si="104"/>
        <v>1941.98999</v>
      </c>
      <c r="F1119" s="14">
        <f t="shared" ca="1" si="105"/>
        <v>445.37099999999998</v>
      </c>
      <c r="G1119" s="15">
        <f t="shared" ca="1" si="106"/>
        <v>1.0203811328605252</v>
      </c>
      <c r="H1119" s="15">
        <f t="shared" ca="1" si="107"/>
        <v>0.98757889489885964</v>
      </c>
      <c r="I1119" s="18">
        <f t="shared" ca="1" si="108"/>
        <v>-3.2147044771112299E-2</v>
      </c>
      <c r="J1119" s="9">
        <f t="shared" ca="1" si="109"/>
        <v>-2.1680188999999999E-2</v>
      </c>
    </row>
    <row r="1120" spans="1:10" x14ac:dyDescent="0.2">
      <c r="A1120" s="2">
        <v>41837</v>
      </c>
      <c r="B1120" s="7">
        <v>1958.119995</v>
      </c>
      <c r="C1120" s="7">
        <v>439.35899999999998</v>
      </c>
      <c r="D1120" s="16">
        <v>-1.00181582543E-2</v>
      </c>
      <c r="E1120" s="14">
        <f t="shared" ca="1" si="104"/>
        <v>1956.9799800000001</v>
      </c>
      <c r="F1120" s="14">
        <f t="shared" ca="1" si="105"/>
        <v>447.77499999999998</v>
      </c>
      <c r="G1120" s="15">
        <f t="shared" ca="1" si="106"/>
        <v>1.0005825378959676</v>
      </c>
      <c r="H1120" s="15">
        <f t="shared" ca="1" si="107"/>
        <v>0.98120484618390935</v>
      </c>
      <c r="I1120" s="18">
        <f t="shared" ca="1" si="108"/>
        <v>-1.9366410044298621E-2</v>
      </c>
      <c r="J1120" s="9">
        <f t="shared" ca="1" si="109"/>
        <v>-9.3482518000000004E-3</v>
      </c>
    </row>
    <row r="1121" spans="1:10" x14ac:dyDescent="0.2">
      <c r="A1121" s="2">
        <v>41838</v>
      </c>
      <c r="B1121" s="7">
        <v>1978.219971</v>
      </c>
      <c r="C1121" s="7">
        <v>442.24400000000003</v>
      </c>
      <c r="D1121" s="16">
        <v>-9.1119389411E-3</v>
      </c>
      <c r="E1121" s="14">
        <f t="shared" ref="E1121:E1184" ca="1" si="110">OFFSET(B1121,-$K$1,0)</f>
        <v>1959.4799800000001</v>
      </c>
      <c r="F1121" s="14">
        <f t="shared" ref="F1121:F1184" ca="1" si="111">OFFSET(C1121,-$K$1,0)</f>
        <v>448.97699999999998</v>
      </c>
      <c r="G1121" s="15">
        <f t="shared" ref="G1121:G1184" ca="1" si="112">B1121/E1121</f>
        <v>1.0095637573189189</v>
      </c>
      <c r="H1121" s="15">
        <f t="shared" ref="H1121:H1184" ca="1" si="113">C1121/F1121</f>
        <v>0.98500368615764289</v>
      </c>
      <c r="I1121" s="18">
        <f t="shared" ref="I1121:I1184" ca="1" si="114">H1121/G1121-1</f>
        <v>-2.4327409718530091E-2</v>
      </c>
      <c r="J1121" s="9">
        <f t="shared" ca="1" si="109"/>
        <v>-1.52154708E-2</v>
      </c>
    </row>
    <row r="1122" spans="1:10" x14ac:dyDescent="0.2">
      <c r="A1122" s="2">
        <v>41841</v>
      </c>
      <c r="B1122" s="7">
        <v>1973.630005</v>
      </c>
      <c r="C1122" s="7">
        <v>448.49700000000001</v>
      </c>
      <c r="D1122" s="16">
        <v>5.8019559814999995E-4</v>
      </c>
      <c r="E1122" s="14">
        <f t="shared" ca="1" si="110"/>
        <v>1962.869995</v>
      </c>
      <c r="F1122" s="14">
        <f t="shared" ca="1" si="111"/>
        <v>445.851</v>
      </c>
      <c r="G1122" s="15">
        <f t="shared" ca="1" si="112"/>
        <v>1.0054817741508142</v>
      </c>
      <c r="H1122" s="15">
        <f t="shared" ca="1" si="113"/>
        <v>1.0059347181008902</v>
      </c>
      <c r="I1122" s="18">
        <f t="shared" ca="1" si="114"/>
        <v>4.5047455033042638E-4</v>
      </c>
      <c r="J1122" s="9">
        <f t="shared" ca="1" si="109"/>
        <v>-1.2972099999999999E-4</v>
      </c>
    </row>
    <row r="1123" spans="1:10" x14ac:dyDescent="0.2">
      <c r="A1123" s="2">
        <v>41842</v>
      </c>
      <c r="B1123" s="7">
        <v>1983.530029</v>
      </c>
      <c r="C1123" s="7">
        <v>447.53500000000003</v>
      </c>
      <c r="D1123" s="16">
        <v>2.7445462250400001E-3</v>
      </c>
      <c r="E1123" s="14">
        <f t="shared" ca="1" si="110"/>
        <v>1962.6099850000001</v>
      </c>
      <c r="F1123" s="14">
        <f t="shared" ca="1" si="111"/>
        <v>444.88900000000001</v>
      </c>
      <c r="G1123" s="15">
        <f t="shared" ca="1" si="112"/>
        <v>1.0106592976495021</v>
      </c>
      <c r="H1123" s="15">
        <f t="shared" ca="1" si="113"/>
        <v>1.00594755096215</v>
      </c>
      <c r="I1123" s="18">
        <f t="shared" ca="1" si="114"/>
        <v>-4.6620524822857945E-3</v>
      </c>
      <c r="J1123" s="9">
        <f t="shared" ca="1" si="109"/>
        <v>-7.4065987000000002E-3</v>
      </c>
    </row>
    <row r="1124" spans="1:10" x14ac:dyDescent="0.2">
      <c r="A1124" s="2">
        <v>41843</v>
      </c>
      <c r="B1124" s="7">
        <v>1987.01001</v>
      </c>
      <c r="C1124" s="7">
        <v>446.81299999999999</v>
      </c>
      <c r="D1124" s="16">
        <v>-1.6779499035299999E-3</v>
      </c>
      <c r="E1124" s="14">
        <f t="shared" ca="1" si="110"/>
        <v>1949.9799800000001</v>
      </c>
      <c r="F1124" s="14">
        <f t="shared" ca="1" si="111"/>
        <v>444.40899999999999</v>
      </c>
      <c r="G1124" s="15">
        <f t="shared" ca="1" si="112"/>
        <v>1.0189899539378859</v>
      </c>
      <c r="H1124" s="15">
        <f t="shared" ca="1" si="113"/>
        <v>1.0054094314021542</v>
      </c>
      <c r="I1124" s="18">
        <f t="shared" ca="1" si="114"/>
        <v>-1.3327435156008982E-2</v>
      </c>
      <c r="J1124" s="9">
        <f t="shared" ca="1" si="109"/>
        <v>-1.16494853E-2</v>
      </c>
    </row>
    <row r="1125" spans="1:10" x14ac:dyDescent="0.2">
      <c r="A1125" s="2">
        <v>41844</v>
      </c>
      <c r="B1125" s="7">
        <v>1987.9799800000001</v>
      </c>
      <c r="C1125" s="7">
        <v>451.62299999999999</v>
      </c>
      <c r="D1125" s="16">
        <v>-3.8510811730100001E-3</v>
      </c>
      <c r="E1125" s="14">
        <f t="shared" ca="1" si="110"/>
        <v>1959.530029</v>
      </c>
      <c r="F1125" s="14">
        <f t="shared" ca="1" si="111"/>
        <v>444.40899999999999</v>
      </c>
      <c r="G1125" s="15">
        <f t="shared" ca="1" si="112"/>
        <v>1.0145187624476053</v>
      </c>
      <c r="H1125" s="15">
        <f t="shared" ca="1" si="113"/>
        <v>1.0162327945653666</v>
      </c>
      <c r="I1125" s="18">
        <f t="shared" ca="1" si="114"/>
        <v>1.6895026304157845E-3</v>
      </c>
      <c r="J1125" s="9">
        <f t="shared" ca="1" si="109"/>
        <v>5.5405838000000002E-3</v>
      </c>
    </row>
    <row r="1126" spans="1:10" x14ac:dyDescent="0.2">
      <c r="A1126" s="2">
        <v>41845</v>
      </c>
      <c r="B1126" s="7">
        <v>1978.339966</v>
      </c>
      <c r="C1126" s="7">
        <v>450.18</v>
      </c>
      <c r="D1126" s="16">
        <v>3.66255639331E-3</v>
      </c>
      <c r="E1126" s="14">
        <f t="shared" ca="1" si="110"/>
        <v>1957.219971</v>
      </c>
      <c r="F1126" s="14">
        <f t="shared" ca="1" si="111"/>
        <v>446.81299999999999</v>
      </c>
      <c r="G1126" s="15">
        <f t="shared" ca="1" si="112"/>
        <v>1.0107908131497398</v>
      </c>
      <c r="H1126" s="15">
        <f t="shared" ca="1" si="113"/>
        <v>1.0075355909519195</v>
      </c>
      <c r="I1126" s="18">
        <f t="shared" ca="1" si="114"/>
        <v>-3.2204707002398969E-3</v>
      </c>
      <c r="J1126" s="9">
        <f t="shared" ca="1" si="109"/>
        <v>-6.8830271000000004E-3</v>
      </c>
    </row>
    <row r="1127" spans="1:10" x14ac:dyDescent="0.2">
      <c r="A1127" s="2">
        <v>41848</v>
      </c>
      <c r="B1127" s="7">
        <v>1978.910034</v>
      </c>
      <c r="C1127" s="7">
        <v>448.01499999999999</v>
      </c>
      <c r="D1127" s="16">
        <v>2.62444972066E-3</v>
      </c>
      <c r="E1127" s="14">
        <f t="shared" ca="1" si="110"/>
        <v>1960.959961</v>
      </c>
      <c r="F1127" s="14">
        <f t="shared" ca="1" si="111"/>
        <v>447.77499999999998</v>
      </c>
      <c r="G1127" s="15">
        <f t="shared" ca="1" si="112"/>
        <v>1.0091537172390028</v>
      </c>
      <c r="H1127" s="15">
        <f t="shared" ca="1" si="113"/>
        <v>1.000535983473843</v>
      </c>
      <c r="I1127" s="18">
        <f t="shared" ca="1" si="114"/>
        <v>-8.5395650017894287E-3</v>
      </c>
      <c r="J1127" s="9">
        <f t="shared" ca="1" si="109"/>
        <v>-1.1164014700000001E-2</v>
      </c>
    </row>
    <row r="1128" spans="1:10" x14ac:dyDescent="0.2">
      <c r="A1128" s="2">
        <v>41849</v>
      </c>
      <c r="B1128" s="7">
        <v>1969.9499510000001</v>
      </c>
      <c r="C1128" s="7">
        <v>449.69900000000001</v>
      </c>
      <c r="D1128" s="16">
        <v>1.22268642144E-3</v>
      </c>
      <c r="E1128" s="14">
        <f t="shared" ca="1" si="110"/>
        <v>1960.2299800000001</v>
      </c>
      <c r="F1128" s="14">
        <f t="shared" ca="1" si="111"/>
        <v>447.77499999999998</v>
      </c>
      <c r="G1128" s="15">
        <f t="shared" ca="1" si="112"/>
        <v>1.0049585870531375</v>
      </c>
      <c r="H1128" s="15">
        <f t="shared" ca="1" si="113"/>
        <v>1.0042968008486406</v>
      </c>
      <c r="I1128" s="18">
        <f t="shared" ca="1" si="114"/>
        <v>-6.5852087142959093E-4</v>
      </c>
      <c r="J1128" s="9">
        <f t="shared" ca="1" si="109"/>
        <v>-1.8812073000000001E-3</v>
      </c>
    </row>
    <row r="1129" spans="1:10" x14ac:dyDescent="0.2">
      <c r="A1129" s="2">
        <v>41850</v>
      </c>
      <c r="B1129" s="7">
        <v>1970.0699460000001</v>
      </c>
      <c r="C1129" s="7">
        <v>449.69900000000001</v>
      </c>
      <c r="D1129" s="16">
        <v>6.7308981719299997E-3</v>
      </c>
      <c r="E1129" s="14">
        <f t="shared" ca="1" si="110"/>
        <v>1973.3199460000001</v>
      </c>
      <c r="F1129" s="14">
        <f t="shared" ca="1" si="111"/>
        <v>451.62299999999999</v>
      </c>
      <c r="G1129" s="15">
        <f t="shared" ca="1" si="112"/>
        <v>0.99835302936729142</v>
      </c>
      <c r="H1129" s="15">
        <f t="shared" ca="1" si="113"/>
        <v>0.99573980953140129</v>
      </c>
      <c r="I1129" s="18">
        <f t="shared" ca="1" si="114"/>
        <v>-2.617530832301096E-3</v>
      </c>
      <c r="J1129" s="9">
        <f t="shared" ca="1" si="109"/>
        <v>-9.3484290000000001E-3</v>
      </c>
    </row>
    <row r="1130" spans="1:10" x14ac:dyDescent="0.2">
      <c r="A1130" s="2">
        <v>41851</v>
      </c>
      <c r="B1130" s="7">
        <v>1930.670044</v>
      </c>
      <c r="C1130" s="7">
        <v>444.88900000000001</v>
      </c>
      <c r="D1130" s="16">
        <v>-1.1245864154600001E-2</v>
      </c>
      <c r="E1130" s="14">
        <f t="shared" ca="1" si="110"/>
        <v>1974.619995</v>
      </c>
      <c r="F1130" s="14">
        <f t="shared" ca="1" si="111"/>
        <v>458.35599999999999</v>
      </c>
      <c r="G1130" s="15">
        <f t="shared" ca="1" si="112"/>
        <v>0.97774257775608109</v>
      </c>
      <c r="H1130" s="15">
        <f t="shared" ca="1" si="113"/>
        <v>0.97061890757402547</v>
      </c>
      <c r="I1130" s="18">
        <f t="shared" ca="1" si="114"/>
        <v>-7.285834067290442E-3</v>
      </c>
      <c r="J1130" s="9">
        <f t="shared" ca="1" si="109"/>
        <v>3.9600301000000003E-3</v>
      </c>
    </row>
    <row r="1131" spans="1:10" x14ac:dyDescent="0.2">
      <c r="A1131" s="2">
        <v>41852</v>
      </c>
      <c r="B1131" s="7">
        <v>1925.150024</v>
      </c>
      <c r="C1131" s="7">
        <v>448.49700000000001</v>
      </c>
      <c r="D1131" s="16">
        <v>-1.0902325814599999E-2</v>
      </c>
      <c r="E1131" s="14">
        <f t="shared" ca="1" si="110"/>
        <v>1985.4399410000001</v>
      </c>
      <c r="F1131" s="14">
        <f t="shared" ca="1" si="111"/>
        <v>453.78699999999998</v>
      </c>
      <c r="G1131" s="15">
        <f t="shared" ca="1" si="112"/>
        <v>0.96963397594911183</v>
      </c>
      <c r="H1131" s="15">
        <f t="shared" ca="1" si="113"/>
        <v>0.9883425483762206</v>
      </c>
      <c r="I1131" s="18">
        <f t="shared" ca="1" si="114"/>
        <v>1.9294468728569658E-2</v>
      </c>
      <c r="J1131" s="9">
        <f t="shared" ca="1" si="109"/>
        <v>3.0196794499999999E-2</v>
      </c>
    </row>
    <row r="1132" spans="1:10" x14ac:dyDescent="0.2">
      <c r="A1132" s="2">
        <v>41855</v>
      </c>
      <c r="B1132" s="7">
        <v>1938.98999</v>
      </c>
      <c r="C1132" s="7">
        <v>449.69900000000001</v>
      </c>
      <c r="D1132" s="16">
        <v>-2.06727305507E-2</v>
      </c>
      <c r="E1132" s="14">
        <f t="shared" ca="1" si="110"/>
        <v>1977.650024</v>
      </c>
      <c r="F1132" s="14">
        <f t="shared" ca="1" si="111"/>
        <v>452.58499999999998</v>
      </c>
      <c r="G1132" s="15">
        <f t="shared" ca="1" si="112"/>
        <v>0.98045152907196087</v>
      </c>
      <c r="H1132" s="15">
        <f t="shared" ca="1" si="113"/>
        <v>0.99362329728117382</v>
      </c>
      <c r="I1132" s="18">
        <f t="shared" ca="1" si="114"/>
        <v>1.343438999139579E-2</v>
      </c>
      <c r="J1132" s="9">
        <f t="shared" ca="1" si="109"/>
        <v>3.4107120499999997E-2</v>
      </c>
    </row>
    <row r="1133" spans="1:10" x14ac:dyDescent="0.2">
      <c r="A1133" s="2">
        <v>41856</v>
      </c>
      <c r="B1133" s="7">
        <v>1920.209961</v>
      </c>
      <c r="C1133" s="7">
        <v>449.69900000000001</v>
      </c>
      <c r="D1133" s="16">
        <v>-1.6423130262499998E-2</v>
      </c>
      <c r="E1133" s="14">
        <f t="shared" ca="1" si="110"/>
        <v>1963.709961</v>
      </c>
      <c r="F1133" s="14">
        <f t="shared" ca="1" si="111"/>
        <v>448.25599999999997</v>
      </c>
      <c r="G1133" s="15">
        <f t="shared" ca="1" si="112"/>
        <v>0.97784805248029194</v>
      </c>
      <c r="H1133" s="15">
        <f t="shared" ca="1" si="113"/>
        <v>1.0032191426327814</v>
      </c>
      <c r="I1133" s="18">
        <f t="shared" ca="1" si="114"/>
        <v>2.5945841062050778E-2</v>
      </c>
      <c r="J1133" s="9">
        <f t="shared" ca="1" si="109"/>
        <v>4.2368971300000002E-2</v>
      </c>
    </row>
    <row r="1134" spans="1:10" x14ac:dyDescent="0.2">
      <c r="A1134" s="2">
        <v>41857</v>
      </c>
      <c r="B1134" s="7">
        <v>1920.23999</v>
      </c>
      <c r="C1134" s="7">
        <v>449.21800000000002</v>
      </c>
      <c r="D1134" s="16">
        <v>-1.3102281697299999E-2</v>
      </c>
      <c r="E1134" s="14">
        <f t="shared" ca="1" si="110"/>
        <v>1972.829956</v>
      </c>
      <c r="F1134" s="14">
        <f t="shared" ca="1" si="111"/>
        <v>444.40899999999999</v>
      </c>
      <c r="G1134" s="15">
        <f t="shared" ca="1" si="112"/>
        <v>0.97334287943060815</v>
      </c>
      <c r="H1134" s="15">
        <f t="shared" ca="1" si="113"/>
        <v>1.0108211129837605</v>
      </c>
      <c r="I1134" s="18">
        <f t="shared" ca="1" si="114"/>
        <v>3.8504656832828221E-2</v>
      </c>
      <c r="J1134" s="9">
        <f t="shared" ca="1" si="109"/>
        <v>5.1606938499999998E-2</v>
      </c>
    </row>
    <row r="1135" spans="1:10" x14ac:dyDescent="0.2">
      <c r="A1135" s="2">
        <v>41858</v>
      </c>
      <c r="B1135" s="7">
        <v>1909.5699460000001</v>
      </c>
      <c r="C1135" s="7">
        <v>447.77499999999998</v>
      </c>
      <c r="D1135" s="16">
        <v>-2.3869526101700001E-2</v>
      </c>
      <c r="E1135" s="14">
        <f t="shared" ca="1" si="110"/>
        <v>1964.6800539999999</v>
      </c>
      <c r="F1135" s="14">
        <f t="shared" ca="1" si="111"/>
        <v>443.68700000000001</v>
      </c>
      <c r="G1135" s="15">
        <f t="shared" ca="1" si="112"/>
        <v>0.97194957627436684</v>
      </c>
      <c r="H1135" s="15">
        <f t="shared" ca="1" si="113"/>
        <v>1.0092137024524044</v>
      </c>
      <c r="I1135" s="18">
        <f t="shared" ca="1" si="114"/>
        <v>3.8339567285863518E-2</v>
      </c>
      <c r="J1135" s="9">
        <f t="shared" ca="1" si="109"/>
        <v>6.2209093399999998E-2</v>
      </c>
    </row>
    <row r="1136" spans="1:10" x14ac:dyDescent="0.2">
      <c r="A1136" s="2">
        <v>41859</v>
      </c>
      <c r="B1136" s="7">
        <v>1931.589966</v>
      </c>
      <c r="C1136" s="7">
        <v>441.04199999999997</v>
      </c>
      <c r="D1136" s="16">
        <v>-2.5762834308800001E-2</v>
      </c>
      <c r="E1136" s="14">
        <f t="shared" ca="1" si="110"/>
        <v>1967.5699460000001</v>
      </c>
      <c r="F1136" s="14">
        <f t="shared" ca="1" si="111"/>
        <v>444.40899999999999</v>
      </c>
      <c r="G1136" s="15">
        <f t="shared" ca="1" si="112"/>
        <v>0.98171349380836692</v>
      </c>
      <c r="H1136" s="15">
        <f t="shared" ca="1" si="113"/>
        <v>0.99242364578575137</v>
      </c>
      <c r="I1136" s="18">
        <f t="shared" ca="1" si="114"/>
        <v>1.0909651384984453E-2</v>
      </c>
      <c r="J1136" s="9">
        <f t="shared" ca="1" si="109"/>
        <v>3.66724857E-2</v>
      </c>
    </row>
    <row r="1137" spans="1:10" x14ac:dyDescent="0.2">
      <c r="A1137" s="2">
        <v>41862</v>
      </c>
      <c r="B1137" s="7">
        <v>1936.920044</v>
      </c>
      <c r="C1137" s="7">
        <v>442.48500000000001</v>
      </c>
      <c r="D1137" s="16">
        <v>-2.09317280641E-2</v>
      </c>
      <c r="E1137" s="14">
        <f t="shared" ca="1" si="110"/>
        <v>1977.099976</v>
      </c>
      <c r="F1137" s="14">
        <f t="shared" ca="1" si="111"/>
        <v>441.76299999999998</v>
      </c>
      <c r="G1137" s="15">
        <f t="shared" ca="1" si="112"/>
        <v>0.97967733929101009</v>
      </c>
      <c r="H1137" s="15">
        <f t="shared" ca="1" si="113"/>
        <v>1.00163436050552</v>
      </c>
      <c r="I1137" s="18">
        <f t="shared" ca="1" si="114"/>
        <v>2.2412502906722587E-2</v>
      </c>
      <c r="J1137" s="9">
        <f t="shared" ca="1" si="109"/>
        <v>4.3344230999999997E-2</v>
      </c>
    </row>
    <row r="1138" spans="1:10" x14ac:dyDescent="0.2">
      <c r="A1138" s="2">
        <v>41863</v>
      </c>
      <c r="B1138" s="7">
        <v>1933.75</v>
      </c>
      <c r="C1138" s="7">
        <v>440.32</v>
      </c>
      <c r="D1138" s="16">
        <v>-1.6314551723599999E-2</v>
      </c>
      <c r="E1138" s="14">
        <f t="shared" ca="1" si="110"/>
        <v>1973.280029</v>
      </c>
      <c r="F1138" s="14">
        <f t="shared" ca="1" si="111"/>
        <v>441.28199999999998</v>
      </c>
      <c r="G1138" s="15">
        <f t="shared" ca="1" si="112"/>
        <v>0.97996734958087395</v>
      </c>
      <c r="H1138" s="15">
        <f t="shared" ca="1" si="113"/>
        <v>0.9978199881255071</v>
      </c>
      <c r="I1138" s="18">
        <f t="shared" ca="1" si="114"/>
        <v>1.8217585057572094E-2</v>
      </c>
      <c r="J1138" s="9">
        <f t="shared" ca="1" si="109"/>
        <v>3.4532136800000002E-2</v>
      </c>
    </row>
    <row r="1139" spans="1:10" x14ac:dyDescent="0.2">
      <c r="A1139" s="2">
        <v>41864</v>
      </c>
      <c r="B1139" s="7">
        <v>1946.719971</v>
      </c>
      <c r="C1139" s="7">
        <v>442.48500000000001</v>
      </c>
      <c r="D1139" s="16">
        <v>-2.01678164321E-2</v>
      </c>
      <c r="E1139" s="14">
        <f t="shared" ca="1" si="110"/>
        <v>1981.5699460000001</v>
      </c>
      <c r="F1139" s="14">
        <f t="shared" ca="1" si="111"/>
        <v>439.839</v>
      </c>
      <c r="G1139" s="15">
        <f t="shared" ca="1" si="112"/>
        <v>0.98241294733484008</v>
      </c>
      <c r="H1139" s="15">
        <f t="shared" ca="1" si="113"/>
        <v>1.0060158376133086</v>
      </c>
      <c r="I1139" s="18">
        <f t="shared" ca="1" si="114"/>
        <v>2.4025426723558674E-2</v>
      </c>
      <c r="J1139" s="9">
        <f t="shared" ca="1" si="109"/>
        <v>4.4193243200000003E-2</v>
      </c>
    </row>
    <row r="1140" spans="1:10" x14ac:dyDescent="0.2">
      <c r="A1140" s="2">
        <v>41865</v>
      </c>
      <c r="B1140" s="7">
        <v>1955.1800539999999</v>
      </c>
      <c r="C1140" s="7">
        <v>442.24400000000003</v>
      </c>
      <c r="D1140" s="16">
        <v>-2.7402831063899999E-2</v>
      </c>
      <c r="E1140" s="14">
        <f t="shared" ca="1" si="110"/>
        <v>1958.119995</v>
      </c>
      <c r="F1140" s="14">
        <f t="shared" ca="1" si="111"/>
        <v>439.35899999999998</v>
      </c>
      <c r="G1140" s="15">
        <f t="shared" ca="1" si="112"/>
        <v>0.99849858997022289</v>
      </c>
      <c r="H1140" s="15">
        <f t="shared" ca="1" si="113"/>
        <v>1.0065663842097239</v>
      </c>
      <c r="I1140" s="18">
        <f t="shared" ca="1" si="114"/>
        <v>8.079925520717568E-3</v>
      </c>
      <c r="J1140" s="9">
        <f t="shared" ca="1" si="109"/>
        <v>3.5482756599999998E-2</v>
      </c>
    </row>
    <row r="1141" spans="1:10" x14ac:dyDescent="0.2">
      <c r="A1141" s="2">
        <v>41866</v>
      </c>
      <c r="B1141" s="7">
        <v>1955.0600589999999</v>
      </c>
      <c r="C1141" s="7">
        <v>440.08</v>
      </c>
      <c r="D1141" s="16">
        <v>-3.9387003623800002E-2</v>
      </c>
      <c r="E1141" s="14">
        <f t="shared" ca="1" si="110"/>
        <v>1978.219971</v>
      </c>
      <c r="F1141" s="14">
        <f t="shared" ca="1" si="111"/>
        <v>442.24400000000003</v>
      </c>
      <c r="G1141" s="15">
        <f t="shared" ca="1" si="112"/>
        <v>0.9882925496964361</v>
      </c>
      <c r="H1141" s="15">
        <f t="shared" ca="1" si="113"/>
        <v>0.99510677363627309</v>
      </c>
      <c r="I1141" s="18">
        <f t="shared" ca="1" si="114"/>
        <v>6.894946179580197E-3</v>
      </c>
      <c r="J1141" s="9">
        <f t="shared" ca="1" si="109"/>
        <v>4.62819498E-2</v>
      </c>
    </row>
    <row r="1142" spans="1:10" x14ac:dyDescent="0.2">
      <c r="A1142" s="2">
        <v>41869</v>
      </c>
      <c r="B1142" s="7">
        <v>1971.73999</v>
      </c>
      <c r="C1142" s="7">
        <v>439.59899999999999</v>
      </c>
      <c r="D1142" s="16">
        <v>-4.7674016193300001E-2</v>
      </c>
      <c r="E1142" s="14">
        <f t="shared" ca="1" si="110"/>
        <v>1973.630005</v>
      </c>
      <c r="F1142" s="14">
        <f t="shared" ca="1" si="111"/>
        <v>448.49700000000001</v>
      </c>
      <c r="G1142" s="15">
        <f t="shared" ca="1" si="112"/>
        <v>0.99904236609941488</v>
      </c>
      <c r="H1142" s="15">
        <f t="shared" ca="1" si="113"/>
        <v>0.98016040241071845</v>
      </c>
      <c r="I1142" s="18">
        <f t="shared" ca="1" si="114"/>
        <v>-1.8900063029776981E-2</v>
      </c>
      <c r="J1142" s="9">
        <f t="shared" ca="1" si="109"/>
        <v>2.8773953200000001E-2</v>
      </c>
    </row>
    <row r="1143" spans="1:10" x14ac:dyDescent="0.2">
      <c r="A1143" s="2">
        <v>41870</v>
      </c>
      <c r="B1143" s="7">
        <v>1981.599976</v>
      </c>
      <c r="C1143" s="7">
        <v>439.35899999999998</v>
      </c>
      <c r="D1143" s="16">
        <v>-5.2697492077400002E-2</v>
      </c>
      <c r="E1143" s="14">
        <f t="shared" ca="1" si="110"/>
        <v>1983.530029</v>
      </c>
      <c r="F1143" s="14">
        <f t="shared" ca="1" si="111"/>
        <v>447.53500000000003</v>
      </c>
      <c r="G1143" s="15">
        <f t="shared" ca="1" si="112"/>
        <v>0.99902696053410744</v>
      </c>
      <c r="H1143" s="15">
        <f t="shared" ca="1" si="113"/>
        <v>0.98173103779592652</v>
      </c>
      <c r="I1143" s="18">
        <f t="shared" ca="1" si="114"/>
        <v>-1.7312768745434082E-2</v>
      </c>
      <c r="J1143" s="9">
        <f t="shared" ca="1" si="109"/>
        <v>3.5384723299999997E-2</v>
      </c>
    </row>
    <row r="1144" spans="1:10" x14ac:dyDescent="0.2">
      <c r="A1144" s="2">
        <v>41871</v>
      </c>
      <c r="B1144" s="7">
        <v>1986.51001</v>
      </c>
      <c r="C1144" s="7">
        <v>438.39699999999999</v>
      </c>
      <c r="D1144" s="16">
        <v>-4.7097052044900001E-2</v>
      </c>
      <c r="E1144" s="14">
        <f t="shared" ca="1" si="110"/>
        <v>1987.01001</v>
      </c>
      <c r="F1144" s="14">
        <f t="shared" ca="1" si="111"/>
        <v>446.81299999999999</v>
      </c>
      <c r="G1144" s="15">
        <f t="shared" ca="1" si="112"/>
        <v>0.9997483656360644</v>
      </c>
      <c r="H1144" s="15">
        <f t="shared" ca="1" si="113"/>
        <v>0.98116437972932746</v>
      </c>
      <c r="I1144" s="18">
        <f t="shared" ca="1" si="114"/>
        <v>-1.8588663453241394E-2</v>
      </c>
      <c r="J1144" s="9">
        <f t="shared" ca="1" si="109"/>
        <v>2.85083886E-2</v>
      </c>
    </row>
    <row r="1145" spans="1:10" x14ac:dyDescent="0.2">
      <c r="A1145" s="2">
        <v>41872</v>
      </c>
      <c r="B1145" s="7">
        <v>1992.369995</v>
      </c>
      <c r="C1145" s="7">
        <v>436.95299999999997</v>
      </c>
      <c r="D1145" s="16">
        <v>-3.8920727022099998E-2</v>
      </c>
      <c r="E1145" s="14">
        <f t="shared" ca="1" si="110"/>
        <v>1987.9799800000001</v>
      </c>
      <c r="F1145" s="14">
        <f t="shared" ca="1" si="111"/>
        <v>451.62299999999999</v>
      </c>
      <c r="G1145" s="15">
        <f t="shared" ca="1" si="112"/>
        <v>1.0022082792805589</v>
      </c>
      <c r="H1145" s="15">
        <f t="shared" ca="1" si="113"/>
        <v>0.96751715479503919</v>
      </c>
      <c r="I1145" s="18">
        <f t="shared" ca="1" si="114"/>
        <v>-3.4614685592522676E-2</v>
      </c>
      <c r="J1145" s="9">
        <f t="shared" ca="1" si="109"/>
        <v>4.3060414000000002E-3</v>
      </c>
    </row>
    <row r="1146" spans="1:10" x14ac:dyDescent="0.2">
      <c r="A1146" s="2">
        <v>41873</v>
      </c>
      <c r="B1146" s="7">
        <v>1988.400024</v>
      </c>
      <c r="C1146" s="7">
        <v>436.23200000000003</v>
      </c>
      <c r="D1146" s="16">
        <v>-4.7930987008799997E-2</v>
      </c>
      <c r="E1146" s="14">
        <f t="shared" ca="1" si="110"/>
        <v>1978.339966</v>
      </c>
      <c r="F1146" s="14">
        <f t="shared" ca="1" si="111"/>
        <v>450.18</v>
      </c>
      <c r="G1146" s="15">
        <f t="shared" ca="1" si="112"/>
        <v>1.0050851007273236</v>
      </c>
      <c r="H1146" s="15">
        <f t="shared" ca="1" si="113"/>
        <v>0.96901683770936076</v>
      </c>
      <c r="I1146" s="18">
        <f t="shared" ca="1" si="114"/>
        <v>-3.5885780210911711E-2</v>
      </c>
      <c r="J1146" s="9">
        <f t="shared" ca="1" si="109"/>
        <v>1.20452068E-2</v>
      </c>
    </row>
    <row r="1147" spans="1:10" x14ac:dyDescent="0.2">
      <c r="A1147" s="2">
        <v>41877</v>
      </c>
      <c r="B1147" s="7">
        <v>2000.0200199999999</v>
      </c>
      <c r="C1147" s="7">
        <v>432.38400000000001</v>
      </c>
      <c r="D1147" s="16">
        <v>-6.10468698139E-2</v>
      </c>
      <c r="E1147" s="14">
        <f t="shared" ca="1" si="110"/>
        <v>1978.910034</v>
      </c>
      <c r="F1147" s="14">
        <f t="shared" ca="1" si="111"/>
        <v>448.01499999999999</v>
      </c>
      <c r="G1147" s="15">
        <f t="shared" ca="1" si="112"/>
        <v>1.0106674814101226</v>
      </c>
      <c r="H1147" s="15">
        <f t="shared" ca="1" si="113"/>
        <v>0.96511054317377776</v>
      </c>
      <c r="I1147" s="18">
        <f t="shared" ca="1" si="114"/>
        <v>-4.5076089885450865E-2</v>
      </c>
      <c r="J1147" s="9">
        <f t="shared" ca="1" si="109"/>
        <v>1.5970779899999999E-2</v>
      </c>
    </row>
    <row r="1148" spans="1:10" x14ac:dyDescent="0.2">
      <c r="A1148" s="2">
        <v>41878</v>
      </c>
      <c r="B1148" s="7">
        <v>2000.119995</v>
      </c>
      <c r="C1148" s="7">
        <v>434.54899999999998</v>
      </c>
      <c r="D1148" s="16">
        <v>-6.2942720365799995E-2</v>
      </c>
      <c r="E1148" s="14">
        <f t="shared" ca="1" si="110"/>
        <v>1969.9499510000001</v>
      </c>
      <c r="F1148" s="14">
        <f t="shared" ca="1" si="111"/>
        <v>449.69900000000001</v>
      </c>
      <c r="G1148" s="15">
        <f t="shared" ca="1" si="112"/>
        <v>1.0153151322370828</v>
      </c>
      <c r="H1148" s="15">
        <f t="shared" ca="1" si="113"/>
        <v>0.96631079900110961</v>
      </c>
      <c r="I1148" s="18">
        <f t="shared" ca="1" si="114"/>
        <v>-4.8265146140391013E-2</v>
      </c>
      <c r="J1148" s="9">
        <f t="shared" ca="1" si="109"/>
        <v>1.46775742E-2</v>
      </c>
    </row>
    <row r="1149" spans="1:10" x14ac:dyDescent="0.2">
      <c r="A1149" s="2">
        <v>41879</v>
      </c>
      <c r="B1149" s="7">
        <v>1996.73999</v>
      </c>
      <c r="C1149" s="7">
        <v>429.73899999999998</v>
      </c>
      <c r="D1149" s="16">
        <v>-5.1089354009700001E-2</v>
      </c>
      <c r="E1149" s="14">
        <f t="shared" ca="1" si="110"/>
        <v>1970.0699460000001</v>
      </c>
      <c r="F1149" s="14">
        <f t="shared" ca="1" si="111"/>
        <v>449.69900000000001</v>
      </c>
      <c r="G1149" s="15">
        <f t="shared" ca="1" si="112"/>
        <v>1.0135376127401723</v>
      </c>
      <c r="H1149" s="15">
        <f t="shared" ca="1" si="113"/>
        <v>0.95561475564766651</v>
      </c>
      <c r="I1149" s="18">
        <f t="shared" ca="1" si="114"/>
        <v>-5.7149193443257751E-2</v>
      </c>
      <c r="J1149" s="9">
        <f t="shared" ca="1" si="109"/>
        <v>-6.0598394000000002E-3</v>
      </c>
    </row>
    <row r="1150" spans="1:10" x14ac:dyDescent="0.2">
      <c r="A1150" s="2">
        <v>41880</v>
      </c>
      <c r="B1150" s="7">
        <v>2003.369995</v>
      </c>
      <c r="C1150" s="7">
        <v>428.53699999999998</v>
      </c>
      <c r="D1150" s="16">
        <v>-3.1823107413300002E-2</v>
      </c>
      <c r="E1150" s="14">
        <f t="shared" ca="1" si="110"/>
        <v>1930.670044</v>
      </c>
      <c r="F1150" s="14">
        <f t="shared" ca="1" si="111"/>
        <v>444.88900000000001</v>
      </c>
      <c r="G1150" s="15">
        <f t="shared" ca="1" si="112"/>
        <v>1.0376552954897351</v>
      </c>
      <c r="H1150" s="15">
        <f t="shared" ca="1" si="113"/>
        <v>0.96324476442438445</v>
      </c>
      <c r="I1150" s="18">
        <f t="shared" ca="1" si="114"/>
        <v>-7.1710260034120177E-2</v>
      </c>
      <c r="J1150" s="9">
        <f t="shared" ca="1" si="109"/>
        <v>-3.9887152600000003E-2</v>
      </c>
    </row>
    <row r="1151" spans="1:10" x14ac:dyDescent="0.2">
      <c r="A1151" s="2">
        <v>41884</v>
      </c>
      <c r="B1151" s="7">
        <v>2002.280029</v>
      </c>
      <c r="C1151" s="7">
        <v>425.17</v>
      </c>
      <c r="D1151" s="16">
        <v>-2.6250234861500001E-2</v>
      </c>
      <c r="E1151" s="14">
        <f t="shared" ca="1" si="110"/>
        <v>1925.150024</v>
      </c>
      <c r="F1151" s="14">
        <f t="shared" ca="1" si="111"/>
        <v>448.49700000000001</v>
      </c>
      <c r="G1151" s="15">
        <f t="shared" ca="1" si="112"/>
        <v>1.0400644126631453</v>
      </c>
      <c r="H1151" s="15">
        <f t="shared" ca="1" si="113"/>
        <v>0.94798850382499777</v>
      </c>
      <c r="I1151" s="18">
        <f t="shared" ca="1" si="114"/>
        <v>-8.8529044660206946E-2</v>
      </c>
      <c r="J1151" s="9">
        <f t="shared" ca="1" si="109"/>
        <v>-6.2278809800000001E-2</v>
      </c>
    </row>
    <row r="1152" spans="1:10" x14ac:dyDescent="0.2">
      <c r="A1152" s="2">
        <v>41885</v>
      </c>
      <c r="B1152" s="7">
        <v>2000.719971</v>
      </c>
      <c r="C1152" s="7">
        <v>426.13200000000001</v>
      </c>
      <c r="D1152" s="16">
        <v>-2.2240991188199999E-2</v>
      </c>
      <c r="E1152" s="14">
        <f t="shared" ca="1" si="110"/>
        <v>1938.98999</v>
      </c>
      <c r="F1152" s="14">
        <f t="shared" ca="1" si="111"/>
        <v>449.69900000000001</v>
      </c>
      <c r="G1152" s="15">
        <f t="shared" ca="1" si="112"/>
        <v>1.0318361524909161</v>
      </c>
      <c r="H1152" s="15">
        <f t="shared" ca="1" si="113"/>
        <v>0.94759383498740268</v>
      </c>
      <c r="I1152" s="18">
        <f t="shared" ca="1" si="114"/>
        <v>-8.1643114849336507E-2</v>
      </c>
      <c r="J1152" s="9">
        <f t="shared" ca="1" si="109"/>
        <v>-5.9402123699999997E-2</v>
      </c>
    </row>
    <row r="1153" spans="1:10" x14ac:dyDescent="0.2">
      <c r="A1153" s="2">
        <v>41886</v>
      </c>
      <c r="B1153" s="7">
        <v>1997.650024</v>
      </c>
      <c r="C1153" s="7">
        <v>430.94099999999997</v>
      </c>
      <c r="D1153" s="16">
        <v>-7.1545308039099996E-4</v>
      </c>
      <c r="E1153" s="14">
        <f t="shared" ca="1" si="110"/>
        <v>1920.209961</v>
      </c>
      <c r="F1153" s="14">
        <f t="shared" ca="1" si="111"/>
        <v>449.69900000000001</v>
      </c>
      <c r="G1153" s="15">
        <f t="shared" ca="1" si="112"/>
        <v>1.0403289559854543</v>
      </c>
      <c r="H1153" s="15">
        <f t="shared" ca="1" si="113"/>
        <v>0.9582876546312088</v>
      </c>
      <c r="I1153" s="18">
        <f t="shared" ca="1" si="114"/>
        <v>-7.8860922674724221E-2</v>
      </c>
      <c r="J1153" s="9">
        <f t="shared" ca="1" si="109"/>
        <v>-7.8145469600000003E-2</v>
      </c>
    </row>
    <row r="1154" spans="1:10" x14ac:dyDescent="0.2">
      <c r="A1154" s="2">
        <v>41887</v>
      </c>
      <c r="B1154" s="7">
        <v>2007.709961</v>
      </c>
      <c r="C1154" s="7">
        <v>434.06799999999998</v>
      </c>
      <c r="D1154" s="16">
        <v>-1.0150513793599999E-3</v>
      </c>
      <c r="E1154" s="14">
        <f t="shared" ca="1" si="110"/>
        <v>1920.23999</v>
      </c>
      <c r="F1154" s="14">
        <f t="shared" ca="1" si="111"/>
        <v>449.21800000000002</v>
      </c>
      <c r="G1154" s="15">
        <f t="shared" ca="1" si="112"/>
        <v>1.0455515828518913</v>
      </c>
      <c r="H1154" s="15">
        <f t="shared" ca="1" si="113"/>
        <v>0.96627472630215161</v>
      </c>
      <c r="I1154" s="18">
        <f t="shared" ca="1" si="114"/>
        <v>-7.5822998931818097E-2</v>
      </c>
      <c r="J1154" s="9">
        <f t="shared" ca="1" si="109"/>
        <v>-7.4807947599999994E-2</v>
      </c>
    </row>
    <row r="1155" spans="1:10" x14ac:dyDescent="0.2">
      <c r="A1155" s="2">
        <v>41890</v>
      </c>
      <c r="B1155" s="7">
        <v>2001.540039</v>
      </c>
      <c r="C1155" s="7">
        <v>434.78899999999999</v>
      </c>
      <c r="D1155" s="16">
        <v>4.5930369514399997E-3</v>
      </c>
      <c r="E1155" s="14">
        <f t="shared" ca="1" si="110"/>
        <v>1909.5699460000001</v>
      </c>
      <c r="F1155" s="14">
        <f t="shared" ca="1" si="111"/>
        <v>447.77499999999998</v>
      </c>
      <c r="G1155" s="15">
        <f t="shared" ca="1" si="112"/>
        <v>1.0481627254307446</v>
      </c>
      <c r="H1155" s="15">
        <f t="shared" ca="1" si="113"/>
        <v>0.97099882753615097</v>
      </c>
      <c r="I1155" s="18">
        <f t="shared" ca="1" si="114"/>
        <v>-7.3618242685440816E-2</v>
      </c>
      <c r="J1155" s="9">
        <f t="shared" ca="1" si="109"/>
        <v>-7.8211279600000003E-2</v>
      </c>
    </row>
    <row r="1156" spans="1:10" x14ac:dyDescent="0.2">
      <c r="A1156" s="2">
        <v>41891</v>
      </c>
      <c r="B1156" s="7">
        <v>1988.4399410000001</v>
      </c>
      <c r="C1156" s="7">
        <v>438.637</v>
      </c>
      <c r="D1156" s="16">
        <v>1.35030291849E-2</v>
      </c>
      <c r="E1156" s="14">
        <f t="shared" ca="1" si="110"/>
        <v>1931.589966</v>
      </c>
      <c r="F1156" s="14">
        <f t="shared" ca="1" si="111"/>
        <v>441.04199999999997</v>
      </c>
      <c r="G1156" s="15">
        <f t="shared" ca="1" si="112"/>
        <v>1.0294316992740062</v>
      </c>
      <c r="H1156" s="15">
        <f t="shared" ca="1" si="113"/>
        <v>0.99454700459366685</v>
      </c>
      <c r="I1156" s="18">
        <f t="shared" ca="1" si="114"/>
        <v>-3.3887332889536381E-2</v>
      </c>
      <c r="J1156" s="9">
        <f t="shared" ca="1" si="109"/>
        <v>-4.73903621E-2</v>
      </c>
    </row>
    <row r="1157" spans="1:10" x14ac:dyDescent="0.2">
      <c r="A1157" s="2">
        <v>41892</v>
      </c>
      <c r="B1157" s="7">
        <v>1995.6899410000001</v>
      </c>
      <c r="C1157" s="7">
        <v>437.67500000000001</v>
      </c>
      <c r="D1157" s="16">
        <v>1.09229266297E-2</v>
      </c>
      <c r="E1157" s="14">
        <f t="shared" ca="1" si="110"/>
        <v>1936.920044</v>
      </c>
      <c r="F1157" s="14">
        <f t="shared" ca="1" si="111"/>
        <v>442.48500000000001</v>
      </c>
      <c r="G1157" s="15">
        <f t="shared" ca="1" si="112"/>
        <v>1.0303419323797345</v>
      </c>
      <c r="H1157" s="15">
        <f t="shared" ca="1" si="113"/>
        <v>0.98912957501384224</v>
      </c>
      <c r="I1157" s="18">
        <f t="shared" ca="1" si="114"/>
        <v>-3.999871894052287E-2</v>
      </c>
      <c r="J1157" s="9">
        <f t="shared" ca="1" si="109"/>
        <v>-5.0921645600000003E-2</v>
      </c>
    </row>
    <row r="1158" spans="1:10" x14ac:dyDescent="0.2">
      <c r="A1158" s="2">
        <v>41893</v>
      </c>
      <c r="B1158" s="7">
        <v>1997.4499510000001</v>
      </c>
      <c r="C1158" s="7">
        <v>438.15600000000001</v>
      </c>
      <c r="D1158" s="16">
        <v>1.4274178791800001E-2</v>
      </c>
      <c r="E1158" s="14">
        <f t="shared" ca="1" si="110"/>
        <v>1933.75</v>
      </c>
      <c r="F1158" s="14">
        <f t="shared" ca="1" si="111"/>
        <v>440.32</v>
      </c>
      <c r="G1158" s="15">
        <f t="shared" ca="1" si="112"/>
        <v>1.0329411511312216</v>
      </c>
      <c r="H1158" s="15">
        <f t="shared" ca="1" si="113"/>
        <v>0.99508539244186045</v>
      </c>
      <c r="I1158" s="18">
        <f t="shared" ca="1" si="114"/>
        <v>-3.6648514436571356E-2</v>
      </c>
      <c r="J1158" s="9">
        <f t="shared" ca="1" si="109"/>
        <v>-5.0922693200000001E-2</v>
      </c>
    </row>
    <row r="1159" spans="1:10" x14ac:dyDescent="0.2">
      <c r="A1159" s="2">
        <v>41894</v>
      </c>
      <c r="B1159" s="7">
        <v>1985.540039</v>
      </c>
      <c r="C1159" s="7">
        <v>434.06799999999998</v>
      </c>
      <c r="D1159" s="16">
        <v>1.6101455086399999E-2</v>
      </c>
      <c r="E1159" s="14">
        <f t="shared" ca="1" si="110"/>
        <v>1946.719971</v>
      </c>
      <c r="F1159" s="14">
        <f t="shared" ca="1" si="111"/>
        <v>442.48500000000001</v>
      </c>
      <c r="G1159" s="15">
        <f t="shared" ca="1" si="112"/>
        <v>1.0199412697143384</v>
      </c>
      <c r="H1159" s="15">
        <f t="shared" ca="1" si="113"/>
        <v>0.98097788625603122</v>
      </c>
      <c r="I1159" s="18">
        <f t="shared" ca="1" si="114"/>
        <v>-3.8201595145983203E-2</v>
      </c>
      <c r="J1159" s="9">
        <f t="shared" ca="1" si="109"/>
        <v>-5.4303050200000001E-2</v>
      </c>
    </row>
    <row r="1160" spans="1:10" x14ac:dyDescent="0.2">
      <c r="A1160" s="2">
        <v>41897</v>
      </c>
      <c r="B1160" s="7">
        <v>1984.130005</v>
      </c>
      <c r="C1160" s="7">
        <v>423.24599999999998</v>
      </c>
      <c r="D1160" s="16">
        <v>2.4106668074600001E-2</v>
      </c>
      <c r="E1160" s="14">
        <f t="shared" ca="1" si="110"/>
        <v>1955.1800539999999</v>
      </c>
      <c r="F1160" s="14">
        <f t="shared" ca="1" si="111"/>
        <v>442.24400000000003</v>
      </c>
      <c r="G1160" s="15">
        <f t="shared" ca="1" si="112"/>
        <v>1.0148067953847897</v>
      </c>
      <c r="H1160" s="15">
        <f t="shared" ca="1" si="113"/>
        <v>0.95704181402121891</v>
      </c>
      <c r="I1160" s="18">
        <f t="shared" ca="1" si="114"/>
        <v>-5.6922146783287664E-2</v>
      </c>
      <c r="J1160" s="9">
        <f t="shared" ca="1" si="109"/>
        <v>-8.1028814899999996E-2</v>
      </c>
    </row>
    <row r="1161" spans="1:10" x14ac:dyDescent="0.2">
      <c r="A1161" s="2">
        <v>41898</v>
      </c>
      <c r="B1161" s="7">
        <v>1998.9799800000001</v>
      </c>
      <c r="C1161" s="7">
        <v>426.13200000000001</v>
      </c>
      <c r="D1161" s="16">
        <v>1.56852989603E-2</v>
      </c>
      <c r="E1161" s="14">
        <f t="shared" ca="1" si="110"/>
        <v>1955.0600589999999</v>
      </c>
      <c r="F1161" s="14">
        <f t="shared" ca="1" si="111"/>
        <v>440.08</v>
      </c>
      <c r="G1161" s="15">
        <f t="shared" ca="1" si="112"/>
        <v>1.0224647426035929</v>
      </c>
      <c r="H1161" s="15">
        <f t="shared" ca="1" si="113"/>
        <v>0.96830576258862033</v>
      </c>
      <c r="I1161" s="18">
        <f t="shared" ca="1" si="114"/>
        <v>-5.2969044073894134E-2</v>
      </c>
      <c r="J1161" s="9">
        <f t="shared" ca="1" si="109"/>
        <v>-6.8654343000000007E-2</v>
      </c>
    </row>
    <row r="1162" spans="1:10" x14ac:dyDescent="0.2">
      <c r="A1162" s="2">
        <v>41899</v>
      </c>
      <c r="B1162" s="7">
        <v>2001.5699460000001</v>
      </c>
      <c r="C1162" s="7">
        <v>423.24599999999998</v>
      </c>
      <c r="D1162" s="16">
        <v>8.1714204701599999E-3</v>
      </c>
      <c r="E1162" s="14">
        <f t="shared" ca="1" si="110"/>
        <v>1971.73999</v>
      </c>
      <c r="F1162" s="14">
        <f t="shared" ca="1" si="111"/>
        <v>439.59899999999999</v>
      </c>
      <c r="G1162" s="15">
        <f t="shared" ca="1" si="112"/>
        <v>1.0151287472746344</v>
      </c>
      <c r="H1162" s="15">
        <f t="shared" ca="1" si="113"/>
        <v>0.96280018835347669</v>
      </c>
      <c r="I1162" s="18">
        <f t="shared" ca="1" si="114"/>
        <v>-5.1548691790717971E-2</v>
      </c>
      <c r="J1162" s="9">
        <f t="shared" ca="1" si="109"/>
        <v>-5.9720112300000003E-2</v>
      </c>
    </row>
    <row r="1163" spans="1:10" x14ac:dyDescent="0.2">
      <c r="A1163" s="2">
        <v>41900</v>
      </c>
      <c r="B1163" s="7">
        <v>2011.3599850000001</v>
      </c>
      <c r="C1163" s="7">
        <v>426.13200000000001</v>
      </c>
      <c r="D1163" s="16">
        <v>9.8539300533699997E-3</v>
      </c>
      <c r="E1163" s="14">
        <f t="shared" ca="1" si="110"/>
        <v>1981.599976</v>
      </c>
      <c r="F1163" s="14">
        <f t="shared" ca="1" si="111"/>
        <v>439.35899999999998</v>
      </c>
      <c r="G1163" s="15">
        <f t="shared" ca="1" si="112"/>
        <v>1.0150181718613425</v>
      </c>
      <c r="H1163" s="15">
        <f t="shared" ca="1" si="113"/>
        <v>0.96989477852963069</v>
      </c>
      <c r="I1163" s="18">
        <f t="shared" ca="1" si="114"/>
        <v>-4.4455749249261656E-2</v>
      </c>
      <c r="J1163" s="9">
        <f t="shared" ca="1" si="109"/>
        <v>-5.4309679299999997E-2</v>
      </c>
    </row>
    <row r="1164" spans="1:10" x14ac:dyDescent="0.2">
      <c r="A1164" s="2">
        <v>41901</v>
      </c>
      <c r="B1164" s="7">
        <v>2010.400024</v>
      </c>
      <c r="C1164" s="7">
        <v>431.90300000000002</v>
      </c>
      <c r="D1164" s="16">
        <v>1.5596391953199999E-2</v>
      </c>
      <c r="E1164" s="14">
        <f t="shared" ca="1" si="110"/>
        <v>1986.51001</v>
      </c>
      <c r="F1164" s="14">
        <f t="shared" ca="1" si="111"/>
        <v>438.39699999999999</v>
      </c>
      <c r="G1164" s="15">
        <f t="shared" ca="1" si="112"/>
        <v>1.0120261231404517</v>
      </c>
      <c r="H1164" s="15">
        <f t="shared" ca="1" si="113"/>
        <v>0.98518694242889437</v>
      </c>
      <c r="I1164" s="18">
        <f t="shared" ca="1" si="114"/>
        <v>-2.6520244979716279E-2</v>
      </c>
      <c r="J1164" s="9">
        <f t="shared" ca="1" si="109"/>
        <v>-4.2116636899999997E-2</v>
      </c>
    </row>
    <row r="1165" spans="1:10" x14ac:dyDescent="0.2">
      <c r="A1165" s="2">
        <v>41904</v>
      </c>
      <c r="B1165" s="7">
        <v>1994.290039</v>
      </c>
      <c r="C1165" s="7">
        <v>435.28500000000003</v>
      </c>
      <c r="D1165" s="16">
        <v>1.21520675401E-2</v>
      </c>
      <c r="E1165" s="14">
        <f t="shared" ca="1" si="110"/>
        <v>1992.369995</v>
      </c>
      <c r="F1165" s="14">
        <f t="shared" ca="1" si="111"/>
        <v>436.95299999999997</v>
      </c>
      <c r="G1165" s="15">
        <f t="shared" ca="1" si="112"/>
        <v>1.0009636985122334</v>
      </c>
      <c r="H1165" s="15">
        <f t="shared" ca="1" si="113"/>
        <v>0.99618265580050958</v>
      </c>
      <c r="I1165" s="18">
        <f t="shared" ca="1" si="114"/>
        <v>-4.7764396639259354E-3</v>
      </c>
      <c r="J1165" s="9">
        <f t="shared" ca="1" si="109"/>
        <v>-1.6928507200000002E-2</v>
      </c>
    </row>
    <row r="1166" spans="1:10" x14ac:dyDescent="0.2">
      <c r="A1166" s="2">
        <v>41905</v>
      </c>
      <c r="B1166" s="7">
        <v>1982.7700199999999</v>
      </c>
      <c r="C1166" s="7">
        <v>443.68400000000003</v>
      </c>
      <c r="D1166" s="16">
        <v>2.72083891354E-2</v>
      </c>
      <c r="E1166" s="14">
        <f t="shared" ca="1" si="110"/>
        <v>1988.400024</v>
      </c>
      <c r="F1166" s="14">
        <f t="shared" ca="1" si="111"/>
        <v>436.23200000000003</v>
      </c>
      <c r="G1166" s="15">
        <f t="shared" ca="1" si="112"/>
        <v>0.99716857577346307</v>
      </c>
      <c r="H1166" s="15">
        <f t="shared" ca="1" si="113"/>
        <v>1.0170826532670689</v>
      </c>
      <c r="I1166" s="18">
        <f t="shared" ca="1" si="114"/>
        <v>1.997062279881745E-2</v>
      </c>
      <c r="J1166" s="9">
        <f t="shared" ca="1" si="109"/>
        <v>-7.2377663000000002E-3</v>
      </c>
    </row>
    <row r="1167" spans="1:10" x14ac:dyDescent="0.2">
      <c r="A1167" s="2">
        <v>41906</v>
      </c>
      <c r="B1167" s="7">
        <v>1998.3000489999999</v>
      </c>
      <c r="C1167" s="7">
        <v>443.68400000000003</v>
      </c>
      <c r="D1167" s="16">
        <v>3.6186080037499999E-2</v>
      </c>
      <c r="E1167" s="14">
        <f t="shared" ca="1" si="110"/>
        <v>2000.0200199999999</v>
      </c>
      <c r="F1167" s="14">
        <f t="shared" ca="1" si="111"/>
        <v>432.38400000000001</v>
      </c>
      <c r="G1167" s="15">
        <f t="shared" ca="1" si="112"/>
        <v>0.99914002310836869</v>
      </c>
      <c r="H1167" s="15">
        <f t="shared" ca="1" si="113"/>
        <v>1.0261341770278272</v>
      </c>
      <c r="I1167" s="18">
        <f t="shared" ca="1" si="114"/>
        <v>2.7017388249024776E-2</v>
      </c>
      <c r="J1167" s="9">
        <f t="shared" ca="1" si="109"/>
        <v>-9.1686917999999999E-3</v>
      </c>
    </row>
    <row r="1168" spans="1:10" x14ac:dyDescent="0.2">
      <c r="A1168" s="2">
        <v>41907</v>
      </c>
      <c r="B1168" s="7">
        <v>1965.98999</v>
      </c>
      <c r="C1168" s="7">
        <v>438.49599999999998</v>
      </c>
      <c r="D1168" s="16">
        <v>3.19850206055E-2</v>
      </c>
      <c r="E1168" s="14">
        <f t="shared" ca="1" si="110"/>
        <v>2000.119995</v>
      </c>
      <c r="F1168" s="14">
        <f t="shared" ca="1" si="111"/>
        <v>434.54899999999998</v>
      </c>
      <c r="G1168" s="15">
        <f t="shared" ca="1" si="112"/>
        <v>0.98293602129606228</v>
      </c>
      <c r="H1168" s="15">
        <f t="shared" ca="1" si="113"/>
        <v>1.0090829802853074</v>
      </c>
      <c r="I1168" s="18">
        <f t="shared" ca="1" si="114"/>
        <v>2.6600875766836563E-2</v>
      </c>
      <c r="J1168" s="9">
        <f t="shared" ca="1" si="109"/>
        <v>-5.3841447999999998E-3</v>
      </c>
    </row>
    <row r="1169" spans="1:10" x14ac:dyDescent="0.2">
      <c r="A1169" s="2">
        <v>41908</v>
      </c>
      <c r="B1169" s="7">
        <v>1982.849976</v>
      </c>
      <c r="C1169" s="7">
        <v>437.01400000000001</v>
      </c>
      <c r="D1169" s="16">
        <v>1.587843391E-2</v>
      </c>
      <c r="E1169" s="14">
        <f t="shared" ca="1" si="110"/>
        <v>1996.73999</v>
      </c>
      <c r="F1169" s="14">
        <f t="shared" ca="1" si="111"/>
        <v>429.73899999999998</v>
      </c>
      <c r="G1169" s="15">
        <f t="shared" ca="1" si="112"/>
        <v>0.99304365412143614</v>
      </c>
      <c r="H1169" s="15">
        <f t="shared" ca="1" si="113"/>
        <v>1.0169288800876812</v>
      </c>
      <c r="I1169" s="18">
        <f t="shared" ca="1" si="114"/>
        <v>2.4052543780038294E-2</v>
      </c>
      <c r="J1169" s="9">
        <f t="shared" ca="1" si="109"/>
        <v>8.1741099000000005E-3</v>
      </c>
    </row>
    <row r="1170" spans="1:10" x14ac:dyDescent="0.2">
      <c r="A1170" s="2">
        <v>41911</v>
      </c>
      <c r="B1170" s="7">
        <v>1977.8000489999999</v>
      </c>
      <c r="C1170" s="7">
        <v>435.779</v>
      </c>
      <c r="D1170" s="16">
        <v>1.37129659947E-3</v>
      </c>
      <c r="E1170" s="14">
        <f t="shared" ca="1" si="110"/>
        <v>2003.369995</v>
      </c>
      <c r="F1170" s="14">
        <f t="shared" ca="1" si="111"/>
        <v>428.53699999999998</v>
      </c>
      <c r="G1170" s="15">
        <f t="shared" ca="1" si="112"/>
        <v>0.98723653340929662</v>
      </c>
      <c r="H1170" s="15">
        <f t="shared" ca="1" si="113"/>
        <v>1.0168993575817258</v>
      </c>
      <c r="I1170" s="18">
        <f t="shared" ca="1" si="114"/>
        <v>3.0046319365828467E-2</v>
      </c>
      <c r="J1170" s="9">
        <f t="shared" ca="1" si="109"/>
        <v>2.8675022800000002E-2</v>
      </c>
    </row>
    <row r="1171" spans="1:10" x14ac:dyDescent="0.2">
      <c r="A1171" s="2">
        <v>41912</v>
      </c>
      <c r="B1171" s="7">
        <v>1972.290039</v>
      </c>
      <c r="C1171" s="7">
        <v>437.755</v>
      </c>
      <c r="D1171" s="16">
        <v>-4.2957298120000001E-3</v>
      </c>
      <c r="E1171" s="14">
        <f t="shared" ca="1" si="110"/>
        <v>2002.280029</v>
      </c>
      <c r="F1171" s="14">
        <f t="shared" ca="1" si="111"/>
        <v>425.17</v>
      </c>
      <c r="G1171" s="15">
        <f t="shared" ca="1" si="112"/>
        <v>0.98502208004592751</v>
      </c>
      <c r="H1171" s="15">
        <f t="shared" ca="1" si="113"/>
        <v>1.0295999247359879</v>
      </c>
      <c r="I1171" s="18">
        <f t="shared" ca="1" si="114"/>
        <v>4.5255680652338315E-2</v>
      </c>
      <c r="J1171" s="9">
        <f t="shared" ca="1" si="109"/>
        <v>4.9551410499999997E-2</v>
      </c>
    </row>
    <row r="1172" spans="1:10" x14ac:dyDescent="0.2">
      <c r="A1172" s="2">
        <v>41913</v>
      </c>
      <c r="B1172" s="7">
        <v>1946.160034</v>
      </c>
      <c r="C1172" s="7">
        <v>439.48399999999998</v>
      </c>
      <c r="D1172" s="16">
        <v>-2.54942202852E-5</v>
      </c>
      <c r="E1172" s="14">
        <f t="shared" ca="1" si="110"/>
        <v>2000.719971</v>
      </c>
      <c r="F1172" s="14">
        <f t="shared" ca="1" si="111"/>
        <v>426.13200000000001</v>
      </c>
      <c r="G1172" s="15">
        <f t="shared" ca="1" si="112"/>
        <v>0.97272984835917353</v>
      </c>
      <c r="H1172" s="15">
        <f t="shared" ca="1" si="113"/>
        <v>1.0313330141833985</v>
      </c>
      <c r="I1172" s="18">
        <f t="shared" ca="1" si="114"/>
        <v>6.0246085717507558E-2</v>
      </c>
      <c r="J1172" s="9">
        <f t="shared" ca="1" si="109"/>
        <v>6.0271579899999997E-2</v>
      </c>
    </row>
    <row r="1173" spans="1:10" x14ac:dyDescent="0.2">
      <c r="A1173" s="2">
        <v>41914</v>
      </c>
      <c r="B1173" s="7">
        <v>1946.170044</v>
      </c>
      <c r="C1173" s="7">
        <v>438.00200000000001</v>
      </c>
      <c r="D1173" s="16">
        <v>-2.4943006320399998E-2</v>
      </c>
      <c r="E1173" s="14">
        <f t="shared" ca="1" si="110"/>
        <v>1997.650024</v>
      </c>
      <c r="F1173" s="14">
        <f t="shared" ca="1" si="111"/>
        <v>430.94099999999997</v>
      </c>
      <c r="G1173" s="15">
        <f t="shared" ca="1" si="112"/>
        <v>0.97422973024227788</v>
      </c>
      <c r="H1173" s="15">
        <f t="shared" ca="1" si="113"/>
        <v>1.0163850735947613</v>
      </c>
      <c r="I1173" s="18">
        <f t="shared" ca="1" si="114"/>
        <v>4.3270434112085532E-2</v>
      </c>
      <c r="J1173" s="9">
        <f t="shared" ca="1" si="109"/>
        <v>6.8213440400000006E-2</v>
      </c>
    </row>
    <row r="1174" spans="1:10" x14ac:dyDescent="0.2">
      <c r="A1174" s="2">
        <v>41915</v>
      </c>
      <c r="B1174" s="7">
        <v>1967.900024</v>
      </c>
      <c r="C1174" s="7">
        <v>439.73200000000003</v>
      </c>
      <c r="D1174" s="16">
        <v>-2.3169755049199998E-2</v>
      </c>
      <c r="E1174" s="14">
        <f t="shared" ca="1" si="110"/>
        <v>2007.709961</v>
      </c>
      <c r="F1174" s="14">
        <f t="shared" ca="1" si="111"/>
        <v>434.06799999999998</v>
      </c>
      <c r="G1174" s="15">
        <f t="shared" ca="1" si="112"/>
        <v>0.98017147009612315</v>
      </c>
      <c r="H1174" s="15">
        <f t="shared" ca="1" si="113"/>
        <v>1.013048646755808</v>
      </c>
      <c r="I1174" s="18">
        <f t="shared" ca="1" si="114"/>
        <v>3.354227057482162E-2</v>
      </c>
      <c r="J1174" s="9">
        <f t="shared" ca="1" si="109"/>
        <v>5.67120256E-2</v>
      </c>
    </row>
    <row r="1175" spans="1:10" x14ac:dyDescent="0.2">
      <c r="A1175" s="2">
        <v>41918</v>
      </c>
      <c r="B1175" s="7">
        <v>1964.8199460000001</v>
      </c>
      <c r="C1175" s="7">
        <v>440.72</v>
      </c>
      <c r="D1175" s="16">
        <v>-1.9516829115500001E-2</v>
      </c>
      <c r="E1175" s="14">
        <f t="shared" ca="1" si="110"/>
        <v>2001.540039</v>
      </c>
      <c r="F1175" s="14">
        <f t="shared" ca="1" si="111"/>
        <v>434.78899999999999</v>
      </c>
      <c r="G1175" s="15">
        <f t="shared" ca="1" si="112"/>
        <v>0.98165408021597922</v>
      </c>
      <c r="H1175" s="15">
        <f t="shared" ca="1" si="113"/>
        <v>1.0136410994758378</v>
      </c>
      <c r="I1175" s="18">
        <f t="shared" ca="1" si="114"/>
        <v>3.2584817711775793E-2</v>
      </c>
      <c r="J1175" s="9">
        <f t="shared" ref="J1175:J1238" ca="1" si="115">ROUND(I1175-D1175,10)</f>
        <v>5.2101646799999998E-2</v>
      </c>
    </row>
    <row r="1176" spans="1:10" x14ac:dyDescent="0.2">
      <c r="A1176" s="2">
        <v>41919</v>
      </c>
      <c r="B1176" s="7">
        <v>1935.099976</v>
      </c>
      <c r="C1176" s="7">
        <v>446.649</v>
      </c>
      <c r="D1176" s="16">
        <v>-8.72969479432E-3</v>
      </c>
      <c r="E1176" s="14">
        <f t="shared" ca="1" si="110"/>
        <v>1988.4399410000001</v>
      </c>
      <c r="F1176" s="14">
        <f t="shared" ca="1" si="111"/>
        <v>438.637</v>
      </c>
      <c r="G1176" s="15">
        <f t="shared" ca="1" si="112"/>
        <v>0.97317496802383929</v>
      </c>
      <c r="H1176" s="15">
        <f t="shared" ca="1" si="113"/>
        <v>1.0182656729824433</v>
      </c>
      <c r="I1176" s="18">
        <f t="shared" ca="1" si="114"/>
        <v>4.6333605405168399E-2</v>
      </c>
      <c r="J1176" s="9">
        <f t="shared" ca="1" si="115"/>
        <v>5.5063300199999998E-2</v>
      </c>
    </row>
    <row r="1177" spans="1:10" x14ac:dyDescent="0.2">
      <c r="A1177" s="2">
        <v>41920</v>
      </c>
      <c r="B1177" s="7">
        <v>1968.8900149999999</v>
      </c>
      <c r="C1177" s="7">
        <v>446.649</v>
      </c>
      <c r="D1177" s="16">
        <v>-6.9415196927700004E-3</v>
      </c>
      <c r="E1177" s="14">
        <f t="shared" ca="1" si="110"/>
        <v>1995.6899410000001</v>
      </c>
      <c r="F1177" s="14">
        <f t="shared" ca="1" si="111"/>
        <v>437.67500000000001</v>
      </c>
      <c r="G1177" s="15">
        <f t="shared" ca="1" si="112"/>
        <v>0.98657109731856885</v>
      </c>
      <c r="H1177" s="15">
        <f t="shared" ca="1" si="113"/>
        <v>1.0205037984806078</v>
      </c>
      <c r="I1177" s="18">
        <f t="shared" ca="1" si="114"/>
        <v>3.4394582665421281E-2</v>
      </c>
      <c r="J1177" s="9">
        <f t="shared" ca="1" si="115"/>
        <v>4.1336102399999998E-2</v>
      </c>
    </row>
    <row r="1178" spans="1:10" x14ac:dyDescent="0.2">
      <c r="A1178" s="2">
        <v>41921</v>
      </c>
      <c r="B1178" s="7">
        <v>1928.209961</v>
      </c>
      <c r="C1178" s="7">
        <v>447.39</v>
      </c>
      <c r="D1178" s="16">
        <v>-7.5834854189999997E-3</v>
      </c>
      <c r="E1178" s="14">
        <f t="shared" ca="1" si="110"/>
        <v>1997.4499510000001</v>
      </c>
      <c r="F1178" s="14">
        <f t="shared" ca="1" si="111"/>
        <v>438.15600000000001</v>
      </c>
      <c r="G1178" s="15">
        <f t="shared" ca="1" si="112"/>
        <v>0.9653358073050412</v>
      </c>
      <c r="H1178" s="15">
        <f t="shared" ca="1" si="113"/>
        <v>1.0210746857283706</v>
      </c>
      <c r="I1178" s="18">
        <f t="shared" ca="1" si="114"/>
        <v>5.7740402874868257E-2</v>
      </c>
      <c r="J1178" s="9">
        <f t="shared" ca="1" si="115"/>
        <v>6.5323888299999994E-2</v>
      </c>
    </row>
    <row r="1179" spans="1:10" x14ac:dyDescent="0.2">
      <c r="A1179" s="2">
        <v>41922</v>
      </c>
      <c r="B1179" s="7">
        <v>1906.130005</v>
      </c>
      <c r="C1179" s="7">
        <v>448.625</v>
      </c>
      <c r="D1179" s="16">
        <v>-7.5706535952799999E-3</v>
      </c>
      <c r="E1179" s="14">
        <f t="shared" ca="1" si="110"/>
        <v>1985.540039</v>
      </c>
      <c r="F1179" s="14">
        <f t="shared" ca="1" si="111"/>
        <v>434.06799999999998</v>
      </c>
      <c r="G1179" s="15">
        <f t="shared" ca="1" si="112"/>
        <v>0.96000582590115169</v>
      </c>
      <c r="H1179" s="15">
        <f t="shared" ca="1" si="113"/>
        <v>1.033536220131408</v>
      </c>
      <c r="I1179" s="18">
        <f t="shared" ca="1" si="114"/>
        <v>7.6593695836411957E-2</v>
      </c>
      <c r="J1179" s="9">
        <f t="shared" ca="1" si="115"/>
        <v>8.4164349400000005E-2</v>
      </c>
    </row>
    <row r="1180" spans="1:10" x14ac:dyDescent="0.2">
      <c r="A1180" s="2">
        <v>41925</v>
      </c>
      <c r="B1180" s="7">
        <v>1874.73999</v>
      </c>
      <c r="C1180" s="7">
        <v>454.06</v>
      </c>
      <c r="D1180" s="16">
        <v>-3.8414142846100001E-3</v>
      </c>
      <c r="E1180" s="14">
        <f t="shared" ca="1" si="110"/>
        <v>1984.130005</v>
      </c>
      <c r="F1180" s="14">
        <f t="shared" ca="1" si="111"/>
        <v>423.24599999999998</v>
      </c>
      <c r="G1180" s="15">
        <f t="shared" ca="1" si="112"/>
        <v>0.94486751638030897</v>
      </c>
      <c r="H1180" s="15">
        <f t="shared" ca="1" si="113"/>
        <v>1.0728039957849573</v>
      </c>
      <c r="I1180" s="18">
        <f t="shared" ca="1" si="114"/>
        <v>0.1354015004079725</v>
      </c>
      <c r="J1180" s="9">
        <f t="shared" ca="1" si="115"/>
        <v>0.1392429147</v>
      </c>
    </row>
    <row r="1181" spans="1:10" x14ac:dyDescent="0.2">
      <c r="A1181" s="2">
        <v>41926</v>
      </c>
      <c r="B1181" s="7">
        <v>1877.6999510000001</v>
      </c>
      <c r="C1181" s="7">
        <v>458.26</v>
      </c>
      <c r="D1181" s="16">
        <v>1.21864628351E-2</v>
      </c>
      <c r="E1181" s="14">
        <f t="shared" ca="1" si="110"/>
        <v>1998.9799800000001</v>
      </c>
      <c r="F1181" s="14">
        <f t="shared" ca="1" si="111"/>
        <v>426.13200000000001</v>
      </c>
      <c r="G1181" s="15">
        <f t="shared" ca="1" si="112"/>
        <v>0.93932904270507001</v>
      </c>
      <c r="H1181" s="15">
        <f t="shared" ca="1" si="113"/>
        <v>1.0753944787061285</v>
      </c>
      <c r="I1181" s="18">
        <f t="shared" ca="1" si="114"/>
        <v>0.14485385824888231</v>
      </c>
      <c r="J1181" s="9">
        <f t="shared" ca="1" si="115"/>
        <v>0.1326673954</v>
      </c>
    </row>
    <row r="1182" spans="1:10" x14ac:dyDescent="0.2">
      <c r="A1182" s="2">
        <v>41927</v>
      </c>
      <c r="B1182" s="7">
        <v>1862.48999</v>
      </c>
      <c r="C1182" s="7">
        <v>455.54199999999997</v>
      </c>
      <c r="D1182" s="16">
        <v>1.54819840242E-2</v>
      </c>
      <c r="E1182" s="14">
        <f t="shared" ca="1" si="110"/>
        <v>2001.5699460000001</v>
      </c>
      <c r="F1182" s="14">
        <f t="shared" ca="1" si="111"/>
        <v>423.24599999999998</v>
      </c>
      <c r="G1182" s="15">
        <f t="shared" ca="1" si="112"/>
        <v>0.93051456618943451</v>
      </c>
      <c r="H1182" s="15">
        <f t="shared" ca="1" si="113"/>
        <v>1.0763055055452384</v>
      </c>
      <c r="I1182" s="18">
        <f t="shared" ca="1" si="114"/>
        <v>0.15667776158823044</v>
      </c>
      <c r="J1182" s="9">
        <f t="shared" ca="1" si="115"/>
        <v>0.14119577759999999</v>
      </c>
    </row>
    <row r="1183" spans="1:10" x14ac:dyDescent="0.2">
      <c r="A1183" s="2">
        <v>41928</v>
      </c>
      <c r="B1183" s="7">
        <v>1862.76001</v>
      </c>
      <c r="C1183" s="7">
        <v>455.048</v>
      </c>
      <c r="D1183" s="16">
        <v>2.4807508190000001E-2</v>
      </c>
      <c r="E1183" s="14">
        <f t="shared" ca="1" si="110"/>
        <v>2011.3599850000001</v>
      </c>
      <c r="F1183" s="14">
        <f t="shared" ca="1" si="111"/>
        <v>426.13200000000001</v>
      </c>
      <c r="G1183" s="15">
        <f t="shared" ca="1" si="112"/>
        <v>0.92611965232071569</v>
      </c>
      <c r="H1183" s="15">
        <f t="shared" ca="1" si="113"/>
        <v>1.0678569081880731</v>
      </c>
      <c r="I1183" s="18">
        <f t="shared" ca="1" si="114"/>
        <v>0.15304421573625526</v>
      </c>
      <c r="J1183" s="9">
        <f t="shared" ca="1" si="115"/>
        <v>0.12823670749999999</v>
      </c>
    </row>
    <row r="1184" spans="1:10" x14ac:dyDescent="0.2">
      <c r="A1184" s="2">
        <v>41929</v>
      </c>
      <c r="B1184" s="7">
        <v>1886.76001</v>
      </c>
      <c r="C1184" s="7">
        <v>455.54199999999997</v>
      </c>
      <c r="D1184" s="16">
        <v>1.8655152987799999E-2</v>
      </c>
      <c r="E1184" s="14">
        <f t="shared" ca="1" si="110"/>
        <v>2010.400024</v>
      </c>
      <c r="F1184" s="14">
        <f t="shared" ca="1" si="111"/>
        <v>431.90300000000002</v>
      </c>
      <c r="G1184" s="15">
        <f t="shared" ca="1" si="112"/>
        <v>0.93849979480501633</v>
      </c>
      <c r="H1184" s="15">
        <f t="shared" ca="1" si="113"/>
        <v>1.0547321968127101</v>
      </c>
      <c r="I1184" s="18">
        <f t="shared" ca="1" si="114"/>
        <v>0.12384915015548015</v>
      </c>
      <c r="J1184" s="9">
        <f t="shared" ca="1" si="115"/>
        <v>0.1051939972</v>
      </c>
    </row>
    <row r="1185" spans="1:10" x14ac:dyDescent="0.2">
      <c r="A1185" s="2">
        <v>41932</v>
      </c>
      <c r="B1185" s="7">
        <v>1904.01001</v>
      </c>
      <c r="C1185" s="7">
        <v>459.24799999999999</v>
      </c>
      <c r="D1185" s="16">
        <v>1.7642734929900001E-2</v>
      </c>
      <c r="E1185" s="14">
        <f t="shared" ref="E1185:E1248" ca="1" si="116">OFFSET(B1185,-$K$1,0)</f>
        <v>1994.290039</v>
      </c>
      <c r="F1185" s="14">
        <f t="shared" ref="F1185:F1248" ca="1" si="117">OFFSET(C1185,-$K$1,0)</f>
        <v>435.28500000000003</v>
      </c>
      <c r="G1185" s="15">
        <f t="shared" ref="G1185:G1248" ca="1" si="118">B1185/E1185</f>
        <v>0.95473074265302493</v>
      </c>
      <c r="H1185" s="15">
        <f t="shared" ref="H1185:H1248" ca="1" si="119">C1185/F1185</f>
        <v>1.0550512882364427</v>
      </c>
      <c r="I1185" s="18">
        <f t="shared" ref="I1185:I1248" ca="1" si="120">H1185/G1185-1</f>
        <v>0.10507731772064344</v>
      </c>
      <c r="J1185" s="9">
        <f t="shared" ca="1" si="115"/>
        <v>8.7434582799999994E-2</v>
      </c>
    </row>
    <row r="1186" spans="1:10" x14ac:dyDescent="0.2">
      <c r="A1186" s="2">
        <v>41933</v>
      </c>
      <c r="B1186" s="7">
        <v>1941.280029</v>
      </c>
      <c r="C1186" s="7">
        <v>456.53</v>
      </c>
      <c r="D1186" s="16">
        <v>3.2756304375900001E-3</v>
      </c>
      <c r="E1186" s="14">
        <f t="shared" ca="1" si="116"/>
        <v>1982.7700199999999</v>
      </c>
      <c r="F1186" s="14">
        <f t="shared" ca="1" si="117"/>
        <v>443.68400000000003</v>
      </c>
      <c r="G1186" s="15">
        <f t="shared" ca="1" si="118"/>
        <v>0.97907473353868846</v>
      </c>
      <c r="H1186" s="15">
        <f t="shared" ca="1" si="119"/>
        <v>1.0289530386491286</v>
      </c>
      <c r="I1186" s="18">
        <f t="shared" ca="1" si="120"/>
        <v>5.0944328764530589E-2</v>
      </c>
      <c r="J1186" s="9">
        <f t="shared" ca="1" si="115"/>
        <v>4.7668698299999999E-2</v>
      </c>
    </row>
    <row r="1187" spans="1:10" x14ac:dyDescent="0.2">
      <c r="A1187" s="2">
        <v>41934</v>
      </c>
      <c r="B1187" s="7">
        <v>1927.1099850000001</v>
      </c>
      <c r="C1187" s="7">
        <v>455.048</v>
      </c>
      <c r="D1187" s="16">
        <v>1.1240350423200001E-2</v>
      </c>
      <c r="E1187" s="14">
        <f t="shared" ca="1" si="116"/>
        <v>1998.3000489999999</v>
      </c>
      <c r="F1187" s="14">
        <f t="shared" ca="1" si="117"/>
        <v>443.68400000000003</v>
      </c>
      <c r="G1187" s="15">
        <f t="shared" ca="1" si="118"/>
        <v>0.96437468735707377</v>
      </c>
      <c r="H1187" s="15">
        <f t="shared" ca="1" si="119"/>
        <v>1.0256128235410786</v>
      </c>
      <c r="I1187" s="18">
        <f t="shared" ca="1" si="120"/>
        <v>6.350035622754846E-2</v>
      </c>
      <c r="J1187" s="9">
        <f t="shared" ca="1" si="115"/>
        <v>5.2260005800000002E-2</v>
      </c>
    </row>
    <row r="1188" spans="1:10" x14ac:dyDescent="0.2">
      <c r="A1188" s="2">
        <v>41935</v>
      </c>
      <c r="B1188" s="7">
        <v>1950.8199460000001</v>
      </c>
      <c r="C1188" s="7">
        <v>456.53</v>
      </c>
      <c r="D1188" s="16">
        <v>1.37212179919E-2</v>
      </c>
      <c r="E1188" s="14">
        <f t="shared" ca="1" si="116"/>
        <v>1965.98999</v>
      </c>
      <c r="F1188" s="14">
        <f t="shared" ca="1" si="117"/>
        <v>438.49599999999998</v>
      </c>
      <c r="G1188" s="15">
        <f t="shared" ca="1" si="118"/>
        <v>0.99228376335730994</v>
      </c>
      <c r="H1188" s="15">
        <f t="shared" ca="1" si="119"/>
        <v>1.0411269430051813</v>
      </c>
      <c r="I1188" s="18">
        <f t="shared" ca="1" si="120"/>
        <v>4.9222995932750591E-2</v>
      </c>
      <c r="J1188" s="9">
        <f t="shared" ca="1" si="115"/>
        <v>3.5501777900000003E-2</v>
      </c>
    </row>
    <row r="1189" spans="1:10" x14ac:dyDescent="0.2">
      <c r="A1189" s="2">
        <v>41936</v>
      </c>
      <c r="B1189" s="7">
        <v>1964.579956</v>
      </c>
      <c r="C1189" s="7">
        <v>458.50599999999997</v>
      </c>
      <c r="D1189" s="16">
        <v>2.0506577497400001E-2</v>
      </c>
      <c r="E1189" s="14">
        <f t="shared" ca="1" si="116"/>
        <v>1982.849976</v>
      </c>
      <c r="F1189" s="14">
        <f t="shared" ca="1" si="117"/>
        <v>437.01400000000001</v>
      </c>
      <c r="G1189" s="15">
        <f t="shared" ca="1" si="118"/>
        <v>0.99078597966505966</v>
      </c>
      <c r="H1189" s="15">
        <f t="shared" ca="1" si="119"/>
        <v>1.0491792024969451</v>
      </c>
      <c r="I1189" s="18">
        <f t="shared" ca="1" si="120"/>
        <v>5.8936262755378888E-2</v>
      </c>
      <c r="J1189" s="9">
        <f t="shared" ca="1" si="115"/>
        <v>3.8429685300000002E-2</v>
      </c>
    </row>
    <row r="1190" spans="1:10" x14ac:dyDescent="0.2">
      <c r="A1190" s="2">
        <v>41939</v>
      </c>
      <c r="B1190" s="7">
        <v>1961.630005</v>
      </c>
      <c r="C1190" s="7">
        <v>457.27100000000002</v>
      </c>
      <c r="D1190" s="16">
        <v>2.45516051864E-2</v>
      </c>
      <c r="E1190" s="14">
        <f t="shared" ca="1" si="116"/>
        <v>1977.8000489999999</v>
      </c>
      <c r="F1190" s="14">
        <f t="shared" ca="1" si="117"/>
        <v>435.779</v>
      </c>
      <c r="G1190" s="15">
        <f t="shared" ca="1" si="118"/>
        <v>0.99182422712135343</v>
      </c>
      <c r="H1190" s="15">
        <f t="shared" ca="1" si="119"/>
        <v>1.0493185766179647</v>
      </c>
      <c r="I1190" s="18">
        <f t="shared" ca="1" si="120"/>
        <v>5.7968285029174504E-2</v>
      </c>
      <c r="J1190" s="9">
        <f t="shared" ca="1" si="115"/>
        <v>3.3416679800000001E-2</v>
      </c>
    </row>
    <row r="1191" spans="1:10" x14ac:dyDescent="0.2">
      <c r="A1191" s="2">
        <v>41940</v>
      </c>
      <c r="B1191" s="7">
        <v>1985.0500489999999</v>
      </c>
      <c r="C1191" s="7">
        <v>458.50599999999997</v>
      </c>
      <c r="D1191" s="16">
        <v>2.71021983222E-2</v>
      </c>
      <c r="E1191" s="14">
        <f t="shared" ca="1" si="116"/>
        <v>1972.290039</v>
      </c>
      <c r="F1191" s="14">
        <f t="shared" ca="1" si="117"/>
        <v>437.755</v>
      </c>
      <c r="G1191" s="15">
        <f t="shared" ca="1" si="118"/>
        <v>1.0064696417604329</v>
      </c>
      <c r="H1191" s="15">
        <f t="shared" ca="1" si="119"/>
        <v>1.0474032278329202</v>
      </c>
      <c r="I1191" s="18">
        <f t="shared" ca="1" si="120"/>
        <v>4.0670462748275016E-2</v>
      </c>
      <c r="J1191" s="9">
        <f t="shared" ca="1" si="115"/>
        <v>1.35682644E-2</v>
      </c>
    </row>
    <row r="1192" spans="1:10" x14ac:dyDescent="0.2">
      <c r="A1192" s="2">
        <v>41941</v>
      </c>
      <c r="B1192" s="7">
        <v>1982.3000489999999</v>
      </c>
      <c r="C1192" s="7">
        <v>457.024</v>
      </c>
      <c r="D1192" s="16">
        <v>2.1832350623900001E-2</v>
      </c>
      <c r="E1192" s="14">
        <f t="shared" ca="1" si="116"/>
        <v>1946.160034</v>
      </c>
      <c r="F1192" s="14">
        <f t="shared" ca="1" si="117"/>
        <v>439.48399999999998</v>
      </c>
      <c r="G1192" s="15">
        <f t="shared" ca="1" si="118"/>
        <v>1.0185699091383149</v>
      </c>
      <c r="H1192" s="15">
        <f t="shared" ca="1" si="119"/>
        <v>1.0399104404255901</v>
      </c>
      <c r="I1192" s="18">
        <f t="shared" ca="1" si="120"/>
        <v>2.0951464495283068E-2</v>
      </c>
      <c r="J1192" s="9">
        <f t="shared" ca="1" si="115"/>
        <v>-8.8088610000000003E-4</v>
      </c>
    </row>
    <row r="1193" spans="1:10" x14ac:dyDescent="0.2">
      <c r="A1193" s="2">
        <v>41942</v>
      </c>
      <c r="B1193" s="7">
        <v>1994.650024</v>
      </c>
      <c r="C1193" s="7">
        <v>461.22399999999999</v>
      </c>
      <c r="D1193" s="16">
        <v>2.5574110983100001E-2</v>
      </c>
      <c r="E1193" s="14">
        <f t="shared" ca="1" si="116"/>
        <v>1946.170044</v>
      </c>
      <c r="F1193" s="14">
        <f t="shared" ca="1" si="117"/>
        <v>438.00200000000001</v>
      </c>
      <c r="G1193" s="15">
        <f t="shared" ca="1" si="118"/>
        <v>1.0249104543302692</v>
      </c>
      <c r="H1193" s="15">
        <f t="shared" ca="1" si="119"/>
        <v>1.0530180227487544</v>
      </c>
      <c r="I1193" s="18">
        <f t="shared" ca="1" si="120"/>
        <v>2.7424413810718917E-2</v>
      </c>
      <c r="J1193" s="9">
        <f t="shared" ca="1" si="115"/>
        <v>1.8503027999999999E-3</v>
      </c>
    </row>
    <row r="1194" spans="1:10" x14ac:dyDescent="0.2">
      <c r="A1194" s="2">
        <v>41943</v>
      </c>
      <c r="B1194" s="7">
        <v>2018.0500489999999</v>
      </c>
      <c r="C1194" s="7">
        <v>467.15300000000002</v>
      </c>
      <c r="D1194" s="16">
        <v>3.4458127879000003E-2</v>
      </c>
      <c r="E1194" s="14">
        <f t="shared" ca="1" si="116"/>
        <v>1967.900024</v>
      </c>
      <c r="F1194" s="14">
        <f t="shared" ca="1" si="117"/>
        <v>439.73200000000003</v>
      </c>
      <c r="G1194" s="15">
        <f t="shared" ca="1" si="118"/>
        <v>1.0254840308899758</v>
      </c>
      <c r="H1194" s="15">
        <f t="shared" ca="1" si="119"/>
        <v>1.0623584365022332</v>
      </c>
      <c r="I1194" s="18">
        <f t="shared" ca="1" si="120"/>
        <v>3.5958049566364947E-2</v>
      </c>
      <c r="J1194" s="9">
        <f t="shared" ca="1" si="115"/>
        <v>1.4999217E-3</v>
      </c>
    </row>
    <row r="1195" spans="1:10" x14ac:dyDescent="0.2">
      <c r="A1195" s="2">
        <v>41946</v>
      </c>
      <c r="B1195" s="7">
        <v>2017.8100589999999</v>
      </c>
      <c r="C1195" s="7">
        <v>466.16500000000002</v>
      </c>
      <c r="D1195" s="16">
        <v>1.9453701223000001E-2</v>
      </c>
      <c r="E1195" s="14">
        <f t="shared" ca="1" si="116"/>
        <v>1964.8199460000001</v>
      </c>
      <c r="F1195" s="14">
        <f t="shared" ca="1" si="117"/>
        <v>440.72</v>
      </c>
      <c r="G1195" s="15">
        <f t="shared" ca="1" si="118"/>
        <v>1.0269694498510551</v>
      </c>
      <c r="H1195" s="15">
        <f t="shared" ca="1" si="119"/>
        <v>1.0577350698856416</v>
      </c>
      <c r="I1195" s="18">
        <f t="shared" ca="1" si="120"/>
        <v>2.9957677941684135E-2</v>
      </c>
      <c r="J1195" s="9">
        <f t="shared" ca="1" si="115"/>
        <v>1.0503976700000001E-2</v>
      </c>
    </row>
    <row r="1196" spans="1:10" x14ac:dyDescent="0.2">
      <c r="A1196" s="2">
        <v>41947</v>
      </c>
      <c r="B1196" s="7">
        <v>2012.099976</v>
      </c>
      <c r="C1196" s="7">
        <v>464.18900000000002</v>
      </c>
      <c r="D1196" s="16">
        <v>1.4979728087899999E-2</v>
      </c>
      <c r="E1196" s="14">
        <f t="shared" ca="1" si="116"/>
        <v>1935.099976</v>
      </c>
      <c r="F1196" s="14">
        <f t="shared" ca="1" si="117"/>
        <v>446.649</v>
      </c>
      <c r="G1196" s="15">
        <f t="shared" ca="1" si="118"/>
        <v>1.0397912257531856</v>
      </c>
      <c r="H1196" s="15">
        <f t="shared" ca="1" si="119"/>
        <v>1.0392702099411395</v>
      </c>
      <c r="I1196" s="18">
        <f t="shared" ca="1" si="120"/>
        <v>-5.0107733085424933E-4</v>
      </c>
      <c r="J1196" s="9">
        <f t="shared" ca="1" si="115"/>
        <v>-1.54808054E-2</v>
      </c>
    </row>
    <row r="1197" spans="1:10" x14ac:dyDescent="0.2">
      <c r="A1197" s="2">
        <v>41948</v>
      </c>
      <c r="B1197" s="7">
        <v>2023.5699460000001</v>
      </c>
      <c r="C1197" s="7">
        <v>463.447</v>
      </c>
      <c r="D1197" s="16">
        <v>1.6728719105100001E-2</v>
      </c>
      <c r="E1197" s="14">
        <f t="shared" ca="1" si="116"/>
        <v>1968.8900149999999</v>
      </c>
      <c r="F1197" s="14">
        <f t="shared" ca="1" si="117"/>
        <v>446.649</v>
      </c>
      <c r="G1197" s="15">
        <f t="shared" ca="1" si="118"/>
        <v>1.0277719580999551</v>
      </c>
      <c r="H1197" s="15">
        <f t="shared" ca="1" si="119"/>
        <v>1.037608950204747</v>
      </c>
      <c r="I1197" s="18">
        <f t="shared" ca="1" si="120"/>
        <v>9.5711816490668955E-3</v>
      </c>
      <c r="J1197" s="9">
        <f t="shared" ca="1" si="115"/>
        <v>-7.1575375E-3</v>
      </c>
    </row>
    <row r="1198" spans="1:10" x14ac:dyDescent="0.2">
      <c r="A1198" s="2">
        <v>41949</v>
      </c>
      <c r="B1198" s="7">
        <v>2031.209961</v>
      </c>
      <c r="C1198" s="7">
        <v>462.95299999999997</v>
      </c>
      <c r="D1198" s="16">
        <v>1.7212192241299999E-2</v>
      </c>
      <c r="E1198" s="14">
        <f t="shared" ca="1" si="116"/>
        <v>1928.209961</v>
      </c>
      <c r="F1198" s="14">
        <f t="shared" ca="1" si="117"/>
        <v>447.39</v>
      </c>
      <c r="G1198" s="15">
        <f t="shared" ca="1" si="118"/>
        <v>1.0534174193076893</v>
      </c>
      <c r="H1198" s="15">
        <f t="shared" ca="1" si="119"/>
        <v>1.0347862044301392</v>
      </c>
      <c r="I1198" s="18">
        <f t="shared" ca="1" si="120"/>
        <v>-1.768645034348737E-2</v>
      </c>
      <c r="J1198" s="9">
        <f t="shared" ca="1" si="115"/>
        <v>-3.4898642600000002E-2</v>
      </c>
    </row>
    <row r="1199" spans="1:10" x14ac:dyDescent="0.2">
      <c r="A1199" s="2">
        <v>41950</v>
      </c>
      <c r="B1199" s="7">
        <v>2031.920044</v>
      </c>
      <c r="C1199" s="7">
        <v>472.09399999999999</v>
      </c>
      <c r="D1199" s="16">
        <v>2.8384175197000001E-2</v>
      </c>
      <c r="E1199" s="14">
        <f t="shared" ca="1" si="116"/>
        <v>1906.130005</v>
      </c>
      <c r="F1199" s="14">
        <f t="shared" ca="1" si="117"/>
        <v>448.625</v>
      </c>
      <c r="G1199" s="15">
        <f t="shared" ca="1" si="118"/>
        <v>1.0659923712810975</v>
      </c>
      <c r="H1199" s="15">
        <f t="shared" ca="1" si="119"/>
        <v>1.0523131791585401</v>
      </c>
      <c r="I1199" s="18">
        <f t="shared" ca="1" si="120"/>
        <v>-1.2832354612554941E-2</v>
      </c>
      <c r="J1199" s="9">
        <f t="shared" ca="1" si="115"/>
        <v>-4.1216529799999999E-2</v>
      </c>
    </row>
    <row r="1200" spans="1:10" x14ac:dyDescent="0.2">
      <c r="A1200" s="2">
        <v>41953</v>
      </c>
      <c r="B1200" s="7">
        <v>2038.26001</v>
      </c>
      <c r="C1200" s="7">
        <v>469.37599999999998</v>
      </c>
      <c r="D1200" s="16">
        <v>1.9050349599599999E-2</v>
      </c>
      <c r="E1200" s="14">
        <f t="shared" ca="1" si="116"/>
        <v>1874.73999</v>
      </c>
      <c r="F1200" s="14">
        <f t="shared" ca="1" si="117"/>
        <v>454.06</v>
      </c>
      <c r="G1200" s="15">
        <f t="shared" ca="1" si="118"/>
        <v>1.0872227726896677</v>
      </c>
      <c r="H1200" s="15">
        <f t="shared" ca="1" si="119"/>
        <v>1.0337312249482447</v>
      </c>
      <c r="I1200" s="18">
        <f t="shared" ca="1" si="120"/>
        <v>-4.9200172296879785E-2</v>
      </c>
      <c r="J1200" s="9">
        <f t="shared" ca="1" si="115"/>
        <v>-6.82505219E-2</v>
      </c>
    </row>
    <row r="1201" spans="1:10" x14ac:dyDescent="0.2">
      <c r="A1201" s="2">
        <v>41954</v>
      </c>
      <c r="B1201" s="7">
        <v>2039.6800539999999</v>
      </c>
      <c r="C1201" s="7">
        <v>468.14100000000002</v>
      </c>
      <c r="D1201" s="16">
        <v>1.3397213428399999E-2</v>
      </c>
      <c r="E1201" s="14">
        <f t="shared" ca="1" si="116"/>
        <v>1877.6999510000001</v>
      </c>
      <c r="F1201" s="14">
        <f t="shared" ca="1" si="117"/>
        <v>458.26</v>
      </c>
      <c r="G1201" s="15">
        <f t="shared" ca="1" si="118"/>
        <v>1.0862651686781664</v>
      </c>
      <c r="H1201" s="15">
        <f t="shared" ca="1" si="119"/>
        <v>1.0215619953738053</v>
      </c>
      <c r="I1201" s="18">
        <f t="shared" ca="1" si="120"/>
        <v>-5.9564805325660775E-2</v>
      </c>
      <c r="J1201" s="9">
        <f t="shared" ca="1" si="115"/>
        <v>-7.29620188E-2</v>
      </c>
    </row>
    <row r="1202" spans="1:10" x14ac:dyDescent="0.2">
      <c r="A1202" s="2">
        <v>41955</v>
      </c>
      <c r="B1202" s="7">
        <v>2038.25</v>
      </c>
      <c r="C1202" s="7">
        <v>466.75200000000001</v>
      </c>
      <c r="D1202" s="16">
        <v>1.4970345761899999E-2</v>
      </c>
      <c r="E1202" s="14">
        <f t="shared" ca="1" si="116"/>
        <v>1862.48999</v>
      </c>
      <c r="F1202" s="14">
        <f t="shared" ca="1" si="117"/>
        <v>455.54199999999997</v>
      </c>
      <c r="G1202" s="15">
        <f t="shared" ca="1" si="118"/>
        <v>1.0943682977861267</v>
      </c>
      <c r="H1202" s="15">
        <f t="shared" ca="1" si="119"/>
        <v>1.024608049312687</v>
      </c>
      <c r="I1202" s="18">
        <f t="shared" ca="1" si="120"/>
        <v>-6.374476363630277E-2</v>
      </c>
      <c r="J1202" s="9">
        <f t="shared" ca="1" si="115"/>
        <v>-7.8715109399999997E-2</v>
      </c>
    </row>
    <row r="1203" spans="1:10" x14ac:dyDescent="0.2">
      <c r="A1203" s="2">
        <v>41956</v>
      </c>
      <c r="B1203" s="7">
        <v>2039.329956</v>
      </c>
      <c r="C1203" s="7">
        <v>469.25200000000001</v>
      </c>
      <c r="D1203" s="16">
        <v>1.08542754761E-2</v>
      </c>
      <c r="E1203" s="14">
        <f t="shared" ca="1" si="116"/>
        <v>1862.76001</v>
      </c>
      <c r="F1203" s="14">
        <f t="shared" ca="1" si="117"/>
        <v>455.048</v>
      </c>
      <c r="G1203" s="15">
        <f t="shared" ca="1" si="118"/>
        <v>1.0947894227125909</v>
      </c>
      <c r="H1203" s="15">
        <f t="shared" ca="1" si="119"/>
        <v>1.0312142894815493</v>
      </c>
      <c r="I1203" s="18">
        <f t="shared" ca="1" si="120"/>
        <v>-5.8070649854763623E-2</v>
      </c>
      <c r="J1203" s="9">
        <f t="shared" ca="1" si="115"/>
        <v>-6.8924925299999995E-2</v>
      </c>
    </row>
    <row r="1204" spans="1:10" x14ac:dyDescent="0.2">
      <c r="A1204" s="2">
        <v>41957</v>
      </c>
      <c r="B1204" s="7">
        <v>2039.8199460000001</v>
      </c>
      <c r="C1204" s="7">
        <v>468.75200000000001</v>
      </c>
      <c r="D1204" s="16">
        <v>-2.0377588389900001E-3</v>
      </c>
      <c r="E1204" s="14">
        <f t="shared" ca="1" si="116"/>
        <v>1886.76001</v>
      </c>
      <c r="F1204" s="14">
        <f t="shared" ca="1" si="117"/>
        <v>455.54199999999997</v>
      </c>
      <c r="G1204" s="15">
        <f t="shared" ca="1" si="118"/>
        <v>1.081123160968416</v>
      </c>
      <c r="H1204" s="15">
        <f t="shared" ca="1" si="119"/>
        <v>1.0289984238555392</v>
      </c>
      <c r="I1204" s="18">
        <f t="shared" ca="1" si="120"/>
        <v>-4.8213505171960325E-2</v>
      </c>
      <c r="J1204" s="9">
        <f t="shared" ca="1" si="115"/>
        <v>-4.6175746300000001E-2</v>
      </c>
    </row>
    <row r="1205" spans="1:10" x14ac:dyDescent="0.2">
      <c r="A1205" s="2">
        <v>41960</v>
      </c>
      <c r="B1205" s="7">
        <v>2041.3199460000001</v>
      </c>
      <c r="C1205" s="7">
        <v>468.00200000000001</v>
      </c>
      <c r="D1205" s="16">
        <v>-3.9704739175199996E-3</v>
      </c>
      <c r="E1205" s="14">
        <f t="shared" ca="1" si="116"/>
        <v>1904.01001</v>
      </c>
      <c r="F1205" s="14">
        <f t="shared" ca="1" si="117"/>
        <v>459.24799999999999</v>
      </c>
      <c r="G1205" s="15">
        <f t="shared" ca="1" si="118"/>
        <v>1.0721161838849786</v>
      </c>
      <c r="H1205" s="15">
        <f t="shared" ca="1" si="119"/>
        <v>1.0190615963488137</v>
      </c>
      <c r="I1205" s="18">
        <f t="shared" ca="1" si="120"/>
        <v>-4.9485856415219409E-2</v>
      </c>
      <c r="J1205" s="9">
        <f t="shared" ca="1" si="115"/>
        <v>-4.55153825E-2</v>
      </c>
    </row>
    <row r="1206" spans="1:10" x14ac:dyDescent="0.2">
      <c r="A1206" s="2">
        <v>41961</v>
      </c>
      <c r="B1206" s="7">
        <v>2051.8000489999999</v>
      </c>
      <c r="C1206" s="7">
        <v>465.25200000000001</v>
      </c>
      <c r="D1206" s="16">
        <v>-4.7003162307600001E-4</v>
      </c>
      <c r="E1206" s="14">
        <f t="shared" ca="1" si="116"/>
        <v>1941.280029</v>
      </c>
      <c r="F1206" s="14">
        <f t="shared" ca="1" si="117"/>
        <v>456.53</v>
      </c>
      <c r="G1206" s="15">
        <f t="shared" ca="1" si="118"/>
        <v>1.0569315185593968</v>
      </c>
      <c r="H1206" s="15">
        <f t="shared" ca="1" si="119"/>
        <v>1.0191049876240335</v>
      </c>
      <c r="I1206" s="18">
        <f t="shared" ca="1" si="120"/>
        <v>-3.5789008342679729E-2</v>
      </c>
      <c r="J1206" s="9">
        <f t="shared" ca="1" si="115"/>
        <v>-3.5318976699999997E-2</v>
      </c>
    </row>
    <row r="1207" spans="1:10" x14ac:dyDescent="0.2">
      <c r="A1207" s="2">
        <v>41962</v>
      </c>
      <c r="B1207" s="7">
        <v>2048.719971</v>
      </c>
      <c r="C1207" s="7">
        <v>465.75200000000001</v>
      </c>
      <c r="D1207" s="16">
        <v>-5.3896535351299997E-3</v>
      </c>
      <c r="E1207" s="14">
        <f t="shared" ca="1" si="116"/>
        <v>1927.1099850000001</v>
      </c>
      <c r="F1207" s="14">
        <f t="shared" ca="1" si="117"/>
        <v>455.048</v>
      </c>
      <c r="G1207" s="15">
        <f t="shared" ca="1" si="118"/>
        <v>1.0631048497213822</v>
      </c>
      <c r="H1207" s="15">
        <f t="shared" ca="1" si="119"/>
        <v>1.0235227931998383</v>
      </c>
      <c r="I1207" s="18">
        <f t="shared" ca="1" si="120"/>
        <v>-3.7232504895370888E-2</v>
      </c>
      <c r="J1207" s="9">
        <f t="shared" ca="1" si="115"/>
        <v>-3.1842851399999997E-2</v>
      </c>
    </row>
    <row r="1208" spans="1:10" x14ac:dyDescent="0.2">
      <c r="A1208" s="2">
        <v>41963</v>
      </c>
      <c r="B1208" s="7">
        <v>2052.75</v>
      </c>
      <c r="C1208" s="7">
        <v>465.00200000000001</v>
      </c>
      <c r="D1208" s="16">
        <v>2.50061378014E-3</v>
      </c>
      <c r="E1208" s="14">
        <f t="shared" ca="1" si="116"/>
        <v>1950.8199460000001</v>
      </c>
      <c r="F1208" s="14">
        <f t="shared" ca="1" si="117"/>
        <v>456.53</v>
      </c>
      <c r="G1208" s="15">
        <f t="shared" ca="1" si="118"/>
        <v>1.0522498522782686</v>
      </c>
      <c r="H1208" s="15">
        <f t="shared" ca="1" si="119"/>
        <v>1.0185573784855322</v>
      </c>
      <c r="I1208" s="18">
        <f t="shared" ca="1" si="120"/>
        <v>-3.201946165142E-2</v>
      </c>
      <c r="J1208" s="9">
        <f t="shared" ca="1" si="115"/>
        <v>-3.4520075400000003E-2</v>
      </c>
    </row>
    <row r="1209" spans="1:10" x14ac:dyDescent="0.2">
      <c r="A1209" s="2">
        <v>41964</v>
      </c>
      <c r="B1209" s="7">
        <v>2063.5</v>
      </c>
      <c r="C1209" s="7">
        <v>465.50200000000001</v>
      </c>
      <c r="D1209" s="16">
        <v>-3.7872694435899998E-4</v>
      </c>
      <c r="E1209" s="14">
        <f t="shared" ca="1" si="116"/>
        <v>1964.579956</v>
      </c>
      <c r="F1209" s="14">
        <f t="shared" ca="1" si="117"/>
        <v>458.50599999999997</v>
      </c>
      <c r="G1209" s="15">
        <f t="shared" ca="1" si="118"/>
        <v>1.0503517526471191</v>
      </c>
      <c r="H1209" s="15">
        <f t="shared" ca="1" si="119"/>
        <v>1.0152582518004127</v>
      </c>
      <c r="I1209" s="18">
        <f t="shared" ca="1" si="120"/>
        <v>-3.3411188926245838E-2</v>
      </c>
      <c r="J1209" s="9">
        <f t="shared" ca="1" si="115"/>
        <v>-3.3032461999999999E-2</v>
      </c>
    </row>
    <row r="1210" spans="1:10" x14ac:dyDescent="0.2">
      <c r="A1210" s="2">
        <v>41967</v>
      </c>
      <c r="B1210" s="7">
        <v>2069.4099120000001</v>
      </c>
      <c r="C1210" s="7">
        <v>467.25200000000001</v>
      </c>
      <c r="D1210" s="16">
        <v>-7.2196757871999997E-3</v>
      </c>
      <c r="E1210" s="14">
        <f t="shared" ca="1" si="116"/>
        <v>1961.630005</v>
      </c>
      <c r="F1210" s="14">
        <f t="shared" ca="1" si="117"/>
        <v>457.27100000000002</v>
      </c>
      <c r="G1210" s="15">
        <f t="shared" ca="1" si="118"/>
        <v>1.0549440550589457</v>
      </c>
      <c r="H1210" s="15">
        <f t="shared" ca="1" si="119"/>
        <v>1.0218273190296345</v>
      </c>
      <c r="I1210" s="18">
        <f t="shared" ca="1" si="120"/>
        <v>-3.1391935781334701E-2</v>
      </c>
      <c r="J1210" s="9">
        <f t="shared" ca="1" si="115"/>
        <v>-2.4172260000000001E-2</v>
      </c>
    </row>
    <row r="1211" spans="1:10" x14ac:dyDescent="0.2">
      <c r="A1211" s="2">
        <v>41968</v>
      </c>
      <c r="B1211" s="7">
        <v>2067.030029</v>
      </c>
      <c r="C1211" s="7">
        <v>467.25200000000001</v>
      </c>
      <c r="D1211" s="16">
        <v>-4.5260502362700003E-3</v>
      </c>
      <c r="E1211" s="14">
        <f t="shared" ca="1" si="116"/>
        <v>1985.0500489999999</v>
      </c>
      <c r="F1211" s="14">
        <f t="shared" ca="1" si="117"/>
        <v>458.50599999999997</v>
      </c>
      <c r="G1211" s="15">
        <f t="shared" ca="1" si="118"/>
        <v>1.0412986967463611</v>
      </c>
      <c r="H1211" s="15">
        <f t="shared" ca="1" si="119"/>
        <v>1.0190749957470568</v>
      </c>
      <c r="I1211" s="18">
        <f t="shared" ca="1" si="120"/>
        <v>-2.134229214801131E-2</v>
      </c>
      <c r="J1211" s="9">
        <f t="shared" ca="1" si="115"/>
        <v>-1.6816241900000001E-2</v>
      </c>
    </row>
    <row r="1212" spans="1:10" x14ac:dyDescent="0.2">
      <c r="A1212" s="2">
        <v>41969</v>
      </c>
      <c r="B1212" s="7">
        <v>2072.830078</v>
      </c>
      <c r="C1212" s="7">
        <v>467.00200000000001</v>
      </c>
      <c r="D1212" s="16">
        <v>-9.3247228703599999E-3</v>
      </c>
      <c r="E1212" s="14">
        <f t="shared" ca="1" si="116"/>
        <v>1982.3000489999999</v>
      </c>
      <c r="F1212" s="14">
        <f t="shared" ca="1" si="117"/>
        <v>457.024</v>
      </c>
      <c r="G1212" s="15">
        <f t="shared" ca="1" si="118"/>
        <v>1.0456691856743228</v>
      </c>
      <c r="H1212" s="15">
        <f t="shared" ca="1" si="119"/>
        <v>1.0218325514633806</v>
      </c>
      <c r="I1212" s="18">
        <f t="shared" ca="1" si="120"/>
        <v>-2.2795578694968066E-2</v>
      </c>
      <c r="J1212" s="9">
        <f t="shared" ca="1" si="115"/>
        <v>-1.3470855800000001E-2</v>
      </c>
    </row>
    <row r="1213" spans="1:10" x14ac:dyDescent="0.2">
      <c r="A1213" s="2">
        <v>41971</v>
      </c>
      <c r="B1213" s="7">
        <v>2067.5600589999999</v>
      </c>
      <c r="C1213" s="7">
        <v>467.50299999999999</v>
      </c>
      <c r="D1213" s="16">
        <v>-1.5564824630700001E-2</v>
      </c>
      <c r="E1213" s="14">
        <f t="shared" ca="1" si="116"/>
        <v>1994.650024</v>
      </c>
      <c r="F1213" s="14">
        <f t="shared" ca="1" si="117"/>
        <v>461.22399999999999</v>
      </c>
      <c r="G1213" s="15">
        <f t="shared" ca="1" si="118"/>
        <v>1.0365527957901048</v>
      </c>
      <c r="H1213" s="15">
        <f t="shared" ca="1" si="119"/>
        <v>1.0136137755190537</v>
      </c>
      <c r="I1213" s="18">
        <f t="shared" ca="1" si="120"/>
        <v>-2.2130103130507672E-2</v>
      </c>
      <c r="J1213" s="9">
        <f t="shared" ca="1" si="115"/>
        <v>-6.5652784999999996E-3</v>
      </c>
    </row>
    <row r="1214" spans="1:10" x14ac:dyDescent="0.2">
      <c r="A1214" s="2">
        <v>41974</v>
      </c>
      <c r="B1214" s="7">
        <v>2053.4399410000001</v>
      </c>
      <c r="C1214" s="7">
        <v>465.25200000000001</v>
      </c>
      <c r="D1214" s="16">
        <v>-2.2944547588700001E-2</v>
      </c>
      <c r="E1214" s="14">
        <f t="shared" ca="1" si="116"/>
        <v>2018.0500489999999</v>
      </c>
      <c r="F1214" s="14">
        <f t="shared" ca="1" si="117"/>
        <v>467.15300000000002</v>
      </c>
      <c r="G1214" s="15">
        <f t="shared" ca="1" si="118"/>
        <v>1.0175366770598859</v>
      </c>
      <c r="H1214" s="15">
        <f t="shared" ca="1" si="119"/>
        <v>0.99593066939525166</v>
      </c>
      <c r="I1214" s="18">
        <f t="shared" ca="1" si="120"/>
        <v>-2.1233640174095347E-2</v>
      </c>
      <c r="J1214" s="9">
        <f t="shared" ca="1" si="115"/>
        <v>1.7109073999999999E-3</v>
      </c>
    </row>
    <row r="1215" spans="1:10" x14ac:dyDescent="0.2">
      <c r="A1215" s="2">
        <v>41975</v>
      </c>
      <c r="B1215" s="7">
        <v>2066.5500489999999</v>
      </c>
      <c r="C1215" s="7">
        <v>462.75200000000001</v>
      </c>
      <c r="D1215" s="16">
        <v>-1.1676549888299999E-2</v>
      </c>
      <c r="E1215" s="14">
        <f t="shared" ca="1" si="116"/>
        <v>2017.8100589999999</v>
      </c>
      <c r="F1215" s="14">
        <f t="shared" ca="1" si="117"/>
        <v>466.16500000000002</v>
      </c>
      <c r="G1215" s="15">
        <f t="shared" ca="1" si="118"/>
        <v>1.0241548949479193</v>
      </c>
      <c r="H1215" s="15">
        <f t="shared" ca="1" si="119"/>
        <v>0.99267855802130145</v>
      </c>
      <c r="I1215" s="18">
        <f t="shared" ca="1" si="120"/>
        <v>-3.073396131960926E-2</v>
      </c>
      <c r="J1215" s="9">
        <f t="shared" ca="1" si="115"/>
        <v>-1.9057411400000002E-2</v>
      </c>
    </row>
    <row r="1216" spans="1:10" x14ac:dyDescent="0.2">
      <c r="A1216" s="2">
        <v>41976</v>
      </c>
      <c r="B1216" s="7">
        <v>2074.330078</v>
      </c>
      <c r="C1216" s="7">
        <v>462.50200000000001</v>
      </c>
      <c r="D1216" s="16">
        <v>5.9693346463299995E-4</v>
      </c>
      <c r="E1216" s="14">
        <f t="shared" ca="1" si="116"/>
        <v>2012.099976</v>
      </c>
      <c r="F1216" s="14">
        <f t="shared" ca="1" si="117"/>
        <v>464.18900000000002</v>
      </c>
      <c r="G1216" s="15">
        <f t="shared" ca="1" si="118"/>
        <v>1.0309279373501667</v>
      </c>
      <c r="H1216" s="15">
        <f t="shared" ca="1" si="119"/>
        <v>0.99636570448674999</v>
      </c>
      <c r="I1216" s="18">
        <f t="shared" ca="1" si="120"/>
        <v>-3.352536255080385E-2</v>
      </c>
      <c r="J1216" s="9">
        <f t="shared" ca="1" si="115"/>
        <v>-3.4122296000000003E-2</v>
      </c>
    </row>
    <row r="1217" spans="1:10" x14ac:dyDescent="0.2">
      <c r="A1217" s="2">
        <v>41977</v>
      </c>
      <c r="B1217" s="7">
        <v>2071.919922</v>
      </c>
      <c r="C1217" s="7">
        <v>463.25200000000001</v>
      </c>
      <c r="D1217" s="16">
        <v>6.41714794002E-3</v>
      </c>
      <c r="E1217" s="14">
        <f t="shared" ca="1" si="116"/>
        <v>2023.5699460000001</v>
      </c>
      <c r="F1217" s="14">
        <f t="shared" ca="1" si="117"/>
        <v>463.447</v>
      </c>
      <c r="G1217" s="15">
        <f t="shared" ca="1" si="118"/>
        <v>1.0238934048687438</v>
      </c>
      <c r="H1217" s="15">
        <f t="shared" ca="1" si="119"/>
        <v>0.99957923991308606</v>
      </c>
      <c r="I1217" s="18">
        <f t="shared" ca="1" si="120"/>
        <v>-2.37467736778465E-2</v>
      </c>
      <c r="J1217" s="9">
        <f t="shared" ca="1" si="115"/>
        <v>-3.0163921600000001E-2</v>
      </c>
    </row>
    <row r="1218" spans="1:10" x14ac:dyDescent="0.2">
      <c r="A1218" s="2">
        <v>41978</v>
      </c>
      <c r="B1218" s="7">
        <v>2075.3701169999999</v>
      </c>
      <c r="C1218" s="7">
        <v>465.25200000000001</v>
      </c>
      <c r="D1218" s="16">
        <v>7.9012365172700001E-3</v>
      </c>
      <c r="E1218" s="14">
        <f t="shared" ca="1" si="116"/>
        <v>2031.209961</v>
      </c>
      <c r="F1218" s="14">
        <f t="shared" ca="1" si="117"/>
        <v>462.95299999999997</v>
      </c>
      <c r="G1218" s="15">
        <f t="shared" ca="1" si="118"/>
        <v>1.0217408130365111</v>
      </c>
      <c r="H1218" s="15">
        <f t="shared" ca="1" si="119"/>
        <v>1.0049659468671766</v>
      </c>
      <c r="I1218" s="18">
        <f t="shared" ca="1" si="120"/>
        <v>-1.6417927086108342E-2</v>
      </c>
      <c r="J1218" s="9">
        <f t="shared" ca="1" si="115"/>
        <v>-2.4319163599999999E-2</v>
      </c>
    </row>
    <row r="1219" spans="1:10" x14ac:dyDescent="0.2">
      <c r="A1219" s="2">
        <v>41981</v>
      </c>
      <c r="B1219" s="7">
        <v>2060.3100589999999</v>
      </c>
      <c r="C1219" s="7">
        <v>467.50299999999999</v>
      </c>
      <c r="D1219" s="16">
        <v>-9.9961403642899998E-3</v>
      </c>
      <c r="E1219" s="14">
        <f t="shared" ca="1" si="116"/>
        <v>2031.920044</v>
      </c>
      <c r="F1219" s="14">
        <f t="shared" ca="1" si="117"/>
        <v>472.09399999999999</v>
      </c>
      <c r="G1219" s="15">
        <f t="shared" ca="1" si="118"/>
        <v>1.0139720138515451</v>
      </c>
      <c r="H1219" s="15">
        <f t="shared" ca="1" si="119"/>
        <v>0.99027524179506621</v>
      </c>
      <c r="I1219" s="18">
        <f t="shared" ca="1" si="120"/>
        <v>-2.3370242701736266E-2</v>
      </c>
      <c r="J1219" s="9">
        <f t="shared" ca="1" si="115"/>
        <v>-1.3374102299999999E-2</v>
      </c>
    </row>
    <row r="1220" spans="1:10" x14ac:dyDescent="0.2">
      <c r="A1220" s="2">
        <v>41982</v>
      </c>
      <c r="B1220" s="7">
        <v>2059.820068</v>
      </c>
      <c r="C1220" s="7">
        <v>465.00200000000001</v>
      </c>
      <c r="D1220" s="16">
        <v>-4.0010887423400001E-3</v>
      </c>
      <c r="E1220" s="14">
        <f t="shared" ca="1" si="116"/>
        <v>2038.26001</v>
      </c>
      <c r="F1220" s="14">
        <f t="shared" ca="1" si="117"/>
        <v>469.37599999999998</v>
      </c>
      <c r="G1220" s="15">
        <f t="shared" ca="1" si="118"/>
        <v>1.0105776779675917</v>
      </c>
      <c r="H1220" s="15">
        <f t="shared" ca="1" si="119"/>
        <v>0.99068124488682852</v>
      </c>
      <c r="I1220" s="18">
        <f t="shared" ca="1" si="120"/>
        <v>-1.9688177875428203E-2</v>
      </c>
      <c r="J1220" s="9">
        <f t="shared" ca="1" si="115"/>
        <v>-1.5687089099999999E-2</v>
      </c>
    </row>
    <row r="1221" spans="1:10" x14ac:dyDescent="0.2">
      <c r="A1221" s="2">
        <v>41983</v>
      </c>
      <c r="B1221" s="7">
        <v>2026.1400149999999</v>
      </c>
      <c r="C1221" s="7">
        <v>464.25200000000001</v>
      </c>
      <c r="D1221" s="16">
        <v>-6.9315564403999996E-3</v>
      </c>
      <c r="E1221" s="14">
        <f t="shared" ca="1" si="116"/>
        <v>2039.6800539999999</v>
      </c>
      <c r="F1221" s="14">
        <f t="shared" ca="1" si="117"/>
        <v>468.14100000000002</v>
      </c>
      <c r="G1221" s="15">
        <f t="shared" ca="1" si="118"/>
        <v>0.99336168485177534</v>
      </c>
      <c r="H1221" s="15">
        <f t="shared" ca="1" si="119"/>
        <v>0.99169267378845261</v>
      </c>
      <c r="I1221" s="18">
        <f t="shared" ca="1" si="120"/>
        <v>-1.6801645249401309E-3</v>
      </c>
      <c r="J1221" s="9">
        <f t="shared" ca="1" si="115"/>
        <v>5.2513919000000001E-3</v>
      </c>
    </row>
    <row r="1222" spans="1:10" x14ac:dyDescent="0.2">
      <c r="A1222" s="2">
        <v>41984</v>
      </c>
      <c r="B1222" s="7">
        <v>2035.329956</v>
      </c>
      <c r="C1222" s="7">
        <v>466.00200000000001</v>
      </c>
      <c r="D1222" s="16">
        <v>-1.51791800962E-2</v>
      </c>
      <c r="E1222" s="14">
        <f t="shared" ca="1" si="116"/>
        <v>2038.25</v>
      </c>
      <c r="F1222" s="14">
        <f t="shared" ca="1" si="117"/>
        <v>466.75200000000001</v>
      </c>
      <c r="G1222" s="15">
        <f t="shared" ca="1" si="118"/>
        <v>0.99856737691647246</v>
      </c>
      <c r="H1222" s="15">
        <f t="shared" ca="1" si="119"/>
        <v>0.99839315096668035</v>
      </c>
      <c r="I1222" s="18">
        <f t="shared" ca="1" si="120"/>
        <v>-1.7447590800545587E-4</v>
      </c>
      <c r="J1222" s="9">
        <f t="shared" ca="1" si="115"/>
        <v>1.50047042E-2</v>
      </c>
    </row>
    <row r="1223" spans="1:10" x14ac:dyDescent="0.2">
      <c r="A1223" s="2">
        <v>41985</v>
      </c>
      <c r="B1223" s="7">
        <v>2002.329956</v>
      </c>
      <c r="C1223" s="7">
        <v>467.00200000000001</v>
      </c>
      <c r="D1223" s="16">
        <v>-2.7426616685500001E-2</v>
      </c>
      <c r="E1223" s="14">
        <f t="shared" ca="1" si="116"/>
        <v>2039.329956</v>
      </c>
      <c r="F1223" s="14">
        <f t="shared" ca="1" si="117"/>
        <v>469.25200000000001</v>
      </c>
      <c r="G1223" s="15">
        <f t="shared" ca="1" si="118"/>
        <v>0.98185678590600767</v>
      </c>
      <c r="H1223" s="15">
        <f t="shared" ca="1" si="119"/>
        <v>0.99520513498077789</v>
      </c>
      <c r="I1223" s="18">
        <f t="shared" ca="1" si="120"/>
        <v>1.3595006182549385E-2</v>
      </c>
      <c r="J1223" s="9">
        <f t="shared" ca="1" si="115"/>
        <v>4.1021622899999999E-2</v>
      </c>
    </row>
    <row r="1224" spans="1:10" x14ac:dyDescent="0.2">
      <c r="A1224" s="2">
        <v>41988</v>
      </c>
      <c r="B1224" s="7">
        <v>1989.630005</v>
      </c>
      <c r="C1224" s="7">
        <v>465.25200000000001</v>
      </c>
      <c r="D1224" s="16">
        <v>-1.6735328167600001E-2</v>
      </c>
      <c r="E1224" s="14">
        <f t="shared" ca="1" si="116"/>
        <v>2039.8199460000001</v>
      </c>
      <c r="F1224" s="14">
        <f t="shared" ca="1" si="117"/>
        <v>468.75200000000001</v>
      </c>
      <c r="G1224" s="15">
        <f t="shared" ca="1" si="118"/>
        <v>0.97539491605696849</v>
      </c>
      <c r="H1224" s="15">
        <f t="shared" ca="1" si="119"/>
        <v>0.99253336519097524</v>
      </c>
      <c r="I1224" s="18">
        <f t="shared" ca="1" si="120"/>
        <v>1.7570779642043677E-2</v>
      </c>
      <c r="J1224" s="9">
        <f t="shared" ca="1" si="115"/>
        <v>3.4306107799999999E-2</v>
      </c>
    </row>
    <row r="1225" spans="1:10" x14ac:dyDescent="0.2">
      <c r="A1225" s="2">
        <v>41989</v>
      </c>
      <c r="B1225" s="7">
        <v>1972.73999</v>
      </c>
      <c r="C1225" s="7">
        <v>462.50200000000001</v>
      </c>
      <c r="D1225" s="16">
        <v>-1.3743441235999999E-2</v>
      </c>
      <c r="E1225" s="14">
        <f t="shared" ca="1" si="116"/>
        <v>2041.3199460000001</v>
      </c>
      <c r="F1225" s="14">
        <f t="shared" ca="1" si="117"/>
        <v>468.00200000000001</v>
      </c>
      <c r="G1225" s="15">
        <f t="shared" ca="1" si="118"/>
        <v>0.96640411213617761</v>
      </c>
      <c r="H1225" s="15">
        <f t="shared" ca="1" si="119"/>
        <v>0.98824791347045526</v>
      </c>
      <c r="I1225" s="18">
        <f t="shared" ca="1" si="120"/>
        <v>2.2603175069271231E-2</v>
      </c>
      <c r="J1225" s="9">
        <f t="shared" ca="1" si="115"/>
        <v>3.6346616300000002E-2</v>
      </c>
    </row>
    <row r="1226" spans="1:10" x14ac:dyDescent="0.2">
      <c r="A1226" s="2">
        <v>41990</v>
      </c>
      <c r="B1226" s="7">
        <v>2012.8900149999999</v>
      </c>
      <c r="C1226" s="7">
        <v>466.75200000000001</v>
      </c>
      <c r="D1226" s="16">
        <v>-3.2183293988700002E-3</v>
      </c>
      <c r="E1226" s="14">
        <f t="shared" ca="1" si="116"/>
        <v>2051.8000489999999</v>
      </c>
      <c r="F1226" s="14">
        <f t="shared" ca="1" si="117"/>
        <v>465.25200000000001</v>
      </c>
      <c r="G1226" s="15">
        <f t="shared" ca="1" si="118"/>
        <v>0.98103614725081822</v>
      </c>
      <c r="H1226" s="15">
        <f t="shared" ca="1" si="119"/>
        <v>1.0032240592195198</v>
      </c>
      <c r="I1226" s="18">
        <f t="shared" ca="1" si="120"/>
        <v>2.2616813897101906E-2</v>
      </c>
      <c r="J1226" s="9">
        <f t="shared" ca="1" si="115"/>
        <v>2.5835143299999998E-2</v>
      </c>
    </row>
    <row r="1227" spans="1:10" x14ac:dyDescent="0.2">
      <c r="A1227" s="2">
        <v>41991</v>
      </c>
      <c r="B1227" s="7">
        <v>2061.2299800000001</v>
      </c>
      <c r="C1227" s="7">
        <v>464.75200000000001</v>
      </c>
      <c r="D1227" s="16">
        <v>9.3906288011599999E-4</v>
      </c>
      <c r="E1227" s="14">
        <f t="shared" ca="1" si="116"/>
        <v>2048.719971</v>
      </c>
      <c r="F1227" s="14">
        <f t="shared" ca="1" si="117"/>
        <v>465.75200000000001</v>
      </c>
      <c r="G1227" s="15">
        <f t="shared" ca="1" si="118"/>
        <v>1.0061062561878058</v>
      </c>
      <c r="H1227" s="15">
        <f t="shared" ca="1" si="119"/>
        <v>0.99785293460897651</v>
      </c>
      <c r="I1227" s="18">
        <f t="shared" ca="1" si="120"/>
        <v>-8.2032305515140624E-3</v>
      </c>
      <c r="J1227" s="9">
        <f t="shared" ca="1" si="115"/>
        <v>-9.1422933999999994E-3</v>
      </c>
    </row>
    <row r="1228" spans="1:10" x14ac:dyDescent="0.2">
      <c r="A1228" s="2">
        <v>41992</v>
      </c>
      <c r="B1228" s="7">
        <v>2070.6499020000001</v>
      </c>
      <c r="C1228" s="7">
        <v>463.00200000000001</v>
      </c>
      <c r="D1228" s="16">
        <v>-4.5891053797299996E-3</v>
      </c>
      <c r="E1228" s="14">
        <f t="shared" ca="1" si="116"/>
        <v>2052.75</v>
      </c>
      <c r="F1228" s="14">
        <f t="shared" ca="1" si="117"/>
        <v>465.00200000000001</v>
      </c>
      <c r="G1228" s="15">
        <f t="shared" ca="1" si="118"/>
        <v>1.0087199620021923</v>
      </c>
      <c r="H1228" s="15">
        <f t="shared" ca="1" si="119"/>
        <v>0.99569894323035169</v>
      </c>
      <c r="I1228" s="18">
        <f t="shared" ca="1" si="120"/>
        <v>-1.290845751282188E-2</v>
      </c>
      <c r="J1228" s="9">
        <f t="shared" ca="1" si="115"/>
        <v>-8.3193520999999999E-3</v>
      </c>
    </row>
    <row r="1229" spans="1:10" x14ac:dyDescent="0.2">
      <c r="A1229" s="2">
        <v>41995</v>
      </c>
      <c r="B1229" s="7">
        <v>2078.540039</v>
      </c>
      <c r="C1229" s="7">
        <v>462.75200000000001</v>
      </c>
      <c r="D1229" s="16">
        <v>-8.5933287918999995E-3</v>
      </c>
      <c r="E1229" s="14">
        <f t="shared" ca="1" si="116"/>
        <v>2063.5</v>
      </c>
      <c r="F1229" s="14">
        <f t="shared" ca="1" si="117"/>
        <v>465.50200000000001</v>
      </c>
      <c r="G1229" s="15">
        <f t="shared" ca="1" si="118"/>
        <v>1.0072886062515145</v>
      </c>
      <c r="H1229" s="15">
        <f t="shared" ca="1" si="119"/>
        <v>0.99409239917336556</v>
      </c>
      <c r="I1229" s="18">
        <f t="shared" ca="1" si="120"/>
        <v>-1.310072108058169E-2</v>
      </c>
      <c r="J1229" s="9">
        <f t="shared" ca="1" si="115"/>
        <v>-4.5073923000000004E-3</v>
      </c>
    </row>
    <row r="1230" spans="1:10" x14ac:dyDescent="0.2">
      <c r="A1230" s="2">
        <v>41996</v>
      </c>
      <c r="B1230" s="7">
        <v>2082.169922</v>
      </c>
      <c r="C1230" s="7">
        <v>458.75200000000001</v>
      </c>
      <c r="D1230" s="16">
        <v>-1.11264530141E-2</v>
      </c>
      <c r="E1230" s="14">
        <f t="shared" ca="1" si="116"/>
        <v>2069.4099120000001</v>
      </c>
      <c r="F1230" s="14">
        <f t="shared" ca="1" si="117"/>
        <v>467.25200000000001</v>
      </c>
      <c r="G1230" s="15">
        <f t="shared" ca="1" si="118"/>
        <v>1.0061660137636375</v>
      </c>
      <c r="H1230" s="15">
        <f t="shared" ca="1" si="119"/>
        <v>0.98180853158466952</v>
      </c>
      <c r="I1230" s="18">
        <f t="shared" ca="1" si="120"/>
        <v>-2.4208213998261563E-2</v>
      </c>
      <c r="J1230" s="9">
        <f t="shared" ca="1" si="115"/>
        <v>-1.3081761000000001E-2</v>
      </c>
    </row>
    <row r="1231" spans="1:10" x14ac:dyDescent="0.2">
      <c r="A1231" s="2">
        <v>41997</v>
      </c>
      <c r="B1231" s="7">
        <v>2081.8798830000001</v>
      </c>
      <c r="C1231" s="7">
        <v>458.25200000000001</v>
      </c>
      <c r="D1231" s="16">
        <v>-8.0683117828699996E-3</v>
      </c>
      <c r="E1231" s="14">
        <f t="shared" ca="1" si="116"/>
        <v>2067.030029</v>
      </c>
      <c r="F1231" s="14">
        <f t="shared" ca="1" si="117"/>
        <v>467.25200000000001</v>
      </c>
      <c r="G1231" s="15">
        <f t="shared" ca="1" si="118"/>
        <v>1.0071841501050589</v>
      </c>
      <c r="H1231" s="15">
        <f t="shared" ca="1" si="119"/>
        <v>0.98073844520729714</v>
      </c>
      <c r="I1231" s="18">
        <f t="shared" ca="1" si="120"/>
        <v>-2.6257070164381835E-2</v>
      </c>
      <c r="J1231" s="9">
        <f t="shared" ca="1" si="115"/>
        <v>-1.8188758400000001E-2</v>
      </c>
    </row>
    <row r="1232" spans="1:10" x14ac:dyDescent="0.2">
      <c r="A1232" s="2">
        <v>42002</v>
      </c>
      <c r="B1232" s="7">
        <v>2090.570068</v>
      </c>
      <c r="C1232" s="7">
        <v>457.50200000000001</v>
      </c>
      <c r="D1232" s="16">
        <v>-1.28586183524E-2</v>
      </c>
      <c r="E1232" s="14">
        <f t="shared" ca="1" si="116"/>
        <v>2072.830078</v>
      </c>
      <c r="F1232" s="14">
        <f t="shared" ca="1" si="117"/>
        <v>467.00200000000001</v>
      </c>
      <c r="G1232" s="15">
        <f t="shared" ca="1" si="118"/>
        <v>1.0085583426197273</v>
      </c>
      <c r="H1232" s="15">
        <f t="shared" ca="1" si="119"/>
        <v>0.97965747470032249</v>
      </c>
      <c r="I1232" s="18">
        <f t="shared" ca="1" si="120"/>
        <v>-2.8655623277414888E-2</v>
      </c>
      <c r="J1232" s="9">
        <f t="shared" ca="1" si="115"/>
        <v>-1.5797004900000002E-2</v>
      </c>
    </row>
    <row r="1233" spans="1:10" x14ac:dyDescent="0.2">
      <c r="A1233" s="2">
        <v>42003</v>
      </c>
      <c r="B1233" s="7">
        <v>2080.3500979999999</v>
      </c>
      <c r="C1233" s="7">
        <v>457.50200000000001</v>
      </c>
      <c r="D1233" s="16">
        <v>-1.12032854191E-2</v>
      </c>
      <c r="E1233" s="14">
        <f t="shared" ca="1" si="116"/>
        <v>2067.5600589999999</v>
      </c>
      <c r="F1233" s="14">
        <f t="shared" ca="1" si="117"/>
        <v>467.50299999999999</v>
      </c>
      <c r="G1233" s="15">
        <f t="shared" ca="1" si="118"/>
        <v>1.0061860543998833</v>
      </c>
      <c r="H1233" s="15">
        <f t="shared" ca="1" si="119"/>
        <v>0.97860762390829581</v>
      </c>
      <c r="I1233" s="18">
        <f t="shared" ca="1" si="120"/>
        <v>-2.740887768319944E-2</v>
      </c>
      <c r="J1233" s="9">
        <f t="shared" ca="1" si="115"/>
        <v>-1.6205592299999998E-2</v>
      </c>
    </row>
    <row r="1234" spans="1:10" x14ac:dyDescent="0.2">
      <c r="A1234" s="2">
        <v>42004</v>
      </c>
      <c r="B1234" s="7">
        <v>2058.8999020000001</v>
      </c>
      <c r="C1234" s="7">
        <v>453.50200000000001</v>
      </c>
      <c r="D1234" s="16">
        <v>-1.43845350322E-2</v>
      </c>
      <c r="E1234" s="14">
        <f t="shared" ca="1" si="116"/>
        <v>2053.4399410000001</v>
      </c>
      <c r="F1234" s="14">
        <f t="shared" ca="1" si="117"/>
        <v>465.25200000000001</v>
      </c>
      <c r="G1234" s="15">
        <f t="shared" ca="1" si="118"/>
        <v>1.0026589338655509</v>
      </c>
      <c r="H1234" s="15">
        <f t="shared" ca="1" si="119"/>
        <v>0.97474486944709537</v>
      </c>
      <c r="I1234" s="18">
        <f t="shared" ca="1" si="120"/>
        <v>-2.7840039594359878E-2</v>
      </c>
      <c r="J1234" s="9">
        <f t="shared" ca="1" si="115"/>
        <v>-1.3455504599999999E-2</v>
      </c>
    </row>
    <row r="1235" spans="1:10" x14ac:dyDescent="0.2">
      <c r="A1235" s="2">
        <v>42006</v>
      </c>
      <c r="B1235" s="7">
        <v>2058.1999510000001</v>
      </c>
      <c r="C1235" s="7">
        <v>455.00200000000001</v>
      </c>
      <c r="D1235" s="16">
        <v>-1.7784224045600001E-2</v>
      </c>
      <c r="E1235" s="14">
        <f t="shared" ca="1" si="116"/>
        <v>2066.5500489999999</v>
      </c>
      <c r="F1235" s="14">
        <f t="shared" ca="1" si="117"/>
        <v>462.75200000000001</v>
      </c>
      <c r="G1235" s="15">
        <f t="shared" ca="1" si="118"/>
        <v>0.99595940199752697</v>
      </c>
      <c r="H1235" s="15">
        <f t="shared" ca="1" si="119"/>
        <v>0.98325236843925035</v>
      </c>
      <c r="I1235" s="18">
        <f t="shared" ca="1" si="120"/>
        <v>-1.2758585874876993E-2</v>
      </c>
      <c r="J1235" s="9">
        <f t="shared" ca="1" si="115"/>
        <v>5.0256381999999999E-3</v>
      </c>
    </row>
    <row r="1236" spans="1:10" x14ac:dyDescent="0.2">
      <c r="A1236" s="2">
        <v>42009</v>
      </c>
      <c r="B1236" s="7">
        <v>2020.579956</v>
      </c>
      <c r="C1236" s="7">
        <v>455.75200000000001</v>
      </c>
      <c r="D1236" s="16">
        <v>-3.6803832213499997E-2</v>
      </c>
      <c r="E1236" s="14">
        <f t="shared" ca="1" si="116"/>
        <v>2074.330078</v>
      </c>
      <c r="F1236" s="14">
        <f t="shared" ca="1" si="117"/>
        <v>462.50200000000001</v>
      </c>
      <c r="G1236" s="15">
        <f t="shared" ca="1" si="118"/>
        <v>0.97408796094215444</v>
      </c>
      <c r="H1236" s="15">
        <f t="shared" ca="1" si="119"/>
        <v>0.98540546851689292</v>
      </c>
      <c r="I1236" s="18">
        <f t="shared" ca="1" si="120"/>
        <v>1.1618568372194993E-2</v>
      </c>
      <c r="J1236" s="9">
        <f t="shared" ca="1" si="115"/>
        <v>4.8422400599999998E-2</v>
      </c>
    </row>
    <row r="1237" spans="1:10" x14ac:dyDescent="0.2">
      <c r="A1237" s="2">
        <v>42010</v>
      </c>
      <c r="B1237" s="7">
        <v>2002.6099850000001</v>
      </c>
      <c r="C1237" s="7">
        <v>454.75200000000001</v>
      </c>
      <c r="D1237" s="16">
        <v>-3.7596336083699999E-2</v>
      </c>
      <c r="E1237" s="14">
        <f t="shared" ca="1" si="116"/>
        <v>2071.919922</v>
      </c>
      <c r="F1237" s="14">
        <f t="shared" ca="1" si="117"/>
        <v>463.25200000000001</v>
      </c>
      <c r="G1237" s="15">
        <f t="shared" ca="1" si="118"/>
        <v>0.96654796536098952</v>
      </c>
      <c r="H1237" s="15">
        <f t="shared" ca="1" si="119"/>
        <v>0.98165145536338749</v>
      </c>
      <c r="I1237" s="18">
        <f t="shared" ca="1" si="120"/>
        <v>1.5626218815490533E-2</v>
      </c>
      <c r="J1237" s="9">
        <f t="shared" ca="1" si="115"/>
        <v>5.3222554900000003E-2</v>
      </c>
    </row>
    <row r="1238" spans="1:10" x14ac:dyDescent="0.2">
      <c r="A1238" s="2">
        <v>42011</v>
      </c>
      <c r="B1238" s="7">
        <v>2025.900024</v>
      </c>
      <c r="C1238" s="7">
        <v>458.25200000000001</v>
      </c>
      <c r="D1238" s="16">
        <v>-4.2282356456899997E-2</v>
      </c>
      <c r="E1238" s="14">
        <f t="shared" ca="1" si="116"/>
        <v>2075.3701169999999</v>
      </c>
      <c r="F1238" s="14">
        <f t="shared" ca="1" si="117"/>
        <v>465.25200000000001</v>
      </c>
      <c r="G1238" s="15">
        <f t="shared" ca="1" si="118"/>
        <v>0.97616324307901758</v>
      </c>
      <c r="H1238" s="15">
        <f t="shared" ca="1" si="119"/>
        <v>0.98495439030890786</v>
      </c>
      <c r="I1238" s="18">
        <f t="shared" ca="1" si="120"/>
        <v>9.0058166932829309E-3</v>
      </c>
      <c r="J1238" s="9">
        <f t="shared" ca="1" si="115"/>
        <v>5.1288173200000002E-2</v>
      </c>
    </row>
    <row r="1239" spans="1:10" x14ac:dyDescent="0.2">
      <c r="A1239" s="2">
        <v>42012</v>
      </c>
      <c r="B1239" s="7">
        <v>2062.139893</v>
      </c>
      <c r="C1239" s="7">
        <v>457.25200000000001</v>
      </c>
      <c r="D1239" s="16">
        <v>-4.3083502335800002E-2</v>
      </c>
      <c r="E1239" s="14">
        <f t="shared" ca="1" si="116"/>
        <v>2060.3100589999999</v>
      </c>
      <c r="F1239" s="14">
        <f t="shared" ca="1" si="117"/>
        <v>467.50299999999999</v>
      </c>
      <c r="G1239" s="15">
        <f t="shared" ca="1" si="118"/>
        <v>1.0008881352551802</v>
      </c>
      <c r="H1239" s="15">
        <f t="shared" ca="1" si="119"/>
        <v>0.97807286798159587</v>
      </c>
      <c r="I1239" s="18">
        <f t="shared" ca="1" si="120"/>
        <v>-2.2795022210716387E-2</v>
      </c>
      <c r="J1239" s="9">
        <f t="shared" ref="J1239:J1302" ca="1" si="121">ROUND(I1239-D1239,10)</f>
        <v>2.0288480099999999E-2</v>
      </c>
    </row>
    <row r="1240" spans="1:10" x14ac:dyDescent="0.2">
      <c r="A1240" s="2">
        <v>42013</v>
      </c>
      <c r="B1240" s="7">
        <v>2044.8100589999999</v>
      </c>
      <c r="C1240" s="7">
        <v>455.25200000000001</v>
      </c>
      <c r="D1240" s="16">
        <v>-3.7267863925199998E-2</v>
      </c>
      <c r="E1240" s="14">
        <f t="shared" ca="1" si="116"/>
        <v>2059.820068</v>
      </c>
      <c r="F1240" s="14">
        <f t="shared" ca="1" si="117"/>
        <v>465.00200000000001</v>
      </c>
      <c r="G1240" s="15">
        <f t="shared" ca="1" si="118"/>
        <v>0.9927129513722166</v>
      </c>
      <c r="H1240" s="15">
        <f t="shared" ca="1" si="119"/>
        <v>0.97903234824796448</v>
      </c>
      <c r="I1240" s="18">
        <f t="shared" ca="1" si="120"/>
        <v>-1.3781026131815421E-2</v>
      </c>
      <c r="J1240" s="9">
        <f t="shared" ca="1" si="121"/>
        <v>2.34868378E-2</v>
      </c>
    </row>
    <row r="1241" spans="1:10" x14ac:dyDescent="0.2">
      <c r="A1241" s="2">
        <v>42016</v>
      </c>
      <c r="B1241" s="7">
        <v>2028.26001</v>
      </c>
      <c r="C1241" s="7">
        <v>452.50200000000001</v>
      </c>
      <c r="D1241" s="16">
        <v>-3.34870815702E-2</v>
      </c>
      <c r="E1241" s="14">
        <f t="shared" ca="1" si="116"/>
        <v>2026.1400149999999</v>
      </c>
      <c r="F1241" s="14">
        <f t="shared" ca="1" si="117"/>
        <v>464.25200000000001</v>
      </c>
      <c r="G1241" s="15">
        <f t="shared" ca="1" si="118"/>
        <v>1.0010463220627919</v>
      </c>
      <c r="H1241" s="15">
        <f t="shared" ca="1" si="119"/>
        <v>0.97469046983104002</v>
      </c>
      <c r="I1241" s="18">
        <f t="shared" ca="1" si="120"/>
        <v>-2.6328304346038722E-2</v>
      </c>
      <c r="J1241" s="9">
        <f t="shared" ca="1" si="121"/>
        <v>7.1587771999999999E-3</v>
      </c>
    </row>
    <row r="1242" spans="1:10" x14ac:dyDescent="0.2">
      <c r="A1242" s="2">
        <v>42017</v>
      </c>
      <c r="B1242" s="7">
        <v>2023.030029</v>
      </c>
      <c r="C1242" s="7">
        <v>455.00200000000001</v>
      </c>
      <c r="D1242" s="16">
        <v>-3.0573405712500001E-2</v>
      </c>
      <c r="E1242" s="14">
        <f t="shared" ca="1" si="116"/>
        <v>2035.329956</v>
      </c>
      <c r="F1242" s="14">
        <f t="shared" ca="1" si="117"/>
        <v>466.00200000000001</v>
      </c>
      <c r="G1242" s="15">
        <f t="shared" ca="1" si="118"/>
        <v>0.99395678967739809</v>
      </c>
      <c r="H1242" s="15">
        <f t="shared" ca="1" si="119"/>
        <v>0.97639495109463048</v>
      </c>
      <c r="I1242" s="18">
        <f t="shared" ca="1" si="120"/>
        <v>-1.7668613731656846E-2</v>
      </c>
      <c r="J1242" s="9">
        <f t="shared" ca="1" si="121"/>
        <v>1.2904792E-2</v>
      </c>
    </row>
    <row r="1243" spans="1:10" x14ac:dyDescent="0.2">
      <c r="A1243" s="2">
        <v>42018</v>
      </c>
      <c r="B1243" s="7">
        <v>2011.2700199999999</v>
      </c>
      <c r="C1243" s="7">
        <v>456.50200000000001</v>
      </c>
      <c r="D1243" s="16">
        <v>-2.0198984104599998E-2</v>
      </c>
      <c r="E1243" s="14">
        <f t="shared" ca="1" si="116"/>
        <v>2002.329956</v>
      </c>
      <c r="F1243" s="14">
        <f t="shared" ca="1" si="117"/>
        <v>467.00200000000001</v>
      </c>
      <c r="G1243" s="15">
        <f t="shared" ca="1" si="118"/>
        <v>1.0044648305706114</v>
      </c>
      <c r="H1243" s="15">
        <f t="shared" ca="1" si="119"/>
        <v>0.97751615624772481</v>
      </c>
      <c r="I1243" s="18">
        <f t="shared" ca="1" si="120"/>
        <v>-2.6828887884086217E-2</v>
      </c>
      <c r="J1243" s="9">
        <f t="shared" ca="1" si="121"/>
        <v>-6.6299037999999998E-3</v>
      </c>
    </row>
    <row r="1244" spans="1:10" x14ac:dyDescent="0.2">
      <c r="A1244" s="2">
        <v>42019</v>
      </c>
      <c r="B1244" s="7">
        <v>1992.670044</v>
      </c>
      <c r="C1244" s="7">
        <v>457.75200000000001</v>
      </c>
      <c r="D1244" s="16">
        <v>-1.52683155282E-2</v>
      </c>
      <c r="E1244" s="14">
        <f t="shared" ca="1" si="116"/>
        <v>1989.630005</v>
      </c>
      <c r="F1244" s="14">
        <f t="shared" ca="1" si="117"/>
        <v>465.25200000000001</v>
      </c>
      <c r="G1244" s="15">
        <f t="shared" ca="1" si="118"/>
        <v>1.0015279418748009</v>
      </c>
      <c r="H1244" s="15">
        <f t="shared" ca="1" si="119"/>
        <v>0.98387970390240131</v>
      </c>
      <c r="I1244" s="18">
        <f t="shared" ca="1" si="120"/>
        <v>-1.7621313629416213E-2</v>
      </c>
      <c r="J1244" s="9">
        <f t="shared" ca="1" si="121"/>
        <v>-2.3529980999999998E-3</v>
      </c>
    </row>
    <row r="1245" spans="1:10" x14ac:dyDescent="0.2">
      <c r="A1245" s="2">
        <v>42020</v>
      </c>
      <c r="B1245" s="7">
        <v>2019.420044</v>
      </c>
      <c r="C1245" s="7">
        <v>455.75200000000001</v>
      </c>
      <c r="D1245" s="16">
        <v>-1.5926320430300001E-2</v>
      </c>
      <c r="E1245" s="14">
        <f t="shared" ca="1" si="116"/>
        <v>1972.73999</v>
      </c>
      <c r="F1245" s="14">
        <f t="shared" ca="1" si="117"/>
        <v>462.50200000000001</v>
      </c>
      <c r="G1245" s="15">
        <f t="shared" ca="1" si="118"/>
        <v>1.0236625476426824</v>
      </c>
      <c r="H1245" s="15">
        <f t="shared" ca="1" si="119"/>
        <v>0.98540546851689292</v>
      </c>
      <c r="I1245" s="18">
        <f t="shared" ca="1" si="120"/>
        <v>-3.73727447720823E-2</v>
      </c>
      <c r="J1245" s="9">
        <f t="shared" ca="1" si="121"/>
        <v>-2.1446424299999999E-2</v>
      </c>
    </row>
    <row r="1246" spans="1:10" x14ac:dyDescent="0.2">
      <c r="A1246" s="2">
        <v>42024</v>
      </c>
      <c r="B1246" s="7">
        <v>2022.5500489999999</v>
      </c>
      <c r="C1246" s="7">
        <v>450.75200000000001</v>
      </c>
      <c r="D1246" s="16">
        <v>-2.2191622591699999E-2</v>
      </c>
      <c r="E1246" s="14">
        <f t="shared" ca="1" si="116"/>
        <v>2012.8900149999999</v>
      </c>
      <c r="F1246" s="14">
        <f t="shared" ca="1" si="117"/>
        <v>466.75200000000001</v>
      </c>
      <c r="G1246" s="15">
        <f t="shared" ca="1" si="118"/>
        <v>1.0047990868492633</v>
      </c>
      <c r="H1246" s="15">
        <f t="shared" ca="1" si="119"/>
        <v>0.9657205539558481</v>
      </c>
      <c r="I1246" s="18">
        <f t="shared" ca="1" si="120"/>
        <v>-3.8891887348298959E-2</v>
      </c>
      <c r="J1246" s="9">
        <f t="shared" ca="1" si="121"/>
        <v>-1.67002648E-2</v>
      </c>
    </row>
    <row r="1247" spans="1:10" x14ac:dyDescent="0.2">
      <c r="A1247" s="2">
        <v>42025</v>
      </c>
      <c r="B1247" s="7">
        <v>2032.119995</v>
      </c>
      <c r="C1247" s="7">
        <v>453.25200000000001</v>
      </c>
      <c r="D1247" s="16">
        <v>-3.1236125125499999E-2</v>
      </c>
      <c r="E1247" s="14">
        <f t="shared" ca="1" si="116"/>
        <v>2061.2299800000001</v>
      </c>
      <c r="F1247" s="14">
        <f t="shared" ca="1" si="117"/>
        <v>464.75200000000001</v>
      </c>
      <c r="G1247" s="15">
        <f t="shared" ca="1" si="118"/>
        <v>0.98587737162643052</v>
      </c>
      <c r="H1247" s="15">
        <f t="shared" ca="1" si="119"/>
        <v>0.97525562020174206</v>
      </c>
      <c r="I1247" s="18">
        <f t="shared" ca="1" si="120"/>
        <v>-1.077390731381267E-2</v>
      </c>
      <c r="J1247" s="9">
        <f t="shared" ca="1" si="121"/>
        <v>2.0462217800000002E-2</v>
      </c>
    </row>
    <row r="1248" spans="1:10" x14ac:dyDescent="0.2">
      <c r="A1248" s="2">
        <v>42026</v>
      </c>
      <c r="B1248" s="7">
        <v>2063.1499020000001</v>
      </c>
      <c r="C1248" s="7">
        <v>447.50200000000001</v>
      </c>
      <c r="D1248" s="16">
        <v>-3.6089761321499998E-2</v>
      </c>
      <c r="E1248" s="14">
        <f t="shared" ca="1" si="116"/>
        <v>2070.6499020000001</v>
      </c>
      <c r="F1248" s="14">
        <f t="shared" ca="1" si="117"/>
        <v>463.00200000000001</v>
      </c>
      <c r="G1248" s="15">
        <f t="shared" ca="1" si="118"/>
        <v>0.9963779487818023</v>
      </c>
      <c r="H1248" s="15">
        <f t="shared" ca="1" si="119"/>
        <v>0.96652282279558188</v>
      </c>
      <c r="I1248" s="18">
        <f t="shared" ca="1" si="120"/>
        <v>-2.9963655882511375E-2</v>
      </c>
      <c r="J1248" s="9">
        <f t="shared" ca="1" si="121"/>
        <v>6.1261053999999999E-3</v>
      </c>
    </row>
    <row r="1249" spans="1:10" x14ac:dyDescent="0.2">
      <c r="A1249" s="2">
        <v>42027</v>
      </c>
      <c r="B1249" s="7">
        <v>2051.820068</v>
      </c>
      <c r="C1249" s="7">
        <v>450.75200000000001</v>
      </c>
      <c r="D1249" s="16">
        <v>-3.1225345853700001E-2</v>
      </c>
      <c r="E1249" s="14">
        <f t="shared" ref="E1249:E1312" ca="1" si="122">OFFSET(B1249,-$K$1,0)</f>
        <v>2078.540039</v>
      </c>
      <c r="F1249" s="14">
        <f t="shared" ref="F1249:F1312" ca="1" si="123">OFFSET(C1249,-$K$1,0)</f>
        <v>462.75200000000001</v>
      </c>
      <c r="G1249" s="15">
        <f t="shared" ref="G1249:G1312" ca="1" si="124">B1249/E1249</f>
        <v>0.98714483700162203</v>
      </c>
      <c r="H1249" s="15">
        <f t="shared" ref="H1249:H1312" ca="1" si="125">C1249/F1249</f>
        <v>0.97406818338980705</v>
      </c>
      <c r="I1249" s="18">
        <f t="shared" ref="I1249:I1312" ca="1" si="126">H1249/G1249-1</f>
        <v>-1.3246945252263442E-2</v>
      </c>
      <c r="J1249" s="9">
        <f t="shared" ca="1" si="121"/>
        <v>1.79784006E-2</v>
      </c>
    </row>
    <row r="1250" spans="1:10" x14ac:dyDescent="0.2">
      <c r="A1250" s="2">
        <v>42030</v>
      </c>
      <c r="B1250" s="7">
        <v>2057.0900879999999</v>
      </c>
      <c r="C1250" s="7">
        <v>443.50200000000001</v>
      </c>
      <c r="D1250" s="16">
        <v>-2.4227461355899999E-2</v>
      </c>
      <c r="E1250" s="14">
        <f t="shared" ca="1" si="122"/>
        <v>2082.169922</v>
      </c>
      <c r="F1250" s="14">
        <f t="shared" ca="1" si="123"/>
        <v>458.75200000000001</v>
      </c>
      <c r="G1250" s="15">
        <f t="shared" ca="1" si="124"/>
        <v>0.98795495327494209</v>
      </c>
      <c r="H1250" s="15">
        <f t="shared" ca="1" si="125"/>
        <v>0.9667576381138393</v>
      </c>
      <c r="I1250" s="18">
        <f t="shared" ca="1" si="126"/>
        <v>-2.1455750680571484E-2</v>
      </c>
      <c r="J1250" s="9">
        <f t="shared" ca="1" si="121"/>
        <v>2.7717107E-3</v>
      </c>
    </row>
    <row r="1251" spans="1:10" x14ac:dyDescent="0.2">
      <c r="A1251" s="2">
        <v>42031</v>
      </c>
      <c r="B1251" s="7">
        <v>2029.5500489999999</v>
      </c>
      <c r="C1251" s="7">
        <v>443.00200000000001</v>
      </c>
      <c r="D1251" s="16">
        <v>-2.22997563695E-2</v>
      </c>
      <c r="E1251" s="14">
        <f t="shared" ca="1" si="122"/>
        <v>2081.8798830000001</v>
      </c>
      <c r="F1251" s="14">
        <f t="shared" ca="1" si="123"/>
        <v>458.25200000000001</v>
      </c>
      <c r="G1251" s="15">
        <f t="shared" ca="1" si="124"/>
        <v>0.97486414349487227</v>
      </c>
      <c r="H1251" s="15">
        <f t="shared" ca="1" si="125"/>
        <v>0.96672136728263047</v>
      </c>
      <c r="I1251" s="18">
        <f t="shared" ca="1" si="126"/>
        <v>-8.352729215221788E-3</v>
      </c>
      <c r="J1251" s="9">
        <f t="shared" ca="1" si="121"/>
        <v>1.39470272E-2</v>
      </c>
    </row>
    <row r="1252" spans="1:10" x14ac:dyDescent="0.2">
      <c r="A1252" s="2">
        <v>42032</v>
      </c>
      <c r="B1252" s="7">
        <v>2002.160034</v>
      </c>
      <c r="C1252" s="7">
        <v>435.00200000000001</v>
      </c>
      <c r="D1252" s="16">
        <v>-4.9233043921700003E-4</v>
      </c>
      <c r="E1252" s="14">
        <f t="shared" ca="1" si="122"/>
        <v>2090.570068</v>
      </c>
      <c r="F1252" s="14">
        <f t="shared" ca="1" si="123"/>
        <v>457.50200000000001</v>
      </c>
      <c r="G1252" s="15">
        <f t="shared" ca="1" si="124"/>
        <v>0.95771008331494012</v>
      </c>
      <c r="H1252" s="15">
        <f t="shared" ca="1" si="125"/>
        <v>0.95081988712617649</v>
      </c>
      <c r="I1252" s="18">
        <f t="shared" ca="1" si="126"/>
        <v>-7.1944488303959941E-3</v>
      </c>
      <c r="J1252" s="9">
        <f t="shared" ca="1" si="121"/>
        <v>-6.7021184000000001E-3</v>
      </c>
    </row>
    <row r="1253" spans="1:10" x14ac:dyDescent="0.2">
      <c r="A1253" s="2">
        <v>42033</v>
      </c>
      <c r="B1253" s="7">
        <v>2021.25</v>
      </c>
      <c r="C1253" s="7">
        <v>440.25200000000001</v>
      </c>
      <c r="D1253" s="16">
        <v>2.3096677098E-2</v>
      </c>
      <c r="E1253" s="14">
        <f t="shared" ca="1" si="122"/>
        <v>2080.3500979999999</v>
      </c>
      <c r="F1253" s="14">
        <f t="shared" ca="1" si="123"/>
        <v>457.50200000000001</v>
      </c>
      <c r="G1253" s="15">
        <f t="shared" ca="1" si="124"/>
        <v>0.9715912729992815</v>
      </c>
      <c r="H1253" s="15">
        <f t="shared" ca="1" si="125"/>
        <v>0.96229524679673528</v>
      </c>
      <c r="I1253" s="18">
        <f t="shared" ca="1" si="126"/>
        <v>-9.5678362505764447E-3</v>
      </c>
      <c r="J1253" s="9">
        <f t="shared" ca="1" si="121"/>
        <v>-3.2664513300000003E-2</v>
      </c>
    </row>
    <row r="1254" spans="1:10" x14ac:dyDescent="0.2">
      <c r="A1254" s="2">
        <v>42034</v>
      </c>
      <c r="B1254" s="7">
        <v>1994.98999</v>
      </c>
      <c r="C1254" s="7">
        <v>446.25200000000001</v>
      </c>
      <c r="D1254" s="16">
        <v>4.4978014398500001E-2</v>
      </c>
      <c r="E1254" s="14">
        <f t="shared" ca="1" si="122"/>
        <v>2058.8999020000001</v>
      </c>
      <c r="F1254" s="14">
        <f t="shared" ca="1" si="123"/>
        <v>453.50200000000001</v>
      </c>
      <c r="G1254" s="15">
        <f t="shared" ca="1" si="124"/>
        <v>0.96895919420952981</v>
      </c>
      <c r="H1254" s="15">
        <f t="shared" ca="1" si="125"/>
        <v>0.98401330093362327</v>
      </c>
      <c r="I1254" s="18">
        <f t="shared" ca="1" si="126"/>
        <v>1.55363681092624E-2</v>
      </c>
      <c r="J1254" s="9">
        <f t="shared" ca="1" si="121"/>
        <v>-2.9441646299999999E-2</v>
      </c>
    </row>
    <row r="1255" spans="1:10" x14ac:dyDescent="0.2">
      <c r="A1255" s="2">
        <v>42037</v>
      </c>
      <c r="B1255" s="7">
        <v>2020.849976</v>
      </c>
      <c r="C1255" s="7">
        <v>457.00200000000001</v>
      </c>
      <c r="D1255" s="16">
        <v>4.8566140022999998E-2</v>
      </c>
      <c r="E1255" s="14">
        <f t="shared" ca="1" si="122"/>
        <v>2058.1999510000001</v>
      </c>
      <c r="F1255" s="14">
        <f t="shared" ca="1" si="123"/>
        <v>455.00200000000001</v>
      </c>
      <c r="G1255" s="15">
        <f t="shared" ca="1" si="124"/>
        <v>0.98185308721737496</v>
      </c>
      <c r="H1255" s="15">
        <f t="shared" ca="1" si="125"/>
        <v>1.0043955850743513</v>
      </c>
      <c r="I1255" s="18">
        <f t="shared" ca="1" si="126"/>
        <v>2.2959135282512699E-2</v>
      </c>
      <c r="J1255" s="9">
        <f t="shared" ca="1" si="121"/>
        <v>-2.5607004700000002E-2</v>
      </c>
    </row>
    <row r="1256" spans="1:10" x14ac:dyDescent="0.2">
      <c r="A1256" s="2">
        <v>42038</v>
      </c>
      <c r="B1256" s="7">
        <v>2050.030029</v>
      </c>
      <c r="C1256" s="7">
        <v>450.25200000000001</v>
      </c>
      <c r="D1256" s="16">
        <v>5.4709826940799997E-2</v>
      </c>
      <c r="E1256" s="14">
        <f t="shared" ca="1" si="122"/>
        <v>2020.579956</v>
      </c>
      <c r="F1256" s="14">
        <f t="shared" ca="1" si="123"/>
        <v>455.75200000000001</v>
      </c>
      <c r="G1256" s="15">
        <f t="shared" ca="1" si="124"/>
        <v>1.0145750594588201</v>
      </c>
      <c r="H1256" s="15">
        <f t="shared" ca="1" si="125"/>
        <v>0.98793203321104461</v>
      </c>
      <c r="I1256" s="18">
        <f t="shared" ca="1" si="126"/>
        <v>-2.6260281089490856E-2</v>
      </c>
      <c r="J1256" s="9">
        <f t="shared" ca="1" si="121"/>
        <v>-8.0970107999999999E-2</v>
      </c>
    </row>
    <row r="1257" spans="1:10" x14ac:dyDescent="0.2">
      <c r="A1257" s="2">
        <v>42039</v>
      </c>
      <c r="B1257" s="7">
        <v>2041.51001</v>
      </c>
      <c r="C1257" s="7">
        <v>454.25200000000001</v>
      </c>
      <c r="D1257" s="16">
        <v>5.1998316740000002E-2</v>
      </c>
      <c r="E1257" s="14">
        <f t="shared" ca="1" si="122"/>
        <v>2002.6099850000001</v>
      </c>
      <c r="F1257" s="14">
        <f t="shared" ca="1" si="123"/>
        <v>454.75200000000001</v>
      </c>
      <c r="G1257" s="15">
        <f t="shared" ca="1" si="124"/>
        <v>1.0194246634598698</v>
      </c>
      <c r="H1257" s="15">
        <f t="shared" ca="1" si="125"/>
        <v>0.99890049961297589</v>
      </c>
      <c r="I1257" s="18">
        <f t="shared" ca="1" si="126"/>
        <v>-2.0133085437854747E-2</v>
      </c>
      <c r="J1257" s="9">
        <f t="shared" ca="1" si="121"/>
        <v>-7.21314022E-2</v>
      </c>
    </row>
    <row r="1258" spans="1:10" x14ac:dyDescent="0.2">
      <c r="A1258" s="2">
        <v>42040</v>
      </c>
      <c r="B1258" s="7">
        <v>2062.5200199999999</v>
      </c>
      <c r="C1258" s="7">
        <v>450.00200000000001</v>
      </c>
      <c r="D1258" s="16">
        <v>5.5485296156499997E-2</v>
      </c>
      <c r="E1258" s="14">
        <f t="shared" ca="1" si="122"/>
        <v>2025.900024</v>
      </c>
      <c r="F1258" s="14">
        <f t="shared" ca="1" si="123"/>
        <v>458.25200000000001</v>
      </c>
      <c r="G1258" s="15">
        <f t="shared" ca="1" si="124"/>
        <v>1.0180759146878808</v>
      </c>
      <c r="H1258" s="15">
        <f t="shared" ca="1" si="125"/>
        <v>0.9819968052512591</v>
      </c>
      <c r="I1258" s="18">
        <f t="shared" ca="1" si="126"/>
        <v>-3.543852566994754E-2</v>
      </c>
      <c r="J1258" s="9">
        <f t="shared" ca="1" si="121"/>
        <v>-9.0923821799999999E-2</v>
      </c>
    </row>
    <row r="1259" spans="1:10" x14ac:dyDescent="0.2">
      <c r="A1259" s="2">
        <v>42041</v>
      </c>
      <c r="B1259" s="7">
        <v>2055.469971</v>
      </c>
      <c r="C1259" s="7">
        <v>449.00200000000001</v>
      </c>
      <c r="D1259" s="16">
        <v>6.5031385071399994E-2</v>
      </c>
      <c r="E1259" s="14">
        <f t="shared" ca="1" si="122"/>
        <v>2062.139893</v>
      </c>
      <c r="F1259" s="14">
        <f t="shared" ca="1" si="123"/>
        <v>457.25200000000001</v>
      </c>
      <c r="G1259" s="15">
        <f t="shared" ca="1" si="124"/>
        <v>0.99676553369505083</v>
      </c>
      <c r="H1259" s="15">
        <f t="shared" ca="1" si="125"/>
        <v>0.98195743266295177</v>
      </c>
      <c r="I1259" s="18">
        <f t="shared" ca="1" si="126"/>
        <v>-1.485615275761476E-2</v>
      </c>
      <c r="J1259" s="9">
        <f t="shared" ca="1" si="121"/>
        <v>-7.9887537800000005E-2</v>
      </c>
    </row>
    <row r="1260" spans="1:10" x14ac:dyDescent="0.2">
      <c r="A1260" s="2">
        <v>42044</v>
      </c>
      <c r="B1260" s="7">
        <v>2046.73999</v>
      </c>
      <c r="C1260" s="7">
        <v>455.50200000000001</v>
      </c>
      <c r="D1260" s="16">
        <v>5.16328686792E-2</v>
      </c>
      <c r="E1260" s="14">
        <f t="shared" ca="1" si="122"/>
        <v>2044.8100589999999</v>
      </c>
      <c r="F1260" s="14">
        <f t="shared" ca="1" si="123"/>
        <v>455.25200000000001</v>
      </c>
      <c r="G1260" s="15">
        <f t="shared" ca="1" si="124"/>
        <v>1.0009438192029161</v>
      </c>
      <c r="H1260" s="15">
        <f t="shared" ca="1" si="125"/>
        <v>1.0005491464068252</v>
      </c>
      <c r="I1260" s="18">
        <f t="shared" ca="1" si="126"/>
        <v>-3.943006475679578E-4</v>
      </c>
      <c r="J1260" s="9">
        <f t="shared" ca="1" si="121"/>
        <v>-5.2027169300000002E-2</v>
      </c>
    </row>
    <row r="1261" spans="1:10" x14ac:dyDescent="0.2">
      <c r="A1261" s="2">
        <v>42045</v>
      </c>
      <c r="B1261" s="7">
        <v>2068.5900879999999</v>
      </c>
      <c r="C1261" s="7">
        <v>458.50200000000001</v>
      </c>
      <c r="D1261" s="16">
        <v>4.8313837798300001E-2</v>
      </c>
      <c r="E1261" s="14">
        <f t="shared" ca="1" si="122"/>
        <v>2028.26001</v>
      </c>
      <c r="F1261" s="14">
        <f t="shared" ca="1" si="123"/>
        <v>452.50200000000001</v>
      </c>
      <c r="G1261" s="15">
        <f t="shared" ca="1" si="124"/>
        <v>1.0198840768940665</v>
      </c>
      <c r="H1261" s="15">
        <f t="shared" ca="1" si="125"/>
        <v>1.0132596099022766</v>
      </c>
      <c r="I1261" s="18">
        <f t="shared" ca="1" si="126"/>
        <v>-6.4953136752207152E-3</v>
      </c>
      <c r="J1261" s="9">
        <f t="shared" ca="1" si="121"/>
        <v>-5.48091515E-2</v>
      </c>
    </row>
    <row r="1262" spans="1:10" x14ac:dyDescent="0.2">
      <c r="A1262" s="2">
        <v>42046</v>
      </c>
      <c r="B1262" s="7">
        <v>2068.530029</v>
      </c>
      <c r="C1262" s="7">
        <v>452.50200000000001</v>
      </c>
      <c r="D1262" s="16">
        <v>6.2141153068100002E-2</v>
      </c>
      <c r="E1262" s="14">
        <f t="shared" ca="1" si="122"/>
        <v>2023.030029</v>
      </c>
      <c r="F1262" s="14">
        <f t="shared" ca="1" si="123"/>
        <v>455.00200000000001</v>
      </c>
      <c r="G1262" s="15">
        <f t="shared" ca="1" si="124"/>
        <v>1.0224910156289133</v>
      </c>
      <c r="H1262" s="15">
        <f t="shared" ca="1" si="125"/>
        <v>0.99450551865706083</v>
      </c>
      <c r="I1262" s="18">
        <f t="shared" ca="1" si="126"/>
        <v>-2.7369919680555022E-2</v>
      </c>
      <c r="J1262" s="9">
        <f t="shared" ca="1" si="121"/>
        <v>-8.9511072699999999E-2</v>
      </c>
    </row>
    <row r="1263" spans="1:10" x14ac:dyDescent="0.2">
      <c r="A1263" s="2">
        <v>42047</v>
      </c>
      <c r="B1263" s="7">
        <v>2088.4799800000001</v>
      </c>
      <c r="C1263" s="7">
        <v>440.00200000000001</v>
      </c>
      <c r="D1263" s="16">
        <v>7.2144340540099994E-2</v>
      </c>
      <c r="E1263" s="14">
        <f t="shared" ca="1" si="122"/>
        <v>2011.2700199999999</v>
      </c>
      <c r="F1263" s="14">
        <f t="shared" ca="1" si="123"/>
        <v>456.50200000000001</v>
      </c>
      <c r="G1263" s="15">
        <f t="shared" ca="1" si="124"/>
        <v>1.0383886595197198</v>
      </c>
      <c r="H1263" s="15">
        <f t="shared" ca="1" si="125"/>
        <v>0.96385558004127037</v>
      </c>
      <c r="I1263" s="18">
        <f t="shared" ca="1" si="126"/>
        <v>-7.1777632387590606E-2</v>
      </c>
      <c r="J1263" s="9">
        <f t="shared" ca="1" si="121"/>
        <v>-0.1439219729</v>
      </c>
    </row>
    <row r="1264" spans="1:10" x14ac:dyDescent="0.2">
      <c r="A1264" s="2">
        <v>42048</v>
      </c>
      <c r="B1264" s="7">
        <v>2096.98999</v>
      </c>
      <c r="C1264" s="7">
        <v>450.00200000000001</v>
      </c>
      <c r="D1264" s="16">
        <v>5.8740046044400002E-2</v>
      </c>
      <c r="E1264" s="14">
        <f t="shared" ca="1" si="122"/>
        <v>1992.670044</v>
      </c>
      <c r="F1264" s="14">
        <f t="shared" ca="1" si="123"/>
        <v>457.75200000000001</v>
      </c>
      <c r="G1264" s="15">
        <f t="shared" ca="1" si="124"/>
        <v>1.0523518413467956</v>
      </c>
      <c r="H1264" s="15">
        <f t="shared" ca="1" si="125"/>
        <v>0.98306943497789201</v>
      </c>
      <c r="I1264" s="18">
        <f t="shared" ca="1" si="126"/>
        <v>-6.5835781956951056E-2</v>
      </c>
      <c r="J1264" s="9">
        <f t="shared" ca="1" si="121"/>
        <v>-0.124575828</v>
      </c>
    </row>
    <row r="1265" spans="1:10" x14ac:dyDescent="0.2">
      <c r="A1265" s="2">
        <v>42052</v>
      </c>
      <c r="B1265" s="7">
        <v>2100.3400879999999</v>
      </c>
      <c r="C1265" s="7">
        <v>447.50200000000001</v>
      </c>
      <c r="D1265" s="16">
        <v>6.4320938359000004E-2</v>
      </c>
      <c r="E1265" s="14">
        <f t="shared" ca="1" si="122"/>
        <v>2019.420044</v>
      </c>
      <c r="F1265" s="14">
        <f t="shared" ca="1" si="123"/>
        <v>455.75200000000001</v>
      </c>
      <c r="G1265" s="15">
        <f t="shared" ca="1" si="124"/>
        <v>1.0400709323651736</v>
      </c>
      <c r="H1265" s="15">
        <f t="shared" ca="1" si="125"/>
        <v>0.98189804981656692</v>
      </c>
      <c r="I1265" s="18">
        <f t="shared" ca="1" si="126"/>
        <v>-5.59316492158074E-2</v>
      </c>
      <c r="J1265" s="9">
        <f t="shared" ca="1" si="121"/>
        <v>-0.1202525876</v>
      </c>
    </row>
    <row r="1266" spans="1:10" x14ac:dyDescent="0.2">
      <c r="A1266" s="2">
        <v>42053</v>
      </c>
      <c r="B1266" s="7">
        <v>2099.679932</v>
      </c>
      <c r="C1266" s="7">
        <v>447.28800000000001</v>
      </c>
      <c r="D1266" s="16">
        <v>6.6674179693899993E-2</v>
      </c>
      <c r="E1266" s="14">
        <f t="shared" ca="1" si="122"/>
        <v>2022.5500489999999</v>
      </c>
      <c r="F1266" s="14">
        <f t="shared" ca="1" si="123"/>
        <v>450.75200000000001</v>
      </c>
      <c r="G1266" s="15">
        <f t="shared" ca="1" si="124"/>
        <v>1.0381349687925572</v>
      </c>
      <c r="H1266" s="15">
        <f t="shared" ca="1" si="125"/>
        <v>0.99231506460315211</v>
      </c>
      <c r="I1266" s="18">
        <f t="shared" ca="1" si="126"/>
        <v>-4.4136750583305795E-2</v>
      </c>
      <c r="J1266" s="9">
        <f t="shared" ca="1" si="121"/>
        <v>-0.1108109303</v>
      </c>
    </row>
    <row r="1267" spans="1:10" x14ac:dyDescent="0.2">
      <c r="A1267" s="2">
        <v>42054</v>
      </c>
      <c r="B1267" s="7">
        <v>2097.4499510000001</v>
      </c>
      <c r="C1267" s="7">
        <v>436.15</v>
      </c>
      <c r="D1267" s="16">
        <v>9.0589325390599995E-2</v>
      </c>
      <c r="E1267" s="14">
        <f t="shared" ca="1" si="122"/>
        <v>2032.119995</v>
      </c>
      <c r="F1267" s="14">
        <f t="shared" ca="1" si="123"/>
        <v>453.25200000000001</v>
      </c>
      <c r="G1267" s="15">
        <f t="shared" ca="1" si="124"/>
        <v>1.0321486704332143</v>
      </c>
      <c r="H1267" s="15">
        <f t="shared" ca="1" si="125"/>
        <v>0.96226823047664423</v>
      </c>
      <c r="I1267" s="18">
        <f t="shared" ca="1" si="126"/>
        <v>-6.7703851158612438E-2</v>
      </c>
      <c r="J1267" s="9">
        <f t="shared" ca="1" si="121"/>
        <v>-0.15829317649999999</v>
      </c>
    </row>
    <row r="1268" spans="1:10" x14ac:dyDescent="0.2">
      <c r="A1268" s="2">
        <v>42055</v>
      </c>
      <c r="B1268" s="7">
        <v>2110.3000489999999</v>
      </c>
      <c r="C1268" s="7">
        <v>456.654</v>
      </c>
      <c r="D1268" s="16">
        <v>0.108122409915</v>
      </c>
      <c r="E1268" s="14">
        <f t="shared" ca="1" si="122"/>
        <v>2063.1499020000001</v>
      </c>
      <c r="F1268" s="14">
        <f t="shared" ca="1" si="123"/>
        <v>447.50200000000001</v>
      </c>
      <c r="G1268" s="15">
        <f t="shared" ca="1" si="124"/>
        <v>1.0228534761115966</v>
      </c>
      <c r="H1268" s="15">
        <f t="shared" ca="1" si="125"/>
        <v>1.020451305245563</v>
      </c>
      <c r="I1268" s="18">
        <f t="shared" ca="1" si="126"/>
        <v>-2.348499489062128E-3</v>
      </c>
      <c r="J1268" s="9">
        <f t="shared" ca="1" si="121"/>
        <v>-0.1104709094</v>
      </c>
    </row>
    <row r="1269" spans="1:10" x14ac:dyDescent="0.2">
      <c r="A1269" s="2">
        <v>42058</v>
      </c>
      <c r="B1269" s="7">
        <v>2109.6599120000001</v>
      </c>
      <c r="C1269" s="7">
        <v>452.60399999999998</v>
      </c>
      <c r="D1269" s="16">
        <v>9.4249969697900005E-2</v>
      </c>
      <c r="E1269" s="14">
        <f t="shared" ca="1" si="122"/>
        <v>2051.820068</v>
      </c>
      <c r="F1269" s="14">
        <f t="shared" ca="1" si="123"/>
        <v>450.75200000000001</v>
      </c>
      <c r="G1269" s="15">
        <f t="shared" ca="1" si="124"/>
        <v>1.028189530311193</v>
      </c>
      <c r="H1269" s="15">
        <f t="shared" ca="1" si="125"/>
        <v>1.0041086894789151</v>
      </c>
      <c r="I1269" s="18">
        <f t="shared" ca="1" si="126"/>
        <v>-2.3420624430001369E-2</v>
      </c>
      <c r="J1269" s="9">
        <f t="shared" ca="1" si="121"/>
        <v>-0.1176705941</v>
      </c>
    </row>
    <row r="1270" spans="1:10" x14ac:dyDescent="0.2">
      <c r="A1270" s="2">
        <v>42059</v>
      </c>
      <c r="B1270" s="7">
        <v>2115.4799800000001</v>
      </c>
      <c r="C1270" s="7">
        <v>453.61599999999999</v>
      </c>
      <c r="D1270" s="16">
        <v>9.2144726698000001E-2</v>
      </c>
      <c r="E1270" s="14">
        <f t="shared" ca="1" si="122"/>
        <v>2057.0900879999999</v>
      </c>
      <c r="F1270" s="14">
        <f t="shared" ca="1" si="123"/>
        <v>443.50200000000001</v>
      </c>
      <c r="G1270" s="15">
        <f t="shared" ca="1" si="124"/>
        <v>1.0283847033927278</v>
      </c>
      <c r="H1270" s="15">
        <f t="shared" ca="1" si="125"/>
        <v>1.0228048577007545</v>
      </c>
      <c r="I1270" s="18">
        <f t="shared" ca="1" si="126"/>
        <v>-5.4258349755348378E-3</v>
      </c>
      <c r="J1270" s="9">
        <f t="shared" ca="1" si="121"/>
        <v>-9.7570561700000003E-2</v>
      </c>
    </row>
    <row r="1271" spans="1:10" x14ac:dyDescent="0.2">
      <c r="A1271" s="2">
        <v>42060</v>
      </c>
      <c r="B1271" s="7">
        <v>2113.860107</v>
      </c>
      <c r="C1271" s="7">
        <v>459.185</v>
      </c>
      <c r="D1271" s="16">
        <v>7.9741344741500006E-2</v>
      </c>
      <c r="E1271" s="14">
        <f t="shared" ca="1" si="122"/>
        <v>2029.5500489999999</v>
      </c>
      <c r="F1271" s="14">
        <f t="shared" ca="1" si="123"/>
        <v>443.00200000000001</v>
      </c>
      <c r="G1271" s="15">
        <f t="shared" ca="1" si="124"/>
        <v>1.0415412559259336</v>
      </c>
      <c r="H1271" s="15">
        <f t="shared" ca="1" si="125"/>
        <v>1.0365303091182432</v>
      </c>
      <c r="I1271" s="18">
        <f t="shared" ca="1" si="126"/>
        <v>-4.8110881630278879E-3</v>
      </c>
      <c r="J1271" s="9">
        <f t="shared" ca="1" si="121"/>
        <v>-8.4552432900000002E-2</v>
      </c>
    </row>
    <row r="1272" spans="1:10" x14ac:dyDescent="0.2">
      <c r="A1272" s="2">
        <v>42061</v>
      </c>
      <c r="B1272" s="7">
        <v>2110.73999</v>
      </c>
      <c r="C1272" s="7">
        <v>454.37599999999998</v>
      </c>
      <c r="D1272" s="16">
        <v>5.3690480944299998E-2</v>
      </c>
      <c r="E1272" s="14">
        <f t="shared" ca="1" si="122"/>
        <v>2002.160034</v>
      </c>
      <c r="F1272" s="14">
        <f t="shared" ca="1" si="123"/>
        <v>435.00200000000001</v>
      </c>
      <c r="G1272" s="15">
        <f t="shared" ca="1" si="124"/>
        <v>1.0542314071583352</v>
      </c>
      <c r="H1272" s="15">
        <f t="shared" ca="1" si="125"/>
        <v>1.0445377262633275</v>
      </c>
      <c r="I1272" s="18">
        <f t="shared" ca="1" si="126"/>
        <v>-9.1950219175662706E-3</v>
      </c>
      <c r="J1272" s="9">
        <f t="shared" ca="1" si="121"/>
        <v>-6.2885502900000001E-2</v>
      </c>
    </row>
    <row r="1273" spans="1:10" x14ac:dyDescent="0.2">
      <c r="A1273" s="2">
        <v>42062</v>
      </c>
      <c r="B1273" s="7">
        <v>2104.5</v>
      </c>
      <c r="C1273" s="7">
        <v>454.62900000000002</v>
      </c>
      <c r="D1273" s="16">
        <v>3.18428186714E-2</v>
      </c>
      <c r="E1273" s="14">
        <f t="shared" ca="1" si="122"/>
        <v>2021.25</v>
      </c>
      <c r="F1273" s="14">
        <f t="shared" ca="1" si="123"/>
        <v>440.25200000000001</v>
      </c>
      <c r="G1273" s="15">
        <f t="shared" ca="1" si="124"/>
        <v>1.0411873840445269</v>
      </c>
      <c r="H1273" s="15">
        <f t="shared" ca="1" si="125"/>
        <v>1.0326562968481687</v>
      </c>
      <c r="I1273" s="18">
        <f t="shared" ca="1" si="126"/>
        <v>-8.193613682888623E-3</v>
      </c>
      <c r="J1273" s="9">
        <f t="shared" ca="1" si="121"/>
        <v>-4.0036432400000002E-2</v>
      </c>
    </row>
    <row r="1274" spans="1:10" x14ac:dyDescent="0.2">
      <c r="A1274" s="2">
        <v>42065</v>
      </c>
      <c r="B1274" s="7">
        <v>2117.389893</v>
      </c>
      <c r="C1274" s="7">
        <v>446.02199999999999</v>
      </c>
      <c r="D1274" s="16">
        <v>1.6502450244599998E-2</v>
      </c>
      <c r="E1274" s="14">
        <f t="shared" ca="1" si="122"/>
        <v>1994.98999</v>
      </c>
      <c r="F1274" s="14">
        <f t="shared" ca="1" si="123"/>
        <v>446.25200000000001</v>
      </c>
      <c r="G1274" s="15">
        <f t="shared" ca="1" si="124"/>
        <v>1.0613536426816859</v>
      </c>
      <c r="H1274" s="15">
        <f t="shared" ca="1" si="125"/>
        <v>0.99948459614746821</v>
      </c>
      <c r="I1274" s="18">
        <f t="shared" ca="1" si="126"/>
        <v>-5.8292584154980842E-2</v>
      </c>
      <c r="J1274" s="9">
        <f t="shared" ca="1" si="121"/>
        <v>-7.4795034400000002E-2</v>
      </c>
    </row>
    <row r="1275" spans="1:10" x14ac:dyDescent="0.2">
      <c r="A1275" s="2">
        <v>42066</v>
      </c>
      <c r="B1275" s="7">
        <v>2107.780029</v>
      </c>
      <c r="C1275" s="7">
        <v>446.78199999999998</v>
      </c>
      <c r="D1275" s="16">
        <v>1.39702043773E-2</v>
      </c>
      <c r="E1275" s="14">
        <f t="shared" ca="1" si="122"/>
        <v>2020.849976</v>
      </c>
      <c r="F1275" s="14">
        <f t="shared" ca="1" si="123"/>
        <v>457.00200000000001</v>
      </c>
      <c r="G1275" s="15">
        <f t="shared" ca="1" si="124"/>
        <v>1.0430165791782655</v>
      </c>
      <c r="H1275" s="15">
        <f t="shared" ca="1" si="125"/>
        <v>0.97763685935728939</v>
      </c>
      <c r="I1275" s="18">
        <f t="shared" ca="1" si="126"/>
        <v>-6.26832987376722E-2</v>
      </c>
      <c r="J1275" s="9">
        <f t="shared" ca="1" si="121"/>
        <v>-7.6653503100000006E-2</v>
      </c>
    </row>
    <row r="1276" spans="1:10" x14ac:dyDescent="0.2">
      <c r="A1276" s="2">
        <v>42067</v>
      </c>
      <c r="B1276" s="7">
        <v>2098.530029</v>
      </c>
      <c r="C1276" s="7">
        <v>448.55399999999997</v>
      </c>
      <c r="D1276" s="16">
        <v>2.4191405085799999E-3</v>
      </c>
      <c r="E1276" s="14">
        <f t="shared" ca="1" si="122"/>
        <v>2050.030029</v>
      </c>
      <c r="F1276" s="14">
        <f t="shared" ca="1" si="123"/>
        <v>450.25200000000001</v>
      </c>
      <c r="G1276" s="15">
        <f t="shared" ca="1" si="124"/>
        <v>1.023658190033274</v>
      </c>
      <c r="H1276" s="15">
        <f t="shared" ca="1" si="125"/>
        <v>0.99622877855067826</v>
      </c>
      <c r="I1276" s="18">
        <f t="shared" ca="1" si="126"/>
        <v>-2.6795478949574125E-2</v>
      </c>
      <c r="J1276" s="9">
        <f t="shared" ca="1" si="121"/>
        <v>-2.92146195E-2</v>
      </c>
    </row>
    <row r="1277" spans="1:10" x14ac:dyDescent="0.2">
      <c r="A1277" s="2">
        <v>42068</v>
      </c>
      <c r="B1277" s="7">
        <v>2101.040039</v>
      </c>
      <c r="C1277" s="7">
        <v>454.12299999999999</v>
      </c>
      <c r="D1277" s="16">
        <v>-7.5978936866999999E-4</v>
      </c>
      <c r="E1277" s="14">
        <f t="shared" ca="1" si="122"/>
        <v>2041.51001</v>
      </c>
      <c r="F1277" s="14">
        <f t="shared" ca="1" si="123"/>
        <v>454.25200000000001</v>
      </c>
      <c r="G1277" s="15">
        <f t="shared" ca="1" si="124"/>
        <v>1.0291598026501962</v>
      </c>
      <c r="H1277" s="15">
        <f t="shared" ca="1" si="125"/>
        <v>0.99971601666035592</v>
      </c>
      <c r="I1277" s="18">
        <f t="shared" ca="1" si="126"/>
        <v>-2.8609537521791517E-2</v>
      </c>
      <c r="J1277" s="9">
        <f t="shared" ca="1" si="121"/>
        <v>-2.78497482E-2</v>
      </c>
    </row>
    <row r="1278" spans="1:10" x14ac:dyDescent="0.2">
      <c r="A1278" s="2">
        <v>42069</v>
      </c>
      <c r="B1278" s="7">
        <v>2071.26001</v>
      </c>
      <c r="C1278" s="7">
        <v>454.12299999999999</v>
      </c>
      <c r="D1278" s="16">
        <v>-5.3679832550599998E-3</v>
      </c>
      <c r="E1278" s="14">
        <f t="shared" ca="1" si="122"/>
        <v>2062.5200199999999</v>
      </c>
      <c r="F1278" s="14">
        <f t="shared" ca="1" si="123"/>
        <v>450.00200000000001</v>
      </c>
      <c r="G1278" s="15">
        <f t="shared" ca="1" si="124"/>
        <v>1.0042375297768018</v>
      </c>
      <c r="H1278" s="15">
        <f t="shared" ca="1" si="125"/>
        <v>1.009157737076724</v>
      </c>
      <c r="I1278" s="18">
        <f t="shared" ca="1" si="126"/>
        <v>4.8994457526554402E-3</v>
      </c>
      <c r="J1278" s="9">
        <f t="shared" ca="1" si="121"/>
        <v>1.0267429E-2</v>
      </c>
    </row>
    <row r="1279" spans="1:10" x14ac:dyDescent="0.2">
      <c r="A1279" s="2">
        <v>42072</v>
      </c>
      <c r="B1279" s="7">
        <v>2079.429932</v>
      </c>
      <c r="C1279" s="7">
        <v>454.62900000000002</v>
      </c>
      <c r="D1279" s="16">
        <v>-1.7271426721900001E-2</v>
      </c>
      <c r="E1279" s="14">
        <f t="shared" ca="1" si="122"/>
        <v>2055.469971</v>
      </c>
      <c r="F1279" s="14">
        <f t="shared" ca="1" si="123"/>
        <v>449.00200000000001</v>
      </c>
      <c r="G1279" s="15">
        <f t="shared" ca="1" si="124"/>
        <v>1.0116566825777287</v>
      </c>
      <c r="H1279" s="15">
        <f t="shared" ca="1" si="125"/>
        <v>1.0125322381637498</v>
      </c>
      <c r="I1279" s="18">
        <f t="shared" ca="1" si="126"/>
        <v>8.6546711063095749E-4</v>
      </c>
      <c r="J1279" s="9">
        <f t="shared" ca="1" si="121"/>
        <v>1.8136893800000001E-2</v>
      </c>
    </row>
    <row r="1280" spans="1:10" x14ac:dyDescent="0.2">
      <c r="A1280" s="2">
        <v>42073</v>
      </c>
      <c r="B1280" s="7">
        <v>2044.160034</v>
      </c>
      <c r="C1280" s="7">
        <v>446.27600000000001</v>
      </c>
      <c r="D1280" s="16">
        <v>-1.43018250007E-2</v>
      </c>
      <c r="E1280" s="14">
        <f t="shared" ca="1" si="122"/>
        <v>2046.73999</v>
      </c>
      <c r="F1280" s="14">
        <f t="shared" ca="1" si="123"/>
        <v>455.50200000000001</v>
      </c>
      <c r="G1280" s="15">
        <f t="shared" ca="1" si="124"/>
        <v>0.99873948033819382</v>
      </c>
      <c r="H1280" s="15">
        <f t="shared" ca="1" si="125"/>
        <v>0.97974542373030193</v>
      </c>
      <c r="I1280" s="18">
        <f t="shared" ca="1" si="126"/>
        <v>-1.9018029207636955E-2</v>
      </c>
      <c r="J1280" s="9">
        <f t="shared" ca="1" si="121"/>
        <v>-4.7162042E-3</v>
      </c>
    </row>
    <row r="1281" spans="1:10" x14ac:dyDescent="0.2">
      <c r="A1281" s="2">
        <v>42074</v>
      </c>
      <c r="B1281" s="7">
        <v>2040.23999</v>
      </c>
      <c r="C1281" s="7">
        <v>449.06</v>
      </c>
      <c r="D1281" s="16">
        <v>-8.0893412179600006E-3</v>
      </c>
      <c r="E1281" s="14">
        <f t="shared" ca="1" si="122"/>
        <v>2068.5900879999999</v>
      </c>
      <c r="F1281" s="14">
        <f t="shared" ca="1" si="123"/>
        <v>458.50200000000001</v>
      </c>
      <c r="G1281" s="15">
        <f t="shared" ca="1" si="124"/>
        <v>0.98629496575253828</v>
      </c>
      <c r="H1281" s="15">
        <f t="shared" ca="1" si="125"/>
        <v>0.97940685100610247</v>
      </c>
      <c r="I1281" s="18">
        <f t="shared" ca="1" si="126"/>
        <v>-6.9838283531947765E-3</v>
      </c>
      <c r="J1281" s="9">
        <f t="shared" ca="1" si="121"/>
        <v>1.1055129E-3</v>
      </c>
    </row>
    <row r="1282" spans="1:10" x14ac:dyDescent="0.2">
      <c r="A1282" s="2">
        <v>42075</v>
      </c>
      <c r="B1282" s="7">
        <v>2065.9499510000001</v>
      </c>
      <c r="C1282" s="7">
        <v>441.97199999999998</v>
      </c>
      <c r="D1282" s="16">
        <v>-1.0649742476900001E-2</v>
      </c>
      <c r="E1282" s="14">
        <f t="shared" ca="1" si="122"/>
        <v>2068.530029</v>
      </c>
      <c r="F1282" s="14">
        <f t="shared" ca="1" si="123"/>
        <v>452.50200000000001</v>
      </c>
      <c r="G1282" s="15">
        <f t="shared" ca="1" si="124"/>
        <v>0.99875269976078263</v>
      </c>
      <c r="H1282" s="15">
        <f t="shared" ca="1" si="125"/>
        <v>0.97672938462150438</v>
      </c>
      <c r="I1282" s="18">
        <f t="shared" ca="1" si="126"/>
        <v>-2.2050819131255617E-2</v>
      </c>
      <c r="J1282" s="9">
        <f t="shared" ca="1" si="121"/>
        <v>-1.14010767E-2</v>
      </c>
    </row>
    <row r="1283" spans="1:10" x14ac:dyDescent="0.2">
      <c r="A1283" s="2">
        <v>42076</v>
      </c>
      <c r="B1283" s="7">
        <v>2053.3999020000001</v>
      </c>
      <c r="C1283" s="7">
        <v>440.45299999999997</v>
      </c>
      <c r="D1283" s="16">
        <v>-1.4608673220399999E-2</v>
      </c>
      <c r="E1283" s="14">
        <f t="shared" ca="1" si="122"/>
        <v>2088.4799800000001</v>
      </c>
      <c r="F1283" s="14">
        <f t="shared" ca="1" si="123"/>
        <v>440.00200000000001</v>
      </c>
      <c r="G1283" s="15">
        <f t="shared" ca="1" si="124"/>
        <v>0.98320305756533999</v>
      </c>
      <c r="H1283" s="15">
        <f t="shared" ca="1" si="125"/>
        <v>1.0010249953409303</v>
      </c>
      <c r="I1283" s="18">
        <f t="shared" ca="1" si="126"/>
        <v>1.8126405973270643E-2</v>
      </c>
      <c r="J1283" s="9">
        <f t="shared" ca="1" si="121"/>
        <v>3.2735079200000003E-2</v>
      </c>
    </row>
    <row r="1284" spans="1:10" x14ac:dyDescent="0.2">
      <c r="A1284" s="2">
        <v>42079</v>
      </c>
      <c r="B1284" s="7">
        <v>2081.1899410000001</v>
      </c>
      <c r="C1284" s="7">
        <v>446.52800000000002</v>
      </c>
      <c r="D1284" s="16">
        <v>-1.7467902974800002E-2</v>
      </c>
      <c r="E1284" s="14">
        <f t="shared" ca="1" si="122"/>
        <v>2096.98999</v>
      </c>
      <c r="F1284" s="14">
        <f t="shared" ca="1" si="123"/>
        <v>450.00200000000001</v>
      </c>
      <c r="G1284" s="15">
        <f t="shared" ca="1" si="124"/>
        <v>0.99246536746701397</v>
      </c>
      <c r="H1284" s="15">
        <f t="shared" ca="1" si="125"/>
        <v>0.99228003431095868</v>
      </c>
      <c r="I1284" s="18">
        <f t="shared" ca="1" si="126"/>
        <v>-1.8674017465047932E-4</v>
      </c>
      <c r="J1284" s="9">
        <f t="shared" ca="1" si="121"/>
        <v>1.7281162799999999E-2</v>
      </c>
    </row>
    <row r="1285" spans="1:10" x14ac:dyDescent="0.2">
      <c r="A1285" s="2">
        <v>42080</v>
      </c>
      <c r="B1285" s="7">
        <v>2074.280029</v>
      </c>
      <c r="C1285" s="7">
        <v>445.51600000000002</v>
      </c>
      <c r="D1285" s="16">
        <v>-3.01235056976E-2</v>
      </c>
      <c r="E1285" s="14">
        <f t="shared" ca="1" si="122"/>
        <v>2100.3400879999999</v>
      </c>
      <c r="F1285" s="14">
        <f t="shared" ca="1" si="123"/>
        <v>447.50200000000001</v>
      </c>
      <c r="G1285" s="15">
        <f t="shared" ca="1" si="124"/>
        <v>0.98759245745539481</v>
      </c>
      <c r="H1285" s="15">
        <f t="shared" ca="1" si="125"/>
        <v>0.9955620310076827</v>
      </c>
      <c r="I1285" s="18">
        <f t="shared" ca="1" si="126"/>
        <v>8.0696986820070205E-3</v>
      </c>
      <c r="J1285" s="9">
        <f t="shared" ca="1" si="121"/>
        <v>3.81932044E-2</v>
      </c>
    </row>
    <row r="1286" spans="1:10" x14ac:dyDescent="0.2">
      <c r="A1286" s="2">
        <v>42081</v>
      </c>
      <c r="B1286" s="7">
        <v>2099.5</v>
      </c>
      <c r="C1286" s="7">
        <v>448.80700000000002</v>
      </c>
      <c r="D1286" s="16">
        <v>-3.67467720319E-2</v>
      </c>
      <c r="E1286" s="14">
        <f t="shared" ca="1" si="122"/>
        <v>2099.679932</v>
      </c>
      <c r="F1286" s="14">
        <f t="shared" ca="1" si="123"/>
        <v>447.28800000000001</v>
      </c>
      <c r="G1286" s="15">
        <f t="shared" ca="1" si="124"/>
        <v>0.99991430503418266</v>
      </c>
      <c r="H1286" s="15">
        <f t="shared" ca="1" si="125"/>
        <v>1.0033960222496467</v>
      </c>
      <c r="I1286" s="18">
        <f t="shared" ca="1" si="126"/>
        <v>3.482015606672384E-3</v>
      </c>
      <c r="J1286" s="9">
        <f t="shared" ca="1" si="121"/>
        <v>4.0228787600000003E-2</v>
      </c>
    </row>
    <row r="1287" spans="1:10" x14ac:dyDescent="0.2">
      <c r="A1287" s="2">
        <v>42082</v>
      </c>
      <c r="B1287" s="7">
        <v>2089.2700199999999</v>
      </c>
      <c r="C1287" s="7">
        <v>449.56599999999997</v>
      </c>
      <c r="D1287" s="16">
        <v>-3.9778639992900003E-2</v>
      </c>
      <c r="E1287" s="14">
        <f t="shared" ca="1" si="122"/>
        <v>2097.4499510000001</v>
      </c>
      <c r="F1287" s="14">
        <f t="shared" ca="1" si="123"/>
        <v>436.15</v>
      </c>
      <c r="G1287" s="15">
        <f t="shared" ca="1" si="124"/>
        <v>0.99610005902829757</v>
      </c>
      <c r="H1287" s="15">
        <f t="shared" ca="1" si="125"/>
        <v>1.0307600596125186</v>
      </c>
      <c r="I1287" s="18">
        <f t="shared" ca="1" si="126"/>
        <v>3.4795701767182052E-2</v>
      </c>
      <c r="J1287" s="9">
        <f t="shared" ca="1" si="121"/>
        <v>7.4574341799999999E-2</v>
      </c>
    </row>
    <row r="1288" spans="1:10" x14ac:dyDescent="0.2">
      <c r="A1288" s="2">
        <v>42083</v>
      </c>
      <c r="B1288" s="7">
        <v>2108.1000979999999</v>
      </c>
      <c r="C1288" s="7">
        <v>446.52800000000002</v>
      </c>
      <c r="D1288" s="16">
        <v>-4.0931170485699997E-2</v>
      </c>
      <c r="E1288" s="14">
        <f t="shared" ca="1" si="122"/>
        <v>2110.3000489999999</v>
      </c>
      <c r="F1288" s="14">
        <f t="shared" ca="1" si="123"/>
        <v>456.654</v>
      </c>
      <c r="G1288" s="15">
        <f t="shared" ca="1" si="124"/>
        <v>0.99895751743879146</v>
      </c>
      <c r="H1288" s="15">
        <f t="shared" ca="1" si="125"/>
        <v>0.97782566231764101</v>
      </c>
      <c r="I1288" s="18">
        <f t="shared" ca="1" si="126"/>
        <v>-2.1153907701030206E-2</v>
      </c>
      <c r="J1288" s="9">
        <f t="shared" ca="1" si="121"/>
        <v>1.9777262800000001E-2</v>
      </c>
    </row>
    <row r="1289" spans="1:10" x14ac:dyDescent="0.2">
      <c r="A1289" s="2">
        <v>42086</v>
      </c>
      <c r="B1289" s="7">
        <v>2104.419922</v>
      </c>
      <c r="C1289" s="7">
        <v>453.86900000000003</v>
      </c>
      <c r="D1289" s="16">
        <v>-2.9858518175000001E-2</v>
      </c>
      <c r="E1289" s="14">
        <f t="shared" ca="1" si="122"/>
        <v>2109.6599120000001</v>
      </c>
      <c r="F1289" s="14">
        <f t="shared" ca="1" si="123"/>
        <v>452.60399999999998</v>
      </c>
      <c r="G1289" s="15">
        <f t="shared" ca="1" si="124"/>
        <v>0.99751619207901976</v>
      </c>
      <c r="H1289" s="15">
        <f t="shared" ca="1" si="125"/>
        <v>1.0027949377380669</v>
      </c>
      <c r="I1289" s="18">
        <f t="shared" ca="1" si="126"/>
        <v>5.2918896965925555E-3</v>
      </c>
      <c r="J1289" s="9">
        <f t="shared" ca="1" si="121"/>
        <v>3.51504079E-2</v>
      </c>
    </row>
    <row r="1290" spans="1:10" x14ac:dyDescent="0.2">
      <c r="A1290" s="2">
        <v>42087</v>
      </c>
      <c r="B1290" s="7">
        <v>2091.5</v>
      </c>
      <c r="C1290" s="7">
        <v>462.72899999999998</v>
      </c>
      <c r="D1290" s="16">
        <v>-3.89523378295E-2</v>
      </c>
      <c r="E1290" s="14">
        <f t="shared" ca="1" si="122"/>
        <v>2115.4799800000001</v>
      </c>
      <c r="F1290" s="14">
        <f t="shared" ca="1" si="123"/>
        <v>453.61599999999999</v>
      </c>
      <c r="G1290" s="15">
        <f t="shared" ca="1" si="124"/>
        <v>0.98866452047445041</v>
      </c>
      <c r="H1290" s="15">
        <f t="shared" ca="1" si="125"/>
        <v>1.0200896793763889</v>
      </c>
      <c r="I1290" s="18">
        <f t="shared" ca="1" si="126"/>
        <v>3.1785462359727346E-2</v>
      </c>
      <c r="J1290" s="9">
        <f t="shared" ca="1" si="121"/>
        <v>7.0737800200000006E-2</v>
      </c>
    </row>
    <row r="1291" spans="1:10" x14ac:dyDescent="0.2">
      <c r="A1291" s="2">
        <v>42088</v>
      </c>
      <c r="B1291" s="7">
        <v>2061.0500489999999</v>
      </c>
      <c r="C1291" s="7">
        <v>460.19799999999998</v>
      </c>
      <c r="D1291" s="16">
        <v>-3.41158986985E-2</v>
      </c>
      <c r="E1291" s="14">
        <f t="shared" ca="1" si="122"/>
        <v>2113.860107</v>
      </c>
      <c r="F1291" s="14">
        <f t="shared" ca="1" si="123"/>
        <v>459.185</v>
      </c>
      <c r="G1291" s="15">
        <f t="shared" ca="1" si="124"/>
        <v>0.97501724081687302</v>
      </c>
      <c r="H1291" s="15">
        <f t="shared" ca="1" si="125"/>
        <v>1.0022060825157615</v>
      </c>
      <c r="I1291" s="18">
        <f t="shared" ca="1" si="126"/>
        <v>2.7885498389863983E-2</v>
      </c>
      <c r="J1291" s="9">
        <f t="shared" ca="1" si="121"/>
        <v>6.2001397100000001E-2</v>
      </c>
    </row>
    <row r="1292" spans="1:10" x14ac:dyDescent="0.2">
      <c r="A1292" s="2">
        <v>42089</v>
      </c>
      <c r="B1292" s="7">
        <v>2056.1499020000001</v>
      </c>
      <c r="C1292" s="7">
        <v>460.95699999999999</v>
      </c>
      <c r="D1292" s="16">
        <v>-2.63364987733E-2</v>
      </c>
      <c r="E1292" s="14">
        <f t="shared" ca="1" si="122"/>
        <v>2110.73999</v>
      </c>
      <c r="F1292" s="14">
        <f t="shared" ca="1" si="123"/>
        <v>454.37599999999998</v>
      </c>
      <c r="G1292" s="15">
        <f t="shared" ca="1" si="124"/>
        <v>0.97413699069585546</v>
      </c>
      <c r="H1292" s="15">
        <f t="shared" ca="1" si="125"/>
        <v>1.0144835994858883</v>
      </c>
      <c r="I1292" s="18">
        <f t="shared" ca="1" si="126"/>
        <v>4.1417797676702506E-2</v>
      </c>
      <c r="J1292" s="9">
        <f t="shared" ca="1" si="121"/>
        <v>6.7754296500000005E-2</v>
      </c>
    </row>
    <row r="1293" spans="1:10" x14ac:dyDescent="0.2">
      <c r="A1293" s="2">
        <v>42090</v>
      </c>
      <c r="B1293" s="7">
        <v>2061.0200199999999</v>
      </c>
      <c r="C1293" s="7">
        <v>458.93200000000002</v>
      </c>
      <c r="D1293" s="16">
        <v>-2.8909730739500001E-2</v>
      </c>
      <c r="E1293" s="14">
        <f t="shared" ca="1" si="122"/>
        <v>2104.5</v>
      </c>
      <c r="F1293" s="14">
        <f t="shared" ca="1" si="123"/>
        <v>454.62900000000002</v>
      </c>
      <c r="G1293" s="15">
        <f t="shared" ca="1" si="124"/>
        <v>0.97933952007602754</v>
      </c>
      <c r="H1293" s="15">
        <f t="shared" ca="1" si="125"/>
        <v>1.009464860358666</v>
      </c>
      <c r="I1293" s="18">
        <f t="shared" ca="1" si="126"/>
        <v>3.0760874717176589E-2</v>
      </c>
      <c r="J1293" s="9">
        <f t="shared" ca="1" si="121"/>
        <v>5.9670605500000001E-2</v>
      </c>
    </row>
    <row r="1294" spans="1:10" x14ac:dyDescent="0.2">
      <c r="A1294" s="2">
        <v>42093</v>
      </c>
      <c r="B1294" s="7">
        <v>2086.23999</v>
      </c>
      <c r="C1294" s="7">
        <v>460.19799999999998</v>
      </c>
      <c r="D1294" s="16">
        <v>-1.5750183257900001E-2</v>
      </c>
      <c r="E1294" s="14">
        <f t="shared" ca="1" si="122"/>
        <v>2117.389893</v>
      </c>
      <c r="F1294" s="14">
        <f t="shared" ca="1" si="123"/>
        <v>446.02199999999999</v>
      </c>
      <c r="G1294" s="15">
        <f t="shared" ca="1" si="124"/>
        <v>0.98528853703185215</v>
      </c>
      <c r="H1294" s="15">
        <f t="shared" ca="1" si="125"/>
        <v>1.0317831855827739</v>
      </c>
      <c r="I1294" s="18">
        <f t="shared" ca="1" si="126"/>
        <v>4.7188865802686886E-2</v>
      </c>
      <c r="J1294" s="9">
        <f t="shared" ca="1" si="121"/>
        <v>6.2939049100000005E-2</v>
      </c>
    </row>
    <row r="1295" spans="1:10" x14ac:dyDescent="0.2">
      <c r="A1295" s="2">
        <v>42094</v>
      </c>
      <c r="B1295" s="7">
        <v>2067.889893</v>
      </c>
      <c r="C1295" s="7">
        <v>462.72899999999998</v>
      </c>
      <c r="D1295" s="16">
        <v>-1.2734811933999999E-2</v>
      </c>
      <c r="E1295" s="14">
        <f t="shared" ca="1" si="122"/>
        <v>2107.780029</v>
      </c>
      <c r="F1295" s="14">
        <f t="shared" ca="1" si="123"/>
        <v>446.78199999999998</v>
      </c>
      <c r="G1295" s="15">
        <f t="shared" ca="1" si="124"/>
        <v>0.98107481072447333</v>
      </c>
      <c r="H1295" s="15">
        <f t="shared" ca="1" si="125"/>
        <v>1.0356930225479093</v>
      </c>
      <c r="I1295" s="18">
        <f t="shared" ca="1" si="126"/>
        <v>5.5671811391328374E-2</v>
      </c>
      <c r="J1295" s="9">
        <f t="shared" ca="1" si="121"/>
        <v>6.8406623299999997E-2</v>
      </c>
    </row>
    <row r="1296" spans="1:10" x14ac:dyDescent="0.2">
      <c r="A1296" s="2">
        <v>42095</v>
      </c>
      <c r="B1296" s="7">
        <v>2059.6899410000001</v>
      </c>
      <c r="C1296" s="7">
        <v>462.22300000000001</v>
      </c>
      <c r="D1296" s="16">
        <v>-1.31195523238E-2</v>
      </c>
      <c r="E1296" s="14">
        <f t="shared" ca="1" si="122"/>
        <v>2098.530029</v>
      </c>
      <c r="F1296" s="14">
        <f t="shared" ca="1" si="123"/>
        <v>448.55399999999997</v>
      </c>
      <c r="G1296" s="15">
        <f t="shared" ca="1" si="124"/>
        <v>0.9814917644907335</v>
      </c>
      <c r="H1296" s="15">
        <f t="shared" ca="1" si="125"/>
        <v>1.0304734769949662</v>
      </c>
      <c r="I1296" s="18">
        <f t="shared" ca="1" si="126"/>
        <v>4.9905372899025524E-2</v>
      </c>
      <c r="J1296" s="9">
        <f t="shared" ca="1" si="121"/>
        <v>6.3024925199999998E-2</v>
      </c>
    </row>
    <row r="1297" spans="1:10" x14ac:dyDescent="0.2">
      <c r="A1297" s="2">
        <v>42096</v>
      </c>
      <c r="B1297" s="7">
        <v>2066.959961</v>
      </c>
      <c r="C1297" s="7">
        <v>457.92</v>
      </c>
      <c r="D1297" s="16">
        <v>-1.71332091007E-2</v>
      </c>
      <c r="E1297" s="14">
        <f t="shared" ca="1" si="122"/>
        <v>2101.040039</v>
      </c>
      <c r="F1297" s="14">
        <f t="shared" ca="1" si="123"/>
        <v>454.12299999999999</v>
      </c>
      <c r="G1297" s="15">
        <f t="shared" ca="1" si="124"/>
        <v>0.98377942477658797</v>
      </c>
      <c r="H1297" s="15">
        <f t="shared" ca="1" si="125"/>
        <v>1.0083611708722087</v>
      </c>
      <c r="I1297" s="18">
        <f t="shared" ca="1" si="126"/>
        <v>2.4987050426677815E-2</v>
      </c>
      <c r="J1297" s="9">
        <f t="shared" ca="1" si="121"/>
        <v>4.21202595E-2</v>
      </c>
    </row>
    <row r="1298" spans="1:10" x14ac:dyDescent="0.2">
      <c r="A1298" s="2">
        <v>42101</v>
      </c>
      <c r="B1298" s="7">
        <v>2076.330078</v>
      </c>
      <c r="C1298" s="7">
        <v>458.42599999999999</v>
      </c>
      <c r="D1298" s="16">
        <v>-2.0174373348800002E-2</v>
      </c>
      <c r="E1298" s="14">
        <f t="shared" ca="1" si="122"/>
        <v>2071.26001</v>
      </c>
      <c r="F1298" s="14">
        <f t="shared" ca="1" si="123"/>
        <v>454.12299999999999</v>
      </c>
      <c r="G1298" s="15">
        <f t="shared" ca="1" si="124"/>
        <v>1.0024478182244247</v>
      </c>
      <c r="H1298" s="15">
        <f t="shared" ca="1" si="125"/>
        <v>1.0094754064427478</v>
      </c>
      <c r="I1298" s="18">
        <f t="shared" ca="1" si="126"/>
        <v>7.0104279649894075E-3</v>
      </c>
      <c r="J1298" s="9">
        <f t="shared" ca="1" si="121"/>
        <v>2.7184801299999999E-2</v>
      </c>
    </row>
    <row r="1299" spans="1:10" x14ac:dyDescent="0.2">
      <c r="A1299" s="2">
        <v>42102</v>
      </c>
      <c r="B1299" s="7">
        <v>2081.8999020000001</v>
      </c>
      <c r="C1299" s="7">
        <v>461.464</v>
      </c>
      <c r="D1299" s="16">
        <v>-4.2658574417999999E-3</v>
      </c>
      <c r="E1299" s="14">
        <f t="shared" ca="1" si="122"/>
        <v>2079.429932</v>
      </c>
      <c r="F1299" s="14">
        <f t="shared" ca="1" si="123"/>
        <v>454.62900000000002</v>
      </c>
      <c r="G1299" s="15">
        <f t="shared" ca="1" si="124"/>
        <v>1.0011878111216879</v>
      </c>
      <c r="H1299" s="15">
        <f t="shared" ca="1" si="125"/>
        <v>1.0150342367072931</v>
      </c>
      <c r="I1299" s="18">
        <f t="shared" ca="1" si="126"/>
        <v>1.3829998159977874E-2</v>
      </c>
      <c r="J1299" s="9">
        <f t="shared" ca="1" si="121"/>
        <v>1.8095855599999999E-2</v>
      </c>
    </row>
    <row r="1300" spans="1:10" x14ac:dyDescent="0.2">
      <c r="A1300" s="2">
        <v>42103</v>
      </c>
      <c r="B1300" s="7">
        <v>2091.179932</v>
      </c>
      <c r="C1300" s="7">
        <v>473.61399999999998</v>
      </c>
      <c r="D1300" s="16">
        <v>1.8305621454900001E-2</v>
      </c>
      <c r="E1300" s="14">
        <f t="shared" ca="1" si="122"/>
        <v>2044.160034</v>
      </c>
      <c r="F1300" s="14">
        <f t="shared" ca="1" si="123"/>
        <v>446.27600000000001</v>
      </c>
      <c r="G1300" s="15">
        <f t="shared" ca="1" si="124"/>
        <v>1.0230020630566736</v>
      </c>
      <c r="H1300" s="15">
        <f t="shared" ca="1" si="125"/>
        <v>1.0612580555530657</v>
      </c>
      <c r="I1300" s="18">
        <f t="shared" ca="1" si="126"/>
        <v>3.7395811678116564E-2</v>
      </c>
      <c r="J1300" s="9">
        <f t="shared" ca="1" si="121"/>
        <v>1.9090190199999999E-2</v>
      </c>
    </row>
    <row r="1301" spans="1:10" x14ac:dyDescent="0.2">
      <c r="A1301" s="2">
        <v>42104</v>
      </c>
      <c r="B1301" s="7">
        <v>2102.0600589999999</v>
      </c>
      <c r="C1301" s="7">
        <v>482.221</v>
      </c>
      <c r="D1301" s="16">
        <v>3.5371316062800001E-2</v>
      </c>
      <c r="E1301" s="14">
        <f t="shared" ca="1" si="122"/>
        <v>2040.23999</v>
      </c>
      <c r="F1301" s="14">
        <f t="shared" ca="1" si="123"/>
        <v>449.06</v>
      </c>
      <c r="G1301" s="15">
        <f t="shared" ca="1" si="124"/>
        <v>1.0303003907888306</v>
      </c>
      <c r="H1301" s="15">
        <f t="shared" ca="1" si="125"/>
        <v>1.0738453658753842</v>
      </c>
      <c r="I1301" s="18">
        <f t="shared" ca="1" si="126"/>
        <v>4.2264348801434704E-2</v>
      </c>
      <c r="J1301" s="9">
        <f t="shared" ca="1" si="121"/>
        <v>6.8930327000000001E-3</v>
      </c>
    </row>
    <row r="1302" spans="1:10" x14ac:dyDescent="0.2">
      <c r="A1302" s="2">
        <v>42107</v>
      </c>
      <c r="B1302" s="7">
        <v>2092.429932</v>
      </c>
      <c r="C1302" s="7">
        <v>486.77699999999999</v>
      </c>
      <c r="D1302" s="16">
        <v>3.38146329606E-2</v>
      </c>
      <c r="E1302" s="14">
        <f t="shared" ca="1" si="122"/>
        <v>2065.9499510000001</v>
      </c>
      <c r="F1302" s="14">
        <f t="shared" ca="1" si="123"/>
        <v>441.97199999999998</v>
      </c>
      <c r="G1302" s="15">
        <f t="shared" ca="1" si="124"/>
        <v>1.0128173390585684</v>
      </c>
      <c r="H1302" s="15">
        <f t="shared" ca="1" si="125"/>
        <v>1.1013752002389292</v>
      </c>
      <c r="I1302" s="18">
        <f t="shared" ca="1" si="126"/>
        <v>8.7437149587779484E-2</v>
      </c>
      <c r="J1302" s="9">
        <f t="shared" ca="1" si="121"/>
        <v>5.3622516600000003E-2</v>
      </c>
    </row>
    <row r="1303" spans="1:10" x14ac:dyDescent="0.2">
      <c r="A1303" s="2">
        <v>42108</v>
      </c>
      <c r="B1303" s="7">
        <v>2095.8400879999999</v>
      </c>
      <c r="C1303" s="7">
        <v>477.91699999999997</v>
      </c>
      <c r="D1303" s="16">
        <v>1.7574610493299999E-2</v>
      </c>
      <c r="E1303" s="14">
        <f t="shared" ca="1" si="122"/>
        <v>2053.3999020000001</v>
      </c>
      <c r="F1303" s="14">
        <f t="shared" ca="1" si="123"/>
        <v>440.45299999999997</v>
      </c>
      <c r="G1303" s="15">
        <f t="shared" ca="1" si="124"/>
        <v>1.0206682516925532</v>
      </c>
      <c r="H1303" s="15">
        <f t="shared" ca="1" si="125"/>
        <v>1.0850578835880331</v>
      </c>
      <c r="I1303" s="18">
        <f t="shared" ca="1" si="126"/>
        <v>6.3085759539109665E-2</v>
      </c>
      <c r="J1303" s="9">
        <f t="shared" ref="J1303:J1366" ca="1" si="127">ROUND(I1303-D1303,10)</f>
        <v>4.5511149000000001E-2</v>
      </c>
    </row>
    <row r="1304" spans="1:10" x14ac:dyDescent="0.2">
      <c r="A1304" s="2">
        <v>42109</v>
      </c>
      <c r="B1304" s="7">
        <v>2106.6298830000001</v>
      </c>
      <c r="C1304" s="7">
        <v>479.94200000000001</v>
      </c>
      <c r="D1304" s="16">
        <v>2.04506828865E-2</v>
      </c>
      <c r="E1304" s="14">
        <f t="shared" ca="1" si="122"/>
        <v>2081.1899410000001</v>
      </c>
      <c r="F1304" s="14">
        <f t="shared" ca="1" si="123"/>
        <v>446.52800000000002</v>
      </c>
      <c r="G1304" s="15">
        <f t="shared" ca="1" si="124"/>
        <v>1.012223748298426</v>
      </c>
      <c r="H1304" s="15">
        <f t="shared" ca="1" si="125"/>
        <v>1.0748306937078973</v>
      </c>
      <c r="I1304" s="18">
        <f t="shared" ca="1" si="126"/>
        <v>6.1850895629266933E-2</v>
      </c>
      <c r="J1304" s="9">
        <f t="shared" ca="1" si="127"/>
        <v>4.1400212700000001E-2</v>
      </c>
    </row>
    <row r="1305" spans="1:10" x14ac:dyDescent="0.2">
      <c r="A1305" s="2">
        <v>42110</v>
      </c>
      <c r="B1305" s="7">
        <v>2104.98999</v>
      </c>
      <c r="C1305" s="7">
        <v>477.91699999999997</v>
      </c>
      <c r="D1305" s="16">
        <v>1.98749615876E-2</v>
      </c>
      <c r="E1305" s="14">
        <f t="shared" ca="1" si="122"/>
        <v>2074.280029</v>
      </c>
      <c r="F1305" s="14">
        <f t="shared" ca="1" si="123"/>
        <v>445.51600000000002</v>
      </c>
      <c r="G1305" s="15">
        <f t="shared" ca="1" si="124"/>
        <v>1.0148051181955433</v>
      </c>
      <c r="H1305" s="15">
        <f t="shared" ca="1" si="125"/>
        <v>1.0727269054310058</v>
      </c>
      <c r="I1305" s="18">
        <f t="shared" ca="1" si="126"/>
        <v>5.7076759071194916E-2</v>
      </c>
      <c r="J1305" s="9">
        <f t="shared" ca="1" si="127"/>
        <v>3.7201797500000001E-2</v>
      </c>
    </row>
    <row r="1306" spans="1:10" x14ac:dyDescent="0.2">
      <c r="A1306" s="2">
        <v>42111</v>
      </c>
      <c r="B1306" s="7">
        <v>2081.179932</v>
      </c>
      <c r="C1306" s="7">
        <v>486.77699999999999</v>
      </c>
      <c r="D1306" s="16">
        <v>2.6440477289600001E-2</v>
      </c>
      <c r="E1306" s="14">
        <f t="shared" ca="1" si="122"/>
        <v>2099.5</v>
      </c>
      <c r="F1306" s="14">
        <f t="shared" ca="1" si="123"/>
        <v>448.80700000000002</v>
      </c>
      <c r="G1306" s="15">
        <f t="shared" ca="1" si="124"/>
        <v>0.99127408049535604</v>
      </c>
      <c r="H1306" s="15">
        <f t="shared" ca="1" si="125"/>
        <v>1.0846020672583092</v>
      </c>
      <c r="I1306" s="18">
        <f t="shared" ca="1" si="126"/>
        <v>9.4149527965379232E-2</v>
      </c>
      <c r="J1306" s="9">
        <f t="shared" ca="1" si="127"/>
        <v>6.7709050699999995E-2</v>
      </c>
    </row>
    <row r="1307" spans="1:10" x14ac:dyDescent="0.2">
      <c r="A1307" s="2">
        <v>42114</v>
      </c>
      <c r="B1307" s="7">
        <v>2100.3999020000001</v>
      </c>
      <c r="C1307" s="7">
        <v>482.47300000000001</v>
      </c>
      <c r="D1307" s="16">
        <v>2.8168141561400002E-3</v>
      </c>
      <c r="E1307" s="14">
        <f t="shared" ca="1" si="122"/>
        <v>2089.2700199999999</v>
      </c>
      <c r="F1307" s="14">
        <f t="shared" ca="1" si="123"/>
        <v>449.56599999999997</v>
      </c>
      <c r="G1307" s="15">
        <f t="shared" ca="1" si="124"/>
        <v>1.0053271630251031</v>
      </c>
      <c r="H1307" s="15">
        <f t="shared" ca="1" si="125"/>
        <v>1.0731972613587328</v>
      </c>
      <c r="I1307" s="18">
        <f t="shared" ca="1" si="126"/>
        <v>6.7510459112040344E-2</v>
      </c>
      <c r="J1307" s="9">
        <f t="shared" ca="1" si="127"/>
        <v>6.4693644999999994E-2</v>
      </c>
    </row>
    <row r="1308" spans="1:10" x14ac:dyDescent="0.2">
      <c r="A1308" s="2">
        <v>42115</v>
      </c>
      <c r="B1308" s="7">
        <v>2097.290039</v>
      </c>
      <c r="C1308" s="7">
        <v>482.98</v>
      </c>
      <c r="D1308" s="16">
        <v>6.4757813657700001E-3</v>
      </c>
      <c r="E1308" s="14">
        <f t="shared" ca="1" si="122"/>
        <v>2108.1000979999999</v>
      </c>
      <c r="F1308" s="14">
        <f t="shared" ca="1" si="123"/>
        <v>446.52800000000002</v>
      </c>
      <c r="G1308" s="15">
        <f t="shared" ca="1" si="124"/>
        <v>0.99487213201581104</v>
      </c>
      <c r="H1308" s="15">
        <f t="shared" ca="1" si="125"/>
        <v>1.0816342984090583</v>
      </c>
      <c r="I1308" s="18">
        <f t="shared" ca="1" si="126"/>
        <v>8.7209364501395381E-2</v>
      </c>
      <c r="J1308" s="9">
        <f t="shared" ca="1" si="127"/>
        <v>8.0733583100000006E-2</v>
      </c>
    </row>
    <row r="1309" spans="1:10" x14ac:dyDescent="0.2">
      <c r="A1309" s="2">
        <v>42116</v>
      </c>
      <c r="B1309" s="7">
        <v>2107.959961</v>
      </c>
      <c r="C1309" s="7">
        <v>480.70100000000002</v>
      </c>
      <c r="D1309" s="16">
        <v>6.1168236320600002E-3</v>
      </c>
      <c r="E1309" s="14">
        <f t="shared" ca="1" si="122"/>
        <v>2104.419922</v>
      </c>
      <c r="F1309" s="14">
        <f t="shared" ca="1" si="123"/>
        <v>453.86900000000003</v>
      </c>
      <c r="G1309" s="15">
        <f t="shared" ca="1" si="124"/>
        <v>1.0016821923053436</v>
      </c>
      <c r="H1309" s="15">
        <f t="shared" ca="1" si="125"/>
        <v>1.0591183799730759</v>
      </c>
      <c r="I1309" s="18">
        <f t="shared" ca="1" si="126"/>
        <v>5.7339731213095213E-2</v>
      </c>
      <c r="J1309" s="9">
        <f t="shared" ca="1" si="127"/>
        <v>5.1222907599999999E-2</v>
      </c>
    </row>
    <row r="1310" spans="1:10" x14ac:dyDescent="0.2">
      <c r="A1310" s="2">
        <v>42117</v>
      </c>
      <c r="B1310" s="7">
        <v>2112.929932</v>
      </c>
      <c r="C1310" s="7">
        <v>488.04199999999997</v>
      </c>
      <c r="D1310" s="16">
        <v>2.0319251391799999E-2</v>
      </c>
      <c r="E1310" s="14">
        <f t="shared" ca="1" si="122"/>
        <v>2091.5</v>
      </c>
      <c r="F1310" s="14">
        <f t="shared" ca="1" si="123"/>
        <v>462.72899999999998</v>
      </c>
      <c r="G1310" s="15">
        <f t="shared" ca="1" si="124"/>
        <v>1.010246202247191</v>
      </c>
      <c r="H1310" s="15">
        <f t="shared" ca="1" si="125"/>
        <v>1.0547037250745037</v>
      </c>
      <c r="I1310" s="18">
        <f t="shared" ca="1" si="126"/>
        <v>4.4006622077293001E-2</v>
      </c>
      <c r="J1310" s="9">
        <f t="shared" ca="1" si="127"/>
        <v>2.3687370700000002E-2</v>
      </c>
    </row>
    <row r="1311" spans="1:10" x14ac:dyDescent="0.2">
      <c r="A1311" s="2">
        <v>42118</v>
      </c>
      <c r="B1311" s="7">
        <v>2117.6899410000001</v>
      </c>
      <c r="C1311" s="7">
        <v>477.411</v>
      </c>
      <c r="D1311" s="16">
        <v>9.0881136509000007E-3</v>
      </c>
      <c r="E1311" s="14">
        <f t="shared" ca="1" si="122"/>
        <v>2061.0500489999999</v>
      </c>
      <c r="F1311" s="14">
        <f t="shared" ca="1" si="123"/>
        <v>460.19799999999998</v>
      </c>
      <c r="G1311" s="15">
        <f t="shared" ca="1" si="124"/>
        <v>1.0274810852009544</v>
      </c>
      <c r="H1311" s="15">
        <f t="shared" ca="1" si="125"/>
        <v>1.0374034654648652</v>
      </c>
      <c r="I1311" s="18">
        <f t="shared" ca="1" si="126"/>
        <v>9.6569955465117818E-3</v>
      </c>
      <c r="J1311" s="9">
        <f t="shared" ca="1" si="127"/>
        <v>5.6888190000000001E-4</v>
      </c>
    </row>
    <row r="1312" spans="1:10" x14ac:dyDescent="0.2">
      <c r="A1312" s="2">
        <v>42121</v>
      </c>
      <c r="B1312" s="7">
        <v>2108.919922</v>
      </c>
      <c r="C1312" s="7">
        <v>467.53899999999999</v>
      </c>
      <c r="D1312" s="16">
        <v>3.2162633192500002E-3</v>
      </c>
      <c r="E1312" s="14">
        <f t="shared" ca="1" si="122"/>
        <v>2056.1499020000001</v>
      </c>
      <c r="F1312" s="14">
        <f t="shared" ca="1" si="123"/>
        <v>460.95699999999999</v>
      </c>
      <c r="G1312" s="15">
        <f t="shared" ca="1" si="124"/>
        <v>1.0256644809547548</v>
      </c>
      <c r="H1312" s="15">
        <f t="shared" ca="1" si="125"/>
        <v>1.0142789891464929</v>
      </c>
      <c r="I1312" s="18">
        <f t="shared" ca="1" si="126"/>
        <v>-1.1100600654186166E-2</v>
      </c>
      <c r="J1312" s="9">
        <f t="shared" ca="1" si="127"/>
        <v>-1.4316864E-2</v>
      </c>
    </row>
    <row r="1313" spans="1:10" x14ac:dyDescent="0.2">
      <c r="A1313" s="2">
        <v>42122</v>
      </c>
      <c r="B1313" s="7">
        <v>2114.76001</v>
      </c>
      <c r="C1313" s="7">
        <v>467.28500000000003</v>
      </c>
      <c r="D1313" s="16">
        <v>1.9241348802699999E-2</v>
      </c>
      <c r="E1313" s="14">
        <f t="shared" ref="E1313:E1376" ca="1" si="128">OFFSET(B1313,-$K$1,0)</f>
        <v>2061.0200199999999</v>
      </c>
      <c r="F1313" s="14">
        <f t="shared" ref="F1313:F1376" ca="1" si="129">OFFSET(C1313,-$K$1,0)</f>
        <v>458.93200000000002</v>
      </c>
      <c r="G1313" s="15">
        <f t="shared" ref="G1313:G1376" ca="1" si="130">B1313/E1313</f>
        <v>1.0260744628768816</v>
      </c>
      <c r="H1313" s="15">
        <f t="shared" ref="H1313:H1376" ca="1" si="131">C1313/F1313</f>
        <v>1.0182009535181682</v>
      </c>
      <c r="I1313" s="18">
        <f t="shared" ref="I1313:I1376" ca="1" si="132">H1313/G1313-1</f>
        <v>-7.673428823711248E-3</v>
      </c>
      <c r="J1313" s="9">
        <f t="shared" ca="1" si="127"/>
        <v>-2.6914777599999998E-2</v>
      </c>
    </row>
    <row r="1314" spans="1:10" x14ac:dyDescent="0.2">
      <c r="A1314" s="2">
        <v>42123</v>
      </c>
      <c r="B1314" s="7">
        <v>2106.8500979999999</v>
      </c>
      <c r="C1314" s="7">
        <v>465.00700000000001</v>
      </c>
      <c r="D1314" s="16">
        <v>-7.7146844544499996E-3</v>
      </c>
      <c r="E1314" s="14">
        <f t="shared" ca="1" si="128"/>
        <v>2086.23999</v>
      </c>
      <c r="F1314" s="14">
        <f t="shared" ca="1" si="129"/>
        <v>460.19799999999998</v>
      </c>
      <c r="G1314" s="15">
        <f t="shared" ca="1" si="130"/>
        <v>1.0098790686108936</v>
      </c>
      <c r="H1314" s="15">
        <f t="shared" ca="1" si="131"/>
        <v>1.0104498498472396</v>
      </c>
      <c r="I1314" s="18">
        <f t="shared" ca="1" si="132"/>
        <v>5.6519761037443494E-4</v>
      </c>
      <c r="J1314" s="9">
        <f t="shared" ca="1" si="127"/>
        <v>8.2798821000000002E-3</v>
      </c>
    </row>
    <row r="1315" spans="1:10" x14ac:dyDescent="0.2">
      <c r="A1315" s="2">
        <v>42124</v>
      </c>
      <c r="B1315" s="7">
        <v>2085.51001</v>
      </c>
      <c r="C1315" s="7">
        <v>460.19799999999998</v>
      </c>
      <c r="D1315" s="16">
        <v>-1.29877716212E-2</v>
      </c>
      <c r="E1315" s="14">
        <f t="shared" ca="1" si="128"/>
        <v>2067.889893</v>
      </c>
      <c r="F1315" s="14">
        <f t="shared" ca="1" si="129"/>
        <v>462.72899999999998</v>
      </c>
      <c r="G1315" s="15">
        <f t="shared" ca="1" si="130"/>
        <v>1.0085208197301248</v>
      </c>
      <c r="H1315" s="15">
        <f t="shared" ca="1" si="131"/>
        <v>0.99453027582018849</v>
      </c>
      <c r="I1315" s="18">
        <f t="shared" ca="1" si="132"/>
        <v>-1.387234019985828E-2</v>
      </c>
      <c r="J1315" s="9">
        <f t="shared" ca="1" si="127"/>
        <v>-8.8456859999999995E-4</v>
      </c>
    </row>
    <row r="1316" spans="1:10" x14ac:dyDescent="0.2">
      <c r="A1316" s="2">
        <v>42125</v>
      </c>
      <c r="B1316" s="7">
        <v>2108.290039</v>
      </c>
      <c r="C1316" s="7">
        <v>459.94400000000002</v>
      </c>
      <c r="D1316" s="16">
        <v>-1.8533405505199999E-2</v>
      </c>
      <c r="E1316" s="14">
        <f t="shared" ca="1" si="128"/>
        <v>2059.6899410000001</v>
      </c>
      <c r="F1316" s="14">
        <f t="shared" ca="1" si="129"/>
        <v>462.22300000000001</v>
      </c>
      <c r="G1316" s="15">
        <f t="shared" ca="1" si="130"/>
        <v>1.0235958320874277</v>
      </c>
      <c r="H1316" s="15">
        <f t="shared" ca="1" si="131"/>
        <v>0.99506947945039514</v>
      </c>
      <c r="I1316" s="18">
        <f t="shared" ca="1" si="132"/>
        <v>-2.7868765915994853E-2</v>
      </c>
      <c r="J1316" s="9">
        <f t="shared" ca="1" si="127"/>
        <v>-9.3353603999999993E-3</v>
      </c>
    </row>
    <row r="1317" spans="1:10" x14ac:dyDescent="0.2">
      <c r="A1317" s="2">
        <v>42129</v>
      </c>
      <c r="B1317" s="7">
        <v>2089.459961</v>
      </c>
      <c r="C1317" s="7">
        <v>467.03300000000002</v>
      </c>
      <c r="D1317" s="16">
        <v>-9.8787248640699998E-3</v>
      </c>
      <c r="E1317" s="14">
        <f t="shared" ca="1" si="128"/>
        <v>2066.959961</v>
      </c>
      <c r="F1317" s="14">
        <f t="shared" ca="1" si="129"/>
        <v>457.92</v>
      </c>
      <c r="G1317" s="15">
        <f t="shared" ca="1" si="130"/>
        <v>1.0108855519335336</v>
      </c>
      <c r="H1317" s="15">
        <f t="shared" ca="1" si="131"/>
        <v>1.019900856044724</v>
      </c>
      <c r="I1317" s="18">
        <f t="shared" ca="1" si="132"/>
        <v>8.9182243172303277E-3</v>
      </c>
      <c r="J1317" s="9">
        <f t="shared" ca="1" si="127"/>
        <v>1.8796949199999999E-2</v>
      </c>
    </row>
    <row r="1318" spans="1:10" x14ac:dyDescent="0.2">
      <c r="A1318" s="2">
        <v>42130</v>
      </c>
      <c r="B1318" s="7">
        <v>2080.1499020000001</v>
      </c>
      <c r="C1318" s="7">
        <v>474.88</v>
      </c>
      <c r="D1318" s="16">
        <v>5.0441973222899996E-3</v>
      </c>
      <c r="E1318" s="14">
        <f t="shared" ca="1" si="128"/>
        <v>2076.330078</v>
      </c>
      <c r="F1318" s="14">
        <f t="shared" ca="1" si="129"/>
        <v>458.42599999999999</v>
      </c>
      <c r="G1318" s="15">
        <f t="shared" ca="1" si="130"/>
        <v>1.001839699785922</v>
      </c>
      <c r="H1318" s="15">
        <f t="shared" ca="1" si="131"/>
        <v>1.0358923795770747</v>
      </c>
      <c r="I1318" s="18">
        <f t="shared" ca="1" si="132"/>
        <v>3.3990148122927444E-2</v>
      </c>
      <c r="J1318" s="9">
        <f t="shared" ca="1" si="127"/>
        <v>2.8945950799999998E-2</v>
      </c>
    </row>
    <row r="1319" spans="1:10" x14ac:dyDescent="0.2">
      <c r="A1319" s="2">
        <v>42131</v>
      </c>
      <c r="B1319" s="7">
        <v>2088</v>
      </c>
      <c r="C1319" s="7">
        <v>476.39800000000002</v>
      </c>
      <c r="D1319" s="16">
        <v>7.7740322720300003E-3</v>
      </c>
      <c r="E1319" s="14">
        <f t="shared" ca="1" si="128"/>
        <v>2081.8999020000001</v>
      </c>
      <c r="F1319" s="14">
        <f t="shared" ca="1" si="129"/>
        <v>461.464</v>
      </c>
      <c r="G1319" s="15">
        <f t="shared" ca="1" si="130"/>
        <v>1.0029300630612161</v>
      </c>
      <c r="H1319" s="15">
        <f t="shared" ca="1" si="131"/>
        <v>1.032362221105005</v>
      </c>
      <c r="I1319" s="18">
        <f t="shared" ca="1" si="132"/>
        <v>2.9346171909488739E-2</v>
      </c>
      <c r="J1319" s="9">
        <f t="shared" ca="1" si="127"/>
        <v>2.1572139600000002E-2</v>
      </c>
    </row>
    <row r="1320" spans="1:10" x14ac:dyDescent="0.2">
      <c r="A1320" s="2">
        <v>42132</v>
      </c>
      <c r="B1320" s="7">
        <v>2116.1000979999999</v>
      </c>
      <c r="C1320" s="7">
        <v>481.46100000000001</v>
      </c>
      <c r="D1320" s="16">
        <v>-1.1622597661199999E-2</v>
      </c>
      <c r="E1320" s="14">
        <f t="shared" ca="1" si="128"/>
        <v>2091.179932</v>
      </c>
      <c r="F1320" s="14">
        <f t="shared" ca="1" si="129"/>
        <v>473.61399999999998</v>
      </c>
      <c r="G1320" s="15">
        <f t="shared" ca="1" si="130"/>
        <v>1.0119167966460765</v>
      </c>
      <c r="H1320" s="15">
        <f t="shared" ca="1" si="131"/>
        <v>1.0165683446857567</v>
      </c>
      <c r="I1320" s="18">
        <f t="shared" ca="1" si="132"/>
        <v>4.596769275001078E-3</v>
      </c>
      <c r="J1320" s="9">
        <f t="shared" ca="1" si="127"/>
        <v>1.6219366900000001E-2</v>
      </c>
    </row>
    <row r="1321" spans="1:10" x14ac:dyDescent="0.2">
      <c r="A1321" s="2">
        <v>42135</v>
      </c>
      <c r="B1321" s="7">
        <v>2105.330078</v>
      </c>
      <c r="C1321" s="7">
        <v>468.298</v>
      </c>
      <c r="D1321" s="16">
        <v>-3.4505312668799998E-2</v>
      </c>
      <c r="E1321" s="14">
        <f t="shared" ca="1" si="128"/>
        <v>2102.0600589999999</v>
      </c>
      <c r="F1321" s="14">
        <f t="shared" ca="1" si="129"/>
        <v>482.221</v>
      </c>
      <c r="G1321" s="15">
        <f t="shared" ca="1" si="130"/>
        <v>1.0015556258661589</v>
      </c>
      <c r="H1321" s="15">
        <f t="shared" ca="1" si="131"/>
        <v>0.97112734617530139</v>
      </c>
      <c r="I1321" s="18">
        <f t="shared" ca="1" si="132"/>
        <v>-3.0381018193116005E-2</v>
      </c>
      <c r="J1321" s="9">
        <f t="shared" ca="1" si="127"/>
        <v>4.1242945000000003E-3</v>
      </c>
    </row>
    <row r="1322" spans="1:10" x14ac:dyDescent="0.2">
      <c r="A1322" s="2">
        <v>42136</v>
      </c>
      <c r="B1322" s="7">
        <v>2099.1201169999999</v>
      </c>
      <c r="C1322" s="7">
        <v>458.67899999999997</v>
      </c>
      <c r="D1322" s="16">
        <v>-4.8315092116399998E-2</v>
      </c>
      <c r="E1322" s="14">
        <f t="shared" ca="1" si="128"/>
        <v>2092.429932</v>
      </c>
      <c r="F1322" s="14">
        <f t="shared" ca="1" si="129"/>
        <v>486.77699999999999</v>
      </c>
      <c r="G1322" s="15">
        <f t="shared" ca="1" si="130"/>
        <v>1.0031973280909843</v>
      </c>
      <c r="H1322" s="15">
        <f t="shared" ca="1" si="131"/>
        <v>0.94227746997084905</v>
      </c>
      <c r="I1322" s="18">
        <f t="shared" ca="1" si="132"/>
        <v>-6.0725698139628803E-2</v>
      </c>
      <c r="J1322" s="9">
        <f t="shared" ca="1" si="127"/>
        <v>-1.2410605999999999E-2</v>
      </c>
    </row>
    <row r="1323" spans="1:10" x14ac:dyDescent="0.2">
      <c r="A1323" s="2">
        <v>42137</v>
      </c>
      <c r="B1323" s="7">
        <v>2098.4799800000001</v>
      </c>
      <c r="C1323" s="7">
        <v>451.59100000000001</v>
      </c>
      <c r="D1323" s="16">
        <v>-4.3458798760300003E-2</v>
      </c>
      <c r="E1323" s="14">
        <f t="shared" ca="1" si="128"/>
        <v>2095.8400879999999</v>
      </c>
      <c r="F1323" s="14">
        <f t="shared" ca="1" si="129"/>
        <v>477.91699999999997</v>
      </c>
      <c r="G1323" s="15">
        <f t="shared" ca="1" si="130"/>
        <v>1.0012595865567775</v>
      </c>
      <c r="H1323" s="15">
        <f t="shared" ca="1" si="131"/>
        <v>0.9449151212449024</v>
      </c>
      <c r="I1323" s="18">
        <f t="shared" ca="1" si="132"/>
        <v>-5.6273583862140653E-2</v>
      </c>
      <c r="J1323" s="9">
        <f t="shared" ca="1" si="127"/>
        <v>-1.28147851E-2</v>
      </c>
    </row>
    <row r="1324" spans="1:10" x14ac:dyDescent="0.2">
      <c r="A1324" s="2">
        <v>42138</v>
      </c>
      <c r="B1324" s="7">
        <v>2121.1000979999999</v>
      </c>
      <c r="C1324" s="7">
        <v>450.072</v>
      </c>
      <c r="D1324" s="16">
        <v>-4.1887994678299997E-2</v>
      </c>
      <c r="E1324" s="14">
        <f t="shared" ca="1" si="128"/>
        <v>2106.6298830000001</v>
      </c>
      <c r="F1324" s="14">
        <f t="shared" ca="1" si="129"/>
        <v>479.94200000000001</v>
      </c>
      <c r="G1324" s="15">
        <f t="shared" ca="1" si="130"/>
        <v>1.0068688928780376</v>
      </c>
      <c r="H1324" s="15">
        <f t="shared" ca="1" si="131"/>
        <v>0.93776331306699556</v>
      </c>
      <c r="I1324" s="18">
        <f t="shared" ca="1" si="132"/>
        <v>-6.8634139260684068E-2</v>
      </c>
      <c r="J1324" s="9">
        <f t="shared" ca="1" si="127"/>
        <v>-2.6746144600000001E-2</v>
      </c>
    </row>
    <row r="1325" spans="1:10" x14ac:dyDescent="0.2">
      <c r="A1325" s="2">
        <v>42139</v>
      </c>
      <c r="B1325" s="7">
        <v>2122.7299800000001</v>
      </c>
      <c r="C1325" s="7">
        <v>442.98500000000001</v>
      </c>
      <c r="D1325" s="16">
        <v>-3.7105227529499997E-2</v>
      </c>
      <c r="E1325" s="14">
        <f t="shared" ca="1" si="128"/>
        <v>2104.98999</v>
      </c>
      <c r="F1325" s="14">
        <f t="shared" ca="1" si="129"/>
        <v>477.91699999999997</v>
      </c>
      <c r="G1325" s="15">
        <f t="shared" ca="1" si="130"/>
        <v>1.0084275887696739</v>
      </c>
      <c r="H1325" s="15">
        <f t="shared" ca="1" si="131"/>
        <v>0.92690781035200676</v>
      </c>
      <c r="I1325" s="18">
        <f t="shared" ca="1" si="132"/>
        <v>-8.08385047429383E-2</v>
      </c>
      <c r="J1325" s="9">
        <f t="shared" ca="1" si="127"/>
        <v>-4.3733277199999997E-2</v>
      </c>
    </row>
    <row r="1326" spans="1:10" x14ac:dyDescent="0.2">
      <c r="A1326" s="2">
        <v>42142</v>
      </c>
      <c r="B1326" s="7">
        <v>2129.1999510000001</v>
      </c>
      <c r="C1326" s="7">
        <v>431.34</v>
      </c>
      <c r="D1326" s="16">
        <v>-6.6316478705599993E-2</v>
      </c>
      <c r="E1326" s="14">
        <f t="shared" ca="1" si="128"/>
        <v>2081.179932</v>
      </c>
      <c r="F1326" s="14">
        <f t="shared" ca="1" si="129"/>
        <v>486.77699999999999</v>
      </c>
      <c r="G1326" s="15">
        <f t="shared" ca="1" si="130"/>
        <v>1.0230734585999266</v>
      </c>
      <c r="H1326" s="15">
        <f t="shared" ca="1" si="131"/>
        <v>0.88611417548487292</v>
      </c>
      <c r="I1326" s="18">
        <f t="shared" ca="1" si="132"/>
        <v>-0.13387042930669135</v>
      </c>
      <c r="J1326" s="9">
        <f t="shared" ca="1" si="127"/>
        <v>-6.7553950599999996E-2</v>
      </c>
    </row>
    <row r="1327" spans="1:10" x14ac:dyDescent="0.2">
      <c r="A1327" s="2">
        <v>42143</v>
      </c>
      <c r="B1327" s="7">
        <v>2127.830078</v>
      </c>
      <c r="C1327" s="7">
        <v>425.51900000000001</v>
      </c>
      <c r="D1327" s="16">
        <v>-5.8483376377600003E-2</v>
      </c>
      <c r="E1327" s="14">
        <f t="shared" ca="1" si="128"/>
        <v>2100.3999020000001</v>
      </c>
      <c r="F1327" s="14">
        <f t="shared" ca="1" si="129"/>
        <v>482.47300000000001</v>
      </c>
      <c r="G1327" s="15">
        <f t="shared" ca="1" si="130"/>
        <v>1.0130595016567467</v>
      </c>
      <c r="H1327" s="15">
        <f t="shared" ca="1" si="131"/>
        <v>0.88195401607965629</v>
      </c>
      <c r="I1327" s="18">
        <f t="shared" ca="1" si="132"/>
        <v>-0.12941538514044038</v>
      </c>
      <c r="J1327" s="9">
        <f t="shared" ca="1" si="127"/>
        <v>-7.0932008800000002E-2</v>
      </c>
    </row>
    <row r="1328" spans="1:10" x14ac:dyDescent="0.2">
      <c r="A1328" s="2">
        <v>42144</v>
      </c>
      <c r="B1328" s="7">
        <v>2125.8500979999999</v>
      </c>
      <c r="C1328" s="7">
        <v>429.822</v>
      </c>
      <c r="D1328" s="16">
        <v>-6.7011214910300002E-2</v>
      </c>
      <c r="E1328" s="14">
        <f t="shared" ca="1" si="128"/>
        <v>2097.290039</v>
      </c>
      <c r="F1328" s="14">
        <f t="shared" ca="1" si="129"/>
        <v>482.98</v>
      </c>
      <c r="G1328" s="15">
        <f t="shared" ca="1" si="130"/>
        <v>1.0136176010322433</v>
      </c>
      <c r="H1328" s="15">
        <f t="shared" ca="1" si="131"/>
        <v>0.88993747153091218</v>
      </c>
      <c r="I1328" s="18">
        <f t="shared" ca="1" si="132"/>
        <v>-0.12201852984338302</v>
      </c>
      <c r="J1328" s="9">
        <f t="shared" ca="1" si="127"/>
        <v>-5.50073149E-2</v>
      </c>
    </row>
    <row r="1329" spans="1:10" x14ac:dyDescent="0.2">
      <c r="A1329" s="2">
        <v>42145</v>
      </c>
      <c r="B1329" s="7">
        <v>2130.820068</v>
      </c>
      <c r="C1329" s="7">
        <v>426.53100000000001</v>
      </c>
      <c r="D1329" s="16">
        <v>-7.7559231892300004E-2</v>
      </c>
      <c r="E1329" s="14">
        <f t="shared" ca="1" si="128"/>
        <v>2107.959961</v>
      </c>
      <c r="F1329" s="14">
        <f t="shared" ca="1" si="129"/>
        <v>480.70100000000002</v>
      </c>
      <c r="G1329" s="15">
        <f t="shared" ca="1" si="130"/>
        <v>1.0108446590176956</v>
      </c>
      <c r="H1329" s="15">
        <f t="shared" ca="1" si="131"/>
        <v>0.8873104070929746</v>
      </c>
      <c r="I1329" s="18">
        <f t="shared" ca="1" si="132"/>
        <v>-0.12220893766680963</v>
      </c>
      <c r="J1329" s="9">
        <f t="shared" ca="1" si="127"/>
        <v>-4.4649705800000002E-2</v>
      </c>
    </row>
    <row r="1330" spans="1:10" x14ac:dyDescent="0.2">
      <c r="A1330" s="2">
        <v>42146</v>
      </c>
      <c r="B1330" s="7">
        <v>2126.0600589999999</v>
      </c>
      <c r="C1330" s="7">
        <v>438.428</v>
      </c>
      <c r="D1330" s="16">
        <v>-6.7357490264700004E-2</v>
      </c>
      <c r="E1330" s="14">
        <f t="shared" ca="1" si="128"/>
        <v>2112.929932</v>
      </c>
      <c r="F1330" s="14">
        <f t="shared" ca="1" si="129"/>
        <v>488.04199999999997</v>
      </c>
      <c r="G1330" s="15">
        <f t="shared" ca="1" si="130"/>
        <v>1.0062141800355735</v>
      </c>
      <c r="H1330" s="15">
        <f t="shared" ca="1" si="131"/>
        <v>0.89834071657767167</v>
      </c>
      <c r="I1330" s="18">
        <f t="shared" ca="1" si="132"/>
        <v>-0.10720725825399136</v>
      </c>
      <c r="J1330" s="9">
        <f t="shared" ca="1" si="127"/>
        <v>-3.9849768000000001E-2</v>
      </c>
    </row>
    <row r="1331" spans="1:10" x14ac:dyDescent="0.2">
      <c r="A1331" s="2">
        <v>42150</v>
      </c>
      <c r="B1331" s="7">
        <v>2104.1999510000001</v>
      </c>
      <c r="C1331" s="7">
        <v>435.13799999999998</v>
      </c>
      <c r="D1331" s="16">
        <v>-5.2745205214000002E-2</v>
      </c>
      <c r="E1331" s="14">
        <f t="shared" ca="1" si="128"/>
        <v>2117.6899410000001</v>
      </c>
      <c r="F1331" s="14">
        <f t="shared" ca="1" si="129"/>
        <v>477.411</v>
      </c>
      <c r="G1331" s="15">
        <f t="shared" ca="1" si="130"/>
        <v>0.99362985593933084</v>
      </c>
      <c r="H1331" s="15">
        <f t="shared" ca="1" si="131"/>
        <v>0.91145365314163262</v>
      </c>
      <c r="I1331" s="18">
        <f t="shared" ca="1" si="132"/>
        <v>-8.27030330323687E-2</v>
      </c>
      <c r="J1331" s="9">
        <f t="shared" ca="1" si="127"/>
        <v>-2.99578278E-2</v>
      </c>
    </row>
    <row r="1332" spans="1:10" x14ac:dyDescent="0.2">
      <c r="A1332" s="2">
        <v>42151</v>
      </c>
      <c r="B1332" s="7">
        <v>2123.4799800000001</v>
      </c>
      <c r="C1332" s="7">
        <v>427.29</v>
      </c>
      <c r="D1332" s="16">
        <v>-5.1701930380199997E-2</v>
      </c>
      <c r="E1332" s="14">
        <f t="shared" ca="1" si="128"/>
        <v>2108.919922</v>
      </c>
      <c r="F1332" s="14">
        <f t="shared" ca="1" si="129"/>
        <v>467.53899999999999</v>
      </c>
      <c r="G1332" s="15">
        <f t="shared" ca="1" si="130"/>
        <v>1.0069040354961378</v>
      </c>
      <c r="H1332" s="15">
        <f t="shared" ca="1" si="131"/>
        <v>0.9139130639369123</v>
      </c>
      <c r="I1332" s="18">
        <f t="shared" ca="1" si="132"/>
        <v>-9.2353360678910756E-2</v>
      </c>
      <c r="J1332" s="9">
        <f t="shared" ca="1" si="127"/>
        <v>-4.0651430299999999E-2</v>
      </c>
    </row>
    <row r="1333" spans="1:10" x14ac:dyDescent="0.2">
      <c r="A1333" s="2">
        <v>42152</v>
      </c>
      <c r="B1333" s="7">
        <v>2120.790039</v>
      </c>
      <c r="C1333" s="7">
        <v>418.178</v>
      </c>
      <c r="D1333" s="16">
        <v>-5.5598630052399997E-2</v>
      </c>
      <c r="E1333" s="14">
        <f t="shared" ca="1" si="128"/>
        <v>2114.76001</v>
      </c>
      <c r="F1333" s="14">
        <f t="shared" ca="1" si="129"/>
        <v>467.28500000000003</v>
      </c>
      <c r="G1333" s="15">
        <f t="shared" ca="1" si="130"/>
        <v>1.0028514010911338</v>
      </c>
      <c r="H1333" s="15">
        <f t="shared" ca="1" si="131"/>
        <v>0.89490995859058176</v>
      </c>
      <c r="I1333" s="18">
        <f t="shared" ca="1" si="132"/>
        <v>-0.10763453327492822</v>
      </c>
      <c r="J1333" s="9">
        <f t="shared" ca="1" si="127"/>
        <v>-5.2035903199999997E-2</v>
      </c>
    </row>
    <row r="1334" spans="1:10" x14ac:dyDescent="0.2">
      <c r="A1334" s="2">
        <v>42153</v>
      </c>
      <c r="B1334" s="7">
        <v>2107.389893</v>
      </c>
      <c r="C1334" s="7">
        <v>422.48099999999999</v>
      </c>
      <c r="D1334" s="16">
        <v>-4.9501461047599997E-2</v>
      </c>
      <c r="E1334" s="14">
        <f t="shared" ca="1" si="128"/>
        <v>2106.8500979999999</v>
      </c>
      <c r="F1334" s="14">
        <f t="shared" ca="1" si="129"/>
        <v>465.00700000000001</v>
      </c>
      <c r="G1334" s="15">
        <f t="shared" ca="1" si="130"/>
        <v>1.0002562094951666</v>
      </c>
      <c r="H1334" s="15">
        <f t="shared" ca="1" si="131"/>
        <v>0.90854761326173583</v>
      </c>
      <c r="I1334" s="18">
        <f t="shared" ca="1" si="132"/>
        <v>-9.1685105638800724E-2</v>
      </c>
      <c r="J1334" s="9">
        <f t="shared" ca="1" si="127"/>
        <v>-4.21836446E-2</v>
      </c>
    </row>
    <row r="1335" spans="1:10" x14ac:dyDescent="0.2">
      <c r="A1335" s="2">
        <v>42156</v>
      </c>
      <c r="B1335" s="7">
        <v>2111.7299800000001</v>
      </c>
      <c r="C1335" s="7">
        <v>414.464</v>
      </c>
      <c r="D1335" s="16">
        <v>-3.8392057803900002E-2</v>
      </c>
      <c r="E1335" s="14">
        <f t="shared" ca="1" si="128"/>
        <v>2085.51001</v>
      </c>
      <c r="F1335" s="14">
        <f t="shared" ca="1" si="129"/>
        <v>460.19799999999998</v>
      </c>
      <c r="G1335" s="15">
        <f t="shared" ca="1" si="130"/>
        <v>1.0125724498440551</v>
      </c>
      <c r="H1335" s="15">
        <f t="shared" ca="1" si="131"/>
        <v>0.90062103703188634</v>
      </c>
      <c r="I1335" s="18">
        <f t="shared" ca="1" si="132"/>
        <v>-0.11056138534028881</v>
      </c>
      <c r="J1335" s="9">
        <f t="shared" ca="1" si="127"/>
        <v>-7.2169327500000005E-2</v>
      </c>
    </row>
    <row r="1336" spans="1:10" x14ac:dyDescent="0.2">
      <c r="A1336" s="2">
        <v>42157</v>
      </c>
      <c r="B1336" s="7">
        <v>2109.6000979999999</v>
      </c>
      <c r="C1336" s="7">
        <v>419.34</v>
      </c>
      <c r="D1336" s="16">
        <v>-2.5922019427700001E-2</v>
      </c>
      <c r="E1336" s="14">
        <f t="shared" ca="1" si="128"/>
        <v>2108.290039</v>
      </c>
      <c r="F1336" s="14">
        <f t="shared" ca="1" si="129"/>
        <v>459.94400000000002</v>
      </c>
      <c r="G1336" s="15">
        <f t="shared" ca="1" si="130"/>
        <v>1.0006213846177547</v>
      </c>
      <c r="H1336" s="15">
        <f t="shared" ca="1" si="131"/>
        <v>0.91171968761414424</v>
      </c>
      <c r="I1336" s="18">
        <f t="shared" ca="1" si="132"/>
        <v>-8.8846489161903741E-2</v>
      </c>
      <c r="J1336" s="9">
        <f t="shared" ca="1" si="127"/>
        <v>-6.2924469699999999E-2</v>
      </c>
    </row>
    <row r="1337" spans="1:10" x14ac:dyDescent="0.2">
      <c r="A1337" s="2">
        <v>42158</v>
      </c>
      <c r="B1337" s="7">
        <v>2114.070068</v>
      </c>
      <c r="C1337" s="7">
        <v>424.47199999999998</v>
      </c>
      <c r="D1337" s="16">
        <v>-3.3191512954800002E-2</v>
      </c>
      <c r="E1337" s="14">
        <f t="shared" ca="1" si="128"/>
        <v>2089.459961</v>
      </c>
      <c r="F1337" s="14">
        <f t="shared" ca="1" si="129"/>
        <v>467.03300000000002</v>
      </c>
      <c r="G1337" s="15">
        <f t="shared" ca="1" si="130"/>
        <v>1.0117782142081448</v>
      </c>
      <c r="H1337" s="15">
        <f t="shared" ca="1" si="131"/>
        <v>0.90886939466804262</v>
      </c>
      <c r="I1337" s="18">
        <f t="shared" ca="1" si="132"/>
        <v>-0.10171084739222469</v>
      </c>
      <c r="J1337" s="9">
        <f t="shared" ca="1" si="127"/>
        <v>-6.8519334400000007E-2</v>
      </c>
    </row>
    <row r="1338" spans="1:10" x14ac:dyDescent="0.2">
      <c r="A1338" s="2">
        <v>42159</v>
      </c>
      <c r="B1338" s="7">
        <v>2095.8400879999999</v>
      </c>
      <c r="C1338" s="7">
        <v>416.517</v>
      </c>
      <c r="D1338" s="16">
        <v>-4.8324715172299998E-2</v>
      </c>
      <c r="E1338" s="14">
        <f t="shared" ca="1" si="128"/>
        <v>2080.1499020000001</v>
      </c>
      <c r="F1338" s="14">
        <f t="shared" ca="1" si="129"/>
        <v>474.88</v>
      </c>
      <c r="G1338" s="15">
        <f t="shared" ca="1" si="130"/>
        <v>1.0075428150562198</v>
      </c>
      <c r="H1338" s="15">
        <f t="shared" ca="1" si="131"/>
        <v>0.87709947776280328</v>
      </c>
      <c r="I1338" s="18">
        <f t="shared" ca="1" si="132"/>
        <v>-0.12946679321626442</v>
      </c>
      <c r="J1338" s="9">
        <f t="shared" ca="1" si="127"/>
        <v>-8.1142078000000006E-2</v>
      </c>
    </row>
    <row r="1339" spans="1:10" x14ac:dyDescent="0.2">
      <c r="A1339" s="2">
        <v>42160</v>
      </c>
      <c r="B1339" s="7">
        <v>2092.830078</v>
      </c>
      <c r="C1339" s="7">
        <v>412.154</v>
      </c>
      <c r="D1339" s="16">
        <v>-6.18317961076E-2</v>
      </c>
      <c r="E1339" s="14">
        <f t="shared" ca="1" si="128"/>
        <v>2088</v>
      </c>
      <c r="F1339" s="14">
        <f t="shared" ca="1" si="129"/>
        <v>476.39800000000002</v>
      </c>
      <c r="G1339" s="15">
        <f t="shared" ca="1" si="130"/>
        <v>1.0023132557471264</v>
      </c>
      <c r="H1339" s="15">
        <f t="shared" ca="1" si="131"/>
        <v>0.86514636921229726</v>
      </c>
      <c r="I1339" s="18">
        <f t="shared" ca="1" si="132"/>
        <v>-0.13685031675310388</v>
      </c>
      <c r="J1339" s="9">
        <f t="shared" ca="1" si="127"/>
        <v>-7.5018520599999999E-2</v>
      </c>
    </row>
    <row r="1340" spans="1:10" x14ac:dyDescent="0.2">
      <c r="A1340" s="2">
        <v>42163</v>
      </c>
      <c r="B1340" s="7">
        <v>2079.280029</v>
      </c>
      <c r="C1340" s="7">
        <v>420.36700000000002</v>
      </c>
      <c r="D1340" s="16">
        <v>-6.9379920789900004E-2</v>
      </c>
      <c r="E1340" s="14">
        <f t="shared" ca="1" si="128"/>
        <v>2116.1000979999999</v>
      </c>
      <c r="F1340" s="14">
        <f t="shared" ca="1" si="129"/>
        <v>481.46100000000001</v>
      </c>
      <c r="G1340" s="15">
        <f t="shared" ca="1" si="130"/>
        <v>0.98260003435811005</v>
      </c>
      <c r="H1340" s="15">
        <f t="shared" ca="1" si="131"/>
        <v>0.87310706370817159</v>
      </c>
      <c r="I1340" s="18">
        <f t="shared" ca="1" si="132"/>
        <v>-0.11143188156050232</v>
      </c>
      <c r="J1340" s="9">
        <f t="shared" ca="1" si="127"/>
        <v>-4.2051960800000003E-2</v>
      </c>
    </row>
    <row r="1341" spans="1:10" x14ac:dyDescent="0.2">
      <c r="A1341" s="2">
        <v>42164</v>
      </c>
      <c r="B1341" s="7">
        <v>2080.1499020000001</v>
      </c>
      <c r="C1341" s="7">
        <v>417.8</v>
      </c>
      <c r="D1341" s="16">
        <v>-7.45301272115E-2</v>
      </c>
      <c r="E1341" s="14">
        <f t="shared" ca="1" si="128"/>
        <v>2105.330078</v>
      </c>
      <c r="F1341" s="14">
        <f t="shared" ca="1" si="129"/>
        <v>468.298</v>
      </c>
      <c r="G1341" s="15">
        <f t="shared" ca="1" si="130"/>
        <v>0.98803979657958418</v>
      </c>
      <c r="H1341" s="15">
        <f t="shared" ca="1" si="131"/>
        <v>0.89216695352104858</v>
      </c>
      <c r="I1341" s="18">
        <f t="shared" ca="1" si="132"/>
        <v>-9.7033382046381234E-2</v>
      </c>
      <c r="J1341" s="9">
        <f t="shared" ca="1" si="127"/>
        <v>-2.2503254800000001E-2</v>
      </c>
    </row>
    <row r="1342" spans="1:10" x14ac:dyDescent="0.2">
      <c r="A1342" s="2">
        <v>42165</v>
      </c>
      <c r="B1342" s="7">
        <v>2105.1999510000001</v>
      </c>
      <c r="C1342" s="7">
        <v>426.01299999999998</v>
      </c>
      <c r="D1342" s="16">
        <v>-5.7052983701400002E-2</v>
      </c>
      <c r="E1342" s="14">
        <f t="shared" ca="1" si="128"/>
        <v>2099.1201169999999</v>
      </c>
      <c r="F1342" s="14">
        <f t="shared" ca="1" si="129"/>
        <v>458.67899999999997</v>
      </c>
      <c r="G1342" s="15">
        <f t="shared" ca="1" si="130"/>
        <v>1.0028963726042934</v>
      </c>
      <c r="H1342" s="15">
        <f t="shared" ca="1" si="131"/>
        <v>0.92878243826292461</v>
      </c>
      <c r="I1342" s="18">
        <f t="shared" ca="1" si="132"/>
        <v>-7.38998927166441E-2</v>
      </c>
      <c r="J1342" s="9">
        <f t="shared" ca="1" si="127"/>
        <v>-1.6846909E-2</v>
      </c>
    </row>
    <row r="1343" spans="1:10" x14ac:dyDescent="0.2">
      <c r="A1343" s="2">
        <v>42166</v>
      </c>
      <c r="B1343" s="7">
        <v>2108.860107</v>
      </c>
      <c r="C1343" s="7">
        <v>421.649</v>
      </c>
      <c r="D1343" s="16">
        <v>-5.53679117434E-2</v>
      </c>
      <c r="E1343" s="14">
        <f t="shared" ca="1" si="128"/>
        <v>2098.4799800000001</v>
      </c>
      <c r="F1343" s="14">
        <f t="shared" ca="1" si="129"/>
        <v>451.59100000000001</v>
      </c>
      <c r="G1343" s="15">
        <f t="shared" ca="1" si="130"/>
        <v>1.0049464979885108</v>
      </c>
      <c r="H1343" s="15">
        <f t="shared" ca="1" si="131"/>
        <v>0.93369664142996645</v>
      </c>
      <c r="I1343" s="18">
        <f t="shared" ca="1" si="132"/>
        <v>-7.0899154035719558E-2</v>
      </c>
      <c r="J1343" s="9">
        <f t="shared" ca="1" si="127"/>
        <v>-1.5531242299999999E-2</v>
      </c>
    </row>
    <row r="1344" spans="1:10" x14ac:dyDescent="0.2">
      <c r="A1344" s="2">
        <v>42167</v>
      </c>
      <c r="B1344" s="7">
        <v>2094.110107</v>
      </c>
      <c r="C1344" s="7">
        <v>413.69400000000002</v>
      </c>
      <c r="D1344" s="16">
        <v>-5.7582888000599998E-2</v>
      </c>
      <c r="E1344" s="14">
        <f t="shared" ca="1" si="128"/>
        <v>2121.1000979999999</v>
      </c>
      <c r="F1344" s="14">
        <f t="shared" ca="1" si="129"/>
        <v>450.072</v>
      </c>
      <c r="G1344" s="15">
        <f t="shared" ca="1" si="130"/>
        <v>0.98727547510584301</v>
      </c>
      <c r="H1344" s="15">
        <f t="shared" ca="1" si="131"/>
        <v>0.91917293233082709</v>
      </c>
      <c r="I1344" s="18">
        <f t="shared" ca="1" si="132"/>
        <v>-6.898028411747481E-2</v>
      </c>
      <c r="J1344" s="9">
        <f t="shared" ca="1" si="127"/>
        <v>-1.13973961E-2</v>
      </c>
    </row>
    <row r="1345" spans="1:10" x14ac:dyDescent="0.2">
      <c r="A1345" s="2">
        <v>42170</v>
      </c>
      <c r="B1345" s="7">
        <v>2084.429932</v>
      </c>
      <c r="C1345" s="7">
        <v>426.01299999999998</v>
      </c>
      <c r="D1345" s="16">
        <v>-5.44104903922E-2</v>
      </c>
      <c r="E1345" s="14">
        <f t="shared" ca="1" si="128"/>
        <v>2122.7299800000001</v>
      </c>
      <c r="F1345" s="14">
        <f t="shared" ca="1" si="129"/>
        <v>442.98500000000001</v>
      </c>
      <c r="G1345" s="15">
        <f t="shared" ca="1" si="130"/>
        <v>0.98195717384648229</v>
      </c>
      <c r="H1345" s="15">
        <f t="shared" ca="1" si="131"/>
        <v>0.96168719031118421</v>
      </c>
      <c r="I1345" s="18">
        <f t="shared" ca="1" si="132"/>
        <v>-2.064243133526622E-2</v>
      </c>
      <c r="J1345" s="9">
        <f t="shared" ca="1" si="127"/>
        <v>3.3768059099999997E-2</v>
      </c>
    </row>
    <row r="1346" spans="1:10" x14ac:dyDescent="0.2">
      <c r="A1346" s="2">
        <v>42171</v>
      </c>
      <c r="B1346" s="7">
        <v>2096.290039</v>
      </c>
      <c r="C1346" s="7">
        <v>433.19799999999998</v>
      </c>
      <c r="D1346" s="16">
        <v>-1.17506656861E-2</v>
      </c>
      <c r="E1346" s="14">
        <f t="shared" ca="1" si="128"/>
        <v>2129.1999510000001</v>
      </c>
      <c r="F1346" s="14">
        <f t="shared" ca="1" si="129"/>
        <v>431.34</v>
      </c>
      <c r="G1346" s="15">
        <f t="shared" ca="1" si="130"/>
        <v>0.98454353148724072</v>
      </c>
      <c r="H1346" s="15">
        <f t="shared" ca="1" si="131"/>
        <v>1.0043075068391525</v>
      </c>
      <c r="I1346" s="18">
        <f t="shared" ca="1" si="132"/>
        <v>2.0074252402081827E-2</v>
      </c>
      <c r="J1346" s="9">
        <f t="shared" ca="1" si="127"/>
        <v>3.1824918100000002E-2</v>
      </c>
    </row>
    <row r="1347" spans="1:10" x14ac:dyDescent="0.2">
      <c r="A1347" s="2">
        <v>42172</v>
      </c>
      <c r="B1347" s="7">
        <v>2100.4399410000001</v>
      </c>
      <c r="C1347" s="7">
        <v>440.64100000000002</v>
      </c>
      <c r="D1347" s="16">
        <v>-3.9570189864899996E-3</v>
      </c>
      <c r="E1347" s="14">
        <f t="shared" ca="1" si="128"/>
        <v>2127.830078</v>
      </c>
      <c r="F1347" s="14">
        <f t="shared" ca="1" si="129"/>
        <v>425.51900000000001</v>
      </c>
      <c r="G1347" s="15">
        <f t="shared" ca="1" si="130"/>
        <v>0.98712766715576061</v>
      </c>
      <c r="H1347" s="15">
        <f t="shared" ca="1" si="131"/>
        <v>1.0355377785715796</v>
      </c>
      <c r="I1347" s="18">
        <f t="shared" ca="1" si="132"/>
        <v>4.9041388491626758E-2</v>
      </c>
      <c r="J1347" s="9">
        <f t="shared" ca="1" si="127"/>
        <v>5.2998407499999997E-2</v>
      </c>
    </row>
    <row r="1348" spans="1:10" x14ac:dyDescent="0.2">
      <c r="A1348" s="2">
        <v>42173</v>
      </c>
      <c r="B1348" s="7">
        <v>2121.23999</v>
      </c>
      <c r="C1348" s="7">
        <v>439.35700000000003</v>
      </c>
      <c r="D1348" s="16">
        <v>-1.3236444846100001E-2</v>
      </c>
      <c r="E1348" s="14">
        <f t="shared" ca="1" si="128"/>
        <v>2125.8500979999999</v>
      </c>
      <c r="F1348" s="14">
        <f t="shared" ca="1" si="129"/>
        <v>429.822</v>
      </c>
      <c r="G1348" s="15">
        <f t="shared" ca="1" si="130"/>
        <v>0.99783140494979539</v>
      </c>
      <c r="H1348" s="15">
        <f t="shared" ca="1" si="131"/>
        <v>1.0221836015839116</v>
      </c>
      <c r="I1348" s="18">
        <f t="shared" ca="1" si="132"/>
        <v>2.4405121459713408E-2</v>
      </c>
      <c r="J1348" s="9">
        <f t="shared" ca="1" si="127"/>
        <v>3.7641566299999998E-2</v>
      </c>
    </row>
    <row r="1349" spans="1:10" x14ac:dyDescent="0.2">
      <c r="A1349" s="2">
        <v>42174</v>
      </c>
      <c r="B1349" s="7">
        <v>2109.98999</v>
      </c>
      <c r="C1349" s="7">
        <v>437.048</v>
      </c>
      <c r="D1349" s="16">
        <v>-2.6957626675099999E-3</v>
      </c>
      <c r="E1349" s="14">
        <f t="shared" ca="1" si="128"/>
        <v>2130.820068</v>
      </c>
      <c r="F1349" s="14">
        <f t="shared" ca="1" si="129"/>
        <v>426.53100000000001</v>
      </c>
      <c r="G1349" s="15">
        <f t="shared" ca="1" si="130"/>
        <v>0.9902243843519124</v>
      </c>
      <c r="H1349" s="15">
        <f t="shared" ca="1" si="131"/>
        <v>1.0246570589242048</v>
      </c>
      <c r="I1349" s="18">
        <f t="shared" ca="1" si="132"/>
        <v>3.4772598126664001E-2</v>
      </c>
      <c r="J1349" s="9">
        <f t="shared" ca="1" si="127"/>
        <v>3.7468360800000003E-2</v>
      </c>
    </row>
    <row r="1350" spans="1:10" x14ac:dyDescent="0.2">
      <c r="A1350" s="2">
        <v>42177</v>
      </c>
      <c r="B1350" s="7">
        <v>2122.8500979999999</v>
      </c>
      <c r="C1350" s="7">
        <v>437.81799999999998</v>
      </c>
      <c r="D1350" s="16">
        <v>-2.0831262203700001E-2</v>
      </c>
      <c r="E1350" s="14">
        <f t="shared" ca="1" si="128"/>
        <v>2126.0600589999999</v>
      </c>
      <c r="F1350" s="14">
        <f t="shared" ca="1" si="129"/>
        <v>438.428</v>
      </c>
      <c r="G1350" s="15">
        <f t="shared" ca="1" si="130"/>
        <v>0.99849018329166583</v>
      </c>
      <c r="H1350" s="15">
        <f t="shared" ca="1" si="131"/>
        <v>0.99860866550494032</v>
      </c>
      <c r="I1350" s="18">
        <f t="shared" ca="1" si="132"/>
        <v>1.1866137019378442E-4</v>
      </c>
      <c r="J1350" s="9">
        <f t="shared" ca="1" si="127"/>
        <v>2.09499236E-2</v>
      </c>
    </row>
    <row r="1351" spans="1:10" x14ac:dyDescent="0.2">
      <c r="A1351" s="2">
        <v>42178</v>
      </c>
      <c r="B1351" s="7">
        <v>2124.1999510000001</v>
      </c>
      <c r="C1351" s="7">
        <v>426.26900000000001</v>
      </c>
      <c r="D1351" s="16">
        <v>-2.1090115755799999E-2</v>
      </c>
      <c r="E1351" s="14">
        <f t="shared" ca="1" si="128"/>
        <v>2104.1999510000001</v>
      </c>
      <c r="F1351" s="14">
        <f t="shared" ca="1" si="129"/>
        <v>435.13799999999998</v>
      </c>
      <c r="G1351" s="15">
        <f t="shared" ca="1" si="130"/>
        <v>1.0095048001452975</v>
      </c>
      <c r="H1351" s="15">
        <f t="shared" ca="1" si="131"/>
        <v>0.97961796027926784</v>
      </c>
      <c r="I1351" s="18">
        <f t="shared" ca="1" si="132"/>
        <v>-2.9605446018412307E-2</v>
      </c>
      <c r="J1351" s="9">
        <f t="shared" ca="1" si="127"/>
        <v>-8.5153303000000003E-3</v>
      </c>
    </row>
    <row r="1352" spans="1:10" x14ac:dyDescent="0.2">
      <c r="A1352" s="2">
        <v>42179</v>
      </c>
      <c r="B1352" s="7">
        <v>2108.580078</v>
      </c>
      <c r="C1352" s="7">
        <v>430.63200000000001</v>
      </c>
      <c r="D1352" s="16">
        <v>-8.8469439149799992E-3</v>
      </c>
      <c r="E1352" s="14">
        <f t="shared" ca="1" si="128"/>
        <v>2123.4799800000001</v>
      </c>
      <c r="F1352" s="14">
        <f t="shared" ca="1" si="129"/>
        <v>427.29</v>
      </c>
      <c r="G1352" s="15">
        <f t="shared" ca="1" si="130"/>
        <v>0.99298326231453327</v>
      </c>
      <c r="H1352" s="15">
        <f t="shared" ca="1" si="131"/>
        <v>1.0078213859439724</v>
      </c>
      <c r="I1352" s="18">
        <f t="shared" ca="1" si="132"/>
        <v>1.4942974562182521E-2</v>
      </c>
      <c r="J1352" s="9">
        <f t="shared" ca="1" si="127"/>
        <v>2.37899185E-2</v>
      </c>
    </row>
    <row r="1353" spans="1:10" x14ac:dyDescent="0.2">
      <c r="A1353" s="2">
        <v>42180</v>
      </c>
      <c r="B1353" s="7">
        <v>2102.3100589999999</v>
      </c>
      <c r="C1353" s="7">
        <v>423.959</v>
      </c>
      <c r="D1353" s="16">
        <v>-1.15302326934E-2</v>
      </c>
      <c r="E1353" s="14">
        <f t="shared" ca="1" si="128"/>
        <v>2120.790039</v>
      </c>
      <c r="F1353" s="14">
        <f t="shared" ca="1" si="129"/>
        <v>418.178</v>
      </c>
      <c r="G1353" s="15">
        <f t="shared" ca="1" si="130"/>
        <v>0.99128627555761539</v>
      </c>
      <c r="H1353" s="15">
        <f t="shared" ca="1" si="131"/>
        <v>1.0138242566562565</v>
      </c>
      <c r="I1353" s="18">
        <f t="shared" ca="1" si="132"/>
        <v>2.2736097184401283E-2</v>
      </c>
      <c r="J1353" s="9">
        <f t="shared" ca="1" si="127"/>
        <v>3.4266329900000003E-2</v>
      </c>
    </row>
    <row r="1354" spans="1:10" x14ac:dyDescent="0.2">
      <c r="A1354" s="2">
        <v>42181</v>
      </c>
      <c r="B1354" s="7">
        <v>2101.48999</v>
      </c>
      <c r="C1354" s="7">
        <v>425.24200000000002</v>
      </c>
      <c r="D1354" s="16">
        <v>-1.9282962451799999E-3</v>
      </c>
      <c r="E1354" s="14">
        <f t="shared" ca="1" si="128"/>
        <v>2107.389893</v>
      </c>
      <c r="F1354" s="14">
        <f t="shared" ca="1" si="129"/>
        <v>422.48099999999999</v>
      </c>
      <c r="G1354" s="15">
        <f t="shared" ca="1" si="130"/>
        <v>0.99720037425461827</v>
      </c>
      <c r="H1354" s="15">
        <f t="shared" ca="1" si="131"/>
        <v>1.0065352051334853</v>
      </c>
      <c r="I1354" s="18">
        <f t="shared" ca="1" si="132"/>
        <v>9.361038282646561E-3</v>
      </c>
      <c r="J1354" s="9">
        <f t="shared" ca="1" si="127"/>
        <v>1.12893345E-2</v>
      </c>
    </row>
    <row r="1355" spans="1:10" x14ac:dyDescent="0.2">
      <c r="A1355" s="2">
        <v>42184</v>
      </c>
      <c r="B1355" s="7">
        <v>2057.639893</v>
      </c>
      <c r="C1355" s="7">
        <v>427.80900000000003</v>
      </c>
      <c r="D1355" s="16">
        <v>-2.8845528033000002E-3</v>
      </c>
      <c r="E1355" s="14">
        <f t="shared" ca="1" si="128"/>
        <v>2111.7299800000001</v>
      </c>
      <c r="F1355" s="14">
        <f t="shared" ca="1" si="129"/>
        <v>414.464</v>
      </c>
      <c r="G1355" s="15">
        <f t="shared" ca="1" si="130"/>
        <v>0.97438588857842512</v>
      </c>
      <c r="H1355" s="15">
        <f t="shared" ca="1" si="131"/>
        <v>1.0321982126312539</v>
      </c>
      <c r="I1355" s="18">
        <f t="shared" ca="1" si="132"/>
        <v>5.933206210239117E-2</v>
      </c>
      <c r="J1355" s="9">
        <f t="shared" ca="1" si="127"/>
        <v>6.2216614900000002E-2</v>
      </c>
    </row>
    <row r="1356" spans="1:10" x14ac:dyDescent="0.2">
      <c r="A1356" s="2">
        <v>42185</v>
      </c>
      <c r="B1356" s="7">
        <v>2063.110107</v>
      </c>
      <c r="C1356" s="7">
        <v>432.17200000000003</v>
      </c>
      <c r="D1356" s="16">
        <v>-3.0654972622400003E-4</v>
      </c>
      <c r="E1356" s="14">
        <f t="shared" ca="1" si="128"/>
        <v>2109.6000979999999</v>
      </c>
      <c r="F1356" s="14">
        <f t="shared" ca="1" si="129"/>
        <v>419.34</v>
      </c>
      <c r="G1356" s="15">
        <f t="shared" ca="1" si="130"/>
        <v>0.97796265223722989</v>
      </c>
      <c r="H1356" s="15">
        <f t="shared" ca="1" si="131"/>
        <v>1.0306004674011544</v>
      </c>
      <c r="I1356" s="18">
        <f t="shared" ca="1" si="132"/>
        <v>5.3823952319148383E-2</v>
      </c>
      <c r="J1356" s="9">
        <f t="shared" ca="1" si="127"/>
        <v>5.4130501999999997E-2</v>
      </c>
    </row>
    <row r="1357" spans="1:10" x14ac:dyDescent="0.2">
      <c r="A1357" s="2">
        <v>42186</v>
      </c>
      <c r="B1357" s="7">
        <v>2077.419922</v>
      </c>
      <c r="C1357" s="7">
        <v>436.53399999999999</v>
      </c>
      <c r="D1357" s="16">
        <v>9.2426922929599996E-4</v>
      </c>
      <c r="E1357" s="14">
        <f t="shared" ca="1" si="128"/>
        <v>2114.070068</v>
      </c>
      <c r="F1357" s="14">
        <f t="shared" ca="1" si="129"/>
        <v>424.47199999999998</v>
      </c>
      <c r="G1357" s="15">
        <f t="shared" ca="1" si="130"/>
        <v>0.98266370327324459</v>
      </c>
      <c r="H1357" s="15">
        <f t="shared" ca="1" si="131"/>
        <v>1.0284164797678057</v>
      </c>
      <c r="I1357" s="18">
        <f t="shared" ca="1" si="132"/>
        <v>4.6559953666914788E-2</v>
      </c>
      <c r="J1357" s="9">
        <f t="shared" ca="1" si="127"/>
        <v>4.5635684400000001E-2</v>
      </c>
    </row>
    <row r="1358" spans="1:10" x14ac:dyDescent="0.2">
      <c r="A1358" s="2">
        <v>42187</v>
      </c>
      <c r="B1358" s="7">
        <v>2076.780029</v>
      </c>
      <c r="C1358" s="7">
        <v>439.35700000000003</v>
      </c>
      <c r="D1358" s="16">
        <v>6.1908263865900004E-3</v>
      </c>
      <c r="E1358" s="14">
        <f t="shared" ca="1" si="128"/>
        <v>2095.8400879999999</v>
      </c>
      <c r="F1358" s="14">
        <f t="shared" ca="1" si="129"/>
        <v>416.517</v>
      </c>
      <c r="G1358" s="15">
        <f t="shared" ca="1" si="130"/>
        <v>0.9909057665662897</v>
      </c>
      <c r="H1358" s="15">
        <f t="shared" ca="1" si="131"/>
        <v>1.0548356969823562</v>
      </c>
      <c r="I1358" s="18">
        <f t="shared" ca="1" si="132"/>
        <v>6.4516659982309044E-2</v>
      </c>
      <c r="J1358" s="9">
        <f t="shared" ca="1" si="127"/>
        <v>5.8325833600000002E-2</v>
      </c>
    </row>
    <row r="1359" spans="1:10" x14ac:dyDescent="0.2">
      <c r="A1359" s="2">
        <v>42191</v>
      </c>
      <c r="B1359" s="7">
        <v>2068.76001</v>
      </c>
      <c r="C1359" s="7">
        <v>436.02100000000002</v>
      </c>
      <c r="D1359" s="16">
        <v>-2.3148592395E-4</v>
      </c>
      <c r="E1359" s="14">
        <f t="shared" ca="1" si="128"/>
        <v>2092.830078</v>
      </c>
      <c r="F1359" s="14">
        <f t="shared" ca="1" si="129"/>
        <v>412.154</v>
      </c>
      <c r="G1359" s="15">
        <f t="shared" ca="1" si="130"/>
        <v>0.98849879488400583</v>
      </c>
      <c r="H1359" s="15">
        <f t="shared" ca="1" si="131"/>
        <v>1.0579079664397288</v>
      </c>
      <c r="I1359" s="18">
        <f t="shared" ca="1" si="132"/>
        <v>7.0216748786090077E-2</v>
      </c>
      <c r="J1359" s="9">
        <f t="shared" ca="1" si="127"/>
        <v>7.0448234700000001E-2</v>
      </c>
    </row>
    <row r="1360" spans="1:10" x14ac:dyDescent="0.2">
      <c r="A1360" s="2">
        <v>42192</v>
      </c>
      <c r="B1360" s="7">
        <v>2081.3400879999999</v>
      </c>
      <c r="C1360" s="7">
        <v>433.45400000000001</v>
      </c>
      <c r="D1360" s="16">
        <v>3.9566669889900003E-3</v>
      </c>
      <c r="E1360" s="14">
        <f t="shared" ca="1" si="128"/>
        <v>2079.280029</v>
      </c>
      <c r="F1360" s="14">
        <f t="shared" ca="1" si="129"/>
        <v>420.36700000000002</v>
      </c>
      <c r="G1360" s="15">
        <f t="shared" ca="1" si="130"/>
        <v>1.0009907559209283</v>
      </c>
      <c r="H1360" s="15">
        <f t="shared" ca="1" si="131"/>
        <v>1.0311323200917293</v>
      </c>
      <c r="I1360" s="18">
        <f t="shared" ca="1" si="132"/>
        <v>3.011173079522611E-2</v>
      </c>
      <c r="J1360" s="9">
        <f t="shared" ca="1" si="127"/>
        <v>2.61550638E-2</v>
      </c>
    </row>
    <row r="1361" spans="1:10" x14ac:dyDescent="0.2">
      <c r="A1361" s="2">
        <v>42193</v>
      </c>
      <c r="B1361" s="7">
        <v>2046.6800539999999</v>
      </c>
      <c r="C1361" s="7">
        <v>432.17200000000003</v>
      </c>
      <c r="D1361" s="16">
        <v>1.7129640875400001E-2</v>
      </c>
      <c r="E1361" s="14">
        <f t="shared" ca="1" si="128"/>
        <v>2080.1499020000001</v>
      </c>
      <c r="F1361" s="14">
        <f t="shared" ca="1" si="129"/>
        <v>417.8</v>
      </c>
      <c r="G1361" s="15">
        <f t="shared" ca="1" si="130"/>
        <v>0.98390988650970779</v>
      </c>
      <c r="H1361" s="15">
        <f t="shared" ca="1" si="131"/>
        <v>1.0343992340832935</v>
      </c>
      <c r="I1361" s="18">
        <f t="shared" ca="1" si="132"/>
        <v>5.1315011939447208E-2</v>
      </c>
      <c r="J1361" s="9">
        <f t="shared" ca="1" si="127"/>
        <v>3.41853711E-2</v>
      </c>
    </row>
    <row r="1362" spans="1:10" x14ac:dyDescent="0.2">
      <c r="A1362" s="2">
        <v>42194</v>
      </c>
      <c r="B1362" s="7">
        <v>2051.3100589999999</v>
      </c>
      <c r="C1362" s="7">
        <v>428.57900000000001</v>
      </c>
      <c r="D1362" s="16">
        <v>8.5004158900199994E-3</v>
      </c>
      <c r="E1362" s="14">
        <f t="shared" ca="1" si="128"/>
        <v>2105.1999510000001</v>
      </c>
      <c r="F1362" s="14">
        <f t="shared" ca="1" si="129"/>
        <v>426.01299999999998</v>
      </c>
      <c r="G1362" s="15">
        <f t="shared" ca="1" si="130"/>
        <v>0.97440153275017816</v>
      </c>
      <c r="H1362" s="15">
        <f t="shared" ca="1" si="131"/>
        <v>1.0060232903690733</v>
      </c>
      <c r="I1362" s="18">
        <f t="shared" ca="1" si="132"/>
        <v>3.2452491663929495E-2</v>
      </c>
      <c r="J1362" s="9">
        <f t="shared" ca="1" si="127"/>
        <v>2.39520758E-2</v>
      </c>
    </row>
    <row r="1363" spans="1:10" x14ac:dyDescent="0.2">
      <c r="A1363" s="2">
        <v>42195</v>
      </c>
      <c r="B1363" s="7">
        <v>2076.6201169999999</v>
      </c>
      <c r="C1363" s="7">
        <v>430.375</v>
      </c>
      <c r="D1363" s="16">
        <v>6.0762556680800002E-3</v>
      </c>
      <c r="E1363" s="14">
        <f t="shared" ca="1" si="128"/>
        <v>2108.860107</v>
      </c>
      <c r="F1363" s="14">
        <f t="shared" ca="1" si="129"/>
        <v>421.649</v>
      </c>
      <c r="G1363" s="15">
        <f t="shared" ca="1" si="130"/>
        <v>0.98471212486168003</v>
      </c>
      <c r="H1363" s="15">
        <f t="shared" ca="1" si="131"/>
        <v>1.0206949382068973</v>
      </c>
      <c r="I1363" s="18">
        <f t="shared" ca="1" si="132"/>
        <v>3.6541454539591012E-2</v>
      </c>
      <c r="J1363" s="9">
        <f t="shared" ca="1" si="127"/>
        <v>3.04651989E-2</v>
      </c>
    </row>
    <row r="1364" spans="1:10" x14ac:dyDescent="0.2">
      <c r="A1364" s="2">
        <v>42198</v>
      </c>
      <c r="B1364" s="7">
        <v>2099.6000979999999</v>
      </c>
      <c r="C1364" s="7">
        <v>424.72899999999998</v>
      </c>
      <c r="D1364" s="16">
        <v>2.1289087527000001E-2</v>
      </c>
      <c r="E1364" s="14">
        <f t="shared" ca="1" si="128"/>
        <v>2094.110107</v>
      </c>
      <c r="F1364" s="14">
        <f t="shared" ca="1" si="129"/>
        <v>413.69400000000002</v>
      </c>
      <c r="G1364" s="15">
        <f t="shared" ca="1" si="130"/>
        <v>1.0026216343551604</v>
      </c>
      <c r="H1364" s="15">
        <f t="shared" ca="1" si="131"/>
        <v>1.0266743051627532</v>
      </c>
      <c r="I1364" s="18">
        <f t="shared" ca="1" si="132"/>
        <v>2.3989778380417937E-2</v>
      </c>
      <c r="J1364" s="9">
        <f t="shared" ca="1" si="127"/>
        <v>2.7006908999999998E-3</v>
      </c>
    </row>
    <row r="1365" spans="1:10" x14ac:dyDescent="0.2">
      <c r="A1365" s="2">
        <v>42199</v>
      </c>
      <c r="B1365" s="7">
        <v>2108.9499510000001</v>
      </c>
      <c r="C1365" s="7">
        <v>427.55200000000002</v>
      </c>
      <c r="D1365" s="16">
        <v>2.86564836701E-2</v>
      </c>
      <c r="E1365" s="14">
        <f t="shared" ca="1" si="128"/>
        <v>2084.429932</v>
      </c>
      <c r="F1365" s="14">
        <f t="shared" ca="1" si="129"/>
        <v>426.01299999999998</v>
      </c>
      <c r="G1365" s="15">
        <f t="shared" ca="1" si="130"/>
        <v>1.0117634172411223</v>
      </c>
      <c r="H1365" s="15">
        <f t="shared" ca="1" si="131"/>
        <v>1.0036125658137194</v>
      </c>
      <c r="I1365" s="18">
        <f t="shared" ca="1" si="132"/>
        <v>-8.0560843459123177E-3</v>
      </c>
      <c r="J1365" s="9">
        <f t="shared" ca="1" si="127"/>
        <v>-3.6712568000000001E-2</v>
      </c>
    </row>
    <row r="1366" spans="1:10" x14ac:dyDescent="0.2">
      <c r="A1366" s="2">
        <v>42200</v>
      </c>
      <c r="B1366" s="7">
        <v>2107.3999020000001</v>
      </c>
      <c r="C1366" s="7">
        <v>426.26900000000001</v>
      </c>
      <c r="D1366" s="16">
        <v>3.9900817313099999E-3</v>
      </c>
      <c r="E1366" s="14">
        <f t="shared" ca="1" si="128"/>
        <v>2096.290039</v>
      </c>
      <c r="F1366" s="14">
        <f t="shared" ca="1" si="129"/>
        <v>433.19799999999998</v>
      </c>
      <c r="G1366" s="15">
        <f t="shared" ca="1" si="130"/>
        <v>1.0052997737876481</v>
      </c>
      <c r="H1366" s="15">
        <f t="shared" ca="1" si="131"/>
        <v>0.9840050046399107</v>
      </c>
      <c r="I1366" s="18">
        <f t="shared" ca="1" si="132"/>
        <v>-2.1182506654214728E-2</v>
      </c>
      <c r="J1366" s="9">
        <f t="shared" ca="1" si="127"/>
        <v>-2.5172588400000001E-2</v>
      </c>
    </row>
    <row r="1367" spans="1:10" x14ac:dyDescent="0.2">
      <c r="A1367" s="2">
        <v>42201</v>
      </c>
      <c r="B1367" s="7">
        <v>2124.290039</v>
      </c>
      <c r="C1367" s="7">
        <v>424.98599999999999</v>
      </c>
      <c r="D1367" s="16">
        <v>7.8624215832100008E-3</v>
      </c>
      <c r="E1367" s="14">
        <f t="shared" ca="1" si="128"/>
        <v>2100.4399410000001</v>
      </c>
      <c r="F1367" s="14">
        <f t="shared" ca="1" si="129"/>
        <v>440.64100000000002</v>
      </c>
      <c r="G1367" s="15">
        <f t="shared" ca="1" si="130"/>
        <v>1.0113548107396231</v>
      </c>
      <c r="H1367" s="15">
        <f t="shared" ca="1" si="131"/>
        <v>0.96447221207286649</v>
      </c>
      <c r="I1367" s="18">
        <f t="shared" ca="1" si="132"/>
        <v>-4.6356232421014054E-2</v>
      </c>
      <c r="J1367" s="9">
        <f t="shared" ref="J1367:J1430" ca="1" si="133">ROUND(I1367-D1367,10)</f>
        <v>-5.4218653999999998E-2</v>
      </c>
    </row>
    <row r="1368" spans="1:10" x14ac:dyDescent="0.2">
      <c r="A1368" s="2">
        <v>42202</v>
      </c>
      <c r="B1368" s="7">
        <v>2126.639893</v>
      </c>
      <c r="C1368" s="7">
        <v>417.8</v>
      </c>
      <c r="D1368" s="16">
        <v>3.30549847018E-3</v>
      </c>
      <c r="E1368" s="14">
        <f t="shared" ca="1" si="128"/>
        <v>2121.23999</v>
      </c>
      <c r="F1368" s="14">
        <f t="shared" ca="1" si="129"/>
        <v>439.35700000000003</v>
      </c>
      <c r="G1368" s="15">
        <f t="shared" ca="1" si="130"/>
        <v>1.0025456351122251</v>
      </c>
      <c r="H1368" s="15">
        <f t="shared" ca="1" si="131"/>
        <v>0.95093511654531504</v>
      </c>
      <c r="I1368" s="18">
        <f t="shared" ca="1" si="132"/>
        <v>-5.1479470618943646E-2</v>
      </c>
      <c r="J1368" s="9">
        <f t="shared" ca="1" si="133"/>
        <v>-5.4784969099999997E-2</v>
      </c>
    </row>
    <row r="1369" spans="1:10" x14ac:dyDescent="0.2">
      <c r="A1369" s="2">
        <v>42205</v>
      </c>
      <c r="B1369" s="7">
        <v>2128.280029</v>
      </c>
      <c r="C1369" s="7">
        <v>417.28699999999998</v>
      </c>
      <c r="D1369" s="16">
        <v>6.34244555539E-3</v>
      </c>
      <c r="E1369" s="14">
        <f t="shared" ca="1" si="128"/>
        <v>2109.98999</v>
      </c>
      <c r="F1369" s="14">
        <f t="shared" ca="1" si="129"/>
        <v>437.048</v>
      </c>
      <c r="G1369" s="15">
        <f t="shared" ca="1" si="130"/>
        <v>1.0086683060520112</v>
      </c>
      <c r="H1369" s="15">
        <f t="shared" ca="1" si="131"/>
        <v>0.95478528674195962</v>
      </c>
      <c r="I1369" s="18">
        <f t="shared" ca="1" si="132"/>
        <v>-5.3419958758249231E-2</v>
      </c>
      <c r="J1369" s="9">
        <f t="shared" ca="1" si="133"/>
        <v>-5.9762404300000002E-2</v>
      </c>
    </row>
    <row r="1370" spans="1:10" x14ac:dyDescent="0.2">
      <c r="A1370" s="2">
        <v>42206</v>
      </c>
      <c r="B1370" s="7">
        <v>2119.209961</v>
      </c>
      <c r="C1370" s="7">
        <v>416.26</v>
      </c>
      <c r="D1370" s="16">
        <v>3.3942177129900001E-3</v>
      </c>
      <c r="E1370" s="14">
        <f t="shared" ca="1" si="128"/>
        <v>2122.8500979999999</v>
      </c>
      <c r="F1370" s="14">
        <f t="shared" ca="1" si="129"/>
        <v>437.81799999999998</v>
      </c>
      <c r="G1370" s="15">
        <f t="shared" ca="1" si="130"/>
        <v>0.99828525951812175</v>
      </c>
      <c r="H1370" s="15">
        <f t="shared" ca="1" si="131"/>
        <v>0.95076036161144584</v>
      </c>
      <c r="I1370" s="18">
        <f t="shared" ca="1" si="132"/>
        <v>-4.7606530752158371E-2</v>
      </c>
      <c r="J1370" s="9">
        <f t="shared" ca="1" si="133"/>
        <v>-5.1000748499999998E-2</v>
      </c>
    </row>
    <row r="1371" spans="1:10" x14ac:dyDescent="0.2">
      <c r="A1371" s="2">
        <v>42207</v>
      </c>
      <c r="B1371" s="7">
        <v>2114.1499020000001</v>
      </c>
      <c r="C1371" s="7">
        <v>396.49900000000002</v>
      </c>
      <c r="D1371" s="16">
        <v>-1.75694175482E-2</v>
      </c>
      <c r="E1371" s="14">
        <f t="shared" ca="1" si="128"/>
        <v>2124.1999510000001</v>
      </c>
      <c r="F1371" s="14">
        <f t="shared" ca="1" si="129"/>
        <v>426.26900000000001</v>
      </c>
      <c r="G1371" s="15">
        <f t="shared" ca="1" si="130"/>
        <v>0.99526878390366746</v>
      </c>
      <c r="H1371" s="15">
        <f t="shared" ca="1" si="131"/>
        <v>0.93016147080833933</v>
      </c>
      <c r="I1371" s="18">
        <f t="shared" ca="1" si="132"/>
        <v>-6.5416814179545146E-2</v>
      </c>
      <c r="J1371" s="9">
        <f t="shared" ca="1" si="133"/>
        <v>-4.7847396600000001E-2</v>
      </c>
    </row>
    <row r="1372" spans="1:10" x14ac:dyDescent="0.2">
      <c r="A1372" s="2">
        <v>42208</v>
      </c>
      <c r="B1372" s="7">
        <v>2102.1499020000001</v>
      </c>
      <c r="C1372" s="7">
        <v>386.74799999999999</v>
      </c>
      <c r="D1372" s="16">
        <v>-3.3282205008700001E-2</v>
      </c>
      <c r="E1372" s="14">
        <f t="shared" ca="1" si="128"/>
        <v>2108.580078</v>
      </c>
      <c r="F1372" s="14">
        <f t="shared" ca="1" si="129"/>
        <v>430.63200000000001</v>
      </c>
      <c r="G1372" s="15">
        <f t="shared" ca="1" si="130"/>
        <v>0.99695047104585233</v>
      </c>
      <c r="H1372" s="15">
        <f t="shared" ca="1" si="131"/>
        <v>0.89809396422003007</v>
      </c>
      <c r="I1372" s="18">
        <f t="shared" ca="1" si="132"/>
        <v>-9.9158894746412707E-2</v>
      </c>
      <c r="J1372" s="9">
        <f t="shared" ca="1" si="133"/>
        <v>-6.5876689700000005E-2</v>
      </c>
    </row>
    <row r="1373" spans="1:10" x14ac:dyDescent="0.2">
      <c r="A1373" s="2">
        <v>42209</v>
      </c>
      <c r="B1373" s="7">
        <v>2079.6499020000001</v>
      </c>
      <c r="C1373" s="7">
        <v>389.827</v>
      </c>
      <c r="D1373" s="16">
        <v>-2.20269476525E-2</v>
      </c>
      <c r="E1373" s="14">
        <f t="shared" ca="1" si="128"/>
        <v>2102.3100589999999</v>
      </c>
      <c r="F1373" s="14">
        <f t="shared" ca="1" si="129"/>
        <v>423.959</v>
      </c>
      <c r="G1373" s="15">
        <f t="shared" ca="1" si="130"/>
        <v>0.98922130591394375</v>
      </c>
      <c r="H1373" s="15">
        <f t="shared" ca="1" si="131"/>
        <v>0.91949221504909673</v>
      </c>
      <c r="I1373" s="18">
        <f t="shared" ca="1" si="132"/>
        <v>-7.0488868818311734E-2</v>
      </c>
      <c r="J1373" s="9">
        <f t="shared" ca="1" si="133"/>
        <v>-4.8461921200000001E-2</v>
      </c>
    </row>
    <row r="1374" spans="1:10" x14ac:dyDescent="0.2">
      <c r="A1374" s="2">
        <v>42212</v>
      </c>
      <c r="B1374" s="7">
        <v>2067.639893</v>
      </c>
      <c r="C1374" s="7">
        <v>390.34</v>
      </c>
      <c r="D1374" s="16">
        <v>-2.3345442549599998E-2</v>
      </c>
      <c r="E1374" s="14">
        <f t="shared" ca="1" si="128"/>
        <v>2101.48999</v>
      </c>
      <c r="F1374" s="14">
        <f t="shared" ca="1" si="129"/>
        <v>425.24200000000002</v>
      </c>
      <c r="G1374" s="15">
        <f t="shared" ca="1" si="130"/>
        <v>0.9838923348856875</v>
      </c>
      <c r="H1374" s="15">
        <f t="shared" ca="1" si="131"/>
        <v>0.91792438188137571</v>
      </c>
      <c r="I1374" s="18">
        <f t="shared" ca="1" si="132"/>
        <v>-6.7047938748273972E-2</v>
      </c>
      <c r="J1374" s="9">
        <f t="shared" ca="1" si="133"/>
        <v>-4.3702496200000003E-2</v>
      </c>
    </row>
    <row r="1375" spans="1:10" x14ac:dyDescent="0.2">
      <c r="A1375" s="2">
        <v>42213</v>
      </c>
      <c r="B1375" s="7">
        <v>2093.25</v>
      </c>
      <c r="C1375" s="7">
        <v>365.447</v>
      </c>
      <c r="D1375" s="16">
        <v>-3.7609963118000002E-2</v>
      </c>
      <c r="E1375" s="14">
        <f t="shared" ca="1" si="128"/>
        <v>2057.639893</v>
      </c>
      <c r="F1375" s="14">
        <f t="shared" ca="1" si="129"/>
        <v>427.80900000000003</v>
      </c>
      <c r="G1375" s="15">
        <f t="shared" ca="1" si="130"/>
        <v>1.0173062872279761</v>
      </c>
      <c r="H1375" s="15">
        <f t="shared" ca="1" si="131"/>
        <v>0.85422934066370737</v>
      </c>
      <c r="I1375" s="18">
        <f t="shared" ca="1" si="132"/>
        <v>-0.16030270196071594</v>
      </c>
      <c r="J1375" s="9">
        <f t="shared" ca="1" si="133"/>
        <v>-0.12269273880000001</v>
      </c>
    </row>
    <row r="1376" spans="1:10" x14ac:dyDescent="0.2">
      <c r="A1376" s="2">
        <v>42214</v>
      </c>
      <c r="B1376" s="7">
        <v>2108.570068</v>
      </c>
      <c r="C1376" s="7">
        <v>379.81799999999998</v>
      </c>
      <c r="D1376" s="16">
        <v>-2.8434353950600001E-2</v>
      </c>
      <c r="E1376" s="14">
        <f t="shared" ca="1" si="128"/>
        <v>2063.110107</v>
      </c>
      <c r="F1376" s="14">
        <f t="shared" ca="1" si="129"/>
        <v>432.17200000000003</v>
      </c>
      <c r="G1376" s="15">
        <f t="shared" ca="1" si="130"/>
        <v>1.022034675146885</v>
      </c>
      <c r="H1376" s="15">
        <f t="shared" ca="1" si="131"/>
        <v>0.87885841748192839</v>
      </c>
      <c r="I1376" s="18">
        <f t="shared" ca="1" si="132"/>
        <v>-0.14008943252769734</v>
      </c>
      <c r="J1376" s="9">
        <f t="shared" ca="1" si="133"/>
        <v>-0.1116550786</v>
      </c>
    </row>
    <row r="1377" spans="1:10" x14ac:dyDescent="0.2">
      <c r="A1377" s="2">
        <v>42215</v>
      </c>
      <c r="B1377" s="7">
        <v>2108.6298830000001</v>
      </c>
      <c r="C1377" s="7">
        <v>387.517</v>
      </c>
      <c r="D1377" s="16">
        <v>1.8225795025700001E-2</v>
      </c>
      <c r="E1377" s="14">
        <f t="shared" ref="E1377:E1440" ca="1" si="134">OFFSET(B1377,-$K$1,0)</f>
        <v>2077.419922</v>
      </c>
      <c r="F1377" s="14">
        <f t="shared" ref="F1377:F1440" ca="1" si="135">OFFSET(C1377,-$K$1,0)</f>
        <v>436.53399999999999</v>
      </c>
      <c r="G1377" s="15">
        <f t="shared" ref="G1377:G1440" ca="1" si="136">B1377/E1377</f>
        <v>1.0150234243300955</v>
      </c>
      <c r="H1377" s="15">
        <f t="shared" ref="H1377:H1440" ca="1" si="137">C1377/F1377</f>
        <v>0.88771321363284417</v>
      </c>
      <c r="I1377" s="18">
        <f t="shared" ref="I1377:I1440" ca="1" si="138">H1377/G1377-1</f>
        <v>-0.12542588441372637</v>
      </c>
      <c r="J1377" s="9">
        <f t="shared" ca="1" si="133"/>
        <v>-0.14365167940000001</v>
      </c>
    </row>
    <row r="1378" spans="1:10" x14ac:dyDescent="0.2">
      <c r="A1378" s="2">
        <v>42216</v>
      </c>
      <c r="B1378" s="7">
        <v>2103.8400879999999</v>
      </c>
      <c r="C1378" s="7">
        <v>400.60599999999999</v>
      </c>
      <c r="D1378" s="16">
        <v>5.4511720304599998E-3</v>
      </c>
      <c r="E1378" s="14">
        <f t="shared" ca="1" si="134"/>
        <v>2076.780029</v>
      </c>
      <c r="F1378" s="14">
        <f t="shared" ca="1" si="135"/>
        <v>439.35700000000003</v>
      </c>
      <c r="G1378" s="15">
        <f t="shared" ca="1" si="136"/>
        <v>1.0130298147238201</v>
      </c>
      <c r="H1378" s="15">
        <f t="shared" ca="1" si="137"/>
        <v>0.91180065413775124</v>
      </c>
      <c r="I1378" s="18">
        <f t="shared" ca="1" si="138"/>
        <v>-9.9927128614340721E-2</v>
      </c>
      <c r="J1378" s="9">
        <f t="shared" ca="1" si="133"/>
        <v>-0.1053783006</v>
      </c>
    </row>
    <row r="1379" spans="1:10" x14ac:dyDescent="0.2">
      <c r="A1379" s="2">
        <v>42219</v>
      </c>
      <c r="B1379" s="7">
        <v>2098.040039</v>
      </c>
      <c r="C1379" s="7">
        <v>395.73</v>
      </c>
      <c r="D1379" s="16">
        <v>4.8327599843599996E-3</v>
      </c>
      <c r="E1379" s="14">
        <f t="shared" ca="1" si="134"/>
        <v>2068.76001</v>
      </c>
      <c r="F1379" s="14">
        <f t="shared" ca="1" si="135"/>
        <v>436.02100000000002</v>
      </c>
      <c r="G1379" s="15">
        <f t="shared" ca="1" si="136"/>
        <v>1.0141534198546307</v>
      </c>
      <c r="H1379" s="15">
        <f t="shared" ca="1" si="137"/>
        <v>0.90759390029379317</v>
      </c>
      <c r="I1379" s="18">
        <f t="shared" ca="1" si="138"/>
        <v>-0.1050723859671171</v>
      </c>
      <c r="J1379" s="9">
        <f t="shared" ca="1" si="133"/>
        <v>-0.109905146</v>
      </c>
    </row>
    <row r="1380" spans="1:10" x14ac:dyDescent="0.2">
      <c r="A1380" s="2">
        <v>42220</v>
      </c>
      <c r="B1380" s="7">
        <v>2093.320068</v>
      </c>
      <c r="C1380" s="7">
        <v>388.03</v>
      </c>
      <c r="D1380" s="16">
        <v>1.5979658803399999E-3</v>
      </c>
      <c r="E1380" s="14">
        <f t="shared" ca="1" si="134"/>
        <v>2081.3400879999999</v>
      </c>
      <c r="F1380" s="14">
        <f t="shared" ca="1" si="135"/>
        <v>433.45400000000001</v>
      </c>
      <c r="G1380" s="15">
        <f t="shared" ca="1" si="136"/>
        <v>1.0057558973995027</v>
      </c>
      <c r="H1380" s="15">
        <f t="shared" ca="1" si="137"/>
        <v>0.89520456611312837</v>
      </c>
      <c r="I1380" s="18">
        <f t="shared" ca="1" si="138"/>
        <v>-0.10991865081002006</v>
      </c>
      <c r="J1380" s="9">
        <f t="shared" ca="1" si="133"/>
        <v>-0.1115166167</v>
      </c>
    </row>
    <row r="1381" spans="1:10" x14ac:dyDescent="0.2">
      <c r="A1381" s="2">
        <v>42221</v>
      </c>
      <c r="B1381" s="7">
        <v>2099.8400879999999</v>
      </c>
      <c r="C1381" s="7">
        <v>393.42</v>
      </c>
      <c r="D1381" s="16">
        <v>-1.23659513114E-3</v>
      </c>
      <c r="E1381" s="14">
        <f t="shared" ca="1" si="134"/>
        <v>2046.6800539999999</v>
      </c>
      <c r="F1381" s="14">
        <f t="shared" ca="1" si="135"/>
        <v>432.17200000000003</v>
      </c>
      <c r="G1381" s="15">
        <f t="shared" ca="1" si="136"/>
        <v>1.0259737880848083</v>
      </c>
      <c r="H1381" s="15">
        <f t="shared" ca="1" si="137"/>
        <v>0.91033199744546156</v>
      </c>
      <c r="I1381" s="18">
        <f t="shared" ca="1" si="138"/>
        <v>-0.11271417650466098</v>
      </c>
      <c r="J1381" s="9">
        <f t="shared" ca="1" si="133"/>
        <v>-0.1114775814</v>
      </c>
    </row>
    <row r="1382" spans="1:10" x14ac:dyDescent="0.2">
      <c r="A1382" s="2">
        <v>42222</v>
      </c>
      <c r="B1382" s="7">
        <v>2083.5600589999999</v>
      </c>
      <c r="C1382" s="7">
        <v>387.517</v>
      </c>
      <c r="D1382" s="16">
        <v>-6.0612528602400004E-3</v>
      </c>
      <c r="E1382" s="14">
        <f t="shared" ca="1" si="134"/>
        <v>2051.3100589999999</v>
      </c>
      <c r="F1382" s="14">
        <f t="shared" ca="1" si="135"/>
        <v>428.57900000000001</v>
      </c>
      <c r="G1382" s="15">
        <f t="shared" ca="1" si="136"/>
        <v>1.0157216603401835</v>
      </c>
      <c r="H1382" s="15">
        <f t="shared" ca="1" si="137"/>
        <v>0.90419035930365232</v>
      </c>
      <c r="I1382" s="18">
        <f t="shared" ca="1" si="138"/>
        <v>-0.10980498436862851</v>
      </c>
      <c r="J1382" s="9">
        <f t="shared" ca="1" si="133"/>
        <v>-0.10374373150000001</v>
      </c>
    </row>
    <row r="1383" spans="1:10" x14ac:dyDescent="0.2">
      <c r="A1383" s="2">
        <v>42223</v>
      </c>
      <c r="B1383" s="7">
        <v>2077.570068</v>
      </c>
      <c r="C1383" s="7">
        <v>385.721</v>
      </c>
      <c r="D1383" s="16">
        <v>-1.2360402526900001E-2</v>
      </c>
      <c r="E1383" s="14">
        <f t="shared" ca="1" si="134"/>
        <v>2076.6201169999999</v>
      </c>
      <c r="F1383" s="14">
        <f t="shared" ca="1" si="135"/>
        <v>430.375</v>
      </c>
      <c r="G1383" s="15">
        <f t="shared" ca="1" si="136"/>
        <v>1.0004574505429391</v>
      </c>
      <c r="H1383" s="15">
        <f t="shared" ca="1" si="137"/>
        <v>0.89624397327911709</v>
      </c>
      <c r="I1383" s="18">
        <f t="shared" ca="1" si="138"/>
        <v>-0.10416582654991102</v>
      </c>
      <c r="J1383" s="9">
        <f t="shared" ca="1" si="133"/>
        <v>-9.1805423999999997E-2</v>
      </c>
    </row>
    <row r="1384" spans="1:10" x14ac:dyDescent="0.2">
      <c r="A1384" s="2">
        <v>42226</v>
      </c>
      <c r="B1384" s="7">
        <v>2104.179932</v>
      </c>
      <c r="C1384" s="7">
        <v>397.012</v>
      </c>
      <c r="D1384" s="16">
        <v>-1.5755179269799999E-2</v>
      </c>
      <c r="E1384" s="14">
        <f t="shared" ca="1" si="134"/>
        <v>2099.6000979999999</v>
      </c>
      <c r="F1384" s="14">
        <f t="shared" ca="1" si="135"/>
        <v>424.72899999999998</v>
      </c>
      <c r="G1384" s="15">
        <f t="shared" ca="1" si="136"/>
        <v>1.0021812887151047</v>
      </c>
      <c r="H1384" s="15">
        <f t="shared" ca="1" si="137"/>
        <v>0.93474191778757754</v>
      </c>
      <c r="I1384" s="18">
        <f t="shared" ca="1" si="138"/>
        <v>-6.7292586368271845E-2</v>
      </c>
      <c r="J1384" s="9">
        <f t="shared" ca="1" si="133"/>
        <v>-5.1537407100000002E-2</v>
      </c>
    </row>
    <row r="1385" spans="1:10" x14ac:dyDescent="0.2">
      <c r="A1385" s="2">
        <v>42227</v>
      </c>
      <c r="B1385" s="7">
        <v>2084.070068</v>
      </c>
      <c r="C1385" s="7">
        <v>399.32299999999998</v>
      </c>
      <c r="D1385" s="16">
        <v>-1.8056621382199999E-2</v>
      </c>
      <c r="E1385" s="14">
        <f t="shared" ca="1" si="134"/>
        <v>2108.9499510000001</v>
      </c>
      <c r="F1385" s="14">
        <f t="shared" ca="1" si="135"/>
        <v>427.55200000000002</v>
      </c>
      <c r="G1385" s="15">
        <f t="shared" ca="1" si="136"/>
        <v>0.98820271529525738</v>
      </c>
      <c r="H1385" s="15">
        <f t="shared" ca="1" si="137"/>
        <v>0.93397528253873208</v>
      </c>
      <c r="I1385" s="18">
        <f t="shared" ca="1" si="138"/>
        <v>-5.4874806471588267E-2</v>
      </c>
      <c r="J1385" s="9">
        <f t="shared" ca="1" si="133"/>
        <v>-3.6818185099999998E-2</v>
      </c>
    </row>
    <row r="1386" spans="1:10" x14ac:dyDescent="0.2">
      <c r="A1386" s="2">
        <v>42228</v>
      </c>
      <c r="B1386" s="7">
        <v>2086.0500489999999</v>
      </c>
      <c r="C1386" s="7">
        <v>389.57100000000003</v>
      </c>
      <c r="D1386" s="16">
        <v>-1.00099808563E-2</v>
      </c>
      <c r="E1386" s="14">
        <f t="shared" ca="1" si="134"/>
        <v>2107.3999020000001</v>
      </c>
      <c r="F1386" s="14">
        <f t="shared" ca="1" si="135"/>
        <v>426.26900000000001</v>
      </c>
      <c r="G1386" s="15">
        <f t="shared" ca="1" si="136"/>
        <v>0.98986910221465874</v>
      </c>
      <c r="H1386" s="15">
        <f t="shared" ca="1" si="137"/>
        <v>0.91390882283253072</v>
      </c>
      <c r="I1386" s="18">
        <f t="shared" ca="1" si="138"/>
        <v>-7.6737701189157459E-2</v>
      </c>
      <c r="J1386" s="9">
        <f t="shared" ca="1" si="133"/>
        <v>-6.6727720300000001E-2</v>
      </c>
    </row>
    <row r="1387" spans="1:10" x14ac:dyDescent="0.2">
      <c r="A1387" s="2">
        <v>42229</v>
      </c>
      <c r="B1387" s="7">
        <v>2083.389893</v>
      </c>
      <c r="C1387" s="7">
        <v>383.411</v>
      </c>
      <c r="D1387" s="16">
        <v>-3.6820913738500001E-2</v>
      </c>
      <c r="E1387" s="14">
        <f t="shared" ca="1" si="134"/>
        <v>2124.290039</v>
      </c>
      <c r="F1387" s="14">
        <f t="shared" ca="1" si="135"/>
        <v>424.98599999999999</v>
      </c>
      <c r="G1387" s="15">
        <f t="shared" ca="1" si="136"/>
        <v>0.98074643986973953</v>
      </c>
      <c r="H1387" s="15">
        <f t="shared" ca="1" si="137"/>
        <v>0.90217324805993615</v>
      </c>
      <c r="I1387" s="18">
        <f t="shared" ca="1" si="138"/>
        <v>-8.0115704340705363E-2</v>
      </c>
      <c r="J1387" s="9">
        <f t="shared" ca="1" si="133"/>
        <v>-4.3294790600000001E-2</v>
      </c>
    </row>
    <row r="1388" spans="1:10" x14ac:dyDescent="0.2">
      <c r="A1388" s="2">
        <v>42230</v>
      </c>
      <c r="B1388" s="7">
        <v>2091.540039</v>
      </c>
      <c r="C1388" s="7">
        <v>374.94200000000001</v>
      </c>
      <c r="D1388" s="16">
        <v>-2.4410058970399998E-2</v>
      </c>
      <c r="E1388" s="14">
        <f t="shared" ca="1" si="134"/>
        <v>2126.639893</v>
      </c>
      <c r="F1388" s="14">
        <f t="shared" ca="1" si="135"/>
        <v>417.8</v>
      </c>
      <c r="G1388" s="15">
        <f t="shared" ca="1" si="136"/>
        <v>0.98349515867000614</v>
      </c>
      <c r="H1388" s="15">
        <f t="shared" ca="1" si="137"/>
        <v>0.89741981809478222</v>
      </c>
      <c r="I1388" s="18">
        <f t="shared" ca="1" si="138"/>
        <v>-8.7519841675300913E-2</v>
      </c>
      <c r="J1388" s="9">
        <f t="shared" ca="1" si="133"/>
        <v>-6.3109782700000006E-2</v>
      </c>
    </row>
    <row r="1389" spans="1:10" x14ac:dyDescent="0.2">
      <c r="A1389" s="2">
        <v>42233</v>
      </c>
      <c r="B1389" s="7">
        <v>2102.4399410000001</v>
      </c>
      <c r="C1389" s="7">
        <v>378.27800000000002</v>
      </c>
      <c r="D1389" s="16">
        <v>-2.7969915236700001E-2</v>
      </c>
      <c r="E1389" s="14">
        <f t="shared" ca="1" si="134"/>
        <v>2128.280029</v>
      </c>
      <c r="F1389" s="14">
        <f t="shared" ca="1" si="135"/>
        <v>417.28699999999998</v>
      </c>
      <c r="G1389" s="15">
        <f t="shared" ca="1" si="136"/>
        <v>0.98785869920879665</v>
      </c>
      <c r="H1389" s="15">
        <f t="shared" ca="1" si="137"/>
        <v>0.90651757663191046</v>
      </c>
      <c r="I1389" s="18">
        <f t="shared" ca="1" si="138"/>
        <v>-8.2340847574693177E-2</v>
      </c>
      <c r="J1389" s="9">
        <f t="shared" ca="1" si="133"/>
        <v>-5.4370932300000001E-2</v>
      </c>
    </row>
    <row r="1390" spans="1:10" x14ac:dyDescent="0.2">
      <c r="A1390" s="2">
        <v>42234</v>
      </c>
      <c r="B1390" s="7">
        <v>2096.919922</v>
      </c>
      <c r="C1390" s="7">
        <v>365.70299999999997</v>
      </c>
      <c r="D1390" s="16">
        <v>-4.3262605716500001E-2</v>
      </c>
      <c r="E1390" s="14">
        <f t="shared" ca="1" si="134"/>
        <v>2119.209961</v>
      </c>
      <c r="F1390" s="14">
        <f t="shared" ca="1" si="135"/>
        <v>416.26</v>
      </c>
      <c r="G1390" s="15">
        <f t="shared" ca="1" si="136"/>
        <v>0.98948191099031935</v>
      </c>
      <c r="H1390" s="15">
        <f t="shared" ca="1" si="137"/>
        <v>0.87854465958775763</v>
      </c>
      <c r="I1390" s="18">
        <f t="shared" ca="1" si="138"/>
        <v>-0.11211650275802476</v>
      </c>
      <c r="J1390" s="9">
        <f t="shared" ca="1" si="133"/>
        <v>-6.8853896999999997E-2</v>
      </c>
    </row>
    <row r="1391" spans="1:10" x14ac:dyDescent="0.2">
      <c r="A1391" s="2">
        <v>42235</v>
      </c>
      <c r="B1391" s="7">
        <v>2079.610107</v>
      </c>
      <c r="C1391" s="7">
        <v>382.38400000000001</v>
      </c>
      <c r="D1391" s="16">
        <v>-1.6735317715299999E-2</v>
      </c>
      <c r="E1391" s="14">
        <f t="shared" ca="1" si="134"/>
        <v>2114.1499020000001</v>
      </c>
      <c r="F1391" s="14">
        <f t="shared" ca="1" si="135"/>
        <v>396.49900000000002</v>
      </c>
      <c r="G1391" s="15">
        <f t="shared" ca="1" si="136"/>
        <v>0.98366256102874949</v>
      </c>
      <c r="H1391" s="15">
        <f t="shared" ca="1" si="137"/>
        <v>0.96440091904393199</v>
      </c>
      <c r="I1391" s="18">
        <f t="shared" ca="1" si="138"/>
        <v>-1.9581554435367576E-2</v>
      </c>
      <c r="J1391" s="9">
        <f t="shared" ca="1" si="133"/>
        <v>-2.8462367000000001E-3</v>
      </c>
    </row>
    <row r="1392" spans="1:10" x14ac:dyDescent="0.2">
      <c r="A1392" s="2">
        <v>42236</v>
      </c>
      <c r="B1392" s="7">
        <v>2035.7299800000001</v>
      </c>
      <c r="C1392" s="7">
        <v>382.89800000000002</v>
      </c>
      <c r="D1392" s="16">
        <v>6.1893649445799999E-4</v>
      </c>
      <c r="E1392" s="14">
        <f t="shared" ca="1" si="134"/>
        <v>2102.1499020000001</v>
      </c>
      <c r="F1392" s="14">
        <f t="shared" ca="1" si="135"/>
        <v>386.74799999999999</v>
      </c>
      <c r="G1392" s="15">
        <f t="shared" ca="1" si="136"/>
        <v>0.96840381271725307</v>
      </c>
      <c r="H1392" s="15">
        <f t="shared" ca="1" si="137"/>
        <v>0.99004519738951469</v>
      </c>
      <c r="I1392" s="18">
        <f t="shared" ca="1" si="138"/>
        <v>2.2347479830276518E-2</v>
      </c>
      <c r="J1392" s="9">
        <f t="shared" ca="1" si="133"/>
        <v>2.17285433E-2</v>
      </c>
    </row>
    <row r="1393" spans="1:10" x14ac:dyDescent="0.2">
      <c r="A1393" s="2">
        <v>42237</v>
      </c>
      <c r="B1393" s="7">
        <v>1970.8900149999999</v>
      </c>
      <c r="C1393" s="7">
        <v>383.411</v>
      </c>
      <c r="D1393" s="16">
        <v>-1.25941938003E-2</v>
      </c>
      <c r="E1393" s="14">
        <f t="shared" ca="1" si="134"/>
        <v>2079.6499020000001</v>
      </c>
      <c r="F1393" s="14">
        <f t="shared" ca="1" si="135"/>
        <v>389.827</v>
      </c>
      <c r="G1393" s="15">
        <f t="shared" ca="1" si="136"/>
        <v>0.94770279031321292</v>
      </c>
      <c r="H1393" s="15">
        <f t="shared" ca="1" si="137"/>
        <v>0.98354141709014509</v>
      </c>
      <c r="I1393" s="18">
        <f t="shared" ca="1" si="138"/>
        <v>3.7816314506246895E-2</v>
      </c>
      <c r="J1393" s="9">
        <f t="shared" ca="1" si="133"/>
        <v>5.0410508299999997E-2</v>
      </c>
    </row>
    <row r="1394" spans="1:10" x14ac:dyDescent="0.2">
      <c r="A1394" s="2">
        <v>42240</v>
      </c>
      <c r="B1394" s="7">
        <v>1893.209961</v>
      </c>
      <c r="C1394" s="7">
        <v>374.68599999999998</v>
      </c>
      <c r="D1394" s="16">
        <v>-2.1179544512699999E-2</v>
      </c>
      <c r="E1394" s="14">
        <f t="shared" ca="1" si="134"/>
        <v>2067.639893</v>
      </c>
      <c r="F1394" s="14">
        <f t="shared" ca="1" si="135"/>
        <v>390.34</v>
      </c>
      <c r="G1394" s="15">
        <f t="shared" ca="1" si="136"/>
        <v>0.91563814734348425</v>
      </c>
      <c r="H1394" s="15">
        <f t="shared" ca="1" si="137"/>
        <v>0.95989650048675512</v>
      </c>
      <c r="I1394" s="18">
        <f t="shared" ca="1" si="138"/>
        <v>4.8336073886476205E-2</v>
      </c>
      <c r="J1394" s="9">
        <f t="shared" ca="1" si="133"/>
        <v>6.9515618400000007E-2</v>
      </c>
    </row>
    <row r="1395" spans="1:10" x14ac:dyDescent="0.2">
      <c r="A1395" s="2">
        <v>42241</v>
      </c>
      <c r="B1395" s="7">
        <v>1867.6099850000001</v>
      </c>
      <c r="C1395" s="7">
        <v>386.49099999999999</v>
      </c>
      <c r="D1395" s="16">
        <v>-7.9344998018200004E-3</v>
      </c>
      <c r="E1395" s="14">
        <f t="shared" ca="1" si="134"/>
        <v>2093.25</v>
      </c>
      <c r="F1395" s="14">
        <f t="shared" ca="1" si="135"/>
        <v>365.447</v>
      </c>
      <c r="G1395" s="15">
        <f t="shared" ca="1" si="136"/>
        <v>0.89220589275050766</v>
      </c>
      <c r="H1395" s="15">
        <f t="shared" ca="1" si="137"/>
        <v>1.0575842735061445</v>
      </c>
      <c r="I1395" s="18">
        <f t="shared" ca="1" si="138"/>
        <v>0.18535898731379752</v>
      </c>
      <c r="J1395" s="9">
        <f t="shared" ca="1" si="133"/>
        <v>0.19329348709999999</v>
      </c>
    </row>
    <row r="1396" spans="1:10" x14ac:dyDescent="0.2">
      <c r="A1396" s="2">
        <v>42242</v>
      </c>
      <c r="B1396" s="7">
        <v>1940.51001</v>
      </c>
      <c r="C1396" s="7">
        <v>388.03</v>
      </c>
      <c r="D1396" s="16">
        <v>-1.7210575208200001E-2</v>
      </c>
      <c r="E1396" s="14">
        <f t="shared" ca="1" si="134"/>
        <v>2108.570068</v>
      </c>
      <c r="F1396" s="14">
        <f t="shared" ca="1" si="135"/>
        <v>379.81799999999998</v>
      </c>
      <c r="G1396" s="15">
        <f t="shared" ca="1" si="136"/>
        <v>0.92029666903153629</v>
      </c>
      <c r="H1396" s="15">
        <f t="shared" ca="1" si="137"/>
        <v>1.0216208815801251</v>
      </c>
      <c r="I1396" s="18">
        <f t="shared" ca="1" si="138"/>
        <v>0.11009951025381426</v>
      </c>
      <c r="J1396" s="9">
        <f t="shared" ca="1" si="133"/>
        <v>0.1273100855</v>
      </c>
    </row>
    <row r="1397" spans="1:10" x14ac:dyDescent="0.2">
      <c r="A1397" s="2">
        <v>42243</v>
      </c>
      <c r="B1397" s="7">
        <v>1987.660034</v>
      </c>
      <c r="C1397" s="7">
        <v>382.64100000000002</v>
      </c>
      <c r="D1397" s="16">
        <v>-6.01977465791E-2</v>
      </c>
      <c r="E1397" s="14">
        <f t="shared" ca="1" si="134"/>
        <v>2108.6298830000001</v>
      </c>
      <c r="F1397" s="14">
        <f t="shared" ca="1" si="135"/>
        <v>387.517</v>
      </c>
      <c r="G1397" s="15">
        <f t="shared" ca="1" si="136"/>
        <v>0.94263106580473321</v>
      </c>
      <c r="H1397" s="15">
        <f t="shared" ca="1" si="137"/>
        <v>0.98741732620762446</v>
      </c>
      <c r="I1397" s="18">
        <f t="shared" ca="1" si="138"/>
        <v>4.7511971573583445E-2</v>
      </c>
      <c r="J1397" s="9">
        <f t="shared" ca="1" si="133"/>
        <v>0.1077097182</v>
      </c>
    </row>
    <row r="1398" spans="1:10" x14ac:dyDescent="0.2">
      <c r="A1398" s="2">
        <v>42244</v>
      </c>
      <c r="B1398" s="7">
        <v>1988.869995</v>
      </c>
      <c r="C1398" s="7">
        <v>385.97800000000001</v>
      </c>
      <c r="D1398" s="16">
        <v>-4.5675016392099997E-2</v>
      </c>
      <c r="E1398" s="14">
        <f t="shared" ca="1" si="134"/>
        <v>2103.8400879999999</v>
      </c>
      <c r="F1398" s="14">
        <f t="shared" ca="1" si="135"/>
        <v>400.60599999999999</v>
      </c>
      <c r="G1398" s="15">
        <f t="shared" ca="1" si="136"/>
        <v>0.94535226624125435</v>
      </c>
      <c r="H1398" s="15">
        <f t="shared" ca="1" si="137"/>
        <v>0.96348531974059304</v>
      </c>
      <c r="I1398" s="18">
        <f t="shared" ca="1" si="138"/>
        <v>1.9181266229398419E-2</v>
      </c>
      <c r="J1398" s="9">
        <f t="shared" ca="1" si="133"/>
        <v>6.4856282599999995E-2</v>
      </c>
    </row>
    <row r="1399" spans="1:10" x14ac:dyDescent="0.2">
      <c r="A1399" s="2">
        <v>42248</v>
      </c>
      <c r="B1399" s="7">
        <v>1913.849976</v>
      </c>
      <c r="C1399" s="7">
        <v>386.49099999999999</v>
      </c>
      <c r="D1399" s="16">
        <v>-2.65809521396E-2</v>
      </c>
      <c r="E1399" s="14">
        <f t="shared" ca="1" si="134"/>
        <v>2098.040039</v>
      </c>
      <c r="F1399" s="14">
        <f t="shared" ca="1" si="135"/>
        <v>395.73</v>
      </c>
      <c r="G1399" s="15">
        <f t="shared" ca="1" si="136"/>
        <v>0.91220850909604589</v>
      </c>
      <c r="H1399" s="15">
        <f t="shared" ca="1" si="137"/>
        <v>0.97665327369671229</v>
      </c>
      <c r="I1399" s="18">
        <f t="shared" ca="1" si="138"/>
        <v>7.0646967176975828E-2</v>
      </c>
      <c r="J1399" s="9">
        <f t="shared" ca="1" si="133"/>
        <v>9.7227919300000007E-2</v>
      </c>
    </row>
    <row r="1400" spans="1:10" x14ac:dyDescent="0.2">
      <c r="A1400" s="2">
        <v>42249</v>
      </c>
      <c r="B1400" s="7">
        <v>1948.8599850000001</v>
      </c>
      <c r="C1400" s="7">
        <v>395.73</v>
      </c>
      <c r="D1400" s="16">
        <v>-1.59556917528E-2</v>
      </c>
      <c r="E1400" s="14">
        <f t="shared" ca="1" si="134"/>
        <v>2093.320068</v>
      </c>
      <c r="F1400" s="14">
        <f t="shared" ca="1" si="135"/>
        <v>388.03</v>
      </c>
      <c r="G1400" s="15">
        <f t="shared" ca="1" si="136"/>
        <v>0.93098996889758001</v>
      </c>
      <c r="H1400" s="15">
        <f t="shared" ca="1" si="137"/>
        <v>1.0198438265082599</v>
      </c>
      <c r="I1400" s="18">
        <f t="shared" ca="1" si="138"/>
        <v>9.544018794949527E-2</v>
      </c>
      <c r="J1400" s="9">
        <f t="shared" ca="1" si="133"/>
        <v>0.11139587970000001</v>
      </c>
    </row>
    <row r="1401" spans="1:10" x14ac:dyDescent="0.2">
      <c r="A1401" s="2">
        <v>42250</v>
      </c>
      <c r="B1401" s="7">
        <v>1951.130005</v>
      </c>
      <c r="C1401" s="7">
        <v>409.84399999999999</v>
      </c>
      <c r="D1401" s="16">
        <v>7.1439661311899997E-3</v>
      </c>
      <c r="E1401" s="14">
        <f t="shared" ca="1" si="134"/>
        <v>2099.8400879999999</v>
      </c>
      <c r="F1401" s="14">
        <f t="shared" ca="1" si="135"/>
        <v>393.42</v>
      </c>
      <c r="G1401" s="15">
        <f t="shared" ca="1" si="136"/>
        <v>0.92918028194154567</v>
      </c>
      <c r="H1401" s="15">
        <f t="shared" ca="1" si="137"/>
        <v>1.0417467337705251</v>
      </c>
      <c r="I1401" s="18">
        <f t="shared" ca="1" si="138"/>
        <v>0.12114597566983343</v>
      </c>
      <c r="J1401" s="9">
        <f t="shared" ca="1" si="133"/>
        <v>0.1140020095</v>
      </c>
    </row>
    <row r="1402" spans="1:10" x14ac:dyDescent="0.2">
      <c r="A1402" s="2">
        <v>42251</v>
      </c>
      <c r="B1402" s="7">
        <v>1921.219971</v>
      </c>
      <c r="C1402" s="7">
        <v>409.33100000000002</v>
      </c>
      <c r="D1402" s="16">
        <v>1.47110136408E-2</v>
      </c>
      <c r="E1402" s="14">
        <f t="shared" ca="1" si="134"/>
        <v>2083.5600589999999</v>
      </c>
      <c r="F1402" s="14">
        <f t="shared" ca="1" si="135"/>
        <v>387.517</v>
      </c>
      <c r="G1402" s="15">
        <f t="shared" ca="1" si="136"/>
        <v>0.92208523709275048</v>
      </c>
      <c r="H1402" s="15">
        <f t="shared" ca="1" si="137"/>
        <v>1.0562917239759804</v>
      </c>
      <c r="I1402" s="18">
        <f t="shared" ca="1" si="138"/>
        <v>0.14554672549185432</v>
      </c>
      <c r="J1402" s="9">
        <f t="shared" ca="1" si="133"/>
        <v>0.13083571190000001</v>
      </c>
    </row>
    <row r="1403" spans="1:10" x14ac:dyDescent="0.2">
      <c r="A1403" s="2">
        <v>42255</v>
      </c>
      <c r="B1403" s="7">
        <v>1969.410034</v>
      </c>
      <c r="C1403" s="7">
        <v>400.34899999999999</v>
      </c>
      <c r="D1403" s="16">
        <v>2.2978672241399999E-2</v>
      </c>
      <c r="E1403" s="14">
        <f t="shared" ca="1" si="134"/>
        <v>2077.570068</v>
      </c>
      <c r="F1403" s="14">
        <f t="shared" ca="1" si="135"/>
        <v>385.721</v>
      </c>
      <c r="G1403" s="15">
        <f t="shared" ca="1" si="136"/>
        <v>0.94793916428333913</v>
      </c>
      <c r="H1403" s="15">
        <f t="shared" ca="1" si="137"/>
        <v>1.0379237842896809</v>
      </c>
      <c r="I1403" s="18">
        <f t="shared" ca="1" si="138"/>
        <v>9.4926576933206386E-2</v>
      </c>
      <c r="J1403" s="9">
        <f t="shared" ca="1" si="133"/>
        <v>7.1947904699999995E-2</v>
      </c>
    </row>
    <row r="1404" spans="1:10" x14ac:dyDescent="0.2">
      <c r="A1404" s="2">
        <v>42256</v>
      </c>
      <c r="B1404" s="7">
        <v>1942.040039</v>
      </c>
      <c r="C1404" s="7">
        <v>393.16300000000001</v>
      </c>
      <c r="D1404" s="16">
        <v>1.46912585894E-2</v>
      </c>
      <c r="E1404" s="14">
        <f t="shared" ca="1" si="134"/>
        <v>2104.179932</v>
      </c>
      <c r="F1404" s="14">
        <f t="shared" ca="1" si="135"/>
        <v>397.012</v>
      </c>
      <c r="G1404" s="15">
        <f t="shared" ca="1" si="136"/>
        <v>0.92294390297416828</v>
      </c>
      <c r="H1404" s="15">
        <f t="shared" ca="1" si="137"/>
        <v>0.99030507893967945</v>
      </c>
      <c r="I1404" s="18">
        <f t="shared" ca="1" si="138"/>
        <v>7.2985124825508008E-2</v>
      </c>
      <c r="J1404" s="9">
        <f t="shared" ca="1" si="133"/>
        <v>5.8293866200000002E-2</v>
      </c>
    </row>
    <row r="1405" spans="1:10" x14ac:dyDescent="0.2">
      <c r="A1405" s="2">
        <v>42257</v>
      </c>
      <c r="B1405" s="7">
        <v>1952.290039</v>
      </c>
      <c r="C1405" s="7">
        <v>405.48200000000003</v>
      </c>
      <c r="D1405" s="16">
        <v>5.1652600296499998E-2</v>
      </c>
      <c r="E1405" s="14">
        <f t="shared" ca="1" si="134"/>
        <v>2084.070068</v>
      </c>
      <c r="F1405" s="14">
        <f t="shared" ca="1" si="135"/>
        <v>399.32299999999998</v>
      </c>
      <c r="G1405" s="15">
        <f t="shared" ca="1" si="136"/>
        <v>0.93676794699783572</v>
      </c>
      <c r="H1405" s="15">
        <f t="shared" ca="1" si="137"/>
        <v>1.0154236044505327</v>
      </c>
      <c r="I1405" s="18">
        <f t="shared" ca="1" si="138"/>
        <v>8.3964932515863122E-2</v>
      </c>
      <c r="J1405" s="9">
        <f t="shared" ca="1" si="133"/>
        <v>3.2312332200000002E-2</v>
      </c>
    </row>
    <row r="1406" spans="1:10" x14ac:dyDescent="0.2">
      <c r="A1406" s="2">
        <v>42258</v>
      </c>
      <c r="B1406" s="7">
        <v>1961.0500489999999</v>
      </c>
      <c r="C1406" s="7">
        <v>394.70299999999997</v>
      </c>
      <c r="D1406" s="16">
        <v>3.0792463653999999E-2</v>
      </c>
      <c r="E1406" s="14">
        <f t="shared" ca="1" si="134"/>
        <v>2086.0500489999999</v>
      </c>
      <c r="F1406" s="14">
        <f t="shared" ca="1" si="135"/>
        <v>389.57100000000003</v>
      </c>
      <c r="G1406" s="15">
        <f t="shared" ca="1" si="136"/>
        <v>0.94007813951543406</v>
      </c>
      <c r="H1406" s="15">
        <f t="shared" ca="1" si="137"/>
        <v>1.0131734651706619</v>
      </c>
      <c r="I1406" s="18">
        <f t="shared" ca="1" si="138"/>
        <v>7.7754521228315054E-2</v>
      </c>
      <c r="J1406" s="9">
        <f t="shared" ca="1" si="133"/>
        <v>4.6962057600000003E-2</v>
      </c>
    </row>
    <row r="1407" spans="1:10" x14ac:dyDescent="0.2">
      <c r="A1407" s="2">
        <v>42261</v>
      </c>
      <c r="B1407" s="7">
        <v>1953.030029</v>
      </c>
      <c r="C1407" s="7">
        <v>404.71199999999999</v>
      </c>
      <c r="D1407" s="16">
        <v>5.9505760145200003E-2</v>
      </c>
      <c r="E1407" s="14">
        <f t="shared" ca="1" si="134"/>
        <v>2083.389893</v>
      </c>
      <c r="F1407" s="14">
        <f t="shared" ca="1" si="135"/>
        <v>383.411</v>
      </c>
      <c r="G1407" s="15">
        <f t="shared" ca="1" si="136"/>
        <v>0.93742896399853082</v>
      </c>
      <c r="H1407" s="15">
        <f t="shared" ca="1" si="137"/>
        <v>1.0555565698428058</v>
      </c>
      <c r="I1407" s="18">
        <f t="shared" ca="1" si="138"/>
        <v>0.12601232773991833</v>
      </c>
      <c r="J1407" s="9">
        <f t="shared" ca="1" si="133"/>
        <v>6.6506567599999997E-2</v>
      </c>
    </row>
    <row r="1408" spans="1:10" x14ac:dyDescent="0.2">
      <c r="A1408" s="2">
        <v>42262</v>
      </c>
      <c r="B1408" s="7">
        <v>1978.089966</v>
      </c>
      <c r="C1408" s="7">
        <v>393.67599999999999</v>
      </c>
      <c r="D1408" s="16">
        <v>4.2262973815999999E-2</v>
      </c>
      <c r="E1408" s="14">
        <f t="shared" ca="1" si="134"/>
        <v>2091.540039</v>
      </c>
      <c r="F1408" s="14">
        <f t="shared" ca="1" si="135"/>
        <v>374.94200000000001</v>
      </c>
      <c r="G1408" s="15">
        <f t="shared" ca="1" si="136"/>
        <v>0.94575763748981712</v>
      </c>
      <c r="H1408" s="15">
        <f t="shared" ca="1" si="137"/>
        <v>1.0499650612628086</v>
      </c>
      <c r="I1408" s="18">
        <f t="shared" ca="1" si="138"/>
        <v>0.11018406792841096</v>
      </c>
      <c r="J1408" s="9">
        <f t="shared" ca="1" si="133"/>
        <v>6.7921094099999996E-2</v>
      </c>
    </row>
    <row r="1409" spans="1:10" x14ac:dyDescent="0.2">
      <c r="A1409" s="2">
        <v>42263</v>
      </c>
      <c r="B1409" s="7">
        <v>1995.3100589999999</v>
      </c>
      <c r="C1409" s="7">
        <v>389.31400000000002</v>
      </c>
      <c r="D1409" s="16">
        <v>4.4359430326800002E-2</v>
      </c>
      <c r="E1409" s="14">
        <f t="shared" ca="1" si="134"/>
        <v>2102.4399410000001</v>
      </c>
      <c r="F1409" s="14">
        <f t="shared" ca="1" si="135"/>
        <v>378.27800000000002</v>
      </c>
      <c r="G1409" s="15">
        <f t="shared" ca="1" si="136"/>
        <v>0.94904497393202814</v>
      </c>
      <c r="H1409" s="15">
        <f t="shared" ca="1" si="137"/>
        <v>1.0291743109564924</v>
      </c>
      <c r="I1409" s="18">
        <f t="shared" ca="1" si="138"/>
        <v>8.4431548794233535E-2</v>
      </c>
      <c r="J1409" s="9">
        <f t="shared" ca="1" si="133"/>
        <v>4.0072118499999997E-2</v>
      </c>
    </row>
    <row r="1410" spans="1:10" x14ac:dyDescent="0.2">
      <c r="A1410" s="2">
        <v>42264</v>
      </c>
      <c r="B1410" s="7">
        <v>1990.1999510000001</v>
      </c>
      <c r="C1410" s="7">
        <v>394.96</v>
      </c>
      <c r="D1410" s="16">
        <v>9.5082333758900003E-2</v>
      </c>
      <c r="E1410" s="14">
        <f t="shared" ca="1" si="134"/>
        <v>2096.919922</v>
      </c>
      <c r="F1410" s="14">
        <f t="shared" ca="1" si="135"/>
        <v>365.70299999999997</v>
      </c>
      <c r="G1410" s="15">
        <f t="shared" ca="1" si="136"/>
        <v>0.94910632023648633</v>
      </c>
      <c r="H1410" s="15">
        <f t="shared" ca="1" si="137"/>
        <v>1.0800020781891317</v>
      </c>
      <c r="I1410" s="18">
        <f t="shared" ca="1" si="138"/>
        <v>0.1379147469169002</v>
      </c>
      <c r="J1410" s="9">
        <f t="shared" ca="1" si="133"/>
        <v>4.2832413200000002E-2</v>
      </c>
    </row>
    <row r="1411" spans="1:10" x14ac:dyDescent="0.2">
      <c r="A1411" s="2">
        <v>42265</v>
      </c>
      <c r="B1411" s="7">
        <v>1958.079956</v>
      </c>
      <c r="C1411" s="7">
        <v>405.738</v>
      </c>
      <c r="D1411" s="16">
        <v>0.10202301580799999</v>
      </c>
      <c r="E1411" s="14">
        <f t="shared" ca="1" si="134"/>
        <v>2079.610107</v>
      </c>
      <c r="F1411" s="14">
        <f t="shared" ca="1" si="135"/>
        <v>382.38400000000001</v>
      </c>
      <c r="G1411" s="15">
        <f t="shared" ca="1" si="136"/>
        <v>0.94156108849878761</v>
      </c>
      <c r="H1411" s="15">
        <f t="shared" ca="1" si="137"/>
        <v>1.0610747311602995</v>
      </c>
      <c r="I1411" s="18">
        <f t="shared" ca="1" si="138"/>
        <v>0.12693137399301713</v>
      </c>
      <c r="J1411" s="9">
        <f t="shared" ca="1" si="133"/>
        <v>2.4908358200000001E-2</v>
      </c>
    </row>
    <row r="1412" spans="1:10" x14ac:dyDescent="0.2">
      <c r="A1412" s="2">
        <v>42268</v>
      </c>
      <c r="B1412" s="7">
        <v>1966.969971</v>
      </c>
      <c r="C1412" s="7">
        <v>408.30500000000001</v>
      </c>
      <c r="D1412" s="16">
        <v>8.5498099908400002E-2</v>
      </c>
      <c r="E1412" s="14">
        <f t="shared" ca="1" si="134"/>
        <v>2035.7299800000001</v>
      </c>
      <c r="F1412" s="14">
        <f t="shared" ca="1" si="135"/>
        <v>382.89800000000002</v>
      </c>
      <c r="G1412" s="15">
        <f t="shared" ca="1" si="136"/>
        <v>0.96622341387338606</v>
      </c>
      <c r="H1412" s="15">
        <f t="shared" ca="1" si="137"/>
        <v>1.0663544860511154</v>
      </c>
      <c r="I1412" s="18">
        <f t="shared" ca="1" si="138"/>
        <v>0.1036313866337859</v>
      </c>
      <c r="J1412" s="9">
        <f t="shared" ca="1" si="133"/>
        <v>1.8133286700000001E-2</v>
      </c>
    </row>
    <row r="1413" spans="1:10" x14ac:dyDescent="0.2">
      <c r="A1413" s="2">
        <v>42269</v>
      </c>
      <c r="B1413" s="7">
        <v>1942.73999</v>
      </c>
      <c r="C1413" s="7">
        <v>399.06599999999997</v>
      </c>
      <c r="D1413" s="16">
        <v>7.50047017683E-2</v>
      </c>
      <c r="E1413" s="14">
        <f t="shared" ca="1" si="134"/>
        <v>1970.8900149999999</v>
      </c>
      <c r="F1413" s="14">
        <f t="shared" ca="1" si="135"/>
        <v>383.411</v>
      </c>
      <c r="G1413" s="15">
        <f t="shared" ca="1" si="136"/>
        <v>0.98571709999758672</v>
      </c>
      <c r="H1413" s="15">
        <f t="shared" ca="1" si="137"/>
        <v>1.0408308577479519</v>
      </c>
      <c r="I1413" s="18">
        <f t="shared" ca="1" si="138"/>
        <v>5.591234822902047E-2</v>
      </c>
      <c r="J1413" s="9">
        <f t="shared" ca="1" si="133"/>
        <v>-1.9092353499999999E-2</v>
      </c>
    </row>
    <row r="1414" spans="1:10" x14ac:dyDescent="0.2">
      <c r="A1414" s="2">
        <v>42270</v>
      </c>
      <c r="B1414" s="7">
        <v>1938.76001</v>
      </c>
      <c r="C1414" s="7">
        <v>391.36700000000002</v>
      </c>
      <c r="D1414" s="16">
        <v>7.3434935275500005E-2</v>
      </c>
      <c r="E1414" s="14">
        <f t="shared" ca="1" si="134"/>
        <v>1893.209961</v>
      </c>
      <c r="F1414" s="14">
        <f t="shared" ca="1" si="135"/>
        <v>374.68599999999998</v>
      </c>
      <c r="G1414" s="15">
        <f t="shared" ca="1" si="136"/>
        <v>1.0240596922361112</v>
      </c>
      <c r="H1414" s="15">
        <f t="shared" ca="1" si="137"/>
        <v>1.0445199447003626</v>
      </c>
      <c r="I1414" s="18">
        <f t="shared" ca="1" si="138"/>
        <v>1.997955062519341E-2</v>
      </c>
      <c r="J1414" s="9">
        <f t="shared" ca="1" si="133"/>
        <v>-5.3455384699999997E-2</v>
      </c>
    </row>
    <row r="1415" spans="1:10" x14ac:dyDescent="0.2">
      <c r="A1415" s="2">
        <v>42271</v>
      </c>
      <c r="B1415" s="7">
        <v>1932.23999</v>
      </c>
      <c r="C1415" s="7">
        <v>382.89800000000002</v>
      </c>
      <c r="D1415" s="16">
        <v>8.8083230974400004E-2</v>
      </c>
      <c r="E1415" s="14">
        <f t="shared" ca="1" si="134"/>
        <v>1867.6099850000001</v>
      </c>
      <c r="F1415" s="14">
        <f t="shared" ca="1" si="135"/>
        <v>386.49099999999999</v>
      </c>
      <c r="G1415" s="15">
        <f t="shared" ca="1" si="136"/>
        <v>1.0346057289900386</v>
      </c>
      <c r="H1415" s="15">
        <f t="shared" ca="1" si="137"/>
        <v>0.99070353514053378</v>
      </c>
      <c r="I1415" s="18">
        <f t="shared" ca="1" si="138"/>
        <v>-4.2433743231212517E-2</v>
      </c>
      <c r="J1415" s="9">
        <f t="shared" ca="1" si="133"/>
        <v>-0.1305169742</v>
      </c>
    </row>
    <row r="1416" spans="1:10" x14ac:dyDescent="0.2">
      <c r="A1416" s="2">
        <v>42272</v>
      </c>
      <c r="B1416" s="7">
        <v>1931.339966</v>
      </c>
      <c r="C1416" s="7">
        <v>410.61500000000001</v>
      </c>
      <c r="D1416" s="16">
        <v>0.126368962537</v>
      </c>
      <c r="E1416" s="14">
        <f t="shared" ca="1" si="134"/>
        <v>1940.51001</v>
      </c>
      <c r="F1416" s="14">
        <f t="shared" ca="1" si="135"/>
        <v>388.03</v>
      </c>
      <c r="G1416" s="15">
        <f t="shared" ca="1" si="136"/>
        <v>0.99527441551306406</v>
      </c>
      <c r="H1416" s="15">
        <f t="shared" ca="1" si="137"/>
        <v>1.0582042625570189</v>
      </c>
      <c r="I1416" s="18">
        <f t="shared" ca="1" si="138"/>
        <v>6.3228639321060598E-2</v>
      </c>
      <c r="J1416" s="9">
        <f t="shared" ca="1" si="133"/>
        <v>-6.3140323200000001E-2</v>
      </c>
    </row>
    <row r="1417" spans="1:10" x14ac:dyDescent="0.2">
      <c r="A1417" s="2">
        <v>42275</v>
      </c>
      <c r="B1417" s="7">
        <v>1881.7700199999999</v>
      </c>
      <c r="C1417" s="7">
        <v>423.81700000000001</v>
      </c>
      <c r="D1417" s="16">
        <v>0.17711524809599999</v>
      </c>
      <c r="E1417" s="14">
        <f t="shared" ca="1" si="134"/>
        <v>1987.660034</v>
      </c>
      <c r="F1417" s="14">
        <f t="shared" ca="1" si="135"/>
        <v>382.64100000000002</v>
      </c>
      <c r="G1417" s="15">
        <f t="shared" ca="1" si="136"/>
        <v>0.94672629514670814</v>
      </c>
      <c r="H1417" s="15">
        <f t="shared" ca="1" si="137"/>
        <v>1.1076100052006972</v>
      </c>
      <c r="I1417" s="18">
        <f t="shared" ca="1" si="138"/>
        <v>0.16993687708764638</v>
      </c>
      <c r="J1417" s="9">
        <f t="shared" ca="1" si="133"/>
        <v>-7.1783710000000002E-3</v>
      </c>
    </row>
    <row r="1418" spans="1:10" x14ac:dyDescent="0.2">
      <c r="A1418" s="2">
        <v>42276</v>
      </c>
      <c r="B1418" s="7">
        <v>1884.089966</v>
      </c>
      <c r="C1418" s="7">
        <v>427.79500000000002</v>
      </c>
      <c r="D1418" s="16">
        <v>0.19647997088300001</v>
      </c>
      <c r="E1418" s="14">
        <f t="shared" ca="1" si="134"/>
        <v>1988.869995</v>
      </c>
      <c r="F1418" s="14">
        <f t="shared" ca="1" si="135"/>
        <v>385.97800000000001</v>
      </c>
      <c r="G1418" s="15">
        <f t="shared" ca="1" si="136"/>
        <v>0.94731680337909663</v>
      </c>
      <c r="H1418" s="15">
        <f t="shared" ca="1" si="137"/>
        <v>1.1083403717310314</v>
      </c>
      <c r="I1418" s="18">
        <f t="shared" ca="1" si="138"/>
        <v>0.16997858348712991</v>
      </c>
      <c r="J1418" s="9">
        <f t="shared" ca="1" si="133"/>
        <v>-2.65013874E-2</v>
      </c>
    </row>
    <row r="1419" spans="1:10" x14ac:dyDescent="0.2">
      <c r="A1419" s="2">
        <v>42277</v>
      </c>
      <c r="B1419" s="7">
        <v>1920.030029</v>
      </c>
      <c r="C1419" s="7">
        <v>438.66899999999998</v>
      </c>
      <c r="D1419" s="16">
        <v>0.17478573311600001</v>
      </c>
      <c r="E1419" s="14">
        <f t="shared" ca="1" si="134"/>
        <v>1913.849976</v>
      </c>
      <c r="F1419" s="14">
        <f t="shared" ca="1" si="135"/>
        <v>386.49099999999999</v>
      </c>
      <c r="G1419" s="15">
        <f t="shared" ca="1" si="136"/>
        <v>1.0032291209224855</v>
      </c>
      <c r="H1419" s="15">
        <f t="shared" ca="1" si="137"/>
        <v>1.1350044373607664</v>
      </c>
      <c r="I1419" s="18">
        <f t="shared" ca="1" si="138"/>
        <v>0.1313511676346788</v>
      </c>
      <c r="J1419" s="9">
        <f t="shared" ca="1" si="133"/>
        <v>-4.3434565500000001E-2</v>
      </c>
    </row>
    <row r="1420" spans="1:10" x14ac:dyDescent="0.2">
      <c r="A1420" s="2">
        <v>42278</v>
      </c>
      <c r="B1420" s="7">
        <v>1923.8199460000001</v>
      </c>
      <c r="C1420" s="7">
        <v>430.97800000000001</v>
      </c>
      <c r="D1420" s="16">
        <v>0.15431428246100001</v>
      </c>
      <c r="E1420" s="14">
        <f t="shared" ca="1" si="134"/>
        <v>1948.8599850000001</v>
      </c>
      <c r="F1420" s="14">
        <f t="shared" ca="1" si="135"/>
        <v>395.73</v>
      </c>
      <c r="G1420" s="15">
        <f t="shared" ca="1" si="136"/>
        <v>0.9871514427959277</v>
      </c>
      <c r="H1420" s="15">
        <f t="shared" ca="1" si="137"/>
        <v>1.0890708311222297</v>
      </c>
      <c r="I1420" s="18">
        <f t="shared" ca="1" si="138"/>
        <v>0.10324594981863555</v>
      </c>
      <c r="J1420" s="9">
        <f t="shared" ca="1" si="133"/>
        <v>-5.1068332600000002E-2</v>
      </c>
    </row>
    <row r="1421" spans="1:10" x14ac:dyDescent="0.2">
      <c r="A1421" s="2">
        <v>42279</v>
      </c>
      <c r="B1421" s="7">
        <v>1951.3599850000001</v>
      </c>
      <c r="C1421" s="7">
        <v>435.48700000000002</v>
      </c>
      <c r="D1421" s="16">
        <v>0.13131168618200001</v>
      </c>
      <c r="E1421" s="14">
        <f t="shared" ca="1" si="134"/>
        <v>1951.130005</v>
      </c>
      <c r="F1421" s="14">
        <f t="shared" ca="1" si="135"/>
        <v>409.84399999999999</v>
      </c>
      <c r="G1421" s="15">
        <f t="shared" ca="1" si="136"/>
        <v>1.0001178701569915</v>
      </c>
      <c r="H1421" s="15">
        <f t="shared" ca="1" si="137"/>
        <v>1.0625677086891598</v>
      </c>
      <c r="I1421" s="18">
        <f t="shared" ca="1" si="138"/>
        <v>6.2442478427433112E-2</v>
      </c>
      <c r="J1421" s="9">
        <f t="shared" ca="1" si="133"/>
        <v>-6.8869207799999999E-2</v>
      </c>
    </row>
    <row r="1422" spans="1:10" x14ac:dyDescent="0.2">
      <c r="A1422" s="2">
        <v>42282</v>
      </c>
      <c r="B1422" s="7">
        <v>1987.0500489999999</v>
      </c>
      <c r="C1422" s="7">
        <v>436.548</v>
      </c>
      <c r="D1422" s="16">
        <v>0.138353955541</v>
      </c>
      <c r="E1422" s="14">
        <f t="shared" ca="1" si="134"/>
        <v>1921.219971</v>
      </c>
      <c r="F1422" s="14">
        <f t="shared" ca="1" si="135"/>
        <v>409.33100000000002</v>
      </c>
      <c r="G1422" s="15">
        <f t="shared" ca="1" si="136"/>
        <v>1.0342647270971972</v>
      </c>
      <c r="H1422" s="15">
        <f t="shared" ca="1" si="137"/>
        <v>1.066491421368037</v>
      </c>
      <c r="I1422" s="18">
        <f t="shared" ca="1" si="138"/>
        <v>3.1159038325988764E-2</v>
      </c>
      <c r="J1422" s="9">
        <f t="shared" ca="1" si="133"/>
        <v>-0.1071949172</v>
      </c>
    </row>
    <row r="1423" spans="1:10" x14ac:dyDescent="0.2">
      <c r="A1423" s="2">
        <v>42283</v>
      </c>
      <c r="B1423" s="7">
        <v>1979.920044</v>
      </c>
      <c r="C1423" s="7">
        <v>440.26100000000002</v>
      </c>
      <c r="D1423" s="16">
        <v>0.150530285023</v>
      </c>
      <c r="E1423" s="14">
        <f t="shared" ca="1" si="134"/>
        <v>1969.410034</v>
      </c>
      <c r="F1423" s="14">
        <f t="shared" ca="1" si="135"/>
        <v>400.34899999999999</v>
      </c>
      <c r="G1423" s="15">
        <f t="shared" ca="1" si="136"/>
        <v>1.0053366286443932</v>
      </c>
      <c r="H1423" s="15">
        <f t="shared" ca="1" si="137"/>
        <v>1.0996930178419331</v>
      </c>
      <c r="I1423" s="18">
        <f t="shared" ca="1" si="138"/>
        <v>9.3855517156249402E-2</v>
      </c>
      <c r="J1423" s="9">
        <f t="shared" ca="1" si="133"/>
        <v>-5.6674767899999999E-2</v>
      </c>
    </row>
    <row r="1424" spans="1:10" x14ac:dyDescent="0.2">
      <c r="A1424" s="2">
        <v>42284</v>
      </c>
      <c r="B1424" s="7">
        <v>1995.829956</v>
      </c>
      <c r="C1424" s="7">
        <v>456.70400000000001</v>
      </c>
      <c r="D1424" s="16">
        <v>0.16790661093100001</v>
      </c>
      <c r="E1424" s="14">
        <f t="shared" ca="1" si="134"/>
        <v>1942.040039</v>
      </c>
      <c r="F1424" s="14">
        <f t="shared" ca="1" si="135"/>
        <v>393.16300000000001</v>
      </c>
      <c r="G1424" s="15">
        <f t="shared" ca="1" si="136"/>
        <v>1.0276976354347966</v>
      </c>
      <c r="H1424" s="15">
        <f t="shared" ca="1" si="137"/>
        <v>1.1616149027248241</v>
      </c>
      <c r="I1424" s="18">
        <f t="shared" ca="1" si="138"/>
        <v>0.1303080426310117</v>
      </c>
      <c r="J1424" s="9">
        <f t="shared" ca="1" si="133"/>
        <v>-3.7598568300000003E-2</v>
      </c>
    </row>
    <row r="1425" spans="1:10" x14ac:dyDescent="0.2">
      <c r="A1425" s="2">
        <v>42285</v>
      </c>
      <c r="B1425" s="7">
        <v>2013.4300539999999</v>
      </c>
      <c r="C1425" s="7">
        <v>459.09100000000001</v>
      </c>
      <c r="D1425" s="16">
        <v>0.113588896304</v>
      </c>
      <c r="E1425" s="14">
        <f t="shared" ca="1" si="134"/>
        <v>1952.290039</v>
      </c>
      <c r="F1425" s="14">
        <f t="shared" ca="1" si="135"/>
        <v>405.48200000000003</v>
      </c>
      <c r="G1425" s="15">
        <f t="shared" ca="1" si="136"/>
        <v>1.0313170757308772</v>
      </c>
      <c r="H1425" s="15">
        <f t="shared" ca="1" si="137"/>
        <v>1.1322105543525975</v>
      </c>
      <c r="I1425" s="18">
        <f t="shared" ca="1" si="138"/>
        <v>9.7829737329054645E-2</v>
      </c>
      <c r="J1425" s="9">
        <f t="shared" ca="1" si="133"/>
        <v>-1.5759158999999998E-2</v>
      </c>
    </row>
    <row r="1426" spans="1:10" x14ac:dyDescent="0.2">
      <c r="A1426" s="2">
        <v>42286</v>
      </c>
      <c r="B1426" s="7">
        <v>2014.8900149999999</v>
      </c>
      <c r="C1426" s="7">
        <v>452.46100000000001</v>
      </c>
      <c r="D1426" s="16">
        <v>0.122282722606</v>
      </c>
      <c r="E1426" s="14">
        <f t="shared" ca="1" si="134"/>
        <v>1961.0500489999999</v>
      </c>
      <c r="F1426" s="14">
        <f t="shared" ca="1" si="135"/>
        <v>394.70299999999997</v>
      </c>
      <c r="G1426" s="15">
        <f t="shared" ca="1" si="136"/>
        <v>1.0274546618672249</v>
      </c>
      <c r="H1426" s="15">
        <f t="shared" ca="1" si="137"/>
        <v>1.1463328122664385</v>
      </c>
      <c r="I1426" s="18">
        <f t="shared" ca="1" si="138"/>
        <v>0.11570160203777036</v>
      </c>
      <c r="J1426" s="9">
        <f t="shared" ca="1" si="133"/>
        <v>-6.5811206000000004E-3</v>
      </c>
    </row>
    <row r="1427" spans="1:10" x14ac:dyDescent="0.2">
      <c r="A1427" s="2">
        <v>42289</v>
      </c>
      <c r="B1427" s="7">
        <v>2017.459961</v>
      </c>
      <c r="C1427" s="7">
        <v>451.13400000000001</v>
      </c>
      <c r="D1427" s="16">
        <v>9.7159712045299995E-2</v>
      </c>
      <c r="E1427" s="14">
        <f t="shared" ca="1" si="134"/>
        <v>1953.030029</v>
      </c>
      <c r="F1427" s="14">
        <f t="shared" ca="1" si="135"/>
        <v>404.71199999999999</v>
      </c>
      <c r="G1427" s="15">
        <f t="shared" ca="1" si="136"/>
        <v>1.0329897293146024</v>
      </c>
      <c r="H1427" s="15">
        <f t="shared" ca="1" si="137"/>
        <v>1.1147037893613236</v>
      </c>
      <c r="I1427" s="18">
        <f t="shared" ca="1" si="138"/>
        <v>7.9104426431169994E-2</v>
      </c>
      <c r="J1427" s="9">
        <f t="shared" ca="1" si="133"/>
        <v>-1.8055285599999998E-2</v>
      </c>
    </row>
    <row r="1428" spans="1:10" x14ac:dyDescent="0.2">
      <c r="A1428" s="2">
        <v>42290</v>
      </c>
      <c r="B1428" s="7">
        <v>2003.6899410000001</v>
      </c>
      <c r="C1428" s="7">
        <v>454.31700000000001</v>
      </c>
      <c r="D1428" s="16">
        <v>0.106378249148</v>
      </c>
      <c r="E1428" s="14">
        <f t="shared" ca="1" si="134"/>
        <v>1978.089966</v>
      </c>
      <c r="F1428" s="14">
        <f t="shared" ca="1" si="135"/>
        <v>393.67599999999999</v>
      </c>
      <c r="G1428" s="15">
        <f t="shared" ca="1" si="136"/>
        <v>1.0129417647528778</v>
      </c>
      <c r="H1428" s="15">
        <f t="shared" ca="1" si="137"/>
        <v>1.1540378382222944</v>
      </c>
      <c r="I1428" s="18">
        <f t="shared" ca="1" si="138"/>
        <v>0.13929337142480169</v>
      </c>
      <c r="J1428" s="9">
        <f t="shared" ca="1" si="133"/>
        <v>3.2915122300000002E-2</v>
      </c>
    </row>
    <row r="1429" spans="1:10" x14ac:dyDescent="0.2">
      <c r="A1429" s="2">
        <v>42291</v>
      </c>
      <c r="B1429" s="7">
        <v>1994.23999</v>
      </c>
      <c r="C1429" s="7">
        <v>454.58199999999999</v>
      </c>
      <c r="D1429" s="16">
        <v>0.111061517</v>
      </c>
      <c r="E1429" s="14">
        <f t="shared" ca="1" si="134"/>
        <v>1995.3100589999999</v>
      </c>
      <c r="F1429" s="14">
        <f t="shared" ca="1" si="135"/>
        <v>389.31400000000002</v>
      </c>
      <c r="G1429" s="15">
        <f t="shared" ca="1" si="136"/>
        <v>0.99946370791087169</v>
      </c>
      <c r="H1429" s="15">
        <f t="shared" ca="1" si="137"/>
        <v>1.1676487359817525</v>
      </c>
      <c r="I1429" s="18">
        <f t="shared" ca="1" si="138"/>
        <v>0.16827527276846244</v>
      </c>
      <c r="J1429" s="9">
        <f t="shared" ca="1" si="133"/>
        <v>5.7213755800000002E-2</v>
      </c>
    </row>
    <row r="1430" spans="1:10" x14ac:dyDescent="0.2">
      <c r="A1430" s="2">
        <v>42292</v>
      </c>
      <c r="B1430" s="7">
        <v>2023.8599850000001</v>
      </c>
      <c r="C1430" s="7">
        <v>454.05200000000002</v>
      </c>
      <c r="D1430" s="16">
        <v>8.1451706175500002E-2</v>
      </c>
      <c r="E1430" s="14">
        <f t="shared" ca="1" si="134"/>
        <v>1990.1999510000001</v>
      </c>
      <c r="F1430" s="14">
        <f t="shared" ca="1" si="135"/>
        <v>394.96</v>
      </c>
      <c r="G1430" s="15">
        <f t="shared" ca="1" si="136"/>
        <v>1.016912890578199</v>
      </c>
      <c r="H1430" s="15">
        <f t="shared" ca="1" si="137"/>
        <v>1.1496151509013572</v>
      </c>
      <c r="I1430" s="18">
        <f t="shared" ca="1" si="138"/>
        <v>0.13049520913016055</v>
      </c>
      <c r="J1430" s="9">
        <f t="shared" ca="1" si="133"/>
        <v>4.9043503000000002E-2</v>
      </c>
    </row>
    <row r="1431" spans="1:10" x14ac:dyDescent="0.2">
      <c r="A1431" s="2">
        <v>42293</v>
      </c>
      <c r="B1431" s="7">
        <v>2033.1099850000001</v>
      </c>
      <c r="C1431" s="7">
        <v>455.64299999999997</v>
      </c>
      <c r="D1431" s="16">
        <v>7.1282649034299997E-2</v>
      </c>
      <c r="E1431" s="14">
        <f t="shared" ca="1" si="134"/>
        <v>1958.079956</v>
      </c>
      <c r="F1431" s="14">
        <f t="shared" ca="1" si="135"/>
        <v>405.738</v>
      </c>
      <c r="G1431" s="15">
        <f t="shared" ca="1" si="136"/>
        <v>1.0383181640617336</v>
      </c>
      <c r="H1431" s="15">
        <f t="shared" ca="1" si="137"/>
        <v>1.1229980923650236</v>
      </c>
      <c r="I1431" s="18">
        <f t="shared" ca="1" si="138"/>
        <v>8.1554894476694617E-2</v>
      </c>
      <c r="J1431" s="9">
        <f t="shared" ref="J1431:J1494" ca="1" si="139">ROUND(I1431-D1431,10)</f>
        <v>1.0272245399999999E-2</v>
      </c>
    </row>
    <row r="1432" spans="1:10" x14ac:dyDescent="0.2">
      <c r="A1432" s="2">
        <v>42296</v>
      </c>
      <c r="B1432" s="7">
        <v>2033.660034</v>
      </c>
      <c r="C1432" s="7">
        <v>453.25599999999997</v>
      </c>
      <c r="D1432" s="16">
        <v>8.7665797027199996E-2</v>
      </c>
      <c r="E1432" s="14">
        <f t="shared" ca="1" si="134"/>
        <v>1966.969971</v>
      </c>
      <c r="F1432" s="14">
        <f t="shared" ca="1" si="135"/>
        <v>408.30500000000001</v>
      </c>
      <c r="G1432" s="15">
        <f t="shared" ca="1" si="136"/>
        <v>1.0339049726143481</v>
      </c>
      <c r="H1432" s="15">
        <f t="shared" ca="1" si="137"/>
        <v>1.1100917206500043</v>
      </c>
      <c r="I1432" s="18">
        <f t="shared" ca="1" si="138"/>
        <v>7.368834666014723E-2</v>
      </c>
      <c r="J1432" s="9">
        <f t="shared" ca="1" si="139"/>
        <v>-1.3977450400000001E-2</v>
      </c>
    </row>
    <row r="1433" spans="1:10" x14ac:dyDescent="0.2">
      <c r="A1433" s="2">
        <v>42297</v>
      </c>
      <c r="B1433" s="7">
        <v>2030.7700199999999</v>
      </c>
      <c r="C1433" s="7">
        <v>445.565</v>
      </c>
      <c r="D1433" s="16">
        <v>8.9868269819099997E-2</v>
      </c>
      <c r="E1433" s="14">
        <f t="shared" ca="1" si="134"/>
        <v>1942.73999</v>
      </c>
      <c r="F1433" s="14">
        <f t="shared" ca="1" si="135"/>
        <v>399.06599999999997</v>
      </c>
      <c r="G1433" s="15">
        <f t="shared" ca="1" si="136"/>
        <v>1.0453123065634737</v>
      </c>
      <c r="H1433" s="15">
        <f t="shared" ca="1" si="137"/>
        <v>1.1165195732034301</v>
      </c>
      <c r="I1433" s="18">
        <f t="shared" ca="1" si="138"/>
        <v>6.8120566641040048E-2</v>
      </c>
      <c r="J1433" s="9">
        <f t="shared" ca="1" si="139"/>
        <v>-2.1747703199999999E-2</v>
      </c>
    </row>
    <row r="1434" spans="1:10" x14ac:dyDescent="0.2">
      <c r="A1434" s="2">
        <v>42298</v>
      </c>
      <c r="B1434" s="7">
        <v>2018.9399410000001</v>
      </c>
      <c r="C1434" s="7">
        <v>446.09500000000003</v>
      </c>
      <c r="D1434" s="16">
        <v>8.6733532324499998E-2</v>
      </c>
      <c r="E1434" s="14">
        <f t="shared" ca="1" si="134"/>
        <v>1938.76001</v>
      </c>
      <c r="F1434" s="14">
        <f t="shared" ca="1" si="135"/>
        <v>391.36700000000002</v>
      </c>
      <c r="G1434" s="15">
        <f t="shared" ca="1" si="136"/>
        <v>1.0413562950475754</v>
      </c>
      <c r="H1434" s="15">
        <f t="shared" ca="1" si="137"/>
        <v>1.139838054818112</v>
      </c>
      <c r="I1434" s="18">
        <f t="shared" ca="1" si="138"/>
        <v>9.457066734881292E-2</v>
      </c>
      <c r="J1434" s="9">
        <f t="shared" ca="1" si="139"/>
        <v>7.8371350000000003E-3</v>
      </c>
    </row>
    <row r="1435" spans="1:10" x14ac:dyDescent="0.2">
      <c r="A1435" s="2">
        <v>42299</v>
      </c>
      <c r="B1435" s="7">
        <v>2052.51001</v>
      </c>
      <c r="C1435" s="7">
        <v>451.66500000000002</v>
      </c>
      <c r="D1435" s="16">
        <v>5.6333726810700001E-2</v>
      </c>
      <c r="E1435" s="14">
        <f t="shared" ca="1" si="134"/>
        <v>1932.23999</v>
      </c>
      <c r="F1435" s="14">
        <f t="shared" ca="1" si="135"/>
        <v>382.89800000000002</v>
      </c>
      <c r="G1435" s="15">
        <f t="shared" ca="1" si="136"/>
        <v>1.0622438313162124</v>
      </c>
      <c r="H1435" s="15">
        <f t="shared" ca="1" si="137"/>
        <v>1.1795961326515154</v>
      </c>
      <c r="I1435" s="18">
        <f t="shared" ca="1" si="138"/>
        <v>0.11047586050925173</v>
      </c>
      <c r="J1435" s="9">
        <f t="shared" ca="1" si="139"/>
        <v>5.4142133699999997E-2</v>
      </c>
    </row>
    <row r="1436" spans="1:10" x14ac:dyDescent="0.2">
      <c r="A1436" s="2">
        <v>42300</v>
      </c>
      <c r="B1436" s="7">
        <v>2075.1499020000001</v>
      </c>
      <c r="C1436" s="7">
        <v>446.62599999999998</v>
      </c>
      <c r="D1436" s="16">
        <v>1.95688295738E-2</v>
      </c>
      <c r="E1436" s="14">
        <f t="shared" ca="1" si="134"/>
        <v>1931.339966</v>
      </c>
      <c r="F1436" s="14">
        <f t="shared" ca="1" si="135"/>
        <v>410.61500000000001</v>
      </c>
      <c r="G1436" s="15">
        <f t="shared" ca="1" si="136"/>
        <v>1.0744612230532593</v>
      </c>
      <c r="H1436" s="15">
        <f t="shared" ca="1" si="137"/>
        <v>1.0877001570814508</v>
      </c>
      <c r="I1436" s="18">
        <f t="shared" ca="1" si="138"/>
        <v>1.2321462835644281E-2</v>
      </c>
      <c r="J1436" s="9">
        <f t="shared" ca="1" si="139"/>
        <v>-7.2473666999999997E-3</v>
      </c>
    </row>
    <row r="1437" spans="1:10" x14ac:dyDescent="0.2">
      <c r="A1437" s="2">
        <v>42303</v>
      </c>
      <c r="B1437" s="7">
        <v>2071.179932</v>
      </c>
      <c r="C1437" s="7">
        <v>453.786</v>
      </c>
      <c r="D1437" s="16">
        <v>-1.9624680457600002E-2</v>
      </c>
      <c r="E1437" s="14">
        <f t="shared" ca="1" si="134"/>
        <v>1881.7700199999999</v>
      </c>
      <c r="F1437" s="14">
        <f t="shared" ca="1" si="135"/>
        <v>423.81700000000001</v>
      </c>
      <c r="G1437" s="15">
        <f t="shared" ca="1" si="136"/>
        <v>1.1006551863335563</v>
      </c>
      <c r="H1437" s="15">
        <f t="shared" ca="1" si="137"/>
        <v>1.0707121233928794</v>
      </c>
      <c r="I1437" s="18">
        <f t="shared" ca="1" si="138"/>
        <v>-2.720476250188919E-2</v>
      </c>
      <c r="J1437" s="9">
        <f t="shared" ca="1" si="139"/>
        <v>-7.5800820000000001E-3</v>
      </c>
    </row>
    <row r="1438" spans="1:10" x14ac:dyDescent="0.2">
      <c r="A1438" s="2">
        <v>42304</v>
      </c>
      <c r="B1438" s="7">
        <v>2065.889893</v>
      </c>
      <c r="C1438" s="7">
        <v>449.80900000000003</v>
      </c>
      <c r="D1438" s="16">
        <v>-4.54354949514E-2</v>
      </c>
      <c r="E1438" s="14">
        <f t="shared" ca="1" si="134"/>
        <v>1884.089966</v>
      </c>
      <c r="F1438" s="14">
        <f t="shared" ca="1" si="135"/>
        <v>427.79500000000002</v>
      </c>
      <c r="G1438" s="15">
        <f t="shared" ca="1" si="136"/>
        <v>1.0964921687821356</v>
      </c>
      <c r="H1438" s="15">
        <f t="shared" ca="1" si="137"/>
        <v>1.0514592269661871</v>
      </c>
      <c r="I1438" s="18">
        <f t="shared" ca="1" si="138"/>
        <v>-4.1070007700981792E-2</v>
      </c>
      <c r="J1438" s="9">
        <f t="shared" ca="1" si="139"/>
        <v>4.3654873E-3</v>
      </c>
    </row>
    <row r="1439" spans="1:10" x14ac:dyDescent="0.2">
      <c r="A1439" s="2">
        <v>42305</v>
      </c>
      <c r="B1439" s="7">
        <v>2090.3500979999999</v>
      </c>
      <c r="C1439" s="7">
        <v>449.012</v>
      </c>
      <c r="D1439" s="16">
        <v>-3.5040959758399999E-2</v>
      </c>
      <c r="E1439" s="14">
        <f t="shared" ca="1" si="134"/>
        <v>1920.030029</v>
      </c>
      <c r="F1439" s="14">
        <f t="shared" ca="1" si="135"/>
        <v>438.66899999999998</v>
      </c>
      <c r="G1439" s="15">
        <f t="shared" ca="1" si="136"/>
        <v>1.0887069818843962</v>
      </c>
      <c r="H1439" s="15">
        <f t="shared" ca="1" si="137"/>
        <v>1.0235781420615544</v>
      </c>
      <c r="I1439" s="18">
        <f t="shared" ca="1" si="138"/>
        <v>-5.9822193580602478E-2</v>
      </c>
      <c r="J1439" s="9">
        <f t="shared" ca="1" si="139"/>
        <v>-2.47812338E-2</v>
      </c>
    </row>
    <row r="1440" spans="1:10" x14ac:dyDescent="0.2">
      <c r="A1440" s="2">
        <v>42306</v>
      </c>
      <c r="B1440" s="7">
        <v>2089.4099120000001</v>
      </c>
      <c r="C1440" s="7">
        <v>450.60399999999998</v>
      </c>
      <c r="D1440" s="16">
        <v>-2.7193647865499999E-2</v>
      </c>
      <c r="E1440" s="14">
        <f t="shared" ca="1" si="134"/>
        <v>1923.8199460000001</v>
      </c>
      <c r="F1440" s="14">
        <f t="shared" ca="1" si="135"/>
        <v>430.97800000000001</v>
      </c>
      <c r="G1440" s="15">
        <f t="shared" ca="1" si="136"/>
        <v>1.0860735259265266</v>
      </c>
      <c r="H1440" s="15">
        <f t="shared" ca="1" si="137"/>
        <v>1.0455382873371726</v>
      </c>
      <c r="I1440" s="18">
        <f t="shared" ca="1" si="138"/>
        <v>-3.7322738858562521E-2</v>
      </c>
      <c r="J1440" s="9">
        <f t="shared" ca="1" si="139"/>
        <v>-1.0129091E-2</v>
      </c>
    </row>
    <row r="1441" spans="1:10" x14ac:dyDescent="0.2">
      <c r="A1441" s="2">
        <v>42307</v>
      </c>
      <c r="B1441" s="7">
        <v>2079.360107</v>
      </c>
      <c r="C1441" s="7">
        <v>453.52199999999999</v>
      </c>
      <c r="D1441" s="16">
        <v>-1.5935188041600001E-2</v>
      </c>
      <c r="E1441" s="14">
        <f t="shared" ref="E1441:E1504" ca="1" si="140">OFFSET(B1441,-$K$1,0)</f>
        <v>1951.3599850000001</v>
      </c>
      <c r="F1441" s="14">
        <f t="shared" ref="F1441:F1504" ca="1" si="141">OFFSET(C1441,-$K$1,0)</f>
        <v>435.48700000000002</v>
      </c>
      <c r="G1441" s="15">
        <f t="shared" ref="G1441:G1504" ca="1" si="142">B1441/E1441</f>
        <v>1.0655953401647722</v>
      </c>
      <c r="H1441" s="15">
        <f t="shared" ref="H1441:H1504" ca="1" si="143">C1441/F1441</f>
        <v>1.0414134061407114</v>
      </c>
      <c r="I1441" s="18">
        <f t="shared" ref="I1441:I1504" ca="1" si="144">H1441/G1441-1</f>
        <v>-2.2693355641290158E-2</v>
      </c>
      <c r="J1441" s="9">
        <f t="shared" ca="1" si="139"/>
        <v>-6.7581676E-3</v>
      </c>
    </row>
    <row r="1442" spans="1:10" x14ac:dyDescent="0.2">
      <c r="A1442" s="2">
        <v>42310</v>
      </c>
      <c r="B1442" s="7">
        <v>2104.0500489999999</v>
      </c>
      <c r="C1442" s="7">
        <v>455.90800000000002</v>
      </c>
      <c r="D1442" s="16">
        <v>-2.3973417916700001E-2</v>
      </c>
      <c r="E1442" s="14">
        <f t="shared" ca="1" si="140"/>
        <v>1987.0500489999999</v>
      </c>
      <c r="F1442" s="14">
        <f t="shared" ca="1" si="141"/>
        <v>436.548</v>
      </c>
      <c r="G1442" s="15">
        <f t="shared" ca="1" si="142"/>
        <v>1.0588812546814719</v>
      </c>
      <c r="H1442" s="15">
        <f t="shared" ca="1" si="143"/>
        <v>1.0443479296663827</v>
      </c>
      <c r="I1442" s="18">
        <f t="shared" ca="1" si="144"/>
        <v>-1.3725169796740877E-2</v>
      </c>
      <c r="J1442" s="9">
        <f t="shared" ca="1" si="139"/>
        <v>1.0248248099999999E-2</v>
      </c>
    </row>
    <row r="1443" spans="1:10" x14ac:dyDescent="0.2">
      <c r="A1443" s="2">
        <v>42311</v>
      </c>
      <c r="B1443" s="7">
        <v>2109.790039</v>
      </c>
      <c r="C1443" s="7">
        <v>458.82600000000002</v>
      </c>
      <c r="D1443" s="16">
        <v>-2.4276351152100001E-2</v>
      </c>
      <c r="E1443" s="14">
        <f t="shared" ca="1" si="140"/>
        <v>1979.920044</v>
      </c>
      <c r="F1443" s="14">
        <f t="shared" ca="1" si="141"/>
        <v>440.26100000000002</v>
      </c>
      <c r="G1443" s="15">
        <f t="shared" ca="1" si="142"/>
        <v>1.0655935553526827</v>
      </c>
      <c r="H1443" s="15">
        <f t="shared" ca="1" si="143"/>
        <v>1.0421681684273647</v>
      </c>
      <c r="I1443" s="18">
        <f t="shared" ca="1" si="144"/>
        <v>-2.1983416479620987E-2</v>
      </c>
      <c r="J1443" s="9">
        <f t="shared" ca="1" si="139"/>
        <v>2.2929347000000002E-3</v>
      </c>
    </row>
    <row r="1444" spans="1:10" x14ac:dyDescent="0.2">
      <c r="A1444" s="2">
        <v>42312</v>
      </c>
      <c r="B1444" s="7">
        <v>2102.3100589999999</v>
      </c>
      <c r="C1444" s="7">
        <v>462.00799999999998</v>
      </c>
      <c r="D1444" s="16">
        <v>-2.7725188497700001E-2</v>
      </c>
      <c r="E1444" s="14">
        <f t="shared" ca="1" si="140"/>
        <v>1995.829956</v>
      </c>
      <c r="F1444" s="14">
        <f t="shared" ca="1" si="141"/>
        <v>456.70400000000001</v>
      </c>
      <c r="G1444" s="15">
        <f t="shared" ca="1" si="142"/>
        <v>1.0533512901136153</v>
      </c>
      <c r="H1444" s="15">
        <f t="shared" ca="1" si="143"/>
        <v>1.0116136491031389</v>
      </c>
      <c r="I1444" s="18">
        <f t="shared" ca="1" si="144"/>
        <v>-3.9623667243977589E-2</v>
      </c>
      <c r="J1444" s="9">
        <f t="shared" ca="1" si="139"/>
        <v>-1.1898478699999999E-2</v>
      </c>
    </row>
    <row r="1445" spans="1:10" x14ac:dyDescent="0.2">
      <c r="A1445" s="2">
        <v>42313</v>
      </c>
      <c r="B1445" s="7">
        <v>2099.929932</v>
      </c>
      <c r="C1445" s="7">
        <v>466.517</v>
      </c>
      <c r="D1445" s="16">
        <v>-1.2436976600800001E-2</v>
      </c>
      <c r="E1445" s="14">
        <f t="shared" ca="1" si="140"/>
        <v>2013.4300539999999</v>
      </c>
      <c r="F1445" s="14">
        <f t="shared" ca="1" si="141"/>
        <v>459.09100000000001</v>
      </c>
      <c r="G1445" s="15">
        <f t="shared" ca="1" si="142"/>
        <v>1.0429614516919294</v>
      </c>
      <c r="H1445" s="15">
        <f t="shared" ca="1" si="143"/>
        <v>1.0161754423414966</v>
      </c>
      <c r="I1445" s="18">
        <f t="shared" ca="1" si="144"/>
        <v>-2.5682645611666333E-2</v>
      </c>
      <c r="J1445" s="9">
        <f t="shared" ca="1" si="139"/>
        <v>-1.3245669E-2</v>
      </c>
    </row>
    <row r="1446" spans="1:10" x14ac:dyDescent="0.2">
      <c r="A1446" s="2">
        <v>42314</v>
      </c>
      <c r="B1446" s="7">
        <v>2099.1999510000001</v>
      </c>
      <c r="C1446" s="7">
        <v>466.517</v>
      </c>
      <c r="D1446" s="16">
        <v>-2.13278109632E-3</v>
      </c>
      <c r="E1446" s="14">
        <f t="shared" ca="1" si="140"/>
        <v>2014.8900149999999</v>
      </c>
      <c r="F1446" s="14">
        <f t="shared" ca="1" si="141"/>
        <v>452.46100000000001</v>
      </c>
      <c r="G1446" s="15">
        <f t="shared" ca="1" si="142"/>
        <v>1.0418434432511692</v>
      </c>
      <c r="H1446" s="15">
        <f t="shared" ca="1" si="143"/>
        <v>1.0310656609077908</v>
      </c>
      <c r="I1446" s="18">
        <f t="shared" ca="1" si="144"/>
        <v>-1.0344915460374082E-2</v>
      </c>
      <c r="J1446" s="9">
        <f t="shared" ca="1" si="139"/>
        <v>-8.2121343999999995E-3</v>
      </c>
    </row>
    <row r="1447" spans="1:10" x14ac:dyDescent="0.2">
      <c r="A1447" s="2">
        <v>42317</v>
      </c>
      <c r="B1447" s="7">
        <v>2078.580078</v>
      </c>
      <c r="C1447" s="7">
        <v>471.82100000000003</v>
      </c>
      <c r="D1447" s="16">
        <v>6.9305354384600003E-4</v>
      </c>
      <c r="E1447" s="14">
        <f t="shared" ca="1" si="140"/>
        <v>2017.459961</v>
      </c>
      <c r="F1447" s="14">
        <f t="shared" ca="1" si="141"/>
        <v>451.13400000000001</v>
      </c>
      <c r="G1447" s="15">
        <f t="shared" ca="1" si="142"/>
        <v>1.0302955786888104</v>
      </c>
      <c r="H1447" s="15">
        <f t="shared" ca="1" si="143"/>
        <v>1.0458555551122284</v>
      </c>
      <c r="I1447" s="18">
        <f t="shared" ca="1" si="144"/>
        <v>1.5102439285646696E-2</v>
      </c>
      <c r="J1447" s="9">
        <f t="shared" ca="1" si="139"/>
        <v>1.4409385699999999E-2</v>
      </c>
    </row>
    <row r="1448" spans="1:10" x14ac:dyDescent="0.2">
      <c r="A1448" s="2">
        <v>42318</v>
      </c>
      <c r="B1448" s="7">
        <v>2081.719971</v>
      </c>
      <c r="C1448" s="7">
        <v>464.661</v>
      </c>
      <c r="D1448" s="16">
        <v>-1.02253433492E-2</v>
      </c>
      <c r="E1448" s="14">
        <f t="shared" ca="1" si="140"/>
        <v>2003.6899410000001</v>
      </c>
      <c r="F1448" s="14">
        <f t="shared" ca="1" si="141"/>
        <v>454.31700000000001</v>
      </c>
      <c r="G1448" s="15">
        <f t="shared" ca="1" si="142"/>
        <v>1.0389431660075394</v>
      </c>
      <c r="H1448" s="15">
        <f t="shared" ca="1" si="143"/>
        <v>1.0227682433190921</v>
      </c>
      <c r="I1448" s="18">
        <f t="shared" ca="1" si="144"/>
        <v>-1.5568630910393733E-2</v>
      </c>
      <c r="J1448" s="9">
        <f t="shared" ca="1" si="139"/>
        <v>-5.3432875999999997E-3</v>
      </c>
    </row>
    <row r="1449" spans="1:10" x14ac:dyDescent="0.2">
      <c r="A1449" s="2">
        <v>42319</v>
      </c>
      <c r="B1449" s="7">
        <v>2075</v>
      </c>
      <c r="C1449" s="7">
        <v>470.76</v>
      </c>
      <c r="D1449" s="16">
        <v>-9.2023855145599992E-3</v>
      </c>
      <c r="E1449" s="14">
        <f t="shared" ca="1" si="140"/>
        <v>1994.23999</v>
      </c>
      <c r="F1449" s="14">
        <f t="shared" ca="1" si="141"/>
        <v>454.58199999999999</v>
      </c>
      <c r="G1449" s="15">
        <f t="shared" ca="1" si="142"/>
        <v>1.0404966355127598</v>
      </c>
      <c r="H1449" s="15">
        <f t="shared" ca="1" si="143"/>
        <v>1.0355887386654112</v>
      </c>
      <c r="I1449" s="18">
        <f t="shared" ca="1" si="144"/>
        <v>-4.7168791131457777E-3</v>
      </c>
      <c r="J1449" s="9">
        <f t="shared" ca="1" si="139"/>
        <v>4.4855064000000004E-3</v>
      </c>
    </row>
    <row r="1450" spans="1:10" x14ac:dyDescent="0.2">
      <c r="A1450" s="2">
        <v>42320</v>
      </c>
      <c r="B1450" s="7">
        <v>2045.969971</v>
      </c>
      <c r="C1450" s="7">
        <v>467.57799999999997</v>
      </c>
      <c r="D1450" s="16">
        <v>-1.73251074408E-2</v>
      </c>
      <c r="E1450" s="14">
        <f t="shared" ca="1" si="140"/>
        <v>2023.8599850000001</v>
      </c>
      <c r="F1450" s="14">
        <f t="shared" ca="1" si="141"/>
        <v>454.05200000000002</v>
      </c>
      <c r="G1450" s="15">
        <f t="shared" ca="1" si="142"/>
        <v>1.0109246618658752</v>
      </c>
      <c r="H1450" s="15">
        <f t="shared" ca="1" si="143"/>
        <v>1.0297895395241072</v>
      </c>
      <c r="I1450" s="18">
        <f t="shared" ca="1" si="144"/>
        <v>1.8661012407604094E-2</v>
      </c>
      <c r="J1450" s="9">
        <f t="shared" ca="1" si="139"/>
        <v>3.5986119800000001E-2</v>
      </c>
    </row>
    <row r="1451" spans="1:10" x14ac:dyDescent="0.2">
      <c r="A1451" s="2">
        <v>42321</v>
      </c>
      <c r="B1451" s="7">
        <v>2023.040039</v>
      </c>
      <c r="C1451" s="7">
        <v>459.35599999999999</v>
      </c>
      <c r="D1451" s="16">
        <v>-3.0781656805100002E-2</v>
      </c>
      <c r="E1451" s="14">
        <f t="shared" ca="1" si="140"/>
        <v>2033.1099850000001</v>
      </c>
      <c r="F1451" s="14">
        <f t="shared" ca="1" si="141"/>
        <v>455.64299999999997</v>
      </c>
      <c r="G1451" s="15">
        <f t="shared" ca="1" si="142"/>
        <v>0.99504702348899232</v>
      </c>
      <c r="H1451" s="15">
        <f t="shared" ca="1" si="143"/>
        <v>1.0081489236090537</v>
      </c>
      <c r="I1451" s="18">
        <f t="shared" ca="1" si="144"/>
        <v>1.3167116538996826E-2</v>
      </c>
      <c r="J1451" s="9">
        <f t="shared" ca="1" si="139"/>
        <v>4.3948773300000001E-2</v>
      </c>
    </row>
    <row r="1452" spans="1:10" x14ac:dyDescent="0.2">
      <c r="A1452" s="2">
        <v>42324</v>
      </c>
      <c r="B1452" s="7">
        <v>2053.1899410000001</v>
      </c>
      <c r="C1452" s="7">
        <v>467.84300000000002</v>
      </c>
      <c r="D1452" s="16">
        <v>-2.1776826923400001E-2</v>
      </c>
      <c r="E1452" s="14">
        <f t="shared" ca="1" si="140"/>
        <v>2033.660034</v>
      </c>
      <c r="F1452" s="14">
        <f t="shared" ca="1" si="141"/>
        <v>453.25599999999997</v>
      </c>
      <c r="G1452" s="15">
        <f t="shared" ca="1" si="142"/>
        <v>1.0096033293045479</v>
      </c>
      <c r="H1452" s="15">
        <f t="shared" ca="1" si="143"/>
        <v>1.0321826958716489</v>
      </c>
      <c r="I1452" s="18">
        <f t="shared" ca="1" si="144"/>
        <v>2.2364592025121866E-2</v>
      </c>
      <c r="J1452" s="9">
        <f t="shared" ca="1" si="139"/>
        <v>4.41414189E-2</v>
      </c>
    </row>
    <row r="1453" spans="1:10" x14ac:dyDescent="0.2">
      <c r="A1453" s="2">
        <v>42325</v>
      </c>
      <c r="B1453" s="7">
        <v>2050.4399410000001</v>
      </c>
      <c r="C1453" s="7">
        <v>475.00400000000002</v>
      </c>
      <c r="D1453" s="16">
        <v>8.0503972317000003E-4</v>
      </c>
      <c r="E1453" s="14">
        <f t="shared" ca="1" si="140"/>
        <v>2030.7700199999999</v>
      </c>
      <c r="F1453" s="14">
        <f t="shared" ca="1" si="141"/>
        <v>445.565</v>
      </c>
      <c r="G1453" s="15">
        <f t="shared" ca="1" si="142"/>
        <v>1.0096859421826605</v>
      </c>
      <c r="H1453" s="15">
        <f t="shared" ca="1" si="143"/>
        <v>1.0660711680675099</v>
      </c>
      <c r="I1453" s="18">
        <f t="shared" ca="1" si="144"/>
        <v>5.5844321020217746E-2</v>
      </c>
      <c r="J1453" s="9">
        <f t="shared" ca="1" si="139"/>
        <v>5.5039281299999999E-2</v>
      </c>
    </row>
    <row r="1454" spans="1:10" x14ac:dyDescent="0.2">
      <c r="A1454" s="2">
        <v>42326</v>
      </c>
      <c r="B1454" s="7">
        <v>2083.580078</v>
      </c>
      <c r="C1454" s="7">
        <v>473.94299999999998</v>
      </c>
      <c r="D1454" s="16">
        <v>9.5954004052000007E-3</v>
      </c>
      <c r="E1454" s="14">
        <f t="shared" ca="1" si="140"/>
        <v>2018.9399410000001</v>
      </c>
      <c r="F1454" s="14">
        <f t="shared" ca="1" si="141"/>
        <v>446.09500000000003</v>
      </c>
      <c r="G1454" s="15">
        <f t="shared" ca="1" si="142"/>
        <v>1.032016869688547</v>
      </c>
      <c r="H1454" s="15">
        <f t="shared" ca="1" si="143"/>
        <v>1.0624261648303612</v>
      </c>
      <c r="I1454" s="18">
        <f t="shared" ca="1" si="144"/>
        <v>2.9465889594412875E-2</v>
      </c>
      <c r="J1454" s="9">
        <f t="shared" ca="1" si="139"/>
        <v>1.9870489200000001E-2</v>
      </c>
    </row>
    <row r="1455" spans="1:10" x14ac:dyDescent="0.2">
      <c r="A1455" s="2">
        <v>42327</v>
      </c>
      <c r="B1455" s="7">
        <v>2081.23999</v>
      </c>
      <c r="C1455" s="7">
        <v>473.14800000000002</v>
      </c>
      <c r="D1455" s="16">
        <v>1.31133334636E-2</v>
      </c>
      <c r="E1455" s="14">
        <f t="shared" ca="1" si="140"/>
        <v>2052.51001</v>
      </c>
      <c r="F1455" s="14">
        <f t="shared" ca="1" si="141"/>
        <v>451.66500000000002</v>
      </c>
      <c r="G1455" s="15">
        <f t="shared" ca="1" si="142"/>
        <v>1.0139974859367433</v>
      </c>
      <c r="H1455" s="15">
        <f t="shared" ca="1" si="143"/>
        <v>1.04756401315134</v>
      </c>
      <c r="I1455" s="18">
        <f t="shared" ca="1" si="144"/>
        <v>3.3103166112475657E-2</v>
      </c>
      <c r="J1455" s="9">
        <f t="shared" ca="1" si="139"/>
        <v>1.99898326E-2</v>
      </c>
    </row>
    <row r="1456" spans="1:10" x14ac:dyDescent="0.2">
      <c r="A1456" s="2">
        <v>42328</v>
      </c>
      <c r="B1456" s="7">
        <v>2089.169922</v>
      </c>
      <c r="C1456" s="7">
        <v>472.88200000000001</v>
      </c>
      <c r="D1456" s="16">
        <v>4.3894658066700003E-3</v>
      </c>
      <c r="E1456" s="14">
        <f t="shared" ca="1" si="140"/>
        <v>2075.1499020000001</v>
      </c>
      <c r="F1456" s="14">
        <f t="shared" ca="1" si="141"/>
        <v>446.62599999999998</v>
      </c>
      <c r="G1456" s="15">
        <f t="shared" ca="1" si="142"/>
        <v>1.0067561480674181</v>
      </c>
      <c r="H1456" s="15">
        <f t="shared" ca="1" si="143"/>
        <v>1.05878744184172</v>
      </c>
      <c r="I1456" s="18">
        <f t="shared" ca="1" si="144"/>
        <v>5.1682121707607109E-2</v>
      </c>
      <c r="J1456" s="9">
        <f t="shared" ca="1" si="139"/>
        <v>4.7292655900000001E-2</v>
      </c>
    </row>
    <row r="1457" spans="1:10" x14ac:dyDescent="0.2">
      <c r="A1457" s="2">
        <v>42331</v>
      </c>
      <c r="B1457" s="7">
        <v>2086.5900879999999</v>
      </c>
      <c r="C1457" s="7">
        <v>475.8</v>
      </c>
      <c r="D1457" s="16">
        <v>-4.0904892498699998E-3</v>
      </c>
      <c r="E1457" s="14">
        <f t="shared" ca="1" si="140"/>
        <v>2071.179932</v>
      </c>
      <c r="F1457" s="14">
        <f t="shared" ca="1" si="141"/>
        <v>453.786</v>
      </c>
      <c r="G1457" s="15">
        <f t="shared" ca="1" si="142"/>
        <v>1.0074402787328667</v>
      </c>
      <c r="H1457" s="15">
        <f t="shared" ca="1" si="143"/>
        <v>1.0485118536050033</v>
      </c>
      <c r="I1457" s="18">
        <f t="shared" ca="1" si="144"/>
        <v>4.076824774545984E-2</v>
      </c>
      <c r="J1457" s="9">
        <f t="shared" ca="1" si="139"/>
        <v>4.4858737000000003E-2</v>
      </c>
    </row>
    <row r="1458" spans="1:10" x14ac:dyDescent="0.2">
      <c r="A1458" s="2">
        <v>42332</v>
      </c>
      <c r="B1458" s="7">
        <v>2089.139893</v>
      </c>
      <c r="C1458" s="7">
        <v>464.661</v>
      </c>
      <c r="D1458" s="16">
        <v>9.8941522433499997E-3</v>
      </c>
      <c r="E1458" s="14">
        <f t="shared" ca="1" si="140"/>
        <v>2065.889893</v>
      </c>
      <c r="F1458" s="14">
        <f t="shared" ca="1" si="141"/>
        <v>449.80900000000003</v>
      </c>
      <c r="G1458" s="15">
        <f t="shared" ca="1" si="142"/>
        <v>1.0112542299949188</v>
      </c>
      <c r="H1458" s="15">
        <f t="shared" ca="1" si="143"/>
        <v>1.0330184589459082</v>
      </c>
      <c r="I1458" s="18">
        <f t="shared" ca="1" si="144"/>
        <v>2.1522015241507431E-2</v>
      </c>
      <c r="J1458" s="9">
        <f t="shared" ca="1" si="139"/>
        <v>1.1627863E-2</v>
      </c>
    </row>
    <row r="1459" spans="1:10" x14ac:dyDescent="0.2">
      <c r="A1459" s="2">
        <v>42333</v>
      </c>
      <c r="B1459" s="7">
        <v>2088.8701169999999</v>
      </c>
      <c r="C1459" s="7">
        <v>464.51299999999998</v>
      </c>
      <c r="D1459" s="16">
        <v>7.2494487638800004E-3</v>
      </c>
      <c r="E1459" s="14">
        <f t="shared" ca="1" si="140"/>
        <v>2090.3500979999999</v>
      </c>
      <c r="F1459" s="14">
        <f t="shared" ca="1" si="141"/>
        <v>449.012</v>
      </c>
      <c r="G1459" s="15">
        <f t="shared" ca="1" si="142"/>
        <v>0.99929199371846089</v>
      </c>
      <c r="H1459" s="15">
        <f t="shared" ca="1" si="143"/>
        <v>1.0345224626513323</v>
      </c>
      <c r="I1459" s="18">
        <f t="shared" ca="1" si="144"/>
        <v>3.525542999876885E-2</v>
      </c>
      <c r="J1459" s="9">
        <f t="shared" ca="1" si="139"/>
        <v>2.8005981199999998E-2</v>
      </c>
    </row>
    <row r="1460" spans="1:10" x14ac:dyDescent="0.2">
      <c r="A1460" s="2">
        <v>42335</v>
      </c>
      <c r="B1460" s="7">
        <v>2090.110107</v>
      </c>
      <c r="C1460" s="7">
        <v>458.46199999999999</v>
      </c>
      <c r="D1460" s="16">
        <v>1.3088487272600001E-3</v>
      </c>
      <c r="E1460" s="14">
        <f t="shared" ca="1" si="140"/>
        <v>2089.4099120000001</v>
      </c>
      <c r="F1460" s="14">
        <f t="shared" ca="1" si="141"/>
        <v>450.60399999999998</v>
      </c>
      <c r="G1460" s="15">
        <f t="shared" ca="1" si="142"/>
        <v>1.0003351161473766</v>
      </c>
      <c r="H1460" s="15">
        <f t="shared" ca="1" si="143"/>
        <v>1.0174388154565872</v>
      </c>
      <c r="I1460" s="18">
        <f t="shared" ca="1" si="144"/>
        <v>1.7097969503542698E-2</v>
      </c>
      <c r="J1460" s="9">
        <f t="shared" ca="1" si="139"/>
        <v>1.5789120800000001E-2</v>
      </c>
    </row>
    <row r="1461" spans="1:10" x14ac:dyDescent="0.2">
      <c r="A1461" s="2">
        <v>42338</v>
      </c>
      <c r="B1461" s="7">
        <v>2080.4099120000001</v>
      </c>
      <c r="C1461" s="7">
        <v>456.04300000000001</v>
      </c>
      <c r="D1461" s="16">
        <v>-4.8715950911800001E-4</v>
      </c>
      <c r="E1461" s="14">
        <f t="shared" ca="1" si="140"/>
        <v>2079.360107</v>
      </c>
      <c r="F1461" s="14">
        <f t="shared" ca="1" si="141"/>
        <v>453.52199999999999</v>
      </c>
      <c r="G1461" s="15">
        <f t="shared" ca="1" si="142"/>
        <v>1.0005048692607241</v>
      </c>
      <c r="H1461" s="15">
        <f t="shared" ca="1" si="143"/>
        <v>1.0055587160049568</v>
      </c>
      <c r="I1461" s="18">
        <f t="shared" ca="1" si="144"/>
        <v>5.0512964999029908E-3</v>
      </c>
      <c r="J1461" s="9">
        <f t="shared" ca="1" si="139"/>
        <v>5.5384559999999998E-3</v>
      </c>
    </row>
    <row r="1462" spans="1:10" x14ac:dyDescent="0.2">
      <c r="A1462" s="2">
        <v>42339</v>
      </c>
      <c r="B1462" s="7">
        <v>2102.6298830000001</v>
      </c>
      <c r="C1462" s="7">
        <v>456.04300000000001</v>
      </c>
      <c r="D1462" s="16">
        <v>5.7280912574400001E-3</v>
      </c>
      <c r="E1462" s="14">
        <f t="shared" ca="1" si="140"/>
        <v>2104.0500489999999</v>
      </c>
      <c r="F1462" s="14">
        <f t="shared" ca="1" si="141"/>
        <v>455.90800000000002</v>
      </c>
      <c r="G1462" s="15">
        <f t="shared" ca="1" si="142"/>
        <v>0.99932503221552416</v>
      </c>
      <c r="H1462" s="15">
        <f t="shared" ca="1" si="143"/>
        <v>1.000296112373549</v>
      </c>
      <c r="I1462" s="18">
        <f t="shared" ca="1" si="144"/>
        <v>9.717360485526072E-4</v>
      </c>
      <c r="J1462" s="9">
        <f t="shared" ca="1" si="139"/>
        <v>-4.7563552000000004E-3</v>
      </c>
    </row>
    <row r="1463" spans="1:10" x14ac:dyDescent="0.2">
      <c r="A1463" s="2">
        <v>42340</v>
      </c>
      <c r="B1463" s="7">
        <v>2079.51001</v>
      </c>
      <c r="C1463" s="7">
        <v>455.63900000000001</v>
      </c>
      <c r="D1463" s="16">
        <v>-3.5429092108599999E-3</v>
      </c>
      <c r="E1463" s="14">
        <f t="shared" ca="1" si="140"/>
        <v>2109.790039</v>
      </c>
      <c r="F1463" s="14">
        <f t="shared" ca="1" si="141"/>
        <v>458.82600000000002</v>
      </c>
      <c r="G1463" s="15">
        <f t="shared" ca="1" si="142"/>
        <v>0.98564784720741583</v>
      </c>
      <c r="H1463" s="15">
        <f t="shared" ca="1" si="143"/>
        <v>0.9930540117604495</v>
      </c>
      <c r="I1463" s="18">
        <f t="shared" ca="1" si="144"/>
        <v>7.5140067256447285E-3</v>
      </c>
      <c r="J1463" s="9">
        <f t="shared" ca="1" si="139"/>
        <v>1.10569159E-2</v>
      </c>
    </row>
    <row r="1464" spans="1:10" x14ac:dyDescent="0.2">
      <c r="A1464" s="2">
        <v>42341</v>
      </c>
      <c r="B1464" s="7">
        <v>2049.6201169999999</v>
      </c>
      <c r="C1464" s="7">
        <v>455.50400000000002</v>
      </c>
      <c r="D1464" s="16">
        <v>-1.0616965421199999E-2</v>
      </c>
      <c r="E1464" s="14">
        <f t="shared" ca="1" si="140"/>
        <v>2102.3100589999999</v>
      </c>
      <c r="F1464" s="14">
        <f t="shared" ca="1" si="141"/>
        <v>462.00799999999998</v>
      </c>
      <c r="G1464" s="15">
        <f t="shared" ca="1" si="142"/>
        <v>0.97493712129928978</v>
      </c>
      <c r="H1464" s="15">
        <f t="shared" ca="1" si="143"/>
        <v>0.98592232169139937</v>
      </c>
      <c r="I1464" s="18">
        <f t="shared" ca="1" si="144"/>
        <v>1.126759885547246E-2</v>
      </c>
      <c r="J1464" s="9">
        <f t="shared" ca="1" si="139"/>
        <v>2.1884564299999999E-2</v>
      </c>
    </row>
    <row r="1465" spans="1:10" x14ac:dyDescent="0.2">
      <c r="A1465" s="2">
        <v>42342</v>
      </c>
      <c r="B1465" s="7">
        <v>2091.6899410000001</v>
      </c>
      <c r="C1465" s="7">
        <v>458.46199999999999</v>
      </c>
      <c r="D1465" s="16">
        <v>-1.1779143690899999E-2</v>
      </c>
      <c r="E1465" s="14">
        <f t="shared" ca="1" si="140"/>
        <v>2099.929932</v>
      </c>
      <c r="F1465" s="14">
        <f t="shared" ca="1" si="141"/>
        <v>466.517</v>
      </c>
      <c r="G1465" s="15">
        <f t="shared" ca="1" si="142"/>
        <v>0.99607606383697189</v>
      </c>
      <c r="H1465" s="15">
        <f t="shared" ca="1" si="143"/>
        <v>0.9827337481806665</v>
      </c>
      <c r="I1465" s="18">
        <f t="shared" ca="1" si="144"/>
        <v>-1.3394876295801827E-2</v>
      </c>
      <c r="J1465" s="9">
        <f t="shared" ca="1" si="139"/>
        <v>-1.6157325999999999E-3</v>
      </c>
    </row>
    <row r="1466" spans="1:10" x14ac:dyDescent="0.2">
      <c r="A1466" s="2">
        <v>42345</v>
      </c>
      <c r="B1466" s="7">
        <v>2077.070068</v>
      </c>
      <c r="C1466" s="7">
        <v>458.59699999999998</v>
      </c>
      <c r="D1466" s="16">
        <v>-3.9356165733399999E-3</v>
      </c>
      <c r="E1466" s="14">
        <f t="shared" ca="1" si="140"/>
        <v>2099.1999510000001</v>
      </c>
      <c r="F1466" s="14">
        <f t="shared" ca="1" si="141"/>
        <v>466.517</v>
      </c>
      <c r="G1466" s="15">
        <f t="shared" ca="1" si="142"/>
        <v>0.98945794420895539</v>
      </c>
      <c r="H1466" s="15">
        <f t="shared" ca="1" si="143"/>
        <v>0.98302312670277825</v>
      </c>
      <c r="I1466" s="18">
        <f t="shared" ca="1" si="144"/>
        <v>-6.5033764636874825E-3</v>
      </c>
      <c r="J1466" s="9">
        <f t="shared" ca="1" si="139"/>
        <v>-2.5677599000000001E-3</v>
      </c>
    </row>
    <row r="1467" spans="1:10" x14ac:dyDescent="0.2">
      <c r="A1467" s="2">
        <v>42346</v>
      </c>
      <c r="B1467" s="7">
        <v>2063.5900879999999</v>
      </c>
      <c r="C1467" s="7">
        <v>460.34500000000003</v>
      </c>
      <c r="D1467" s="16">
        <v>1.0930789552599999E-3</v>
      </c>
      <c r="E1467" s="14">
        <f t="shared" ca="1" si="140"/>
        <v>2078.580078</v>
      </c>
      <c r="F1467" s="14">
        <f t="shared" ca="1" si="141"/>
        <v>471.82100000000003</v>
      </c>
      <c r="G1467" s="15">
        <f t="shared" ca="1" si="142"/>
        <v>0.99278835097158091</v>
      </c>
      <c r="H1467" s="15">
        <f t="shared" ca="1" si="143"/>
        <v>0.97567721657153883</v>
      </c>
      <c r="I1467" s="18">
        <f t="shared" ca="1" si="144"/>
        <v>-1.7235430274032182E-2</v>
      </c>
      <c r="J1467" s="9">
        <f t="shared" ca="1" si="139"/>
        <v>-1.8328509199999999E-2</v>
      </c>
    </row>
    <row r="1468" spans="1:10" x14ac:dyDescent="0.2">
      <c r="A1468" s="2">
        <v>42347</v>
      </c>
      <c r="B1468" s="7">
        <v>2047.619995</v>
      </c>
      <c r="C1468" s="7">
        <v>461.95800000000003</v>
      </c>
      <c r="D1468" s="16">
        <v>3.5015227367499999E-2</v>
      </c>
      <c r="E1468" s="14">
        <f t="shared" ca="1" si="140"/>
        <v>2081.719971</v>
      </c>
      <c r="F1468" s="14">
        <f t="shared" ca="1" si="141"/>
        <v>464.661</v>
      </c>
      <c r="G1468" s="15">
        <f t="shared" ca="1" si="142"/>
        <v>0.98361932609811142</v>
      </c>
      <c r="H1468" s="15">
        <f t="shared" ca="1" si="143"/>
        <v>0.99418285588848654</v>
      </c>
      <c r="I1468" s="18">
        <f t="shared" ca="1" si="144"/>
        <v>1.0739449205699581E-2</v>
      </c>
      <c r="J1468" s="9">
        <f t="shared" ca="1" si="139"/>
        <v>-2.4275778200000001E-2</v>
      </c>
    </row>
    <row r="1469" spans="1:10" x14ac:dyDescent="0.2">
      <c r="A1469" s="2">
        <v>42348</v>
      </c>
      <c r="B1469" s="7">
        <v>2052.2299800000001</v>
      </c>
      <c r="C1469" s="7">
        <v>462.22699999999998</v>
      </c>
      <c r="D1469" s="16">
        <v>2.5388764125200001E-2</v>
      </c>
      <c r="E1469" s="14">
        <f t="shared" ca="1" si="140"/>
        <v>2075</v>
      </c>
      <c r="F1469" s="14">
        <f t="shared" ca="1" si="141"/>
        <v>470.76</v>
      </c>
      <c r="G1469" s="15">
        <f t="shared" ca="1" si="142"/>
        <v>0.98902649638554219</v>
      </c>
      <c r="H1469" s="15">
        <f t="shared" ca="1" si="143"/>
        <v>0.98187399099328743</v>
      </c>
      <c r="I1469" s="18">
        <f t="shared" ca="1" si="144"/>
        <v>-7.2318642810824674E-3</v>
      </c>
      <c r="J1469" s="9">
        <f t="shared" ca="1" si="139"/>
        <v>-3.2620628399999997E-2</v>
      </c>
    </row>
    <row r="1470" spans="1:10" x14ac:dyDescent="0.2">
      <c r="A1470" s="2">
        <v>42349</v>
      </c>
      <c r="B1470" s="7">
        <v>2012.369995</v>
      </c>
      <c r="C1470" s="7">
        <v>450.93299999999999</v>
      </c>
      <c r="D1470" s="16">
        <v>2.3831846251600002E-2</v>
      </c>
      <c r="E1470" s="14">
        <f t="shared" ca="1" si="140"/>
        <v>2045.969971</v>
      </c>
      <c r="F1470" s="14">
        <f t="shared" ca="1" si="141"/>
        <v>467.57799999999997</v>
      </c>
      <c r="G1470" s="15">
        <f t="shared" ca="1" si="142"/>
        <v>0.98357748330803829</v>
      </c>
      <c r="H1470" s="15">
        <f t="shared" ca="1" si="143"/>
        <v>0.96440166132709415</v>
      </c>
      <c r="I1470" s="18">
        <f t="shared" ca="1" si="144"/>
        <v>-1.9495995289004253E-2</v>
      </c>
      <c r="J1470" s="9">
        <f t="shared" ca="1" si="139"/>
        <v>-4.3327841499999999E-2</v>
      </c>
    </row>
    <row r="1471" spans="1:10" x14ac:dyDescent="0.2">
      <c r="A1471" s="2">
        <v>42352</v>
      </c>
      <c r="B1471" s="7">
        <v>2021.9399410000001</v>
      </c>
      <c r="C1471" s="7">
        <v>447.16899999999998</v>
      </c>
      <c r="D1471" s="16">
        <v>2.76448795749E-2</v>
      </c>
      <c r="E1471" s="14">
        <f t="shared" ca="1" si="140"/>
        <v>2023.040039</v>
      </c>
      <c r="F1471" s="14">
        <f t="shared" ca="1" si="141"/>
        <v>459.35599999999999</v>
      </c>
      <c r="G1471" s="15">
        <f t="shared" ca="1" si="142"/>
        <v>0.99945621540909113</v>
      </c>
      <c r="H1471" s="15">
        <f t="shared" ca="1" si="143"/>
        <v>0.97346937886954776</v>
      </c>
      <c r="I1471" s="18">
        <f t="shared" ca="1" si="144"/>
        <v>-2.6000975469352205E-2</v>
      </c>
      <c r="J1471" s="9">
        <f t="shared" ca="1" si="139"/>
        <v>-5.3645854999999999E-2</v>
      </c>
    </row>
    <row r="1472" spans="1:10" x14ac:dyDescent="0.2">
      <c r="A1472" s="2">
        <v>42353</v>
      </c>
      <c r="B1472" s="7">
        <v>2043.410034</v>
      </c>
      <c r="C1472" s="7">
        <v>449.72300000000001</v>
      </c>
      <c r="D1472" s="16">
        <v>2.6164230081600001E-2</v>
      </c>
      <c r="E1472" s="14">
        <f t="shared" ca="1" si="140"/>
        <v>2053.1899410000001</v>
      </c>
      <c r="F1472" s="14">
        <f t="shared" ca="1" si="141"/>
        <v>467.84300000000002</v>
      </c>
      <c r="G1472" s="15">
        <f t="shared" ca="1" si="142"/>
        <v>0.99523672564105936</v>
      </c>
      <c r="H1472" s="15">
        <f t="shared" ca="1" si="143"/>
        <v>0.96126905820969855</v>
      </c>
      <c r="I1472" s="18">
        <f t="shared" ca="1" si="144"/>
        <v>-3.4130239124245842E-2</v>
      </c>
      <c r="J1472" s="9">
        <f t="shared" ca="1" si="139"/>
        <v>-6.0294469199999999E-2</v>
      </c>
    </row>
    <row r="1473" spans="1:10" x14ac:dyDescent="0.2">
      <c r="A1473" s="2">
        <v>42354</v>
      </c>
      <c r="B1473" s="7">
        <v>2073.070068</v>
      </c>
      <c r="C1473" s="7">
        <v>438.96699999999998</v>
      </c>
      <c r="D1473" s="16">
        <v>3.0268495055199999E-3</v>
      </c>
      <c r="E1473" s="14">
        <f t="shared" ca="1" si="140"/>
        <v>2050.4399410000001</v>
      </c>
      <c r="F1473" s="14">
        <f t="shared" ca="1" si="141"/>
        <v>475.00400000000002</v>
      </c>
      <c r="G1473" s="15">
        <f t="shared" ca="1" si="142"/>
        <v>1.0110367178026016</v>
      </c>
      <c r="H1473" s="15">
        <f t="shared" ca="1" si="143"/>
        <v>0.92413327045666982</v>
      </c>
      <c r="I1473" s="18">
        <f t="shared" ca="1" si="144"/>
        <v>-8.5954788600367316E-2</v>
      </c>
      <c r="J1473" s="9">
        <f t="shared" ca="1" si="139"/>
        <v>-8.8981638099999996E-2</v>
      </c>
    </row>
    <row r="1474" spans="1:10" x14ac:dyDescent="0.2">
      <c r="A1474" s="2">
        <v>42355</v>
      </c>
      <c r="B1474" s="7">
        <v>2041.8900149999999</v>
      </c>
      <c r="C1474" s="7">
        <v>445.55500000000001</v>
      </c>
      <c r="D1474" s="16">
        <v>9.1835162852600006E-3</v>
      </c>
      <c r="E1474" s="14">
        <f t="shared" ca="1" si="140"/>
        <v>2083.580078</v>
      </c>
      <c r="F1474" s="14">
        <f t="shared" ca="1" si="141"/>
        <v>473.94299999999998</v>
      </c>
      <c r="G1474" s="15">
        <f t="shared" ca="1" si="142"/>
        <v>0.97999113955820805</v>
      </c>
      <c r="H1474" s="15">
        <f t="shared" ca="1" si="143"/>
        <v>0.94010250177763999</v>
      </c>
      <c r="I1474" s="18">
        <f t="shared" ca="1" si="144"/>
        <v>-4.0703059620059823E-2</v>
      </c>
      <c r="J1474" s="9">
        <f t="shared" ca="1" si="139"/>
        <v>-4.9886575900000001E-2</v>
      </c>
    </row>
    <row r="1475" spans="1:10" x14ac:dyDescent="0.2">
      <c r="A1475" s="2">
        <v>42356</v>
      </c>
      <c r="B1475" s="7">
        <v>2005.5500489999999</v>
      </c>
      <c r="C1475" s="7">
        <v>442.06</v>
      </c>
      <c r="D1475" s="16">
        <v>6.5878536025099996E-3</v>
      </c>
      <c r="E1475" s="14">
        <f t="shared" ca="1" si="140"/>
        <v>2081.23999</v>
      </c>
      <c r="F1475" s="14">
        <f t="shared" ca="1" si="141"/>
        <v>473.14800000000002</v>
      </c>
      <c r="G1475" s="15">
        <f t="shared" ca="1" si="142"/>
        <v>0.96363228586627336</v>
      </c>
      <c r="H1475" s="15">
        <f t="shared" ca="1" si="143"/>
        <v>0.93429540017077106</v>
      </c>
      <c r="I1475" s="18">
        <f t="shared" ca="1" si="144"/>
        <v>-3.0444066814479309E-2</v>
      </c>
      <c r="J1475" s="9">
        <f t="shared" ca="1" si="139"/>
        <v>-3.7031920400000001E-2</v>
      </c>
    </row>
    <row r="1476" spans="1:10" x14ac:dyDescent="0.2">
      <c r="A1476" s="2">
        <v>42359</v>
      </c>
      <c r="B1476" s="7">
        <v>2021.150024</v>
      </c>
      <c r="C1476" s="7">
        <v>443.53899999999999</v>
      </c>
      <c r="D1476" s="16">
        <v>2.0451617809000001E-2</v>
      </c>
      <c r="E1476" s="14">
        <f t="shared" ca="1" si="140"/>
        <v>2089.169922</v>
      </c>
      <c r="F1476" s="14">
        <f t="shared" ca="1" si="141"/>
        <v>472.88200000000001</v>
      </c>
      <c r="G1476" s="15">
        <f t="shared" ca="1" si="142"/>
        <v>0.96744166317745794</v>
      </c>
      <c r="H1476" s="15">
        <f t="shared" ca="1" si="143"/>
        <v>0.9379485791381359</v>
      </c>
      <c r="I1476" s="18">
        <f t="shared" ca="1" si="144"/>
        <v>-3.0485645969034691E-2</v>
      </c>
      <c r="J1476" s="9">
        <f t="shared" ca="1" si="139"/>
        <v>-5.09372638E-2</v>
      </c>
    </row>
    <row r="1477" spans="1:10" x14ac:dyDescent="0.2">
      <c r="A1477" s="2">
        <v>42360</v>
      </c>
      <c r="B1477" s="7">
        <v>2038.969971</v>
      </c>
      <c r="C1477" s="7">
        <v>444.346</v>
      </c>
      <c r="D1477" s="16">
        <v>1.5876240744699999E-2</v>
      </c>
      <c r="E1477" s="14">
        <f t="shared" ca="1" si="140"/>
        <v>2086.5900879999999</v>
      </c>
      <c r="F1477" s="14">
        <f t="shared" ca="1" si="141"/>
        <v>475.8</v>
      </c>
      <c r="G1477" s="15">
        <f t="shared" ca="1" si="142"/>
        <v>0.9771780201229443</v>
      </c>
      <c r="H1477" s="15">
        <f t="shared" ca="1" si="143"/>
        <v>0.93389239176124417</v>
      </c>
      <c r="I1477" s="18">
        <f t="shared" ca="1" si="144"/>
        <v>-4.4296563645848441E-2</v>
      </c>
      <c r="J1477" s="9">
        <f t="shared" ca="1" si="139"/>
        <v>-6.0172804400000002E-2</v>
      </c>
    </row>
    <row r="1478" spans="1:10" x14ac:dyDescent="0.2">
      <c r="A1478" s="2">
        <v>42361</v>
      </c>
      <c r="B1478" s="7">
        <v>2064.290039</v>
      </c>
      <c r="C1478" s="7">
        <v>438.29500000000002</v>
      </c>
      <c r="D1478" s="16">
        <v>1.4482392584199999E-2</v>
      </c>
      <c r="E1478" s="14">
        <f t="shared" ca="1" si="140"/>
        <v>2089.139893</v>
      </c>
      <c r="F1478" s="14">
        <f t="shared" ca="1" si="141"/>
        <v>464.661</v>
      </c>
      <c r="G1478" s="15">
        <f t="shared" ca="1" si="142"/>
        <v>0.98810522259267386</v>
      </c>
      <c r="H1478" s="15">
        <f t="shared" ca="1" si="143"/>
        <v>0.94325755766031583</v>
      </c>
      <c r="I1478" s="18">
        <f t="shared" ca="1" si="144"/>
        <v>-4.5387539613122363E-2</v>
      </c>
      <c r="J1478" s="9">
        <f t="shared" ca="1" si="139"/>
        <v>-5.9869932200000003E-2</v>
      </c>
    </row>
    <row r="1479" spans="1:10" x14ac:dyDescent="0.2">
      <c r="A1479" s="2">
        <v>42362</v>
      </c>
      <c r="B1479" s="7">
        <v>2060.98999</v>
      </c>
      <c r="C1479" s="7">
        <v>432.37900000000002</v>
      </c>
      <c r="D1479" s="16">
        <v>1.06735863139E-2</v>
      </c>
      <c r="E1479" s="14">
        <f t="shared" ca="1" si="140"/>
        <v>2088.8701169999999</v>
      </c>
      <c r="F1479" s="14">
        <f t="shared" ca="1" si="141"/>
        <v>464.51299999999998</v>
      </c>
      <c r="G1479" s="15">
        <f t="shared" ca="1" si="142"/>
        <v>0.98665301074820255</v>
      </c>
      <c r="H1479" s="15">
        <f t="shared" ca="1" si="143"/>
        <v>0.9308221728993592</v>
      </c>
      <c r="I1479" s="18">
        <f t="shared" ca="1" si="144"/>
        <v>-5.6586091808006E-2</v>
      </c>
      <c r="J1479" s="9">
        <f t="shared" ca="1" si="139"/>
        <v>-6.7259678099999998E-2</v>
      </c>
    </row>
    <row r="1480" spans="1:10" x14ac:dyDescent="0.2">
      <c r="A1480" s="2">
        <v>42367</v>
      </c>
      <c r="B1480" s="7">
        <v>2078.360107</v>
      </c>
      <c r="C1480" s="7">
        <v>429.01900000000001</v>
      </c>
      <c r="D1480" s="16">
        <v>2.91435827694E-2</v>
      </c>
      <c r="E1480" s="14">
        <f t="shared" ca="1" si="140"/>
        <v>2090.110107</v>
      </c>
      <c r="F1480" s="14">
        <f t="shared" ca="1" si="141"/>
        <v>458.46199999999999</v>
      </c>
      <c r="G1480" s="15">
        <f t="shared" ca="1" si="142"/>
        <v>0.99437828659808492</v>
      </c>
      <c r="H1480" s="15">
        <f t="shared" ca="1" si="143"/>
        <v>0.93577875592742699</v>
      </c>
      <c r="I1480" s="18">
        <f t="shared" ca="1" si="144"/>
        <v>-5.893082286735718E-2</v>
      </c>
      <c r="J1480" s="9">
        <f t="shared" ca="1" si="139"/>
        <v>-8.8074405600000003E-2</v>
      </c>
    </row>
    <row r="1481" spans="1:10" x14ac:dyDescent="0.2">
      <c r="A1481" s="2">
        <v>42368</v>
      </c>
      <c r="B1481" s="7">
        <v>2063.360107</v>
      </c>
      <c r="C1481" s="7">
        <v>431.84199999999998</v>
      </c>
      <c r="D1481" s="16">
        <v>1.71270910746E-2</v>
      </c>
      <c r="E1481" s="14">
        <f t="shared" ca="1" si="140"/>
        <v>2080.4099120000001</v>
      </c>
      <c r="F1481" s="14">
        <f t="shared" ca="1" si="141"/>
        <v>456.04300000000001</v>
      </c>
      <c r="G1481" s="15">
        <f t="shared" ca="1" si="142"/>
        <v>0.99180459345936811</v>
      </c>
      <c r="H1481" s="15">
        <f t="shared" ca="1" si="143"/>
        <v>0.94693263573829656</v>
      </c>
      <c r="I1481" s="18">
        <f t="shared" ca="1" si="144"/>
        <v>-4.5242740371427614E-2</v>
      </c>
      <c r="J1481" s="9">
        <f t="shared" ca="1" si="139"/>
        <v>-6.2369831399999999E-2</v>
      </c>
    </row>
    <row r="1482" spans="1:10" x14ac:dyDescent="0.2">
      <c r="A1482" s="2">
        <v>42369</v>
      </c>
      <c r="B1482" s="7">
        <v>2043.9399410000001</v>
      </c>
      <c r="C1482" s="7">
        <v>431.17</v>
      </c>
      <c r="D1482" s="16">
        <v>1.6569418326599999E-2</v>
      </c>
      <c r="E1482" s="14">
        <f t="shared" ca="1" si="140"/>
        <v>2102.6298830000001</v>
      </c>
      <c r="F1482" s="14">
        <f t="shared" ca="1" si="141"/>
        <v>456.04300000000001</v>
      </c>
      <c r="G1482" s="15">
        <f t="shared" ca="1" si="142"/>
        <v>0.97208736426961551</v>
      </c>
      <c r="H1482" s="15">
        <f t="shared" ca="1" si="143"/>
        <v>0.94545909048050292</v>
      </c>
      <c r="I1482" s="18">
        <f t="shared" ca="1" si="144"/>
        <v>-2.7392881306630201E-2</v>
      </c>
      <c r="J1482" s="9">
        <f t="shared" ca="1" si="139"/>
        <v>-4.3962299599999997E-2</v>
      </c>
    </row>
    <row r="1483" spans="1:10" x14ac:dyDescent="0.2">
      <c r="A1483" s="2">
        <v>42373</v>
      </c>
      <c r="B1483" s="7">
        <v>2012.660034</v>
      </c>
      <c r="C1483" s="7">
        <v>438.161</v>
      </c>
      <c r="D1483" s="16">
        <v>3.0122005258699999E-2</v>
      </c>
      <c r="E1483" s="14">
        <f t="shared" ca="1" si="140"/>
        <v>2079.51001</v>
      </c>
      <c r="F1483" s="14">
        <f t="shared" ca="1" si="141"/>
        <v>455.63900000000001</v>
      </c>
      <c r="G1483" s="15">
        <f t="shared" ca="1" si="142"/>
        <v>0.9678530155284033</v>
      </c>
      <c r="H1483" s="15">
        <f t="shared" ca="1" si="143"/>
        <v>0.96164068484041088</v>
      </c>
      <c r="I1483" s="18">
        <f t="shared" ca="1" si="144"/>
        <v>-6.4186716250512754E-3</v>
      </c>
      <c r="J1483" s="9">
        <f t="shared" ca="1" si="139"/>
        <v>-3.6540676899999999E-2</v>
      </c>
    </row>
    <row r="1484" spans="1:10" x14ac:dyDescent="0.2">
      <c r="A1484" s="2">
        <v>42374</v>
      </c>
      <c r="B1484" s="7">
        <v>2016.709961</v>
      </c>
      <c r="C1484" s="7">
        <v>423.50599999999997</v>
      </c>
      <c r="D1484" s="16">
        <v>2.2404274340099999E-2</v>
      </c>
      <c r="E1484" s="14">
        <f t="shared" ca="1" si="140"/>
        <v>2049.6201169999999</v>
      </c>
      <c r="F1484" s="14">
        <f t="shared" ca="1" si="141"/>
        <v>455.50400000000002</v>
      </c>
      <c r="G1484" s="15">
        <f t="shared" ca="1" si="142"/>
        <v>0.98394328991648949</v>
      </c>
      <c r="H1484" s="15">
        <f t="shared" ca="1" si="143"/>
        <v>0.92975253784818568</v>
      </c>
      <c r="I1484" s="18">
        <f t="shared" ca="1" si="144"/>
        <v>-5.5075076606196594E-2</v>
      </c>
      <c r="J1484" s="9">
        <f t="shared" ca="1" si="139"/>
        <v>-7.7479350899999994E-2</v>
      </c>
    </row>
    <row r="1485" spans="1:10" x14ac:dyDescent="0.2">
      <c r="A1485" s="2">
        <v>42375</v>
      </c>
      <c r="B1485" s="7">
        <v>1990.26001</v>
      </c>
      <c r="C1485" s="7">
        <v>418.39699999999999</v>
      </c>
      <c r="D1485" s="16">
        <v>-9.9736742258100001E-4</v>
      </c>
      <c r="E1485" s="14">
        <f t="shared" ca="1" si="140"/>
        <v>2091.6899410000001</v>
      </c>
      <c r="F1485" s="14">
        <f t="shared" ca="1" si="141"/>
        <v>458.46199999999999</v>
      </c>
      <c r="G1485" s="15">
        <f t="shared" ca="1" si="142"/>
        <v>0.95150814228637148</v>
      </c>
      <c r="H1485" s="15">
        <f t="shared" ca="1" si="143"/>
        <v>0.9126099873053819</v>
      </c>
      <c r="I1485" s="18">
        <f t="shared" ca="1" si="144"/>
        <v>-4.088052771416284E-2</v>
      </c>
      <c r="J1485" s="9">
        <f t="shared" ca="1" si="139"/>
        <v>-3.9883160299999998E-2</v>
      </c>
    </row>
    <row r="1486" spans="1:10" x14ac:dyDescent="0.2">
      <c r="A1486" s="2">
        <v>42376</v>
      </c>
      <c r="B1486" s="7">
        <v>1943.089966</v>
      </c>
      <c r="C1486" s="7">
        <v>417.18700000000001</v>
      </c>
      <c r="D1486" s="16">
        <v>-2.8576573792400001E-2</v>
      </c>
      <c r="E1486" s="14">
        <f t="shared" ca="1" si="140"/>
        <v>2077.070068</v>
      </c>
      <c r="F1486" s="14">
        <f t="shared" ca="1" si="141"/>
        <v>458.59699999999998</v>
      </c>
      <c r="G1486" s="15">
        <f t="shared" ca="1" si="142"/>
        <v>0.9354956271990339</v>
      </c>
      <c r="H1486" s="15">
        <f t="shared" ca="1" si="143"/>
        <v>0.90970285457602218</v>
      </c>
      <c r="I1486" s="18">
        <f t="shared" ca="1" si="144"/>
        <v>-2.7571238040136836E-2</v>
      </c>
      <c r="J1486" s="9">
        <f t="shared" ca="1" si="139"/>
        <v>1.0053358000000001E-3</v>
      </c>
    </row>
    <row r="1487" spans="1:10" x14ac:dyDescent="0.2">
      <c r="A1487" s="2">
        <v>42377</v>
      </c>
      <c r="B1487" s="7">
        <v>1922.030029</v>
      </c>
      <c r="C1487" s="7">
        <v>405.75900000000001</v>
      </c>
      <c r="D1487" s="16">
        <v>-2.56390254118E-2</v>
      </c>
      <c r="E1487" s="14">
        <f t="shared" ca="1" si="140"/>
        <v>2063.5900879999999</v>
      </c>
      <c r="F1487" s="14">
        <f t="shared" ca="1" si="141"/>
        <v>460.34500000000003</v>
      </c>
      <c r="G1487" s="15">
        <f t="shared" ca="1" si="142"/>
        <v>0.93140107629747448</v>
      </c>
      <c r="H1487" s="15">
        <f t="shared" ca="1" si="143"/>
        <v>0.88142371482257875</v>
      </c>
      <c r="I1487" s="18">
        <f t="shared" ca="1" si="144"/>
        <v>-5.3658260385060719E-2</v>
      </c>
      <c r="J1487" s="9">
        <f t="shared" ca="1" si="139"/>
        <v>-2.8019235E-2</v>
      </c>
    </row>
    <row r="1488" spans="1:10" x14ac:dyDescent="0.2">
      <c r="A1488" s="2">
        <v>42380</v>
      </c>
      <c r="B1488" s="7">
        <v>1923.670044</v>
      </c>
      <c r="C1488" s="7">
        <v>409.79300000000001</v>
      </c>
      <c r="D1488" s="16">
        <v>-2.4022353223599999E-2</v>
      </c>
      <c r="E1488" s="14">
        <f t="shared" ca="1" si="140"/>
        <v>2047.619995</v>
      </c>
      <c r="F1488" s="14">
        <f t="shared" ca="1" si="141"/>
        <v>461.95800000000003</v>
      </c>
      <c r="G1488" s="15">
        <f t="shared" ca="1" si="142"/>
        <v>0.93946633100738008</v>
      </c>
      <c r="H1488" s="15">
        <f t="shared" ca="1" si="143"/>
        <v>0.88707847899592596</v>
      </c>
      <c r="I1488" s="18">
        <f t="shared" ca="1" si="144"/>
        <v>-5.5763416188932657E-2</v>
      </c>
      <c r="J1488" s="9">
        <f t="shared" ca="1" si="139"/>
        <v>-3.1741063E-2</v>
      </c>
    </row>
    <row r="1489" spans="1:10" x14ac:dyDescent="0.2">
      <c r="A1489" s="2">
        <v>42381</v>
      </c>
      <c r="B1489" s="7">
        <v>1938.6800539999999</v>
      </c>
      <c r="C1489" s="7">
        <v>414.09500000000003</v>
      </c>
      <c r="D1489" s="16">
        <v>-1.9281083745699999E-2</v>
      </c>
      <c r="E1489" s="14">
        <f t="shared" ca="1" si="140"/>
        <v>2052.2299800000001</v>
      </c>
      <c r="F1489" s="14">
        <f t="shared" ca="1" si="141"/>
        <v>462.22699999999998</v>
      </c>
      <c r="G1489" s="15">
        <f t="shared" ca="1" si="142"/>
        <v>0.94466997992106116</v>
      </c>
      <c r="H1489" s="15">
        <f t="shared" ca="1" si="143"/>
        <v>0.89586934558128373</v>
      </c>
      <c r="I1489" s="18">
        <f t="shared" ca="1" si="144"/>
        <v>-5.1658923620982788E-2</v>
      </c>
      <c r="J1489" s="9">
        <f t="shared" ca="1" si="139"/>
        <v>-3.2377839899999997E-2</v>
      </c>
    </row>
    <row r="1490" spans="1:10" x14ac:dyDescent="0.2">
      <c r="A1490" s="2">
        <v>42382</v>
      </c>
      <c r="B1490" s="7">
        <v>1890.280029</v>
      </c>
      <c r="C1490" s="7">
        <v>405.49</v>
      </c>
      <c r="D1490" s="16">
        <v>-1.87076423481E-2</v>
      </c>
      <c r="E1490" s="14">
        <f t="shared" ca="1" si="140"/>
        <v>2012.369995</v>
      </c>
      <c r="F1490" s="14">
        <f t="shared" ca="1" si="141"/>
        <v>450.93299999999999</v>
      </c>
      <c r="G1490" s="15">
        <f t="shared" ca="1" si="142"/>
        <v>0.9393302591952033</v>
      </c>
      <c r="H1490" s="15">
        <f t="shared" ca="1" si="143"/>
        <v>0.89922449676559491</v>
      </c>
      <c r="I1490" s="18">
        <f t="shared" ca="1" si="144"/>
        <v>-4.2696125283955055E-2</v>
      </c>
      <c r="J1490" s="9">
        <f t="shared" ca="1" si="139"/>
        <v>-2.39884829E-2</v>
      </c>
    </row>
    <row r="1491" spans="1:10" x14ac:dyDescent="0.2">
      <c r="A1491" s="2">
        <v>42383</v>
      </c>
      <c r="B1491" s="7">
        <v>1921.839966</v>
      </c>
      <c r="C1491" s="7">
        <v>414.767</v>
      </c>
      <c r="D1491" s="16">
        <v>-1.10640453245E-2</v>
      </c>
      <c r="E1491" s="14">
        <f t="shared" ca="1" si="140"/>
        <v>2021.9399410000001</v>
      </c>
      <c r="F1491" s="14">
        <f t="shared" ca="1" si="141"/>
        <v>447.16899999999998</v>
      </c>
      <c r="G1491" s="15">
        <f t="shared" ca="1" si="142"/>
        <v>0.95049310171374668</v>
      </c>
      <c r="H1491" s="15">
        <f t="shared" ca="1" si="143"/>
        <v>0.92753969975557338</v>
      </c>
      <c r="I1491" s="18">
        <f t="shared" ca="1" si="144"/>
        <v>-2.4148941130438639E-2</v>
      </c>
      <c r="J1491" s="9">
        <f t="shared" ca="1" si="139"/>
        <v>-1.3084895799999999E-2</v>
      </c>
    </row>
    <row r="1492" spans="1:10" x14ac:dyDescent="0.2">
      <c r="A1492" s="2">
        <v>42384</v>
      </c>
      <c r="B1492" s="7">
        <v>1880.329956</v>
      </c>
      <c r="C1492" s="7">
        <v>408.18</v>
      </c>
      <c r="D1492" s="16">
        <v>-2.7845770379E-2</v>
      </c>
      <c r="E1492" s="14">
        <f t="shared" ca="1" si="140"/>
        <v>2043.410034</v>
      </c>
      <c r="F1492" s="14">
        <f t="shared" ca="1" si="141"/>
        <v>449.72300000000001</v>
      </c>
      <c r="G1492" s="15">
        <f t="shared" ca="1" si="142"/>
        <v>0.92019219085424142</v>
      </c>
      <c r="H1492" s="15">
        <f t="shared" ca="1" si="143"/>
        <v>0.90762536049968534</v>
      </c>
      <c r="I1492" s="18">
        <f t="shared" ca="1" si="144"/>
        <v>-1.3656745275016813E-2</v>
      </c>
      <c r="J1492" s="9">
        <f t="shared" ca="1" si="139"/>
        <v>1.4189025100000001E-2</v>
      </c>
    </row>
    <row r="1493" spans="1:10" x14ac:dyDescent="0.2">
      <c r="A1493" s="2">
        <v>42388</v>
      </c>
      <c r="B1493" s="7">
        <v>1881.329956</v>
      </c>
      <c r="C1493" s="7">
        <v>414.49799999999999</v>
      </c>
      <c r="D1493" s="16">
        <v>-2.2665254574399999E-2</v>
      </c>
      <c r="E1493" s="14">
        <f t="shared" ca="1" si="140"/>
        <v>2073.070068</v>
      </c>
      <c r="F1493" s="14">
        <f t="shared" ca="1" si="141"/>
        <v>438.96699999999998</v>
      </c>
      <c r="G1493" s="15">
        <f t="shared" ca="1" si="142"/>
        <v>0.90750910209948588</v>
      </c>
      <c r="H1493" s="15">
        <f t="shared" ca="1" si="143"/>
        <v>0.94425776880722245</v>
      </c>
      <c r="I1493" s="18">
        <f t="shared" ca="1" si="144"/>
        <v>4.0493992426874792E-2</v>
      </c>
      <c r="J1493" s="9">
        <f t="shared" ca="1" si="139"/>
        <v>6.3159247000000002E-2</v>
      </c>
    </row>
    <row r="1494" spans="1:10" x14ac:dyDescent="0.2">
      <c r="A1494" s="2">
        <v>42389</v>
      </c>
      <c r="B1494" s="7">
        <v>1859.329956</v>
      </c>
      <c r="C1494" s="7">
        <v>408.71699999999998</v>
      </c>
      <c r="D1494" s="16">
        <v>-1.7580086946800001E-2</v>
      </c>
      <c r="E1494" s="14">
        <f t="shared" ca="1" si="140"/>
        <v>2041.8900149999999</v>
      </c>
      <c r="F1494" s="14">
        <f t="shared" ca="1" si="141"/>
        <v>445.55500000000001</v>
      </c>
      <c r="G1494" s="15">
        <f t="shared" ca="1" si="142"/>
        <v>0.91059260897556227</v>
      </c>
      <c r="H1494" s="15">
        <f t="shared" ca="1" si="143"/>
        <v>0.9173210939165759</v>
      </c>
      <c r="I1494" s="18">
        <f t="shared" ca="1" si="144"/>
        <v>7.389127557913433E-3</v>
      </c>
      <c r="J1494" s="9">
        <f t="shared" ca="1" si="139"/>
        <v>2.49692145E-2</v>
      </c>
    </row>
    <row r="1495" spans="1:10" x14ac:dyDescent="0.2">
      <c r="A1495" s="2">
        <v>42390</v>
      </c>
      <c r="B1495" s="7">
        <v>1868.98999</v>
      </c>
      <c r="C1495" s="7">
        <v>393.79399999999998</v>
      </c>
      <c r="D1495" s="16">
        <v>-1.75564035649E-2</v>
      </c>
      <c r="E1495" s="14">
        <f t="shared" ca="1" si="140"/>
        <v>2005.5500489999999</v>
      </c>
      <c r="F1495" s="14">
        <f t="shared" ca="1" si="141"/>
        <v>442.06</v>
      </c>
      <c r="G1495" s="15">
        <f t="shared" ca="1" si="142"/>
        <v>0.93190892490162935</v>
      </c>
      <c r="H1495" s="15">
        <f t="shared" ca="1" si="143"/>
        <v>0.89081572637198569</v>
      </c>
      <c r="I1495" s="18">
        <f t="shared" ca="1" si="144"/>
        <v>-4.4095723768265649E-2</v>
      </c>
      <c r="J1495" s="9">
        <f t="shared" ref="J1495:J1558" ca="1" si="145">ROUND(I1495-D1495,10)</f>
        <v>-2.6539320200000001E-2</v>
      </c>
    </row>
    <row r="1496" spans="1:10" x14ac:dyDescent="0.2">
      <c r="A1496" s="2">
        <v>42391</v>
      </c>
      <c r="B1496" s="7">
        <v>1906.900024</v>
      </c>
      <c r="C1496" s="7">
        <v>397.42399999999998</v>
      </c>
      <c r="D1496" s="16">
        <v>-2.0426316226699999E-2</v>
      </c>
      <c r="E1496" s="14">
        <f t="shared" ca="1" si="140"/>
        <v>2021.150024</v>
      </c>
      <c r="F1496" s="14">
        <f t="shared" ca="1" si="141"/>
        <v>443.53899999999999</v>
      </c>
      <c r="G1496" s="15">
        <f t="shared" ca="1" si="142"/>
        <v>0.94347277607137192</v>
      </c>
      <c r="H1496" s="15">
        <f t="shared" ca="1" si="143"/>
        <v>0.89602943596842666</v>
      </c>
      <c r="I1496" s="18">
        <f t="shared" ca="1" si="144"/>
        <v>-5.0285860181890629E-2</v>
      </c>
      <c r="J1496" s="9">
        <f t="shared" ca="1" si="145"/>
        <v>-2.9859543999999998E-2</v>
      </c>
    </row>
    <row r="1497" spans="1:10" x14ac:dyDescent="0.2">
      <c r="A1497" s="2">
        <v>42394</v>
      </c>
      <c r="B1497" s="7">
        <v>1877.079956</v>
      </c>
      <c r="C1497" s="7">
        <v>384.786</v>
      </c>
      <c r="D1497" s="16">
        <v>-1.8509106182599998E-2</v>
      </c>
      <c r="E1497" s="14">
        <f t="shared" ca="1" si="140"/>
        <v>2038.969971</v>
      </c>
      <c r="F1497" s="14">
        <f t="shared" ca="1" si="141"/>
        <v>444.346</v>
      </c>
      <c r="G1497" s="15">
        <f t="shared" ca="1" si="142"/>
        <v>0.9206020602056233</v>
      </c>
      <c r="H1497" s="15">
        <f t="shared" ca="1" si="143"/>
        <v>0.86596031020871123</v>
      </c>
      <c r="I1497" s="18">
        <f t="shared" ca="1" si="144"/>
        <v>-5.9354364234974089E-2</v>
      </c>
      <c r="J1497" s="9">
        <f t="shared" ca="1" si="145"/>
        <v>-4.0845258099999997E-2</v>
      </c>
    </row>
    <row r="1498" spans="1:10" x14ac:dyDescent="0.2">
      <c r="A1498" s="2">
        <v>42395</v>
      </c>
      <c r="B1498" s="7">
        <v>1903.630005</v>
      </c>
      <c r="C1498" s="7">
        <v>391.50799999999998</v>
      </c>
      <c r="D1498" s="16">
        <v>-1.59908370876E-3</v>
      </c>
      <c r="E1498" s="14">
        <f t="shared" ca="1" si="140"/>
        <v>2064.290039</v>
      </c>
      <c r="F1498" s="14">
        <f t="shared" ca="1" si="141"/>
        <v>438.29500000000002</v>
      </c>
      <c r="G1498" s="15">
        <f t="shared" ca="1" si="142"/>
        <v>0.92217177287847196</v>
      </c>
      <c r="H1498" s="15">
        <f t="shared" ca="1" si="143"/>
        <v>0.8932522616046269</v>
      </c>
      <c r="I1498" s="18">
        <f t="shared" ca="1" si="144"/>
        <v>-3.1360221733501503E-2</v>
      </c>
      <c r="J1498" s="9">
        <f t="shared" ca="1" si="145"/>
        <v>-2.9761137999999999E-2</v>
      </c>
    </row>
    <row r="1499" spans="1:10" x14ac:dyDescent="0.2">
      <c r="A1499" s="2">
        <v>42396</v>
      </c>
      <c r="B1499" s="7">
        <v>1882.9499510000001</v>
      </c>
      <c r="C1499" s="7">
        <v>411.137</v>
      </c>
      <c r="D1499" s="16">
        <v>2.67969499278E-2</v>
      </c>
      <c r="E1499" s="14">
        <f t="shared" ca="1" si="140"/>
        <v>2060.98999</v>
      </c>
      <c r="F1499" s="14">
        <f t="shared" ca="1" si="141"/>
        <v>432.37900000000002</v>
      </c>
      <c r="G1499" s="15">
        <f t="shared" ca="1" si="142"/>
        <v>0.91361431163476925</v>
      </c>
      <c r="H1499" s="15">
        <f t="shared" ca="1" si="143"/>
        <v>0.95087180459735554</v>
      </c>
      <c r="I1499" s="18">
        <f t="shared" ca="1" si="144"/>
        <v>4.0780329826401118E-2</v>
      </c>
      <c r="J1499" s="9">
        <f t="shared" ca="1" si="145"/>
        <v>1.3983379900000001E-2</v>
      </c>
    </row>
    <row r="1500" spans="1:10" x14ac:dyDescent="0.2">
      <c r="A1500" s="2">
        <v>42397</v>
      </c>
      <c r="B1500" s="7">
        <v>1893.3599850000001</v>
      </c>
      <c r="C1500" s="7">
        <v>427.00200000000001</v>
      </c>
      <c r="D1500" s="16">
        <v>4.0542769658699997E-2</v>
      </c>
      <c r="E1500" s="14">
        <f t="shared" ca="1" si="140"/>
        <v>2078.360107</v>
      </c>
      <c r="F1500" s="14">
        <f t="shared" ca="1" si="141"/>
        <v>429.01900000000001</v>
      </c>
      <c r="G1500" s="15">
        <f t="shared" ca="1" si="142"/>
        <v>0.91098745526489266</v>
      </c>
      <c r="H1500" s="15">
        <f t="shared" ca="1" si="143"/>
        <v>0.99529857651992104</v>
      </c>
      <c r="I1500" s="18">
        <f t="shared" ca="1" si="144"/>
        <v>9.254915725542312E-2</v>
      </c>
      <c r="J1500" s="9">
        <f t="shared" ca="1" si="145"/>
        <v>5.2006387600000002E-2</v>
      </c>
    </row>
    <row r="1501" spans="1:10" x14ac:dyDescent="0.2">
      <c r="A1501" s="2">
        <v>42398</v>
      </c>
      <c r="B1501" s="7">
        <v>1940.23999</v>
      </c>
      <c r="C1501" s="7">
        <v>438.02600000000001</v>
      </c>
      <c r="D1501" s="16">
        <v>6.3663195098100006E-2</v>
      </c>
      <c r="E1501" s="14">
        <f t="shared" ca="1" si="140"/>
        <v>2063.360107</v>
      </c>
      <c r="F1501" s="14">
        <f t="shared" ca="1" si="141"/>
        <v>431.84199999999998</v>
      </c>
      <c r="G1501" s="15">
        <f t="shared" ca="1" si="142"/>
        <v>0.94033028137826646</v>
      </c>
      <c r="H1501" s="15">
        <f t="shared" ca="1" si="143"/>
        <v>1.0143200522413292</v>
      </c>
      <c r="I1501" s="18">
        <f t="shared" ca="1" si="144"/>
        <v>7.8684875227684747E-2</v>
      </c>
      <c r="J1501" s="9">
        <f t="shared" ca="1" si="145"/>
        <v>1.50216801E-2</v>
      </c>
    </row>
    <row r="1502" spans="1:10" x14ac:dyDescent="0.2">
      <c r="A1502" s="2">
        <v>42401</v>
      </c>
      <c r="B1502" s="7">
        <v>1939.380005</v>
      </c>
      <c r="C1502" s="7">
        <v>437.48899999999998</v>
      </c>
      <c r="D1502" s="16">
        <v>6.5821404850900003E-2</v>
      </c>
      <c r="E1502" s="14">
        <f t="shared" ca="1" si="140"/>
        <v>2043.9399410000001</v>
      </c>
      <c r="F1502" s="14">
        <f t="shared" ca="1" si="141"/>
        <v>431.17</v>
      </c>
      <c r="G1502" s="15">
        <f t="shared" ca="1" si="142"/>
        <v>0.94884392936279527</v>
      </c>
      <c r="H1502" s="15">
        <f t="shared" ca="1" si="143"/>
        <v>1.0146554723195027</v>
      </c>
      <c r="I1502" s="18">
        <f t="shared" ca="1" si="144"/>
        <v>6.9359713352335817E-2</v>
      </c>
      <c r="J1502" s="9">
        <f t="shared" ca="1" si="145"/>
        <v>3.5383085000000002E-3</v>
      </c>
    </row>
    <row r="1503" spans="1:10" x14ac:dyDescent="0.2">
      <c r="A1503" s="2">
        <v>42402</v>
      </c>
      <c r="B1503" s="7">
        <v>1903.030029</v>
      </c>
      <c r="C1503" s="7">
        <v>453.488</v>
      </c>
      <c r="D1503" s="16">
        <v>7.6038467304499993E-2</v>
      </c>
      <c r="E1503" s="14">
        <f t="shared" ca="1" si="140"/>
        <v>2012.660034</v>
      </c>
      <c r="F1503" s="14">
        <f t="shared" ca="1" si="141"/>
        <v>438.161</v>
      </c>
      <c r="G1503" s="15">
        <f t="shared" ca="1" si="142"/>
        <v>0.94552979482475286</v>
      </c>
      <c r="H1503" s="15">
        <f t="shared" ca="1" si="143"/>
        <v>1.0349802926321603</v>
      </c>
      <c r="I1503" s="18">
        <f t="shared" ca="1" si="144"/>
        <v>9.4603573887363845E-2</v>
      </c>
      <c r="J1503" s="9">
        <f t="shared" ca="1" si="145"/>
        <v>1.8565106599999999E-2</v>
      </c>
    </row>
    <row r="1504" spans="1:10" x14ac:dyDescent="0.2">
      <c r="A1504" s="2">
        <v>42403</v>
      </c>
      <c r="B1504" s="7">
        <v>1912.530029</v>
      </c>
      <c r="C1504" s="7">
        <v>450.66399999999999</v>
      </c>
      <c r="D1504" s="16">
        <v>9.5064399043600006E-2</v>
      </c>
      <c r="E1504" s="14">
        <f t="shared" ca="1" si="140"/>
        <v>2016.709961</v>
      </c>
      <c r="F1504" s="14">
        <f t="shared" ca="1" si="141"/>
        <v>423.50599999999997</v>
      </c>
      <c r="G1504" s="15">
        <f t="shared" ca="1" si="142"/>
        <v>0.94834163860214105</v>
      </c>
      <c r="H1504" s="15">
        <f t="shared" ca="1" si="143"/>
        <v>1.0641266003315184</v>
      </c>
      <c r="I1504" s="18">
        <f t="shared" ca="1" si="144"/>
        <v>0.12209203626242204</v>
      </c>
      <c r="J1504" s="9">
        <f t="shared" ca="1" si="145"/>
        <v>2.7027637199999999E-2</v>
      </c>
    </row>
    <row r="1505" spans="1:10" x14ac:dyDescent="0.2">
      <c r="A1505" s="2">
        <v>42404</v>
      </c>
      <c r="B1505" s="7">
        <v>1915.4499510000001</v>
      </c>
      <c r="C1505" s="7">
        <v>445.28699999999998</v>
      </c>
      <c r="D1505" s="16">
        <v>9.9541911092999993E-2</v>
      </c>
      <c r="E1505" s="14">
        <f t="shared" ref="E1505:E1568" ca="1" si="146">OFFSET(B1505,-$K$1,0)</f>
        <v>1990.26001</v>
      </c>
      <c r="F1505" s="14">
        <f t="shared" ref="F1505:F1568" ca="1" si="147">OFFSET(C1505,-$K$1,0)</f>
        <v>418.39699999999999</v>
      </c>
      <c r="G1505" s="15">
        <f t="shared" ref="G1505:G1568" ca="1" si="148">B1505/E1505</f>
        <v>0.96241191672237847</v>
      </c>
      <c r="H1505" s="15">
        <f t="shared" ref="H1505:H1568" ca="1" si="149">C1505/F1505</f>
        <v>1.0642691032679488</v>
      </c>
      <c r="I1505" s="18">
        <f t="shared" ref="I1505:I1568" ca="1" si="150">H1505/G1505-1</f>
        <v>0.1058353338895246</v>
      </c>
      <c r="J1505" s="9">
        <f t="shared" ca="1" si="145"/>
        <v>6.2934228000000002E-3</v>
      </c>
    </row>
    <row r="1506" spans="1:10" x14ac:dyDescent="0.2">
      <c r="A1506" s="2">
        <v>42405</v>
      </c>
      <c r="B1506" s="7">
        <v>1880.0500489999999</v>
      </c>
      <c r="C1506" s="7">
        <v>440.98399999999998</v>
      </c>
      <c r="D1506" s="16">
        <v>0.119378446643</v>
      </c>
      <c r="E1506" s="14">
        <f t="shared" ca="1" si="146"/>
        <v>1943.089966</v>
      </c>
      <c r="F1506" s="14">
        <f t="shared" ca="1" si="147"/>
        <v>417.18700000000001</v>
      </c>
      <c r="G1506" s="15">
        <f t="shared" ca="1" si="148"/>
        <v>0.96755687173364768</v>
      </c>
      <c r="H1506" s="15">
        <f t="shared" ca="1" si="149"/>
        <v>1.057041566491765</v>
      </c>
      <c r="I1506" s="18">
        <f t="shared" ca="1" si="150"/>
        <v>9.2485204097388696E-2</v>
      </c>
      <c r="J1506" s="9">
        <f t="shared" ca="1" si="145"/>
        <v>-2.6893242500000001E-2</v>
      </c>
    </row>
    <row r="1507" spans="1:10" x14ac:dyDescent="0.2">
      <c r="A1507" s="2">
        <v>42408</v>
      </c>
      <c r="B1507" s="7">
        <v>1853.4399410000001</v>
      </c>
      <c r="C1507" s="7">
        <v>443.404</v>
      </c>
      <c r="D1507" s="16">
        <v>0.12579090241099999</v>
      </c>
      <c r="E1507" s="14">
        <f t="shared" ca="1" si="146"/>
        <v>1922.030029</v>
      </c>
      <c r="F1507" s="14">
        <f t="shared" ca="1" si="147"/>
        <v>405.75900000000001</v>
      </c>
      <c r="G1507" s="15">
        <f t="shared" ca="1" si="148"/>
        <v>0.9643137271712211</v>
      </c>
      <c r="H1507" s="15">
        <f t="shared" ca="1" si="149"/>
        <v>1.092776746788118</v>
      </c>
      <c r="I1507" s="18">
        <f t="shared" ca="1" si="150"/>
        <v>0.13321703922408989</v>
      </c>
      <c r="J1507" s="9">
        <f t="shared" ca="1" si="145"/>
        <v>7.4261368000000001E-3</v>
      </c>
    </row>
    <row r="1508" spans="1:10" x14ac:dyDescent="0.2">
      <c r="A1508" s="2">
        <v>42409</v>
      </c>
      <c r="B1508" s="7">
        <v>1852.209961</v>
      </c>
      <c r="C1508" s="7">
        <v>455.50400000000002</v>
      </c>
      <c r="D1508" s="16">
        <v>0.11269479438500001</v>
      </c>
      <c r="E1508" s="14">
        <f t="shared" ca="1" si="146"/>
        <v>1923.670044</v>
      </c>
      <c r="F1508" s="14">
        <f t="shared" ca="1" si="147"/>
        <v>409.79300000000001</v>
      </c>
      <c r="G1508" s="15">
        <f t="shared" ca="1" si="148"/>
        <v>0.96285221406712307</v>
      </c>
      <c r="H1508" s="15">
        <f t="shared" ca="1" si="149"/>
        <v>1.1115465613126627</v>
      </c>
      <c r="I1508" s="18">
        <f t="shared" ca="1" si="150"/>
        <v>0.15443112148794813</v>
      </c>
      <c r="J1508" s="9">
        <f t="shared" ca="1" si="145"/>
        <v>4.1736327099999998E-2</v>
      </c>
    </row>
    <row r="1509" spans="1:10" x14ac:dyDescent="0.2">
      <c r="A1509" s="2">
        <v>42410</v>
      </c>
      <c r="B1509" s="7">
        <v>1851.8599850000001</v>
      </c>
      <c r="C1509" s="7">
        <v>451.202</v>
      </c>
      <c r="D1509" s="16">
        <v>0.10263634593199999</v>
      </c>
      <c r="E1509" s="14">
        <f t="shared" ca="1" si="146"/>
        <v>1938.6800539999999</v>
      </c>
      <c r="F1509" s="14">
        <f t="shared" ca="1" si="147"/>
        <v>414.09500000000003</v>
      </c>
      <c r="G1509" s="15">
        <f t="shared" ca="1" si="148"/>
        <v>0.95521691739652059</v>
      </c>
      <c r="H1509" s="15">
        <f t="shared" ca="1" si="149"/>
        <v>1.0896098721307912</v>
      </c>
      <c r="I1509" s="18">
        <f t="shared" ca="1" si="150"/>
        <v>0.1406936500879441</v>
      </c>
      <c r="J1509" s="9">
        <f t="shared" ca="1" si="145"/>
        <v>3.8057304200000003E-2</v>
      </c>
    </row>
    <row r="1510" spans="1:10" x14ac:dyDescent="0.2">
      <c r="A1510" s="2">
        <v>42411</v>
      </c>
      <c r="B1510" s="7">
        <v>1829.079956</v>
      </c>
      <c r="C1510" s="7">
        <v>450.12700000000001</v>
      </c>
      <c r="D1510" s="16">
        <v>0.12212624602699999</v>
      </c>
      <c r="E1510" s="14">
        <f t="shared" ca="1" si="146"/>
        <v>1890.280029</v>
      </c>
      <c r="F1510" s="14">
        <f t="shared" ca="1" si="147"/>
        <v>405.49</v>
      </c>
      <c r="G1510" s="15">
        <f t="shared" ca="1" si="148"/>
        <v>0.96762380596467701</v>
      </c>
      <c r="H1510" s="15">
        <f t="shared" ca="1" si="149"/>
        <v>1.1100816296332832</v>
      </c>
      <c r="I1510" s="18">
        <f t="shared" ca="1" si="150"/>
        <v>0.14722438905539548</v>
      </c>
      <c r="J1510" s="9">
        <f t="shared" ca="1" si="145"/>
        <v>2.5098143E-2</v>
      </c>
    </row>
    <row r="1511" spans="1:10" x14ac:dyDescent="0.2">
      <c r="A1511" s="2">
        <v>42412</v>
      </c>
      <c r="B1511" s="7">
        <v>1864.780029</v>
      </c>
      <c r="C1511" s="7">
        <v>445.28699999999998</v>
      </c>
      <c r="D1511" s="16">
        <v>0.11242879075999999</v>
      </c>
      <c r="E1511" s="14">
        <f t="shared" ca="1" si="146"/>
        <v>1921.839966</v>
      </c>
      <c r="F1511" s="14">
        <f t="shared" ca="1" si="147"/>
        <v>414.767</v>
      </c>
      <c r="G1511" s="15">
        <f t="shared" ca="1" si="148"/>
        <v>0.97030973545692201</v>
      </c>
      <c r="H1511" s="15">
        <f t="shared" ca="1" si="149"/>
        <v>1.0735834818102694</v>
      </c>
      <c r="I1511" s="18">
        <f t="shared" ca="1" si="150"/>
        <v>0.10643379384904916</v>
      </c>
      <c r="J1511" s="9">
        <f t="shared" ca="1" si="145"/>
        <v>-5.9949968999999997E-3</v>
      </c>
    </row>
    <row r="1512" spans="1:10" x14ac:dyDescent="0.2">
      <c r="A1512" s="2">
        <v>42416</v>
      </c>
      <c r="B1512" s="7">
        <v>1895.579956</v>
      </c>
      <c r="C1512" s="7">
        <v>460.21</v>
      </c>
      <c r="D1512" s="16">
        <v>0.124574414449</v>
      </c>
      <c r="E1512" s="14">
        <f t="shared" ca="1" si="146"/>
        <v>1880.329956</v>
      </c>
      <c r="F1512" s="14">
        <f t="shared" ca="1" si="147"/>
        <v>408.18</v>
      </c>
      <c r="G1512" s="15">
        <f t="shared" ca="1" si="148"/>
        <v>1.0081102787047231</v>
      </c>
      <c r="H1512" s="15">
        <f t="shared" ca="1" si="149"/>
        <v>1.1274682738007742</v>
      </c>
      <c r="I1512" s="18">
        <f t="shared" ca="1" si="150"/>
        <v>0.1183977562944889</v>
      </c>
      <c r="J1512" s="9">
        <f t="shared" ca="1" si="145"/>
        <v>-6.1766581999999999E-3</v>
      </c>
    </row>
    <row r="1513" spans="1:10" x14ac:dyDescent="0.2">
      <c r="A1513" s="2">
        <v>42417</v>
      </c>
      <c r="B1513" s="7">
        <v>1926.8199460000001</v>
      </c>
      <c r="C1513" s="7">
        <v>457.79</v>
      </c>
      <c r="D1513" s="16">
        <v>0.113201695425</v>
      </c>
      <c r="E1513" s="14">
        <f t="shared" ca="1" si="146"/>
        <v>1881.329956</v>
      </c>
      <c r="F1513" s="14">
        <f t="shared" ca="1" si="147"/>
        <v>414.49799999999999</v>
      </c>
      <c r="G1513" s="15">
        <f t="shared" ca="1" si="148"/>
        <v>1.0241796979072819</v>
      </c>
      <c r="H1513" s="15">
        <f t="shared" ca="1" si="149"/>
        <v>1.1044444122770196</v>
      </c>
      <c r="I1513" s="18">
        <f t="shared" ca="1" si="150"/>
        <v>7.8369757312846122E-2</v>
      </c>
      <c r="J1513" s="9">
        <f t="shared" ca="1" si="145"/>
        <v>-3.4831938100000001E-2</v>
      </c>
    </row>
    <row r="1514" spans="1:10" x14ac:dyDescent="0.2">
      <c r="A1514" s="2">
        <v>42418</v>
      </c>
      <c r="B1514" s="7">
        <v>1917.829956</v>
      </c>
      <c r="C1514" s="7">
        <v>453.08499999999998</v>
      </c>
      <c r="D1514" s="16">
        <v>9.4245793523399998E-2</v>
      </c>
      <c r="E1514" s="14">
        <f t="shared" ca="1" si="146"/>
        <v>1859.329956</v>
      </c>
      <c r="F1514" s="14">
        <f t="shared" ca="1" si="147"/>
        <v>408.71699999999998</v>
      </c>
      <c r="G1514" s="15">
        <f t="shared" ca="1" si="148"/>
        <v>1.0314629470746826</v>
      </c>
      <c r="H1514" s="15">
        <f t="shared" ca="1" si="149"/>
        <v>1.1085543297685194</v>
      </c>
      <c r="I1514" s="18">
        <f t="shared" ca="1" si="150"/>
        <v>7.4739846848085767E-2</v>
      </c>
      <c r="J1514" s="9">
        <f t="shared" ca="1" si="145"/>
        <v>-1.9505946699999999E-2</v>
      </c>
    </row>
    <row r="1515" spans="1:10" x14ac:dyDescent="0.2">
      <c r="A1515" s="2">
        <v>42419</v>
      </c>
      <c r="B1515" s="7">
        <v>1917.780029</v>
      </c>
      <c r="C1515" s="7">
        <v>461.68900000000002</v>
      </c>
      <c r="D1515" s="16">
        <v>0.123800444242</v>
      </c>
      <c r="E1515" s="14">
        <f t="shared" ca="1" si="146"/>
        <v>1868.98999</v>
      </c>
      <c r="F1515" s="14">
        <f t="shared" ca="1" si="147"/>
        <v>393.79399999999998</v>
      </c>
      <c r="G1515" s="15">
        <f t="shared" ca="1" si="148"/>
        <v>1.0261050295940857</v>
      </c>
      <c r="H1515" s="15">
        <f t="shared" ca="1" si="149"/>
        <v>1.1724124796213249</v>
      </c>
      <c r="I1515" s="18">
        <f t="shared" ca="1" si="150"/>
        <v>0.14258525765643748</v>
      </c>
      <c r="J1515" s="9">
        <f t="shared" ca="1" si="145"/>
        <v>1.8784813399999999E-2</v>
      </c>
    </row>
    <row r="1516" spans="1:10" x14ac:dyDescent="0.2">
      <c r="A1516" s="2">
        <v>42422</v>
      </c>
      <c r="B1516" s="7">
        <v>1945.5</v>
      </c>
      <c r="C1516" s="7">
        <v>464.10899999999998</v>
      </c>
      <c r="D1516" s="16">
        <v>0.116924209508</v>
      </c>
      <c r="E1516" s="14">
        <f t="shared" ca="1" si="146"/>
        <v>1906.900024</v>
      </c>
      <c r="F1516" s="14">
        <f t="shared" ca="1" si="147"/>
        <v>397.42399999999998</v>
      </c>
      <c r="G1516" s="15">
        <f t="shared" ca="1" si="148"/>
        <v>1.0202422652022578</v>
      </c>
      <c r="H1516" s="15">
        <f t="shared" ca="1" si="149"/>
        <v>1.1677930874833931</v>
      </c>
      <c r="I1516" s="18">
        <f t="shared" ca="1" si="150"/>
        <v>0.14462331870938905</v>
      </c>
      <c r="J1516" s="9">
        <f t="shared" ca="1" si="145"/>
        <v>2.7699109199999999E-2</v>
      </c>
    </row>
    <row r="1517" spans="1:10" x14ac:dyDescent="0.2">
      <c r="A1517" s="2">
        <v>42423</v>
      </c>
      <c r="B1517" s="7">
        <v>1921.2700199999999</v>
      </c>
      <c r="C1517" s="7">
        <v>467.33600000000001</v>
      </c>
      <c r="D1517" s="16">
        <v>0.13496297414399999</v>
      </c>
      <c r="E1517" s="14">
        <f t="shared" ca="1" si="146"/>
        <v>1877.079956</v>
      </c>
      <c r="F1517" s="14">
        <f t="shared" ca="1" si="147"/>
        <v>384.786</v>
      </c>
      <c r="G1517" s="15">
        <f t="shared" ca="1" si="148"/>
        <v>1.0235419188504722</v>
      </c>
      <c r="H1517" s="15">
        <f t="shared" ca="1" si="149"/>
        <v>1.2145348323483702</v>
      </c>
      <c r="I1517" s="18">
        <f t="shared" ca="1" si="150"/>
        <v>0.18659999163727448</v>
      </c>
      <c r="J1517" s="9">
        <f t="shared" ca="1" si="145"/>
        <v>5.16370175E-2</v>
      </c>
    </row>
    <row r="1518" spans="1:10" x14ac:dyDescent="0.2">
      <c r="A1518" s="2">
        <v>42424</v>
      </c>
      <c r="B1518" s="7">
        <v>1929.8000489999999</v>
      </c>
      <c r="C1518" s="7">
        <v>459.13400000000001</v>
      </c>
      <c r="D1518" s="16">
        <v>0.108591927029</v>
      </c>
      <c r="E1518" s="14">
        <f t="shared" ca="1" si="146"/>
        <v>1903.630005</v>
      </c>
      <c r="F1518" s="14">
        <f t="shared" ca="1" si="147"/>
        <v>391.50799999999998</v>
      </c>
      <c r="G1518" s="15">
        <f t="shared" ca="1" si="148"/>
        <v>1.0137474424816075</v>
      </c>
      <c r="H1518" s="15">
        <f t="shared" ca="1" si="149"/>
        <v>1.1727321025368576</v>
      </c>
      <c r="I1518" s="18">
        <f t="shared" ca="1" si="150"/>
        <v>0.15682866697652309</v>
      </c>
      <c r="J1518" s="9">
        <f t="shared" ca="1" si="145"/>
        <v>4.8236739899999999E-2</v>
      </c>
    </row>
    <row r="1519" spans="1:10" x14ac:dyDescent="0.2">
      <c r="A1519" s="2">
        <v>42425</v>
      </c>
      <c r="B1519" s="7">
        <v>1951.6999510000001</v>
      </c>
      <c r="C1519" s="7">
        <v>460.61399999999998</v>
      </c>
      <c r="D1519" s="16">
        <v>7.7301149246100001E-2</v>
      </c>
      <c r="E1519" s="14">
        <f t="shared" ca="1" si="146"/>
        <v>1882.9499510000001</v>
      </c>
      <c r="F1519" s="14">
        <f t="shared" ca="1" si="147"/>
        <v>411.137</v>
      </c>
      <c r="G1519" s="15">
        <f t="shared" ca="1" si="148"/>
        <v>1.0365118573456975</v>
      </c>
      <c r="H1519" s="15">
        <f t="shared" ca="1" si="149"/>
        <v>1.1203418811734287</v>
      </c>
      <c r="I1519" s="18">
        <f t="shared" ca="1" si="150"/>
        <v>8.0877052426976848E-2</v>
      </c>
      <c r="J1519" s="9">
        <f t="shared" ca="1" si="145"/>
        <v>3.5759032000000001E-3</v>
      </c>
    </row>
    <row r="1520" spans="1:10" x14ac:dyDescent="0.2">
      <c r="A1520" s="2">
        <v>42426</v>
      </c>
      <c r="B1520" s="7">
        <v>1948.0500489999999</v>
      </c>
      <c r="C1520" s="7">
        <v>458.32799999999997</v>
      </c>
      <c r="D1520" s="16">
        <v>5.7935593291000002E-2</v>
      </c>
      <c r="E1520" s="14">
        <f t="shared" ca="1" si="146"/>
        <v>1893.3599850000001</v>
      </c>
      <c r="F1520" s="14">
        <f t="shared" ca="1" si="147"/>
        <v>427.00200000000001</v>
      </c>
      <c r="G1520" s="15">
        <f t="shared" ca="1" si="148"/>
        <v>1.0288851905782723</v>
      </c>
      <c r="H1520" s="15">
        <f t="shared" ca="1" si="149"/>
        <v>1.073362654039091</v>
      </c>
      <c r="I1520" s="18">
        <f t="shared" ca="1" si="150"/>
        <v>4.3228791577630377E-2</v>
      </c>
      <c r="J1520" s="9">
        <f t="shared" ca="1" si="145"/>
        <v>-1.4706801699999999E-2</v>
      </c>
    </row>
    <row r="1521" spans="1:10" x14ac:dyDescent="0.2">
      <c r="A1521" s="2">
        <v>42429</v>
      </c>
      <c r="B1521" s="7">
        <v>1932.2299800000001</v>
      </c>
      <c r="C1521" s="7">
        <v>461.286</v>
      </c>
      <c r="D1521" s="16">
        <v>4.4232877812900001E-2</v>
      </c>
      <c r="E1521" s="14">
        <f t="shared" ca="1" si="146"/>
        <v>1940.23999</v>
      </c>
      <c r="F1521" s="14">
        <f t="shared" ca="1" si="147"/>
        <v>438.02600000000001</v>
      </c>
      <c r="G1521" s="15">
        <f t="shared" ca="1" si="148"/>
        <v>0.99587163956970093</v>
      </c>
      <c r="H1521" s="15">
        <f t="shared" ca="1" si="149"/>
        <v>1.0531018706652115</v>
      </c>
      <c r="I1521" s="18">
        <f t="shared" ca="1" si="150"/>
        <v>5.7467477555881441E-2</v>
      </c>
      <c r="J1521" s="9">
        <f t="shared" ca="1" si="145"/>
        <v>1.32345997E-2</v>
      </c>
    </row>
    <row r="1522" spans="1:10" x14ac:dyDescent="0.2">
      <c r="A1522" s="2">
        <v>42430</v>
      </c>
      <c r="B1522" s="7">
        <v>1978.349976</v>
      </c>
      <c r="C1522" s="7">
        <v>441.52199999999999</v>
      </c>
      <c r="D1522" s="16">
        <v>1.75269280613E-2</v>
      </c>
      <c r="E1522" s="14">
        <f t="shared" ca="1" si="146"/>
        <v>1939.380005</v>
      </c>
      <c r="F1522" s="14">
        <f t="shared" ca="1" si="147"/>
        <v>437.48899999999998</v>
      </c>
      <c r="G1522" s="15">
        <f t="shared" ca="1" si="148"/>
        <v>1.0200940356709514</v>
      </c>
      <c r="H1522" s="15">
        <f t="shared" ca="1" si="149"/>
        <v>1.0092185174941541</v>
      </c>
      <c r="I1522" s="18">
        <f t="shared" ca="1" si="150"/>
        <v>-1.0661289838484356E-2</v>
      </c>
      <c r="J1522" s="9">
        <f t="shared" ca="1" si="145"/>
        <v>-2.81882179E-2</v>
      </c>
    </row>
    <row r="1523" spans="1:10" x14ac:dyDescent="0.2">
      <c r="A1523" s="2">
        <v>42431</v>
      </c>
      <c r="B1523" s="7">
        <v>1986.4499510000001</v>
      </c>
      <c r="C1523" s="7">
        <v>451.71899999999999</v>
      </c>
      <c r="D1523" s="16">
        <v>1.05813173996E-2</v>
      </c>
      <c r="E1523" s="14">
        <f t="shared" ca="1" si="146"/>
        <v>1903.030029</v>
      </c>
      <c r="F1523" s="14">
        <f t="shared" ca="1" si="147"/>
        <v>453.488</v>
      </c>
      <c r="G1523" s="15">
        <f t="shared" ca="1" si="148"/>
        <v>1.043835315643356</v>
      </c>
      <c r="H1523" s="15">
        <f t="shared" ca="1" si="149"/>
        <v>0.99609912500441022</v>
      </c>
      <c r="I1523" s="18">
        <f t="shared" ca="1" si="150"/>
        <v>-4.5731534393932738E-2</v>
      </c>
      <c r="J1523" s="9">
        <f t="shared" ca="1" si="145"/>
        <v>-5.6312851800000001E-2</v>
      </c>
    </row>
    <row r="1524" spans="1:10" x14ac:dyDescent="0.2">
      <c r="A1524" s="2">
        <v>42432</v>
      </c>
      <c r="B1524" s="7">
        <v>1993.400024</v>
      </c>
      <c r="C1524" s="7">
        <v>439.71300000000002</v>
      </c>
      <c r="D1524" s="16">
        <v>-2.5735105125300001E-2</v>
      </c>
      <c r="E1524" s="14">
        <f t="shared" ca="1" si="146"/>
        <v>1912.530029</v>
      </c>
      <c r="F1524" s="14">
        <f t="shared" ca="1" si="147"/>
        <v>450.66399999999999</v>
      </c>
      <c r="G1524" s="15">
        <f t="shared" ca="1" si="148"/>
        <v>1.0422843007815592</v>
      </c>
      <c r="H1524" s="15">
        <f t="shared" ca="1" si="149"/>
        <v>0.97570030000177521</v>
      </c>
      <c r="I1524" s="18">
        <f t="shared" ca="1" si="150"/>
        <v>-6.3882762821867112E-2</v>
      </c>
      <c r="J1524" s="9">
        <f t="shared" ca="1" si="145"/>
        <v>-3.8147657699999997E-2</v>
      </c>
    </row>
    <row r="1525" spans="1:10" x14ac:dyDescent="0.2">
      <c r="A1525" s="2">
        <v>42433</v>
      </c>
      <c r="B1525" s="7">
        <v>1999.98999</v>
      </c>
      <c r="C1525" s="7">
        <v>451.30900000000003</v>
      </c>
      <c r="D1525" s="16">
        <v>-1.4641850617200001E-2</v>
      </c>
      <c r="E1525" s="14">
        <f t="shared" ca="1" si="146"/>
        <v>1915.4499510000001</v>
      </c>
      <c r="F1525" s="14">
        <f t="shared" ca="1" si="147"/>
        <v>445.28699999999998</v>
      </c>
      <c r="G1525" s="15">
        <f t="shared" ca="1" si="148"/>
        <v>1.0441358642421663</v>
      </c>
      <c r="H1525" s="15">
        <f t="shared" ca="1" si="149"/>
        <v>1.0135238621383513</v>
      </c>
      <c r="I1525" s="18">
        <f t="shared" ca="1" si="150"/>
        <v>-2.9318025701600803E-2</v>
      </c>
      <c r="J1525" s="9">
        <f t="shared" ca="1" si="145"/>
        <v>-1.4676175099999999E-2</v>
      </c>
    </row>
    <row r="1526" spans="1:10" x14ac:dyDescent="0.2">
      <c r="A1526" s="2">
        <v>42436</v>
      </c>
      <c r="B1526" s="7">
        <v>2001.76001</v>
      </c>
      <c r="C1526" s="7">
        <v>455.94799999999998</v>
      </c>
      <c r="D1526" s="16">
        <v>4.05312751771E-3</v>
      </c>
      <c r="E1526" s="14">
        <f t="shared" ca="1" si="146"/>
        <v>1880.0500489999999</v>
      </c>
      <c r="F1526" s="14">
        <f t="shared" ca="1" si="147"/>
        <v>440.98399999999998</v>
      </c>
      <c r="G1526" s="15">
        <f t="shared" ca="1" si="148"/>
        <v>1.0647376175249896</v>
      </c>
      <c r="H1526" s="15">
        <f t="shared" ca="1" si="149"/>
        <v>1.033933203925766</v>
      </c>
      <c r="I1526" s="18">
        <f t="shared" ca="1" si="150"/>
        <v>-2.8931459819020233E-2</v>
      </c>
      <c r="J1526" s="9">
        <f t="shared" ca="1" si="145"/>
        <v>-3.29845873E-2</v>
      </c>
    </row>
    <row r="1527" spans="1:10" x14ac:dyDescent="0.2">
      <c r="A1527" s="2">
        <v>42437</v>
      </c>
      <c r="B1527" s="7">
        <v>1979.26001</v>
      </c>
      <c r="C1527" s="7">
        <v>456.767</v>
      </c>
      <c r="D1527" s="16">
        <v>-8.8082302880400001E-3</v>
      </c>
      <c r="E1527" s="14">
        <f t="shared" ca="1" si="146"/>
        <v>1853.4399410000001</v>
      </c>
      <c r="F1527" s="14">
        <f t="shared" ca="1" si="147"/>
        <v>443.404</v>
      </c>
      <c r="G1527" s="15">
        <f t="shared" ca="1" si="148"/>
        <v>1.0678846215713445</v>
      </c>
      <c r="H1527" s="15">
        <f t="shared" ca="1" si="149"/>
        <v>1.0301373014226303</v>
      </c>
      <c r="I1527" s="18">
        <f t="shared" ca="1" si="150"/>
        <v>-3.5347751420158779E-2</v>
      </c>
      <c r="J1527" s="9">
        <f t="shared" ca="1" si="145"/>
        <v>-2.6539521100000001E-2</v>
      </c>
    </row>
    <row r="1528" spans="1:10" x14ac:dyDescent="0.2">
      <c r="A1528" s="2">
        <v>42438</v>
      </c>
      <c r="B1528" s="7">
        <v>1989.26001</v>
      </c>
      <c r="C1528" s="7">
        <v>467.95400000000001</v>
      </c>
      <c r="D1528" s="16">
        <v>-5.7736666204300001E-3</v>
      </c>
      <c r="E1528" s="14">
        <f t="shared" ca="1" si="146"/>
        <v>1852.209961</v>
      </c>
      <c r="F1528" s="14">
        <f t="shared" ca="1" si="147"/>
        <v>455.50400000000002</v>
      </c>
      <c r="G1528" s="15">
        <f t="shared" ca="1" si="148"/>
        <v>1.0739927178266588</v>
      </c>
      <c r="H1528" s="15">
        <f t="shared" ca="1" si="149"/>
        <v>1.027332361516035</v>
      </c>
      <c r="I1528" s="18">
        <f t="shared" ca="1" si="150"/>
        <v>-4.3445691517393303E-2</v>
      </c>
      <c r="J1528" s="9">
        <f t="shared" ca="1" si="145"/>
        <v>-3.7672024899999997E-2</v>
      </c>
    </row>
    <row r="1529" spans="1:10" x14ac:dyDescent="0.2">
      <c r="A1529" s="2">
        <v>42439</v>
      </c>
      <c r="B1529" s="7">
        <v>1989.5699460000001</v>
      </c>
      <c r="C1529" s="7">
        <v>472.32</v>
      </c>
      <c r="D1529" s="16">
        <v>5.0735666796900003E-3</v>
      </c>
      <c r="E1529" s="14">
        <f t="shared" ca="1" si="146"/>
        <v>1851.8599850000001</v>
      </c>
      <c r="F1529" s="14">
        <f t="shared" ca="1" si="147"/>
        <v>451.202</v>
      </c>
      <c r="G1529" s="15">
        <f t="shared" ca="1" si="148"/>
        <v>1.0743630523449104</v>
      </c>
      <c r="H1529" s="15">
        <f t="shared" ca="1" si="149"/>
        <v>1.0468038705502192</v>
      </c>
      <c r="I1529" s="18">
        <f t="shared" ca="1" si="150"/>
        <v>-2.565164702429068E-2</v>
      </c>
      <c r="J1529" s="9">
        <f t="shared" ca="1" si="145"/>
        <v>-3.07252137E-2</v>
      </c>
    </row>
    <row r="1530" spans="1:10" x14ac:dyDescent="0.2">
      <c r="A1530" s="2">
        <v>42440</v>
      </c>
      <c r="B1530" s="7">
        <v>2022.1899410000001</v>
      </c>
      <c r="C1530" s="7">
        <v>474.09300000000002</v>
      </c>
      <c r="D1530" s="16">
        <v>6.6037272567800002E-3</v>
      </c>
      <c r="E1530" s="14">
        <f t="shared" ca="1" si="146"/>
        <v>1829.079956</v>
      </c>
      <c r="F1530" s="14">
        <f t="shared" ca="1" si="147"/>
        <v>450.12700000000001</v>
      </c>
      <c r="G1530" s="15">
        <f t="shared" ca="1" si="148"/>
        <v>1.1055776618001494</v>
      </c>
      <c r="H1530" s="15">
        <f t="shared" ca="1" si="149"/>
        <v>1.053242751490135</v>
      </c>
      <c r="I1530" s="18">
        <f t="shared" ca="1" si="150"/>
        <v>-4.7337163293260098E-2</v>
      </c>
      <c r="J1530" s="9">
        <f t="shared" ca="1" si="145"/>
        <v>-5.3940890599999999E-2</v>
      </c>
    </row>
    <row r="1531" spans="1:10" x14ac:dyDescent="0.2">
      <c r="A1531" s="2">
        <v>42443</v>
      </c>
      <c r="B1531" s="7">
        <v>2019.6400149999999</v>
      </c>
      <c r="C1531" s="7">
        <v>484.32499999999999</v>
      </c>
      <c r="D1531" s="16">
        <v>2.9519139272400002E-2</v>
      </c>
      <c r="E1531" s="14">
        <f t="shared" ca="1" si="146"/>
        <v>1864.780029</v>
      </c>
      <c r="F1531" s="14">
        <f t="shared" ca="1" si="147"/>
        <v>445.28699999999998</v>
      </c>
      <c r="G1531" s="15">
        <f t="shared" ca="1" si="148"/>
        <v>1.0830446398994549</v>
      </c>
      <c r="H1531" s="15">
        <f t="shared" ca="1" si="149"/>
        <v>1.0876693009227756</v>
      </c>
      <c r="I1531" s="18">
        <f t="shared" ca="1" si="150"/>
        <v>4.270055778818227E-3</v>
      </c>
      <c r="J1531" s="9">
        <f t="shared" ca="1" si="145"/>
        <v>-2.5249083499999998E-2</v>
      </c>
    </row>
    <row r="1532" spans="1:10" x14ac:dyDescent="0.2">
      <c r="A1532" s="2">
        <v>42444</v>
      </c>
      <c r="B1532" s="7">
        <v>2015.9300539999999</v>
      </c>
      <c r="C1532" s="7">
        <v>482.279</v>
      </c>
      <c r="D1532" s="16">
        <v>3.9341410076300001E-2</v>
      </c>
      <c r="E1532" s="14">
        <f t="shared" ca="1" si="146"/>
        <v>1895.579956</v>
      </c>
      <c r="F1532" s="14">
        <f t="shared" ca="1" si="147"/>
        <v>460.21</v>
      </c>
      <c r="G1532" s="15">
        <f t="shared" ca="1" si="148"/>
        <v>1.0634898557663373</v>
      </c>
      <c r="H1532" s="15">
        <f t="shared" ca="1" si="149"/>
        <v>1.047954194824102</v>
      </c>
      <c r="I1532" s="18">
        <f t="shared" ca="1" si="150"/>
        <v>-1.4608189121879667E-2</v>
      </c>
      <c r="J1532" s="9">
        <f t="shared" ca="1" si="145"/>
        <v>-5.3949599199999997E-2</v>
      </c>
    </row>
    <row r="1533" spans="1:10" x14ac:dyDescent="0.2">
      <c r="A1533" s="2">
        <v>42445</v>
      </c>
      <c r="B1533" s="7">
        <v>2027.219971</v>
      </c>
      <c r="C1533" s="7">
        <v>466.59</v>
      </c>
      <c r="D1533" s="16">
        <v>4.2792587515499997E-2</v>
      </c>
      <c r="E1533" s="14">
        <f t="shared" ca="1" si="146"/>
        <v>1926.8199460000001</v>
      </c>
      <c r="F1533" s="14">
        <f t="shared" ca="1" si="147"/>
        <v>457.79</v>
      </c>
      <c r="G1533" s="15">
        <f t="shared" ca="1" si="148"/>
        <v>1.0521065941882251</v>
      </c>
      <c r="H1533" s="15">
        <f t="shared" ca="1" si="149"/>
        <v>1.019222787741104</v>
      </c>
      <c r="I1533" s="18">
        <f t="shared" ca="1" si="150"/>
        <v>-3.1255204205324127E-2</v>
      </c>
      <c r="J1533" s="9">
        <f t="shared" ca="1" si="145"/>
        <v>-7.4047791700000004E-2</v>
      </c>
    </row>
    <row r="1534" spans="1:10" x14ac:dyDescent="0.2">
      <c r="A1534" s="2">
        <v>42446</v>
      </c>
      <c r="B1534" s="7">
        <v>2040.589966</v>
      </c>
      <c r="C1534" s="7">
        <v>460.85899999999998</v>
      </c>
      <c r="D1534" s="16">
        <v>6.3117970048800001E-2</v>
      </c>
      <c r="E1534" s="14">
        <f t="shared" ca="1" si="146"/>
        <v>1917.829956</v>
      </c>
      <c r="F1534" s="14">
        <f t="shared" ca="1" si="147"/>
        <v>453.08499999999998</v>
      </c>
      <c r="G1534" s="15">
        <f t="shared" ca="1" si="148"/>
        <v>1.0640098511424023</v>
      </c>
      <c r="H1534" s="15">
        <f t="shared" ca="1" si="149"/>
        <v>1.0171579284240264</v>
      </c>
      <c r="I1534" s="18">
        <f t="shared" ca="1" si="150"/>
        <v>-4.4033354266478031E-2</v>
      </c>
      <c r="J1534" s="9">
        <f t="shared" ca="1" si="145"/>
        <v>-0.1071513243</v>
      </c>
    </row>
    <row r="1535" spans="1:10" x14ac:dyDescent="0.2">
      <c r="A1535" s="2">
        <v>42447</v>
      </c>
      <c r="B1535" s="7">
        <v>2049.580078</v>
      </c>
      <c r="C1535" s="7">
        <v>487.87299999999999</v>
      </c>
      <c r="D1535" s="16">
        <v>6.5037212166800001E-2</v>
      </c>
      <c r="E1535" s="14">
        <f t="shared" ca="1" si="146"/>
        <v>1917.780029</v>
      </c>
      <c r="F1535" s="14">
        <f t="shared" ca="1" si="147"/>
        <v>461.68900000000002</v>
      </c>
      <c r="G1535" s="15">
        <f t="shared" ca="1" si="148"/>
        <v>1.0687253214690766</v>
      </c>
      <c r="H1535" s="15">
        <f t="shared" ca="1" si="149"/>
        <v>1.0567135019461151</v>
      </c>
      <c r="I1535" s="18">
        <f t="shared" ca="1" si="150"/>
        <v>-1.1239388907198333E-2</v>
      </c>
      <c r="J1535" s="9">
        <f t="shared" ca="1" si="145"/>
        <v>-7.6276601099999994E-2</v>
      </c>
    </row>
    <row r="1536" spans="1:10" x14ac:dyDescent="0.2">
      <c r="A1536" s="2">
        <v>42450</v>
      </c>
      <c r="B1536" s="7">
        <v>2051.6000979999999</v>
      </c>
      <c r="C1536" s="7">
        <v>494.55799999999999</v>
      </c>
      <c r="D1536" s="16">
        <v>9.0439278396399994E-2</v>
      </c>
      <c r="E1536" s="14">
        <f t="shared" ca="1" si="146"/>
        <v>1945.5</v>
      </c>
      <c r="F1536" s="14">
        <f t="shared" ca="1" si="147"/>
        <v>464.10899999999998</v>
      </c>
      <c r="G1536" s="15">
        <f t="shared" ca="1" si="148"/>
        <v>1.0545361593420715</v>
      </c>
      <c r="H1536" s="15">
        <f t="shared" ca="1" si="149"/>
        <v>1.0656074327367062</v>
      </c>
      <c r="I1536" s="18">
        <f t="shared" ca="1" si="150"/>
        <v>1.0498713862540532E-2</v>
      </c>
      <c r="J1536" s="9">
        <f t="shared" ca="1" si="145"/>
        <v>-7.9940564500000005E-2</v>
      </c>
    </row>
    <row r="1537" spans="1:10" x14ac:dyDescent="0.2">
      <c r="A1537" s="2">
        <v>42451</v>
      </c>
      <c r="B1537" s="7">
        <v>2049.8000489999999</v>
      </c>
      <c r="C1537" s="7">
        <v>492.51100000000002</v>
      </c>
      <c r="D1537" s="16">
        <v>8.6921598267700004E-2</v>
      </c>
      <c r="E1537" s="14">
        <f t="shared" ca="1" si="146"/>
        <v>1921.2700199999999</v>
      </c>
      <c r="F1537" s="14">
        <f t="shared" ca="1" si="147"/>
        <v>467.33600000000001</v>
      </c>
      <c r="G1537" s="15">
        <f t="shared" ca="1" si="148"/>
        <v>1.0668984721887245</v>
      </c>
      <c r="H1537" s="15">
        <f t="shared" ca="1" si="149"/>
        <v>1.0538691647979184</v>
      </c>
      <c r="I1537" s="18">
        <f t="shared" ca="1" si="150"/>
        <v>-1.2212321725493469E-2</v>
      </c>
      <c r="J1537" s="9">
        <f t="shared" ca="1" si="145"/>
        <v>-9.913392E-2</v>
      </c>
    </row>
    <row r="1538" spans="1:10" x14ac:dyDescent="0.2">
      <c r="A1538" s="2">
        <v>42452</v>
      </c>
      <c r="B1538" s="7">
        <v>2036.709961</v>
      </c>
      <c r="C1538" s="7">
        <v>482.00599999999997</v>
      </c>
      <c r="D1538" s="16">
        <v>7.5516144498399995E-2</v>
      </c>
      <c r="E1538" s="14">
        <f t="shared" ca="1" si="146"/>
        <v>1929.8000489999999</v>
      </c>
      <c r="F1538" s="14">
        <f t="shared" ca="1" si="147"/>
        <v>459.13400000000001</v>
      </c>
      <c r="G1538" s="15">
        <f t="shared" ca="1" si="148"/>
        <v>1.0553994762594185</v>
      </c>
      <c r="H1538" s="15">
        <f t="shared" ca="1" si="149"/>
        <v>1.0498155222658307</v>
      </c>
      <c r="I1538" s="18">
        <f t="shared" ca="1" si="150"/>
        <v>-5.2908440066491425E-3</v>
      </c>
      <c r="J1538" s="9">
        <f t="shared" ca="1" si="145"/>
        <v>-8.0806988499999996E-2</v>
      </c>
    </row>
    <row r="1539" spans="1:10" x14ac:dyDescent="0.2">
      <c r="A1539" s="2">
        <v>42453</v>
      </c>
      <c r="B1539" s="7">
        <v>2035.9399410000001</v>
      </c>
      <c r="C1539" s="7">
        <v>482.00599999999997</v>
      </c>
      <c r="D1539" s="16">
        <v>6.2051923231799998E-2</v>
      </c>
      <c r="E1539" s="14">
        <f t="shared" ca="1" si="146"/>
        <v>1951.6999510000001</v>
      </c>
      <c r="F1539" s="14">
        <f t="shared" ca="1" si="147"/>
        <v>460.61399999999998</v>
      </c>
      <c r="G1539" s="15">
        <f t="shared" ca="1" si="148"/>
        <v>1.0431623672259855</v>
      </c>
      <c r="H1539" s="15">
        <f t="shared" ca="1" si="149"/>
        <v>1.0464423573751558</v>
      </c>
      <c r="I1539" s="18">
        <f t="shared" ca="1" si="150"/>
        <v>3.1442757639852381E-3</v>
      </c>
      <c r="J1539" s="9">
        <f t="shared" ca="1" si="145"/>
        <v>-5.89076475E-2</v>
      </c>
    </row>
    <row r="1540" spans="1:10" x14ac:dyDescent="0.2">
      <c r="A1540" s="2">
        <v>42458</v>
      </c>
      <c r="B1540" s="7">
        <v>2055.01001</v>
      </c>
      <c r="C1540" s="7">
        <v>466.31700000000001</v>
      </c>
      <c r="D1540" s="16">
        <v>6.6423434801499995E-2</v>
      </c>
      <c r="E1540" s="14">
        <f t="shared" ca="1" si="146"/>
        <v>1948.0500489999999</v>
      </c>
      <c r="F1540" s="14">
        <f t="shared" ca="1" si="147"/>
        <v>458.32799999999997</v>
      </c>
      <c r="G1540" s="15">
        <f t="shared" ca="1" si="148"/>
        <v>1.054906166838427</v>
      </c>
      <c r="H1540" s="15">
        <f t="shared" ca="1" si="149"/>
        <v>1.0174307482850711</v>
      </c>
      <c r="I1540" s="18">
        <f t="shared" ca="1" si="150"/>
        <v>-3.5524883379599914E-2</v>
      </c>
      <c r="J1540" s="9">
        <f t="shared" ca="1" si="145"/>
        <v>-0.1019483182</v>
      </c>
    </row>
    <row r="1541" spans="1:10" x14ac:dyDescent="0.2">
      <c r="A1541" s="2">
        <v>42459</v>
      </c>
      <c r="B1541" s="7">
        <v>2063.9499510000001</v>
      </c>
      <c r="C1541" s="7">
        <v>458.267</v>
      </c>
      <c r="D1541" s="16">
        <v>7.7389746494999995E-2</v>
      </c>
      <c r="E1541" s="14">
        <f t="shared" ca="1" si="146"/>
        <v>1932.2299800000001</v>
      </c>
      <c r="F1541" s="14">
        <f t="shared" ca="1" si="147"/>
        <v>461.286</v>
      </c>
      <c r="G1541" s="15">
        <f t="shared" ca="1" si="148"/>
        <v>1.0681699240584188</v>
      </c>
      <c r="H1541" s="15">
        <f t="shared" ca="1" si="149"/>
        <v>0.99345525335691953</v>
      </c>
      <c r="I1541" s="18">
        <f t="shared" ca="1" si="150"/>
        <v>-6.9946428015523421E-2</v>
      </c>
      <c r="J1541" s="9">
        <f t="shared" ca="1" si="145"/>
        <v>-0.1473361745</v>
      </c>
    </row>
    <row r="1542" spans="1:10" x14ac:dyDescent="0.2">
      <c r="A1542" s="2">
        <v>42460</v>
      </c>
      <c r="B1542" s="7">
        <v>2059.73999</v>
      </c>
      <c r="C1542" s="7">
        <v>437.12099999999998</v>
      </c>
      <c r="D1542" s="16">
        <v>7.2259457899900001E-2</v>
      </c>
      <c r="E1542" s="14">
        <f t="shared" ca="1" si="146"/>
        <v>1978.349976</v>
      </c>
      <c r="F1542" s="14">
        <f t="shared" ca="1" si="147"/>
        <v>441.52199999999999</v>
      </c>
      <c r="G1542" s="15">
        <f t="shared" ca="1" si="148"/>
        <v>1.0411403518019402</v>
      </c>
      <c r="H1542" s="15">
        <f t="shared" ca="1" si="149"/>
        <v>0.99003220677565329</v>
      </c>
      <c r="I1542" s="18">
        <f t="shared" ca="1" si="150"/>
        <v>-4.908862185375118E-2</v>
      </c>
      <c r="J1542" s="9">
        <f t="shared" ca="1" si="145"/>
        <v>-0.12134807979999999</v>
      </c>
    </row>
    <row r="1543" spans="1:10" x14ac:dyDescent="0.2">
      <c r="A1543" s="2">
        <v>42461</v>
      </c>
      <c r="B1543" s="7">
        <v>2072.780029</v>
      </c>
      <c r="C1543" s="7">
        <v>434.392</v>
      </c>
      <c r="D1543" s="16">
        <v>5.8555072307600001E-2</v>
      </c>
      <c r="E1543" s="14">
        <f t="shared" ca="1" si="146"/>
        <v>1986.4499510000001</v>
      </c>
      <c r="F1543" s="14">
        <f t="shared" ca="1" si="147"/>
        <v>451.71899999999999</v>
      </c>
      <c r="G1543" s="15">
        <f t="shared" ca="1" si="148"/>
        <v>1.0434594780283997</v>
      </c>
      <c r="H1543" s="15">
        <f t="shared" ca="1" si="149"/>
        <v>0.96164208279926233</v>
      </c>
      <c r="I1543" s="18">
        <f t="shared" ca="1" si="150"/>
        <v>-7.8409748487531128E-2</v>
      </c>
      <c r="J1543" s="9">
        <f t="shared" ca="1" si="145"/>
        <v>-0.1369648208</v>
      </c>
    </row>
    <row r="1544" spans="1:10" x14ac:dyDescent="0.2">
      <c r="A1544" s="2">
        <v>42464</v>
      </c>
      <c r="B1544" s="7">
        <v>2066.1298830000001</v>
      </c>
      <c r="C1544" s="7">
        <v>501.78800000000001</v>
      </c>
      <c r="D1544" s="16">
        <v>0.15382680764500001</v>
      </c>
      <c r="E1544" s="14">
        <f t="shared" ca="1" si="146"/>
        <v>1993.400024</v>
      </c>
      <c r="F1544" s="14">
        <f t="shared" ca="1" si="147"/>
        <v>439.71300000000002</v>
      </c>
      <c r="G1544" s="15">
        <f t="shared" ca="1" si="148"/>
        <v>1.0364853306533321</v>
      </c>
      <c r="H1544" s="15">
        <f t="shared" ca="1" si="149"/>
        <v>1.1411716278572615</v>
      </c>
      <c r="I1544" s="18">
        <f t="shared" ca="1" si="150"/>
        <v>0.10100123379261139</v>
      </c>
      <c r="J1544" s="9">
        <f t="shared" ca="1" si="145"/>
        <v>-5.2825573899999999E-2</v>
      </c>
    </row>
    <row r="1545" spans="1:10" x14ac:dyDescent="0.2">
      <c r="A1545" s="2">
        <v>42465</v>
      </c>
      <c r="B1545" s="7">
        <v>2045.170044</v>
      </c>
      <c r="C1545" s="7">
        <v>472.86500000000001</v>
      </c>
      <c r="D1545" s="16">
        <v>0.10164922839399999</v>
      </c>
      <c r="E1545" s="14">
        <f t="shared" ca="1" si="146"/>
        <v>1999.98999</v>
      </c>
      <c r="F1545" s="14">
        <f t="shared" ca="1" si="147"/>
        <v>451.30900000000003</v>
      </c>
      <c r="G1545" s="15">
        <f t="shared" ca="1" si="148"/>
        <v>1.022590140063651</v>
      </c>
      <c r="H1545" s="15">
        <f t="shared" ca="1" si="149"/>
        <v>1.047763284135703</v>
      </c>
      <c r="I1545" s="18">
        <f t="shared" ca="1" si="150"/>
        <v>2.461704165315437E-2</v>
      </c>
      <c r="J1545" s="9">
        <f t="shared" ca="1" si="145"/>
        <v>-7.7032186700000005E-2</v>
      </c>
    </row>
    <row r="1546" spans="1:10" x14ac:dyDescent="0.2">
      <c r="A1546" s="2">
        <v>42466</v>
      </c>
      <c r="B1546" s="7">
        <v>2066.6599120000001</v>
      </c>
      <c r="C1546" s="7">
        <v>477.23099999999999</v>
      </c>
      <c r="D1546" s="16">
        <v>0.114866248736</v>
      </c>
      <c r="E1546" s="14">
        <f t="shared" ca="1" si="146"/>
        <v>2001.76001</v>
      </c>
      <c r="F1546" s="14">
        <f t="shared" ca="1" si="147"/>
        <v>455.94799999999998</v>
      </c>
      <c r="G1546" s="15">
        <f t="shared" ca="1" si="148"/>
        <v>1.0324214199883033</v>
      </c>
      <c r="H1546" s="15">
        <f t="shared" ca="1" si="149"/>
        <v>1.046678568608701</v>
      </c>
      <c r="I1546" s="18">
        <f t="shared" ca="1" si="150"/>
        <v>1.3809427375653716E-2</v>
      </c>
      <c r="J1546" s="9">
        <f t="shared" ca="1" si="145"/>
        <v>-0.1010568214</v>
      </c>
    </row>
    <row r="1547" spans="1:10" x14ac:dyDescent="0.2">
      <c r="A1547" s="2">
        <v>42467</v>
      </c>
      <c r="B1547" s="7">
        <v>2041.910034</v>
      </c>
      <c r="C1547" s="7">
        <v>472.32</v>
      </c>
      <c r="D1547" s="16">
        <v>0.12183772550999999</v>
      </c>
      <c r="E1547" s="14">
        <f t="shared" ca="1" si="146"/>
        <v>1979.26001</v>
      </c>
      <c r="F1547" s="14">
        <f t="shared" ca="1" si="147"/>
        <v>456.767</v>
      </c>
      <c r="G1547" s="15">
        <f t="shared" ca="1" si="148"/>
        <v>1.0316532561075693</v>
      </c>
      <c r="H1547" s="15">
        <f t="shared" ca="1" si="149"/>
        <v>1.0340501831349462</v>
      </c>
      <c r="I1547" s="18">
        <f t="shared" ca="1" si="150"/>
        <v>2.323384347586499E-3</v>
      </c>
      <c r="J1547" s="9">
        <f t="shared" ca="1" si="145"/>
        <v>-0.1195143412</v>
      </c>
    </row>
    <row r="1548" spans="1:10" x14ac:dyDescent="0.2">
      <c r="A1548" s="2">
        <v>42468</v>
      </c>
      <c r="B1548" s="7">
        <v>2047.599976</v>
      </c>
      <c r="C1548" s="7">
        <v>480.77800000000002</v>
      </c>
      <c r="D1548" s="16">
        <v>0.107311476315</v>
      </c>
      <c r="E1548" s="14">
        <f t="shared" ca="1" si="146"/>
        <v>1989.26001</v>
      </c>
      <c r="F1548" s="14">
        <f t="shared" ca="1" si="147"/>
        <v>467.95400000000001</v>
      </c>
      <c r="G1548" s="15">
        <f t="shared" ca="1" si="148"/>
        <v>1.0293274713746445</v>
      </c>
      <c r="H1548" s="15">
        <f t="shared" ca="1" si="149"/>
        <v>1.0274044029968759</v>
      </c>
      <c r="I1548" s="18">
        <f t="shared" ca="1" si="150"/>
        <v>-1.8682765507078702E-3</v>
      </c>
      <c r="J1548" s="9">
        <f t="shared" ca="1" si="145"/>
        <v>-0.1091797529</v>
      </c>
    </row>
    <row r="1549" spans="1:10" x14ac:dyDescent="0.2">
      <c r="A1549" s="2">
        <v>42471</v>
      </c>
      <c r="B1549" s="7">
        <v>2041.98999</v>
      </c>
      <c r="C1549" s="7">
        <v>479.68700000000001</v>
      </c>
      <c r="D1549" s="16">
        <v>0.124991025719</v>
      </c>
      <c r="E1549" s="14">
        <f t="shared" ca="1" si="146"/>
        <v>1989.5699460000001</v>
      </c>
      <c r="F1549" s="14">
        <f t="shared" ca="1" si="147"/>
        <v>472.32</v>
      </c>
      <c r="G1549" s="15">
        <f t="shared" ca="1" si="148"/>
        <v>1.0263474245303059</v>
      </c>
      <c r="H1549" s="15">
        <f t="shared" ca="1" si="149"/>
        <v>1.0155974762872628</v>
      </c>
      <c r="I1549" s="18">
        <f t="shared" ca="1" si="150"/>
        <v>-1.0473985695402033E-2</v>
      </c>
      <c r="J1549" s="9">
        <f t="shared" ca="1" si="145"/>
        <v>-0.1354650114</v>
      </c>
    </row>
    <row r="1550" spans="1:10" x14ac:dyDescent="0.2">
      <c r="A1550" s="2">
        <v>42472</v>
      </c>
      <c r="B1550" s="7">
        <v>2061.719971</v>
      </c>
      <c r="C1550" s="7">
        <v>472.04700000000003</v>
      </c>
      <c r="D1550" s="16">
        <v>0.15767837172999999</v>
      </c>
      <c r="E1550" s="14">
        <f t="shared" ca="1" si="146"/>
        <v>2022.1899410000001</v>
      </c>
      <c r="F1550" s="14">
        <f t="shared" ca="1" si="147"/>
        <v>474.09300000000002</v>
      </c>
      <c r="G1550" s="15">
        <f t="shared" ca="1" si="148"/>
        <v>1.0195481290844775</v>
      </c>
      <c r="H1550" s="15">
        <f t="shared" ca="1" si="149"/>
        <v>0.99568439103720163</v>
      </c>
      <c r="I1550" s="18">
        <f t="shared" ca="1" si="150"/>
        <v>-2.340619080798545E-2</v>
      </c>
      <c r="J1550" s="9">
        <f t="shared" ca="1" si="145"/>
        <v>-0.18108456249999999</v>
      </c>
    </row>
    <row r="1551" spans="1:10" x14ac:dyDescent="0.2">
      <c r="A1551" s="2">
        <v>42473</v>
      </c>
      <c r="B1551" s="7">
        <v>2082.419922</v>
      </c>
      <c r="C1551" s="7">
        <v>491.69299999999998</v>
      </c>
      <c r="D1551" s="16">
        <v>0.16393829406800001</v>
      </c>
      <c r="E1551" s="14">
        <f t="shared" ca="1" si="146"/>
        <v>2019.6400149999999</v>
      </c>
      <c r="F1551" s="14">
        <f t="shared" ca="1" si="147"/>
        <v>484.32499999999999</v>
      </c>
      <c r="G1551" s="15">
        <f t="shared" ca="1" si="148"/>
        <v>1.031084701498153</v>
      </c>
      <c r="H1551" s="15">
        <f t="shared" ca="1" si="149"/>
        <v>1.0152129252051825</v>
      </c>
      <c r="I1551" s="18">
        <f t="shared" ca="1" si="150"/>
        <v>-1.539328075560531E-2</v>
      </c>
      <c r="J1551" s="9">
        <f t="shared" ca="1" si="145"/>
        <v>-0.1793315748</v>
      </c>
    </row>
    <row r="1552" spans="1:10" x14ac:dyDescent="0.2">
      <c r="A1552" s="2">
        <v>42474</v>
      </c>
      <c r="B1552" s="7">
        <v>2082.780029</v>
      </c>
      <c r="C1552" s="7">
        <v>503.28899999999999</v>
      </c>
      <c r="D1552" s="16">
        <v>0.15720803976600001</v>
      </c>
      <c r="E1552" s="14">
        <f t="shared" ca="1" si="146"/>
        <v>2015.9300539999999</v>
      </c>
      <c r="F1552" s="14">
        <f t="shared" ca="1" si="147"/>
        <v>482.279</v>
      </c>
      <c r="G1552" s="15">
        <f t="shared" ca="1" si="148"/>
        <v>1.0331608603519535</v>
      </c>
      <c r="H1552" s="15">
        <f t="shared" ca="1" si="149"/>
        <v>1.043563995114861</v>
      </c>
      <c r="I1552" s="18">
        <f t="shared" ca="1" si="150"/>
        <v>1.0069230419127218E-2</v>
      </c>
      <c r="J1552" s="9">
        <f t="shared" ca="1" si="145"/>
        <v>-0.14713880930000001</v>
      </c>
    </row>
    <row r="1553" spans="1:10" x14ac:dyDescent="0.2">
      <c r="A1553" s="2">
        <v>42475</v>
      </c>
      <c r="B1553" s="7">
        <v>2080.7299800000001</v>
      </c>
      <c r="C1553" s="7">
        <v>497.55900000000003</v>
      </c>
      <c r="D1553" s="16">
        <v>0.17405483209799999</v>
      </c>
      <c r="E1553" s="14">
        <f t="shared" ca="1" si="146"/>
        <v>2027.219971</v>
      </c>
      <c r="F1553" s="14">
        <f t="shared" ca="1" si="147"/>
        <v>466.59</v>
      </c>
      <c r="G1553" s="15">
        <f t="shared" ca="1" si="148"/>
        <v>1.0263957586080825</v>
      </c>
      <c r="H1553" s="15">
        <f t="shared" ca="1" si="149"/>
        <v>1.0663730470005788</v>
      </c>
      <c r="I1553" s="18">
        <f t="shared" ca="1" si="150"/>
        <v>3.8949194847327062E-2</v>
      </c>
      <c r="J1553" s="9">
        <f t="shared" ca="1" si="145"/>
        <v>-0.1351056373</v>
      </c>
    </row>
    <row r="1554" spans="1:10" x14ac:dyDescent="0.2">
      <c r="A1554" s="2">
        <v>42478</v>
      </c>
      <c r="B1554" s="7">
        <v>2094.3400879999999</v>
      </c>
      <c r="C1554" s="7">
        <v>506.291</v>
      </c>
      <c r="D1554" s="16">
        <v>0.156021636523</v>
      </c>
      <c r="E1554" s="14">
        <f t="shared" ca="1" si="146"/>
        <v>2040.589966</v>
      </c>
      <c r="F1554" s="14">
        <f t="shared" ca="1" si="147"/>
        <v>460.85899999999998</v>
      </c>
      <c r="G1554" s="15">
        <f t="shared" ca="1" si="148"/>
        <v>1.0263404813782173</v>
      </c>
      <c r="H1554" s="15">
        <f t="shared" ca="1" si="149"/>
        <v>1.0985811278503839</v>
      </c>
      <c r="I1554" s="18">
        <f t="shared" ca="1" si="150"/>
        <v>7.0386628787318717E-2</v>
      </c>
      <c r="J1554" s="9">
        <f t="shared" ca="1" si="145"/>
        <v>-8.5635007700000002E-2</v>
      </c>
    </row>
    <row r="1555" spans="1:10" x14ac:dyDescent="0.2">
      <c r="A1555" s="2">
        <v>42479</v>
      </c>
      <c r="B1555" s="7">
        <v>2100.8000489999999</v>
      </c>
      <c r="C1555" s="7">
        <v>481.32400000000001</v>
      </c>
      <c r="D1555" s="16">
        <v>0.170833862245</v>
      </c>
      <c r="E1555" s="14">
        <f t="shared" ca="1" si="146"/>
        <v>2049.580078</v>
      </c>
      <c r="F1555" s="14">
        <f t="shared" ca="1" si="147"/>
        <v>487.87299999999999</v>
      </c>
      <c r="G1555" s="15">
        <f t="shared" ca="1" si="148"/>
        <v>1.0249904707553465</v>
      </c>
      <c r="H1555" s="15">
        <f t="shared" ca="1" si="149"/>
        <v>0.98657642460230432</v>
      </c>
      <c r="I1555" s="18">
        <f t="shared" ca="1" si="150"/>
        <v>-3.7477466619503019E-2</v>
      </c>
      <c r="J1555" s="9">
        <f t="shared" ca="1" si="145"/>
        <v>-0.20831132890000001</v>
      </c>
    </row>
    <row r="1556" spans="1:10" x14ac:dyDescent="0.2">
      <c r="A1556" s="2">
        <v>42480</v>
      </c>
      <c r="B1556" s="7">
        <v>2102.3999020000001</v>
      </c>
      <c r="C1556" s="7">
        <v>491.69299999999998</v>
      </c>
      <c r="D1556" s="16">
        <v>0.16916247271500001</v>
      </c>
      <c r="E1556" s="14">
        <f t="shared" ca="1" si="146"/>
        <v>2051.6000979999999</v>
      </c>
      <c r="F1556" s="14">
        <f t="shared" ca="1" si="147"/>
        <v>494.55799999999999</v>
      </c>
      <c r="G1556" s="15">
        <f t="shared" ca="1" si="148"/>
        <v>1.0247610653019184</v>
      </c>
      <c r="H1556" s="15">
        <f t="shared" ca="1" si="149"/>
        <v>0.9942069484266759</v>
      </c>
      <c r="I1556" s="18">
        <f t="shared" ca="1" si="150"/>
        <v>-2.9815844795235802E-2</v>
      </c>
      <c r="J1556" s="9">
        <f t="shared" ca="1" si="145"/>
        <v>-0.1989783175</v>
      </c>
    </row>
    <row r="1557" spans="1:10" x14ac:dyDescent="0.2">
      <c r="A1557" s="2">
        <v>42481</v>
      </c>
      <c r="B1557" s="7">
        <v>2091.4799800000001</v>
      </c>
      <c r="C1557" s="7">
        <v>479.27699999999999</v>
      </c>
      <c r="D1557" s="16">
        <v>0.19587048865000001</v>
      </c>
      <c r="E1557" s="14">
        <f t="shared" ca="1" si="146"/>
        <v>2049.8000489999999</v>
      </c>
      <c r="F1557" s="14">
        <f t="shared" ca="1" si="147"/>
        <v>492.51100000000002</v>
      </c>
      <c r="G1557" s="15">
        <f t="shared" ca="1" si="148"/>
        <v>1.0203336569439219</v>
      </c>
      <c r="H1557" s="15">
        <f t="shared" ca="1" si="149"/>
        <v>0.97312953416268866</v>
      </c>
      <c r="I1557" s="18">
        <f t="shared" ca="1" si="150"/>
        <v>-4.6263418304378856E-2</v>
      </c>
      <c r="J1557" s="9">
        <f t="shared" ca="1" si="145"/>
        <v>-0.24213390700000001</v>
      </c>
    </row>
    <row r="1558" spans="1:10" x14ac:dyDescent="0.2">
      <c r="A1558" s="2">
        <v>42482</v>
      </c>
      <c r="B1558" s="7">
        <v>2091.580078</v>
      </c>
      <c r="C1558" s="7">
        <v>469.31799999999998</v>
      </c>
      <c r="D1558" s="16">
        <v>0.20042704193300001</v>
      </c>
      <c r="E1558" s="14">
        <f t="shared" ca="1" si="146"/>
        <v>2036.709961</v>
      </c>
      <c r="F1558" s="14">
        <f t="shared" ca="1" si="147"/>
        <v>482.00599999999997</v>
      </c>
      <c r="G1558" s="15">
        <f t="shared" ca="1" si="148"/>
        <v>1.0269405649555814</v>
      </c>
      <c r="H1558" s="15">
        <f t="shared" ca="1" si="149"/>
        <v>0.97367667622394749</v>
      </c>
      <c r="I1558" s="18">
        <f t="shared" ca="1" si="150"/>
        <v>-5.1866573927710991E-2</v>
      </c>
      <c r="J1558" s="9">
        <f t="shared" ca="1" si="145"/>
        <v>-0.25229361589999999</v>
      </c>
    </row>
    <row r="1559" spans="1:10" x14ac:dyDescent="0.2">
      <c r="A1559" s="2">
        <v>42485</v>
      </c>
      <c r="B1559" s="7">
        <v>2087.790039</v>
      </c>
      <c r="C1559" s="7">
        <v>431.11799999999999</v>
      </c>
      <c r="D1559" s="16">
        <v>0.232122661584</v>
      </c>
      <c r="E1559" s="14">
        <f t="shared" ca="1" si="146"/>
        <v>2035.9399410000001</v>
      </c>
      <c r="F1559" s="14">
        <f t="shared" ca="1" si="147"/>
        <v>482.00599999999997</v>
      </c>
      <c r="G1559" s="15">
        <f t="shared" ca="1" si="148"/>
        <v>1.0254674005631681</v>
      </c>
      <c r="H1559" s="15">
        <f t="shared" ca="1" si="149"/>
        <v>0.89442455073173366</v>
      </c>
      <c r="I1559" s="18">
        <f t="shared" ca="1" si="150"/>
        <v>-0.12778841117666739</v>
      </c>
      <c r="J1559" s="9">
        <f t="shared" ref="J1559:J1622" ca="1" si="151">ROUND(I1559-D1559,10)</f>
        <v>-0.35991107280000001</v>
      </c>
    </row>
    <row r="1560" spans="1:10" x14ac:dyDescent="0.2">
      <c r="A1560" s="2">
        <v>42486</v>
      </c>
      <c r="B1560" s="7">
        <v>2091.6999510000001</v>
      </c>
      <c r="C1560" s="7">
        <v>463.452</v>
      </c>
      <c r="D1560" s="16">
        <v>0.21502179625500001</v>
      </c>
      <c r="E1560" s="14">
        <f t="shared" ca="1" si="146"/>
        <v>2055.01001</v>
      </c>
      <c r="F1560" s="14">
        <f t="shared" ca="1" si="147"/>
        <v>466.31700000000001</v>
      </c>
      <c r="G1560" s="15">
        <f t="shared" ca="1" si="148"/>
        <v>1.0178538989209109</v>
      </c>
      <c r="H1560" s="15">
        <f t="shared" ca="1" si="149"/>
        <v>0.99385611075727454</v>
      </c>
      <c r="I1560" s="18">
        <f t="shared" ca="1" si="150"/>
        <v>-2.3576849476214523E-2</v>
      </c>
      <c r="J1560" s="9">
        <f t="shared" ca="1" si="151"/>
        <v>-0.2385986457</v>
      </c>
    </row>
    <row r="1561" spans="1:10" x14ac:dyDescent="0.2">
      <c r="A1561" s="2">
        <v>42487</v>
      </c>
      <c r="B1561" s="7">
        <v>2095.1499020000001</v>
      </c>
      <c r="C1561" s="7">
        <v>468.77199999999999</v>
      </c>
      <c r="D1561" s="16">
        <v>0.16990653524900001</v>
      </c>
      <c r="E1561" s="14">
        <f t="shared" ca="1" si="146"/>
        <v>2063.9499510000001</v>
      </c>
      <c r="F1561" s="14">
        <f t="shared" ca="1" si="147"/>
        <v>458.267</v>
      </c>
      <c r="G1561" s="15">
        <f t="shared" ca="1" si="148"/>
        <v>1.0151166218855663</v>
      </c>
      <c r="H1561" s="15">
        <f t="shared" ca="1" si="149"/>
        <v>1.0229233176292423</v>
      </c>
      <c r="I1561" s="18">
        <f t="shared" ca="1" si="150"/>
        <v>7.6904422362575886E-3</v>
      </c>
      <c r="J1561" s="9">
        <f t="shared" ca="1" si="151"/>
        <v>-0.16221609300000001</v>
      </c>
    </row>
    <row r="1562" spans="1:10" x14ac:dyDescent="0.2">
      <c r="A1562" s="2">
        <v>42488</v>
      </c>
      <c r="B1562" s="7">
        <v>2075.8100589999999</v>
      </c>
      <c r="C1562" s="7">
        <v>438.48500000000001</v>
      </c>
      <c r="D1562" s="16">
        <v>0.20789501962099999</v>
      </c>
      <c r="E1562" s="14">
        <f t="shared" ca="1" si="146"/>
        <v>2059.73999</v>
      </c>
      <c r="F1562" s="14">
        <f t="shared" ca="1" si="147"/>
        <v>437.12099999999998</v>
      </c>
      <c r="G1562" s="15">
        <f t="shared" ca="1" si="148"/>
        <v>1.0078019891238796</v>
      </c>
      <c r="H1562" s="15">
        <f t="shared" ca="1" si="149"/>
        <v>1.0031204174587816</v>
      </c>
      <c r="I1562" s="18">
        <f t="shared" ca="1" si="150"/>
        <v>-4.64532885985669E-3</v>
      </c>
      <c r="J1562" s="9">
        <f t="shared" ca="1" si="151"/>
        <v>-0.2125403485</v>
      </c>
    </row>
    <row r="1563" spans="1:10" x14ac:dyDescent="0.2">
      <c r="A1563" s="2">
        <v>42489</v>
      </c>
      <c r="B1563" s="7">
        <v>2065.3000489999999</v>
      </c>
      <c r="C1563" s="7">
        <v>421.02199999999999</v>
      </c>
      <c r="D1563" s="16">
        <v>0.22489260385400001</v>
      </c>
      <c r="E1563" s="14">
        <f t="shared" ca="1" si="146"/>
        <v>2072.780029</v>
      </c>
      <c r="F1563" s="14">
        <f t="shared" ca="1" si="147"/>
        <v>434.392</v>
      </c>
      <c r="G1563" s="15">
        <f t="shared" ca="1" si="148"/>
        <v>0.99639132956929888</v>
      </c>
      <c r="H1563" s="15">
        <f t="shared" ca="1" si="149"/>
        <v>0.96922134845945596</v>
      </c>
      <c r="I1563" s="18">
        <f t="shared" ca="1" si="150"/>
        <v>-2.7268383719865841E-2</v>
      </c>
      <c r="J1563" s="9">
        <f t="shared" ca="1" si="151"/>
        <v>-0.2521609876</v>
      </c>
    </row>
    <row r="1564" spans="1:10" x14ac:dyDescent="0.2">
      <c r="A1564" s="2">
        <v>42493</v>
      </c>
      <c r="B1564" s="7">
        <v>2063.3701169999999</v>
      </c>
      <c r="C1564" s="7">
        <v>434.80099999999999</v>
      </c>
      <c r="D1564" s="16">
        <v>0.13272440411899999</v>
      </c>
      <c r="E1564" s="14">
        <f t="shared" ca="1" si="146"/>
        <v>2066.1298830000001</v>
      </c>
      <c r="F1564" s="14">
        <f t="shared" ca="1" si="147"/>
        <v>501.78800000000001</v>
      </c>
      <c r="G1564" s="15">
        <f t="shared" ca="1" si="148"/>
        <v>0.99866428242352656</v>
      </c>
      <c r="H1564" s="15">
        <f t="shared" ca="1" si="149"/>
        <v>0.86650338389917647</v>
      </c>
      <c r="I1564" s="18">
        <f t="shared" ca="1" si="150"/>
        <v>-0.13233766426854299</v>
      </c>
      <c r="J1564" s="9">
        <f t="shared" ca="1" si="151"/>
        <v>-0.26506206840000002</v>
      </c>
    </row>
    <row r="1565" spans="1:10" x14ac:dyDescent="0.2">
      <c r="A1565" s="2">
        <v>42494</v>
      </c>
      <c r="B1565" s="7">
        <v>2051.1201169999999</v>
      </c>
      <c r="C1565" s="7">
        <v>458.404</v>
      </c>
      <c r="D1565" s="16">
        <v>0.18527209389999999</v>
      </c>
      <c r="E1565" s="14">
        <f t="shared" ca="1" si="146"/>
        <v>2045.170044</v>
      </c>
      <c r="F1565" s="14">
        <f t="shared" ca="1" si="147"/>
        <v>472.86500000000001</v>
      </c>
      <c r="G1565" s="15">
        <f t="shared" ca="1" si="148"/>
        <v>1.0029093292352174</v>
      </c>
      <c r="H1565" s="15">
        <f t="shared" ca="1" si="149"/>
        <v>0.96941833292800272</v>
      </c>
      <c r="I1565" s="18">
        <f t="shared" ca="1" si="150"/>
        <v>-3.3393842624590664E-2</v>
      </c>
      <c r="J1565" s="9">
        <f t="shared" ca="1" si="151"/>
        <v>-0.21866593649999999</v>
      </c>
    </row>
    <row r="1566" spans="1:10" x14ac:dyDescent="0.2">
      <c r="A1566" s="2">
        <v>42495</v>
      </c>
      <c r="B1566" s="7">
        <v>2050.6298830000001</v>
      </c>
      <c r="C1566" s="7">
        <v>442.03199999999998</v>
      </c>
      <c r="D1566" s="16">
        <v>0.124731756183</v>
      </c>
      <c r="E1566" s="14">
        <f t="shared" ca="1" si="146"/>
        <v>2066.6599120000001</v>
      </c>
      <c r="F1566" s="14">
        <f t="shared" ca="1" si="147"/>
        <v>477.23099999999999</v>
      </c>
      <c r="G1566" s="15">
        <f t="shared" ca="1" si="148"/>
        <v>0.99224350900362357</v>
      </c>
      <c r="H1566" s="15">
        <f t="shared" ca="1" si="149"/>
        <v>0.92624326583981342</v>
      </c>
      <c r="I1566" s="18">
        <f t="shared" ca="1" si="150"/>
        <v>-6.6516175278470979E-2</v>
      </c>
      <c r="J1566" s="9">
        <f t="shared" ca="1" si="151"/>
        <v>-0.1912479315</v>
      </c>
    </row>
    <row r="1567" spans="1:10" x14ac:dyDescent="0.2">
      <c r="A1567" s="2">
        <v>42496</v>
      </c>
      <c r="B1567" s="7">
        <v>2057.139893</v>
      </c>
      <c r="C1567" s="7">
        <v>434.392</v>
      </c>
      <c r="D1567" s="16">
        <v>0.159745583587</v>
      </c>
      <c r="E1567" s="14">
        <f t="shared" ca="1" si="146"/>
        <v>2041.910034</v>
      </c>
      <c r="F1567" s="14">
        <f t="shared" ca="1" si="147"/>
        <v>472.32</v>
      </c>
      <c r="G1567" s="15">
        <f t="shared" ca="1" si="148"/>
        <v>1.0074586337039373</v>
      </c>
      <c r="H1567" s="15">
        <f t="shared" ca="1" si="149"/>
        <v>0.91969850948509491</v>
      </c>
      <c r="I1567" s="18">
        <f t="shared" ca="1" si="150"/>
        <v>-8.7110399656004645E-2</v>
      </c>
      <c r="J1567" s="9">
        <f t="shared" ca="1" si="151"/>
        <v>-0.24685598319999999</v>
      </c>
    </row>
    <row r="1568" spans="1:10" x14ac:dyDescent="0.2">
      <c r="A1568" s="2">
        <v>42499</v>
      </c>
      <c r="B1568" s="7">
        <v>2058.6899410000001</v>
      </c>
      <c r="C1568" s="7">
        <v>439.30399999999997</v>
      </c>
      <c r="D1568" s="16">
        <v>0.161672325974</v>
      </c>
      <c r="E1568" s="14">
        <f t="shared" ca="1" si="146"/>
        <v>2047.599976</v>
      </c>
      <c r="F1568" s="14">
        <f t="shared" ca="1" si="147"/>
        <v>480.77800000000002</v>
      </c>
      <c r="G1568" s="15">
        <f t="shared" ca="1" si="148"/>
        <v>1.0054160798642244</v>
      </c>
      <c r="H1568" s="15">
        <f t="shared" ca="1" si="149"/>
        <v>0.91373565346168073</v>
      </c>
      <c r="I1568" s="18">
        <f t="shared" ca="1" si="150"/>
        <v>-9.1186552750304739E-2</v>
      </c>
      <c r="J1568" s="9">
        <f t="shared" ca="1" si="151"/>
        <v>-0.25285887870000001</v>
      </c>
    </row>
    <row r="1569" spans="1:10" x14ac:dyDescent="0.2">
      <c r="A1569" s="2">
        <v>42500</v>
      </c>
      <c r="B1569" s="7">
        <v>2084.389893</v>
      </c>
      <c r="C1569" s="7">
        <v>379.82</v>
      </c>
      <c r="D1569" s="16">
        <v>3.7522548855899999E-2</v>
      </c>
      <c r="E1569" s="14">
        <f t="shared" ref="E1569:E1632" ca="1" si="152">OFFSET(B1569,-$K$1,0)</f>
        <v>2041.98999</v>
      </c>
      <c r="F1569" s="14">
        <f t="shared" ref="F1569:F1632" ca="1" si="153">OFFSET(C1569,-$K$1,0)</f>
        <v>479.68700000000001</v>
      </c>
      <c r="G1569" s="15">
        <f t="shared" ref="G1569:G1632" ca="1" si="154">B1569/E1569</f>
        <v>1.0207640111889089</v>
      </c>
      <c r="H1569" s="15">
        <f t="shared" ref="H1569:H1632" ca="1" si="155">C1569/F1569</f>
        <v>0.79180799146109859</v>
      </c>
      <c r="I1569" s="18">
        <f t="shared" ref="I1569:I1632" ca="1" si="156">H1569/G1569-1</f>
        <v>-0.22429867943829607</v>
      </c>
      <c r="J1569" s="9">
        <f t="shared" ca="1" si="151"/>
        <v>-0.26182122829999999</v>
      </c>
    </row>
    <row r="1570" spans="1:10" x14ac:dyDescent="0.2">
      <c r="A1570" s="2">
        <v>42501</v>
      </c>
      <c r="B1570" s="7">
        <v>2064.459961</v>
      </c>
      <c r="C1570" s="7">
        <v>361.81200000000001</v>
      </c>
      <c r="D1570" s="16">
        <v>-4.1300109898099999E-2</v>
      </c>
      <c r="E1570" s="14">
        <f t="shared" ca="1" si="152"/>
        <v>2061.719971</v>
      </c>
      <c r="F1570" s="14">
        <f t="shared" ca="1" si="153"/>
        <v>472.04700000000003</v>
      </c>
      <c r="G1570" s="15">
        <f t="shared" ca="1" si="154"/>
        <v>1.0013289826157483</v>
      </c>
      <c r="H1570" s="15">
        <f t="shared" ca="1" si="155"/>
        <v>0.7664745247824899</v>
      </c>
      <c r="I1570" s="18">
        <f t="shared" ca="1" si="156"/>
        <v>-0.23454275458975893</v>
      </c>
      <c r="J1570" s="9">
        <f t="shared" ca="1" si="151"/>
        <v>-0.19324264469999999</v>
      </c>
    </row>
    <row r="1571" spans="1:10" x14ac:dyDescent="0.2">
      <c r="A1571" s="2">
        <v>42502</v>
      </c>
      <c r="B1571" s="7">
        <v>2064.110107</v>
      </c>
      <c r="C1571" s="7">
        <v>370.13400000000001</v>
      </c>
      <c r="D1571" s="16">
        <v>-6.0086197362799999E-2</v>
      </c>
      <c r="E1571" s="14">
        <f t="shared" ca="1" si="152"/>
        <v>2082.419922</v>
      </c>
      <c r="F1571" s="14">
        <f t="shared" ca="1" si="153"/>
        <v>491.69299999999998</v>
      </c>
      <c r="G1571" s="15">
        <f t="shared" ca="1" si="154"/>
        <v>0.99120743380978849</v>
      </c>
      <c r="H1571" s="15">
        <f t="shared" ca="1" si="155"/>
        <v>0.75277459715716921</v>
      </c>
      <c r="I1571" s="18">
        <f t="shared" ca="1" si="156"/>
        <v>-0.2405478697190383</v>
      </c>
      <c r="J1571" s="9">
        <f t="shared" ca="1" si="151"/>
        <v>-0.18046167239999999</v>
      </c>
    </row>
    <row r="1572" spans="1:10" x14ac:dyDescent="0.2">
      <c r="A1572" s="2">
        <v>42503</v>
      </c>
      <c r="B1572" s="7">
        <v>2046.6099850000001</v>
      </c>
      <c r="C1572" s="7">
        <v>409.28899999999999</v>
      </c>
      <c r="D1572" s="16">
        <v>-4.9313245281500002E-2</v>
      </c>
      <c r="E1572" s="14">
        <f t="shared" ca="1" si="152"/>
        <v>2082.780029</v>
      </c>
      <c r="F1572" s="14">
        <f t="shared" ca="1" si="153"/>
        <v>503.28899999999999</v>
      </c>
      <c r="G1572" s="15">
        <f t="shared" ca="1" si="154"/>
        <v>0.98263376665016022</v>
      </c>
      <c r="H1572" s="15">
        <f t="shared" ca="1" si="155"/>
        <v>0.81322858238507101</v>
      </c>
      <c r="I1572" s="18">
        <f t="shared" ca="1" si="156"/>
        <v>-0.17239910739338682</v>
      </c>
      <c r="J1572" s="9">
        <f t="shared" ca="1" si="151"/>
        <v>-0.1230858621</v>
      </c>
    </row>
    <row r="1573" spans="1:10" x14ac:dyDescent="0.2">
      <c r="A1573" s="2">
        <v>42506</v>
      </c>
      <c r="B1573" s="7">
        <v>2066.6599120000001</v>
      </c>
      <c r="C1573" s="7">
        <v>425.661</v>
      </c>
      <c r="D1573" s="16">
        <v>-2.9164619573000001E-2</v>
      </c>
      <c r="E1573" s="14">
        <f t="shared" ca="1" si="152"/>
        <v>2080.7299800000001</v>
      </c>
      <c r="F1573" s="14">
        <f t="shared" ca="1" si="153"/>
        <v>497.55900000000003</v>
      </c>
      <c r="G1573" s="15">
        <f t="shared" ca="1" si="154"/>
        <v>0.99323791739666289</v>
      </c>
      <c r="H1573" s="15">
        <f t="shared" ca="1" si="155"/>
        <v>0.85549854389127722</v>
      </c>
      <c r="I1573" s="18">
        <f t="shared" ca="1" si="156"/>
        <v>-0.13867711964360863</v>
      </c>
      <c r="J1573" s="9">
        <f t="shared" ca="1" si="151"/>
        <v>-0.10951250009999999</v>
      </c>
    </row>
    <row r="1574" spans="1:10" x14ac:dyDescent="0.2">
      <c r="A1574" s="2">
        <v>42507</v>
      </c>
      <c r="B1574" s="7">
        <v>2047.209961</v>
      </c>
      <c r="C1574" s="7">
        <v>415.83800000000002</v>
      </c>
      <c r="D1574" s="16">
        <v>-6.5513222844000005E-2</v>
      </c>
      <c r="E1574" s="14">
        <f t="shared" ca="1" si="152"/>
        <v>2094.3400879999999</v>
      </c>
      <c r="F1574" s="14">
        <f t="shared" ca="1" si="153"/>
        <v>506.291</v>
      </c>
      <c r="G1574" s="15">
        <f t="shared" ca="1" si="154"/>
        <v>0.97749643084709936</v>
      </c>
      <c r="H1574" s="15">
        <f t="shared" ca="1" si="155"/>
        <v>0.82134187650975432</v>
      </c>
      <c r="I1574" s="18">
        <f t="shared" ca="1" si="156"/>
        <v>-0.15974948798741018</v>
      </c>
      <c r="J1574" s="9">
        <f t="shared" ca="1" si="151"/>
        <v>-9.4236265099999994E-2</v>
      </c>
    </row>
    <row r="1575" spans="1:10" x14ac:dyDescent="0.2">
      <c r="A1575" s="2">
        <v>42508</v>
      </c>
      <c r="B1575" s="7">
        <v>2047.630005</v>
      </c>
      <c r="C1575" s="7">
        <v>418.56599999999997</v>
      </c>
      <c r="D1575" s="16">
        <v>-0.10183150686299999</v>
      </c>
      <c r="E1575" s="14">
        <f t="shared" ca="1" si="152"/>
        <v>2100.8000489999999</v>
      </c>
      <c r="F1575" s="14">
        <f t="shared" ca="1" si="153"/>
        <v>481.32400000000001</v>
      </c>
      <c r="G1575" s="15">
        <f t="shared" ca="1" si="154"/>
        <v>0.97469057370533219</v>
      </c>
      <c r="H1575" s="15">
        <f t="shared" ca="1" si="155"/>
        <v>0.86961381522633396</v>
      </c>
      <c r="I1575" s="18">
        <f t="shared" ca="1" si="156"/>
        <v>-0.10780524744334397</v>
      </c>
      <c r="J1575" s="9">
        <f t="shared" ca="1" si="151"/>
        <v>-5.9737406000000002E-3</v>
      </c>
    </row>
    <row r="1576" spans="1:10" x14ac:dyDescent="0.2">
      <c r="A1576" s="2">
        <v>42509</v>
      </c>
      <c r="B1576" s="7">
        <v>2040.040039</v>
      </c>
      <c r="C1576" s="7">
        <v>431.11799999999999</v>
      </c>
      <c r="D1576" s="16">
        <v>-0.12967899411799999</v>
      </c>
      <c r="E1576" s="14">
        <f t="shared" ca="1" si="152"/>
        <v>2102.3999020000001</v>
      </c>
      <c r="F1576" s="14">
        <f t="shared" ca="1" si="153"/>
        <v>491.69299999999998</v>
      </c>
      <c r="G1576" s="15">
        <f t="shared" ca="1" si="154"/>
        <v>0.97033872435939639</v>
      </c>
      <c r="H1576" s="15">
        <f t="shared" ca="1" si="155"/>
        <v>0.8768032085061207</v>
      </c>
      <c r="I1576" s="18">
        <f t="shared" ca="1" si="156"/>
        <v>-9.6394705792069102E-2</v>
      </c>
      <c r="J1576" s="9">
        <f t="shared" ca="1" si="151"/>
        <v>3.3284288299999999E-2</v>
      </c>
    </row>
    <row r="1577" spans="1:10" x14ac:dyDescent="0.2">
      <c r="A1577" s="2">
        <v>42510</v>
      </c>
      <c r="B1577" s="7">
        <v>2052.320068</v>
      </c>
      <c r="C1577" s="7">
        <v>422.93200000000002</v>
      </c>
      <c r="D1577" s="16">
        <v>-0.14950452280000001</v>
      </c>
      <c r="E1577" s="14">
        <f t="shared" ca="1" si="152"/>
        <v>2091.4799800000001</v>
      </c>
      <c r="F1577" s="14">
        <f t="shared" ca="1" si="153"/>
        <v>479.27699999999999</v>
      </c>
      <c r="G1577" s="15">
        <f t="shared" ca="1" si="154"/>
        <v>0.98127645859655799</v>
      </c>
      <c r="H1577" s="15">
        <f t="shared" ca="1" si="155"/>
        <v>0.88243750482497596</v>
      </c>
      <c r="I1577" s="18">
        <f t="shared" ca="1" si="156"/>
        <v>-0.10072488023705728</v>
      </c>
      <c r="J1577" s="9">
        <f t="shared" ca="1" si="151"/>
        <v>4.8779642599999999E-2</v>
      </c>
    </row>
    <row r="1578" spans="1:10" x14ac:dyDescent="0.2">
      <c r="A1578" s="2">
        <v>42513</v>
      </c>
      <c r="B1578" s="7">
        <v>2048.040039</v>
      </c>
      <c r="C1578" s="7">
        <v>405.74200000000002</v>
      </c>
      <c r="D1578" s="16">
        <v>-0.12708723504300001</v>
      </c>
      <c r="E1578" s="14">
        <f t="shared" ca="1" si="152"/>
        <v>2091.580078</v>
      </c>
      <c r="F1578" s="14">
        <f t="shared" ca="1" si="153"/>
        <v>469.31799999999998</v>
      </c>
      <c r="G1578" s="15">
        <f t="shared" ca="1" si="154"/>
        <v>0.97918318334642318</v>
      </c>
      <c r="H1578" s="15">
        <f t="shared" ca="1" si="155"/>
        <v>0.86453534703548562</v>
      </c>
      <c r="I1578" s="18">
        <f t="shared" ca="1" si="156"/>
        <v>-0.11708517697283261</v>
      </c>
      <c r="J1578" s="9">
        <f t="shared" ca="1" si="151"/>
        <v>1.0002058100000001E-2</v>
      </c>
    </row>
    <row r="1579" spans="1:10" x14ac:dyDescent="0.2">
      <c r="A1579" s="2">
        <v>42514</v>
      </c>
      <c r="B1579" s="7">
        <v>2076.0600589999999</v>
      </c>
      <c r="C1579" s="7">
        <v>407.37900000000002</v>
      </c>
      <c r="D1579" s="16">
        <v>-0.148778079722</v>
      </c>
      <c r="E1579" s="14">
        <f t="shared" ca="1" si="152"/>
        <v>2087.790039</v>
      </c>
      <c r="F1579" s="14">
        <f t="shared" ca="1" si="153"/>
        <v>431.11799999999999</v>
      </c>
      <c r="G1579" s="15">
        <f t="shared" ca="1" si="154"/>
        <v>0.99438162852543432</v>
      </c>
      <c r="H1579" s="15">
        <f t="shared" ca="1" si="155"/>
        <v>0.94493618916398769</v>
      </c>
      <c r="I1579" s="18">
        <f t="shared" ca="1" si="156"/>
        <v>-4.9724811825786808E-2</v>
      </c>
      <c r="J1579" s="9">
        <f t="shared" ca="1" si="151"/>
        <v>9.9053267900000005E-2</v>
      </c>
    </row>
    <row r="1580" spans="1:10" x14ac:dyDescent="0.2">
      <c r="A1580" s="2">
        <v>42515</v>
      </c>
      <c r="B1580" s="7">
        <v>2090.540039</v>
      </c>
      <c r="C1580" s="7">
        <v>401.37599999999998</v>
      </c>
      <c r="D1580" s="16">
        <v>-0.16285123876599999</v>
      </c>
      <c r="E1580" s="14">
        <f t="shared" ca="1" si="152"/>
        <v>2091.6999510000001</v>
      </c>
      <c r="F1580" s="14">
        <f t="shared" ca="1" si="153"/>
        <v>463.452</v>
      </c>
      <c r="G1580" s="15">
        <f t="shared" ca="1" si="154"/>
        <v>0.99944546922255961</v>
      </c>
      <c r="H1580" s="15">
        <f t="shared" ca="1" si="155"/>
        <v>0.86605732632505628</v>
      </c>
      <c r="I1580" s="18">
        <f t="shared" ca="1" si="156"/>
        <v>-0.13346215176828224</v>
      </c>
      <c r="J1580" s="9">
        <f t="shared" ca="1" si="151"/>
        <v>2.9389087000000001E-2</v>
      </c>
    </row>
    <row r="1581" spans="1:10" x14ac:dyDescent="0.2">
      <c r="A1581" s="2">
        <v>42516</v>
      </c>
      <c r="B1581" s="7">
        <v>2090.1000979999999</v>
      </c>
      <c r="C1581" s="7">
        <v>380.09300000000002</v>
      </c>
      <c r="D1581" s="16">
        <v>-0.161010655335</v>
      </c>
      <c r="E1581" s="14">
        <f t="shared" ca="1" si="152"/>
        <v>2095.1499020000001</v>
      </c>
      <c r="F1581" s="14">
        <f t="shared" ca="1" si="153"/>
        <v>468.77199999999999</v>
      </c>
      <c r="G1581" s="15">
        <f t="shared" ca="1" si="154"/>
        <v>0.99758976482056017</v>
      </c>
      <c r="H1581" s="15">
        <f t="shared" ca="1" si="155"/>
        <v>0.81082701185224382</v>
      </c>
      <c r="I1581" s="18">
        <f t="shared" ca="1" si="156"/>
        <v>-0.18721398269549205</v>
      </c>
      <c r="J1581" s="9">
        <f t="shared" ca="1" si="151"/>
        <v>-2.62033274E-2</v>
      </c>
    </row>
    <row r="1582" spans="1:10" x14ac:dyDescent="0.2">
      <c r="A1582" s="2">
        <v>42517</v>
      </c>
      <c r="B1582" s="7">
        <v>2099.0600589999999</v>
      </c>
      <c r="C1582" s="7">
        <v>382.00299999999999</v>
      </c>
      <c r="D1582" s="16">
        <v>-0.15014350597699999</v>
      </c>
      <c r="E1582" s="14">
        <f t="shared" ca="1" si="152"/>
        <v>2075.8100589999999</v>
      </c>
      <c r="F1582" s="14">
        <f t="shared" ca="1" si="153"/>
        <v>438.48500000000001</v>
      </c>
      <c r="G1582" s="15">
        <f t="shared" ca="1" si="154"/>
        <v>1.0112004467360567</v>
      </c>
      <c r="H1582" s="15">
        <f t="shared" ca="1" si="155"/>
        <v>0.87118829606485959</v>
      </c>
      <c r="I1582" s="18">
        <f t="shared" ca="1" si="156"/>
        <v>-0.13846132200903094</v>
      </c>
      <c r="J1582" s="9">
        <f t="shared" ca="1" si="151"/>
        <v>1.1682184E-2</v>
      </c>
    </row>
    <row r="1583" spans="1:10" x14ac:dyDescent="0.2">
      <c r="A1583" s="2">
        <v>42521</v>
      </c>
      <c r="B1583" s="7">
        <v>2096.9499510000001</v>
      </c>
      <c r="C1583" s="7">
        <v>379.54700000000003</v>
      </c>
      <c r="D1583" s="16">
        <v>-0.165064734538</v>
      </c>
      <c r="E1583" s="14">
        <f t="shared" ca="1" si="152"/>
        <v>2065.3000489999999</v>
      </c>
      <c r="F1583" s="14">
        <f t="shared" ca="1" si="153"/>
        <v>421.02199999999999</v>
      </c>
      <c r="G1583" s="15">
        <f t="shared" ca="1" si="154"/>
        <v>1.0153246023575726</v>
      </c>
      <c r="H1583" s="15">
        <f t="shared" ca="1" si="155"/>
        <v>0.9014897083762845</v>
      </c>
      <c r="I1583" s="18">
        <f t="shared" ca="1" si="156"/>
        <v>-0.11211674937942484</v>
      </c>
      <c r="J1583" s="9">
        <f t="shared" ca="1" si="151"/>
        <v>5.2947985199999999E-2</v>
      </c>
    </row>
    <row r="1584" spans="1:10" x14ac:dyDescent="0.2">
      <c r="A1584" s="2">
        <v>42522</v>
      </c>
      <c r="B1584" s="7">
        <v>2099.330078</v>
      </c>
      <c r="C1584" s="7">
        <v>392.37200000000001</v>
      </c>
      <c r="D1584" s="16">
        <v>-0.133824236022</v>
      </c>
      <c r="E1584" s="14">
        <f t="shared" ca="1" si="152"/>
        <v>2063.3701169999999</v>
      </c>
      <c r="F1584" s="14">
        <f t="shared" ca="1" si="153"/>
        <v>434.80099999999999</v>
      </c>
      <c r="G1584" s="15">
        <f t="shared" ca="1" si="154"/>
        <v>1.0174277802628466</v>
      </c>
      <c r="H1584" s="15">
        <f t="shared" ca="1" si="155"/>
        <v>0.90241742774280653</v>
      </c>
      <c r="I1584" s="18">
        <f t="shared" ca="1" si="156"/>
        <v>-0.11304031082218713</v>
      </c>
      <c r="J1584" s="9">
        <f t="shared" ca="1" si="151"/>
        <v>2.0783925200000001E-2</v>
      </c>
    </row>
    <row r="1585" spans="1:10" x14ac:dyDescent="0.2">
      <c r="A1585" s="2">
        <v>42523</v>
      </c>
      <c r="B1585" s="7">
        <v>2105.26001</v>
      </c>
      <c r="C1585" s="7">
        <v>386.77800000000002</v>
      </c>
      <c r="D1585" s="16">
        <v>-0.125520396999</v>
      </c>
      <c r="E1585" s="14">
        <f t="shared" ca="1" si="152"/>
        <v>2051.1201169999999</v>
      </c>
      <c r="F1585" s="14">
        <f t="shared" ca="1" si="153"/>
        <v>458.404</v>
      </c>
      <c r="G1585" s="15">
        <f t="shared" ca="1" si="154"/>
        <v>1.0263952815592223</v>
      </c>
      <c r="H1585" s="15">
        <f t="shared" ca="1" si="155"/>
        <v>0.84374918194431114</v>
      </c>
      <c r="I1585" s="18">
        <f t="shared" ca="1" si="156"/>
        <v>-0.17794908345393889</v>
      </c>
      <c r="J1585" s="9">
        <f t="shared" ca="1" si="151"/>
        <v>-5.2428686500000002E-2</v>
      </c>
    </row>
    <row r="1586" spans="1:10" x14ac:dyDescent="0.2">
      <c r="A1586" s="2">
        <v>42524</v>
      </c>
      <c r="B1586" s="7">
        <v>2099.1298830000001</v>
      </c>
      <c r="C1586" s="7">
        <v>385.27699999999999</v>
      </c>
      <c r="D1586" s="16">
        <v>-0.124025835438</v>
      </c>
      <c r="E1586" s="14">
        <f t="shared" ca="1" si="152"/>
        <v>2050.6298830000001</v>
      </c>
      <c r="F1586" s="14">
        <f t="shared" ca="1" si="153"/>
        <v>442.03199999999998</v>
      </c>
      <c r="G1586" s="15">
        <f t="shared" ca="1" si="154"/>
        <v>1.0236512694963005</v>
      </c>
      <c r="H1586" s="15">
        <f t="shared" ca="1" si="155"/>
        <v>0.87160431823940354</v>
      </c>
      <c r="I1586" s="18">
        <f t="shared" ca="1" si="156"/>
        <v>-0.1485339351278423</v>
      </c>
      <c r="J1586" s="9">
        <f t="shared" ca="1" si="151"/>
        <v>-2.4508099700000001E-2</v>
      </c>
    </row>
    <row r="1587" spans="1:10" x14ac:dyDescent="0.2">
      <c r="A1587" s="2">
        <v>42527</v>
      </c>
      <c r="B1587" s="7">
        <v>2109.4099120000001</v>
      </c>
      <c r="C1587" s="7">
        <v>356.83199999999999</v>
      </c>
      <c r="D1587" s="16">
        <v>-0.171329930184</v>
      </c>
      <c r="E1587" s="14">
        <f t="shared" ca="1" si="152"/>
        <v>2057.139893</v>
      </c>
      <c r="F1587" s="14">
        <f t="shared" ca="1" si="153"/>
        <v>434.392</v>
      </c>
      <c r="G1587" s="15">
        <f t="shared" ca="1" si="154"/>
        <v>1.0254090736258936</v>
      </c>
      <c r="H1587" s="15">
        <f t="shared" ca="1" si="155"/>
        <v>0.8214515921103519</v>
      </c>
      <c r="I1587" s="18">
        <f t="shared" ca="1" si="156"/>
        <v>-0.19890352714974391</v>
      </c>
      <c r="J1587" s="9">
        <f t="shared" ca="1" si="151"/>
        <v>-2.7573596999999998E-2</v>
      </c>
    </row>
    <row r="1588" spans="1:10" x14ac:dyDescent="0.2">
      <c r="A1588" s="2">
        <v>42528</v>
      </c>
      <c r="B1588" s="7">
        <v>2112.1298830000001</v>
      </c>
      <c r="C1588" s="7">
        <v>351.54700000000003</v>
      </c>
      <c r="D1588" s="16">
        <v>-0.15581782806800001</v>
      </c>
      <c r="E1588" s="14">
        <f t="shared" ca="1" si="152"/>
        <v>2058.6899410000001</v>
      </c>
      <c r="F1588" s="14">
        <f t="shared" ca="1" si="153"/>
        <v>439.30399999999997</v>
      </c>
      <c r="G1588" s="15">
        <f t="shared" ca="1" si="154"/>
        <v>1.0259582275775059</v>
      </c>
      <c r="H1588" s="15">
        <f t="shared" ca="1" si="155"/>
        <v>0.80023628284741333</v>
      </c>
      <c r="I1588" s="18">
        <f t="shared" ca="1" si="156"/>
        <v>-0.22001085293995604</v>
      </c>
      <c r="J1588" s="9">
        <f t="shared" ca="1" si="151"/>
        <v>-6.4193024900000006E-2</v>
      </c>
    </row>
    <row r="1589" spans="1:10" x14ac:dyDescent="0.2">
      <c r="A1589" s="2">
        <v>42529</v>
      </c>
      <c r="B1589" s="7">
        <v>2119.1201169999999</v>
      </c>
      <c r="C1589" s="7">
        <v>348.21</v>
      </c>
      <c r="D1589" s="16">
        <v>-5.8394801193200001E-2</v>
      </c>
      <c r="E1589" s="14">
        <f t="shared" ca="1" si="152"/>
        <v>2084.389893</v>
      </c>
      <c r="F1589" s="14">
        <f t="shared" ca="1" si="153"/>
        <v>379.82</v>
      </c>
      <c r="G1589" s="15">
        <f t="shared" ca="1" si="154"/>
        <v>1.0166620573802601</v>
      </c>
      <c r="H1589" s="15">
        <f t="shared" ca="1" si="155"/>
        <v>0.91677636775314619</v>
      </c>
      <c r="I1589" s="18">
        <f t="shared" ca="1" si="156"/>
        <v>-9.8248664737719982E-2</v>
      </c>
      <c r="J1589" s="9">
        <f t="shared" ca="1" si="151"/>
        <v>-3.9853863500000003E-2</v>
      </c>
    </row>
    <row r="1590" spans="1:10" x14ac:dyDescent="0.2">
      <c r="A1590" s="2">
        <v>42530</v>
      </c>
      <c r="B1590" s="7">
        <v>2115.4799800000001</v>
      </c>
      <c r="C1590" s="7">
        <v>361.56</v>
      </c>
      <c r="D1590" s="16">
        <v>-7.2979344101699997E-2</v>
      </c>
      <c r="E1590" s="14">
        <f t="shared" ca="1" si="152"/>
        <v>2064.459961</v>
      </c>
      <c r="F1590" s="14">
        <f t="shared" ca="1" si="153"/>
        <v>361.81200000000001</v>
      </c>
      <c r="G1590" s="15">
        <f t="shared" ca="1" si="154"/>
        <v>1.0247134940680984</v>
      </c>
      <c r="H1590" s="15">
        <f t="shared" ca="1" si="155"/>
        <v>0.99930350568803683</v>
      </c>
      <c r="I1590" s="18">
        <f t="shared" ca="1" si="156"/>
        <v>-2.4797163819112344E-2</v>
      </c>
      <c r="J1590" s="9">
        <f t="shared" ca="1" si="151"/>
        <v>4.8182180300000002E-2</v>
      </c>
    </row>
    <row r="1591" spans="1:10" x14ac:dyDescent="0.2">
      <c r="A1591" s="2">
        <v>42531</v>
      </c>
      <c r="B1591" s="7">
        <v>2096.070068</v>
      </c>
      <c r="C1591" s="7">
        <v>383.67099999999999</v>
      </c>
      <c r="D1591" s="16">
        <v>-2.42846924677E-2</v>
      </c>
      <c r="E1591" s="14">
        <f t="shared" ca="1" si="152"/>
        <v>2064.110107</v>
      </c>
      <c r="F1591" s="14">
        <f t="shared" ca="1" si="153"/>
        <v>370.13400000000001</v>
      </c>
      <c r="G1591" s="15">
        <f t="shared" ca="1" si="154"/>
        <v>1.0154836512314021</v>
      </c>
      <c r="H1591" s="15">
        <f t="shared" ca="1" si="155"/>
        <v>1.0365732410424333</v>
      </c>
      <c r="I1591" s="18">
        <f t="shared" ca="1" si="156"/>
        <v>2.0768024955849729E-2</v>
      </c>
      <c r="J1591" s="9">
        <f t="shared" ca="1" si="151"/>
        <v>4.5052717399999997E-2</v>
      </c>
    </row>
    <row r="1592" spans="1:10" x14ac:dyDescent="0.2">
      <c r="A1592" s="2">
        <v>42534</v>
      </c>
      <c r="B1592" s="7">
        <v>2079.0600589999999</v>
      </c>
      <c r="C1592" s="7">
        <v>391.59699999999998</v>
      </c>
      <c r="D1592" s="16">
        <v>-2.25364845523E-2</v>
      </c>
      <c r="E1592" s="14">
        <f t="shared" ca="1" si="152"/>
        <v>2046.6099850000001</v>
      </c>
      <c r="F1592" s="14">
        <f t="shared" ca="1" si="153"/>
        <v>409.28899999999999</v>
      </c>
      <c r="G1592" s="15">
        <f t="shared" ca="1" si="154"/>
        <v>1.0158555241290879</v>
      </c>
      <c r="H1592" s="15">
        <f t="shared" ca="1" si="155"/>
        <v>0.95677381996584321</v>
      </c>
      <c r="I1592" s="18">
        <f t="shared" ca="1" si="156"/>
        <v>-5.8159553952218279E-2</v>
      </c>
      <c r="J1592" s="9">
        <f t="shared" ca="1" si="151"/>
        <v>-3.5623069399999999E-2</v>
      </c>
    </row>
    <row r="1593" spans="1:10" x14ac:dyDescent="0.2">
      <c r="A1593" s="2">
        <v>42535</v>
      </c>
      <c r="B1593" s="7">
        <v>2075.320068</v>
      </c>
      <c r="C1593" s="7">
        <v>392.57100000000003</v>
      </c>
      <c r="D1593" s="16">
        <v>-6.3422005038499998E-2</v>
      </c>
      <c r="E1593" s="14">
        <f t="shared" ca="1" si="152"/>
        <v>2066.6599120000001</v>
      </c>
      <c r="F1593" s="14">
        <f t="shared" ca="1" si="153"/>
        <v>425.661</v>
      </c>
      <c r="G1593" s="15">
        <f t="shared" ca="1" si="154"/>
        <v>1.0041904117604039</v>
      </c>
      <c r="H1593" s="15">
        <f t="shared" ca="1" si="155"/>
        <v>0.92226208179748681</v>
      </c>
      <c r="I1593" s="18">
        <f t="shared" ca="1" si="156"/>
        <v>-8.1586449146922257E-2</v>
      </c>
      <c r="J1593" s="9">
        <f t="shared" ca="1" si="151"/>
        <v>-1.81644441E-2</v>
      </c>
    </row>
    <row r="1594" spans="1:10" x14ac:dyDescent="0.2">
      <c r="A1594" s="2">
        <v>42536</v>
      </c>
      <c r="B1594" s="7">
        <v>2071.5</v>
      </c>
      <c r="C1594" s="7">
        <v>397.71499999999997</v>
      </c>
      <c r="D1594" s="16">
        <v>-2.3663976379500001E-2</v>
      </c>
      <c r="E1594" s="14">
        <f t="shared" ca="1" si="152"/>
        <v>2047.209961</v>
      </c>
      <c r="F1594" s="14">
        <f t="shared" ca="1" si="153"/>
        <v>415.83800000000002</v>
      </c>
      <c r="G1594" s="15">
        <f t="shared" ca="1" si="154"/>
        <v>1.0118649476422708</v>
      </c>
      <c r="H1594" s="15">
        <f t="shared" ca="1" si="155"/>
        <v>0.95641812436573848</v>
      </c>
      <c r="I1594" s="18">
        <f t="shared" ca="1" si="156"/>
        <v>-5.479666373039993E-2</v>
      </c>
      <c r="J1594" s="9">
        <f t="shared" ca="1" si="151"/>
        <v>-3.1132687400000001E-2</v>
      </c>
    </row>
    <row r="1595" spans="1:10" x14ac:dyDescent="0.2">
      <c r="A1595" s="2">
        <v>42537</v>
      </c>
      <c r="B1595" s="7">
        <v>2077.98999</v>
      </c>
      <c r="C1595" s="7">
        <v>389.37200000000001</v>
      </c>
      <c r="D1595" s="16">
        <v>1.6699060606800001E-2</v>
      </c>
      <c r="E1595" s="14">
        <f t="shared" ca="1" si="152"/>
        <v>2047.630005</v>
      </c>
      <c r="F1595" s="14">
        <f t="shared" ca="1" si="153"/>
        <v>418.56599999999997</v>
      </c>
      <c r="G1595" s="15">
        <f t="shared" ca="1" si="154"/>
        <v>1.0148268900757782</v>
      </c>
      <c r="H1595" s="15">
        <f t="shared" ca="1" si="155"/>
        <v>0.93025233774362948</v>
      </c>
      <c r="I1595" s="18">
        <f t="shared" ca="1" si="156"/>
        <v>-8.3338895686764336E-2</v>
      </c>
      <c r="J1595" s="9">
        <f t="shared" ca="1" si="151"/>
        <v>-0.10003795629999999</v>
      </c>
    </row>
    <row r="1596" spans="1:10" x14ac:dyDescent="0.2">
      <c r="A1596" s="2">
        <v>42538</v>
      </c>
      <c r="B1596" s="7">
        <v>2071.219971</v>
      </c>
      <c r="C1596" s="7">
        <v>383.80900000000003</v>
      </c>
      <c r="D1596" s="16">
        <v>1.8146693343600001E-3</v>
      </c>
      <c r="E1596" s="14">
        <f t="shared" ca="1" si="152"/>
        <v>2040.040039</v>
      </c>
      <c r="F1596" s="14">
        <f t="shared" ca="1" si="153"/>
        <v>431.11799999999999</v>
      </c>
      <c r="G1596" s="15">
        <f t="shared" ca="1" si="154"/>
        <v>1.0152839804140728</v>
      </c>
      <c r="H1596" s="15">
        <f t="shared" ca="1" si="155"/>
        <v>0.89026438237327143</v>
      </c>
      <c r="I1596" s="18">
        <f t="shared" ca="1" si="156"/>
        <v>-0.12313756589541913</v>
      </c>
      <c r="J1596" s="9">
        <f t="shared" ca="1" si="151"/>
        <v>-0.1249522352</v>
      </c>
    </row>
    <row r="1597" spans="1:10" x14ac:dyDescent="0.2">
      <c r="A1597" s="2">
        <v>42541</v>
      </c>
      <c r="B1597" s="7">
        <v>2083.25</v>
      </c>
      <c r="C1597" s="7">
        <v>388.26</v>
      </c>
      <c r="D1597" s="16">
        <v>-2.5724168034699998E-3</v>
      </c>
      <c r="E1597" s="14">
        <f t="shared" ca="1" si="152"/>
        <v>2052.320068</v>
      </c>
      <c r="F1597" s="14">
        <f t="shared" ca="1" si="153"/>
        <v>422.93200000000002</v>
      </c>
      <c r="G1597" s="15">
        <f t="shared" ca="1" si="154"/>
        <v>1.0150707155683283</v>
      </c>
      <c r="H1597" s="15">
        <f t="shared" ca="1" si="155"/>
        <v>0.91801991809558037</v>
      </c>
      <c r="I1597" s="18">
        <f t="shared" ca="1" si="156"/>
        <v>-9.5609888044509428E-2</v>
      </c>
      <c r="J1597" s="9">
        <f t="shared" ca="1" si="151"/>
        <v>-9.3037471199999999E-2</v>
      </c>
    </row>
    <row r="1598" spans="1:10" x14ac:dyDescent="0.2">
      <c r="A1598" s="2">
        <v>42542</v>
      </c>
      <c r="B1598" s="7">
        <v>2088.8999020000001</v>
      </c>
      <c r="C1598" s="7">
        <v>394.65600000000001</v>
      </c>
      <c r="D1598" s="16">
        <v>-1.9055732290499999E-3</v>
      </c>
      <c r="E1598" s="14">
        <f t="shared" ca="1" si="152"/>
        <v>2048.040039</v>
      </c>
      <c r="F1598" s="14">
        <f t="shared" ca="1" si="153"/>
        <v>405.74200000000002</v>
      </c>
      <c r="G1598" s="15">
        <f t="shared" ca="1" si="154"/>
        <v>1.0199507149381468</v>
      </c>
      <c r="H1598" s="15">
        <f t="shared" ca="1" si="155"/>
        <v>0.97267721852803013</v>
      </c>
      <c r="I1598" s="18">
        <f t="shared" ca="1" si="156"/>
        <v>-4.634880462139146E-2</v>
      </c>
      <c r="J1598" s="9">
        <f t="shared" ca="1" si="151"/>
        <v>-4.4443231399999998E-2</v>
      </c>
    </row>
    <row r="1599" spans="1:10" x14ac:dyDescent="0.2">
      <c r="A1599" s="2">
        <v>42543</v>
      </c>
      <c r="B1599" s="7">
        <v>2085.4499510000001</v>
      </c>
      <c r="C1599" s="7">
        <v>394.93400000000003</v>
      </c>
      <c r="D1599" s="16">
        <v>4.5007641424200003E-2</v>
      </c>
      <c r="E1599" s="14">
        <f t="shared" ca="1" si="152"/>
        <v>2076.0600589999999</v>
      </c>
      <c r="F1599" s="14">
        <f t="shared" ca="1" si="153"/>
        <v>407.37900000000002</v>
      </c>
      <c r="G1599" s="15">
        <f t="shared" ca="1" si="154"/>
        <v>1.0045229385148535</v>
      </c>
      <c r="H1599" s="15">
        <f t="shared" ca="1" si="155"/>
        <v>0.96945105172333379</v>
      </c>
      <c r="I1599" s="18">
        <f t="shared" ca="1" si="156"/>
        <v>-3.4913973038158908E-2</v>
      </c>
      <c r="J1599" s="9">
        <f t="shared" ca="1" si="151"/>
        <v>-7.9921614500000002E-2</v>
      </c>
    </row>
    <row r="1600" spans="1:10" x14ac:dyDescent="0.2">
      <c r="A1600" s="2">
        <v>42544</v>
      </c>
      <c r="B1600" s="7">
        <v>2113.320068</v>
      </c>
      <c r="C1600" s="7">
        <v>416.767</v>
      </c>
      <c r="D1600" s="16">
        <v>6.3410139988700001E-2</v>
      </c>
      <c r="E1600" s="14">
        <f t="shared" ca="1" si="152"/>
        <v>2090.540039</v>
      </c>
      <c r="F1600" s="14">
        <f t="shared" ca="1" si="153"/>
        <v>401.37599999999998</v>
      </c>
      <c r="G1600" s="15">
        <f t="shared" ca="1" si="154"/>
        <v>1.0108967197829402</v>
      </c>
      <c r="H1600" s="15">
        <f t="shared" ca="1" si="155"/>
        <v>1.0383455911663877</v>
      </c>
      <c r="I1600" s="18">
        <f t="shared" ca="1" si="156"/>
        <v>2.7152992829318379E-2</v>
      </c>
      <c r="J1600" s="9">
        <f t="shared" ca="1" si="151"/>
        <v>-3.6257147199999999E-2</v>
      </c>
    </row>
    <row r="1601" spans="1:10" x14ac:dyDescent="0.2">
      <c r="A1601" s="2">
        <v>42545</v>
      </c>
      <c r="B1601" s="7">
        <v>2037.410034</v>
      </c>
      <c r="C1601" s="7">
        <v>421.77300000000002</v>
      </c>
      <c r="D1601" s="16">
        <v>7.5567158931499998E-2</v>
      </c>
      <c r="E1601" s="14">
        <f t="shared" ca="1" si="152"/>
        <v>2090.1000979999999</v>
      </c>
      <c r="F1601" s="14">
        <f t="shared" ca="1" si="153"/>
        <v>380.09300000000002</v>
      </c>
      <c r="G1601" s="15">
        <f t="shared" ca="1" si="154"/>
        <v>0.97479065043324065</v>
      </c>
      <c r="H1601" s="15">
        <f t="shared" ca="1" si="155"/>
        <v>1.1096573733270543</v>
      </c>
      <c r="I1601" s="18">
        <f t="shared" ca="1" si="156"/>
        <v>0.13835455113759321</v>
      </c>
      <c r="J1601" s="9">
        <f t="shared" ca="1" si="151"/>
        <v>6.27873922E-2</v>
      </c>
    </row>
    <row r="1602" spans="1:10" x14ac:dyDescent="0.2">
      <c r="A1602" s="2">
        <v>42548</v>
      </c>
      <c r="B1602" s="7">
        <v>2000.540039</v>
      </c>
      <c r="C1602" s="7">
        <v>424.27699999999999</v>
      </c>
      <c r="D1602" s="16">
        <v>6.3539778451000006E-2</v>
      </c>
      <c r="E1602" s="14">
        <f t="shared" ca="1" si="152"/>
        <v>2099.0600589999999</v>
      </c>
      <c r="F1602" s="14">
        <f t="shared" ca="1" si="153"/>
        <v>382.00299999999999</v>
      </c>
      <c r="G1602" s="15">
        <f t="shared" ca="1" si="154"/>
        <v>0.95306469694491003</v>
      </c>
      <c r="H1602" s="15">
        <f t="shared" ca="1" si="155"/>
        <v>1.1106640523765521</v>
      </c>
      <c r="I1602" s="18">
        <f t="shared" ca="1" si="156"/>
        <v>0.16536060556731735</v>
      </c>
      <c r="J1602" s="9">
        <f t="shared" ca="1" si="151"/>
        <v>0.1018208271</v>
      </c>
    </row>
    <row r="1603" spans="1:10" x14ac:dyDescent="0.2">
      <c r="A1603" s="2">
        <v>42549</v>
      </c>
      <c r="B1603" s="7">
        <v>2036.089966</v>
      </c>
      <c r="C1603" s="7">
        <v>417.185</v>
      </c>
      <c r="D1603" s="16">
        <v>4.4191027984700003E-2</v>
      </c>
      <c r="E1603" s="14">
        <f t="shared" ca="1" si="152"/>
        <v>2096.9499510000001</v>
      </c>
      <c r="F1603" s="14">
        <f t="shared" ca="1" si="153"/>
        <v>379.54700000000003</v>
      </c>
      <c r="G1603" s="15">
        <f t="shared" ca="1" si="154"/>
        <v>0.97097690148924298</v>
      </c>
      <c r="H1603" s="15">
        <f t="shared" ca="1" si="155"/>
        <v>1.0991655842359445</v>
      </c>
      <c r="I1603" s="18">
        <f t="shared" ca="1" si="156"/>
        <v>0.13202032154430365</v>
      </c>
      <c r="J1603" s="9">
        <f t="shared" ca="1" si="151"/>
        <v>8.7829293599999997E-2</v>
      </c>
    </row>
    <row r="1604" spans="1:10" x14ac:dyDescent="0.2">
      <c r="A1604" s="2">
        <v>42550</v>
      </c>
      <c r="B1604" s="7">
        <v>2070.7700199999999</v>
      </c>
      <c r="C1604" s="7">
        <v>407.72800000000001</v>
      </c>
      <c r="D1604" s="16">
        <v>2.7629236704800001E-2</v>
      </c>
      <c r="E1604" s="14">
        <f t="shared" ca="1" si="152"/>
        <v>2099.330078</v>
      </c>
      <c r="F1604" s="14">
        <f t="shared" ca="1" si="153"/>
        <v>392.37200000000001</v>
      </c>
      <c r="G1604" s="15">
        <f t="shared" ca="1" si="154"/>
        <v>0.98639563244518047</v>
      </c>
      <c r="H1604" s="15">
        <f t="shared" ca="1" si="155"/>
        <v>1.0391363298094665</v>
      </c>
      <c r="I1604" s="18">
        <f t="shared" ca="1" si="156"/>
        <v>5.346809700844557E-2</v>
      </c>
      <c r="J1604" s="9">
        <f t="shared" ca="1" si="151"/>
        <v>2.5838860299999999E-2</v>
      </c>
    </row>
    <row r="1605" spans="1:10" x14ac:dyDescent="0.2">
      <c r="A1605" s="2">
        <v>42551</v>
      </c>
      <c r="B1605" s="7">
        <v>2098.860107</v>
      </c>
      <c r="C1605" s="7">
        <v>402.72199999999998</v>
      </c>
      <c r="D1605" s="16">
        <v>5.8304161038299999E-3</v>
      </c>
      <c r="E1605" s="14">
        <f t="shared" ca="1" si="152"/>
        <v>2105.26001</v>
      </c>
      <c r="F1605" s="14">
        <f t="shared" ca="1" si="153"/>
        <v>386.77800000000002</v>
      </c>
      <c r="G1605" s="15">
        <f t="shared" ca="1" si="154"/>
        <v>0.99696004152950213</v>
      </c>
      <c r="H1605" s="15">
        <f t="shared" ca="1" si="155"/>
        <v>1.0412226134888747</v>
      </c>
      <c r="I1605" s="18">
        <f t="shared" ca="1" si="156"/>
        <v>4.4397538633009326E-2</v>
      </c>
      <c r="J1605" s="9">
        <f t="shared" ca="1" si="151"/>
        <v>3.8567122500000002E-2</v>
      </c>
    </row>
    <row r="1606" spans="1:10" x14ac:dyDescent="0.2">
      <c r="A1606" s="2">
        <v>42552</v>
      </c>
      <c r="B1606" s="7">
        <v>2102.9499510000001</v>
      </c>
      <c r="C1606" s="7">
        <v>397.71499999999997</v>
      </c>
      <c r="D1606" s="16">
        <v>8.2075971817599999E-3</v>
      </c>
      <c r="E1606" s="14">
        <f t="shared" ca="1" si="152"/>
        <v>2099.1298830000001</v>
      </c>
      <c r="F1606" s="14">
        <f t="shared" ca="1" si="153"/>
        <v>385.27699999999999</v>
      </c>
      <c r="G1606" s="15">
        <f t="shared" ca="1" si="154"/>
        <v>1.0018198340326328</v>
      </c>
      <c r="H1606" s="15">
        <f t="shared" ca="1" si="155"/>
        <v>1.0322832663252672</v>
      </c>
      <c r="I1606" s="18">
        <f t="shared" ca="1" si="156"/>
        <v>3.0408094607200731E-2</v>
      </c>
      <c r="J1606" s="9">
        <f t="shared" ca="1" si="151"/>
        <v>2.2200497400000001E-2</v>
      </c>
    </row>
    <row r="1607" spans="1:10" x14ac:dyDescent="0.2">
      <c r="A1607" s="2">
        <v>42556</v>
      </c>
      <c r="B1607" s="7">
        <v>2088.5500489999999</v>
      </c>
      <c r="C1607" s="7">
        <v>373.79700000000003</v>
      </c>
      <c r="D1607" s="16">
        <v>-2.96137357756E-2</v>
      </c>
      <c r="E1607" s="14">
        <f t="shared" ca="1" si="152"/>
        <v>2109.4099120000001</v>
      </c>
      <c r="F1607" s="14">
        <f t="shared" ca="1" si="153"/>
        <v>356.83199999999999</v>
      </c>
      <c r="G1607" s="15">
        <f t="shared" ca="1" si="154"/>
        <v>0.99011104343383771</v>
      </c>
      <c r="H1607" s="15">
        <f t="shared" ca="1" si="155"/>
        <v>1.0475433817594835</v>
      </c>
      <c r="I1607" s="18">
        <f t="shared" ca="1" si="156"/>
        <v>5.8005956712150919E-2</v>
      </c>
      <c r="J1607" s="9">
        <f t="shared" ca="1" si="151"/>
        <v>8.7619692499999999E-2</v>
      </c>
    </row>
    <row r="1608" spans="1:10" x14ac:dyDescent="0.2">
      <c r="A1608" s="2">
        <v>42557</v>
      </c>
      <c r="B1608" s="7">
        <v>2099.7299800000001</v>
      </c>
      <c r="C1608" s="7">
        <v>347.79300000000001</v>
      </c>
      <c r="D1608" s="16">
        <v>-0.11478038635899999</v>
      </c>
      <c r="E1608" s="14">
        <f t="shared" ca="1" si="152"/>
        <v>2112.1298830000001</v>
      </c>
      <c r="F1608" s="14">
        <f t="shared" ca="1" si="153"/>
        <v>351.54700000000003</v>
      </c>
      <c r="G1608" s="15">
        <f t="shared" ca="1" si="154"/>
        <v>0.99412919484743634</v>
      </c>
      <c r="H1608" s="15">
        <f t="shared" ca="1" si="155"/>
        <v>0.98932148475168324</v>
      </c>
      <c r="I1608" s="18">
        <f t="shared" ca="1" si="156"/>
        <v>-4.8361019077514111E-3</v>
      </c>
      <c r="J1608" s="9">
        <f t="shared" ca="1" si="151"/>
        <v>0.1099442845</v>
      </c>
    </row>
    <row r="1609" spans="1:10" x14ac:dyDescent="0.2">
      <c r="A1609" s="2">
        <v>42558</v>
      </c>
      <c r="B1609" s="7">
        <v>2097.8999020000001</v>
      </c>
      <c r="C1609" s="7">
        <v>340.84</v>
      </c>
      <c r="D1609" s="16">
        <v>-0.136678310685</v>
      </c>
      <c r="E1609" s="14">
        <f t="shared" ca="1" si="152"/>
        <v>2119.1201169999999</v>
      </c>
      <c r="F1609" s="14">
        <f t="shared" ca="1" si="153"/>
        <v>348.21</v>
      </c>
      <c r="G1609" s="15">
        <f t="shared" ca="1" si="154"/>
        <v>0.98998630854864378</v>
      </c>
      <c r="H1609" s="15">
        <f t="shared" ca="1" si="155"/>
        <v>0.97883461129778004</v>
      </c>
      <c r="I1609" s="18">
        <f t="shared" ca="1" si="156"/>
        <v>-1.1264496442594751E-2</v>
      </c>
      <c r="J1609" s="9">
        <f t="shared" ca="1" si="151"/>
        <v>0.1254138142</v>
      </c>
    </row>
    <row r="1610" spans="1:10" x14ac:dyDescent="0.2">
      <c r="A1610" s="2">
        <v>42559</v>
      </c>
      <c r="B1610" s="7">
        <v>2129.8999020000001</v>
      </c>
      <c r="C1610" s="7">
        <v>340.56099999999998</v>
      </c>
      <c r="D1610" s="16">
        <v>-7.9403598288400004E-2</v>
      </c>
      <c r="E1610" s="14">
        <f t="shared" ca="1" si="152"/>
        <v>2115.4799800000001</v>
      </c>
      <c r="F1610" s="14">
        <f t="shared" ca="1" si="153"/>
        <v>361.56</v>
      </c>
      <c r="G1610" s="15">
        <f t="shared" ca="1" si="154"/>
        <v>1.0068163831075347</v>
      </c>
      <c r="H1610" s="15">
        <f t="shared" ca="1" si="155"/>
        <v>0.94192111959287528</v>
      </c>
      <c r="I1610" s="18">
        <f t="shared" ca="1" si="156"/>
        <v>-6.445590735657325E-2</v>
      </c>
      <c r="J1610" s="9">
        <f t="shared" ca="1" si="151"/>
        <v>1.4947690899999999E-2</v>
      </c>
    </row>
    <row r="1611" spans="1:10" x14ac:dyDescent="0.2">
      <c r="A1611" s="2">
        <v>42562</v>
      </c>
      <c r="B1611" s="7">
        <v>2137.1599120000001</v>
      </c>
      <c r="C1611" s="7">
        <v>344.87200000000001</v>
      </c>
      <c r="D1611" s="16">
        <v>-0.119014526457</v>
      </c>
      <c r="E1611" s="14">
        <f t="shared" ca="1" si="152"/>
        <v>2096.070068</v>
      </c>
      <c r="F1611" s="14">
        <f t="shared" ca="1" si="153"/>
        <v>383.67099999999999</v>
      </c>
      <c r="G1611" s="15">
        <f t="shared" ca="1" si="154"/>
        <v>1.0196032778804989</v>
      </c>
      <c r="H1611" s="15">
        <f t="shared" ca="1" si="155"/>
        <v>0.89887429594626655</v>
      </c>
      <c r="I1611" s="18">
        <f t="shared" ca="1" si="156"/>
        <v>-0.11840780090977909</v>
      </c>
      <c r="J1611" s="9">
        <f t="shared" ca="1" si="151"/>
        <v>6.0672549999999997E-4</v>
      </c>
    </row>
    <row r="1612" spans="1:10" x14ac:dyDescent="0.2">
      <c r="A1612" s="2">
        <v>42563</v>
      </c>
      <c r="B1612" s="7">
        <v>2152.139893</v>
      </c>
      <c r="C1612" s="7">
        <v>347.654</v>
      </c>
      <c r="D1612" s="16">
        <v>-0.12566867496199999</v>
      </c>
      <c r="E1612" s="14">
        <f t="shared" ca="1" si="152"/>
        <v>2079.0600589999999</v>
      </c>
      <c r="F1612" s="14">
        <f t="shared" ca="1" si="153"/>
        <v>391.59699999999998</v>
      </c>
      <c r="G1612" s="15">
        <f t="shared" ca="1" si="154"/>
        <v>1.0351504198657688</v>
      </c>
      <c r="H1612" s="15">
        <f t="shared" ca="1" si="155"/>
        <v>0.88778514646434992</v>
      </c>
      <c r="I1612" s="18">
        <f t="shared" ca="1" si="156"/>
        <v>-0.14236121685631764</v>
      </c>
      <c r="J1612" s="9">
        <f t="shared" ca="1" si="151"/>
        <v>-1.66925419E-2</v>
      </c>
    </row>
    <row r="1613" spans="1:10" x14ac:dyDescent="0.2">
      <c r="A1613" s="2">
        <v>42564</v>
      </c>
      <c r="B1613" s="7">
        <v>2152.429932</v>
      </c>
      <c r="C1613" s="7">
        <v>353.21600000000001</v>
      </c>
      <c r="D1613" s="16">
        <v>-0.119684154583</v>
      </c>
      <c r="E1613" s="14">
        <f t="shared" ca="1" si="152"/>
        <v>2075.320068</v>
      </c>
      <c r="F1613" s="14">
        <f t="shared" ca="1" si="153"/>
        <v>392.57100000000003</v>
      </c>
      <c r="G1613" s="15">
        <f t="shared" ca="1" si="154"/>
        <v>1.037155648995536</v>
      </c>
      <c r="H1613" s="15">
        <f t="shared" ca="1" si="155"/>
        <v>0.89975061835948145</v>
      </c>
      <c r="I1613" s="18">
        <f t="shared" ca="1" si="156"/>
        <v>-0.13248255531281972</v>
      </c>
      <c r="J1613" s="9">
        <f t="shared" ca="1" si="151"/>
        <v>-1.27984007E-2</v>
      </c>
    </row>
    <row r="1614" spans="1:10" x14ac:dyDescent="0.2">
      <c r="A1614" s="2">
        <v>42565</v>
      </c>
      <c r="B1614" s="7">
        <v>2163.75</v>
      </c>
      <c r="C1614" s="7">
        <v>361.00400000000002</v>
      </c>
      <c r="D1614" s="16">
        <v>-0.11393974482700001</v>
      </c>
      <c r="E1614" s="14">
        <f t="shared" ca="1" si="152"/>
        <v>2071.5</v>
      </c>
      <c r="F1614" s="14">
        <f t="shared" ca="1" si="153"/>
        <v>397.71499999999997</v>
      </c>
      <c r="G1614" s="15">
        <f t="shared" ca="1" si="154"/>
        <v>1.0445329471397538</v>
      </c>
      <c r="H1614" s="15">
        <f t="shared" ca="1" si="155"/>
        <v>0.9076952088807313</v>
      </c>
      <c r="I1614" s="18">
        <f t="shared" ca="1" si="156"/>
        <v>-0.13100375496409711</v>
      </c>
      <c r="J1614" s="9">
        <f t="shared" ca="1" si="151"/>
        <v>-1.7064010099999999E-2</v>
      </c>
    </row>
    <row r="1615" spans="1:10" x14ac:dyDescent="0.2">
      <c r="A1615" s="2">
        <v>42566</v>
      </c>
      <c r="B1615" s="7">
        <v>2161.73999</v>
      </c>
      <c r="C1615" s="7">
        <v>368.23500000000001</v>
      </c>
      <c r="D1615" s="16">
        <v>-0.13292030588199999</v>
      </c>
      <c r="E1615" s="14">
        <f t="shared" ca="1" si="152"/>
        <v>2077.98999</v>
      </c>
      <c r="F1615" s="14">
        <f t="shared" ca="1" si="153"/>
        <v>389.37200000000001</v>
      </c>
      <c r="G1615" s="15">
        <f t="shared" ca="1" si="154"/>
        <v>1.0403033702775439</v>
      </c>
      <c r="H1615" s="15">
        <f t="shared" ca="1" si="155"/>
        <v>0.94571515157741182</v>
      </c>
      <c r="I1615" s="18">
        <f t="shared" ca="1" si="156"/>
        <v>-9.0923687649783203E-2</v>
      </c>
      <c r="J1615" s="9">
        <f t="shared" ca="1" si="151"/>
        <v>4.1996618200000002E-2</v>
      </c>
    </row>
    <row r="1616" spans="1:10" x14ac:dyDescent="0.2">
      <c r="A1616" s="2">
        <v>42569</v>
      </c>
      <c r="B1616" s="7">
        <v>2166.889893</v>
      </c>
      <c r="C1616" s="7">
        <v>379.36</v>
      </c>
      <c r="D1616" s="16">
        <v>-0.106688446588</v>
      </c>
      <c r="E1616" s="14">
        <f t="shared" ca="1" si="152"/>
        <v>2071.219971</v>
      </c>
      <c r="F1616" s="14">
        <f t="shared" ca="1" si="153"/>
        <v>383.80900000000003</v>
      </c>
      <c r="G1616" s="15">
        <f t="shared" ca="1" si="154"/>
        <v>1.0461901311012418</v>
      </c>
      <c r="H1616" s="15">
        <f t="shared" ca="1" si="155"/>
        <v>0.98840829683514453</v>
      </c>
      <c r="I1616" s="18">
        <f t="shared" ca="1" si="156"/>
        <v>-5.5230720065457817E-2</v>
      </c>
      <c r="J1616" s="9">
        <f t="shared" ca="1" si="151"/>
        <v>5.1457726500000002E-2</v>
      </c>
    </row>
    <row r="1617" spans="1:10" x14ac:dyDescent="0.2">
      <c r="A1617" s="2">
        <v>42570</v>
      </c>
      <c r="B1617" s="7">
        <v>2163.780029</v>
      </c>
      <c r="C1617" s="7">
        <v>377.69099999999997</v>
      </c>
      <c r="D1617" s="16">
        <v>-0.114226904403</v>
      </c>
      <c r="E1617" s="14">
        <f t="shared" ca="1" si="152"/>
        <v>2083.25</v>
      </c>
      <c r="F1617" s="14">
        <f t="shared" ca="1" si="153"/>
        <v>388.26</v>
      </c>
      <c r="G1617" s="15">
        <f t="shared" ca="1" si="154"/>
        <v>1.0386559601584064</v>
      </c>
      <c r="H1617" s="15">
        <f t="shared" ca="1" si="155"/>
        <v>0.97277855045588002</v>
      </c>
      <c r="I1617" s="18">
        <f t="shared" ca="1" si="156"/>
        <v>-6.3425631036170382E-2</v>
      </c>
      <c r="J1617" s="9">
        <f t="shared" ca="1" si="151"/>
        <v>5.0801273399999999E-2</v>
      </c>
    </row>
    <row r="1618" spans="1:10" x14ac:dyDescent="0.2">
      <c r="A1618" s="2">
        <v>42571</v>
      </c>
      <c r="B1618" s="7">
        <v>2173.0200199999999</v>
      </c>
      <c r="C1618" s="7">
        <v>365.87099999999998</v>
      </c>
      <c r="D1618" s="16">
        <v>-0.16792344316899999</v>
      </c>
      <c r="E1618" s="14">
        <f t="shared" ca="1" si="152"/>
        <v>2088.8999020000001</v>
      </c>
      <c r="F1618" s="14">
        <f t="shared" ca="1" si="153"/>
        <v>394.65600000000001</v>
      </c>
      <c r="G1618" s="15">
        <f t="shared" ca="1" si="154"/>
        <v>1.0402700569421539</v>
      </c>
      <c r="H1618" s="15">
        <f t="shared" ca="1" si="155"/>
        <v>0.9270630625152031</v>
      </c>
      <c r="I1618" s="18">
        <f t="shared" ca="1" si="156"/>
        <v>-0.10882462075253785</v>
      </c>
      <c r="J1618" s="9">
        <f t="shared" ca="1" si="151"/>
        <v>5.9098822400000001E-2</v>
      </c>
    </row>
    <row r="1619" spans="1:10" x14ac:dyDescent="0.2">
      <c r="A1619" s="2">
        <v>42572</v>
      </c>
      <c r="B1619" s="7">
        <v>2165.169922</v>
      </c>
      <c r="C1619" s="7">
        <v>357.666</v>
      </c>
      <c r="D1619" s="16">
        <v>-0.18640538305099999</v>
      </c>
      <c r="E1619" s="14">
        <f t="shared" ca="1" si="152"/>
        <v>2085.4499510000001</v>
      </c>
      <c r="F1619" s="14">
        <f t="shared" ca="1" si="153"/>
        <v>394.93400000000003</v>
      </c>
      <c r="G1619" s="15">
        <f t="shared" ca="1" si="154"/>
        <v>1.038226748602513</v>
      </c>
      <c r="H1619" s="15">
        <f t="shared" ca="1" si="155"/>
        <v>0.9056348655724753</v>
      </c>
      <c r="I1619" s="18">
        <f t="shared" ca="1" si="156"/>
        <v>-0.12770994699232197</v>
      </c>
      <c r="J1619" s="9">
        <f t="shared" ca="1" si="151"/>
        <v>5.8695436099999998E-2</v>
      </c>
    </row>
    <row r="1620" spans="1:10" x14ac:dyDescent="0.2">
      <c r="A1620" s="2">
        <v>42573</v>
      </c>
      <c r="B1620" s="7">
        <v>2175.030029</v>
      </c>
      <c r="C1620" s="7">
        <v>356.13600000000002</v>
      </c>
      <c r="D1620" s="16">
        <v>-0.184417736296</v>
      </c>
      <c r="E1620" s="14">
        <f t="shared" ca="1" si="152"/>
        <v>2113.320068</v>
      </c>
      <c r="F1620" s="14">
        <f t="shared" ca="1" si="153"/>
        <v>416.767</v>
      </c>
      <c r="G1620" s="15">
        <f t="shared" ca="1" si="154"/>
        <v>1.0292004802937404</v>
      </c>
      <c r="H1620" s="15">
        <f t="shared" ca="1" si="155"/>
        <v>0.85452063143195123</v>
      </c>
      <c r="I1620" s="18">
        <f t="shared" ca="1" si="156"/>
        <v>-0.16972383146569703</v>
      </c>
      <c r="J1620" s="9">
        <f t="shared" ca="1" si="151"/>
        <v>1.4693904799999999E-2</v>
      </c>
    </row>
    <row r="1621" spans="1:10" x14ac:dyDescent="0.2">
      <c r="A1621" s="2">
        <v>42576</v>
      </c>
      <c r="B1621" s="7">
        <v>2168.4799800000001</v>
      </c>
      <c r="C1621" s="7">
        <v>349.6</v>
      </c>
      <c r="D1621" s="16">
        <v>-0.18363941810100001</v>
      </c>
      <c r="E1621" s="14">
        <f t="shared" ca="1" si="152"/>
        <v>2037.410034</v>
      </c>
      <c r="F1621" s="14">
        <f t="shared" ca="1" si="153"/>
        <v>421.77300000000002</v>
      </c>
      <c r="G1621" s="15">
        <f t="shared" ca="1" si="154"/>
        <v>1.0643316484226171</v>
      </c>
      <c r="H1621" s="15">
        <f t="shared" ca="1" si="155"/>
        <v>0.82888188670208862</v>
      </c>
      <c r="I1621" s="18">
        <f t="shared" ca="1" si="156"/>
        <v>-0.22121841633618111</v>
      </c>
      <c r="J1621" s="9">
        <f t="shared" ca="1" si="151"/>
        <v>-3.7578998199999998E-2</v>
      </c>
    </row>
    <row r="1622" spans="1:10" x14ac:dyDescent="0.2">
      <c r="A1622" s="2">
        <v>42577</v>
      </c>
      <c r="B1622" s="7">
        <v>2169.179932</v>
      </c>
      <c r="C1622" s="7">
        <v>355.30200000000002</v>
      </c>
      <c r="D1622" s="16">
        <v>-0.173714529639</v>
      </c>
      <c r="E1622" s="14">
        <f t="shared" ca="1" si="152"/>
        <v>2000.540039</v>
      </c>
      <c r="F1622" s="14">
        <f t="shared" ca="1" si="153"/>
        <v>424.27699999999999</v>
      </c>
      <c r="G1622" s="15">
        <f t="shared" ca="1" si="154"/>
        <v>1.0842971846163585</v>
      </c>
      <c r="H1622" s="15">
        <f t="shared" ca="1" si="155"/>
        <v>0.83742932093891498</v>
      </c>
      <c r="I1622" s="18">
        <f t="shared" ca="1" si="156"/>
        <v>-0.22767546312940878</v>
      </c>
      <c r="J1622" s="9">
        <f t="shared" ca="1" si="151"/>
        <v>-5.3960933500000002E-2</v>
      </c>
    </row>
    <row r="1623" spans="1:10" x14ac:dyDescent="0.2">
      <c r="A1623" s="2">
        <v>42578</v>
      </c>
      <c r="B1623" s="7">
        <v>2166.580078</v>
      </c>
      <c r="C1623" s="7">
        <v>355.99799999999999</v>
      </c>
      <c r="D1623" s="16">
        <v>-0.14870308168800001</v>
      </c>
      <c r="E1623" s="14">
        <f t="shared" ca="1" si="152"/>
        <v>2036.089966</v>
      </c>
      <c r="F1623" s="14">
        <f t="shared" ca="1" si="153"/>
        <v>417.185</v>
      </c>
      <c r="G1623" s="15">
        <f t="shared" ca="1" si="154"/>
        <v>1.0640885786870971</v>
      </c>
      <c r="H1623" s="15">
        <f t="shared" ca="1" si="155"/>
        <v>0.85333365293574792</v>
      </c>
      <c r="I1623" s="18">
        <f t="shared" ca="1" si="156"/>
        <v>-0.19806144899270006</v>
      </c>
      <c r="J1623" s="9">
        <f t="shared" ref="J1623:J1686" ca="1" si="157">ROUND(I1623-D1623,10)</f>
        <v>-4.9358367299999997E-2</v>
      </c>
    </row>
    <row r="1624" spans="1:10" x14ac:dyDescent="0.2">
      <c r="A1624" s="2">
        <v>42579</v>
      </c>
      <c r="B1624" s="7">
        <v>2170.0600589999999</v>
      </c>
      <c r="C1624" s="7">
        <v>327.48899999999998</v>
      </c>
      <c r="D1624" s="16">
        <v>-0.177621213108</v>
      </c>
      <c r="E1624" s="14">
        <f t="shared" ca="1" si="152"/>
        <v>2070.7700199999999</v>
      </c>
      <c r="F1624" s="14">
        <f t="shared" ca="1" si="153"/>
        <v>407.72800000000001</v>
      </c>
      <c r="G1624" s="15">
        <f t="shared" ca="1" si="154"/>
        <v>1.0479483660865441</v>
      </c>
      <c r="H1624" s="15">
        <f t="shared" ca="1" si="155"/>
        <v>0.80320458737197342</v>
      </c>
      <c r="I1624" s="18">
        <f t="shared" ca="1" si="156"/>
        <v>-0.23354564655560395</v>
      </c>
      <c r="J1624" s="9">
        <f t="shared" ca="1" si="157"/>
        <v>-5.5924433400000001E-2</v>
      </c>
    </row>
    <row r="1625" spans="1:10" x14ac:dyDescent="0.2">
      <c r="A1625" s="2">
        <v>42580</v>
      </c>
      <c r="B1625" s="7">
        <v>2173.6000979999999</v>
      </c>
      <c r="C1625" s="7">
        <v>304.54500000000002</v>
      </c>
      <c r="D1625" s="16">
        <v>-0.215066008783</v>
      </c>
      <c r="E1625" s="14">
        <f t="shared" ca="1" si="152"/>
        <v>2098.860107</v>
      </c>
      <c r="F1625" s="14">
        <f t="shared" ca="1" si="153"/>
        <v>402.72199999999998</v>
      </c>
      <c r="G1625" s="15">
        <f t="shared" ca="1" si="154"/>
        <v>1.0356098011252544</v>
      </c>
      <c r="H1625" s="15">
        <f t="shared" ca="1" si="155"/>
        <v>0.7562164470776368</v>
      </c>
      <c r="I1625" s="18">
        <f t="shared" ca="1" si="156"/>
        <v>-0.26978631695455113</v>
      </c>
      <c r="J1625" s="9">
        <f t="shared" ca="1" si="157"/>
        <v>-5.4720308199999998E-2</v>
      </c>
    </row>
    <row r="1626" spans="1:10" x14ac:dyDescent="0.2">
      <c r="A1626" s="2">
        <v>42583</v>
      </c>
      <c r="B1626" s="7">
        <v>2170.8400879999999</v>
      </c>
      <c r="C1626" s="7">
        <v>298.00799999999998</v>
      </c>
      <c r="D1626" s="16">
        <v>-0.221429370465</v>
      </c>
      <c r="E1626" s="14">
        <f t="shared" ca="1" si="152"/>
        <v>2102.9499510000001</v>
      </c>
      <c r="F1626" s="14">
        <f t="shared" ca="1" si="153"/>
        <v>397.71499999999997</v>
      </c>
      <c r="G1626" s="15">
        <f t="shared" ca="1" si="154"/>
        <v>1.0322832870880814</v>
      </c>
      <c r="H1626" s="15">
        <f t="shared" ca="1" si="155"/>
        <v>0.74930037841167674</v>
      </c>
      <c r="I1626" s="18">
        <f t="shared" ca="1" si="156"/>
        <v>-0.27413299451418771</v>
      </c>
      <c r="J1626" s="9">
        <f t="shared" ca="1" si="157"/>
        <v>-5.2703623999999998E-2</v>
      </c>
    </row>
    <row r="1627" spans="1:10" x14ac:dyDescent="0.2">
      <c r="A1627" s="2">
        <v>42584</v>
      </c>
      <c r="B1627" s="7">
        <v>2157.030029</v>
      </c>
      <c r="C1627" s="7">
        <v>278.67899999999997</v>
      </c>
      <c r="D1627" s="16">
        <v>-0.215322982558</v>
      </c>
      <c r="E1627" s="14">
        <f t="shared" ca="1" si="152"/>
        <v>2088.5500489999999</v>
      </c>
      <c r="F1627" s="14">
        <f t="shared" ca="1" si="153"/>
        <v>373.79700000000003</v>
      </c>
      <c r="G1627" s="15">
        <f t="shared" ca="1" si="154"/>
        <v>1.0327882877562777</v>
      </c>
      <c r="H1627" s="15">
        <f t="shared" ca="1" si="155"/>
        <v>0.74553567845648827</v>
      </c>
      <c r="I1627" s="18">
        <f t="shared" ca="1" si="156"/>
        <v>-0.27813310114490442</v>
      </c>
      <c r="J1627" s="9">
        <f t="shared" ca="1" si="157"/>
        <v>-6.2810118600000006E-2</v>
      </c>
    </row>
    <row r="1628" spans="1:10" x14ac:dyDescent="0.2">
      <c r="A1628" s="2">
        <v>42585</v>
      </c>
      <c r="B1628" s="7">
        <v>2163.790039</v>
      </c>
      <c r="C1628" s="7">
        <v>269.779</v>
      </c>
      <c r="D1628" s="16">
        <v>-0.17894265065000001</v>
      </c>
      <c r="E1628" s="14">
        <f t="shared" ca="1" si="152"/>
        <v>2099.7299800000001</v>
      </c>
      <c r="F1628" s="14">
        <f t="shared" ca="1" si="153"/>
        <v>347.79300000000001</v>
      </c>
      <c r="G1628" s="15">
        <f t="shared" ca="1" si="154"/>
        <v>1.0305087128393529</v>
      </c>
      <c r="H1628" s="15">
        <f t="shared" ca="1" si="155"/>
        <v>0.77568841236022579</v>
      </c>
      <c r="I1628" s="18">
        <f t="shared" ca="1" si="156"/>
        <v>-0.24727622125292137</v>
      </c>
      <c r="J1628" s="9">
        <f t="shared" ca="1" si="157"/>
        <v>-6.8333570600000004E-2</v>
      </c>
    </row>
    <row r="1629" spans="1:10" x14ac:dyDescent="0.2">
      <c r="A1629" s="2">
        <v>42586</v>
      </c>
      <c r="B1629" s="7">
        <v>2164.25</v>
      </c>
      <c r="C1629" s="7">
        <v>286.745</v>
      </c>
      <c r="D1629" s="16">
        <v>-0.111672076001</v>
      </c>
      <c r="E1629" s="14">
        <f t="shared" ca="1" si="152"/>
        <v>2097.8999020000001</v>
      </c>
      <c r="F1629" s="14">
        <f t="shared" ca="1" si="153"/>
        <v>340.84</v>
      </c>
      <c r="G1629" s="15">
        <f t="shared" ca="1" si="154"/>
        <v>1.0316269131509783</v>
      </c>
      <c r="H1629" s="15">
        <f t="shared" ca="1" si="155"/>
        <v>0.84128916793803554</v>
      </c>
      <c r="I1629" s="18">
        <f t="shared" ca="1" si="156"/>
        <v>-0.18450250064878537</v>
      </c>
      <c r="J1629" s="9">
        <f t="shared" ca="1" si="157"/>
        <v>-7.2830424599999999E-2</v>
      </c>
    </row>
    <row r="1630" spans="1:10" x14ac:dyDescent="0.2">
      <c r="A1630" s="2">
        <v>42587</v>
      </c>
      <c r="B1630" s="7">
        <v>2182.8701169999999</v>
      </c>
      <c r="C1630" s="7">
        <v>293.14100000000002</v>
      </c>
      <c r="D1630" s="16">
        <v>-9.7394494066200002E-2</v>
      </c>
      <c r="E1630" s="14">
        <f t="shared" ca="1" si="152"/>
        <v>2129.8999020000001</v>
      </c>
      <c r="F1630" s="14">
        <f t="shared" ca="1" si="153"/>
        <v>340.56099999999998</v>
      </c>
      <c r="G1630" s="15">
        <f t="shared" ca="1" si="154"/>
        <v>1.0248698142810655</v>
      </c>
      <c r="H1630" s="15">
        <f t="shared" ca="1" si="155"/>
        <v>0.86075915915210499</v>
      </c>
      <c r="I1630" s="18">
        <f t="shared" ca="1" si="156"/>
        <v>-0.16012829419127961</v>
      </c>
      <c r="J1630" s="9">
        <f t="shared" ca="1" si="157"/>
        <v>-6.2733800100000001E-2</v>
      </c>
    </row>
    <row r="1631" spans="1:10" x14ac:dyDescent="0.2">
      <c r="A1631" s="2">
        <v>42590</v>
      </c>
      <c r="B1631" s="7">
        <v>2180.889893</v>
      </c>
      <c r="C1631" s="7">
        <v>286.745</v>
      </c>
      <c r="D1631" s="16">
        <v>-0.126794396581</v>
      </c>
      <c r="E1631" s="14">
        <f t="shared" ca="1" si="152"/>
        <v>2137.1599120000001</v>
      </c>
      <c r="F1631" s="14">
        <f t="shared" ca="1" si="153"/>
        <v>344.87200000000001</v>
      </c>
      <c r="G1631" s="15">
        <f t="shared" ca="1" si="154"/>
        <v>1.0204617262163955</v>
      </c>
      <c r="H1631" s="15">
        <f t="shared" ca="1" si="155"/>
        <v>0.83145340880094643</v>
      </c>
      <c r="I1631" s="18">
        <f t="shared" ca="1" si="156"/>
        <v>-0.18521842863841875</v>
      </c>
      <c r="J1631" s="9">
        <f t="shared" ca="1" si="157"/>
        <v>-5.8424032100000002E-2</v>
      </c>
    </row>
    <row r="1632" spans="1:10" x14ac:dyDescent="0.2">
      <c r="A1632" s="2">
        <v>42591</v>
      </c>
      <c r="B1632" s="7">
        <v>2181.73999</v>
      </c>
      <c r="C1632" s="7">
        <v>300.92899999999997</v>
      </c>
      <c r="D1632" s="16">
        <v>-0.13283787666899999</v>
      </c>
      <c r="E1632" s="14">
        <f t="shared" ca="1" si="152"/>
        <v>2152.139893</v>
      </c>
      <c r="F1632" s="14">
        <f t="shared" ca="1" si="153"/>
        <v>347.654</v>
      </c>
      <c r="G1632" s="15">
        <f t="shared" ca="1" si="154"/>
        <v>1.0137537978345537</v>
      </c>
      <c r="H1632" s="15">
        <f t="shared" ca="1" si="155"/>
        <v>0.8655991301696514</v>
      </c>
      <c r="I1632" s="18">
        <f t="shared" ca="1" si="156"/>
        <v>-0.14614462405109663</v>
      </c>
      <c r="J1632" s="9">
        <f t="shared" ca="1" si="157"/>
        <v>-1.3306747400000001E-2</v>
      </c>
    </row>
    <row r="1633" spans="1:10" x14ac:dyDescent="0.2">
      <c r="A1633" s="2">
        <v>42592</v>
      </c>
      <c r="B1633" s="7">
        <v>2175.48999</v>
      </c>
      <c r="C1633" s="7">
        <v>295.50599999999997</v>
      </c>
      <c r="D1633" s="16">
        <v>-0.13845192822800001</v>
      </c>
      <c r="E1633" s="14">
        <f t="shared" ref="E1633:E1696" ca="1" si="158">OFFSET(B1633,-$K$1,0)</f>
        <v>2152.429932</v>
      </c>
      <c r="F1633" s="14">
        <f t="shared" ref="F1633:F1696" ca="1" si="159">OFFSET(C1633,-$K$1,0)</f>
        <v>353.21600000000001</v>
      </c>
      <c r="G1633" s="15">
        <f t="shared" ref="G1633:G1696" ca="1" si="160">B1633/E1633</f>
        <v>1.0107134999644671</v>
      </c>
      <c r="H1633" s="15">
        <f t="shared" ref="H1633:H1696" ca="1" si="161">C1633/F1633</f>
        <v>0.83661555535423071</v>
      </c>
      <c r="I1633" s="18">
        <f t="shared" ref="I1633:I1696" ca="1" si="162">H1633/G1633-1</f>
        <v>-0.17225251727255753</v>
      </c>
      <c r="J1633" s="9">
        <f t="shared" ca="1" si="157"/>
        <v>-3.3800588999999999E-2</v>
      </c>
    </row>
    <row r="1634" spans="1:10" x14ac:dyDescent="0.2">
      <c r="A1634" s="2">
        <v>42593</v>
      </c>
      <c r="B1634" s="7">
        <v>2185.790039</v>
      </c>
      <c r="C1634" s="7">
        <v>324.291</v>
      </c>
      <c r="D1634" s="16">
        <v>-8.1305672942699997E-2</v>
      </c>
      <c r="E1634" s="14">
        <f t="shared" ca="1" si="158"/>
        <v>2163.75</v>
      </c>
      <c r="F1634" s="14">
        <f t="shared" ca="1" si="159"/>
        <v>361.00400000000002</v>
      </c>
      <c r="G1634" s="15">
        <f t="shared" ca="1" si="160"/>
        <v>1.0101860376660889</v>
      </c>
      <c r="H1634" s="15">
        <f t="shared" ca="1" si="161"/>
        <v>0.89830306589400666</v>
      </c>
      <c r="I1634" s="18">
        <f t="shared" ca="1" si="162"/>
        <v>-0.11075481901390583</v>
      </c>
      <c r="J1634" s="9">
        <f t="shared" ca="1" si="157"/>
        <v>-2.94491461E-2</v>
      </c>
    </row>
    <row r="1635" spans="1:10" x14ac:dyDescent="0.2">
      <c r="A1635" s="2">
        <v>42594</v>
      </c>
      <c r="B1635" s="7">
        <v>2184.0500489999999</v>
      </c>
      <c r="C1635" s="7">
        <v>307.60399999999998</v>
      </c>
      <c r="D1635" s="16">
        <v>-0.11598870838100001</v>
      </c>
      <c r="E1635" s="14">
        <f t="shared" ca="1" si="158"/>
        <v>2161.73999</v>
      </c>
      <c r="F1635" s="14">
        <f t="shared" ca="1" si="159"/>
        <v>368.23500000000001</v>
      </c>
      <c r="G1635" s="15">
        <f t="shared" ca="1" si="160"/>
        <v>1.0103204173967286</v>
      </c>
      <c r="H1635" s="15">
        <f t="shared" ca="1" si="161"/>
        <v>0.83534699308865257</v>
      </c>
      <c r="I1635" s="18">
        <f t="shared" ca="1" si="162"/>
        <v>-0.17318607176021084</v>
      </c>
      <c r="J1635" s="9">
        <f t="shared" ca="1" si="157"/>
        <v>-5.7197363399999999E-2</v>
      </c>
    </row>
    <row r="1636" spans="1:10" x14ac:dyDescent="0.2">
      <c r="A1636" s="2">
        <v>42597</v>
      </c>
      <c r="B1636" s="7">
        <v>2190.1499020000001</v>
      </c>
      <c r="C1636" s="7">
        <v>302.18</v>
      </c>
      <c r="D1636" s="16">
        <v>-0.124322567802</v>
      </c>
      <c r="E1636" s="14">
        <f t="shared" ca="1" si="158"/>
        <v>2166.889893</v>
      </c>
      <c r="F1636" s="14">
        <f t="shared" ca="1" si="159"/>
        <v>379.36</v>
      </c>
      <c r="G1636" s="15">
        <f t="shared" ca="1" si="160"/>
        <v>1.0107342828424923</v>
      </c>
      <c r="H1636" s="15">
        <f t="shared" ca="1" si="161"/>
        <v>0.79655208772669761</v>
      </c>
      <c r="I1636" s="18">
        <f t="shared" ca="1" si="162"/>
        <v>-0.21190751986115408</v>
      </c>
      <c r="J1636" s="9">
        <f t="shared" ca="1" si="157"/>
        <v>-8.7584952100000002E-2</v>
      </c>
    </row>
    <row r="1637" spans="1:10" x14ac:dyDescent="0.2">
      <c r="A1637" s="2">
        <v>42598</v>
      </c>
      <c r="B1637" s="7">
        <v>2178.1499020000001</v>
      </c>
      <c r="C1637" s="7">
        <v>293.14100000000002</v>
      </c>
      <c r="D1637" s="16">
        <v>-0.12835115678699999</v>
      </c>
      <c r="E1637" s="14">
        <f t="shared" ca="1" si="158"/>
        <v>2163.780029</v>
      </c>
      <c r="F1637" s="14">
        <f t="shared" ca="1" si="159"/>
        <v>377.69099999999997</v>
      </c>
      <c r="G1637" s="15">
        <f t="shared" ca="1" si="160"/>
        <v>1.0066410969726165</v>
      </c>
      <c r="H1637" s="15">
        <f t="shared" ca="1" si="161"/>
        <v>0.77613975445536176</v>
      </c>
      <c r="I1637" s="18">
        <f t="shared" ca="1" si="162"/>
        <v>-0.22898065975099469</v>
      </c>
      <c r="J1637" s="9">
        <f t="shared" ca="1" si="157"/>
        <v>-0.100629503</v>
      </c>
    </row>
    <row r="1638" spans="1:10" x14ac:dyDescent="0.2">
      <c r="A1638" s="2">
        <v>42599</v>
      </c>
      <c r="B1638" s="7">
        <v>2182.219971</v>
      </c>
      <c r="C1638" s="7">
        <v>293.14100000000002</v>
      </c>
      <c r="D1638" s="16">
        <v>-0.10751543774900001</v>
      </c>
      <c r="E1638" s="14">
        <f t="shared" ca="1" si="158"/>
        <v>2173.0200199999999</v>
      </c>
      <c r="F1638" s="14">
        <f t="shared" ca="1" si="159"/>
        <v>365.87099999999998</v>
      </c>
      <c r="G1638" s="15">
        <f t="shared" ca="1" si="160"/>
        <v>1.0042337166318422</v>
      </c>
      <c r="H1638" s="15">
        <f t="shared" ca="1" si="161"/>
        <v>0.80121408911884251</v>
      </c>
      <c r="I1638" s="18">
        <f t="shared" ca="1" si="162"/>
        <v>-0.20216372359406443</v>
      </c>
      <c r="J1638" s="9">
        <f t="shared" ca="1" si="157"/>
        <v>-9.4648285799999995E-2</v>
      </c>
    </row>
    <row r="1639" spans="1:10" x14ac:dyDescent="0.2">
      <c r="A1639" s="2">
        <v>42600</v>
      </c>
      <c r="B1639" s="7">
        <v>2187.0200199999999</v>
      </c>
      <c r="C1639" s="7">
        <v>302.87599999999998</v>
      </c>
      <c r="D1639" s="16">
        <v>-9.7335582482799998E-2</v>
      </c>
      <c r="E1639" s="14">
        <f t="shared" ca="1" si="158"/>
        <v>2165.169922</v>
      </c>
      <c r="F1639" s="14">
        <f t="shared" ca="1" si="159"/>
        <v>357.666</v>
      </c>
      <c r="G1639" s="15">
        <f t="shared" ca="1" si="160"/>
        <v>1.0100916319675348</v>
      </c>
      <c r="H1639" s="15">
        <f t="shared" ca="1" si="161"/>
        <v>0.84681238921228175</v>
      </c>
      <c r="I1639" s="18">
        <f t="shared" ca="1" si="162"/>
        <v>-0.16164795112420161</v>
      </c>
      <c r="J1639" s="9">
        <f t="shared" ca="1" si="157"/>
        <v>-6.4312368600000003E-2</v>
      </c>
    </row>
    <row r="1640" spans="1:10" x14ac:dyDescent="0.2">
      <c r="A1640" s="2">
        <v>42601</v>
      </c>
      <c r="B1640" s="7">
        <v>2183.8701169999999</v>
      </c>
      <c r="C1640" s="7">
        <v>300.09399999999999</v>
      </c>
      <c r="D1640" s="16">
        <v>-0.10226661609400001</v>
      </c>
      <c r="E1640" s="14">
        <f t="shared" ca="1" si="158"/>
        <v>2175.030029</v>
      </c>
      <c r="F1640" s="14">
        <f t="shared" ca="1" si="159"/>
        <v>356.13600000000002</v>
      </c>
      <c r="G1640" s="15">
        <f t="shared" ca="1" si="160"/>
        <v>1.0040643521616408</v>
      </c>
      <c r="H1640" s="15">
        <f t="shared" ca="1" si="161"/>
        <v>0.84263876721252551</v>
      </c>
      <c r="I1640" s="18">
        <f t="shared" ca="1" si="162"/>
        <v>-0.16077215031246117</v>
      </c>
      <c r="J1640" s="9">
        <f t="shared" ca="1" si="157"/>
        <v>-5.8505534200000001E-2</v>
      </c>
    </row>
    <row r="1641" spans="1:10" x14ac:dyDescent="0.2">
      <c r="A1641" s="2">
        <v>42604</v>
      </c>
      <c r="B1641" s="7">
        <v>2182.639893</v>
      </c>
      <c r="C1641" s="7">
        <v>305.65699999999998</v>
      </c>
      <c r="D1641" s="16">
        <v>-9.3794001486300002E-2</v>
      </c>
      <c r="E1641" s="14">
        <f t="shared" ca="1" si="158"/>
        <v>2168.4799800000001</v>
      </c>
      <c r="F1641" s="14">
        <f t="shared" ca="1" si="159"/>
        <v>349.6</v>
      </c>
      <c r="G1641" s="15">
        <f t="shared" ca="1" si="160"/>
        <v>1.0065298795149586</v>
      </c>
      <c r="H1641" s="15">
        <f t="shared" ca="1" si="161"/>
        <v>0.8743049199084667</v>
      </c>
      <c r="I1641" s="18">
        <f t="shared" ca="1" si="162"/>
        <v>-0.13136714795810178</v>
      </c>
      <c r="J1641" s="9">
        <f t="shared" ca="1" si="157"/>
        <v>-3.7573146500000001E-2</v>
      </c>
    </row>
    <row r="1642" spans="1:10" x14ac:dyDescent="0.2">
      <c r="A1642" s="2">
        <v>42605</v>
      </c>
      <c r="B1642" s="7">
        <v>2186.8999020000001</v>
      </c>
      <c r="C1642" s="7">
        <v>308.99400000000003</v>
      </c>
      <c r="D1642" s="16">
        <v>-0.106389899249</v>
      </c>
      <c r="E1642" s="14">
        <f t="shared" ca="1" si="158"/>
        <v>2169.179932</v>
      </c>
      <c r="F1642" s="14">
        <f t="shared" ca="1" si="159"/>
        <v>355.30200000000002</v>
      </c>
      <c r="G1642" s="15">
        <f t="shared" ca="1" si="160"/>
        <v>1.0081689719412359</v>
      </c>
      <c r="H1642" s="15">
        <f t="shared" ca="1" si="161"/>
        <v>0.8696658054274955</v>
      </c>
      <c r="I1642" s="18">
        <f t="shared" ca="1" si="162"/>
        <v>-0.13738090574941186</v>
      </c>
      <c r="J1642" s="9">
        <f t="shared" ca="1" si="157"/>
        <v>-3.0991006500000001E-2</v>
      </c>
    </row>
    <row r="1643" spans="1:10" x14ac:dyDescent="0.2">
      <c r="A1643" s="2">
        <v>42606</v>
      </c>
      <c r="B1643" s="7">
        <v>2175.4399410000001</v>
      </c>
      <c r="C1643" s="7">
        <v>298.84300000000002</v>
      </c>
      <c r="D1643" s="16">
        <v>-0.12346860132900001</v>
      </c>
      <c r="E1643" s="14">
        <f t="shared" ca="1" si="158"/>
        <v>2166.580078</v>
      </c>
      <c r="F1643" s="14">
        <f t="shared" ca="1" si="159"/>
        <v>355.99799999999999</v>
      </c>
      <c r="G1643" s="15">
        <f t="shared" ca="1" si="160"/>
        <v>1.0040893309644843</v>
      </c>
      <c r="H1643" s="15">
        <f t="shared" ca="1" si="161"/>
        <v>0.83945134523227671</v>
      </c>
      <c r="I1643" s="18">
        <f t="shared" ca="1" si="162"/>
        <v>-0.16396746848615906</v>
      </c>
      <c r="J1643" s="9">
        <f t="shared" ca="1" si="157"/>
        <v>-4.0498867199999997E-2</v>
      </c>
    </row>
    <row r="1644" spans="1:10" x14ac:dyDescent="0.2">
      <c r="A1644" s="2">
        <v>42607</v>
      </c>
      <c r="B1644" s="7">
        <v>2172.469971</v>
      </c>
      <c r="C1644" s="7">
        <v>293.14100000000002</v>
      </c>
      <c r="D1644" s="16">
        <v>-0.116234853992</v>
      </c>
      <c r="E1644" s="14">
        <f t="shared" ca="1" si="158"/>
        <v>2170.0600589999999</v>
      </c>
      <c r="F1644" s="14">
        <f t="shared" ca="1" si="159"/>
        <v>327.48899999999998</v>
      </c>
      <c r="G1644" s="15">
        <f t="shared" ca="1" si="160"/>
        <v>1.0011105277893142</v>
      </c>
      <c r="H1644" s="15">
        <f t="shared" ca="1" si="161"/>
        <v>0.89511708790218925</v>
      </c>
      <c r="I1644" s="18">
        <f t="shared" ca="1" si="162"/>
        <v>-0.105875861800378</v>
      </c>
      <c r="J1644" s="9">
        <f t="shared" ca="1" si="157"/>
        <v>1.03589922E-2</v>
      </c>
    </row>
    <row r="1645" spans="1:10" x14ac:dyDescent="0.2">
      <c r="A1645" s="2">
        <v>42608</v>
      </c>
      <c r="B1645" s="7">
        <v>2169.040039</v>
      </c>
      <c r="C1645" s="7">
        <v>296.75700000000001</v>
      </c>
      <c r="D1645" s="16">
        <v>-4.43784759576E-2</v>
      </c>
      <c r="E1645" s="14">
        <f t="shared" ca="1" si="158"/>
        <v>2173.6000979999999</v>
      </c>
      <c r="F1645" s="14">
        <f t="shared" ca="1" si="159"/>
        <v>304.54500000000002</v>
      </c>
      <c r="G1645" s="15">
        <f t="shared" ca="1" si="160"/>
        <v>0.99790207085277749</v>
      </c>
      <c r="H1645" s="15">
        <f t="shared" ca="1" si="161"/>
        <v>0.97442742451854403</v>
      </c>
      <c r="I1645" s="18">
        <f t="shared" ca="1" si="162"/>
        <v>-2.3523998015329006E-2</v>
      </c>
      <c r="J1645" s="9">
        <f t="shared" ca="1" si="157"/>
        <v>2.0854477900000001E-2</v>
      </c>
    </row>
    <row r="1646" spans="1:10" x14ac:dyDescent="0.2">
      <c r="A1646" s="2">
        <v>42612</v>
      </c>
      <c r="B1646" s="7">
        <v>2176.1201169999999</v>
      </c>
      <c r="C1646" s="7">
        <v>294.81099999999998</v>
      </c>
      <c r="D1646" s="16">
        <v>-2.07632405919E-2</v>
      </c>
      <c r="E1646" s="14">
        <f t="shared" ca="1" si="158"/>
        <v>2170.8400879999999</v>
      </c>
      <c r="F1646" s="14">
        <f t="shared" ca="1" si="159"/>
        <v>298.00799999999998</v>
      </c>
      <c r="G1646" s="15">
        <f t="shared" ca="1" si="160"/>
        <v>1.0024322514722237</v>
      </c>
      <c r="H1646" s="15">
        <f t="shared" ca="1" si="161"/>
        <v>0.98927210007785027</v>
      </c>
      <c r="I1646" s="18">
        <f t="shared" ca="1" si="162"/>
        <v>-1.3128220261315215E-2</v>
      </c>
      <c r="J1646" s="9">
        <f t="shared" ca="1" si="157"/>
        <v>7.6350202999999998E-3</v>
      </c>
    </row>
    <row r="1647" spans="1:10" x14ac:dyDescent="0.2">
      <c r="A1647" s="2">
        <v>42613</v>
      </c>
      <c r="B1647" s="7">
        <v>2170.9499510000001</v>
      </c>
      <c r="C1647" s="7">
        <v>295.08800000000002</v>
      </c>
      <c r="D1647" s="16">
        <v>5.2146245162300001E-2</v>
      </c>
      <c r="E1647" s="14">
        <f t="shared" ca="1" si="158"/>
        <v>2157.030029</v>
      </c>
      <c r="F1647" s="14">
        <f t="shared" ca="1" si="159"/>
        <v>278.67899999999997</v>
      </c>
      <c r="G1647" s="15">
        <f t="shared" ca="1" si="160"/>
        <v>1.0064532815087666</v>
      </c>
      <c r="H1647" s="15">
        <f t="shared" ca="1" si="161"/>
        <v>1.0588813652984259</v>
      </c>
      <c r="I1647" s="18">
        <f t="shared" ca="1" si="162"/>
        <v>5.2091919965787881E-2</v>
      </c>
      <c r="J1647" s="9">
        <f t="shared" ca="1" si="157"/>
        <v>-5.43252E-5</v>
      </c>
    </row>
    <row r="1648" spans="1:10" x14ac:dyDescent="0.2">
      <c r="A1648" s="2">
        <v>42614</v>
      </c>
      <c r="B1648" s="7">
        <v>2170.860107</v>
      </c>
      <c r="C1648" s="7">
        <v>275.06400000000002</v>
      </c>
      <c r="D1648" s="16">
        <v>3.4072226881399999E-2</v>
      </c>
      <c r="E1648" s="14">
        <f t="shared" ca="1" si="158"/>
        <v>2163.790039</v>
      </c>
      <c r="F1648" s="14">
        <f t="shared" ca="1" si="159"/>
        <v>269.779</v>
      </c>
      <c r="G1648" s="15">
        <f t="shared" ca="1" si="160"/>
        <v>1.0032674464123457</v>
      </c>
      <c r="H1648" s="15">
        <f t="shared" ca="1" si="161"/>
        <v>1.0195901089410222</v>
      </c>
      <c r="I1648" s="18">
        <f t="shared" ca="1" si="162"/>
        <v>1.6269502800121627E-2</v>
      </c>
      <c r="J1648" s="9">
        <f t="shared" ca="1" si="157"/>
        <v>-1.78027241E-2</v>
      </c>
    </row>
    <row r="1649" spans="1:10" x14ac:dyDescent="0.2">
      <c r="A1649" s="2">
        <v>42615</v>
      </c>
      <c r="B1649" s="7">
        <v>2179.9799800000001</v>
      </c>
      <c r="C1649" s="7">
        <v>280.34800000000001</v>
      </c>
      <c r="D1649" s="16">
        <v>-9.3522350764699991E-3</v>
      </c>
      <c r="E1649" s="14">
        <f t="shared" ca="1" si="158"/>
        <v>2164.25</v>
      </c>
      <c r="F1649" s="14">
        <f t="shared" ca="1" si="159"/>
        <v>286.745</v>
      </c>
      <c r="G1649" s="15">
        <f t="shared" ca="1" si="160"/>
        <v>1.0072680974933581</v>
      </c>
      <c r="H1649" s="15">
        <f t="shared" ca="1" si="161"/>
        <v>0.97769097979040609</v>
      </c>
      <c r="I1649" s="18">
        <f t="shared" ca="1" si="162"/>
        <v>-2.936369947242079E-2</v>
      </c>
      <c r="J1649" s="9">
        <f t="shared" ca="1" si="157"/>
        <v>-2.0011464400000002E-2</v>
      </c>
    </row>
    <row r="1650" spans="1:10" x14ac:dyDescent="0.2">
      <c r="A1650" s="2">
        <v>42619</v>
      </c>
      <c r="B1650" s="7">
        <v>2186.4799800000001</v>
      </c>
      <c r="C1650" s="7">
        <v>277.01100000000002</v>
      </c>
      <c r="D1650" s="16">
        <v>-4.70762251939E-2</v>
      </c>
      <c r="E1650" s="14">
        <f t="shared" ca="1" si="158"/>
        <v>2182.8701169999999</v>
      </c>
      <c r="F1650" s="14">
        <f t="shared" ca="1" si="159"/>
        <v>293.14100000000002</v>
      </c>
      <c r="G1650" s="15">
        <f t="shared" ca="1" si="160"/>
        <v>1.0016537232205833</v>
      </c>
      <c r="H1650" s="15">
        <f t="shared" ca="1" si="161"/>
        <v>0.94497528493114236</v>
      </c>
      <c r="I1650" s="18">
        <f t="shared" ca="1" si="162"/>
        <v>-5.6584862588245244E-2</v>
      </c>
      <c r="J1650" s="9">
        <f t="shared" ca="1" si="157"/>
        <v>-9.5086374000000005E-3</v>
      </c>
    </row>
    <row r="1651" spans="1:10" x14ac:dyDescent="0.2">
      <c r="A1651" s="2">
        <v>42620</v>
      </c>
      <c r="B1651" s="7">
        <v>2186.1599120000001</v>
      </c>
      <c r="C1651" s="7">
        <v>265.46800000000002</v>
      </c>
      <c r="D1651" s="16">
        <v>-3.5304558306899998E-2</v>
      </c>
      <c r="E1651" s="14">
        <f t="shared" ca="1" si="158"/>
        <v>2180.889893</v>
      </c>
      <c r="F1651" s="14">
        <f t="shared" ca="1" si="159"/>
        <v>286.745</v>
      </c>
      <c r="G1651" s="15">
        <f t="shared" ca="1" si="160"/>
        <v>1.002416453493097</v>
      </c>
      <c r="H1651" s="15">
        <f t="shared" ca="1" si="161"/>
        <v>0.92579818305463046</v>
      </c>
      <c r="I1651" s="18">
        <f t="shared" ca="1" si="162"/>
        <v>-7.6433572265775074E-2</v>
      </c>
      <c r="J1651" s="9">
        <f t="shared" ca="1" si="157"/>
        <v>-4.1129013999999998E-2</v>
      </c>
    </row>
    <row r="1652" spans="1:10" x14ac:dyDescent="0.2">
      <c r="A1652" s="2">
        <v>42621</v>
      </c>
      <c r="B1652" s="7">
        <v>2181.3000489999999</v>
      </c>
      <c r="C1652" s="7">
        <v>263.8</v>
      </c>
      <c r="D1652" s="16">
        <v>-4.1813615111700002E-2</v>
      </c>
      <c r="E1652" s="14">
        <f t="shared" ca="1" si="158"/>
        <v>2181.73999</v>
      </c>
      <c r="F1652" s="14">
        <f t="shared" ca="1" si="159"/>
        <v>300.92899999999997</v>
      </c>
      <c r="G1652" s="15">
        <f t="shared" ca="1" si="160"/>
        <v>0.99979835314839693</v>
      </c>
      <c r="H1652" s="15">
        <f t="shared" ca="1" si="161"/>
        <v>0.87661873731012974</v>
      </c>
      <c r="I1652" s="18">
        <f t="shared" ca="1" si="162"/>
        <v>-0.12320445962965498</v>
      </c>
      <c r="J1652" s="9">
        <f t="shared" ca="1" si="157"/>
        <v>-8.1390844500000004E-2</v>
      </c>
    </row>
    <row r="1653" spans="1:10" x14ac:dyDescent="0.2">
      <c r="A1653" s="2">
        <v>42622</v>
      </c>
      <c r="B1653" s="7">
        <v>2127.8100589999999</v>
      </c>
      <c r="C1653" s="7">
        <v>262.548</v>
      </c>
      <c r="D1653" s="16">
        <v>-2.3531203939899999E-2</v>
      </c>
      <c r="E1653" s="14">
        <f t="shared" ca="1" si="158"/>
        <v>2175.48999</v>
      </c>
      <c r="F1653" s="14">
        <f t="shared" ca="1" si="159"/>
        <v>295.50599999999997</v>
      </c>
      <c r="G1653" s="15">
        <f t="shared" ca="1" si="160"/>
        <v>0.97808313013658121</v>
      </c>
      <c r="H1653" s="15">
        <f t="shared" ca="1" si="161"/>
        <v>0.88846926965949935</v>
      </c>
      <c r="I1653" s="18">
        <f t="shared" ca="1" si="162"/>
        <v>-9.1621926312713375E-2</v>
      </c>
      <c r="J1653" s="9">
        <f t="shared" ca="1" si="157"/>
        <v>-6.8090722399999998E-2</v>
      </c>
    </row>
    <row r="1654" spans="1:10" x14ac:dyDescent="0.2">
      <c r="A1654" s="2">
        <v>42625</v>
      </c>
      <c r="B1654" s="7">
        <v>2159.040039</v>
      </c>
      <c r="C1654" s="7">
        <v>273.95100000000002</v>
      </c>
      <c r="D1654" s="16">
        <v>-5.7300029000899998E-2</v>
      </c>
      <c r="E1654" s="14">
        <f t="shared" ca="1" si="158"/>
        <v>2185.790039</v>
      </c>
      <c r="F1654" s="14">
        <f t="shared" ca="1" si="159"/>
        <v>324.291</v>
      </c>
      <c r="G1654" s="15">
        <f t="shared" ca="1" si="160"/>
        <v>0.98776186206236072</v>
      </c>
      <c r="H1654" s="15">
        <f t="shared" ca="1" si="161"/>
        <v>0.84476905001988967</v>
      </c>
      <c r="I1654" s="18">
        <f t="shared" ca="1" si="162"/>
        <v>-0.14476445946588234</v>
      </c>
      <c r="J1654" s="9">
        <f t="shared" ca="1" si="157"/>
        <v>-8.7464430499999996E-2</v>
      </c>
    </row>
    <row r="1655" spans="1:10" x14ac:dyDescent="0.2">
      <c r="A1655" s="2">
        <v>42626</v>
      </c>
      <c r="B1655" s="7">
        <v>2127.0200199999999</v>
      </c>
      <c r="C1655" s="7">
        <v>293.14100000000002</v>
      </c>
      <c r="D1655" s="16">
        <v>1.9789776350799999E-2</v>
      </c>
      <c r="E1655" s="14">
        <f t="shared" ca="1" si="158"/>
        <v>2184.0500489999999</v>
      </c>
      <c r="F1655" s="14">
        <f t="shared" ca="1" si="159"/>
        <v>307.60399999999998</v>
      </c>
      <c r="G1655" s="15">
        <f t="shared" ca="1" si="160"/>
        <v>0.97388794774821574</v>
      </c>
      <c r="H1655" s="15">
        <f t="shared" ca="1" si="161"/>
        <v>0.95298175576390431</v>
      </c>
      <c r="I1655" s="18">
        <f t="shared" ca="1" si="162"/>
        <v>-2.1466732423016333E-2</v>
      </c>
      <c r="J1655" s="9">
        <f t="shared" ca="1" si="157"/>
        <v>-4.1256508800000001E-2</v>
      </c>
    </row>
    <row r="1656" spans="1:10" x14ac:dyDescent="0.2">
      <c r="A1656" s="2">
        <v>42627</v>
      </c>
      <c r="B1656" s="7">
        <v>2125.7700199999999</v>
      </c>
      <c r="C1656" s="7">
        <v>273.255</v>
      </c>
      <c r="D1656" s="16">
        <v>-2.02877879208E-2</v>
      </c>
      <c r="E1656" s="14">
        <f t="shared" ca="1" si="158"/>
        <v>2190.1499020000001</v>
      </c>
      <c r="F1656" s="14">
        <f t="shared" ca="1" si="159"/>
        <v>302.18</v>
      </c>
      <c r="G1656" s="15">
        <f t="shared" ca="1" si="160"/>
        <v>0.97060480566137974</v>
      </c>
      <c r="H1656" s="15">
        <f t="shared" ca="1" si="161"/>
        <v>0.90427890661195309</v>
      </c>
      <c r="I1656" s="18">
        <f t="shared" ca="1" si="162"/>
        <v>-6.8334608135626862E-2</v>
      </c>
      <c r="J1656" s="9">
        <f t="shared" ca="1" si="157"/>
        <v>-4.80468202E-2</v>
      </c>
    </row>
    <row r="1657" spans="1:10" x14ac:dyDescent="0.2">
      <c r="A1657" s="2">
        <v>42628</v>
      </c>
      <c r="B1657" s="7">
        <v>2147.26001</v>
      </c>
      <c r="C1657" s="7">
        <v>221.94200000000001</v>
      </c>
      <c r="D1657" s="16">
        <v>-0.14849930550599999</v>
      </c>
      <c r="E1657" s="14">
        <f t="shared" ca="1" si="158"/>
        <v>2178.1499020000001</v>
      </c>
      <c r="F1657" s="14">
        <f t="shared" ca="1" si="159"/>
        <v>293.14100000000002</v>
      </c>
      <c r="G1657" s="15">
        <f t="shared" ca="1" si="160"/>
        <v>0.98581828919504721</v>
      </c>
      <c r="H1657" s="15">
        <f t="shared" ca="1" si="161"/>
        <v>0.75711688231942986</v>
      </c>
      <c r="I1657" s="18">
        <f t="shared" ca="1" si="162"/>
        <v>-0.23199144242125946</v>
      </c>
      <c r="J1657" s="9">
        <f t="shared" ca="1" si="157"/>
        <v>-8.34921369E-2</v>
      </c>
    </row>
    <row r="1658" spans="1:10" x14ac:dyDescent="0.2">
      <c r="A1658" s="2">
        <v>42629</v>
      </c>
      <c r="B1658" s="7">
        <v>2139.1599120000001</v>
      </c>
      <c r="C1658" s="7">
        <v>219.71700000000001</v>
      </c>
      <c r="D1658" s="16">
        <v>-0.111242913177</v>
      </c>
      <c r="E1658" s="14">
        <f t="shared" ca="1" si="158"/>
        <v>2182.219971</v>
      </c>
      <c r="F1658" s="14">
        <f t="shared" ca="1" si="159"/>
        <v>293.14100000000002</v>
      </c>
      <c r="G1658" s="15">
        <f t="shared" ca="1" si="160"/>
        <v>0.98026777338112814</v>
      </c>
      <c r="H1658" s="15">
        <f t="shared" ca="1" si="161"/>
        <v>0.74952667828792285</v>
      </c>
      <c r="I1658" s="18">
        <f t="shared" ca="1" si="162"/>
        <v>-0.23538578066004945</v>
      </c>
      <c r="J1658" s="9">
        <f t="shared" ca="1" si="157"/>
        <v>-0.1241428675</v>
      </c>
    </row>
    <row r="1659" spans="1:10" x14ac:dyDescent="0.2">
      <c r="A1659" s="2">
        <v>42632</v>
      </c>
      <c r="B1659" s="7">
        <v>2139.1201169999999</v>
      </c>
      <c r="C1659" s="7">
        <v>223.054</v>
      </c>
      <c r="D1659" s="16">
        <v>-0.14584432767399999</v>
      </c>
      <c r="E1659" s="14">
        <f t="shared" ca="1" si="158"/>
        <v>2187.0200199999999</v>
      </c>
      <c r="F1659" s="14">
        <f t="shared" ca="1" si="159"/>
        <v>302.87599999999998</v>
      </c>
      <c r="G1659" s="15">
        <f t="shared" ca="1" si="160"/>
        <v>0.97809809578240625</v>
      </c>
      <c r="H1659" s="15">
        <f t="shared" ca="1" si="161"/>
        <v>0.73645320197044339</v>
      </c>
      <c r="I1659" s="18">
        <f t="shared" ca="1" si="162"/>
        <v>-0.24705588821197411</v>
      </c>
      <c r="J1659" s="9">
        <f t="shared" ca="1" si="157"/>
        <v>-0.10121156050000001</v>
      </c>
    </row>
    <row r="1660" spans="1:10" x14ac:dyDescent="0.2">
      <c r="A1660" s="2">
        <v>42633</v>
      </c>
      <c r="B1660" s="7">
        <v>2139.76001</v>
      </c>
      <c r="C1660" s="7">
        <v>209.983</v>
      </c>
      <c r="D1660" s="16">
        <v>-0.161714722009</v>
      </c>
      <c r="E1660" s="14">
        <f t="shared" ca="1" si="158"/>
        <v>2183.8701169999999</v>
      </c>
      <c r="F1660" s="14">
        <f t="shared" ca="1" si="159"/>
        <v>300.09399999999999</v>
      </c>
      <c r="G1660" s="15">
        <f t="shared" ca="1" si="160"/>
        <v>0.97980186337244524</v>
      </c>
      <c r="H1660" s="15">
        <f t="shared" ca="1" si="161"/>
        <v>0.6997240864529114</v>
      </c>
      <c r="I1660" s="18">
        <f t="shared" ca="1" si="162"/>
        <v>-0.28585144342909852</v>
      </c>
      <c r="J1660" s="9">
        <f t="shared" ca="1" si="157"/>
        <v>-0.1241367214</v>
      </c>
    </row>
    <row r="1661" spans="1:10" x14ac:dyDescent="0.2">
      <c r="A1661" s="2">
        <v>42634</v>
      </c>
      <c r="B1661" s="7">
        <v>2163.1201169999999</v>
      </c>
      <c r="C1661" s="7">
        <v>200.666</v>
      </c>
      <c r="D1661" s="16">
        <v>-0.20195345729200001</v>
      </c>
      <c r="E1661" s="14">
        <f t="shared" ca="1" si="158"/>
        <v>2182.639893</v>
      </c>
      <c r="F1661" s="14">
        <f t="shared" ca="1" si="159"/>
        <v>305.65699999999998</v>
      </c>
      <c r="G1661" s="15">
        <f t="shared" ca="1" si="160"/>
        <v>0.99105680416517516</v>
      </c>
      <c r="H1661" s="15">
        <f t="shared" ca="1" si="161"/>
        <v>0.65650713054175103</v>
      </c>
      <c r="I1661" s="18">
        <f t="shared" ca="1" si="162"/>
        <v>-0.33756861586277565</v>
      </c>
      <c r="J1661" s="9">
        <f t="shared" ca="1" si="157"/>
        <v>-0.13561515860000001</v>
      </c>
    </row>
    <row r="1662" spans="1:10" x14ac:dyDescent="0.2">
      <c r="A1662" s="2">
        <v>42635</v>
      </c>
      <c r="B1662" s="7">
        <v>2177.179932</v>
      </c>
      <c r="C1662" s="7">
        <v>194.12899999999999</v>
      </c>
      <c r="D1662" s="16">
        <v>-0.23602673305800001</v>
      </c>
      <c r="E1662" s="14">
        <f t="shared" ca="1" si="158"/>
        <v>2186.8999020000001</v>
      </c>
      <c r="F1662" s="14">
        <f t="shared" ca="1" si="159"/>
        <v>308.99400000000003</v>
      </c>
      <c r="G1662" s="15">
        <f t="shared" ca="1" si="160"/>
        <v>0.99555536584408333</v>
      </c>
      <c r="H1662" s="15">
        <f t="shared" ca="1" si="161"/>
        <v>0.62826139018880611</v>
      </c>
      <c r="I1662" s="18">
        <f t="shared" ca="1" si="162"/>
        <v>-0.36893375120716299</v>
      </c>
      <c r="J1662" s="9">
        <f t="shared" ca="1" si="157"/>
        <v>-0.1329070181</v>
      </c>
    </row>
    <row r="1663" spans="1:10" x14ac:dyDescent="0.2">
      <c r="A1663" s="2">
        <v>42636</v>
      </c>
      <c r="B1663" s="7">
        <v>2164.6899410000001</v>
      </c>
      <c r="C1663" s="7">
        <v>221.94200000000001</v>
      </c>
      <c r="D1663" s="16">
        <v>-0.15779853410299999</v>
      </c>
      <c r="E1663" s="14">
        <f t="shared" ca="1" si="158"/>
        <v>2175.4399410000001</v>
      </c>
      <c r="F1663" s="14">
        <f t="shared" ca="1" si="159"/>
        <v>298.84300000000002</v>
      </c>
      <c r="G1663" s="15">
        <f t="shared" ca="1" si="160"/>
        <v>0.99505847079599974</v>
      </c>
      <c r="H1663" s="15">
        <f t="shared" ca="1" si="161"/>
        <v>0.74267090077398501</v>
      </c>
      <c r="I1663" s="18">
        <f t="shared" ca="1" si="162"/>
        <v>-0.25364094415488625</v>
      </c>
      <c r="J1663" s="9">
        <f t="shared" ca="1" si="157"/>
        <v>-9.5842410099999997E-2</v>
      </c>
    </row>
    <row r="1664" spans="1:10" x14ac:dyDescent="0.2">
      <c r="A1664" s="2">
        <v>42639</v>
      </c>
      <c r="B1664" s="7">
        <v>2146.1000979999999</v>
      </c>
      <c r="C1664" s="7">
        <v>208.036</v>
      </c>
      <c r="D1664" s="16">
        <v>-0.18647640860799999</v>
      </c>
      <c r="E1664" s="14">
        <f t="shared" ca="1" si="158"/>
        <v>2172.469971</v>
      </c>
      <c r="F1664" s="14">
        <f t="shared" ca="1" si="159"/>
        <v>293.14100000000002</v>
      </c>
      <c r="G1664" s="15">
        <f t="shared" ca="1" si="160"/>
        <v>0.98786180092152809</v>
      </c>
      <c r="H1664" s="15">
        <f t="shared" ca="1" si="161"/>
        <v>0.70967895995442465</v>
      </c>
      <c r="I1664" s="18">
        <f t="shared" ca="1" si="162"/>
        <v>-0.28160096959675962</v>
      </c>
      <c r="J1664" s="9">
        <f t="shared" ca="1" si="157"/>
        <v>-9.5124560999999996E-2</v>
      </c>
    </row>
    <row r="1665" spans="1:10" x14ac:dyDescent="0.2">
      <c r="A1665" s="2">
        <v>42640</v>
      </c>
      <c r="B1665" s="7">
        <v>2159.929932</v>
      </c>
      <c r="C1665" s="7">
        <v>214.71100000000001</v>
      </c>
      <c r="D1665" s="16">
        <v>-0.180950060484</v>
      </c>
      <c r="E1665" s="14">
        <f t="shared" ca="1" si="158"/>
        <v>2169.040039</v>
      </c>
      <c r="F1665" s="14">
        <f t="shared" ca="1" si="159"/>
        <v>296.75700000000001</v>
      </c>
      <c r="G1665" s="15">
        <f t="shared" ca="1" si="160"/>
        <v>0.99579993599186856</v>
      </c>
      <c r="H1665" s="15">
        <f t="shared" ca="1" si="161"/>
        <v>0.72352463463372396</v>
      </c>
      <c r="I1665" s="18">
        <f t="shared" ca="1" si="162"/>
        <v>-0.27342369839273406</v>
      </c>
      <c r="J1665" s="9">
        <f t="shared" ca="1" si="157"/>
        <v>-9.2473637900000002E-2</v>
      </c>
    </row>
    <row r="1666" spans="1:10" x14ac:dyDescent="0.2">
      <c r="A1666" s="2">
        <v>42641</v>
      </c>
      <c r="B1666" s="7">
        <v>2171.3701169999999</v>
      </c>
      <c r="C1666" s="7">
        <v>229.03399999999999</v>
      </c>
      <c r="D1666" s="16">
        <v>-0.132899791973</v>
      </c>
      <c r="E1666" s="14">
        <f t="shared" ca="1" si="158"/>
        <v>2176.1201169999999</v>
      </c>
      <c r="F1666" s="14">
        <f t="shared" ca="1" si="159"/>
        <v>294.81099999999998</v>
      </c>
      <c r="G1666" s="15">
        <f t="shared" ca="1" si="160"/>
        <v>0.9978172160797133</v>
      </c>
      <c r="H1666" s="15">
        <f t="shared" ca="1" si="161"/>
        <v>0.77688417324998049</v>
      </c>
      <c r="I1666" s="18">
        <f t="shared" ca="1" si="162"/>
        <v>-0.22141634687137224</v>
      </c>
      <c r="J1666" s="9">
        <f t="shared" ca="1" si="157"/>
        <v>-8.8516554900000002E-2</v>
      </c>
    </row>
    <row r="1667" spans="1:10" x14ac:dyDescent="0.2">
      <c r="A1667" s="2">
        <v>42642</v>
      </c>
      <c r="B1667" s="7">
        <v>2151.1298830000001</v>
      </c>
      <c r="C1667" s="7">
        <v>245.86099999999999</v>
      </c>
      <c r="D1667" s="16">
        <v>-0.108429964106</v>
      </c>
      <c r="E1667" s="14">
        <f t="shared" ca="1" si="158"/>
        <v>2170.9499510000001</v>
      </c>
      <c r="F1667" s="14">
        <f t="shared" ca="1" si="159"/>
        <v>295.08800000000002</v>
      </c>
      <c r="G1667" s="15">
        <f t="shared" ca="1" si="160"/>
        <v>0.99087032476687442</v>
      </c>
      <c r="H1667" s="15">
        <f t="shared" ca="1" si="161"/>
        <v>0.83317857723797639</v>
      </c>
      <c r="I1667" s="18">
        <f t="shared" ca="1" si="162"/>
        <v>-0.159144686834777</v>
      </c>
      <c r="J1667" s="9">
        <f t="shared" ca="1" si="157"/>
        <v>-5.0714722699999999E-2</v>
      </c>
    </row>
    <row r="1668" spans="1:10" x14ac:dyDescent="0.2">
      <c r="A1668" s="2">
        <v>42643</v>
      </c>
      <c r="B1668" s="7">
        <v>2168.2700199999999</v>
      </c>
      <c r="C1668" s="7">
        <v>255.87299999999999</v>
      </c>
      <c r="D1668" s="16">
        <v>-2.7081487096000001E-2</v>
      </c>
      <c r="E1668" s="14">
        <f t="shared" ca="1" si="158"/>
        <v>2170.860107</v>
      </c>
      <c r="F1668" s="14">
        <f t="shared" ca="1" si="159"/>
        <v>275.06400000000002</v>
      </c>
      <c r="G1668" s="15">
        <f t="shared" ca="1" si="160"/>
        <v>0.99880688442721466</v>
      </c>
      <c r="H1668" s="15">
        <f t="shared" ca="1" si="161"/>
        <v>0.93023078265421855</v>
      </c>
      <c r="I1668" s="18">
        <f t="shared" ca="1" si="162"/>
        <v>-6.8658018724332748E-2</v>
      </c>
      <c r="J1668" s="9">
        <f t="shared" ca="1" si="157"/>
        <v>-4.1576531600000001E-2</v>
      </c>
    </row>
    <row r="1669" spans="1:10" x14ac:dyDescent="0.2">
      <c r="A1669" s="2">
        <v>42646</v>
      </c>
      <c r="B1669" s="7">
        <v>2161.1999510000001</v>
      </c>
      <c r="C1669" s="7">
        <v>247.82</v>
      </c>
      <c r="D1669" s="16">
        <v>-6.9145291730999994E-2</v>
      </c>
      <c r="E1669" s="14">
        <f t="shared" ca="1" si="158"/>
        <v>2179.9799800000001</v>
      </c>
      <c r="F1669" s="14">
        <f t="shared" ca="1" si="159"/>
        <v>280.34800000000001</v>
      </c>
      <c r="G1669" s="15">
        <f t="shared" ca="1" si="160"/>
        <v>0.99138522868453127</v>
      </c>
      <c r="H1669" s="15">
        <f t="shared" ca="1" si="161"/>
        <v>0.88397277669182583</v>
      </c>
      <c r="I1669" s="18">
        <f t="shared" ca="1" si="162"/>
        <v>-0.10834582651108382</v>
      </c>
      <c r="J1669" s="9">
        <f t="shared" ca="1" si="157"/>
        <v>-3.9200534799999999E-2</v>
      </c>
    </row>
    <row r="1670" spans="1:10" x14ac:dyDescent="0.2">
      <c r="A1670" s="2">
        <v>42647</v>
      </c>
      <c r="B1670" s="7">
        <v>2150.48999</v>
      </c>
      <c r="C1670" s="7">
        <v>256.04700000000003</v>
      </c>
      <c r="D1670" s="16">
        <v>-2.6882997995400001E-2</v>
      </c>
      <c r="E1670" s="14">
        <f t="shared" ca="1" si="158"/>
        <v>2186.4799800000001</v>
      </c>
      <c r="F1670" s="14">
        <f t="shared" ca="1" si="159"/>
        <v>277.01100000000002</v>
      </c>
      <c r="G1670" s="15">
        <f t="shared" ca="1" si="160"/>
        <v>0.98353975781657965</v>
      </c>
      <c r="H1670" s="15">
        <f t="shared" ca="1" si="161"/>
        <v>0.92432069484605306</v>
      </c>
      <c r="I1670" s="18">
        <f t="shared" ca="1" si="162"/>
        <v>-6.0210136397526703E-2</v>
      </c>
      <c r="J1670" s="9">
        <f t="shared" ca="1" si="157"/>
        <v>-3.3327138399999998E-2</v>
      </c>
    </row>
    <row r="1671" spans="1:10" x14ac:dyDescent="0.2">
      <c r="A1671" s="2">
        <v>42648</v>
      </c>
      <c r="B1671" s="7">
        <v>2159.7299800000001</v>
      </c>
      <c r="C1671" s="7">
        <v>241.56899999999999</v>
      </c>
      <c r="D1671" s="16">
        <v>-7.9086005988299998E-2</v>
      </c>
      <c r="E1671" s="14">
        <f t="shared" ca="1" si="158"/>
        <v>2186.1599120000001</v>
      </c>
      <c r="F1671" s="14">
        <f t="shared" ca="1" si="159"/>
        <v>265.46800000000002</v>
      </c>
      <c r="G1671" s="15">
        <f t="shared" ca="1" si="160"/>
        <v>0.98791033910423287</v>
      </c>
      <c r="H1671" s="15">
        <f t="shared" ca="1" si="161"/>
        <v>0.90997408350535647</v>
      </c>
      <c r="I1671" s="18">
        <f t="shared" ca="1" si="162"/>
        <v>-7.889000905643262E-2</v>
      </c>
      <c r="J1671" s="9">
        <f t="shared" ca="1" si="157"/>
        <v>1.9599689999999999E-4</v>
      </c>
    </row>
    <row r="1672" spans="1:10" x14ac:dyDescent="0.2">
      <c r="A1672" s="2">
        <v>42649</v>
      </c>
      <c r="B1672" s="7">
        <v>2160.7700199999999</v>
      </c>
      <c r="C1672" s="7">
        <v>272.00900000000001</v>
      </c>
      <c r="D1672" s="16">
        <v>4.4846761798600001E-3</v>
      </c>
      <c r="E1672" s="14">
        <f t="shared" ca="1" si="158"/>
        <v>2181.3000489999999</v>
      </c>
      <c r="F1672" s="14">
        <f t="shared" ca="1" si="159"/>
        <v>263.8</v>
      </c>
      <c r="G1672" s="15">
        <f t="shared" ca="1" si="160"/>
        <v>0.99058816827633966</v>
      </c>
      <c r="H1672" s="15">
        <f t="shared" ca="1" si="161"/>
        <v>1.0311182714177407</v>
      </c>
      <c r="I1672" s="18">
        <f t="shared" ca="1" si="162"/>
        <v>4.0915190024856551E-2</v>
      </c>
      <c r="J1672" s="9">
        <f t="shared" ca="1" si="157"/>
        <v>3.6430513800000001E-2</v>
      </c>
    </row>
    <row r="1673" spans="1:10" x14ac:dyDescent="0.2">
      <c r="A1673" s="2">
        <v>42650</v>
      </c>
      <c r="B1673" s="7">
        <v>2153.73999</v>
      </c>
      <c r="C1673" s="7">
        <v>254.75399999999999</v>
      </c>
      <c r="D1673" s="16">
        <v>-5.3277194564100003E-2</v>
      </c>
      <c r="E1673" s="14">
        <f t="shared" ca="1" si="158"/>
        <v>2127.8100589999999</v>
      </c>
      <c r="F1673" s="14">
        <f t="shared" ca="1" si="159"/>
        <v>262.548</v>
      </c>
      <c r="G1673" s="15">
        <f t="shared" ca="1" si="160"/>
        <v>1.0121862056673359</v>
      </c>
      <c r="H1673" s="15">
        <f t="shared" ca="1" si="161"/>
        <v>0.97031399972576438</v>
      </c>
      <c r="I1673" s="18">
        <f t="shared" ca="1" si="162"/>
        <v>-4.1368085938263799E-2</v>
      </c>
      <c r="J1673" s="9">
        <f t="shared" ca="1" si="157"/>
        <v>1.1909108599999999E-2</v>
      </c>
    </row>
    <row r="1674" spans="1:10" x14ac:dyDescent="0.2">
      <c r="A1674" s="2">
        <v>42653</v>
      </c>
      <c r="B1674" s="7">
        <v>2163.6599120000001</v>
      </c>
      <c r="C1674" s="7">
        <v>243.685</v>
      </c>
      <c r="D1674" s="16">
        <v>-0.12217933671099999</v>
      </c>
      <c r="E1674" s="14">
        <f t="shared" ca="1" si="158"/>
        <v>2159.040039</v>
      </c>
      <c r="F1674" s="14">
        <f t="shared" ca="1" si="159"/>
        <v>273.95100000000002</v>
      </c>
      <c r="G1674" s="15">
        <f t="shared" ca="1" si="160"/>
        <v>1.0021397810677657</v>
      </c>
      <c r="H1674" s="15">
        <f t="shared" ca="1" si="161"/>
        <v>0.8895203886826476</v>
      </c>
      <c r="I1674" s="18">
        <f t="shared" ca="1" si="162"/>
        <v>-0.112378926086662</v>
      </c>
      <c r="J1674" s="9">
        <f t="shared" ca="1" si="157"/>
        <v>9.8004106000000001E-3</v>
      </c>
    </row>
    <row r="1675" spans="1:10" x14ac:dyDescent="0.2">
      <c r="A1675" s="2">
        <v>42654</v>
      </c>
      <c r="B1675" s="7">
        <v>2136.7299800000001</v>
      </c>
      <c r="C1675" s="7">
        <v>259.96300000000002</v>
      </c>
      <c r="D1675" s="16">
        <v>-0.115349920157</v>
      </c>
      <c r="E1675" s="14">
        <f t="shared" ca="1" si="158"/>
        <v>2127.0200199999999</v>
      </c>
      <c r="F1675" s="14">
        <f t="shared" ca="1" si="159"/>
        <v>293.14100000000002</v>
      </c>
      <c r="G1675" s="15">
        <f t="shared" ca="1" si="160"/>
        <v>1.0045650534121442</v>
      </c>
      <c r="H1675" s="15">
        <f t="shared" ca="1" si="161"/>
        <v>0.88681897107535279</v>
      </c>
      <c r="I1675" s="18">
        <f t="shared" ca="1" si="162"/>
        <v>-0.11721100782557636</v>
      </c>
      <c r="J1675" s="9">
        <f t="shared" ca="1" si="157"/>
        <v>-1.8610877E-3</v>
      </c>
    </row>
    <row r="1676" spans="1:10" x14ac:dyDescent="0.2">
      <c r="A1676" s="2">
        <v>42655</v>
      </c>
      <c r="B1676" s="7">
        <v>2139.179932</v>
      </c>
      <c r="C1676" s="7">
        <v>262.07900000000001</v>
      </c>
      <c r="D1676" s="16">
        <v>-5.7823767864800001E-2</v>
      </c>
      <c r="E1676" s="14">
        <f t="shared" ca="1" si="158"/>
        <v>2125.7700199999999</v>
      </c>
      <c r="F1676" s="14">
        <f t="shared" ca="1" si="159"/>
        <v>273.255</v>
      </c>
      <c r="G1676" s="15">
        <f t="shared" ca="1" si="160"/>
        <v>1.0063082609472496</v>
      </c>
      <c r="H1676" s="15">
        <f t="shared" ca="1" si="161"/>
        <v>0.95910047391630537</v>
      </c>
      <c r="I1676" s="18">
        <f t="shared" ca="1" si="162"/>
        <v>-4.6911854809287723E-2</v>
      </c>
      <c r="J1676" s="9">
        <f t="shared" ca="1" si="157"/>
        <v>1.09119131E-2</v>
      </c>
    </row>
    <row r="1677" spans="1:10" x14ac:dyDescent="0.2">
      <c r="A1677" s="2">
        <v>42656</v>
      </c>
      <c r="B1677" s="7">
        <v>2132.5500489999999</v>
      </c>
      <c r="C1677" s="7">
        <v>241.24299999999999</v>
      </c>
      <c r="D1677" s="16">
        <v>4.7361028405300001E-2</v>
      </c>
      <c r="E1677" s="14">
        <f t="shared" ca="1" si="158"/>
        <v>2147.26001</v>
      </c>
      <c r="F1677" s="14">
        <f t="shared" ca="1" si="159"/>
        <v>221.94200000000001</v>
      </c>
      <c r="G1677" s="15">
        <f t="shared" ca="1" si="160"/>
        <v>0.99314942720886423</v>
      </c>
      <c r="H1677" s="15">
        <f t="shared" ca="1" si="161"/>
        <v>1.0869641618080399</v>
      </c>
      <c r="I1677" s="18">
        <f t="shared" ca="1" si="162"/>
        <v>9.4461852394993162E-2</v>
      </c>
      <c r="J1677" s="9">
        <f t="shared" ca="1" si="157"/>
        <v>4.7100823999999999E-2</v>
      </c>
    </row>
    <row r="1678" spans="1:10" x14ac:dyDescent="0.2">
      <c r="A1678" s="2">
        <v>42657</v>
      </c>
      <c r="B1678" s="7">
        <v>2132.9799800000001</v>
      </c>
      <c r="C1678" s="7">
        <v>257.19600000000003</v>
      </c>
      <c r="D1678" s="16">
        <v>4.71431755018E-2</v>
      </c>
      <c r="E1678" s="14">
        <f t="shared" ca="1" si="158"/>
        <v>2139.1599120000001</v>
      </c>
      <c r="F1678" s="14">
        <f t="shared" ca="1" si="159"/>
        <v>219.71700000000001</v>
      </c>
      <c r="G1678" s="15">
        <f t="shared" ca="1" si="160"/>
        <v>0.99711104720814348</v>
      </c>
      <c r="H1678" s="15">
        <f t="shared" ca="1" si="161"/>
        <v>1.1705785169103893</v>
      </c>
      <c r="I1678" s="18">
        <f t="shared" ca="1" si="162"/>
        <v>0.1739700609956587</v>
      </c>
      <c r="J1678" s="9">
        <f t="shared" ca="1" si="157"/>
        <v>0.12682688549999999</v>
      </c>
    </row>
    <row r="1679" spans="1:10" x14ac:dyDescent="0.2">
      <c r="A1679" s="2">
        <v>42660</v>
      </c>
      <c r="B1679" s="7">
        <v>2126.5</v>
      </c>
      <c r="C1679" s="7">
        <v>267.45100000000002</v>
      </c>
      <c r="D1679" s="16">
        <v>0.105163599513</v>
      </c>
      <c r="E1679" s="14">
        <f t="shared" ca="1" si="158"/>
        <v>2139.1201169999999</v>
      </c>
      <c r="F1679" s="14">
        <f t="shared" ca="1" si="159"/>
        <v>223.054</v>
      </c>
      <c r="G1679" s="15">
        <f t="shared" ca="1" si="160"/>
        <v>0.99410032335271614</v>
      </c>
      <c r="H1679" s="15">
        <f t="shared" ca="1" si="161"/>
        <v>1.1990414877114959</v>
      </c>
      <c r="I1679" s="18">
        <f t="shared" ca="1" si="162"/>
        <v>0.20615742651364632</v>
      </c>
      <c r="J1679" s="9">
        <f t="shared" ca="1" si="157"/>
        <v>0.10099382699999999</v>
      </c>
    </row>
    <row r="1680" spans="1:10" x14ac:dyDescent="0.2">
      <c r="A1680" s="2">
        <v>42661</v>
      </c>
      <c r="B1680" s="7">
        <v>2139.6000979999999</v>
      </c>
      <c r="C1680" s="7">
        <v>298.86799999999999</v>
      </c>
      <c r="D1680" s="16">
        <v>0.217961943425</v>
      </c>
      <c r="E1680" s="14">
        <f t="shared" ca="1" si="158"/>
        <v>2139.76001</v>
      </c>
      <c r="F1680" s="14">
        <f t="shared" ca="1" si="159"/>
        <v>209.983</v>
      </c>
      <c r="G1680" s="15">
        <f t="shared" ca="1" si="160"/>
        <v>0.99992526638536439</v>
      </c>
      <c r="H1680" s="15">
        <f t="shared" ca="1" si="161"/>
        <v>1.4232961715948433</v>
      </c>
      <c r="I1680" s="18">
        <f t="shared" ca="1" si="162"/>
        <v>0.423402547612308</v>
      </c>
      <c r="J1680" s="9">
        <f t="shared" ca="1" si="157"/>
        <v>0.20544060419999999</v>
      </c>
    </row>
    <row r="1681" spans="1:10" x14ac:dyDescent="0.2">
      <c r="A1681" s="2">
        <v>42662</v>
      </c>
      <c r="B1681" s="7">
        <v>2144.290039</v>
      </c>
      <c r="C1681" s="7">
        <v>282.91500000000002</v>
      </c>
      <c r="D1681" s="16">
        <v>0.23529385759099999</v>
      </c>
      <c r="E1681" s="14">
        <f t="shared" ca="1" si="158"/>
        <v>2163.1201169999999</v>
      </c>
      <c r="F1681" s="14">
        <f t="shared" ca="1" si="159"/>
        <v>200.666</v>
      </c>
      <c r="G1681" s="15">
        <f t="shared" ca="1" si="160"/>
        <v>0.99129494573509158</v>
      </c>
      <c r="H1681" s="15">
        <f t="shared" ca="1" si="161"/>
        <v>1.4098800992694329</v>
      </c>
      <c r="I1681" s="18">
        <f t="shared" ca="1" si="162"/>
        <v>0.42226095808845354</v>
      </c>
      <c r="J1681" s="9">
        <f t="shared" ca="1" si="157"/>
        <v>0.18696710050000001</v>
      </c>
    </row>
    <row r="1682" spans="1:10" x14ac:dyDescent="0.2">
      <c r="A1682" s="2">
        <v>42663</v>
      </c>
      <c r="B1682" s="7">
        <v>2141.3400879999999</v>
      </c>
      <c r="C1682" s="7">
        <v>293.49599999999998</v>
      </c>
      <c r="D1682" s="16">
        <v>0.34108303220899999</v>
      </c>
      <c r="E1682" s="14">
        <f t="shared" ca="1" si="158"/>
        <v>2177.179932</v>
      </c>
      <c r="F1682" s="14">
        <f t="shared" ca="1" si="159"/>
        <v>194.12899999999999</v>
      </c>
      <c r="G1682" s="15">
        <f t="shared" ca="1" si="160"/>
        <v>0.98353840972294981</v>
      </c>
      <c r="H1682" s="15">
        <f t="shared" ca="1" si="161"/>
        <v>1.5118606699668777</v>
      </c>
      <c r="I1682" s="18">
        <f t="shared" ca="1" si="162"/>
        <v>0.53716484788097851</v>
      </c>
      <c r="J1682" s="9">
        <f t="shared" ca="1" si="157"/>
        <v>0.1960818157</v>
      </c>
    </row>
    <row r="1683" spans="1:10" x14ac:dyDescent="0.2">
      <c r="A1683" s="2">
        <v>42664</v>
      </c>
      <c r="B1683" s="7">
        <v>2141.1599120000001</v>
      </c>
      <c r="C1683" s="7">
        <v>287.79899999999998</v>
      </c>
      <c r="D1683" s="16">
        <v>0.22569997432300001</v>
      </c>
      <c r="E1683" s="14">
        <f t="shared" ca="1" si="158"/>
        <v>2164.6899410000001</v>
      </c>
      <c r="F1683" s="14">
        <f t="shared" ca="1" si="159"/>
        <v>221.94200000000001</v>
      </c>
      <c r="G1683" s="15">
        <f t="shared" ca="1" si="160"/>
        <v>0.98913006959826766</v>
      </c>
      <c r="H1683" s="15">
        <f t="shared" ca="1" si="161"/>
        <v>1.2967306773841814</v>
      </c>
      <c r="I1683" s="18">
        <f t="shared" ca="1" si="162"/>
        <v>0.31098094905844365</v>
      </c>
      <c r="J1683" s="9">
        <f t="shared" ca="1" si="157"/>
        <v>8.5280974699999998E-2</v>
      </c>
    </row>
    <row r="1684" spans="1:10" x14ac:dyDescent="0.2">
      <c r="A1684" s="2">
        <v>42667</v>
      </c>
      <c r="B1684" s="7">
        <v>2151.330078</v>
      </c>
      <c r="C1684" s="7">
        <v>284.54300000000001</v>
      </c>
      <c r="D1684" s="16">
        <v>0.28702745754600001</v>
      </c>
      <c r="E1684" s="14">
        <f t="shared" ca="1" si="158"/>
        <v>2146.1000979999999</v>
      </c>
      <c r="F1684" s="14">
        <f t="shared" ca="1" si="159"/>
        <v>208.036</v>
      </c>
      <c r="G1684" s="15">
        <f t="shared" ca="1" si="160"/>
        <v>1.0024369692750463</v>
      </c>
      <c r="H1684" s="15">
        <f t="shared" ca="1" si="161"/>
        <v>1.3677584648810783</v>
      </c>
      <c r="I1684" s="18">
        <f t="shared" ca="1" si="162"/>
        <v>0.36443338264971348</v>
      </c>
      <c r="J1684" s="9">
        <f t="shared" ca="1" si="157"/>
        <v>7.7405925099999995E-2</v>
      </c>
    </row>
    <row r="1685" spans="1:10" x14ac:dyDescent="0.2">
      <c r="A1685" s="2">
        <v>42668</v>
      </c>
      <c r="B1685" s="7">
        <v>2143.1599120000001</v>
      </c>
      <c r="C1685" s="7">
        <v>308.63499999999999</v>
      </c>
      <c r="D1685" s="16">
        <v>0.33944207899700002</v>
      </c>
      <c r="E1685" s="14">
        <f t="shared" ca="1" si="158"/>
        <v>2159.929932</v>
      </c>
      <c r="F1685" s="14">
        <f t="shared" ca="1" si="159"/>
        <v>214.71100000000001</v>
      </c>
      <c r="G1685" s="15">
        <f t="shared" ca="1" si="160"/>
        <v>0.99223584999145242</v>
      </c>
      <c r="H1685" s="15">
        <f t="shared" ca="1" si="161"/>
        <v>1.4374438198322395</v>
      </c>
      <c r="I1685" s="18">
        <f t="shared" ca="1" si="162"/>
        <v>0.44869167934682297</v>
      </c>
      <c r="J1685" s="9">
        <f t="shared" ca="1" si="157"/>
        <v>0.1092496003</v>
      </c>
    </row>
    <row r="1686" spans="1:10" x14ac:dyDescent="0.2">
      <c r="A1686" s="2">
        <v>42669</v>
      </c>
      <c r="B1686" s="7">
        <v>2139.429932</v>
      </c>
      <c r="C1686" s="7">
        <v>313.35599999999999</v>
      </c>
      <c r="D1686" s="16">
        <v>0.287459497093</v>
      </c>
      <c r="E1686" s="14">
        <f t="shared" ca="1" si="158"/>
        <v>2171.3701169999999</v>
      </c>
      <c r="F1686" s="14">
        <f t="shared" ca="1" si="159"/>
        <v>229.03399999999999</v>
      </c>
      <c r="G1686" s="15">
        <f t="shared" ca="1" si="160"/>
        <v>0.9852903082943183</v>
      </c>
      <c r="H1686" s="15">
        <f t="shared" ca="1" si="161"/>
        <v>1.3681636787551195</v>
      </c>
      <c r="I1686" s="18">
        <f t="shared" ca="1" si="162"/>
        <v>0.38858940074586856</v>
      </c>
      <c r="J1686" s="9">
        <f t="shared" ca="1" si="157"/>
        <v>0.1011299037</v>
      </c>
    </row>
    <row r="1687" spans="1:10" x14ac:dyDescent="0.2">
      <c r="A1687" s="2">
        <v>42670</v>
      </c>
      <c r="B1687" s="7">
        <v>2133.040039</v>
      </c>
      <c r="C1687" s="7">
        <v>310.26299999999998</v>
      </c>
      <c r="D1687" s="16">
        <v>0.228745757238</v>
      </c>
      <c r="E1687" s="14">
        <f t="shared" ca="1" si="158"/>
        <v>2151.1298830000001</v>
      </c>
      <c r="F1687" s="14">
        <f t="shared" ca="1" si="159"/>
        <v>245.86099999999999</v>
      </c>
      <c r="G1687" s="15">
        <f t="shared" ca="1" si="160"/>
        <v>0.99159053846866196</v>
      </c>
      <c r="H1687" s="15">
        <f t="shared" ca="1" si="161"/>
        <v>1.2619447574035736</v>
      </c>
      <c r="I1687" s="18">
        <f t="shared" ca="1" si="162"/>
        <v>0.27264703367624543</v>
      </c>
      <c r="J1687" s="9">
        <f t="shared" ref="J1687:J1750" ca="1" si="163">ROUND(I1687-D1687,10)</f>
        <v>4.3901276400000001E-2</v>
      </c>
    </row>
    <row r="1688" spans="1:10" x14ac:dyDescent="0.2">
      <c r="A1688" s="2">
        <v>42671</v>
      </c>
      <c r="B1688" s="7">
        <v>2126.4099120000001</v>
      </c>
      <c r="C1688" s="7">
        <v>317.75099999999998</v>
      </c>
      <c r="D1688" s="16">
        <v>0.18180757910500001</v>
      </c>
      <c r="E1688" s="14">
        <f t="shared" ca="1" si="158"/>
        <v>2168.2700199999999</v>
      </c>
      <c r="F1688" s="14">
        <f t="shared" ca="1" si="159"/>
        <v>255.87299999999999</v>
      </c>
      <c r="G1688" s="15">
        <f t="shared" ca="1" si="160"/>
        <v>0.98069423659697152</v>
      </c>
      <c r="H1688" s="15">
        <f t="shared" ca="1" si="161"/>
        <v>1.2418309083021655</v>
      </c>
      <c r="I1688" s="18">
        <f t="shared" ca="1" si="162"/>
        <v>0.26627735940545882</v>
      </c>
      <c r="J1688" s="9">
        <f t="shared" ca="1" si="163"/>
        <v>8.4469780300000005E-2</v>
      </c>
    </row>
    <row r="1689" spans="1:10" x14ac:dyDescent="0.2">
      <c r="A1689" s="2">
        <v>42674</v>
      </c>
      <c r="B1689" s="7">
        <v>2126.1499020000001</v>
      </c>
      <c r="C1689" s="7">
        <v>315.79700000000003</v>
      </c>
      <c r="D1689" s="16">
        <v>0.184692885738</v>
      </c>
      <c r="E1689" s="14">
        <f t="shared" ca="1" si="158"/>
        <v>2161.1999510000001</v>
      </c>
      <c r="F1689" s="14">
        <f t="shared" ca="1" si="159"/>
        <v>247.82</v>
      </c>
      <c r="G1689" s="15">
        <f t="shared" ca="1" si="160"/>
        <v>0.98378213502004663</v>
      </c>
      <c r="H1689" s="15">
        <f t="shared" ca="1" si="161"/>
        <v>1.2742998950851425</v>
      </c>
      <c r="I1689" s="18">
        <f t="shared" ca="1" si="162"/>
        <v>0.29530700926905529</v>
      </c>
      <c r="J1689" s="9">
        <f t="shared" ca="1" si="163"/>
        <v>0.11061412349999999</v>
      </c>
    </row>
    <row r="1690" spans="1:10" x14ac:dyDescent="0.2">
      <c r="A1690" s="2">
        <v>42675</v>
      </c>
      <c r="B1690" s="7">
        <v>2111.719971</v>
      </c>
      <c r="C1690" s="7">
        <v>298.86799999999999</v>
      </c>
      <c r="D1690" s="16">
        <v>0.116348160748</v>
      </c>
      <c r="E1690" s="14">
        <f t="shared" ca="1" si="158"/>
        <v>2150.48999</v>
      </c>
      <c r="F1690" s="14">
        <f t="shared" ca="1" si="159"/>
        <v>256.04700000000003</v>
      </c>
      <c r="G1690" s="15">
        <f t="shared" ca="1" si="160"/>
        <v>0.98197154175081747</v>
      </c>
      <c r="H1690" s="15">
        <f t="shared" ca="1" si="161"/>
        <v>1.1672388272465601</v>
      </c>
      <c r="I1690" s="18">
        <f t="shared" ca="1" si="162"/>
        <v>0.18866869111646367</v>
      </c>
      <c r="J1690" s="9">
        <f t="shared" ca="1" si="163"/>
        <v>7.2320530399999999E-2</v>
      </c>
    </row>
    <row r="1691" spans="1:10" x14ac:dyDescent="0.2">
      <c r="A1691" s="2">
        <v>42676</v>
      </c>
      <c r="B1691" s="7">
        <v>2097.9399410000001</v>
      </c>
      <c r="C1691" s="7">
        <v>293.17099999999999</v>
      </c>
      <c r="D1691" s="16">
        <v>0.16960221784099999</v>
      </c>
      <c r="E1691" s="14">
        <f t="shared" ca="1" si="158"/>
        <v>2159.7299800000001</v>
      </c>
      <c r="F1691" s="14">
        <f t="shared" ca="1" si="159"/>
        <v>241.56899999999999</v>
      </c>
      <c r="G1691" s="15">
        <f t="shared" ca="1" si="160"/>
        <v>0.97138992393854717</v>
      </c>
      <c r="H1691" s="15">
        <f t="shared" ca="1" si="161"/>
        <v>1.213611845890822</v>
      </c>
      <c r="I1691" s="18">
        <f t="shared" ca="1" si="162"/>
        <v>0.24935601655221462</v>
      </c>
      <c r="J1691" s="9">
        <f t="shared" ca="1" si="163"/>
        <v>7.9753798700000003E-2</v>
      </c>
    </row>
    <row r="1692" spans="1:10" x14ac:dyDescent="0.2">
      <c r="A1692" s="2">
        <v>42677</v>
      </c>
      <c r="B1692" s="7">
        <v>2088.6599120000001</v>
      </c>
      <c r="C1692" s="7">
        <v>305.70499999999998</v>
      </c>
      <c r="D1692" s="16">
        <v>0.10215745939900001</v>
      </c>
      <c r="E1692" s="14">
        <f t="shared" ca="1" si="158"/>
        <v>2160.7700199999999</v>
      </c>
      <c r="F1692" s="14">
        <f t="shared" ca="1" si="159"/>
        <v>272.00900000000001</v>
      </c>
      <c r="G1692" s="15">
        <f t="shared" ca="1" si="160"/>
        <v>0.96662758769672308</v>
      </c>
      <c r="H1692" s="15">
        <f t="shared" ca="1" si="161"/>
        <v>1.1238782540283592</v>
      </c>
      <c r="I1692" s="18">
        <f t="shared" ca="1" si="162"/>
        <v>0.16267967967511909</v>
      </c>
      <c r="J1692" s="9">
        <f t="shared" ca="1" si="163"/>
        <v>6.0522220299999999E-2</v>
      </c>
    </row>
    <row r="1693" spans="1:10" x14ac:dyDescent="0.2">
      <c r="A1693" s="2">
        <v>42678</v>
      </c>
      <c r="B1693" s="7">
        <v>2085.179932</v>
      </c>
      <c r="C1693" s="7">
        <v>299.19400000000002</v>
      </c>
      <c r="D1693" s="16">
        <v>0.14325644611300001</v>
      </c>
      <c r="E1693" s="14">
        <f t="shared" ca="1" si="158"/>
        <v>2153.73999</v>
      </c>
      <c r="F1693" s="14">
        <f t="shared" ca="1" si="159"/>
        <v>254.75399999999999</v>
      </c>
      <c r="G1693" s="15">
        <f t="shared" ca="1" si="160"/>
        <v>0.96816697543885044</v>
      </c>
      <c r="H1693" s="15">
        <f t="shared" ca="1" si="161"/>
        <v>1.1744427957951593</v>
      </c>
      <c r="I1693" s="18">
        <f t="shared" ca="1" si="162"/>
        <v>0.21305810422092564</v>
      </c>
      <c r="J1693" s="9">
        <f t="shared" ca="1" si="163"/>
        <v>6.9801658099999997E-2</v>
      </c>
    </row>
    <row r="1694" spans="1:10" x14ac:dyDescent="0.2">
      <c r="A1694" s="2">
        <v>42681</v>
      </c>
      <c r="B1694" s="7">
        <v>2131.5200199999999</v>
      </c>
      <c r="C1694" s="7">
        <v>309.93700000000001</v>
      </c>
      <c r="D1694" s="16">
        <v>0.19362280452200001</v>
      </c>
      <c r="E1694" s="14">
        <f t="shared" ca="1" si="158"/>
        <v>2163.6599120000001</v>
      </c>
      <c r="F1694" s="14">
        <f t="shared" ca="1" si="159"/>
        <v>243.685</v>
      </c>
      <c r="G1694" s="15">
        <f t="shared" ca="1" si="160"/>
        <v>0.98514558973813438</v>
      </c>
      <c r="H1694" s="15">
        <f t="shared" ca="1" si="161"/>
        <v>1.2718755770769641</v>
      </c>
      <c r="I1694" s="18">
        <f t="shared" ca="1" si="162"/>
        <v>0.29105341416089225</v>
      </c>
      <c r="J1694" s="9">
        <f t="shared" ca="1" si="163"/>
        <v>9.7430609599999995E-2</v>
      </c>
    </row>
    <row r="1695" spans="1:10" x14ac:dyDescent="0.2">
      <c r="A1695" s="2">
        <v>42682</v>
      </c>
      <c r="B1695" s="7">
        <v>2139.5600589999999</v>
      </c>
      <c r="C1695" s="7">
        <v>303.75200000000001</v>
      </c>
      <c r="D1695" s="16">
        <v>0.100641516055</v>
      </c>
      <c r="E1695" s="14">
        <f t="shared" ca="1" si="158"/>
        <v>2136.7299800000001</v>
      </c>
      <c r="F1695" s="14">
        <f t="shared" ca="1" si="159"/>
        <v>259.96300000000002</v>
      </c>
      <c r="G1695" s="15">
        <f t="shared" ca="1" si="160"/>
        <v>1.001324490706121</v>
      </c>
      <c r="H1695" s="15">
        <f t="shared" ca="1" si="161"/>
        <v>1.1684432015325257</v>
      </c>
      <c r="I1695" s="18">
        <f t="shared" ca="1" si="162"/>
        <v>0.16689765643158783</v>
      </c>
      <c r="J1695" s="9">
        <f t="shared" ca="1" si="163"/>
        <v>6.6256140399999996E-2</v>
      </c>
    </row>
    <row r="1696" spans="1:10" x14ac:dyDescent="0.2">
      <c r="A1696" s="2">
        <v>42683</v>
      </c>
      <c r="B1696" s="7">
        <v>2163.26001</v>
      </c>
      <c r="C1696" s="7">
        <v>297.56599999999997</v>
      </c>
      <c r="D1696" s="16">
        <v>8.0664344408399993E-2</v>
      </c>
      <c r="E1696" s="14">
        <f t="shared" ca="1" si="158"/>
        <v>2139.179932</v>
      </c>
      <c r="F1696" s="14">
        <f t="shared" ca="1" si="159"/>
        <v>262.07900000000001</v>
      </c>
      <c r="G1696" s="15">
        <f t="shared" ca="1" si="160"/>
        <v>1.0112566865646906</v>
      </c>
      <c r="H1696" s="15">
        <f t="shared" ca="1" si="161"/>
        <v>1.1354057364382495</v>
      </c>
      <c r="I1696" s="18">
        <f t="shared" ca="1" si="162"/>
        <v>0.12276709911832762</v>
      </c>
      <c r="J1696" s="9">
        <f t="shared" ca="1" si="163"/>
        <v>4.2102754700000002E-2</v>
      </c>
    </row>
    <row r="1697" spans="1:10" x14ac:dyDescent="0.2">
      <c r="A1697" s="2">
        <v>42684</v>
      </c>
      <c r="B1697" s="7">
        <v>2167.4799800000001</v>
      </c>
      <c r="C1697" s="7">
        <v>302.93799999999999</v>
      </c>
      <c r="D1697" s="16">
        <v>0.12784424532300001</v>
      </c>
      <c r="E1697" s="14">
        <f t="shared" ref="E1697:E1760" ca="1" si="164">OFFSET(B1697,-$K$1,0)</f>
        <v>2132.5500489999999</v>
      </c>
      <c r="F1697" s="14">
        <f t="shared" ref="F1697:F1760" ca="1" si="165">OFFSET(C1697,-$K$1,0)</f>
        <v>241.24299999999999</v>
      </c>
      <c r="G1697" s="15">
        <f t="shared" ref="G1697:G1760" ca="1" si="166">B1697/E1697</f>
        <v>1.0163794190979853</v>
      </c>
      <c r="H1697" s="15">
        <f t="shared" ref="H1697:H1760" ca="1" si="167">C1697/F1697</f>
        <v>1.2557379903251078</v>
      </c>
      <c r="I1697" s="18">
        <f t="shared" ref="I1697:I1760" ca="1" si="168">H1697/G1697-1</f>
        <v>0.23550119840044381</v>
      </c>
      <c r="J1697" s="9">
        <f t="shared" ca="1" si="163"/>
        <v>0.10765695309999999</v>
      </c>
    </row>
    <row r="1698" spans="1:10" x14ac:dyDescent="0.2">
      <c r="A1698" s="2">
        <v>42685</v>
      </c>
      <c r="B1698" s="7">
        <v>2164.4499510000001</v>
      </c>
      <c r="C1698" s="7">
        <v>312.86700000000002</v>
      </c>
      <c r="D1698" s="16">
        <v>0.125413760894</v>
      </c>
      <c r="E1698" s="14">
        <f t="shared" ca="1" si="164"/>
        <v>2132.9799800000001</v>
      </c>
      <c r="F1698" s="14">
        <f t="shared" ca="1" si="165"/>
        <v>257.19600000000003</v>
      </c>
      <c r="G1698" s="15">
        <f t="shared" ca="1" si="166"/>
        <v>1.0147539926746054</v>
      </c>
      <c r="H1698" s="15">
        <f t="shared" ca="1" si="167"/>
        <v>1.2164535995894181</v>
      </c>
      <c r="I1698" s="18">
        <f t="shared" ca="1" si="168"/>
        <v>0.19876700005209091</v>
      </c>
      <c r="J1698" s="9">
        <f t="shared" ca="1" si="163"/>
        <v>7.3353239200000003E-2</v>
      </c>
    </row>
    <row r="1699" spans="1:10" x14ac:dyDescent="0.2">
      <c r="A1699" s="2">
        <v>42688</v>
      </c>
      <c r="B1699" s="7">
        <v>2164.1999510000001</v>
      </c>
      <c r="C1699" s="7">
        <v>313.84399999999999</v>
      </c>
      <c r="D1699" s="16">
        <v>9.3927300475900005E-2</v>
      </c>
      <c r="E1699" s="14">
        <f t="shared" ca="1" si="164"/>
        <v>2126.5</v>
      </c>
      <c r="F1699" s="14">
        <f t="shared" ca="1" si="165"/>
        <v>267.45100000000002</v>
      </c>
      <c r="G1699" s="15">
        <f t="shared" ca="1" si="166"/>
        <v>1.0177286390782978</v>
      </c>
      <c r="H1699" s="15">
        <f t="shared" ca="1" si="167"/>
        <v>1.1734635503325841</v>
      </c>
      <c r="I1699" s="18">
        <f t="shared" ca="1" si="168"/>
        <v>0.15302203875811826</v>
      </c>
      <c r="J1699" s="9">
        <f t="shared" ca="1" si="163"/>
        <v>5.9094738299999998E-2</v>
      </c>
    </row>
    <row r="1700" spans="1:10" x14ac:dyDescent="0.2">
      <c r="A1700" s="2">
        <v>42689</v>
      </c>
      <c r="B1700" s="7">
        <v>2180.389893</v>
      </c>
      <c r="C1700" s="7">
        <v>336.959</v>
      </c>
      <c r="D1700" s="16">
        <v>7.23639301299E-2</v>
      </c>
      <c r="E1700" s="14">
        <f t="shared" ca="1" si="164"/>
        <v>2139.6000979999999</v>
      </c>
      <c r="F1700" s="14">
        <f t="shared" ca="1" si="165"/>
        <v>298.86799999999999</v>
      </c>
      <c r="G1700" s="15">
        <f t="shared" ca="1" si="166"/>
        <v>1.0190642144006856</v>
      </c>
      <c r="H1700" s="15">
        <f t="shared" ca="1" si="167"/>
        <v>1.1274509147851226</v>
      </c>
      <c r="I1700" s="18">
        <f t="shared" ca="1" si="168"/>
        <v>0.10635904867700563</v>
      </c>
      <c r="J1700" s="9">
        <f t="shared" ca="1" si="163"/>
        <v>3.3995118499999998E-2</v>
      </c>
    </row>
    <row r="1701" spans="1:10" x14ac:dyDescent="0.2">
      <c r="A1701" s="2">
        <v>42690</v>
      </c>
      <c r="B1701" s="7">
        <v>2176.9399410000001</v>
      </c>
      <c r="C1701" s="7">
        <v>350.95800000000003</v>
      </c>
      <c r="D1701" s="16">
        <v>0.137011362951</v>
      </c>
      <c r="E1701" s="14">
        <f t="shared" ca="1" si="164"/>
        <v>2144.290039</v>
      </c>
      <c r="F1701" s="14">
        <f t="shared" ca="1" si="165"/>
        <v>282.91500000000002</v>
      </c>
      <c r="G1701" s="15">
        <f t="shared" ca="1" si="166"/>
        <v>1.0152264392438377</v>
      </c>
      <c r="H1701" s="15">
        <f t="shared" ca="1" si="167"/>
        <v>1.2405068660198293</v>
      </c>
      <c r="I1701" s="18">
        <f t="shared" ca="1" si="168"/>
        <v>0.22190165471240597</v>
      </c>
      <c r="J1701" s="9">
        <f t="shared" ca="1" si="163"/>
        <v>8.4890291800000003E-2</v>
      </c>
    </row>
    <row r="1702" spans="1:10" x14ac:dyDescent="0.2">
      <c r="A1702" s="2">
        <v>42691</v>
      </c>
      <c r="B1702" s="7">
        <v>2187.1201169999999</v>
      </c>
      <c r="C1702" s="7">
        <v>361.37599999999998</v>
      </c>
      <c r="D1702" s="16">
        <v>0.11785750273499999</v>
      </c>
      <c r="E1702" s="14">
        <f t="shared" ca="1" si="164"/>
        <v>2141.3400879999999</v>
      </c>
      <c r="F1702" s="14">
        <f t="shared" ca="1" si="165"/>
        <v>293.49599999999998</v>
      </c>
      <c r="G1702" s="15">
        <f t="shared" ca="1" si="166"/>
        <v>1.0213791490929207</v>
      </c>
      <c r="H1702" s="15">
        <f t="shared" ca="1" si="167"/>
        <v>1.2312808351732221</v>
      </c>
      <c r="I1702" s="18">
        <f t="shared" ca="1" si="168"/>
        <v>0.20550809781726365</v>
      </c>
      <c r="J1702" s="9">
        <f t="shared" ca="1" si="163"/>
        <v>8.7650595100000006E-2</v>
      </c>
    </row>
    <row r="1703" spans="1:10" x14ac:dyDescent="0.2">
      <c r="A1703" s="2">
        <v>42692</v>
      </c>
      <c r="B1703" s="7">
        <v>2181.8999020000001</v>
      </c>
      <c r="C1703" s="7">
        <v>376.02699999999999</v>
      </c>
      <c r="D1703" s="16">
        <v>0.15090172586</v>
      </c>
      <c r="E1703" s="14">
        <f t="shared" ca="1" si="164"/>
        <v>2141.1599120000001</v>
      </c>
      <c r="F1703" s="14">
        <f t="shared" ca="1" si="165"/>
        <v>287.79899999999998</v>
      </c>
      <c r="G1703" s="15">
        <f t="shared" ca="1" si="166"/>
        <v>1.0190270655506275</v>
      </c>
      <c r="H1703" s="15">
        <f t="shared" ca="1" si="167"/>
        <v>1.3065611763765683</v>
      </c>
      <c r="I1703" s="18">
        <f t="shared" ca="1" si="168"/>
        <v>0.28216533254744602</v>
      </c>
      <c r="J1703" s="9">
        <f t="shared" ca="1" si="163"/>
        <v>0.13126360670000001</v>
      </c>
    </row>
    <row r="1704" spans="1:10" x14ac:dyDescent="0.2">
      <c r="A1704" s="2">
        <v>42695</v>
      </c>
      <c r="B1704" s="7">
        <v>2198.179932</v>
      </c>
      <c r="C1704" s="7">
        <v>376.35199999999998</v>
      </c>
      <c r="D1704" s="16">
        <v>0.17057358684500001</v>
      </c>
      <c r="E1704" s="14">
        <f t="shared" ca="1" si="164"/>
        <v>2151.330078</v>
      </c>
      <c r="F1704" s="14">
        <f t="shared" ca="1" si="165"/>
        <v>284.54300000000001</v>
      </c>
      <c r="G1704" s="15">
        <f t="shared" ca="1" si="166"/>
        <v>1.0217771575264518</v>
      </c>
      <c r="H1704" s="15">
        <f t="shared" ca="1" si="167"/>
        <v>1.322654220978903</v>
      </c>
      <c r="I1704" s="18">
        <f t="shared" ca="1" si="168"/>
        <v>0.2944644644247314</v>
      </c>
      <c r="J1704" s="9">
        <f t="shared" ca="1" si="163"/>
        <v>0.1238908776</v>
      </c>
    </row>
    <row r="1705" spans="1:10" x14ac:dyDescent="0.2">
      <c r="A1705" s="2">
        <v>42696</v>
      </c>
      <c r="B1705" s="7">
        <v>2202.9399410000001</v>
      </c>
      <c r="C1705" s="7">
        <v>364.30700000000002</v>
      </c>
      <c r="D1705" s="16">
        <v>6.2543249920500005E-2</v>
      </c>
      <c r="E1705" s="14">
        <f t="shared" ca="1" si="164"/>
        <v>2143.1599120000001</v>
      </c>
      <c r="F1705" s="14">
        <f t="shared" ca="1" si="165"/>
        <v>308.63499999999999</v>
      </c>
      <c r="G1705" s="15">
        <f t="shared" ca="1" si="166"/>
        <v>1.027893405744144</v>
      </c>
      <c r="H1705" s="15">
        <f t="shared" ca="1" si="167"/>
        <v>1.1803813566186596</v>
      </c>
      <c r="I1705" s="18">
        <f t="shared" ca="1" si="168"/>
        <v>0.14834996510569298</v>
      </c>
      <c r="J1705" s="9">
        <f t="shared" ca="1" si="163"/>
        <v>8.5806715199999994E-2</v>
      </c>
    </row>
    <row r="1706" spans="1:10" x14ac:dyDescent="0.2">
      <c r="A1706" s="2">
        <v>42697</v>
      </c>
      <c r="B1706" s="7">
        <v>2204.719971</v>
      </c>
      <c r="C1706" s="7">
        <v>345.42399999999998</v>
      </c>
      <c r="D1706" s="16">
        <v>1.51968186613E-2</v>
      </c>
      <c r="E1706" s="14">
        <f t="shared" ca="1" si="164"/>
        <v>2139.429932</v>
      </c>
      <c r="F1706" s="14">
        <f t="shared" ca="1" si="165"/>
        <v>313.35599999999999</v>
      </c>
      <c r="G1706" s="15">
        <f t="shared" ca="1" si="166"/>
        <v>1.0305174934796602</v>
      </c>
      <c r="H1706" s="15">
        <f t="shared" ca="1" si="167"/>
        <v>1.1023372777288452</v>
      </c>
      <c r="I1706" s="18">
        <f t="shared" ca="1" si="168"/>
        <v>6.9692930691236832E-2</v>
      </c>
      <c r="J1706" s="9">
        <f t="shared" ca="1" si="163"/>
        <v>5.4496111999999999E-2</v>
      </c>
    </row>
    <row r="1707" spans="1:10" x14ac:dyDescent="0.2">
      <c r="A1707" s="2">
        <v>42699</v>
      </c>
      <c r="B1707" s="7">
        <v>2213.3500979999999</v>
      </c>
      <c r="C1707" s="7">
        <v>351.447</v>
      </c>
      <c r="D1707" s="16">
        <v>3.03858320835E-2</v>
      </c>
      <c r="E1707" s="14">
        <f t="shared" ca="1" si="164"/>
        <v>2133.040039</v>
      </c>
      <c r="F1707" s="14">
        <f t="shared" ca="1" si="165"/>
        <v>310.26299999999998</v>
      </c>
      <c r="G1707" s="15">
        <f t="shared" ca="1" si="166"/>
        <v>1.0376505164139584</v>
      </c>
      <c r="H1707" s="15">
        <f t="shared" ca="1" si="167"/>
        <v>1.1327389988493635</v>
      </c>
      <c r="I1707" s="18">
        <f t="shared" ca="1" si="168"/>
        <v>9.1638254818224851E-2</v>
      </c>
      <c r="J1707" s="9">
        <f t="shared" ca="1" si="163"/>
        <v>6.1252422700000003E-2</v>
      </c>
    </row>
    <row r="1708" spans="1:10" x14ac:dyDescent="0.2">
      <c r="A1708" s="2">
        <v>42702</v>
      </c>
      <c r="B1708" s="7">
        <v>2201.719971</v>
      </c>
      <c r="C1708" s="7">
        <v>346.40100000000001</v>
      </c>
      <c r="D1708" s="16">
        <v>1.61768138149E-2</v>
      </c>
      <c r="E1708" s="14">
        <f t="shared" ca="1" si="164"/>
        <v>2126.4099120000001</v>
      </c>
      <c r="F1708" s="14">
        <f t="shared" ca="1" si="165"/>
        <v>317.75099999999998</v>
      </c>
      <c r="G1708" s="15">
        <f t="shared" ca="1" si="166"/>
        <v>1.0354165293224986</v>
      </c>
      <c r="H1708" s="15">
        <f t="shared" ca="1" si="167"/>
        <v>1.0901649404722566</v>
      </c>
      <c r="I1708" s="18">
        <f t="shared" ca="1" si="168"/>
        <v>5.2875736092006687E-2</v>
      </c>
      <c r="J1708" s="9">
        <f t="shared" ca="1" si="163"/>
        <v>3.6698922299999999E-2</v>
      </c>
    </row>
    <row r="1709" spans="1:10" x14ac:dyDescent="0.2">
      <c r="A1709" s="2">
        <v>42703</v>
      </c>
      <c r="B1709" s="7">
        <v>2204.6599120000001</v>
      </c>
      <c r="C1709" s="7">
        <v>361.702</v>
      </c>
      <c r="D1709" s="16">
        <v>5.4253718521900002E-2</v>
      </c>
      <c r="E1709" s="14">
        <f t="shared" ca="1" si="164"/>
        <v>2126.1499020000001</v>
      </c>
      <c r="F1709" s="14">
        <f t="shared" ca="1" si="165"/>
        <v>315.79700000000003</v>
      </c>
      <c r="G1709" s="15">
        <f t="shared" ca="1" si="166"/>
        <v>1.0369259053306392</v>
      </c>
      <c r="H1709" s="15">
        <f t="shared" ca="1" si="167"/>
        <v>1.1453623688635419</v>
      </c>
      <c r="I1709" s="18">
        <f t="shared" ca="1" si="168"/>
        <v>0.10457493922704741</v>
      </c>
      <c r="J1709" s="9">
        <f t="shared" ca="1" si="163"/>
        <v>5.0321220700000002E-2</v>
      </c>
    </row>
    <row r="1710" spans="1:10" x14ac:dyDescent="0.2">
      <c r="A1710" s="2">
        <v>42704</v>
      </c>
      <c r="B1710" s="7">
        <v>2198.8100589999999</v>
      </c>
      <c r="C1710" s="7">
        <v>374.399</v>
      </c>
      <c r="D1710" s="16">
        <v>0.115386018689</v>
      </c>
      <c r="E1710" s="14">
        <f t="shared" ca="1" si="164"/>
        <v>2111.719971</v>
      </c>
      <c r="F1710" s="14">
        <f t="shared" ca="1" si="165"/>
        <v>298.86799999999999</v>
      </c>
      <c r="G1710" s="15">
        <f t="shared" ca="1" si="166"/>
        <v>1.0412413052847904</v>
      </c>
      <c r="H1710" s="15">
        <f t="shared" ca="1" si="167"/>
        <v>1.2527236104233308</v>
      </c>
      <c r="I1710" s="18">
        <f t="shared" ca="1" si="168"/>
        <v>0.20310595062371029</v>
      </c>
      <c r="J1710" s="9">
        <f t="shared" ca="1" si="163"/>
        <v>8.7719931900000006E-2</v>
      </c>
    </row>
    <row r="1711" spans="1:10" x14ac:dyDescent="0.2">
      <c r="A1711" s="2">
        <v>42705</v>
      </c>
      <c r="B1711" s="7">
        <v>2191.080078</v>
      </c>
      <c r="C1711" s="7">
        <v>369.19799999999998</v>
      </c>
      <c r="D1711" s="16">
        <v>0.12379473681</v>
      </c>
      <c r="E1711" s="14">
        <f t="shared" ca="1" si="164"/>
        <v>2097.9399410000001</v>
      </c>
      <c r="F1711" s="14">
        <f t="shared" ca="1" si="165"/>
        <v>293.17099999999999</v>
      </c>
      <c r="G1711" s="15">
        <f t="shared" ca="1" si="166"/>
        <v>1.0443959977975366</v>
      </c>
      <c r="H1711" s="15">
        <f t="shared" ca="1" si="167"/>
        <v>1.2593264681704535</v>
      </c>
      <c r="I1711" s="18">
        <f t="shared" ca="1" si="168"/>
        <v>0.20579403868472368</v>
      </c>
      <c r="J1711" s="9">
        <f t="shared" ca="1" si="163"/>
        <v>8.1999301900000002E-2</v>
      </c>
    </row>
    <row r="1712" spans="1:10" x14ac:dyDescent="0.2">
      <c r="A1712" s="2">
        <v>42706</v>
      </c>
      <c r="B1712" s="7">
        <v>2191.9499510000001</v>
      </c>
      <c r="C1712" s="7">
        <v>355.39</v>
      </c>
      <c r="D1712" s="16">
        <v>7.8309365652599994E-2</v>
      </c>
      <c r="E1712" s="14">
        <f t="shared" ca="1" si="164"/>
        <v>2088.6599120000001</v>
      </c>
      <c r="F1712" s="14">
        <f t="shared" ca="1" si="165"/>
        <v>305.70499999999998</v>
      </c>
      <c r="G1712" s="15">
        <f t="shared" ca="1" si="166"/>
        <v>1.049452779941132</v>
      </c>
      <c r="H1712" s="15">
        <f t="shared" ca="1" si="167"/>
        <v>1.1625259645736903</v>
      </c>
      <c r="I1712" s="18">
        <f t="shared" ca="1" si="168"/>
        <v>0.10774489981235846</v>
      </c>
      <c r="J1712" s="9">
        <f t="shared" ca="1" si="163"/>
        <v>2.9435534199999999E-2</v>
      </c>
    </row>
    <row r="1713" spans="1:10" x14ac:dyDescent="0.2">
      <c r="A1713" s="2">
        <v>42709</v>
      </c>
      <c r="B1713" s="7">
        <v>2204.709961</v>
      </c>
      <c r="C1713" s="7">
        <v>352.76</v>
      </c>
      <c r="D1713" s="16">
        <v>8.5285303306099999E-2</v>
      </c>
      <c r="E1713" s="14">
        <f t="shared" ca="1" si="164"/>
        <v>2085.179932</v>
      </c>
      <c r="F1713" s="14">
        <f t="shared" ca="1" si="165"/>
        <v>299.19400000000002</v>
      </c>
      <c r="G1713" s="15">
        <f t="shared" ca="1" si="166"/>
        <v>1.0573236041483254</v>
      </c>
      <c r="H1713" s="15">
        <f t="shared" ca="1" si="167"/>
        <v>1.1790343389239089</v>
      </c>
      <c r="I1713" s="18">
        <f t="shared" ca="1" si="168"/>
        <v>0.11511209463031102</v>
      </c>
      <c r="J1713" s="9">
        <f t="shared" ca="1" si="163"/>
        <v>2.9826791299999999E-2</v>
      </c>
    </row>
    <row r="1714" spans="1:10" x14ac:dyDescent="0.2">
      <c r="A1714" s="2">
        <v>42710</v>
      </c>
      <c r="B1714" s="7">
        <v>2212.2299800000001</v>
      </c>
      <c r="C1714" s="7">
        <v>355.226</v>
      </c>
      <c r="D1714" s="16">
        <v>7.9694447308599994E-2</v>
      </c>
      <c r="E1714" s="14">
        <f t="shared" ca="1" si="164"/>
        <v>2131.5200199999999</v>
      </c>
      <c r="F1714" s="14">
        <f t="shared" ca="1" si="165"/>
        <v>309.93700000000001</v>
      </c>
      <c r="G1714" s="15">
        <f t="shared" ca="1" si="166"/>
        <v>1.0378649786268488</v>
      </c>
      <c r="H1714" s="15">
        <f t="shared" ca="1" si="167"/>
        <v>1.1461232444012814</v>
      </c>
      <c r="I1714" s="18">
        <f t="shared" ca="1" si="168"/>
        <v>0.10430862203064617</v>
      </c>
      <c r="J1714" s="9">
        <f t="shared" ca="1" si="163"/>
        <v>2.4614174700000001E-2</v>
      </c>
    </row>
    <row r="1715" spans="1:10" x14ac:dyDescent="0.2">
      <c r="A1715" s="2">
        <v>42711</v>
      </c>
      <c r="B1715" s="7">
        <v>2241.3500979999999</v>
      </c>
      <c r="C1715" s="7">
        <v>362.29399999999998</v>
      </c>
      <c r="D1715" s="16">
        <v>0.125425479762</v>
      </c>
      <c r="E1715" s="14">
        <f t="shared" ca="1" si="164"/>
        <v>2139.5600589999999</v>
      </c>
      <c r="F1715" s="14">
        <f t="shared" ca="1" si="165"/>
        <v>303.75200000000001</v>
      </c>
      <c r="G1715" s="15">
        <f t="shared" ca="1" si="166"/>
        <v>1.047575219294183</v>
      </c>
      <c r="H1715" s="15">
        <f t="shared" ca="1" si="167"/>
        <v>1.192729595196081</v>
      </c>
      <c r="I1715" s="18">
        <f t="shared" ca="1" si="168"/>
        <v>0.13856224663246386</v>
      </c>
      <c r="J1715" s="9">
        <f t="shared" ca="1" si="163"/>
        <v>1.3136766899999999E-2</v>
      </c>
    </row>
    <row r="1716" spans="1:10" x14ac:dyDescent="0.2">
      <c r="A1716" s="2">
        <v>42712</v>
      </c>
      <c r="B1716" s="7">
        <v>2246.1899410000001</v>
      </c>
      <c r="C1716" s="7">
        <v>358.51299999999998</v>
      </c>
      <c r="D1716" s="16">
        <v>0.124881614956</v>
      </c>
      <c r="E1716" s="14">
        <f t="shared" ca="1" si="164"/>
        <v>2163.26001</v>
      </c>
      <c r="F1716" s="14">
        <f t="shared" ca="1" si="165"/>
        <v>297.56599999999997</v>
      </c>
      <c r="G1716" s="15">
        <f t="shared" ca="1" si="166"/>
        <v>1.0383356279950833</v>
      </c>
      <c r="H1716" s="15">
        <f t="shared" ca="1" si="167"/>
        <v>1.2048184268363993</v>
      </c>
      <c r="I1716" s="18">
        <f t="shared" ca="1" si="168"/>
        <v>0.1603362095575751</v>
      </c>
      <c r="J1716" s="9">
        <f t="shared" ca="1" si="163"/>
        <v>3.54545946E-2</v>
      </c>
    </row>
    <row r="1717" spans="1:10" x14ac:dyDescent="0.2">
      <c r="A1717" s="2">
        <v>42713</v>
      </c>
      <c r="B1717" s="7">
        <v>2259.530029</v>
      </c>
      <c r="C1717" s="7">
        <v>365.91</v>
      </c>
      <c r="D1717" s="16">
        <v>0.145452868219</v>
      </c>
      <c r="E1717" s="14">
        <f t="shared" ca="1" si="164"/>
        <v>2167.4799800000001</v>
      </c>
      <c r="F1717" s="14">
        <f t="shared" ca="1" si="165"/>
        <v>302.93799999999999</v>
      </c>
      <c r="G1717" s="15">
        <f t="shared" ca="1" si="166"/>
        <v>1.0424686962967935</v>
      </c>
      <c r="H1717" s="15">
        <f t="shared" ca="1" si="167"/>
        <v>1.207870917481465</v>
      </c>
      <c r="I1717" s="18">
        <f t="shared" ca="1" si="168"/>
        <v>0.15866396926088711</v>
      </c>
      <c r="J1717" s="9">
        <f t="shared" ca="1" si="163"/>
        <v>1.3211100999999999E-2</v>
      </c>
    </row>
    <row r="1718" spans="1:10" x14ac:dyDescent="0.2">
      <c r="A1718" s="2">
        <v>42716</v>
      </c>
      <c r="B1718" s="7">
        <v>2256.959961</v>
      </c>
      <c r="C1718" s="7">
        <v>362.952</v>
      </c>
      <c r="D1718" s="16">
        <v>9.2505541863900004E-2</v>
      </c>
      <c r="E1718" s="14">
        <f t="shared" ca="1" si="164"/>
        <v>2164.4499510000001</v>
      </c>
      <c r="F1718" s="14">
        <f t="shared" ca="1" si="165"/>
        <v>312.86700000000002</v>
      </c>
      <c r="G1718" s="15">
        <f t="shared" ca="1" si="166"/>
        <v>1.0427406556373637</v>
      </c>
      <c r="H1718" s="15">
        <f t="shared" ca="1" si="167"/>
        <v>1.160083997353508</v>
      </c>
      <c r="I1718" s="18">
        <f t="shared" ca="1" si="168"/>
        <v>0.11253358261400037</v>
      </c>
      <c r="J1718" s="9">
        <f t="shared" ca="1" si="163"/>
        <v>2.0028040800000001E-2</v>
      </c>
    </row>
    <row r="1719" spans="1:10" x14ac:dyDescent="0.2">
      <c r="A1719" s="2">
        <v>42717</v>
      </c>
      <c r="B1719" s="7">
        <v>2271.719971</v>
      </c>
      <c r="C1719" s="7">
        <v>351.774</v>
      </c>
      <c r="D1719" s="16">
        <v>6.2322389524299998E-2</v>
      </c>
      <c r="E1719" s="14">
        <f t="shared" ca="1" si="164"/>
        <v>2164.1999510000001</v>
      </c>
      <c r="F1719" s="14">
        <f t="shared" ca="1" si="165"/>
        <v>313.84399999999999</v>
      </c>
      <c r="G1719" s="15">
        <f t="shared" ca="1" si="166"/>
        <v>1.0496811858582284</v>
      </c>
      <c r="H1719" s="15">
        <f t="shared" ca="1" si="167"/>
        <v>1.1208562215623048</v>
      </c>
      <c r="I1719" s="18">
        <f t="shared" ca="1" si="168"/>
        <v>6.7806336498146269E-2</v>
      </c>
      <c r="J1719" s="9">
        <f t="shared" ca="1" si="163"/>
        <v>5.4839470000000003E-3</v>
      </c>
    </row>
    <row r="1720" spans="1:10" x14ac:dyDescent="0.2">
      <c r="A1720" s="2">
        <v>42718</v>
      </c>
      <c r="B1720" s="7">
        <v>2253.280029</v>
      </c>
      <c r="C1720" s="7">
        <v>348.15699999999998</v>
      </c>
      <c r="D1720" s="16">
        <v>2.2271788406500001E-2</v>
      </c>
      <c r="E1720" s="14">
        <f t="shared" ca="1" si="164"/>
        <v>2180.389893</v>
      </c>
      <c r="F1720" s="14">
        <f t="shared" ca="1" si="165"/>
        <v>336.959</v>
      </c>
      <c r="G1720" s="15">
        <f t="shared" ca="1" si="166"/>
        <v>1.0334298632707888</v>
      </c>
      <c r="H1720" s="15">
        <f t="shared" ca="1" si="167"/>
        <v>1.033232529773652</v>
      </c>
      <c r="I1720" s="18">
        <f t="shared" ca="1" si="168"/>
        <v>-1.909500626507965E-4</v>
      </c>
      <c r="J1720" s="9">
        <f t="shared" ca="1" si="163"/>
        <v>-2.2462738499999999E-2</v>
      </c>
    </row>
    <row r="1721" spans="1:10" x14ac:dyDescent="0.2">
      <c r="A1721" s="2">
        <v>42719</v>
      </c>
      <c r="B1721" s="7">
        <v>2262.030029</v>
      </c>
      <c r="C1721" s="7">
        <v>349.30799999999999</v>
      </c>
      <c r="D1721" s="16">
        <v>-2.5233498020799999E-3</v>
      </c>
      <c r="E1721" s="14">
        <f t="shared" ca="1" si="164"/>
        <v>2176.9399410000001</v>
      </c>
      <c r="F1721" s="14">
        <f t="shared" ca="1" si="165"/>
        <v>350.95800000000003</v>
      </c>
      <c r="G1721" s="15">
        <f t="shared" ca="1" si="166"/>
        <v>1.039087016778659</v>
      </c>
      <c r="H1721" s="15">
        <f t="shared" ca="1" si="167"/>
        <v>0.99529858273639571</v>
      </c>
      <c r="I1721" s="18">
        <f t="shared" ca="1" si="168"/>
        <v>-4.2141257984354974E-2</v>
      </c>
      <c r="J1721" s="9">
        <f t="shared" ca="1" si="163"/>
        <v>-3.9617908200000003E-2</v>
      </c>
    </row>
    <row r="1722" spans="1:10" x14ac:dyDescent="0.2">
      <c r="A1722" s="2">
        <v>42720</v>
      </c>
      <c r="B1722" s="7">
        <v>2258.070068</v>
      </c>
      <c r="C1722" s="7">
        <v>344.541</v>
      </c>
      <c r="D1722" s="16">
        <v>-5.5156352480400003E-2</v>
      </c>
      <c r="E1722" s="14">
        <f t="shared" ca="1" si="164"/>
        <v>2187.1201169999999</v>
      </c>
      <c r="F1722" s="14">
        <f t="shared" ca="1" si="165"/>
        <v>361.37599999999998</v>
      </c>
      <c r="G1722" s="15">
        <f t="shared" ca="1" si="166"/>
        <v>1.0324398968527251</v>
      </c>
      <c r="H1722" s="15">
        <f t="shared" ca="1" si="167"/>
        <v>0.95341417249623661</v>
      </c>
      <c r="I1722" s="18">
        <f t="shared" ca="1" si="168"/>
        <v>-7.6542687470127158E-2</v>
      </c>
      <c r="J1722" s="9">
        <f t="shared" ca="1" si="163"/>
        <v>-2.1386334999999999E-2</v>
      </c>
    </row>
    <row r="1723" spans="1:10" x14ac:dyDescent="0.2">
      <c r="A1723" s="2">
        <v>42723</v>
      </c>
      <c r="B1723" s="7">
        <v>2262.530029</v>
      </c>
      <c r="C1723" s="7">
        <v>344.21199999999999</v>
      </c>
      <c r="D1723" s="16">
        <v>-7.2784601048100001E-2</v>
      </c>
      <c r="E1723" s="14">
        <f t="shared" ca="1" si="164"/>
        <v>2181.8999020000001</v>
      </c>
      <c r="F1723" s="14">
        <f t="shared" ca="1" si="165"/>
        <v>376.02699999999999</v>
      </c>
      <c r="G1723" s="15">
        <f t="shared" ca="1" si="166"/>
        <v>1.0369540907564512</v>
      </c>
      <c r="H1723" s="15">
        <f t="shared" ca="1" si="167"/>
        <v>0.91539171389288532</v>
      </c>
      <c r="I1723" s="18">
        <f t="shared" ca="1" si="168"/>
        <v>-0.11723023993751436</v>
      </c>
      <c r="J1723" s="9">
        <f t="shared" ca="1" si="163"/>
        <v>-4.4445638900000001E-2</v>
      </c>
    </row>
    <row r="1724" spans="1:10" x14ac:dyDescent="0.2">
      <c r="A1724" s="2">
        <v>42724</v>
      </c>
      <c r="B1724" s="7">
        <v>2270.76001</v>
      </c>
      <c r="C1724" s="7">
        <v>340.43200000000002</v>
      </c>
      <c r="D1724" s="16">
        <v>-8.9138057758100006E-2</v>
      </c>
      <c r="E1724" s="14">
        <f t="shared" ca="1" si="164"/>
        <v>2198.179932</v>
      </c>
      <c r="F1724" s="14">
        <f t="shared" ca="1" si="165"/>
        <v>376.35199999999998</v>
      </c>
      <c r="G1724" s="15">
        <f t="shared" ca="1" si="166"/>
        <v>1.0330182606725753</v>
      </c>
      <c r="H1724" s="15">
        <f t="shared" ca="1" si="167"/>
        <v>0.90455743559221169</v>
      </c>
      <c r="I1724" s="18">
        <f t="shared" ca="1" si="168"/>
        <v>-0.12435484441168121</v>
      </c>
      <c r="J1724" s="9">
        <f t="shared" ca="1" si="163"/>
        <v>-3.5216786700000002E-2</v>
      </c>
    </row>
    <row r="1725" spans="1:10" x14ac:dyDescent="0.2">
      <c r="A1725" s="2">
        <v>42725</v>
      </c>
      <c r="B1725" s="7">
        <v>2265.179932</v>
      </c>
      <c r="C1725" s="7">
        <v>352.43099999999998</v>
      </c>
      <c r="D1725" s="16">
        <v>-3.50626922866E-2</v>
      </c>
      <c r="E1725" s="14">
        <f t="shared" ca="1" si="164"/>
        <v>2202.9399410000001</v>
      </c>
      <c r="F1725" s="14">
        <f t="shared" ca="1" si="165"/>
        <v>364.30700000000002</v>
      </c>
      <c r="G1725" s="15">
        <f t="shared" ca="1" si="166"/>
        <v>1.0282531492763924</v>
      </c>
      <c r="H1725" s="15">
        <f t="shared" ca="1" si="167"/>
        <v>0.96740112048354809</v>
      </c>
      <c r="I1725" s="18">
        <f t="shared" ca="1" si="168"/>
        <v>-5.9180007214825858E-2</v>
      </c>
      <c r="J1725" s="9">
        <f t="shared" ca="1" si="163"/>
        <v>-2.4117314899999999E-2</v>
      </c>
    </row>
    <row r="1726" spans="1:10" x14ac:dyDescent="0.2">
      <c r="A1726" s="2">
        <v>42726</v>
      </c>
      <c r="B1726" s="7">
        <v>2260.959961</v>
      </c>
      <c r="C1726" s="7">
        <v>360.48599999999999</v>
      </c>
      <c r="D1726" s="16">
        <v>1.30814264331E-2</v>
      </c>
      <c r="E1726" s="14">
        <f t="shared" ca="1" si="164"/>
        <v>2204.719971</v>
      </c>
      <c r="F1726" s="14">
        <f t="shared" ca="1" si="165"/>
        <v>345.42399999999998</v>
      </c>
      <c r="G1726" s="15">
        <f t="shared" ca="1" si="166"/>
        <v>1.0255089039604839</v>
      </c>
      <c r="H1726" s="15">
        <f t="shared" ca="1" si="167"/>
        <v>1.0436043818611329</v>
      </c>
      <c r="I1726" s="18">
        <f t="shared" ca="1" si="168"/>
        <v>1.7645364004900355E-2</v>
      </c>
      <c r="J1726" s="9">
        <f t="shared" ca="1" si="163"/>
        <v>4.5639375999999999E-3</v>
      </c>
    </row>
    <row r="1727" spans="1:10" x14ac:dyDescent="0.2">
      <c r="A1727" s="2">
        <v>42727</v>
      </c>
      <c r="B1727" s="7">
        <v>2263.790039</v>
      </c>
      <c r="C1727" s="7">
        <v>359.66399999999999</v>
      </c>
      <c r="D1727" s="16">
        <v>5.0877505332400002E-3</v>
      </c>
      <c r="E1727" s="14">
        <f t="shared" ca="1" si="164"/>
        <v>2213.3500979999999</v>
      </c>
      <c r="F1727" s="14">
        <f t="shared" ca="1" si="165"/>
        <v>351.447</v>
      </c>
      <c r="G1727" s="15">
        <f t="shared" ca="1" si="166"/>
        <v>1.0227889573572559</v>
      </c>
      <c r="H1727" s="15">
        <f t="shared" ca="1" si="167"/>
        <v>1.0233804812674456</v>
      </c>
      <c r="I1727" s="18">
        <f t="shared" ca="1" si="168"/>
        <v>5.7834405224532759E-4</v>
      </c>
      <c r="J1727" s="9">
        <f t="shared" ca="1" si="163"/>
        <v>-4.5094065000000003E-3</v>
      </c>
    </row>
    <row r="1728" spans="1:10" x14ac:dyDescent="0.2">
      <c r="A1728" s="2">
        <v>42732</v>
      </c>
      <c r="B1728" s="7">
        <v>2249.919922</v>
      </c>
      <c r="C1728" s="7">
        <v>348.48599999999999</v>
      </c>
      <c r="D1728" s="16">
        <v>1.11584530511E-2</v>
      </c>
      <c r="E1728" s="14">
        <f t="shared" ca="1" si="164"/>
        <v>2201.719971</v>
      </c>
      <c r="F1728" s="14">
        <f t="shared" ca="1" si="165"/>
        <v>346.40100000000001</v>
      </c>
      <c r="G1728" s="15">
        <f t="shared" ca="1" si="166"/>
        <v>1.0218919533977375</v>
      </c>
      <c r="H1728" s="15">
        <f t="shared" ca="1" si="167"/>
        <v>1.0060190357418137</v>
      </c>
      <c r="I1728" s="18">
        <f t="shared" ca="1" si="168"/>
        <v>-1.5532872729985936E-2</v>
      </c>
      <c r="J1728" s="9">
        <f t="shared" ca="1" si="163"/>
        <v>-2.6691325799999999E-2</v>
      </c>
    </row>
    <row r="1729" spans="1:10" x14ac:dyDescent="0.2">
      <c r="A1729" s="2">
        <v>42733</v>
      </c>
      <c r="B1729" s="7">
        <v>2249.26001</v>
      </c>
      <c r="C1729" s="7">
        <v>343.88299999999998</v>
      </c>
      <c r="D1729" s="16">
        <v>-2.3368723563500001E-2</v>
      </c>
      <c r="E1729" s="14">
        <f t="shared" ca="1" si="164"/>
        <v>2204.6599120000001</v>
      </c>
      <c r="F1729" s="14">
        <f t="shared" ca="1" si="165"/>
        <v>361.702</v>
      </c>
      <c r="G1729" s="15">
        <f t="shared" ca="1" si="166"/>
        <v>1.020229921974469</v>
      </c>
      <c r="H1729" s="15">
        <f t="shared" ca="1" si="167"/>
        <v>0.95073568849494883</v>
      </c>
      <c r="I1729" s="18">
        <f t="shared" ca="1" si="168"/>
        <v>-6.8116247115186379E-2</v>
      </c>
      <c r="J1729" s="9">
        <f t="shared" ca="1" si="163"/>
        <v>-4.4747523599999998E-2</v>
      </c>
    </row>
    <row r="1730" spans="1:10" x14ac:dyDescent="0.2">
      <c r="A1730" s="2">
        <v>42734</v>
      </c>
      <c r="B1730" s="7">
        <v>2238.830078</v>
      </c>
      <c r="C1730" s="7">
        <v>346.185</v>
      </c>
      <c r="D1730" s="16">
        <v>-3.1314204622199998E-2</v>
      </c>
      <c r="E1730" s="14">
        <f t="shared" ca="1" si="164"/>
        <v>2198.8100589999999</v>
      </c>
      <c r="F1730" s="14">
        <f t="shared" ca="1" si="165"/>
        <v>374.399</v>
      </c>
      <c r="G1730" s="15">
        <f t="shared" ca="1" si="166"/>
        <v>1.0182007621968951</v>
      </c>
      <c r="H1730" s="15">
        <f t="shared" ca="1" si="167"/>
        <v>0.92464189274009811</v>
      </c>
      <c r="I1730" s="18">
        <f t="shared" ca="1" si="168"/>
        <v>-9.1886465744665191E-2</v>
      </c>
      <c r="J1730" s="9">
        <f t="shared" ca="1" si="163"/>
        <v>-6.0572261099999997E-2</v>
      </c>
    </row>
    <row r="1731" spans="1:10" x14ac:dyDescent="0.2">
      <c r="A1731" s="2">
        <v>42738</v>
      </c>
      <c r="B1731" s="7">
        <v>2257.830078</v>
      </c>
      <c r="C1731" s="7">
        <v>344.21199999999999</v>
      </c>
      <c r="D1731" s="16">
        <v>-2.6841394170500001E-2</v>
      </c>
      <c r="E1731" s="14">
        <f t="shared" ca="1" si="164"/>
        <v>2191.080078</v>
      </c>
      <c r="F1731" s="14">
        <f t="shared" ca="1" si="165"/>
        <v>369.19799999999998</v>
      </c>
      <c r="G1731" s="15">
        <f t="shared" ca="1" si="166"/>
        <v>1.0304644274165136</v>
      </c>
      <c r="H1731" s="15">
        <f t="shared" ca="1" si="167"/>
        <v>0.9323235770507966</v>
      </c>
      <c r="I1731" s="18">
        <f t="shared" ca="1" si="168"/>
        <v>-9.5239435495863445E-2</v>
      </c>
      <c r="J1731" s="9">
        <f t="shared" ca="1" si="163"/>
        <v>-6.8398041300000004E-2</v>
      </c>
    </row>
    <row r="1732" spans="1:10" x14ac:dyDescent="0.2">
      <c r="A1732" s="2">
        <v>42739</v>
      </c>
      <c r="B1732" s="7">
        <v>2270.75</v>
      </c>
      <c r="C1732" s="7">
        <v>343.226</v>
      </c>
      <c r="D1732" s="16">
        <v>-3.43160557351E-2</v>
      </c>
      <c r="E1732" s="14">
        <f t="shared" ca="1" si="164"/>
        <v>2191.9499510000001</v>
      </c>
      <c r="F1732" s="14">
        <f t="shared" ca="1" si="165"/>
        <v>355.39</v>
      </c>
      <c r="G1732" s="15">
        <f t="shared" ca="1" si="166"/>
        <v>1.0359497482887554</v>
      </c>
      <c r="H1732" s="15">
        <f t="shared" ca="1" si="167"/>
        <v>0.96577281296603734</v>
      </c>
      <c r="I1732" s="18">
        <f t="shared" ca="1" si="168"/>
        <v>-6.7741640401612679E-2</v>
      </c>
      <c r="J1732" s="9">
        <f t="shared" ca="1" si="163"/>
        <v>-3.3425584699999997E-2</v>
      </c>
    </row>
    <row r="1733" spans="1:10" x14ac:dyDescent="0.2">
      <c r="A1733" s="2">
        <v>42740</v>
      </c>
      <c r="B1733" s="7">
        <v>2269</v>
      </c>
      <c r="C1733" s="7">
        <v>336.65100000000001</v>
      </c>
      <c r="D1733" s="16">
        <v>-1.60941788406E-2</v>
      </c>
      <c r="E1733" s="14">
        <f t="shared" ca="1" si="164"/>
        <v>2204.709961</v>
      </c>
      <c r="F1733" s="14">
        <f t="shared" ca="1" si="165"/>
        <v>352.76</v>
      </c>
      <c r="G1733" s="15">
        <f t="shared" ca="1" si="166"/>
        <v>1.0291603159314615</v>
      </c>
      <c r="H1733" s="15">
        <f t="shared" ca="1" si="167"/>
        <v>0.95433439165438261</v>
      </c>
      <c r="I1733" s="18">
        <f t="shared" ca="1" si="168"/>
        <v>-7.2705800173956669E-2</v>
      </c>
      <c r="J1733" s="9">
        <f t="shared" ca="1" si="163"/>
        <v>-5.6611621299999998E-2</v>
      </c>
    </row>
    <row r="1734" spans="1:10" x14ac:dyDescent="0.2">
      <c r="A1734" s="2">
        <v>42741</v>
      </c>
      <c r="B1734" s="7">
        <v>2276.9799800000001</v>
      </c>
      <c r="C1734" s="7">
        <v>336.98</v>
      </c>
      <c r="D1734" s="16">
        <v>-1.06157226187E-2</v>
      </c>
      <c r="E1734" s="14">
        <f t="shared" ca="1" si="164"/>
        <v>2212.2299800000001</v>
      </c>
      <c r="F1734" s="14">
        <f t="shared" ca="1" si="165"/>
        <v>355.226</v>
      </c>
      <c r="G1734" s="15">
        <f t="shared" ca="1" si="166"/>
        <v>1.0292691088111916</v>
      </c>
      <c r="H1734" s="15">
        <f t="shared" ca="1" si="167"/>
        <v>0.94863551654439715</v>
      </c>
      <c r="I1734" s="18">
        <f t="shared" ca="1" si="168"/>
        <v>-7.8340631790578485E-2</v>
      </c>
      <c r="J1734" s="9">
        <f t="shared" ca="1" si="163"/>
        <v>-6.7724909200000002E-2</v>
      </c>
    </row>
    <row r="1735" spans="1:10" x14ac:dyDescent="0.2">
      <c r="A1735" s="2">
        <v>42744</v>
      </c>
      <c r="B1735" s="7">
        <v>2268.8999020000001</v>
      </c>
      <c r="C1735" s="7">
        <v>340.69499999999999</v>
      </c>
      <c r="D1735" s="16">
        <v>-2.9692022834099999E-2</v>
      </c>
      <c r="E1735" s="14">
        <f t="shared" ca="1" si="164"/>
        <v>2241.3500979999999</v>
      </c>
      <c r="F1735" s="14">
        <f t="shared" ca="1" si="165"/>
        <v>362.29399999999998</v>
      </c>
      <c r="G1735" s="15">
        <f t="shared" ca="1" si="166"/>
        <v>1.012291611214412</v>
      </c>
      <c r="H1735" s="15">
        <f t="shared" ca="1" si="167"/>
        <v>0.94038267263603592</v>
      </c>
      <c r="I1735" s="18">
        <f t="shared" ca="1" si="168"/>
        <v>-7.1035794213595627E-2</v>
      </c>
      <c r="J1735" s="9">
        <f t="shared" ca="1" si="163"/>
        <v>-4.13437714E-2</v>
      </c>
    </row>
    <row r="1736" spans="1:10" x14ac:dyDescent="0.2">
      <c r="A1736" s="2">
        <v>42745</v>
      </c>
      <c r="B1736" s="7">
        <v>2268.8999020000001</v>
      </c>
      <c r="C1736" s="7">
        <v>332.37700000000001</v>
      </c>
      <c r="D1736" s="16">
        <v>-4.3491926610800001E-2</v>
      </c>
      <c r="E1736" s="14">
        <f t="shared" ca="1" si="164"/>
        <v>2246.1899410000001</v>
      </c>
      <c r="F1736" s="14">
        <f t="shared" ca="1" si="165"/>
        <v>358.51299999999998</v>
      </c>
      <c r="G1736" s="15">
        <f t="shared" ca="1" si="166"/>
        <v>1.0101104366044349</v>
      </c>
      <c r="H1736" s="15">
        <f t="shared" ca="1" si="167"/>
        <v>0.92709887786495893</v>
      </c>
      <c r="I1736" s="18">
        <f t="shared" ca="1" si="168"/>
        <v>-8.2180676222419646E-2</v>
      </c>
      <c r="J1736" s="9">
        <f t="shared" ca="1" si="163"/>
        <v>-3.8688749600000003E-2</v>
      </c>
    </row>
    <row r="1737" spans="1:10" x14ac:dyDescent="0.2">
      <c r="A1737" s="2">
        <v>42746</v>
      </c>
      <c r="B1737" s="7">
        <v>2275.320068</v>
      </c>
      <c r="C1737" s="7">
        <v>335.33600000000001</v>
      </c>
      <c r="D1737" s="16">
        <v>-4.5329505414799999E-2</v>
      </c>
      <c r="E1737" s="14">
        <f t="shared" ca="1" si="164"/>
        <v>2259.530029</v>
      </c>
      <c r="F1737" s="14">
        <f t="shared" ca="1" si="165"/>
        <v>365.91</v>
      </c>
      <c r="G1737" s="15">
        <f t="shared" ca="1" si="166"/>
        <v>1.0069881961281073</v>
      </c>
      <c r="H1737" s="15">
        <f t="shared" ca="1" si="167"/>
        <v>0.9164439343007843</v>
      </c>
      <c r="I1737" s="18">
        <f t="shared" ca="1" si="168"/>
        <v>-8.9915911800622639E-2</v>
      </c>
      <c r="J1737" s="9">
        <f t="shared" ca="1" si="163"/>
        <v>-4.45864064E-2</v>
      </c>
    </row>
    <row r="1738" spans="1:10" x14ac:dyDescent="0.2">
      <c r="A1738" s="2">
        <v>42747</v>
      </c>
      <c r="B1738" s="7">
        <v>2270.4399410000001</v>
      </c>
      <c r="C1738" s="7">
        <v>336.15800000000002</v>
      </c>
      <c r="D1738" s="16">
        <v>-2.8052741191699999E-2</v>
      </c>
      <c r="E1738" s="14">
        <f t="shared" ca="1" si="164"/>
        <v>2256.959961</v>
      </c>
      <c r="F1738" s="14">
        <f t="shared" ca="1" si="165"/>
        <v>362.952</v>
      </c>
      <c r="G1738" s="15">
        <f t="shared" ca="1" si="166"/>
        <v>1.0059726269995626</v>
      </c>
      <c r="H1738" s="15">
        <f t="shared" ca="1" si="167"/>
        <v>0.92617756617954994</v>
      </c>
      <c r="I1738" s="18">
        <f t="shared" ca="1" si="168"/>
        <v>-7.9321304256569358E-2</v>
      </c>
      <c r="J1738" s="9">
        <f t="shared" ca="1" si="163"/>
        <v>-5.1268563099999998E-2</v>
      </c>
    </row>
    <row r="1739" spans="1:10" x14ac:dyDescent="0.2">
      <c r="A1739" s="2">
        <v>42748</v>
      </c>
      <c r="B1739" s="7">
        <v>2274.639893</v>
      </c>
      <c r="C1739" s="7">
        <v>330.404</v>
      </c>
      <c r="D1739" s="16">
        <v>-1.03959569662E-2</v>
      </c>
      <c r="E1739" s="14">
        <f t="shared" ca="1" si="164"/>
        <v>2271.719971</v>
      </c>
      <c r="F1739" s="14">
        <f t="shared" ca="1" si="165"/>
        <v>351.774</v>
      </c>
      <c r="G1739" s="15">
        <f t="shared" ca="1" si="166"/>
        <v>1.0012853353570312</v>
      </c>
      <c r="H1739" s="15">
        <f t="shared" ca="1" si="167"/>
        <v>0.93925076895961612</v>
      </c>
      <c r="I1739" s="18">
        <f t="shared" ca="1" si="168"/>
        <v>-6.19549335308055E-2</v>
      </c>
      <c r="J1739" s="9">
        <f t="shared" ca="1" si="163"/>
        <v>-5.15589766E-2</v>
      </c>
    </row>
    <row r="1740" spans="1:10" x14ac:dyDescent="0.2">
      <c r="A1740" s="2">
        <v>42752</v>
      </c>
      <c r="B1740" s="7">
        <v>2267.889893</v>
      </c>
      <c r="C1740" s="7">
        <v>335.00700000000001</v>
      </c>
      <c r="D1740" s="16">
        <v>-2.83048098456E-2</v>
      </c>
      <c r="E1740" s="14">
        <f t="shared" ca="1" si="164"/>
        <v>2253.280029</v>
      </c>
      <c r="F1740" s="14">
        <f t="shared" ca="1" si="165"/>
        <v>348.15699999999998</v>
      </c>
      <c r="G1740" s="15">
        <f t="shared" ca="1" si="166"/>
        <v>1.0064838208353908</v>
      </c>
      <c r="H1740" s="15">
        <f t="shared" ca="1" si="167"/>
        <v>0.96222968373463702</v>
      </c>
      <c r="I1740" s="18">
        <f t="shared" ca="1" si="168"/>
        <v>-4.3969049660453008E-2</v>
      </c>
      <c r="J1740" s="9">
        <f t="shared" ca="1" si="163"/>
        <v>-1.56642398E-2</v>
      </c>
    </row>
    <row r="1741" spans="1:10" x14ac:dyDescent="0.2">
      <c r="A1741" s="2">
        <v>42753</v>
      </c>
      <c r="B1741" s="7">
        <v>2271.889893</v>
      </c>
      <c r="C1741" s="7">
        <v>328.95800000000003</v>
      </c>
      <c r="D1741" s="16">
        <v>-2.4318566182800001E-2</v>
      </c>
      <c r="E1741" s="14">
        <f t="shared" ca="1" si="164"/>
        <v>2262.030029</v>
      </c>
      <c r="F1741" s="14">
        <f t="shared" ca="1" si="165"/>
        <v>349.30799999999999</v>
      </c>
      <c r="G1741" s="15">
        <f t="shared" ca="1" si="166"/>
        <v>1.0043588563695411</v>
      </c>
      <c r="H1741" s="15">
        <f t="shared" ca="1" si="167"/>
        <v>0.94174195838629526</v>
      </c>
      <c r="I1741" s="18">
        <f t="shared" ca="1" si="168"/>
        <v>-6.2345144453235912E-2</v>
      </c>
      <c r="J1741" s="9">
        <f t="shared" ca="1" si="163"/>
        <v>-3.8026578300000002E-2</v>
      </c>
    </row>
    <row r="1742" spans="1:10" x14ac:dyDescent="0.2">
      <c r="A1742" s="2">
        <v>42754</v>
      </c>
      <c r="B1742" s="7">
        <v>2263.6899410000001</v>
      </c>
      <c r="C1742" s="7">
        <v>334.678</v>
      </c>
      <c r="D1742" s="16">
        <v>1.7760486412199999E-2</v>
      </c>
      <c r="E1742" s="14">
        <f t="shared" ca="1" si="164"/>
        <v>2258.070068</v>
      </c>
      <c r="F1742" s="14">
        <f t="shared" ca="1" si="165"/>
        <v>344.541</v>
      </c>
      <c r="G1742" s="15">
        <f t="shared" ca="1" si="166"/>
        <v>1.0024887947808359</v>
      </c>
      <c r="H1742" s="15">
        <f t="shared" ca="1" si="167"/>
        <v>0.97137350852293336</v>
      </c>
      <c r="I1742" s="18">
        <f t="shared" ca="1" si="168"/>
        <v>-3.1038038948559943E-2</v>
      </c>
      <c r="J1742" s="9">
        <f t="shared" ca="1" si="163"/>
        <v>-4.8798525400000001E-2</v>
      </c>
    </row>
    <row r="1743" spans="1:10" x14ac:dyDescent="0.2">
      <c r="A1743" s="2">
        <v>42755</v>
      </c>
      <c r="B1743" s="7">
        <v>2271.3100589999999</v>
      </c>
      <c r="C1743" s="7">
        <v>333.00200000000001</v>
      </c>
      <c r="D1743" s="16">
        <v>1.5932567670500001E-2</v>
      </c>
      <c r="E1743" s="14">
        <f t="shared" ca="1" si="164"/>
        <v>2262.530029</v>
      </c>
      <c r="F1743" s="14">
        <f t="shared" ca="1" si="165"/>
        <v>344.21199999999999</v>
      </c>
      <c r="G1743" s="15">
        <f t="shared" ca="1" si="166"/>
        <v>1.0038806247375556</v>
      </c>
      <c r="H1743" s="15">
        <f t="shared" ca="1" si="167"/>
        <v>0.96743286114371385</v>
      </c>
      <c r="I1743" s="18">
        <f t="shared" ca="1" si="168"/>
        <v>-3.6306870254987023E-2</v>
      </c>
      <c r="J1743" s="9">
        <f t="shared" ca="1" si="163"/>
        <v>-5.2239437899999998E-2</v>
      </c>
    </row>
    <row r="1744" spans="1:10" x14ac:dyDescent="0.2">
      <c r="A1744" s="2">
        <v>42758</v>
      </c>
      <c r="B1744" s="7">
        <v>2265.1999510000001</v>
      </c>
      <c r="C1744" s="7">
        <v>330.536</v>
      </c>
      <c r="D1744" s="16">
        <v>2.1437045589599999E-2</v>
      </c>
      <c r="E1744" s="14">
        <f t="shared" ca="1" si="164"/>
        <v>2270.76001</v>
      </c>
      <c r="F1744" s="14">
        <f t="shared" ca="1" si="165"/>
        <v>340.43200000000002</v>
      </c>
      <c r="G1744" s="15">
        <f t="shared" ca="1" si="166"/>
        <v>0.9975514545898666</v>
      </c>
      <c r="H1744" s="15">
        <f t="shared" ca="1" si="167"/>
        <v>0.97093105231000609</v>
      </c>
      <c r="I1744" s="18">
        <f t="shared" ca="1" si="168"/>
        <v>-2.6685743534708428E-2</v>
      </c>
      <c r="J1744" s="9">
        <f t="shared" ca="1" si="163"/>
        <v>-4.81227891E-2</v>
      </c>
    </row>
    <row r="1745" spans="1:10" x14ac:dyDescent="0.2">
      <c r="A1745" s="2">
        <v>42759</v>
      </c>
      <c r="B1745" s="7">
        <v>2280.070068</v>
      </c>
      <c r="C1745" s="7">
        <v>324.15800000000002</v>
      </c>
      <c r="D1745" s="16">
        <v>-1.4330918825699999E-2</v>
      </c>
      <c r="E1745" s="14">
        <f t="shared" ca="1" si="164"/>
        <v>2265.179932</v>
      </c>
      <c r="F1745" s="14">
        <f t="shared" ca="1" si="165"/>
        <v>352.43099999999998</v>
      </c>
      <c r="G1745" s="15">
        <f t="shared" ca="1" si="166"/>
        <v>1.0065734892798794</v>
      </c>
      <c r="H1745" s="15">
        <f t="shared" ca="1" si="167"/>
        <v>0.91977720461593915</v>
      </c>
      <c r="I1745" s="18">
        <f t="shared" ca="1" si="168"/>
        <v>-8.6229456257621018E-2</v>
      </c>
      <c r="J1745" s="9">
        <f t="shared" ca="1" si="163"/>
        <v>-7.1898537400000004E-2</v>
      </c>
    </row>
    <row r="1746" spans="1:10" x14ac:dyDescent="0.2">
      <c r="A1746" s="2">
        <v>42760</v>
      </c>
      <c r="B1746" s="7">
        <v>2298.3701169999999</v>
      </c>
      <c r="C1746" s="7">
        <v>328.76100000000002</v>
      </c>
      <c r="D1746" s="16">
        <v>-2.1515162590300001E-2</v>
      </c>
      <c r="E1746" s="14">
        <f t="shared" ca="1" si="164"/>
        <v>2260.959961</v>
      </c>
      <c r="F1746" s="14">
        <f t="shared" ca="1" si="165"/>
        <v>360.48599999999999</v>
      </c>
      <c r="G1746" s="15">
        <f t="shared" ca="1" si="166"/>
        <v>1.0165461382091232</v>
      </c>
      <c r="H1746" s="15">
        <f t="shared" ca="1" si="167"/>
        <v>0.9119938083587158</v>
      </c>
      <c r="I1746" s="18">
        <f t="shared" ca="1" si="168"/>
        <v>-0.10285055042813906</v>
      </c>
      <c r="J1746" s="9">
        <f t="shared" ca="1" si="163"/>
        <v>-8.1335387800000006E-2</v>
      </c>
    </row>
    <row r="1747" spans="1:10" x14ac:dyDescent="0.2">
      <c r="A1747" s="2">
        <v>42761</v>
      </c>
      <c r="B1747" s="7">
        <v>2296.679932</v>
      </c>
      <c r="C1747" s="7">
        <v>325.47300000000001</v>
      </c>
      <c r="D1747" s="16">
        <v>-2.6040235863399999E-2</v>
      </c>
      <c r="E1747" s="14">
        <f t="shared" ca="1" si="164"/>
        <v>2263.790039</v>
      </c>
      <c r="F1747" s="14">
        <f t="shared" ca="1" si="165"/>
        <v>359.66399999999999</v>
      </c>
      <c r="G1747" s="15">
        <f t="shared" ca="1" si="166"/>
        <v>1.0145286852726541</v>
      </c>
      <c r="H1747" s="15">
        <f t="shared" ca="1" si="167"/>
        <v>0.90493627385559861</v>
      </c>
      <c r="I1747" s="18">
        <f t="shared" ca="1" si="168"/>
        <v>-0.10802297954503137</v>
      </c>
      <c r="J1747" s="9">
        <f t="shared" ca="1" si="163"/>
        <v>-8.1982743699999999E-2</v>
      </c>
    </row>
    <row r="1748" spans="1:10" x14ac:dyDescent="0.2">
      <c r="A1748" s="2">
        <v>42762</v>
      </c>
      <c r="B1748" s="7">
        <v>2294.6899410000001</v>
      </c>
      <c r="C1748" s="7">
        <v>329.089</v>
      </c>
      <c r="D1748" s="16">
        <v>-2.7816710106400001E-2</v>
      </c>
      <c r="E1748" s="14">
        <f t="shared" ca="1" si="164"/>
        <v>2249.919922</v>
      </c>
      <c r="F1748" s="14">
        <f t="shared" ca="1" si="165"/>
        <v>348.48599999999999</v>
      </c>
      <c r="G1748" s="15">
        <f t="shared" ca="1" si="166"/>
        <v>1.0198984944140603</v>
      </c>
      <c r="H1748" s="15">
        <f t="shared" ca="1" si="167"/>
        <v>0.94433922740081377</v>
      </c>
      <c r="I1748" s="18">
        <f t="shared" ca="1" si="168"/>
        <v>-7.4085085356122571E-2</v>
      </c>
      <c r="J1748" s="9">
        <f t="shared" ca="1" si="163"/>
        <v>-4.6268375200000003E-2</v>
      </c>
    </row>
    <row r="1749" spans="1:10" x14ac:dyDescent="0.2">
      <c r="A1749" s="2">
        <v>42765</v>
      </c>
      <c r="B1749" s="7">
        <v>2280.8999020000001</v>
      </c>
      <c r="C1749" s="7">
        <v>335.86200000000002</v>
      </c>
      <c r="D1749" s="16">
        <v>-2.37482606852E-3</v>
      </c>
      <c r="E1749" s="14">
        <f t="shared" ca="1" si="164"/>
        <v>2249.26001</v>
      </c>
      <c r="F1749" s="14">
        <f t="shared" ca="1" si="165"/>
        <v>343.88299999999998</v>
      </c>
      <c r="G1749" s="15">
        <f t="shared" ca="1" si="166"/>
        <v>1.0140668005741142</v>
      </c>
      <c r="H1749" s="15">
        <f t="shared" ca="1" si="167"/>
        <v>0.97667520639287209</v>
      </c>
      <c r="I1749" s="18">
        <f t="shared" ca="1" si="168"/>
        <v>-3.6872910305389084E-2</v>
      </c>
      <c r="J1749" s="9">
        <f t="shared" ca="1" si="163"/>
        <v>-3.4498084200000001E-2</v>
      </c>
    </row>
    <row r="1750" spans="1:10" x14ac:dyDescent="0.2">
      <c r="A1750" s="2">
        <v>42766</v>
      </c>
      <c r="B1750" s="7">
        <v>2278.8701169999999</v>
      </c>
      <c r="C1750" s="7">
        <v>349.14400000000001</v>
      </c>
      <c r="D1750" s="16">
        <v>-7.2310416535600001E-3</v>
      </c>
      <c r="E1750" s="14">
        <f t="shared" ca="1" si="164"/>
        <v>2238.830078</v>
      </c>
      <c r="F1750" s="14">
        <f t="shared" ca="1" si="165"/>
        <v>346.185</v>
      </c>
      <c r="G1750" s="15">
        <f t="shared" ca="1" si="166"/>
        <v>1.0178843581714645</v>
      </c>
      <c r="H1750" s="15">
        <f t="shared" ca="1" si="167"/>
        <v>1.0085474529514566</v>
      </c>
      <c r="I1750" s="18">
        <f t="shared" ca="1" si="168"/>
        <v>-9.1728546028360114E-3</v>
      </c>
      <c r="J1750" s="9">
        <f t="shared" ca="1" si="163"/>
        <v>-1.9418129000000001E-3</v>
      </c>
    </row>
    <row r="1751" spans="1:10" x14ac:dyDescent="0.2">
      <c r="A1751" s="2">
        <v>42767</v>
      </c>
      <c r="B1751" s="7">
        <v>2279.5500489999999</v>
      </c>
      <c r="C1751" s="7">
        <v>352.82600000000002</v>
      </c>
      <c r="D1751" s="16">
        <v>6.0137548687100003E-3</v>
      </c>
      <c r="E1751" s="14">
        <f t="shared" ca="1" si="164"/>
        <v>2257.830078</v>
      </c>
      <c r="F1751" s="14">
        <f t="shared" ca="1" si="165"/>
        <v>344.21199999999999</v>
      </c>
      <c r="G1751" s="15">
        <f t="shared" ca="1" si="166"/>
        <v>1.0096198430571177</v>
      </c>
      <c r="H1751" s="15">
        <f t="shared" ca="1" si="167"/>
        <v>1.0250252751211464</v>
      </c>
      <c r="I1751" s="18">
        <f t="shared" ca="1" si="168"/>
        <v>1.5258646281536281E-2</v>
      </c>
      <c r="J1751" s="9">
        <f t="shared" ref="J1751:J1814" ca="1" si="169">ROUND(I1751-D1751,10)</f>
        <v>9.2448914E-3</v>
      </c>
    </row>
    <row r="1752" spans="1:10" x14ac:dyDescent="0.2">
      <c r="A1752" s="2">
        <v>42768</v>
      </c>
      <c r="B1752" s="7">
        <v>2280.8500979999999</v>
      </c>
      <c r="C1752" s="7">
        <v>358.34899999999999</v>
      </c>
      <c r="D1752" s="16">
        <v>3.3855793989699998E-2</v>
      </c>
      <c r="E1752" s="14">
        <f t="shared" ca="1" si="164"/>
        <v>2270.75</v>
      </c>
      <c r="F1752" s="14">
        <f t="shared" ca="1" si="165"/>
        <v>343.226</v>
      </c>
      <c r="G1752" s="15">
        <f t="shared" ca="1" si="166"/>
        <v>1.0044479128041395</v>
      </c>
      <c r="H1752" s="15">
        <f t="shared" ca="1" si="167"/>
        <v>1.0440613473338267</v>
      </c>
      <c r="I1752" s="18">
        <f t="shared" ca="1" si="168"/>
        <v>3.9438017665941016E-2</v>
      </c>
      <c r="J1752" s="9">
        <f t="shared" ca="1" si="169"/>
        <v>5.5822236999999997E-3</v>
      </c>
    </row>
    <row r="1753" spans="1:10" x14ac:dyDescent="0.2">
      <c r="A1753" s="2">
        <v>42769</v>
      </c>
      <c r="B1753" s="7">
        <v>2297.419922</v>
      </c>
      <c r="C1753" s="7">
        <v>367.55399999999997</v>
      </c>
      <c r="D1753" s="16">
        <v>4.0321077976999999E-2</v>
      </c>
      <c r="E1753" s="14">
        <f t="shared" ca="1" si="164"/>
        <v>2269</v>
      </c>
      <c r="F1753" s="14">
        <f t="shared" ca="1" si="165"/>
        <v>336.65100000000001</v>
      </c>
      <c r="G1753" s="15">
        <f t="shared" ca="1" si="166"/>
        <v>1.0125253071837814</v>
      </c>
      <c r="H1753" s="15">
        <f t="shared" ca="1" si="167"/>
        <v>1.0917953607742141</v>
      </c>
      <c r="I1753" s="18">
        <f t="shared" ca="1" si="168"/>
        <v>7.8289454128226188E-2</v>
      </c>
      <c r="J1753" s="9">
        <f t="shared" ca="1" si="169"/>
        <v>3.7968376200000001E-2</v>
      </c>
    </row>
    <row r="1754" spans="1:10" x14ac:dyDescent="0.2">
      <c r="A1754" s="2">
        <v>42772</v>
      </c>
      <c r="B1754" s="7">
        <v>2292.5600589999999</v>
      </c>
      <c r="C1754" s="7">
        <v>361.637</v>
      </c>
      <c r="D1754" s="16">
        <v>1.3012380410700001E-2</v>
      </c>
      <c r="E1754" s="14">
        <f t="shared" ca="1" si="164"/>
        <v>2276.9799800000001</v>
      </c>
      <c r="F1754" s="14">
        <f t="shared" ca="1" si="165"/>
        <v>336.98</v>
      </c>
      <c r="G1754" s="15">
        <f t="shared" ca="1" si="166"/>
        <v>1.0068424312628343</v>
      </c>
      <c r="H1754" s="15">
        <f t="shared" ca="1" si="167"/>
        <v>1.0731705145705976</v>
      </c>
      <c r="I1754" s="18">
        <f t="shared" ca="1" si="168"/>
        <v>6.5877322258430349E-2</v>
      </c>
      <c r="J1754" s="9">
        <f t="shared" ca="1" si="169"/>
        <v>5.2864941800000002E-2</v>
      </c>
    </row>
    <row r="1755" spans="1:10" x14ac:dyDescent="0.2">
      <c r="A1755" s="2">
        <v>42773</v>
      </c>
      <c r="B1755" s="7">
        <v>2293.080078</v>
      </c>
      <c r="C1755" s="7">
        <v>365.38400000000001</v>
      </c>
      <c r="D1755" s="16">
        <v>2.1464882993599999E-2</v>
      </c>
      <c r="E1755" s="14">
        <f t="shared" ca="1" si="164"/>
        <v>2268.8999020000001</v>
      </c>
      <c r="F1755" s="14">
        <f t="shared" ca="1" si="165"/>
        <v>340.69499999999999</v>
      </c>
      <c r="G1755" s="15">
        <f t="shared" ca="1" si="166"/>
        <v>1.0106572246658767</v>
      </c>
      <c r="H1755" s="15">
        <f t="shared" ca="1" si="167"/>
        <v>1.0724665756761913</v>
      </c>
      <c r="I1755" s="18">
        <f t="shared" ca="1" si="168"/>
        <v>6.1157580930318645E-2</v>
      </c>
      <c r="J1755" s="9">
        <f t="shared" ca="1" si="169"/>
        <v>3.9692697899999997E-2</v>
      </c>
    </row>
    <row r="1756" spans="1:10" x14ac:dyDescent="0.2">
      <c r="A1756" s="2">
        <v>42774</v>
      </c>
      <c r="B1756" s="7">
        <v>2294.669922</v>
      </c>
      <c r="C1756" s="7">
        <v>376.89100000000002</v>
      </c>
      <c r="D1756" s="16">
        <v>5.7532133341399998E-2</v>
      </c>
      <c r="E1756" s="14">
        <f t="shared" ca="1" si="164"/>
        <v>2268.8999020000001</v>
      </c>
      <c r="F1756" s="14">
        <f t="shared" ca="1" si="165"/>
        <v>332.37700000000001</v>
      </c>
      <c r="G1756" s="15">
        <f t="shared" ca="1" si="166"/>
        <v>1.0113579360540692</v>
      </c>
      <c r="H1756" s="15">
        <f t="shared" ca="1" si="167"/>
        <v>1.1339262343663972</v>
      </c>
      <c r="I1756" s="18">
        <f t="shared" ca="1" si="168"/>
        <v>0.12119180948986519</v>
      </c>
      <c r="J1756" s="9">
        <f t="shared" ca="1" si="169"/>
        <v>6.3659676100000007E-2</v>
      </c>
    </row>
    <row r="1757" spans="1:10" x14ac:dyDescent="0.2">
      <c r="A1757" s="2">
        <v>42775</v>
      </c>
      <c r="B1757" s="7">
        <v>2307.8701169999999</v>
      </c>
      <c r="C1757" s="7">
        <v>377.74599999999998</v>
      </c>
      <c r="D1757" s="16">
        <v>4.3866598991800003E-2</v>
      </c>
      <c r="E1757" s="14">
        <f t="shared" ca="1" si="164"/>
        <v>2275.320068</v>
      </c>
      <c r="F1757" s="14">
        <f t="shared" ca="1" si="165"/>
        <v>335.33600000000001</v>
      </c>
      <c r="G1757" s="15">
        <f t="shared" ca="1" si="166"/>
        <v>1.0143057011880581</v>
      </c>
      <c r="H1757" s="15">
        <f t="shared" ca="1" si="167"/>
        <v>1.1264701672352506</v>
      </c>
      <c r="I1757" s="18">
        <f t="shared" ca="1" si="168"/>
        <v>0.11058250576311868</v>
      </c>
      <c r="J1757" s="9">
        <f t="shared" ca="1" si="169"/>
        <v>6.6715906800000002E-2</v>
      </c>
    </row>
    <row r="1758" spans="1:10" x14ac:dyDescent="0.2">
      <c r="A1758" s="2">
        <v>42776</v>
      </c>
      <c r="B1758" s="7">
        <v>2316.1000979999999</v>
      </c>
      <c r="C1758" s="7">
        <v>374.75400000000002</v>
      </c>
      <c r="D1758" s="16">
        <v>4.3809719226799999E-2</v>
      </c>
      <c r="E1758" s="14">
        <f t="shared" ca="1" si="164"/>
        <v>2270.4399410000001</v>
      </c>
      <c r="F1758" s="14">
        <f t="shared" ca="1" si="165"/>
        <v>336.15800000000002</v>
      </c>
      <c r="G1758" s="15">
        <f t="shared" ca="1" si="166"/>
        <v>1.0201107090196313</v>
      </c>
      <c r="H1758" s="15">
        <f t="shared" ca="1" si="167"/>
        <v>1.1148150572052429</v>
      </c>
      <c r="I1758" s="18">
        <f t="shared" ca="1" si="168"/>
        <v>9.2837323780892822E-2</v>
      </c>
      <c r="J1758" s="9">
        <f t="shared" ca="1" si="169"/>
        <v>4.9027604599999997E-2</v>
      </c>
    </row>
    <row r="1759" spans="1:10" x14ac:dyDescent="0.2">
      <c r="A1759" s="2">
        <v>42779</v>
      </c>
      <c r="B1759" s="7">
        <v>2328.25</v>
      </c>
      <c r="C1759" s="7">
        <v>373.14299999999997</v>
      </c>
      <c r="D1759" s="16">
        <v>5.9629576810000001E-2</v>
      </c>
      <c r="E1759" s="14">
        <f t="shared" ca="1" si="164"/>
        <v>2274.639893</v>
      </c>
      <c r="F1759" s="14">
        <f t="shared" ca="1" si="165"/>
        <v>330.404</v>
      </c>
      <c r="G1759" s="15">
        <f t="shared" ca="1" si="166"/>
        <v>1.0235686128450399</v>
      </c>
      <c r="H1759" s="15">
        <f t="shared" ca="1" si="167"/>
        <v>1.1293537608503528</v>
      </c>
      <c r="I1759" s="18">
        <f t="shared" ca="1" si="168"/>
        <v>0.10334934725213962</v>
      </c>
      <c r="J1759" s="9">
        <f t="shared" ca="1" si="169"/>
        <v>4.3719770400000003E-2</v>
      </c>
    </row>
    <row r="1760" spans="1:10" x14ac:dyDescent="0.2">
      <c r="A1760" s="2">
        <v>42780</v>
      </c>
      <c r="B1760" s="7">
        <v>2337.580078</v>
      </c>
      <c r="C1760" s="7">
        <v>375.839</v>
      </c>
      <c r="D1760" s="16">
        <v>7.0865791276699994E-2</v>
      </c>
      <c r="E1760" s="14">
        <f t="shared" ca="1" si="164"/>
        <v>2267.889893</v>
      </c>
      <c r="F1760" s="14">
        <f t="shared" ca="1" si="165"/>
        <v>335.00700000000001</v>
      </c>
      <c r="G1760" s="15">
        <f t="shared" ca="1" si="166"/>
        <v>1.0307290866347187</v>
      </c>
      <c r="H1760" s="15">
        <f t="shared" ca="1" si="167"/>
        <v>1.1218840203339036</v>
      </c>
      <c r="I1760" s="18">
        <f t="shared" ca="1" si="168"/>
        <v>8.8437335165151287E-2</v>
      </c>
      <c r="J1760" s="9">
        <f t="shared" ca="1" si="169"/>
        <v>1.75715439E-2</v>
      </c>
    </row>
    <row r="1761" spans="1:10" x14ac:dyDescent="0.2">
      <c r="A1761" s="2">
        <v>42781</v>
      </c>
      <c r="B1761" s="7">
        <v>2349.25</v>
      </c>
      <c r="C1761" s="7">
        <v>391.88299999999998</v>
      </c>
      <c r="D1761" s="16">
        <v>8.9096899259600001E-2</v>
      </c>
      <c r="E1761" s="14">
        <f t="shared" ref="E1761:E1824" ca="1" si="170">OFFSET(B1761,-$K$1,0)</f>
        <v>2271.889893</v>
      </c>
      <c r="F1761" s="14">
        <f t="shared" ref="F1761:F1824" ca="1" si="171">OFFSET(C1761,-$K$1,0)</f>
        <v>328.95800000000003</v>
      </c>
      <c r="G1761" s="15">
        <f t="shared" ref="G1761:G1824" ca="1" si="172">B1761/E1761</f>
        <v>1.0340509930689674</v>
      </c>
      <c r="H1761" s="15">
        <f t="shared" ref="H1761:H1824" ca="1" si="173">C1761/F1761</f>
        <v>1.1912858176423737</v>
      </c>
      <c r="I1761" s="18">
        <f t="shared" ref="I1761:I1824" ca="1" si="174">H1761/G1761-1</f>
        <v>0.1520571283498775</v>
      </c>
      <c r="J1761" s="9">
        <f t="shared" ca="1" si="169"/>
        <v>6.2960229100000001E-2</v>
      </c>
    </row>
    <row r="1762" spans="1:10" x14ac:dyDescent="0.2">
      <c r="A1762" s="2">
        <v>42782</v>
      </c>
      <c r="B1762" s="7">
        <v>2347.219971</v>
      </c>
      <c r="C1762" s="7">
        <v>398.29300000000001</v>
      </c>
      <c r="D1762" s="16">
        <v>9.3986688948799996E-2</v>
      </c>
      <c r="E1762" s="14">
        <f t="shared" ca="1" si="170"/>
        <v>2263.6899410000001</v>
      </c>
      <c r="F1762" s="14">
        <f t="shared" ca="1" si="171"/>
        <v>334.678</v>
      </c>
      <c r="G1762" s="15">
        <f t="shared" ca="1" si="172"/>
        <v>1.0368999430916321</v>
      </c>
      <c r="H1762" s="15">
        <f t="shared" ca="1" si="173"/>
        <v>1.1900782244425985</v>
      </c>
      <c r="I1762" s="18">
        <f t="shared" ca="1" si="174"/>
        <v>0.14772715764092759</v>
      </c>
      <c r="J1762" s="9">
        <f t="shared" ca="1" si="169"/>
        <v>5.3740468700000002E-2</v>
      </c>
    </row>
    <row r="1763" spans="1:10" x14ac:dyDescent="0.2">
      <c r="A1763" s="2">
        <v>42783</v>
      </c>
      <c r="B1763" s="7">
        <v>2351.1599120000001</v>
      </c>
      <c r="C1763" s="7">
        <v>418.11799999999999</v>
      </c>
      <c r="D1763" s="16">
        <v>0.12485317542300001</v>
      </c>
      <c r="E1763" s="14">
        <f t="shared" ca="1" si="170"/>
        <v>2271.3100589999999</v>
      </c>
      <c r="F1763" s="14">
        <f t="shared" ca="1" si="171"/>
        <v>333.00200000000001</v>
      </c>
      <c r="G1763" s="15">
        <f t="shared" ca="1" si="172"/>
        <v>1.0351558576001534</v>
      </c>
      <c r="H1763" s="15">
        <f t="shared" ca="1" si="173"/>
        <v>1.2556020684560452</v>
      </c>
      <c r="I1763" s="18">
        <f t="shared" ca="1" si="174"/>
        <v>0.21295943913891557</v>
      </c>
      <c r="J1763" s="9">
        <f t="shared" ca="1" si="169"/>
        <v>8.8106263700000007E-2</v>
      </c>
    </row>
    <row r="1764" spans="1:10" x14ac:dyDescent="0.2">
      <c r="A1764" s="2">
        <v>42787</v>
      </c>
      <c r="B1764" s="7">
        <v>2365.3798830000001</v>
      </c>
      <c r="C1764" s="7">
        <v>413.58100000000002</v>
      </c>
      <c r="D1764" s="16">
        <v>0.12149599089300001</v>
      </c>
      <c r="E1764" s="14">
        <f t="shared" ca="1" si="170"/>
        <v>2265.1999510000001</v>
      </c>
      <c r="F1764" s="14">
        <f t="shared" ca="1" si="171"/>
        <v>330.536</v>
      </c>
      <c r="G1764" s="15">
        <f t="shared" ca="1" si="172"/>
        <v>1.0442256463742967</v>
      </c>
      <c r="H1764" s="15">
        <f t="shared" ca="1" si="173"/>
        <v>1.2512434349057289</v>
      </c>
      <c r="I1764" s="18">
        <f t="shared" ca="1" si="174"/>
        <v>0.19825005184485556</v>
      </c>
      <c r="J1764" s="9">
        <f t="shared" ca="1" si="169"/>
        <v>7.6754060999999998E-2</v>
      </c>
    </row>
    <row r="1765" spans="1:10" x14ac:dyDescent="0.2">
      <c r="A1765" s="2">
        <v>42788</v>
      </c>
      <c r="B1765" s="7">
        <v>2362.820068</v>
      </c>
      <c r="C1765" s="7">
        <v>412.39699999999999</v>
      </c>
      <c r="D1765" s="16">
        <v>0.13343877921</v>
      </c>
      <c r="E1765" s="14">
        <f t="shared" ca="1" si="170"/>
        <v>2280.070068</v>
      </c>
      <c r="F1765" s="14">
        <f t="shared" ca="1" si="171"/>
        <v>324.15800000000002</v>
      </c>
      <c r="G1765" s="15">
        <f t="shared" ca="1" si="172"/>
        <v>1.0362927443157857</v>
      </c>
      <c r="H1765" s="15">
        <f t="shared" ca="1" si="173"/>
        <v>1.2722098482838615</v>
      </c>
      <c r="I1765" s="18">
        <f t="shared" ca="1" si="174"/>
        <v>0.22765488348935659</v>
      </c>
      <c r="J1765" s="9">
        <f t="shared" ca="1" si="169"/>
        <v>9.4216104300000006E-2</v>
      </c>
    </row>
    <row r="1766" spans="1:10" x14ac:dyDescent="0.2">
      <c r="A1766" s="2">
        <v>42789</v>
      </c>
      <c r="B1766" s="7">
        <v>2363.8100589999999</v>
      </c>
      <c r="C1766" s="7">
        <v>434.62099999999998</v>
      </c>
      <c r="D1766" s="16">
        <v>0.172111390447</v>
      </c>
      <c r="E1766" s="14">
        <f t="shared" ca="1" si="170"/>
        <v>2298.3701169999999</v>
      </c>
      <c r="F1766" s="14">
        <f t="shared" ca="1" si="171"/>
        <v>328.76100000000002</v>
      </c>
      <c r="G1766" s="15">
        <f t="shared" ca="1" si="172"/>
        <v>1.0284723254605386</v>
      </c>
      <c r="H1766" s="15">
        <f t="shared" ca="1" si="173"/>
        <v>1.3219968305243017</v>
      </c>
      <c r="I1766" s="18">
        <f t="shared" ca="1" si="174"/>
        <v>0.28539854480996962</v>
      </c>
      <c r="J1766" s="9">
        <f t="shared" ca="1" si="169"/>
        <v>0.11328715440000001</v>
      </c>
    </row>
    <row r="1767" spans="1:10" x14ac:dyDescent="0.2">
      <c r="A1767" s="2">
        <v>42790</v>
      </c>
      <c r="B1767" s="7">
        <v>2367.3400879999999</v>
      </c>
      <c r="C1767" s="7">
        <v>438.56700000000001</v>
      </c>
      <c r="D1767" s="16">
        <v>0.17535344973799999</v>
      </c>
      <c r="E1767" s="14">
        <f t="shared" ca="1" si="170"/>
        <v>2296.679932</v>
      </c>
      <c r="F1767" s="14">
        <f t="shared" ca="1" si="171"/>
        <v>325.47300000000001</v>
      </c>
      <c r="G1767" s="15">
        <f t="shared" ca="1" si="172"/>
        <v>1.0307662182333206</v>
      </c>
      <c r="H1767" s="15">
        <f t="shared" ca="1" si="173"/>
        <v>1.3474758274879943</v>
      </c>
      <c r="I1767" s="18">
        <f t="shared" ca="1" si="174"/>
        <v>0.30725648905869019</v>
      </c>
      <c r="J1767" s="9">
        <f t="shared" ca="1" si="169"/>
        <v>0.1319030393</v>
      </c>
    </row>
    <row r="1768" spans="1:10" x14ac:dyDescent="0.2">
      <c r="A1768" s="2">
        <v>42793</v>
      </c>
      <c r="B1768" s="7">
        <v>2369.75</v>
      </c>
      <c r="C1768" s="7">
        <v>439.88200000000001</v>
      </c>
      <c r="D1768" s="16">
        <v>0.18944625618300001</v>
      </c>
      <c r="E1768" s="14">
        <f t="shared" ca="1" si="170"/>
        <v>2294.6899410000001</v>
      </c>
      <c r="F1768" s="14">
        <f t="shared" ca="1" si="171"/>
        <v>329.089</v>
      </c>
      <c r="G1768" s="15">
        <f t="shared" ca="1" si="172"/>
        <v>1.0327103272903571</v>
      </c>
      <c r="H1768" s="15">
        <f t="shared" ca="1" si="173"/>
        <v>1.3366657651881406</v>
      </c>
      <c r="I1768" s="18">
        <f t="shared" ca="1" si="174"/>
        <v>0.29432787671960936</v>
      </c>
      <c r="J1768" s="9">
        <f t="shared" ca="1" si="169"/>
        <v>0.10488162049999999</v>
      </c>
    </row>
    <row r="1769" spans="1:10" x14ac:dyDescent="0.2">
      <c r="A1769" s="2">
        <v>42794</v>
      </c>
      <c r="B1769" s="7">
        <v>2363.639893</v>
      </c>
      <c r="C1769" s="7">
        <v>430.61099999999999</v>
      </c>
      <c r="D1769" s="16">
        <v>0.16309914644699999</v>
      </c>
      <c r="E1769" s="14">
        <f t="shared" ca="1" si="170"/>
        <v>2280.8999020000001</v>
      </c>
      <c r="F1769" s="14">
        <f t="shared" ca="1" si="171"/>
        <v>335.86200000000002</v>
      </c>
      <c r="G1769" s="15">
        <f t="shared" ca="1" si="172"/>
        <v>1.0362751521570279</v>
      </c>
      <c r="H1769" s="15">
        <f t="shared" ca="1" si="173"/>
        <v>1.282106936777605</v>
      </c>
      <c r="I1769" s="18">
        <f t="shared" ca="1" si="174"/>
        <v>0.23722636223484961</v>
      </c>
      <c r="J1769" s="9">
        <f t="shared" ca="1" si="169"/>
        <v>7.4127215799999993E-2</v>
      </c>
    </row>
    <row r="1770" spans="1:10" x14ac:dyDescent="0.2">
      <c r="A1770" s="2">
        <v>42795</v>
      </c>
      <c r="B1770" s="7">
        <v>2395.959961</v>
      </c>
      <c r="C1770" s="7">
        <v>429.36099999999999</v>
      </c>
      <c r="D1770" s="16">
        <v>0.13320961489399999</v>
      </c>
      <c r="E1770" s="14">
        <f t="shared" ca="1" si="170"/>
        <v>2278.8701169999999</v>
      </c>
      <c r="F1770" s="14">
        <f t="shared" ca="1" si="171"/>
        <v>349.14400000000001</v>
      </c>
      <c r="G1770" s="15">
        <f t="shared" ca="1" si="172"/>
        <v>1.0513806570749815</v>
      </c>
      <c r="H1770" s="15">
        <f t="shared" ca="1" si="173"/>
        <v>1.2297533395962696</v>
      </c>
      <c r="I1770" s="18">
        <f t="shared" ca="1" si="174"/>
        <v>0.16965566307595403</v>
      </c>
      <c r="J1770" s="9">
        <f t="shared" ca="1" si="169"/>
        <v>3.6446048199999997E-2</v>
      </c>
    </row>
    <row r="1771" spans="1:10" x14ac:dyDescent="0.2">
      <c r="A1771" s="2">
        <v>42796</v>
      </c>
      <c r="B1771" s="7">
        <v>2381.919922</v>
      </c>
      <c r="C1771" s="7">
        <v>439.88200000000001</v>
      </c>
      <c r="D1771" s="16">
        <v>0.14352365427200001</v>
      </c>
      <c r="E1771" s="14">
        <f t="shared" ca="1" si="170"/>
        <v>2279.5500489999999</v>
      </c>
      <c r="F1771" s="14">
        <f t="shared" ca="1" si="171"/>
        <v>352.82600000000002</v>
      </c>
      <c r="G1771" s="15">
        <f t="shared" ca="1" si="172"/>
        <v>1.0449079295472841</v>
      </c>
      <c r="H1771" s="15">
        <f t="shared" ca="1" si="173"/>
        <v>1.2467391858876613</v>
      </c>
      <c r="I1771" s="18">
        <f t="shared" ca="1" si="174"/>
        <v>0.19315697645037733</v>
      </c>
      <c r="J1771" s="9">
        <f t="shared" ca="1" si="169"/>
        <v>4.9633322200000003E-2</v>
      </c>
    </row>
    <row r="1772" spans="1:10" x14ac:dyDescent="0.2">
      <c r="A1772" s="2">
        <v>42797</v>
      </c>
      <c r="B1772" s="7">
        <v>2383.1201169999999</v>
      </c>
      <c r="C1772" s="7">
        <v>427.38900000000001</v>
      </c>
      <c r="D1772" s="16">
        <v>0.1103843603</v>
      </c>
      <c r="E1772" s="14">
        <f t="shared" ca="1" si="170"/>
        <v>2280.8500979999999</v>
      </c>
      <c r="F1772" s="14">
        <f t="shared" ca="1" si="171"/>
        <v>358.34899999999999</v>
      </c>
      <c r="G1772" s="15">
        <f t="shared" ca="1" si="172"/>
        <v>1.0448385534365792</v>
      </c>
      <c r="H1772" s="15">
        <f t="shared" ca="1" si="173"/>
        <v>1.1926613441086762</v>
      </c>
      <c r="I1772" s="18">
        <f t="shared" ca="1" si="174"/>
        <v>0.14147907366730772</v>
      </c>
      <c r="J1772" s="9">
        <f t="shared" ca="1" si="169"/>
        <v>3.1094713400000001E-2</v>
      </c>
    </row>
    <row r="1773" spans="1:10" x14ac:dyDescent="0.2">
      <c r="A1773" s="2">
        <v>42800</v>
      </c>
      <c r="B1773" s="7">
        <v>2375.3100589999999</v>
      </c>
      <c r="C1773" s="7">
        <v>419.49799999999999</v>
      </c>
      <c r="D1773" s="16">
        <v>9.1837460114799999E-2</v>
      </c>
      <c r="E1773" s="14">
        <f t="shared" ca="1" si="170"/>
        <v>2297.419922</v>
      </c>
      <c r="F1773" s="14">
        <f t="shared" ca="1" si="171"/>
        <v>367.55399999999997</v>
      </c>
      <c r="G1773" s="15">
        <f t="shared" ca="1" si="172"/>
        <v>1.0339033087743894</v>
      </c>
      <c r="H1773" s="15">
        <f t="shared" ca="1" si="173"/>
        <v>1.1413234517921176</v>
      </c>
      <c r="I1773" s="18">
        <f t="shared" ca="1" si="174"/>
        <v>0.10389766828879421</v>
      </c>
      <c r="J1773" s="9">
        <f t="shared" ca="1" si="169"/>
        <v>1.20602082E-2</v>
      </c>
    </row>
    <row r="1774" spans="1:10" x14ac:dyDescent="0.2">
      <c r="A1774" s="2">
        <v>42801</v>
      </c>
      <c r="B1774" s="7">
        <v>2368.389893</v>
      </c>
      <c r="C1774" s="7">
        <v>431.334</v>
      </c>
      <c r="D1774" s="16">
        <v>0.1406474955</v>
      </c>
      <c r="E1774" s="14">
        <f t="shared" ca="1" si="170"/>
        <v>2292.5600589999999</v>
      </c>
      <c r="F1774" s="14">
        <f t="shared" ca="1" si="171"/>
        <v>361.637</v>
      </c>
      <c r="G1774" s="15">
        <f t="shared" ca="1" si="172"/>
        <v>1.0330764874413265</v>
      </c>
      <c r="H1774" s="15">
        <f t="shared" ca="1" si="173"/>
        <v>1.1927264079726356</v>
      </c>
      <c r="I1774" s="18">
        <f t="shared" ca="1" si="174"/>
        <v>0.15453833522697069</v>
      </c>
      <c r="J1774" s="9">
        <f t="shared" ca="1" si="169"/>
        <v>1.3890839699999999E-2</v>
      </c>
    </row>
    <row r="1775" spans="1:10" x14ac:dyDescent="0.2">
      <c r="A1775" s="2">
        <v>42802</v>
      </c>
      <c r="B1775" s="7">
        <v>2362.9799800000001</v>
      </c>
      <c r="C1775" s="7">
        <v>425.94200000000001</v>
      </c>
      <c r="D1775" s="16">
        <v>0.11701744149899999</v>
      </c>
      <c r="E1775" s="14">
        <f t="shared" ca="1" si="170"/>
        <v>2293.080078</v>
      </c>
      <c r="F1775" s="14">
        <f t="shared" ca="1" si="171"/>
        <v>365.38400000000001</v>
      </c>
      <c r="G1775" s="15">
        <f t="shared" ca="1" si="172"/>
        <v>1.0304829746988016</v>
      </c>
      <c r="H1775" s="15">
        <f t="shared" ca="1" si="173"/>
        <v>1.1657379633481488</v>
      </c>
      <c r="I1775" s="18">
        <f t="shared" ca="1" si="174"/>
        <v>0.13125397698965457</v>
      </c>
      <c r="J1775" s="9">
        <f t="shared" ca="1" si="169"/>
        <v>1.42365355E-2</v>
      </c>
    </row>
    <row r="1776" spans="1:10" x14ac:dyDescent="0.2">
      <c r="A1776" s="2">
        <v>42803</v>
      </c>
      <c r="B1776" s="7">
        <v>2364.8701169999999</v>
      </c>
      <c r="C1776" s="7">
        <v>427.79599999999999</v>
      </c>
      <c r="D1776" s="16">
        <v>8.8103200904400006E-2</v>
      </c>
      <c r="E1776" s="14">
        <f t="shared" ca="1" si="170"/>
        <v>2294.669922</v>
      </c>
      <c r="F1776" s="14">
        <f t="shared" ca="1" si="171"/>
        <v>376.89100000000002</v>
      </c>
      <c r="G1776" s="15">
        <f t="shared" ca="1" si="172"/>
        <v>1.0305927202544296</v>
      </c>
      <c r="H1776" s="15">
        <f t="shared" ca="1" si="173"/>
        <v>1.1350655759888137</v>
      </c>
      <c r="I1776" s="18">
        <f t="shared" ca="1" si="174"/>
        <v>0.10137162205899553</v>
      </c>
      <c r="J1776" s="9">
        <f t="shared" ca="1" si="169"/>
        <v>1.32684212E-2</v>
      </c>
    </row>
    <row r="1777" spans="1:10" x14ac:dyDescent="0.2">
      <c r="A1777" s="2">
        <v>42804</v>
      </c>
      <c r="B1777" s="7">
        <v>2372.6000979999999</v>
      </c>
      <c r="C1777" s="7">
        <v>436.60700000000003</v>
      </c>
      <c r="D1777" s="16">
        <v>9.0464351550699998E-2</v>
      </c>
      <c r="E1777" s="14">
        <f t="shared" ca="1" si="170"/>
        <v>2307.8701169999999</v>
      </c>
      <c r="F1777" s="14">
        <f t="shared" ca="1" si="171"/>
        <v>377.74599999999998</v>
      </c>
      <c r="G1777" s="15">
        <f t="shared" ca="1" si="172"/>
        <v>1.028047497354029</v>
      </c>
      <c r="H1777" s="15">
        <f t="shared" ca="1" si="173"/>
        <v>1.15582163676121</v>
      </c>
      <c r="I1777" s="18">
        <f t="shared" ca="1" si="174"/>
        <v>0.12428816736195936</v>
      </c>
      <c r="J1777" s="9">
        <f t="shared" ca="1" si="169"/>
        <v>3.3823815799999997E-2</v>
      </c>
    </row>
    <row r="1778" spans="1:10" x14ac:dyDescent="0.2">
      <c r="A1778" s="2">
        <v>42807</v>
      </c>
      <c r="B1778" s="7">
        <v>2373.469971</v>
      </c>
      <c r="C1778" s="7">
        <v>439.91899999999998</v>
      </c>
      <c r="D1778" s="16">
        <v>9.9539422753299994E-2</v>
      </c>
      <c r="E1778" s="14">
        <f t="shared" ca="1" si="170"/>
        <v>2316.1000979999999</v>
      </c>
      <c r="F1778" s="14">
        <f t="shared" ca="1" si="171"/>
        <v>374.75400000000002</v>
      </c>
      <c r="G1778" s="15">
        <f t="shared" ca="1" si="172"/>
        <v>1.0247700317656996</v>
      </c>
      <c r="H1778" s="15">
        <f t="shared" ca="1" si="173"/>
        <v>1.1738874034700095</v>
      </c>
      <c r="I1778" s="18">
        <f t="shared" ca="1" si="174"/>
        <v>0.14551300982853466</v>
      </c>
      <c r="J1778" s="9">
        <f t="shared" ca="1" si="169"/>
        <v>4.5973587099999998E-2</v>
      </c>
    </row>
    <row r="1779" spans="1:10" x14ac:dyDescent="0.2">
      <c r="A1779" s="2">
        <v>42808</v>
      </c>
      <c r="B1779" s="7">
        <v>2365.4499510000001</v>
      </c>
      <c r="C1779" s="7">
        <v>444.49</v>
      </c>
      <c r="D1779" s="16">
        <v>9.7203775681100002E-2</v>
      </c>
      <c r="E1779" s="14">
        <f t="shared" ca="1" si="170"/>
        <v>2328.25</v>
      </c>
      <c r="F1779" s="14">
        <f t="shared" ca="1" si="171"/>
        <v>373.14299999999997</v>
      </c>
      <c r="G1779" s="15">
        <f t="shared" ca="1" si="172"/>
        <v>1.0159776445828412</v>
      </c>
      <c r="H1779" s="15">
        <f t="shared" ca="1" si="173"/>
        <v>1.1912055163837993</v>
      </c>
      <c r="I1779" s="18">
        <f t="shared" ca="1" si="174"/>
        <v>0.17247217272473203</v>
      </c>
      <c r="J1779" s="9">
        <f t="shared" ca="1" si="169"/>
        <v>7.5268397000000001E-2</v>
      </c>
    </row>
    <row r="1780" spans="1:10" x14ac:dyDescent="0.2">
      <c r="A1780" s="2">
        <v>42809</v>
      </c>
      <c r="B1780" s="7">
        <v>2385.26001</v>
      </c>
      <c r="C1780" s="7">
        <v>442.9</v>
      </c>
      <c r="D1780" s="16">
        <v>9.5757348603400003E-2</v>
      </c>
      <c r="E1780" s="14">
        <f t="shared" ca="1" si="170"/>
        <v>2337.580078</v>
      </c>
      <c r="F1780" s="14">
        <f t="shared" ca="1" si="171"/>
        <v>375.839</v>
      </c>
      <c r="G1780" s="15">
        <f t="shared" ca="1" si="172"/>
        <v>1.0203971331073263</v>
      </c>
      <c r="H1780" s="15">
        <f t="shared" ca="1" si="173"/>
        <v>1.178430125665511</v>
      </c>
      <c r="I1780" s="18">
        <f t="shared" ca="1" si="174"/>
        <v>0.1548740068260881</v>
      </c>
      <c r="J1780" s="9">
        <f t="shared" ca="1" si="169"/>
        <v>5.9116658199999998E-2</v>
      </c>
    </row>
    <row r="1781" spans="1:10" x14ac:dyDescent="0.2">
      <c r="A1781" s="2">
        <v>42810</v>
      </c>
      <c r="B1781" s="7">
        <v>2381.3798830000001</v>
      </c>
      <c r="C1781" s="7">
        <v>439.58800000000002</v>
      </c>
      <c r="D1781" s="16">
        <v>6.6952329920500001E-2</v>
      </c>
      <c r="E1781" s="14">
        <f t="shared" ca="1" si="170"/>
        <v>2349.25</v>
      </c>
      <c r="F1781" s="14">
        <f t="shared" ca="1" si="171"/>
        <v>391.88299999999998</v>
      </c>
      <c r="G1781" s="15">
        <f t="shared" ca="1" si="172"/>
        <v>1.0136766555283601</v>
      </c>
      <c r="H1781" s="15">
        <f t="shared" ca="1" si="173"/>
        <v>1.1217327620743949</v>
      </c>
      <c r="I1781" s="18">
        <f t="shared" ca="1" si="174"/>
        <v>0.10659819968894579</v>
      </c>
      <c r="J1781" s="9">
        <f t="shared" ca="1" si="169"/>
        <v>3.9645869799999997E-2</v>
      </c>
    </row>
    <row r="1782" spans="1:10" x14ac:dyDescent="0.2">
      <c r="A1782" s="2">
        <v>42811</v>
      </c>
      <c r="B1782" s="7">
        <v>2378.25</v>
      </c>
      <c r="C1782" s="7">
        <v>445.21800000000002</v>
      </c>
      <c r="D1782" s="16">
        <v>4.93878291282E-2</v>
      </c>
      <c r="E1782" s="14">
        <f t="shared" ca="1" si="170"/>
        <v>2347.219971</v>
      </c>
      <c r="F1782" s="14">
        <f t="shared" ca="1" si="171"/>
        <v>398.29300000000001</v>
      </c>
      <c r="G1782" s="15">
        <f t="shared" ca="1" si="172"/>
        <v>1.0132199066910546</v>
      </c>
      <c r="H1782" s="15">
        <f t="shared" ca="1" si="173"/>
        <v>1.1178152766932887</v>
      </c>
      <c r="I1782" s="18">
        <f t="shared" ca="1" si="174"/>
        <v>0.10323067017486731</v>
      </c>
      <c r="J1782" s="9">
        <f t="shared" ca="1" si="169"/>
        <v>5.3842841000000002E-2</v>
      </c>
    </row>
    <row r="1783" spans="1:10" x14ac:dyDescent="0.2">
      <c r="A1783" s="2">
        <v>42814</v>
      </c>
      <c r="B1783" s="7">
        <v>2373.469971</v>
      </c>
      <c r="C1783" s="7">
        <v>426.53800000000001</v>
      </c>
      <c r="D1783" s="16">
        <v>-8.9019406569199998E-3</v>
      </c>
      <c r="E1783" s="14">
        <f t="shared" ca="1" si="170"/>
        <v>2351.1599120000001</v>
      </c>
      <c r="F1783" s="14">
        <f t="shared" ca="1" si="171"/>
        <v>418.11799999999999</v>
      </c>
      <c r="G1783" s="15">
        <f t="shared" ca="1" si="172"/>
        <v>1.0094889585715257</v>
      </c>
      <c r="H1783" s="15">
        <f t="shared" ca="1" si="173"/>
        <v>1.0201378558206058</v>
      </c>
      <c r="I1783" s="18">
        <f t="shared" ca="1" si="174"/>
        <v>1.0548800121745527E-2</v>
      </c>
      <c r="J1783" s="9">
        <f t="shared" ca="1" si="169"/>
        <v>1.9450740800000001E-2</v>
      </c>
    </row>
    <row r="1784" spans="1:10" x14ac:dyDescent="0.2">
      <c r="A1784" s="2">
        <v>42815</v>
      </c>
      <c r="B1784" s="7">
        <v>2344.0200199999999</v>
      </c>
      <c r="C1784" s="7">
        <v>424.15300000000002</v>
      </c>
      <c r="D1784" s="16">
        <v>-5.5607338448300002E-3</v>
      </c>
      <c r="E1784" s="14">
        <f t="shared" ca="1" si="170"/>
        <v>2365.3798830000001</v>
      </c>
      <c r="F1784" s="14">
        <f t="shared" ca="1" si="171"/>
        <v>413.58100000000002</v>
      </c>
      <c r="G1784" s="15">
        <f t="shared" ca="1" si="172"/>
        <v>0.99096979594968504</v>
      </c>
      <c r="H1784" s="15">
        <f t="shared" ca="1" si="173"/>
        <v>1.025562102707813</v>
      </c>
      <c r="I1784" s="18">
        <f t="shared" ca="1" si="174"/>
        <v>3.4907528866686466E-2</v>
      </c>
      <c r="J1784" s="9">
        <f t="shared" ca="1" si="169"/>
        <v>4.04682627E-2</v>
      </c>
    </row>
    <row r="1785" spans="1:10" x14ac:dyDescent="0.2">
      <c r="A1785" s="2">
        <v>42816</v>
      </c>
      <c r="B1785" s="7">
        <v>2348.4499510000001</v>
      </c>
      <c r="C1785" s="7">
        <v>426.60399999999998</v>
      </c>
      <c r="D1785" s="16">
        <v>2.16645014743E-3</v>
      </c>
      <c r="E1785" s="14">
        <f t="shared" ca="1" si="170"/>
        <v>2362.820068</v>
      </c>
      <c r="F1785" s="14">
        <f t="shared" ca="1" si="171"/>
        <v>412.39699999999999</v>
      </c>
      <c r="G1785" s="15">
        <f t="shared" ca="1" si="172"/>
        <v>0.99391823474219787</v>
      </c>
      <c r="H1785" s="15">
        <f t="shared" ca="1" si="173"/>
        <v>1.0344498141354084</v>
      </c>
      <c r="I1785" s="18">
        <f t="shared" ca="1" si="174"/>
        <v>4.0779591294774375E-2</v>
      </c>
      <c r="J1785" s="9">
        <f t="shared" ca="1" si="169"/>
        <v>3.8613141099999998E-2</v>
      </c>
    </row>
    <row r="1786" spans="1:10" x14ac:dyDescent="0.2">
      <c r="A1786" s="2">
        <v>42817</v>
      </c>
      <c r="B1786" s="7">
        <v>2345.959961</v>
      </c>
      <c r="C1786" s="7">
        <v>436.077</v>
      </c>
      <c r="D1786" s="16">
        <v>-2.99867679549E-2</v>
      </c>
      <c r="E1786" s="14">
        <f t="shared" ca="1" si="170"/>
        <v>2363.8100589999999</v>
      </c>
      <c r="F1786" s="14">
        <f t="shared" ca="1" si="171"/>
        <v>434.62099999999998</v>
      </c>
      <c r="G1786" s="15">
        <f t="shared" ca="1" si="172"/>
        <v>0.99244859038820099</v>
      </c>
      <c r="H1786" s="15">
        <f t="shared" ca="1" si="173"/>
        <v>1.0033500452118054</v>
      </c>
      <c r="I1786" s="18">
        <f t="shared" ca="1" si="174"/>
        <v>1.0984402546574401E-2</v>
      </c>
      <c r="J1786" s="9">
        <f t="shared" ca="1" si="169"/>
        <v>4.0971170500000001E-2</v>
      </c>
    </row>
    <row r="1787" spans="1:10" x14ac:dyDescent="0.2">
      <c r="A1787" s="2">
        <v>42818</v>
      </c>
      <c r="B1787" s="7">
        <v>2343.9799800000001</v>
      </c>
      <c r="C1787" s="7">
        <v>440.51499999999999</v>
      </c>
      <c r="D1787" s="16">
        <v>-3.6605764771599998E-2</v>
      </c>
      <c r="E1787" s="14">
        <f t="shared" ca="1" si="170"/>
        <v>2367.3400879999999</v>
      </c>
      <c r="F1787" s="14">
        <f t="shared" ca="1" si="171"/>
        <v>438.56700000000001</v>
      </c>
      <c r="G1787" s="15">
        <f t="shared" ca="1" si="172"/>
        <v>0.99013233961676572</v>
      </c>
      <c r="H1787" s="15">
        <f t="shared" ca="1" si="173"/>
        <v>1.0044417386625075</v>
      </c>
      <c r="I1787" s="18">
        <f t="shared" ca="1" si="174"/>
        <v>1.445200653811618E-2</v>
      </c>
      <c r="J1787" s="9">
        <f t="shared" ca="1" si="169"/>
        <v>5.1057771299999999E-2</v>
      </c>
    </row>
    <row r="1788" spans="1:10" x14ac:dyDescent="0.2">
      <c r="A1788" s="2">
        <v>42821</v>
      </c>
      <c r="B1788" s="7">
        <v>2341.5900879999999</v>
      </c>
      <c r="C1788" s="7">
        <v>433.42700000000002</v>
      </c>
      <c r="D1788" s="16">
        <v>-5.9506201097E-2</v>
      </c>
      <c r="E1788" s="14">
        <f t="shared" ca="1" si="170"/>
        <v>2369.75</v>
      </c>
      <c r="F1788" s="14">
        <f t="shared" ca="1" si="171"/>
        <v>439.88200000000001</v>
      </c>
      <c r="G1788" s="15">
        <f t="shared" ca="1" si="172"/>
        <v>0.98811692710201493</v>
      </c>
      <c r="H1788" s="15">
        <f t="shared" ca="1" si="173"/>
        <v>0.98532561004996799</v>
      </c>
      <c r="I1788" s="18">
        <f t="shared" ca="1" si="174"/>
        <v>-2.824885370837027E-3</v>
      </c>
      <c r="J1788" s="9">
        <f t="shared" ca="1" si="169"/>
        <v>5.6681315699999998E-2</v>
      </c>
    </row>
    <row r="1789" spans="1:10" x14ac:dyDescent="0.2">
      <c r="A1789" s="2">
        <v>42822</v>
      </c>
      <c r="B1789" s="7">
        <v>2358.570068</v>
      </c>
      <c r="C1789" s="7">
        <v>437.93200000000002</v>
      </c>
      <c r="D1789" s="16">
        <v>-5.06726741656E-2</v>
      </c>
      <c r="E1789" s="14">
        <f t="shared" ca="1" si="170"/>
        <v>2363.639893</v>
      </c>
      <c r="F1789" s="14">
        <f t="shared" ca="1" si="171"/>
        <v>430.61099999999999</v>
      </c>
      <c r="G1789" s="15">
        <f t="shared" ca="1" si="172"/>
        <v>0.99785507724124367</v>
      </c>
      <c r="H1789" s="15">
        <f t="shared" ca="1" si="173"/>
        <v>1.017001423558618</v>
      </c>
      <c r="I1789" s="18">
        <f t="shared" ca="1" si="174"/>
        <v>1.9187502027156134E-2</v>
      </c>
      <c r="J1789" s="9">
        <f t="shared" ca="1" si="169"/>
        <v>6.9860176199999999E-2</v>
      </c>
    </row>
    <row r="1790" spans="1:10" x14ac:dyDescent="0.2">
      <c r="A1790" s="2">
        <v>42823</v>
      </c>
      <c r="B1790" s="7">
        <v>2361.1298830000001</v>
      </c>
      <c r="C1790" s="7">
        <v>433.42700000000002</v>
      </c>
      <c r="D1790" s="16">
        <v>-4.5358145372099999E-2</v>
      </c>
      <c r="E1790" s="14">
        <f t="shared" ca="1" si="170"/>
        <v>2395.959961</v>
      </c>
      <c r="F1790" s="14">
        <f t="shared" ca="1" si="171"/>
        <v>429.36099999999999</v>
      </c>
      <c r="G1790" s="15">
        <f t="shared" ca="1" si="172"/>
        <v>0.98546299664145354</v>
      </c>
      <c r="H1790" s="15">
        <f t="shared" ca="1" si="173"/>
        <v>1.0094698866455034</v>
      </c>
      <c r="I1790" s="18">
        <f t="shared" ca="1" si="174"/>
        <v>2.4361026325562252E-2</v>
      </c>
      <c r="J1790" s="9">
        <f t="shared" ca="1" si="169"/>
        <v>6.9719171699999999E-2</v>
      </c>
    </row>
    <row r="1791" spans="1:10" x14ac:dyDescent="0.2">
      <c r="A1791" s="2">
        <v>42824</v>
      </c>
      <c r="B1791" s="7">
        <v>2368.0600589999999</v>
      </c>
      <c r="C1791" s="7">
        <v>433.56</v>
      </c>
      <c r="D1791" s="16">
        <v>-6.4720386680499994E-2</v>
      </c>
      <c r="E1791" s="14">
        <f t="shared" ca="1" si="170"/>
        <v>2381.919922</v>
      </c>
      <c r="F1791" s="14">
        <f t="shared" ca="1" si="171"/>
        <v>439.88200000000001</v>
      </c>
      <c r="G1791" s="15">
        <f t="shared" ca="1" si="172"/>
        <v>0.99418122210071502</v>
      </c>
      <c r="H1791" s="15">
        <f t="shared" ca="1" si="173"/>
        <v>0.98562796386303597</v>
      </c>
      <c r="I1791" s="18">
        <f t="shared" ca="1" si="174"/>
        <v>-8.6033190403717041E-3</v>
      </c>
      <c r="J1791" s="9">
        <f t="shared" ca="1" si="169"/>
        <v>5.6117067600000001E-2</v>
      </c>
    </row>
    <row r="1792" spans="1:10" x14ac:dyDescent="0.2">
      <c r="A1792" s="2">
        <v>42825</v>
      </c>
      <c r="B1792" s="7">
        <v>2362.719971</v>
      </c>
      <c r="C1792" s="7">
        <v>437.86500000000001</v>
      </c>
      <c r="D1792" s="16">
        <v>-3.7727807544100003E-2</v>
      </c>
      <c r="E1792" s="14">
        <f t="shared" ca="1" si="170"/>
        <v>2383.1201169999999</v>
      </c>
      <c r="F1792" s="14">
        <f t="shared" ca="1" si="171"/>
        <v>427.38900000000001</v>
      </c>
      <c r="G1792" s="15">
        <f t="shared" ca="1" si="172"/>
        <v>0.99143973236830352</v>
      </c>
      <c r="H1792" s="15">
        <f t="shared" ca="1" si="173"/>
        <v>1.0245116275804946</v>
      </c>
      <c r="I1792" s="18">
        <f t="shared" ca="1" si="174"/>
        <v>3.3357443859134639E-2</v>
      </c>
      <c r="J1792" s="9">
        <f t="shared" ca="1" si="169"/>
        <v>7.1085251399999994E-2</v>
      </c>
    </row>
    <row r="1793" spans="1:10" x14ac:dyDescent="0.2">
      <c r="A1793" s="2">
        <v>42828</v>
      </c>
      <c r="B1793" s="7">
        <v>2358.8400879999999</v>
      </c>
      <c r="C1793" s="7">
        <v>444.15800000000002</v>
      </c>
      <c r="D1793" s="16">
        <v>-2.4602025671400001E-2</v>
      </c>
      <c r="E1793" s="14">
        <f t="shared" ca="1" si="170"/>
        <v>2375.3100589999999</v>
      </c>
      <c r="F1793" s="14">
        <f t="shared" ca="1" si="171"/>
        <v>419.49799999999999</v>
      </c>
      <c r="G1793" s="15">
        <f t="shared" ca="1" si="172"/>
        <v>0.99306618058657414</v>
      </c>
      <c r="H1793" s="15">
        <f t="shared" ca="1" si="173"/>
        <v>1.0587845472445638</v>
      </c>
      <c r="I1793" s="18">
        <f t="shared" ca="1" si="174"/>
        <v>6.6177227603473332E-2</v>
      </c>
      <c r="J1793" s="9">
        <f t="shared" ca="1" si="169"/>
        <v>9.0779253300000001E-2</v>
      </c>
    </row>
    <row r="1794" spans="1:10" x14ac:dyDescent="0.2">
      <c r="A1794" s="2">
        <v>42829</v>
      </c>
      <c r="B1794" s="7">
        <v>2360.1599120000001</v>
      </c>
      <c r="C1794" s="7">
        <v>463.7</v>
      </c>
      <c r="D1794" s="16">
        <v>-1.69184896928E-2</v>
      </c>
      <c r="E1794" s="14">
        <f t="shared" ca="1" si="170"/>
        <v>2368.389893</v>
      </c>
      <c r="F1794" s="14">
        <f t="shared" ca="1" si="171"/>
        <v>431.334</v>
      </c>
      <c r="G1794" s="15">
        <f t="shared" ca="1" si="172"/>
        <v>0.99652507341619534</v>
      </c>
      <c r="H1794" s="15">
        <f t="shared" ca="1" si="173"/>
        <v>1.0750369783045157</v>
      </c>
      <c r="I1794" s="18">
        <f t="shared" ca="1" si="174"/>
        <v>7.8785679339881565E-2</v>
      </c>
      <c r="J1794" s="9">
        <f t="shared" ca="1" si="169"/>
        <v>9.5704169000000006E-2</v>
      </c>
    </row>
    <row r="1795" spans="1:10" x14ac:dyDescent="0.2">
      <c r="A1795" s="2">
        <v>42830</v>
      </c>
      <c r="B1795" s="7">
        <v>2352.9499510000001</v>
      </c>
      <c r="C1795" s="7">
        <v>475.09399999999999</v>
      </c>
      <c r="D1795" s="16">
        <v>1.29498073817E-2</v>
      </c>
      <c r="E1795" s="14">
        <f t="shared" ca="1" si="170"/>
        <v>2362.9799800000001</v>
      </c>
      <c r="F1795" s="14">
        <f t="shared" ca="1" si="171"/>
        <v>425.94200000000001</v>
      </c>
      <c r="G1795" s="15">
        <f t="shared" ca="1" si="172"/>
        <v>0.99575534744902916</v>
      </c>
      <c r="H1795" s="15">
        <f t="shared" ca="1" si="173"/>
        <v>1.1153959928816599</v>
      </c>
      <c r="I1795" s="18">
        <f t="shared" ca="1" si="174"/>
        <v>0.12015064316664881</v>
      </c>
      <c r="J1795" s="9">
        <f t="shared" ca="1" si="169"/>
        <v>0.10720083580000001</v>
      </c>
    </row>
    <row r="1796" spans="1:10" x14ac:dyDescent="0.2">
      <c r="A1796" s="2">
        <v>42831</v>
      </c>
      <c r="B1796" s="7">
        <v>2357.48999</v>
      </c>
      <c r="C1796" s="7">
        <v>483.57299999999998</v>
      </c>
      <c r="D1796" s="16">
        <v>3.9412392886399999E-2</v>
      </c>
      <c r="E1796" s="14">
        <f t="shared" ca="1" si="170"/>
        <v>2364.8701169999999</v>
      </c>
      <c r="F1796" s="14">
        <f t="shared" ca="1" si="171"/>
        <v>427.79599999999999</v>
      </c>
      <c r="G1796" s="15">
        <f t="shared" ca="1" si="172"/>
        <v>0.99687926751370093</v>
      </c>
      <c r="H1796" s="15">
        <f t="shared" ca="1" si="173"/>
        <v>1.1303822382630972</v>
      </c>
      <c r="I1796" s="18">
        <f t="shared" ca="1" si="174"/>
        <v>0.13392090205904639</v>
      </c>
      <c r="J1796" s="9">
        <f t="shared" ca="1" si="169"/>
        <v>9.4508509199999993E-2</v>
      </c>
    </row>
    <row r="1797" spans="1:10" x14ac:dyDescent="0.2">
      <c r="A1797" s="2">
        <v>42832</v>
      </c>
      <c r="B1797" s="7">
        <v>2355.540039</v>
      </c>
      <c r="C1797" s="7">
        <v>478.00900000000001</v>
      </c>
      <c r="D1797" s="16">
        <v>3.4374965315999997E-2</v>
      </c>
      <c r="E1797" s="14">
        <f t="shared" ca="1" si="170"/>
        <v>2372.6000979999999</v>
      </c>
      <c r="F1797" s="14">
        <f t="shared" ca="1" si="171"/>
        <v>436.60700000000003</v>
      </c>
      <c r="G1797" s="15">
        <f t="shared" ca="1" si="172"/>
        <v>0.9928095514223485</v>
      </c>
      <c r="H1797" s="15">
        <f t="shared" ca="1" si="173"/>
        <v>1.094826697693807</v>
      </c>
      <c r="I1797" s="18">
        <f t="shared" ca="1" si="174"/>
        <v>0.10275600806348373</v>
      </c>
      <c r="J1797" s="9">
        <f t="shared" ca="1" si="169"/>
        <v>6.8381042700000005E-2</v>
      </c>
    </row>
    <row r="1798" spans="1:10" x14ac:dyDescent="0.2">
      <c r="A1798" s="2">
        <v>42835</v>
      </c>
      <c r="B1798" s="7">
        <v>2357.1599120000001</v>
      </c>
      <c r="C1798" s="7">
        <v>472.51</v>
      </c>
      <c r="D1798" s="16">
        <v>2.26209785262E-2</v>
      </c>
      <c r="E1798" s="14">
        <f t="shared" ca="1" si="170"/>
        <v>2373.469971</v>
      </c>
      <c r="F1798" s="14">
        <f t="shared" ca="1" si="171"/>
        <v>439.91899999999998</v>
      </c>
      <c r="G1798" s="15">
        <f t="shared" ca="1" si="172"/>
        <v>0.99312817975399614</v>
      </c>
      <c r="H1798" s="15">
        <f t="shared" ca="1" si="173"/>
        <v>1.0740840927534387</v>
      </c>
      <c r="I1798" s="18">
        <f t="shared" ca="1" si="174"/>
        <v>8.1516076826554151E-2</v>
      </c>
      <c r="J1798" s="9">
        <f t="shared" ca="1" si="169"/>
        <v>5.8895098299999997E-2</v>
      </c>
    </row>
    <row r="1799" spans="1:10" x14ac:dyDescent="0.2">
      <c r="A1799" s="2">
        <v>42836</v>
      </c>
      <c r="B1799" s="7">
        <v>2353.780029</v>
      </c>
      <c r="C1799" s="7">
        <v>471.053</v>
      </c>
      <c r="D1799" s="16">
        <v>1.38597757371E-2</v>
      </c>
      <c r="E1799" s="14">
        <f t="shared" ca="1" si="170"/>
        <v>2365.4499510000001</v>
      </c>
      <c r="F1799" s="14">
        <f t="shared" ca="1" si="171"/>
        <v>444.49</v>
      </c>
      <c r="G1799" s="15">
        <f t="shared" ca="1" si="172"/>
        <v>0.99506651070969965</v>
      </c>
      <c r="H1799" s="15">
        <f t="shared" ca="1" si="173"/>
        <v>1.059760624535985</v>
      </c>
      <c r="I1799" s="18">
        <f t="shared" ca="1" si="174"/>
        <v>6.5014863961349034E-2</v>
      </c>
      <c r="J1799" s="9">
        <f t="shared" ca="1" si="169"/>
        <v>5.1155088199999997E-2</v>
      </c>
    </row>
    <row r="1800" spans="1:10" x14ac:dyDescent="0.2">
      <c r="A1800" s="2">
        <v>42837</v>
      </c>
      <c r="B1800" s="7">
        <v>2344.929932</v>
      </c>
      <c r="C1800" s="7">
        <v>465.952</v>
      </c>
      <c r="D1800" s="16">
        <v>1.29635177542E-2</v>
      </c>
      <c r="E1800" s="14">
        <f t="shared" ca="1" si="170"/>
        <v>2385.26001</v>
      </c>
      <c r="F1800" s="14">
        <f t="shared" ca="1" si="171"/>
        <v>442.9</v>
      </c>
      <c r="G1800" s="15">
        <f t="shared" ca="1" si="172"/>
        <v>0.983091957341791</v>
      </c>
      <c r="H1800" s="15">
        <f t="shared" ca="1" si="173"/>
        <v>1.0520478663355159</v>
      </c>
      <c r="I1800" s="18">
        <f t="shared" ca="1" si="174"/>
        <v>7.0141870736260215E-2</v>
      </c>
      <c r="J1800" s="9">
        <f t="shared" ca="1" si="169"/>
        <v>5.7178353000000001E-2</v>
      </c>
    </row>
    <row r="1801" spans="1:10" x14ac:dyDescent="0.2">
      <c r="A1801" s="2">
        <v>42838</v>
      </c>
      <c r="B1801" s="7">
        <v>2328.9499510000001</v>
      </c>
      <c r="C1801" s="7">
        <v>466.48200000000003</v>
      </c>
      <c r="D1801" s="16">
        <v>1.6746617208000001E-2</v>
      </c>
      <c r="E1801" s="14">
        <f t="shared" ca="1" si="170"/>
        <v>2381.3798830000001</v>
      </c>
      <c r="F1801" s="14">
        <f t="shared" ca="1" si="171"/>
        <v>439.58800000000002</v>
      </c>
      <c r="G1801" s="15">
        <f t="shared" ca="1" si="172"/>
        <v>0.97798338166275678</v>
      </c>
      <c r="H1801" s="15">
        <f t="shared" ca="1" si="173"/>
        <v>1.0611800140131213</v>
      </c>
      <c r="I1801" s="18">
        <f t="shared" ca="1" si="174"/>
        <v>8.5069576753865173E-2</v>
      </c>
      <c r="J1801" s="9">
        <f t="shared" ca="1" si="169"/>
        <v>6.8322959500000002E-2</v>
      </c>
    </row>
    <row r="1802" spans="1:10" x14ac:dyDescent="0.2">
      <c r="A1802" s="2">
        <v>42843</v>
      </c>
      <c r="B1802" s="7">
        <v>2342.1899410000001</v>
      </c>
      <c r="C1802" s="7">
        <v>479.13499999999999</v>
      </c>
      <c r="D1802" s="16">
        <v>2.2680938698499999E-2</v>
      </c>
      <c r="E1802" s="14">
        <f t="shared" ca="1" si="170"/>
        <v>2378.25</v>
      </c>
      <c r="F1802" s="14">
        <f t="shared" ca="1" si="171"/>
        <v>445.21800000000002</v>
      </c>
      <c r="G1802" s="15">
        <f t="shared" ca="1" si="172"/>
        <v>0.98483756585724802</v>
      </c>
      <c r="H1802" s="15">
        <f t="shared" ca="1" si="173"/>
        <v>1.0761806575655071</v>
      </c>
      <c r="I1802" s="18">
        <f t="shared" ca="1" si="174"/>
        <v>9.2749398352559576E-2</v>
      </c>
      <c r="J1802" s="9">
        <f t="shared" ca="1" si="169"/>
        <v>7.0068459700000002E-2</v>
      </c>
    </row>
    <row r="1803" spans="1:10" x14ac:dyDescent="0.2">
      <c r="A1803" s="2">
        <v>42844</v>
      </c>
      <c r="B1803" s="7">
        <v>2338.169922</v>
      </c>
      <c r="C1803" s="7">
        <v>480.791</v>
      </c>
      <c r="D1803" s="16">
        <v>5.2917048648499998E-2</v>
      </c>
      <c r="E1803" s="14">
        <f t="shared" ca="1" si="170"/>
        <v>2373.469971</v>
      </c>
      <c r="F1803" s="14">
        <f t="shared" ca="1" si="171"/>
        <v>426.53800000000001</v>
      </c>
      <c r="G1803" s="15">
        <f t="shared" ca="1" si="172"/>
        <v>0.98512724010359942</v>
      </c>
      <c r="H1803" s="15">
        <f t="shared" ca="1" si="173"/>
        <v>1.127193825638044</v>
      </c>
      <c r="I1803" s="18">
        <f t="shared" ca="1" si="174"/>
        <v>0.14421140716756997</v>
      </c>
      <c r="J1803" s="9">
        <f t="shared" ca="1" si="169"/>
        <v>9.1294358500000006E-2</v>
      </c>
    </row>
    <row r="1804" spans="1:10" x14ac:dyDescent="0.2">
      <c r="A1804" s="2">
        <v>42845</v>
      </c>
      <c r="B1804" s="7">
        <v>2355.8400879999999</v>
      </c>
      <c r="C1804" s="7">
        <v>474.29899999999998</v>
      </c>
      <c r="D1804" s="16">
        <v>4.9332239228299997E-2</v>
      </c>
      <c r="E1804" s="14">
        <f t="shared" ca="1" si="170"/>
        <v>2344.0200199999999</v>
      </c>
      <c r="F1804" s="14">
        <f t="shared" ca="1" si="171"/>
        <v>424.15300000000002</v>
      </c>
      <c r="G1804" s="15">
        <f t="shared" ca="1" si="172"/>
        <v>1.0050426480572465</v>
      </c>
      <c r="H1804" s="15">
        <f t="shared" ca="1" si="173"/>
        <v>1.1182262061095878</v>
      </c>
      <c r="I1804" s="18">
        <f t="shared" ca="1" si="174"/>
        <v>0.11261567682836726</v>
      </c>
      <c r="J1804" s="9">
        <f t="shared" ca="1" si="169"/>
        <v>6.3283437600000006E-2</v>
      </c>
    </row>
    <row r="1805" spans="1:10" x14ac:dyDescent="0.2">
      <c r="A1805" s="2">
        <v>42846</v>
      </c>
      <c r="B1805" s="7">
        <v>2348.6899410000001</v>
      </c>
      <c r="C1805" s="7">
        <v>462.375</v>
      </c>
      <c r="D1805" s="16">
        <v>2.9956522099099998E-2</v>
      </c>
      <c r="E1805" s="14">
        <f t="shared" ca="1" si="170"/>
        <v>2348.4499510000001</v>
      </c>
      <c r="F1805" s="14">
        <f t="shared" ca="1" si="171"/>
        <v>426.60399999999998</v>
      </c>
      <c r="G1805" s="15">
        <f t="shared" ca="1" si="172"/>
        <v>1.0001021908088346</v>
      </c>
      <c r="H1805" s="15">
        <f t="shared" ca="1" si="173"/>
        <v>1.0838505968064061</v>
      </c>
      <c r="I1805" s="18">
        <f t="shared" ca="1" si="174"/>
        <v>8.3739848554716056E-2</v>
      </c>
      <c r="J1805" s="9">
        <f t="shared" ca="1" si="169"/>
        <v>5.3783326499999999E-2</v>
      </c>
    </row>
    <row r="1806" spans="1:10" x14ac:dyDescent="0.2">
      <c r="A1806" s="2">
        <v>42849</v>
      </c>
      <c r="B1806" s="7">
        <v>2374.1499020000001</v>
      </c>
      <c r="C1806" s="7">
        <v>454.75700000000001</v>
      </c>
      <c r="D1806" s="16">
        <v>1.41980304604E-2</v>
      </c>
      <c r="E1806" s="14">
        <f t="shared" ca="1" si="170"/>
        <v>2345.959961</v>
      </c>
      <c r="F1806" s="14">
        <f t="shared" ca="1" si="171"/>
        <v>436.077</v>
      </c>
      <c r="G1806" s="15">
        <f t="shared" ca="1" si="172"/>
        <v>1.0120163777168574</v>
      </c>
      <c r="H1806" s="15">
        <f t="shared" ca="1" si="173"/>
        <v>1.0428364715405765</v>
      </c>
      <c r="I1806" s="18">
        <f t="shared" ca="1" si="174"/>
        <v>3.0454145310622627E-2</v>
      </c>
      <c r="J1806" s="9">
        <f t="shared" ca="1" si="169"/>
        <v>1.62561149E-2</v>
      </c>
    </row>
    <row r="1807" spans="1:10" x14ac:dyDescent="0.2">
      <c r="A1807" s="2">
        <v>42850</v>
      </c>
      <c r="B1807" s="7">
        <v>2388.610107</v>
      </c>
      <c r="C1807" s="7">
        <v>457.01</v>
      </c>
      <c r="D1807" s="16">
        <v>1.8634064901399999E-2</v>
      </c>
      <c r="E1807" s="14">
        <f t="shared" ca="1" si="170"/>
        <v>2343.9799800000001</v>
      </c>
      <c r="F1807" s="14">
        <f t="shared" ca="1" si="171"/>
        <v>440.51499999999999</v>
      </c>
      <c r="G1807" s="15">
        <f t="shared" ca="1" si="172"/>
        <v>1.0190403191924873</v>
      </c>
      <c r="H1807" s="15">
        <f t="shared" ca="1" si="173"/>
        <v>1.037444808916836</v>
      </c>
      <c r="I1807" s="18">
        <f t="shared" ca="1" si="174"/>
        <v>1.8060609946162876E-2</v>
      </c>
      <c r="J1807" s="9">
        <f t="shared" ca="1" si="169"/>
        <v>-5.7345499999999995E-4</v>
      </c>
    </row>
    <row r="1808" spans="1:10" x14ac:dyDescent="0.2">
      <c r="A1808" s="2">
        <v>42851</v>
      </c>
      <c r="B1808" s="7">
        <v>2387.4499510000001</v>
      </c>
      <c r="C1808" s="7">
        <v>465.15699999999998</v>
      </c>
      <c r="D1808" s="16">
        <v>3.33744711884E-2</v>
      </c>
      <c r="E1808" s="14">
        <f t="shared" ca="1" si="170"/>
        <v>2341.5900879999999</v>
      </c>
      <c r="F1808" s="14">
        <f t="shared" ca="1" si="171"/>
        <v>433.42700000000002</v>
      </c>
      <c r="G1808" s="15">
        <f t="shared" ca="1" si="172"/>
        <v>1.0195849236102508</v>
      </c>
      <c r="H1808" s="15">
        <f t="shared" ca="1" si="173"/>
        <v>1.0732072528937975</v>
      </c>
      <c r="I1808" s="18">
        <f t="shared" ca="1" si="174"/>
        <v>5.2592312853818379E-2</v>
      </c>
      <c r="J1808" s="9">
        <f t="shared" ca="1" si="169"/>
        <v>1.9217841699999998E-2</v>
      </c>
    </row>
    <row r="1809" spans="1:10" x14ac:dyDescent="0.2">
      <c r="A1809" s="2">
        <v>42852</v>
      </c>
      <c r="B1809" s="7">
        <v>2388.7700199999999</v>
      </c>
      <c r="C1809" s="7">
        <v>467.80700000000002</v>
      </c>
      <c r="D1809" s="16">
        <v>4.6347550516000001E-2</v>
      </c>
      <c r="E1809" s="14">
        <f t="shared" ca="1" si="170"/>
        <v>2358.570068</v>
      </c>
      <c r="F1809" s="14">
        <f t="shared" ca="1" si="171"/>
        <v>437.93200000000002</v>
      </c>
      <c r="G1809" s="15">
        <f t="shared" ca="1" si="172"/>
        <v>1.0128043480283835</v>
      </c>
      <c r="H1809" s="15">
        <f t="shared" ca="1" si="173"/>
        <v>1.0682183535343386</v>
      </c>
      <c r="I1809" s="18">
        <f t="shared" ca="1" si="174"/>
        <v>5.4713435634265339E-2</v>
      </c>
      <c r="J1809" s="9">
        <f t="shared" ca="1" si="169"/>
        <v>8.3658850999999996E-3</v>
      </c>
    </row>
    <row r="1810" spans="1:10" x14ac:dyDescent="0.2">
      <c r="A1810" s="2">
        <v>42853</v>
      </c>
      <c r="B1810" s="7">
        <v>2384.1999510000001</v>
      </c>
      <c r="C1810" s="7">
        <v>471.71499999999997</v>
      </c>
      <c r="D1810" s="16">
        <v>5.30987266343E-2</v>
      </c>
      <c r="E1810" s="14">
        <f t="shared" ca="1" si="170"/>
        <v>2361.1298830000001</v>
      </c>
      <c r="F1810" s="14">
        <f t="shared" ca="1" si="171"/>
        <v>433.42700000000002</v>
      </c>
      <c r="G1810" s="15">
        <f t="shared" ca="1" si="172"/>
        <v>1.0097707746473852</v>
      </c>
      <c r="H1810" s="15">
        <f t="shared" ca="1" si="173"/>
        <v>1.0883378285155285</v>
      </c>
      <c r="I1810" s="18">
        <f t="shared" ca="1" si="174"/>
        <v>7.7806820954566813E-2</v>
      </c>
      <c r="J1810" s="9">
        <f t="shared" ca="1" si="169"/>
        <v>2.47080943E-2</v>
      </c>
    </row>
    <row r="1811" spans="1:10" x14ac:dyDescent="0.2">
      <c r="A1811" s="2">
        <v>42857</v>
      </c>
      <c r="B1811" s="7">
        <v>2391.169922</v>
      </c>
      <c r="C1811" s="7">
        <v>474.82900000000001</v>
      </c>
      <c r="D1811" s="16">
        <v>6.3276422957899994E-2</v>
      </c>
      <c r="E1811" s="14">
        <f t="shared" ca="1" si="170"/>
        <v>2368.0600589999999</v>
      </c>
      <c r="F1811" s="14">
        <f t="shared" ca="1" si="171"/>
        <v>433.56</v>
      </c>
      <c r="G1811" s="15">
        <f t="shared" ca="1" si="172"/>
        <v>1.0097589851710767</v>
      </c>
      <c r="H1811" s="15">
        <f t="shared" ca="1" si="173"/>
        <v>1.0951863640557247</v>
      </c>
      <c r="I1811" s="18">
        <f t="shared" ca="1" si="174"/>
        <v>8.4601751644898249E-2</v>
      </c>
      <c r="J1811" s="9">
        <f t="shared" ca="1" si="169"/>
        <v>2.13253287E-2</v>
      </c>
    </row>
    <row r="1812" spans="1:10" x14ac:dyDescent="0.2">
      <c r="A1812" s="2">
        <v>42858</v>
      </c>
      <c r="B1812" s="7">
        <v>2388.1298830000001</v>
      </c>
      <c r="C1812" s="7">
        <v>475.62400000000002</v>
      </c>
      <c r="D1812" s="16">
        <v>4.63516231128E-2</v>
      </c>
      <c r="E1812" s="14">
        <f t="shared" ca="1" si="170"/>
        <v>2362.719971</v>
      </c>
      <c r="F1812" s="14">
        <f t="shared" ca="1" si="171"/>
        <v>437.86500000000001</v>
      </c>
      <c r="G1812" s="15">
        <f t="shared" ca="1" si="172"/>
        <v>1.0107545169600634</v>
      </c>
      <c r="H1812" s="15">
        <f t="shared" ca="1" si="173"/>
        <v>1.0862343416349789</v>
      </c>
      <c r="I1812" s="18">
        <f t="shared" ca="1" si="174"/>
        <v>7.4676712701643888E-2</v>
      </c>
      <c r="J1812" s="9">
        <f t="shared" ca="1" si="169"/>
        <v>2.8325089599999999E-2</v>
      </c>
    </row>
    <row r="1813" spans="1:10" x14ac:dyDescent="0.2">
      <c r="A1813" s="2">
        <v>42859</v>
      </c>
      <c r="B1813" s="7">
        <v>2389.5200199999999</v>
      </c>
      <c r="C1813" s="7">
        <v>466.416</v>
      </c>
      <c r="D1813" s="16">
        <v>2.72736098456E-2</v>
      </c>
      <c r="E1813" s="14">
        <f t="shared" ca="1" si="170"/>
        <v>2358.8400879999999</v>
      </c>
      <c r="F1813" s="14">
        <f t="shared" ca="1" si="171"/>
        <v>444.15800000000002</v>
      </c>
      <c r="G1813" s="15">
        <f t="shared" ca="1" si="172"/>
        <v>1.0130063636598667</v>
      </c>
      <c r="H1813" s="15">
        <f t="shared" ca="1" si="173"/>
        <v>1.0501127976981164</v>
      </c>
      <c r="I1813" s="18">
        <f t="shared" ca="1" si="174"/>
        <v>3.6630010796959489E-2</v>
      </c>
      <c r="J1813" s="9">
        <f t="shared" ca="1" si="169"/>
        <v>9.3564010000000003E-3</v>
      </c>
    </row>
    <row r="1814" spans="1:10" x14ac:dyDescent="0.2">
      <c r="A1814" s="2">
        <v>42860</v>
      </c>
      <c r="B1814" s="7">
        <v>2399.290039</v>
      </c>
      <c r="C1814" s="7">
        <v>478.93599999999998</v>
      </c>
      <c r="D1814" s="16">
        <v>6.9186025558800003E-3</v>
      </c>
      <c r="E1814" s="14">
        <f t="shared" ca="1" si="170"/>
        <v>2360.1599120000001</v>
      </c>
      <c r="F1814" s="14">
        <f t="shared" ca="1" si="171"/>
        <v>463.7</v>
      </c>
      <c r="G1814" s="15">
        <f t="shared" ca="1" si="172"/>
        <v>1.0165794388765976</v>
      </c>
      <c r="H1814" s="15">
        <f t="shared" ca="1" si="173"/>
        <v>1.0328574509381065</v>
      </c>
      <c r="I1814" s="18">
        <f t="shared" ca="1" si="174"/>
        <v>1.6012533245308935E-2</v>
      </c>
      <c r="J1814" s="9">
        <f t="shared" ca="1" si="169"/>
        <v>9.0939307000000007E-3</v>
      </c>
    </row>
    <row r="1815" spans="1:10" x14ac:dyDescent="0.2">
      <c r="A1815" s="2">
        <v>42863</v>
      </c>
      <c r="B1815" s="7">
        <v>2399.3798830000001</v>
      </c>
      <c r="C1815" s="7">
        <v>468.93299999999999</v>
      </c>
      <c r="D1815" s="16">
        <v>-2.4117661414499999E-2</v>
      </c>
      <c r="E1815" s="14">
        <f t="shared" ca="1" si="170"/>
        <v>2352.9499510000001</v>
      </c>
      <c r="F1815" s="14">
        <f t="shared" ca="1" si="171"/>
        <v>475.09399999999999</v>
      </c>
      <c r="G1815" s="15">
        <f t="shared" ca="1" si="172"/>
        <v>1.0197326475135042</v>
      </c>
      <c r="H1815" s="15">
        <f t="shared" ca="1" si="173"/>
        <v>0.98703203997524702</v>
      </c>
      <c r="I1815" s="18">
        <f t="shared" ca="1" si="174"/>
        <v>-3.2067824461630923E-2</v>
      </c>
      <c r="J1815" s="9">
        <f t="shared" ref="J1815:J1878" ca="1" si="175">ROUND(I1815-D1815,10)</f>
        <v>-7.9501629999999997E-3</v>
      </c>
    </row>
    <row r="1816" spans="1:10" x14ac:dyDescent="0.2">
      <c r="A1816" s="2">
        <v>42864</v>
      </c>
      <c r="B1816" s="7">
        <v>2396.919922</v>
      </c>
      <c r="C1816" s="7">
        <v>459.726</v>
      </c>
      <c r="D1816" s="16">
        <v>-5.2483051875500002E-2</v>
      </c>
      <c r="E1816" s="14">
        <f t="shared" ca="1" si="170"/>
        <v>2357.48999</v>
      </c>
      <c r="F1816" s="14">
        <f t="shared" ca="1" si="171"/>
        <v>483.57299999999998</v>
      </c>
      <c r="G1816" s="15">
        <f t="shared" ca="1" si="172"/>
        <v>1.016725386817019</v>
      </c>
      <c r="H1816" s="15">
        <f t="shared" ca="1" si="173"/>
        <v>0.95068583233555226</v>
      </c>
      <c r="I1816" s="18">
        <f t="shared" ca="1" si="174"/>
        <v>-6.4953187298894433E-2</v>
      </c>
      <c r="J1816" s="9">
        <f t="shared" ca="1" si="175"/>
        <v>-1.24701354E-2</v>
      </c>
    </row>
    <row r="1817" spans="1:10" x14ac:dyDescent="0.2">
      <c r="A1817" s="2">
        <v>42865</v>
      </c>
      <c r="B1817" s="7">
        <v>2399.6298830000001</v>
      </c>
      <c r="C1817" s="7">
        <v>470.25799999999998</v>
      </c>
      <c r="D1817" s="16">
        <v>-4.3615506081899999E-2</v>
      </c>
      <c r="E1817" s="14">
        <f t="shared" ca="1" si="170"/>
        <v>2355.540039</v>
      </c>
      <c r="F1817" s="14">
        <f t="shared" ca="1" si="171"/>
        <v>478.00900000000001</v>
      </c>
      <c r="G1817" s="15">
        <f t="shared" ca="1" si="172"/>
        <v>1.0187175099000727</v>
      </c>
      <c r="H1817" s="15">
        <f t="shared" ca="1" si="173"/>
        <v>0.98378482413511037</v>
      </c>
      <c r="I1817" s="18">
        <f t="shared" ca="1" si="174"/>
        <v>-3.4290846506004335E-2</v>
      </c>
      <c r="J1817" s="9">
        <f t="shared" ca="1" si="175"/>
        <v>9.3246596000000001E-3</v>
      </c>
    </row>
    <row r="1818" spans="1:10" x14ac:dyDescent="0.2">
      <c r="A1818" s="2">
        <v>42866</v>
      </c>
      <c r="B1818" s="7">
        <v>2394.4399410000001</v>
      </c>
      <c r="C1818" s="7">
        <v>459.726</v>
      </c>
      <c r="D1818" s="16">
        <v>-4.5759523862000002E-2</v>
      </c>
      <c r="E1818" s="14">
        <f t="shared" ca="1" si="170"/>
        <v>2357.1599120000001</v>
      </c>
      <c r="F1818" s="14">
        <f t="shared" ca="1" si="171"/>
        <v>472.51</v>
      </c>
      <c r="G1818" s="15">
        <f t="shared" ca="1" si="172"/>
        <v>1.0158156554462903</v>
      </c>
      <c r="H1818" s="15">
        <f t="shared" ca="1" si="173"/>
        <v>0.972944487947345</v>
      </c>
      <c r="I1818" s="18">
        <f t="shared" ca="1" si="174"/>
        <v>-4.2203688503018921E-2</v>
      </c>
      <c r="J1818" s="9">
        <f t="shared" ca="1" si="175"/>
        <v>3.5558353999999999E-3</v>
      </c>
    </row>
    <row r="1819" spans="1:10" x14ac:dyDescent="0.2">
      <c r="A1819" s="2">
        <v>42867</v>
      </c>
      <c r="B1819" s="7">
        <v>2390.8999020000001</v>
      </c>
      <c r="C1819" s="7">
        <v>465.68700000000001</v>
      </c>
      <c r="D1819" s="16">
        <v>-3.3672278773199997E-2</v>
      </c>
      <c r="E1819" s="14">
        <f t="shared" ca="1" si="170"/>
        <v>2353.780029</v>
      </c>
      <c r="F1819" s="14">
        <f t="shared" ca="1" si="171"/>
        <v>471.053</v>
      </c>
      <c r="G1819" s="15">
        <f t="shared" ca="1" si="172"/>
        <v>1.015770323710228</v>
      </c>
      <c r="H1819" s="15">
        <f t="shared" ca="1" si="173"/>
        <v>0.98860850052966442</v>
      </c>
      <c r="I1819" s="18">
        <f t="shared" ca="1" si="174"/>
        <v>-2.6740122788143306E-2</v>
      </c>
      <c r="J1819" s="9">
        <f t="shared" ca="1" si="175"/>
        <v>6.9321560000000001E-3</v>
      </c>
    </row>
    <row r="1820" spans="1:10" x14ac:dyDescent="0.2">
      <c r="A1820" s="2">
        <v>42870</v>
      </c>
      <c r="B1820" s="7">
        <v>2402.320068</v>
      </c>
      <c r="C1820" s="7">
        <v>457.142</v>
      </c>
      <c r="D1820" s="16">
        <v>-4.3042036178600002E-2</v>
      </c>
      <c r="E1820" s="14">
        <f t="shared" ca="1" si="170"/>
        <v>2344.929932</v>
      </c>
      <c r="F1820" s="14">
        <f t="shared" ca="1" si="171"/>
        <v>465.952</v>
      </c>
      <c r="G1820" s="15">
        <f t="shared" ca="1" si="172"/>
        <v>1.0244741368246564</v>
      </c>
      <c r="H1820" s="15">
        <f t="shared" ca="1" si="173"/>
        <v>0.98109247304443381</v>
      </c>
      <c r="I1820" s="18">
        <f t="shared" ca="1" si="174"/>
        <v>-4.234529913530416E-2</v>
      </c>
      <c r="J1820" s="9">
        <f t="shared" ca="1" si="175"/>
        <v>6.9673700000000001E-4</v>
      </c>
    </row>
    <row r="1821" spans="1:10" x14ac:dyDescent="0.2">
      <c r="A1821" s="2">
        <v>42871</v>
      </c>
      <c r="B1821" s="7">
        <v>2400.669922</v>
      </c>
      <c r="C1821" s="7">
        <v>462.77300000000002</v>
      </c>
      <c r="D1821" s="16">
        <v>-3.8303225617899998E-2</v>
      </c>
      <c r="E1821" s="14">
        <f t="shared" ca="1" si="170"/>
        <v>2328.9499510000001</v>
      </c>
      <c r="F1821" s="14">
        <f t="shared" ca="1" si="171"/>
        <v>466.48200000000003</v>
      </c>
      <c r="G1821" s="15">
        <f t="shared" ca="1" si="172"/>
        <v>1.0307949816479332</v>
      </c>
      <c r="H1821" s="15">
        <f t="shared" ca="1" si="173"/>
        <v>0.99204899653148459</v>
      </c>
      <c r="I1821" s="18">
        <f t="shared" ca="1" si="174"/>
        <v>-3.7588449503804577E-2</v>
      </c>
      <c r="J1821" s="9">
        <f t="shared" ca="1" si="175"/>
        <v>7.1477610000000001E-4</v>
      </c>
    </row>
    <row r="1822" spans="1:10" x14ac:dyDescent="0.2">
      <c r="A1822" s="2">
        <v>42872</v>
      </c>
      <c r="B1822" s="7">
        <v>2357.030029</v>
      </c>
      <c r="C1822" s="7">
        <v>454.42599999999999</v>
      </c>
      <c r="D1822" s="16">
        <v>-5.6319747840499999E-2</v>
      </c>
      <c r="E1822" s="14">
        <f t="shared" ca="1" si="170"/>
        <v>2342.1899410000001</v>
      </c>
      <c r="F1822" s="14">
        <f t="shared" ca="1" si="171"/>
        <v>479.13499999999999</v>
      </c>
      <c r="G1822" s="15">
        <f t="shared" ca="1" si="172"/>
        <v>1.0063359882732925</v>
      </c>
      <c r="H1822" s="15">
        <f t="shared" ca="1" si="173"/>
        <v>0.9484299831988896</v>
      </c>
      <c r="I1822" s="18">
        <f t="shared" ca="1" si="174"/>
        <v>-5.7541423291201266E-2</v>
      </c>
      <c r="J1822" s="9">
        <f t="shared" ca="1" si="175"/>
        <v>-1.2216754999999999E-3</v>
      </c>
    </row>
    <row r="1823" spans="1:10" x14ac:dyDescent="0.2">
      <c r="A1823" s="2">
        <v>42873</v>
      </c>
      <c r="B1823" s="7">
        <v>2365.719971</v>
      </c>
      <c r="C1823" s="7">
        <v>450.78300000000002</v>
      </c>
      <c r="D1823" s="16">
        <v>-6.9858944965100006E-2</v>
      </c>
      <c r="E1823" s="14">
        <f t="shared" ca="1" si="170"/>
        <v>2338.169922</v>
      </c>
      <c r="F1823" s="14">
        <f t="shared" ca="1" si="171"/>
        <v>480.791</v>
      </c>
      <c r="G1823" s="15">
        <f t="shared" ca="1" si="172"/>
        <v>1.0117827403136015</v>
      </c>
      <c r="H1823" s="15">
        <f t="shared" ca="1" si="173"/>
        <v>0.93758618609749356</v>
      </c>
      <c r="I1823" s="18">
        <f t="shared" ca="1" si="174"/>
        <v>-7.3332496453844209E-2</v>
      </c>
      <c r="J1823" s="9">
        <f t="shared" ca="1" si="175"/>
        <v>-3.4735514999999998E-3</v>
      </c>
    </row>
    <row r="1824" spans="1:10" x14ac:dyDescent="0.2">
      <c r="A1824" s="2">
        <v>42874</v>
      </c>
      <c r="B1824" s="7">
        <v>2381.7299800000001</v>
      </c>
      <c r="C1824" s="7">
        <v>444.755</v>
      </c>
      <c r="D1824" s="16">
        <v>-5.2415107691400002E-2</v>
      </c>
      <c r="E1824" s="14">
        <f t="shared" ca="1" si="170"/>
        <v>2355.8400879999999</v>
      </c>
      <c r="F1824" s="14">
        <f t="shared" ca="1" si="171"/>
        <v>474.29899999999998</v>
      </c>
      <c r="G1824" s="15">
        <f t="shared" ca="1" si="172"/>
        <v>1.0109896644224181</v>
      </c>
      <c r="H1824" s="15">
        <f t="shared" ca="1" si="173"/>
        <v>0.93771017860041872</v>
      </c>
      <c r="I1824" s="18">
        <f t="shared" ca="1" si="174"/>
        <v>-7.2482922823809637E-2</v>
      </c>
      <c r="J1824" s="9">
        <f t="shared" ca="1" si="175"/>
        <v>-2.0067815100000001E-2</v>
      </c>
    </row>
    <row r="1825" spans="1:10" x14ac:dyDescent="0.2">
      <c r="A1825" s="2">
        <v>42877</v>
      </c>
      <c r="B1825" s="7">
        <v>2394.0200199999999</v>
      </c>
      <c r="C1825" s="7">
        <v>451.18</v>
      </c>
      <c r="D1825" s="16">
        <v>-4.1286461699900003E-2</v>
      </c>
      <c r="E1825" s="14">
        <f t="shared" ref="E1825:E1888" ca="1" si="176">OFFSET(B1825,-$K$1,0)</f>
        <v>2348.6899410000001</v>
      </c>
      <c r="F1825" s="14">
        <f t="shared" ref="F1825:F1888" ca="1" si="177">OFFSET(C1825,-$K$1,0)</f>
        <v>462.375</v>
      </c>
      <c r="G1825" s="15">
        <f t="shared" ref="G1825:G1888" ca="1" si="178">B1825/E1825</f>
        <v>1.0193001546132989</v>
      </c>
      <c r="H1825" s="15">
        <f t="shared" ref="H1825:H1888" ca="1" si="179">C1825/F1825</f>
        <v>0.97578805082454723</v>
      </c>
      <c r="I1825" s="18">
        <f t="shared" ref="I1825:I1888" ca="1" si="180">H1825/G1825-1</f>
        <v>-4.2688214645919764E-2</v>
      </c>
      <c r="J1825" s="9">
        <f t="shared" ca="1" si="175"/>
        <v>-1.4017528999999999E-3</v>
      </c>
    </row>
    <row r="1826" spans="1:10" x14ac:dyDescent="0.2">
      <c r="A1826" s="2">
        <v>42878</v>
      </c>
      <c r="B1826" s="7">
        <v>2398.419922</v>
      </c>
      <c r="C1826" s="7">
        <v>446.27800000000002</v>
      </c>
      <c r="D1826" s="16">
        <v>-2.9519650053100002E-2</v>
      </c>
      <c r="E1826" s="14">
        <f t="shared" ca="1" si="176"/>
        <v>2374.1499020000001</v>
      </c>
      <c r="F1826" s="14">
        <f t="shared" ca="1" si="177"/>
        <v>454.75700000000001</v>
      </c>
      <c r="G1826" s="15">
        <f t="shared" ca="1" si="178"/>
        <v>1.010222614831336</v>
      </c>
      <c r="H1826" s="15">
        <f t="shared" ca="1" si="179"/>
        <v>0.98135487744003946</v>
      </c>
      <c r="I1826" s="18">
        <f t="shared" ca="1" si="180"/>
        <v>-2.8575619836144983E-2</v>
      </c>
      <c r="J1826" s="9">
        <f t="shared" ca="1" si="175"/>
        <v>9.4403019999999996E-4</v>
      </c>
    </row>
    <row r="1827" spans="1:10" x14ac:dyDescent="0.2">
      <c r="A1827" s="2">
        <v>42879</v>
      </c>
      <c r="B1827" s="7">
        <v>2404.389893</v>
      </c>
      <c r="C1827" s="7">
        <v>457.07600000000002</v>
      </c>
      <c r="D1827" s="16">
        <v>-1.55695172573E-2</v>
      </c>
      <c r="E1827" s="14">
        <f t="shared" ca="1" si="176"/>
        <v>2388.610107</v>
      </c>
      <c r="F1827" s="14">
        <f t="shared" ca="1" si="177"/>
        <v>457.01</v>
      </c>
      <c r="G1827" s="15">
        <f t="shared" ca="1" si="178"/>
        <v>1.0066062627608232</v>
      </c>
      <c r="H1827" s="15">
        <f t="shared" ca="1" si="179"/>
        <v>1.0001444169711824</v>
      </c>
      <c r="I1827" s="18">
        <f t="shared" ca="1" si="180"/>
        <v>-6.4194373000600047E-3</v>
      </c>
      <c r="J1827" s="9">
        <f t="shared" ca="1" si="175"/>
        <v>9.1500799999999997E-3</v>
      </c>
    </row>
    <row r="1828" spans="1:10" x14ac:dyDescent="0.2">
      <c r="A1828" s="2">
        <v>42880</v>
      </c>
      <c r="B1828" s="7">
        <v>2415.070068</v>
      </c>
      <c r="C1828" s="7">
        <v>442.17099999999999</v>
      </c>
      <c r="D1828" s="16">
        <v>-3.0393354755000001E-2</v>
      </c>
      <c r="E1828" s="14">
        <f t="shared" ca="1" si="176"/>
        <v>2387.4499510000001</v>
      </c>
      <c r="F1828" s="14">
        <f t="shared" ca="1" si="177"/>
        <v>465.15699999999998</v>
      </c>
      <c r="G1828" s="15">
        <f t="shared" ca="1" si="178"/>
        <v>1.0115688779102703</v>
      </c>
      <c r="H1828" s="15">
        <f t="shared" ca="1" si="179"/>
        <v>0.95058442633347451</v>
      </c>
      <c r="I1828" s="18">
        <f t="shared" ca="1" si="180"/>
        <v>-6.0286998649839108E-2</v>
      </c>
      <c r="J1828" s="9">
        <f t="shared" ca="1" si="175"/>
        <v>-2.9893643899999999E-2</v>
      </c>
    </row>
    <row r="1829" spans="1:10" x14ac:dyDescent="0.2">
      <c r="A1829" s="2">
        <v>42881</v>
      </c>
      <c r="B1829" s="7">
        <v>2415.820068</v>
      </c>
      <c r="C1829" s="7">
        <v>448.464</v>
      </c>
      <c r="D1829" s="16">
        <v>-4.1160568101099998E-2</v>
      </c>
      <c r="E1829" s="14">
        <f t="shared" ca="1" si="176"/>
        <v>2388.7700199999999</v>
      </c>
      <c r="F1829" s="14">
        <f t="shared" ca="1" si="177"/>
        <v>467.80700000000002</v>
      </c>
      <c r="G1829" s="15">
        <f t="shared" ca="1" si="178"/>
        <v>1.01132383937069</v>
      </c>
      <c r="H1829" s="15">
        <f t="shared" ca="1" si="179"/>
        <v>0.95865175168392092</v>
      </c>
      <c r="I1829" s="18">
        <f t="shared" ca="1" si="180"/>
        <v>-5.2082315907380439E-2</v>
      </c>
      <c r="J1829" s="9">
        <f t="shared" ca="1" si="175"/>
        <v>-1.0921747799999999E-2</v>
      </c>
    </row>
    <row r="1830" spans="1:10" x14ac:dyDescent="0.2">
      <c r="A1830" s="2">
        <v>42885</v>
      </c>
      <c r="B1830" s="7">
        <v>2412.9099120000001</v>
      </c>
      <c r="C1830" s="7">
        <v>443.49599999999998</v>
      </c>
      <c r="D1830" s="16">
        <v>-5.4502730402299998E-2</v>
      </c>
      <c r="E1830" s="14">
        <f t="shared" ca="1" si="176"/>
        <v>2384.1999510000001</v>
      </c>
      <c r="F1830" s="14">
        <f t="shared" ca="1" si="177"/>
        <v>471.71499999999997</v>
      </c>
      <c r="G1830" s="15">
        <f t="shared" ca="1" si="178"/>
        <v>1.0120417589086679</v>
      </c>
      <c r="H1830" s="15">
        <f t="shared" ca="1" si="179"/>
        <v>0.94017786163255357</v>
      </c>
      <c r="I1830" s="18">
        <f t="shared" ca="1" si="180"/>
        <v>-7.1008826111689793E-2</v>
      </c>
      <c r="J1830" s="9">
        <f t="shared" ca="1" si="175"/>
        <v>-1.6506095700000001E-2</v>
      </c>
    </row>
    <row r="1831" spans="1:10" x14ac:dyDescent="0.2">
      <c r="A1831" s="2">
        <v>42886</v>
      </c>
      <c r="B1831" s="7">
        <v>2411.8000489999999</v>
      </c>
      <c r="C1831" s="7">
        <v>452.63799999999998</v>
      </c>
      <c r="D1831" s="16">
        <v>-4.31758078877E-2</v>
      </c>
      <c r="E1831" s="14">
        <f t="shared" ca="1" si="176"/>
        <v>2391.169922</v>
      </c>
      <c r="F1831" s="14">
        <f t="shared" ca="1" si="177"/>
        <v>474.82900000000001</v>
      </c>
      <c r="G1831" s="15">
        <f t="shared" ca="1" si="178"/>
        <v>1.0086276290154841</v>
      </c>
      <c r="H1831" s="15">
        <f t="shared" ca="1" si="179"/>
        <v>0.953265280764233</v>
      </c>
      <c r="I1831" s="18">
        <f t="shared" ca="1" si="180"/>
        <v>-5.4888788149983547E-2</v>
      </c>
      <c r="J1831" s="9">
        <f t="shared" ca="1" si="175"/>
        <v>-1.17129803E-2</v>
      </c>
    </row>
    <row r="1832" spans="1:10" x14ac:dyDescent="0.2">
      <c r="A1832" s="2">
        <v>42887</v>
      </c>
      <c r="B1832" s="7">
        <v>2430.0600589999999</v>
      </c>
      <c r="C1832" s="7">
        <v>458.53300000000002</v>
      </c>
      <c r="D1832" s="16">
        <v>-4.0537616183299999E-2</v>
      </c>
      <c r="E1832" s="14">
        <f t="shared" ca="1" si="176"/>
        <v>2388.1298830000001</v>
      </c>
      <c r="F1832" s="14">
        <f t="shared" ca="1" si="177"/>
        <v>475.62400000000002</v>
      </c>
      <c r="G1832" s="15">
        <f t="shared" ca="1" si="178"/>
        <v>1.0175577452040954</v>
      </c>
      <c r="H1832" s="15">
        <f t="shared" ca="1" si="179"/>
        <v>0.96406615309572263</v>
      </c>
      <c r="I1832" s="18">
        <f t="shared" ca="1" si="180"/>
        <v>-5.2568605919896649E-2</v>
      </c>
      <c r="J1832" s="9">
        <f t="shared" ca="1" si="175"/>
        <v>-1.20309897E-2</v>
      </c>
    </row>
    <row r="1833" spans="1:10" x14ac:dyDescent="0.2">
      <c r="A1833" s="2">
        <v>42888</v>
      </c>
      <c r="B1833" s="7">
        <v>2439.070068</v>
      </c>
      <c r="C1833" s="7">
        <v>476.94900000000001</v>
      </c>
      <c r="D1833" s="16">
        <v>7.64665578953E-3</v>
      </c>
      <c r="E1833" s="14">
        <f t="shared" ca="1" si="176"/>
        <v>2389.5200199999999</v>
      </c>
      <c r="F1833" s="14">
        <f t="shared" ca="1" si="177"/>
        <v>466.416</v>
      </c>
      <c r="G1833" s="15">
        <f t="shared" ca="1" si="178"/>
        <v>1.0207364021164385</v>
      </c>
      <c r="H1833" s="15">
        <f t="shared" ca="1" si="179"/>
        <v>1.022582844499331</v>
      </c>
      <c r="I1833" s="18">
        <f t="shared" ca="1" si="180"/>
        <v>1.8089316488214546E-3</v>
      </c>
      <c r="J1833" s="9">
        <f t="shared" ca="1" si="175"/>
        <v>-5.8377241000000003E-3</v>
      </c>
    </row>
    <row r="1834" spans="1:10" x14ac:dyDescent="0.2">
      <c r="A1834" s="2">
        <v>42891</v>
      </c>
      <c r="B1834" s="7">
        <v>2436.1000979999999</v>
      </c>
      <c r="C1834" s="7">
        <v>480.98899999999998</v>
      </c>
      <c r="D1834" s="16">
        <v>2.2463383200900001E-3</v>
      </c>
      <c r="E1834" s="14">
        <f t="shared" ca="1" si="176"/>
        <v>2399.290039</v>
      </c>
      <c r="F1834" s="14">
        <f t="shared" ca="1" si="177"/>
        <v>478.93599999999998</v>
      </c>
      <c r="G1834" s="15">
        <f t="shared" ca="1" si="178"/>
        <v>1.0153420630276704</v>
      </c>
      <c r="H1834" s="15">
        <f t="shared" ca="1" si="179"/>
        <v>1.0042865852640019</v>
      </c>
      <c r="I1834" s="18">
        <f t="shared" ca="1" si="180"/>
        <v>-1.0888426832925568E-2</v>
      </c>
      <c r="J1834" s="9">
        <f t="shared" ca="1" si="175"/>
        <v>-1.3134765200000001E-2</v>
      </c>
    </row>
    <row r="1835" spans="1:10" x14ac:dyDescent="0.2">
      <c r="A1835" s="2">
        <v>42892</v>
      </c>
      <c r="B1835" s="7">
        <v>2429.330078</v>
      </c>
      <c r="C1835" s="7">
        <v>485.22899999999998</v>
      </c>
      <c r="D1835" s="16">
        <v>2.4259583166599999E-2</v>
      </c>
      <c r="E1835" s="14">
        <f t="shared" ca="1" si="176"/>
        <v>2399.3798830000001</v>
      </c>
      <c r="F1835" s="14">
        <f t="shared" ca="1" si="177"/>
        <v>468.93299999999999</v>
      </c>
      <c r="G1835" s="15">
        <f t="shared" ca="1" si="178"/>
        <v>1.012482473164088</v>
      </c>
      <c r="H1835" s="15">
        <f t="shared" ca="1" si="179"/>
        <v>1.0347512331185904</v>
      </c>
      <c r="I1835" s="18">
        <f t="shared" ca="1" si="180"/>
        <v>2.1994217722022036E-2</v>
      </c>
      <c r="J1835" s="9">
        <f t="shared" ca="1" si="175"/>
        <v>-2.2653653999999998E-3</v>
      </c>
    </row>
    <row r="1836" spans="1:10" x14ac:dyDescent="0.2">
      <c r="A1836" s="2">
        <v>42893</v>
      </c>
      <c r="B1836" s="7">
        <v>2433.139893</v>
      </c>
      <c r="C1836" s="7">
        <v>491.25700000000001</v>
      </c>
      <c r="D1836" s="16">
        <v>4.7159956534599999E-2</v>
      </c>
      <c r="E1836" s="14">
        <f t="shared" ca="1" si="176"/>
        <v>2396.919922</v>
      </c>
      <c r="F1836" s="14">
        <f t="shared" ca="1" si="177"/>
        <v>459.726</v>
      </c>
      <c r="G1836" s="15">
        <f t="shared" ca="1" si="178"/>
        <v>1.0151110475855105</v>
      </c>
      <c r="H1836" s="15">
        <f t="shared" ca="1" si="179"/>
        <v>1.0685865058752388</v>
      </c>
      <c r="I1836" s="18">
        <f t="shared" ca="1" si="180"/>
        <v>5.2679417110987226E-2</v>
      </c>
      <c r="J1836" s="9">
        <f t="shared" ca="1" si="175"/>
        <v>5.5194605999999997E-3</v>
      </c>
    </row>
    <row r="1837" spans="1:10" x14ac:dyDescent="0.2">
      <c r="A1837" s="2">
        <v>42894</v>
      </c>
      <c r="B1837" s="7">
        <v>2433.790039</v>
      </c>
      <c r="C1837" s="7">
        <v>504.24099999999999</v>
      </c>
      <c r="D1837" s="16">
        <v>5.2104930491500001E-2</v>
      </c>
      <c r="E1837" s="14">
        <f t="shared" ca="1" si="176"/>
        <v>2399.6298830000001</v>
      </c>
      <c r="F1837" s="14">
        <f t="shared" ca="1" si="177"/>
        <v>470.25799999999998</v>
      </c>
      <c r="G1837" s="15">
        <f t="shared" ca="1" si="178"/>
        <v>1.0142355936813443</v>
      </c>
      <c r="H1837" s="15">
        <f t="shared" ca="1" si="179"/>
        <v>1.0722645866736982</v>
      </c>
      <c r="I1837" s="18">
        <f t="shared" ca="1" si="180"/>
        <v>5.721451046864523E-2</v>
      </c>
      <c r="J1837" s="9">
        <f t="shared" ca="1" si="175"/>
        <v>5.1095799999999999E-3</v>
      </c>
    </row>
    <row r="1838" spans="1:10" x14ac:dyDescent="0.2">
      <c r="A1838" s="2">
        <v>42895</v>
      </c>
      <c r="B1838" s="7">
        <v>2431.7700199999999</v>
      </c>
      <c r="C1838" s="7">
        <v>493.57600000000002</v>
      </c>
      <c r="D1838" s="16">
        <v>5.3045476478600001E-2</v>
      </c>
      <c r="E1838" s="14">
        <f t="shared" ca="1" si="176"/>
        <v>2394.4399410000001</v>
      </c>
      <c r="F1838" s="14">
        <f t="shared" ca="1" si="177"/>
        <v>459.726</v>
      </c>
      <c r="G1838" s="15">
        <f t="shared" ca="1" si="178"/>
        <v>1.0155903175355525</v>
      </c>
      <c r="H1838" s="15">
        <f t="shared" ca="1" si="179"/>
        <v>1.0736308148766875</v>
      </c>
      <c r="I1838" s="18">
        <f t="shared" ca="1" si="180"/>
        <v>5.7149518205310335E-2</v>
      </c>
      <c r="J1838" s="9">
        <f t="shared" ca="1" si="175"/>
        <v>4.1040416999999999E-3</v>
      </c>
    </row>
    <row r="1839" spans="1:10" x14ac:dyDescent="0.2">
      <c r="A1839" s="2">
        <v>42898</v>
      </c>
      <c r="B1839" s="7">
        <v>2429.389893</v>
      </c>
      <c r="C1839" s="7">
        <v>494.84300000000002</v>
      </c>
      <c r="D1839" s="16">
        <v>4.5860134758100003E-2</v>
      </c>
      <c r="E1839" s="14">
        <f t="shared" ca="1" si="176"/>
        <v>2390.8999020000001</v>
      </c>
      <c r="F1839" s="14">
        <f t="shared" ca="1" si="177"/>
        <v>465.68700000000001</v>
      </c>
      <c r="G1839" s="15">
        <f t="shared" ca="1" si="178"/>
        <v>1.0160985371942184</v>
      </c>
      <c r="H1839" s="15">
        <f t="shared" ca="1" si="179"/>
        <v>1.0626085761466393</v>
      </c>
      <c r="I1839" s="18">
        <f t="shared" ca="1" si="180"/>
        <v>4.5773158064817521E-2</v>
      </c>
      <c r="J1839" s="9">
        <f t="shared" ca="1" si="175"/>
        <v>-8.6976699999999997E-5</v>
      </c>
    </row>
    <row r="1840" spans="1:10" x14ac:dyDescent="0.2">
      <c r="A1840" s="2">
        <v>42899</v>
      </c>
      <c r="B1840" s="7">
        <v>2440.3500979999999</v>
      </c>
      <c r="C1840" s="7">
        <v>488.64100000000002</v>
      </c>
      <c r="D1840" s="16">
        <v>5.6668256930299997E-2</v>
      </c>
      <c r="E1840" s="14">
        <f t="shared" ca="1" si="176"/>
        <v>2402.320068</v>
      </c>
      <c r="F1840" s="14">
        <f t="shared" ca="1" si="177"/>
        <v>457.142</v>
      </c>
      <c r="G1840" s="15">
        <f t="shared" ca="1" si="178"/>
        <v>1.0158305425270251</v>
      </c>
      <c r="H1840" s="15">
        <f t="shared" ca="1" si="179"/>
        <v>1.0689041916953594</v>
      </c>
      <c r="I1840" s="18">
        <f t="shared" ca="1" si="180"/>
        <v>5.224655781298515E-2</v>
      </c>
      <c r="J1840" s="9">
        <f t="shared" ca="1" si="175"/>
        <v>-4.4216990999999999E-3</v>
      </c>
    </row>
    <row r="1841" spans="1:10" x14ac:dyDescent="0.2">
      <c r="A1841" s="2">
        <v>42900</v>
      </c>
      <c r="B1841" s="7">
        <v>2437.919922</v>
      </c>
      <c r="C1841" s="7">
        <v>488.10700000000003</v>
      </c>
      <c r="D1841" s="16">
        <v>5.2976461495600001E-2</v>
      </c>
      <c r="E1841" s="14">
        <f t="shared" ca="1" si="176"/>
        <v>2400.669922</v>
      </c>
      <c r="F1841" s="14">
        <f t="shared" ca="1" si="177"/>
        <v>462.77300000000002</v>
      </c>
      <c r="G1841" s="15">
        <f t="shared" ca="1" si="178"/>
        <v>1.0155165021474368</v>
      </c>
      <c r="H1841" s="15">
        <f t="shared" ca="1" si="179"/>
        <v>1.0547439025180811</v>
      </c>
      <c r="I1841" s="18">
        <f t="shared" ca="1" si="180"/>
        <v>3.8628028483725263E-2</v>
      </c>
      <c r="J1841" s="9">
        <f t="shared" ca="1" si="175"/>
        <v>-1.4348433000000001E-2</v>
      </c>
    </row>
    <row r="1842" spans="1:10" x14ac:dyDescent="0.2">
      <c r="A1842" s="2">
        <v>42901</v>
      </c>
      <c r="B1842" s="7">
        <v>2432.459961</v>
      </c>
      <c r="C1842" s="7">
        <v>501.11200000000002</v>
      </c>
      <c r="D1842" s="16">
        <v>6.9008634069900002E-2</v>
      </c>
      <c r="E1842" s="14">
        <f t="shared" ca="1" si="176"/>
        <v>2357.030029</v>
      </c>
      <c r="F1842" s="14">
        <f t="shared" ca="1" si="177"/>
        <v>454.42599999999999</v>
      </c>
      <c r="G1842" s="15">
        <f t="shared" ca="1" si="178"/>
        <v>1.0320021090405886</v>
      </c>
      <c r="H1842" s="15">
        <f t="shared" ca="1" si="179"/>
        <v>1.1027361990731166</v>
      </c>
      <c r="I1842" s="18">
        <f t="shared" ca="1" si="180"/>
        <v>6.8540644842564058E-2</v>
      </c>
      <c r="J1842" s="9">
        <f t="shared" ca="1" si="175"/>
        <v>-4.6798919999999999E-4</v>
      </c>
    </row>
    <row r="1843" spans="1:10" x14ac:dyDescent="0.2">
      <c r="A1843" s="2">
        <v>42902</v>
      </c>
      <c r="B1843" s="7">
        <v>2433.1499020000001</v>
      </c>
      <c r="C1843" s="7">
        <v>491.50799999999998</v>
      </c>
      <c r="D1843" s="16">
        <v>6.5152689916799997E-2</v>
      </c>
      <c r="E1843" s="14">
        <f t="shared" ca="1" si="176"/>
        <v>2365.719971</v>
      </c>
      <c r="F1843" s="14">
        <f t="shared" ca="1" si="177"/>
        <v>450.78300000000002</v>
      </c>
      <c r="G1843" s="15">
        <f t="shared" ca="1" si="178"/>
        <v>1.0285029216587698</v>
      </c>
      <c r="H1843" s="15">
        <f t="shared" ca="1" si="179"/>
        <v>1.0903428035218719</v>
      </c>
      <c r="I1843" s="18">
        <f t="shared" ca="1" si="180"/>
        <v>6.0126112003033194E-2</v>
      </c>
      <c r="J1843" s="9">
        <f t="shared" ca="1" si="175"/>
        <v>-5.0265778999999998E-3</v>
      </c>
    </row>
    <row r="1844" spans="1:10" x14ac:dyDescent="0.2">
      <c r="A1844" s="2">
        <v>42905</v>
      </c>
      <c r="B1844" s="7">
        <v>2453.459961</v>
      </c>
      <c r="C1844" s="7">
        <v>494.30900000000003</v>
      </c>
      <c r="D1844" s="16">
        <v>5.2499885658300001E-2</v>
      </c>
      <c r="E1844" s="14">
        <f t="shared" ca="1" si="176"/>
        <v>2381.7299800000001</v>
      </c>
      <c r="F1844" s="14">
        <f t="shared" ca="1" si="177"/>
        <v>444.755</v>
      </c>
      <c r="G1844" s="15">
        <f t="shared" ca="1" si="178"/>
        <v>1.0301167561404252</v>
      </c>
      <c r="H1844" s="15">
        <f t="shared" ca="1" si="179"/>
        <v>1.1114186462209532</v>
      </c>
      <c r="I1844" s="18">
        <f t="shared" ca="1" si="180"/>
        <v>7.8924927291877722E-2</v>
      </c>
      <c r="J1844" s="9">
        <f t="shared" ca="1" si="175"/>
        <v>2.6425041600000001E-2</v>
      </c>
    </row>
    <row r="1845" spans="1:10" x14ac:dyDescent="0.2">
      <c r="A1845" s="2">
        <v>42906</v>
      </c>
      <c r="B1845" s="7">
        <v>2437.030029</v>
      </c>
      <c r="C1845" s="7">
        <v>470.56700000000001</v>
      </c>
      <c r="D1845" s="16">
        <v>3.1644508470399998E-2</v>
      </c>
      <c r="E1845" s="14">
        <f t="shared" ca="1" si="176"/>
        <v>2394.0200199999999</v>
      </c>
      <c r="F1845" s="14">
        <f t="shared" ca="1" si="177"/>
        <v>451.18</v>
      </c>
      <c r="G1845" s="15">
        <f t="shared" ca="1" si="178"/>
        <v>1.0179656012233349</v>
      </c>
      <c r="H1845" s="15">
        <f t="shared" ca="1" si="179"/>
        <v>1.0429695465224522</v>
      </c>
      <c r="I1845" s="18">
        <f t="shared" ca="1" si="180"/>
        <v>2.4562662303194704E-2</v>
      </c>
      <c r="J1845" s="9">
        <f t="shared" ca="1" si="175"/>
        <v>-7.0818462000000002E-3</v>
      </c>
    </row>
    <row r="1846" spans="1:10" x14ac:dyDescent="0.2">
      <c r="A1846" s="2">
        <v>42907</v>
      </c>
      <c r="B1846" s="7">
        <v>2435.610107</v>
      </c>
      <c r="C1846" s="7">
        <v>471.03399999999999</v>
      </c>
      <c r="D1846" s="16">
        <v>1.5009381325099999E-2</v>
      </c>
      <c r="E1846" s="14">
        <f t="shared" ca="1" si="176"/>
        <v>2398.419922</v>
      </c>
      <c r="F1846" s="14">
        <f t="shared" ca="1" si="177"/>
        <v>446.27800000000002</v>
      </c>
      <c r="G1846" s="15">
        <f t="shared" ca="1" si="178"/>
        <v>1.0155061191157</v>
      </c>
      <c r="H1846" s="15">
        <f t="shared" ca="1" si="179"/>
        <v>1.0554721496466328</v>
      </c>
      <c r="I1846" s="18">
        <f t="shared" ca="1" si="180"/>
        <v>3.935577519290101E-2</v>
      </c>
      <c r="J1846" s="9">
        <f t="shared" ca="1" si="175"/>
        <v>2.4346393899999999E-2</v>
      </c>
    </row>
    <row r="1847" spans="1:10" x14ac:dyDescent="0.2">
      <c r="A1847" s="2">
        <v>42908</v>
      </c>
      <c r="B1847" s="7">
        <v>2434.5</v>
      </c>
      <c r="C1847" s="7">
        <v>471.50099999999998</v>
      </c>
      <c r="D1847" s="16">
        <v>1.4428548094700001E-2</v>
      </c>
      <c r="E1847" s="14">
        <f t="shared" ca="1" si="176"/>
        <v>2404.389893</v>
      </c>
      <c r="F1847" s="14">
        <f t="shared" ca="1" si="177"/>
        <v>457.07600000000002</v>
      </c>
      <c r="G1847" s="15">
        <f t="shared" ca="1" si="178"/>
        <v>1.0125229718722661</v>
      </c>
      <c r="H1847" s="15">
        <f t="shared" ca="1" si="179"/>
        <v>1.0315593030480708</v>
      </c>
      <c r="I1847" s="18">
        <f t="shared" ca="1" si="180"/>
        <v>1.8800888181928599E-2</v>
      </c>
      <c r="J1847" s="9">
        <f t="shared" ca="1" si="175"/>
        <v>4.3723401000000002E-3</v>
      </c>
    </row>
    <row r="1848" spans="1:10" x14ac:dyDescent="0.2">
      <c r="A1848" s="2">
        <v>42909</v>
      </c>
      <c r="B1848" s="7">
        <v>2438.3000489999999</v>
      </c>
      <c r="C1848" s="7">
        <v>484.17200000000003</v>
      </c>
      <c r="D1848" s="16">
        <v>3.8303200210100002E-2</v>
      </c>
      <c r="E1848" s="14">
        <f t="shared" ca="1" si="176"/>
        <v>2415.070068</v>
      </c>
      <c r="F1848" s="14">
        <f t="shared" ca="1" si="177"/>
        <v>442.17099999999999</v>
      </c>
      <c r="G1848" s="15">
        <f t="shared" ca="1" si="178"/>
        <v>1.0096187606760567</v>
      </c>
      <c r="H1848" s="15">
        <f t="shared" ca="1" si="179"/>
        <v>1.0949881380732793</v>
      </c>
      <c r="I1848" s="18">
        <f t="shared" ca="1" si="180"/>
        <v>8.4556052960087502E-2</v>
      </c>
      <c r="J1848" s="9">
        <f t="shared" ca="1" si="175"/>
        <v>4.6252852699999999E-2</v>
      </c>
    </row>
    <row r="1849" spans="1:10" x14ac:dyDescent="0.2">
      <c r="A1849" s="2">
        <v>42912</v>
      </c>
      <c r="B1849" s="7">
        <v>2439.070068</v>
      </c>
      <c r="C1849" s="7">
        <v>481.971</v>
      </c>
      <c r="D1849" s="16">
        <v>3.04345240776E-2</v>
      </c>
      <c r="E1849" s="14">
        <f t="shared" ca="1" si="176"/>
        <v>2415.820068</v>
      </c>
      <c r="F1849" s="14">
        <f t="shared" ca="1" si="177"/>
        <v>448.464</v>
      </c>
      <c r="G1849" s="15">
        <f t="shared" ca="1" si="178"/>
        <v>1.0096240611244065</v>
      </c>
      <c r="H1849" s="15">
        <f t="shared" ca="1" si="179"/>
        <v>1.0747150272931607</v>
      </c>
      <c r="I1849" s="18">
        <f t="shared" ca="1" si="180"/>
        <v>6.4470498153801126E-2</v>
      </c>
      <c r="J1849" s="9">
        <f t="shared" ca="1" si="175"/>
        <v>3.4035974099999998E-2</v>
      </c>
    </row>
    <row r="1850" spans="1:10" x14ac:dyDescent="0.2">
      <c r="A1850" s="2">
        <v>42913</v>
      </c>
      <c r="B1850" s="7">
        <v>2419.3798830000001</v>
      </c>
      <c r="C1850" s="7">
        <v>481.83800000000002</v>
      </c>
      <c r="D1850" s="16">
        <v>4.8132635436500003E-2</v>
      </c>
      <c r="E1850" s="14">
        <f t="shared" ca="1" si="176"/>
        <v>2412.9099120000001</v>
      </c>
      <c r="F1850" s="14">
        <f t="shared" ca="1" si="177"/>
        <v>443.49599999999998</v>
      </c>
      <c r="G1850" s="15">
        <f t="shared" ca="1" si="178"/>
        <v>1.002681397663387</v>
      </c>
      <c r="H1850" s="15">
        <f t="shared" ca="1" si="179"/>
        <v>1.0864539928206793</v>
      </c>
      <c r="I1850" s="18">
        <f t="shared" ca="1" si="180"/>
        <v>8.3548568221683439E-2</v>
      </c>
      <c r="J1850" s="9">
        <f t="shared" ca="1" si="175"/>
        <v>3.5415932800000001E-2</v>
      </c>
    </row>
    <row r="1851" spans="1:10" x14ac:dyDescent="0.2">
      <c r="A1851" s="2">
        <v>42914</v>
      </c>
      <c r="B1851" s="7">
        <v>2440.6899410000001</v>
      </c>
      <c r="C1851" s="7">
        <v>482.572</v>
      </c>
      <c r="D1851" s="16">
        <v>3.01365885443E-2</v>
      </c>
      <c r="E1851" s="14">
        <f t="shared" ca="1" si="176"/>
        <v>2411.8000489999999</v>
      </c>
      <c r="F1851" s="14">
        <f t="shared" ca="1" si="177"/>
        <v>452.63799999999998</v>
      </c>
      <c r="G1851" s="15">
        <f t="shared" ca="1" si="178"/>
        <v>1.0119785601679454</v>
      </c>
      <c r="H1851" s="15">
        <f t="shared" ca="1" si="179"/>
        <v>1.0661323176578192</v>
      </c>
      <c r="I1851" s="18">
        <f t="shared" ca="1" si="180"/>
        <v>5.3512751773008516E-2</v>
      </c>
      <c r="J1851" s="9">
        <f t="shared" ca="1" si="175"/>
        <v>2.3376163200000001E-2</v>
      </c>
    </row>
    <row r="1852" spans="1:10" x14ac:dyDescent="0.2">
      <c r="A1852" s="2">
        <v>42915</v>
      </c>
      <c r="B1852" s="7">
        <v>2419.6999510000001</v>
      </c>
      <c r="C1852" s="7">
        <v>475.36900000000003</v>
      </c>
      <c r="D1852" s="16">
        <v>2.1978522943500001E-2</v>
      </c>
      <c r="E1852" s="14">
        <f t="shared" ca="1" si="176"/>
        <v>2430.0600589999999</v>
      </c>
      <c r="F1852" s="14">
        <f t="shared" ca="1" si="177"/>
        <v>458.53300000000002</v>
      </c>
      <c r="G1852" s="15">
        <f t="shared" ca="1" si="178"/>
        <v>0.99573668644047297</v>
      </c>
      <c r="H1852" s="15">
        <f t="shared" ca="1" si="179"/>
        <v>1.0367170956070775</v>
      </c>
      <c r="I1852" s="18">
        <f t="shared" ca="1" si="180"/>
        <v>4.1155869543282542E-2</v>
      </c>
      <c r="J1852" s="9">
        <f t="shared" ca="1" si="175"/>
        <v>1.9177346599999999E-2</v>
      </c>
    </row>
    <row r="1853" spans="1:10" x14ac:dyDescent="0.2">
      <c r="A1853" s="2">
        <v>42916</v>
      </c>
      <c r="B1853" s="7">
        <v>2423.4099120000001</v>
      </c>
      <c r="C1853" s="7">
        <v>463.565</v>
      </c>
      <c r="D1853" s="16">
        <v>-2.66660662944E-2</v>
      </c>
      <c r="E1853" s="14">
        <f t="shared" ca="1" si="176"/>
        <v>2439.070068</v>
      </c>
      <c r="F1853" s="14">
        <f t="shared" ca="1" si="177"/>
        <v>476.94900000000001</v>
      </c>
      <c r="G1853" s="15">
        <f t="shared" ca="1" si="178"/>
        <v>0.99357945628317235</v>
      </c>
      <c r="H1853" s="15">
        <f t="shared" ca="1" si="179"/>
        <v>0.9719382994827539</v>
      </c>
      <c r="I1853" s="18">
        <f t="shared" ca="1" si="180"/>
        <v>-2.1781002680323791E-2</v>
      </c>
      <c r="J1853" s="9">
        <f t="shared" ca="1" si="175"/>
        <v>4.8850635999999996E-3</v>
      </c>
    </row>
    <row r="1854" spans="1:10" x14ac:dyDescent="0.2">
      <c r="A1854" s="2">
        <v>42919</v>
      </c>
      <c r="B1854" s="7">
        <v>2429.01001</v>
      </c>
      <c r="C1854" s="7">
        <v>466.166</v>
      </c>
      <c r="D1854" s="16">
        <v>-1.9103178807799999E-2</v>
      </c>
      <c r="E1854" s="14">
        <f t="shared" ca="1" si="176"/>
        <v>2436.1000979999999</v>
      </c>
      <c r="F1854" s="14">
        <f t="shared" ca="1" si="177"/>
        <v>480.98899999999998</v>
      </c>
      <c r="G1854" s="15">
        <f t="shared" ca="1" si="178"/>
        <v>0.99708957443669055</v>
      </c>
      <c r="H1854" s="15">
        <f t="shared" ca="1" si="179"/>
        <v>0.96918224741106351</v>
      </c>
      <c r="I1854" s="18">
        <f t="shared" ca="1" si="180"/>
        <v>-2.7988786304774416E-2</v>
      </c>
      <c r="J1854" s="9">
        <f t="shared" ca="1" si="175"/>
        <v>-8.8856075E-3</v>
      </c>
    </row>
    <row r="1855" spans="1:10" x14ac:dyDescent="0.2">
      <c r="A1855" s="2">
        <v>42921</v>
      </c>
      <c r="B1855" s="7">
        <v>2432.540039</v>
      </c>
      <c r="C1855" s="7">
        <v>475.50200000000001</v>
      </c>
      <c r="D1855" s="16">
        <v>-1.40480710843E-2</v>
      </c>
      <c r="E1855" s="14">
        <f t="shared" ca="1" si="176"/>
        <v>2429.330078</v>
      </c>
      <c r="F1855" s="14">
        <f t="shared" ca="1" si="177"/>
        <v>485.22899999999998</v>
      </c>
      <c r="G1855" s="15">
        <f t="shared" ca="1" si="178"/>
        <v>1.0013213358814719</v>
      </c>
      <c r="H1855" s="15">
        <f t="shared" ca="1" si="179"/>
        <v>0.97995379501225199</v>
      </c>
      <c r="I1855" s="18">
        <f t="shared" ca="1" si="180"/>
        <v>-2.1339344427740436E-2</v>
      </c>
      <c r="J1855" s="9">
        <f t="shared" ca="1" si="175"/>
        <v>-7.2912732999999997E-3</v>
      </c>
    </row>
    <row r="1856" spans="1:10" x14ac:dyDescent="0.2">
      <c r="A1856" s="2">
        <v>42922</v>
      </c>
      <c r="B1856" s="7">
        <v>2409.75</v>
      </c>
      <c r="C1856" s="7">
        <v>469.1</v>
      </c>
      <c r="D1856" s="16">
        <v>-3.8787050282000003E-2</v>
      </c>
      <c r="E1856" s="14">
        <f t="shared" ca="1" si="176"/>
        <v>2433.139893</v>
      </c>
      <c r="F1856" s="14">
        <f t="shared" ca="1" si="177"/>
        <v>491.25700000000001</v>
      </c>
      <c r="G1856" s="15">
        <f t="shared" ca="1" si="178"/>
        <v>0.99038695100627328</v>
      </c>
      <c r="H1856" s="15">
        <f t="shared" ca="1" si="179"/>
        <v>0.95489733479624717</v>
      </c>
      <c r="I1856" s="18">
        <f t="shared" ca="1" si="180"/>
        <v>-3.5834091083255082E-2</v>
      </c>
      <c r="J1856" s="9">
        <f t="shared" ca="1" si="175"/>
        <v>2.9529591999999999E-3</v>
      </c>
    </row>
    <row r="1857" spans="1:10" x14ac:dyDescent="0.2">
      <c r="A1857" s="2">
        <v>42923</v>
      </c>
      <c r="B1857" s="7">
        <v>2425.179932</v>
      </c>
      <c r="C1857" s="7">
        <v>480.10399999999998</v>
      </c>
      <c r="D1857" s="16">
        <v>-3.5794521947699998E-2</v>
      </c>
      <c r="E1857" s="14">
        <f t="shared" ca="1" si="176"/>
        <v>2433.790039</v>
      </c>
      <c r="F1857" s="14">
        <f t="shared" ca="1" si="177"/>
        <v>504.24099999999999</v>
      </c>
      <c r="G1857" s="15">
        <f t="shared" ca="1" si="178"/>
        <v>0.9964622638510191</v>
      </c>
      <c r="H1857" s="15">
        <f t="shared" ca="1" si="179"/>
        <v>0.95213201623826704</v>
      </c>
      <c r="I1857" s="18">
        <f t="shared" ca="1" si="180"/>
        <v>-4.4487633120625536E-2</v>
      </c>
      <c r="J1857" s="9">
        <f t="shared" ca="1" si="175"/>
        <v>-8.6931112000000008E-3</v>
      </c>
    </row>
    <row r="1858" spans="1:10" x14ac:dyDescent="0.2">
      <c r="A1858" s="2">
        <v>42926</v>
      </c>
      <c r="B1858" s="7">
        <v>2427.429932</v>
      </c>
      <c r="C1858" s="7">
        <v>468.03300000000002</v>
      </c>
      <c r="D1858" s="16">
        <v>-4.0969203942600001E-2</v>
      </c>
      <c r="E1858" s="14">
        <f t="shared" ca="1" si="176"/>
        <v>2431.7700199999999</v>
      </c>
      <c r="F1858" s="14">
        <f t="shared" ca="1" si="177"/>
        <v>493.57600000000002</v>
      </c>
      <c r="G1858" s="15">
        <f t="shared" ca="1" si="178"/>
        <v>0.9982152555692746</v>
      </c>
      <c r="H1858" s="15">
        <f t="shared" ca="1" si="179"/>
        <v>0.94824910449454591</v>
      </c>
      <c r="I1858" s="18">
        <f t="shared" ca="1" si="180"/>
        <v>-5.0055487326962744E-2</v>
      </c>
      <c r="J1858" s="9">
        <f t="shared" ca="1" si="175"/>
        <v>-9.0862834000000007E-3</v>
      </c>
    </row>
    <row r="1859" spans="1:10" x14ac:dyDescent="0.2">
      <c r="A1859" s="2">
        <v>42927</v>
      </c>
      <c r="B1859" s="7">
        <v>2425.530029</v>
      </c>
      <c r="C1859" s="7">
        <v>472.83499999999998</v>
      </c>
      <c r="D1859" s="16">
        <v>-4.0559381841599997E-2</v>
      </c>
      <c r="E1859" s="14">
        <f t="shared" ca="1" si="176"/>
        <v>2429.389893</v>
      </c>
      <c r="F1859" s="14">
        <f t="shared" ca="1" si="177"/>
        <v>494.84300000000002</v>
      </c>
      <c r="G1859" s="15">
        <f t="shared" ca="1" si="178"/>
        <v>0.99841117969119664</v>
      </c>
      <c r="H1859" s="15">
        <f t="shared" ca="1" si="179"/>
        <v>0.95552528781856061</v>
      </c>
      <c r="I1859" s="18">
        <f t="shared" ca="1" si="180"/>
        <v>-4.2954138279882259E-2</v>
      </c>
      <c r="J1859" s="9">
        <f t="shared" ca="1" si="175"/>
        <v>-2.3947564000000002E-3</v>
      </c>
    </row>
    <row r="1860" spans="1:10" x14ac:dyDescent="0.2">
      <c r="A1860" s="2">
        <v>42928</v>
      </c>
      <c r="B1860" s="7">
        <v>2443.25</v>
      </c>
      <c r="C1860" s="7">
        <v>456.22899999999998</v>
      </c>
      <c r="D1860" s="16">
        <v>-5.73656894502E-2</v>
      </c>
      <c r="E1860" s="14">
        <f t="shared" ca="1" si="176"/>
        <v>2440.3500979999999</v>
      </c>
      <c r="F1860" s="14">
        <f t="shared" ca="1" si="177"/>
        <v>488.64100000000002</v>
      </c>
      <c r="G1860" s="15">
        <f t="shared" ca="1" si="178"/>
        <v>1.0011883139236362</v>
      </c>
      <c r="H1860" s="15">
        <f t="shared" ca="1" si="179"/>
        <v>0.93366909448859181</v>
      </c>
      <c r="I1860" s="18">
        <f t="shared" ca="1" si="180"/>
        <v>-6.7439080636526705E-2</v>
      </c>
      <c r="J1860" s="9">
        <f t="shared" ca="1" si="175"/>
        <v>-1.00733912E-2</v>
      </c>
    </row>
    <row r="1861" spans="1:10" x14ac:dyDescent="0.2">
      <c r="A1861" s="2">
        <v>42929</v>
      </c>
      <c r="B1861" s="7">
        <v>2447.830078</v>
      </c>
      <c r="C1861" s="7">
        <v>453.495</v>
      </c>
      <c r="D1861" s="16">
        <v>-6.1149218873800003E-2</v>
      </c>
      <c r="E1861" s="14">
        <f t="shared" ca="1" si="176"/>
        <v>2437.919922</v>
      </c>
      <c r="F1861" s="14">
        <f t="shared" ca="1" si="177"/>
        <v>488.10700000000003</v>
      </c>
      <c r="G1861" s="15">
        <f t="shared" ca="1" si="178"/>
        <v>1.004065004724138</v>
      </c>
      <c r="H1861" s="15">
        <f t="shared" ca="1" si="179"/>
        <v>0.92908931853056809</v>
      </c>
      <c r="I1861" s="18">
        <f t="shared" ca="1" si="180"/>
        <v>-7.4672143577167227E-2</v>
      </c>
      <c r="J1861" s="9">
        <f t="shared" ca="1" si="175"/>
        <v>-1.3522924699999999E-2</v>
      </c>
    </row>
    <row r="1862" spans="1:10" x14ac:dyDescent="0.2">
      <c r="A1862" s="2">
        <v>42930</v>
      </c>
      <c r="B1862" s="7">
        <v>2459.2700199999999</v>
      </c>
      <c r="C1862" s="7">
        <v>468.5</v>
      </c>
      <c r="D1862" s="16">
        <v>-5.4218359810900001E-2</v>
      </c>
      <c r="E1862" s="14">
        <f t="shared" ca="1" si="176"/>
        <v>2432.459961</v>
      </c>
      <c r="F1862" s="14">
        <f t="shared" ca="1" si="177"/>
        <v>501.11200000000002</v>
      </c>
      <c r="G1862" s="15">
        <f t="shared" ca="1" si="178"/>
        <v>1.0110217884075585</v>
      </c>
      <c r="H1862" s="15">
        <f t="shared" ca="1" si="179"/>
        <v>0.93492073628250771</v>
      </c>
      <c r="I1862" s="18">
        <f t="shared" ca="1" si="180"/>
        <v>-7.5271426390242424E-2</v>
      </c>
      <c r="J1862" s="9">
        <f t="shared" ca="1" si="175"/>
        <v>-2.10530666E-2</v>
      </c>
    </row>
    <row r="1863" spans="1:10" x14ac:dyDescent="0.2">
      <c r="A1863" s="2">
        <v>42933</v>
      </c>
      <c r="B1863" s="7">
        <v>2459.139893</v>
      </c>
      <c r="C1863" s="7">
        <v>468.9</v>
      </c>
      <c r="D1863" s="16">
        <v>-4.6838697568100003E-2</v>
      </c>
      <c r="E1863" s="14">
        <f t="shared" ca="1" si="176"/>
        <v>2433.1499020000001</v>
      </c>
      <c r="F1863" s="14">
        <f t="shared" ca="1" si="177"/>
        <v>491.50799999999998</v>
      </c>
      <c r="G1863" s="15">
        <f t="shared" ca="1" si="178"/>
        <v>1.0106816234292169</v>
      </c>
      <c r="H1863" s="15">
        <f t="shared" ca="1" si="179"/>
        <v>0.9540027832710759</v>
      </c>
      <c r="I1863" s="18">
        <f t="shared" ca="1" si="180"/>
        <v>-5.607981667444506E-2</v>
      </c>
      <c r="J1863" s="9">
        <f t="shared" ca="1" si="175"/>
        <v>-9.2411191000000004E-3</v>
      </c>
    </row>
    <row r="1864" spans="1:10" x14ac:dyDescent="0.2">
      <c r="A1864" s="2">
        <v>42934</v>
      </c>
      <c r="B1864" s="7">
        <v>2460.610107</v>
      </c>
      <c r="C1864" s="7">
        <v>476.16899999999998</v>
      </c>
      <c r="D1864" s="16">
        <v>-3.8060434396099997E-2</v>
      </c>
      <c r="E1864" s="14">
        <f t="shared" ca="1" si="176"/>
        <v>2453.459961</v>
      </c>
      <c r="F1864" s="14">
        <f t="shared" ca="1" si="177"/>
        <v>494.30900000000003</v>
      </c>
      <c r="G1864" s="15">
        <f t="shared" ca="1" si="178"/>
        <v>1.0029143112639529</v>
      </c>
      <c r="H1864" s="15">
        <f t="shared" ca="1" si="179"/>
        <v>0.9633023068566422</v>
      </c>
      <c r="I1864" s="18">
        <f t="shared" ca="1" si="180"/>
        <v>-3.9496898152134752E-2</v>
      </c>
      <c r="J1864" s="9">
        <f t="shared" ca="1" si="175"/>
        <v>-1.4364638000000001E-3</v>
      </c>
    </row>
    <row r="1865" spans="1:10" x14ac:dyDescent="0.2">
      <c r="A1865" s="2">
        <v>42935</v>
      </c>
      <c r="B1865" s="7">
        <v>2473.830078</v>
      </c>
      <c r="C1865" s="7">
        <v>479.43700000000001</v>
      </c>
      <c r="D1865" s="16">
        <v>-2.0434083692400001E-2</v>
      </c>
      <c r="E1865" s="14">
        <f t="shared" ca="1" si="176"/>
        <v>2437.030029</v>
      </c>
      <c r="F1865" s="14">
        <f t="shared" ca="1" si="177"/>
        <v>470.56700000000001</v>
      </c>
      <c r="G1865" s="15">
        <f t="shared" ca="1" si="178"/>
        <v>1.0151003674809458</v>
      </c>
      <c r="H1865" s="15">
        <f t="shared" ca="1" si="179"/>
        <v>1.0188496005882266</v>
      </c>
      <c r="I1865" s="18">
        <f t="shared" ca="1" si="180"/>
        <v>3.693460496507095E-3</v>
      </c>
      <c r="J1865" s="9">
        <f t="shared" ca="1" si="175"/>
        <v>2.41275442E-2</v>
      </c>
    </row>
    <row r="1866" spans="1:10" x14ac:dyDescent="0.2">
      <c r="A1866" s="2">
        <v>42936</v>
      </c>
      <c r="B1866" s="7">
        <v>2473.4499510000001</v>
      </c>
      <c r="C1866" s="7">
        <v>475.96899999999999</v>
      </c>
      <c r="D1866" s="16">
        <v>-2.5184080873499999E-2</v>
      </c>
      <c r="E1866" s="14">
        <f t="shared" ca="1" si="176"/>
        <v>2435.610107</v>
      </c>
      <c r="F1866" s="14">
        <f t="shared" ca="1" si="177"/>
        <v>471.03399999999999</v>
      </c>
      <c r="G1866" s="15">
        <f t="shared" ca="1" si="178"/>
        <v>1.0155360843228756</v>
      </c>
      <c r="H1866" s="15">
        <f t="shared" ca="1" si="179"/>
        <v>1.0104769507084415</v>
      </c>
      <c r="I1866" s="18">
        <f t="shared" ca="1" si="180"/>
        <v>-4.9817369294241631E-3</v>
      </c>
      <c r="J1866" s="9">
        <f t="shared" ca="1" si="175"/>
        <v>2.0202343899999999E-2</v>
      </c>
    </row>
    <row r="1867" spans="1:10" x14ac:dyDescent="0.2">
      <c r="A1867" s="2">
        <v>42937</v>
      </c>
      <c r="B1867" s="7">
        <v>2472.540039</v>
      </c>
      <c r="C1867" s="7">
        <v>473.83499999999998</v>
      </c>
      <c r="D1867" s="16">
        <v>-3.3625108497300001E-2</v>
      </c>
      <c r="E1867" s="14">
        <f t="shared" ca="1" si="176"/>
        <v>2434.5</v>
      </c>
      <c r="F1867" s="14">
        <f t="shared" ca="1" si="177"/>
        <v>471.50099999999998</v>
      </c>
      <c r="G1867" s="15">
        <f t="shared" ca="1" si="178"/>
        <v>1.0156254011090573</v>
      </c>
      <c r="H1867" s="15">
        <f t="shared" ca="1" si="179"/>
        <v>1.0049501485680836</v>
      </c>
      <c r="I1867" s="18">
        <f t="shared" ca="1" si="180"/>
        <v>-1.0511013735296837E-2</v>
      </c>
      <c r="J1867" s="9">
        <f t="shared" ca="1" si="175"/>
        <v>2.3114094799999998E-2</v>
      </c>
    </row>
    <row r="1868" spans="1:10" x14ac:dyDescent="0.2">
      <c r="A1868" s="2">
        <v>42940</v>
      </c>
      <c r="B1868" s="7">
        <v>2469.9099120000001</v>
      </c>
      <c r="C1868" s="7">
        <v>472.70100000000002</v>
      </c>
      <c r="D1868" s="16">
        <v>-4.1854888311899999E-2</v>
      </c>
      <c r="E1868" s="14">
        <f t="shared" ca="1" si="176"/>
        <v>2438.3000489999999</v>
      </c>
      <c r="F1868" s="14">
        <f t="shared" ca="1" si="177"/>
        <v>484.17200000000003</v>
      </c>
      <c r="G1868" s="15">
        <f t="shared" ca="1" si="178"/>
        <v>1.0129638938460277</v>
      </c>
      <c r="H1868" s="15">
        <f t="shared" ca="1" si="179"/>
        <v>0.97630800624571434</v>
      </c>
      <c r="I1868" s="18">
        <f t="shared" ca="1" si="180"/>
        <v>-3.6186766204605814E-2</v>
      </c>
      <c r="J1868" s="9">
        <f t="shared" ca="1" si="175"/>
        <v>5.6681220999999999E-3</v>
      </c>
    </row>
    <row r="1869" spans="1:10" x14ac:dyDescent="0.2">
      <c r="A1869" s="2">
        <v>42941</v>
      </c>
      <c r="B1869" s="7">
        <v>2477.1298830000001</v>
      </c>
      <c r="C1869" s="7">
        <v>484.50599999999997</v>
      </c>
      <c r="D1869" s="16">
        <v>-2.6340315191499999E-2</v>
      </c>
      <c r="E1869" s="14">
        <f t="shared" ca="1" si="176"/>
        <v>2439.070068</v>
      </c>
      <c r="F1869" s="14">
        <f t="shared" ca="1" si="177"/>
        <v>481.971</v>
      </c>
      <c r="G1869" s="15">
        <f t="shared" ca="1" si="178"/>
        <v>1.0156042319158172</v>
      </c>
      <c r="H1869" s="15">
        <f t="shared" ca="1" si="179"/>
        <v>1.0052596525517095</v>
      </c>
      <c r="I1869" s="18">
        <f t="shared" ca="1" si="180"/>
        <v>-1.0185640271106244E-2</v>
      </c>
      <c r="J1869" s="9">
        <f t="shared" ca="1" si="175"/>
        <v>1.6154674899999999E-2</v>
      </c>
    </row>
    <row r="1870" spans="1:10" x14ac:dyDescent="0.2">
      <c r="A1870" s="2">
        <v>42942</v>
      </c>
      <c r="B1870" s="7">
        <v>2477.830078</v>
      </c>
      <c r="C1870" s="7">
        <v>491.50799999999998</v>
      </c>
      <c r="D1870" s="16">
        <v>-1.8628063055300001E-2</v>
      </c>
      <c r="E1870" s="14">
        <f t="shared" ca="1" si="176"/>
        <v>2419.3798830000001</v>
      </c>
      <c r="F1870" s="14">
        <f t="shared" ca="1" si="177"/>
        <v>481.83800000000002</v>
      </c>
      <c r="G1870" s="15">
        <f t="shared" ca="1" si="178"/>
        <v>1.0241591638463665</v>
      </c>
      <c r="H1870" s="15">
        <f t="shared" ca="1" si="179"/>
        <v>1.0200689858417145</v>
      </c>
      <c r="I1870" s="18">
        <f t="shared" ca="1" si="180"/>
        <v>-3.9936937041024079E-3</v>
      </c>
      <c r="J1870" s="9">
        <f t="shared" ca="1" si="175"/>
        <v>1.46343694E-2</v>
      </c>
    </row>
    <row r="1871" spans="1:10" x14ac:dyDescent="0.2">
      <c r="A1871" s="2">
        <v>42943</v>
      </c>
      <c r="B1871" s="7">
        <v>2475.419922</v>
      </c>
      <c r="C1871" s="7">
        <v>493.77600000000001</v>
      </c>
      <c r="D1871" s="16">
        <v>-1.5195036376000001E-2</v>
      </c>
      <c r="E1871" s="14">
        <f t="shared" ca="1" si="176"/>
        <v>2440.6899410000001</v>
      </c>
      <c r="F1871" s="14">
        <f t="shared" ca="1" si="177"/>
        <v>482.572</v>
      </c>
      <c r="G1871" s="15">
        <f t="shared" ca="1" si="178"/>
        <v>1.0142295751773247</v>
      </c>
      <c r="H1871" s="15">
        <f t="shared" ca="1" si="179"/>
        <v>1.0232172608439778</v>
      </c>
      <c r="I1871" s="18">
        <f t="shared" ca="1" si="180"/>
        <v>8.8615890195093971E-3</v>
      </c>
      <c r="J1871" s="9">
        <f t="shared" ca="1" si="175"/>
        <v>2.40566254E-2</v>
      </c>
    </row>
    <row r="1872" spans="1:10" x14ac:dyDescent="0.2">
      <c r="A1872" s="2">
        <v>42944</v>
      </c>
      <c r="B1872" s="7">
        <v>2472.1000979999999</v>
      </c>
      <c r="C1872" s="7">
        <v>491.17500000000001</v>
      </c>
      <c r="D1872" s="16">
        <v>-7.1325442273799996E-3</v>
      </c>
      <c r="E1872" s="14">
        <f t="shared" ca="1" si="176"/>
        <v>2419.6999510000001</v>
      </c>
      <c r="F1872" s="14">
        <f t="shared" ca="1" si="177"/>
        <v>475.36900000000003</v>
      </c>
      <c r="G1872" s="15">
        <f t="shared" ca="1" si="178"/>
        <v>1.0216556383275308</v>
      </c>
      <c r="H1872" s="15">
        <f t="shared" ca="1" si="179"/>
        <v>1.0332499595051423</v>
      </c>
      <c r="I1872" s="18">
        <f t="shared" ca="1" si="180"/>
        <v>1.1348560848341904E-2</v>
      </c>
      <c r="J1872" s="9">
        <f t="shared" ca="1" si="175"/>
        <v>1.8481105099999999E-2</v>
      </c>
    </row>
    <row r="1873" spans="1:10" x14ac:dyDescent="0.2">
      <c r="A1873" s="2">
        <v>42947</v>
      </c>
      <c r="B1873" s="7">
        <v>2470.3000489999999</v>
      </c>
      <c r="C1873" s="7">
        <v>493.50900000000001</v>
      </c>
      <c r="D1873" s="16">
        <v>4.74978587871E-3</v>
      </c>
      <c r="E1873" s="14">
        <f t="shared" ca="1" si="176"/>
        <v>2423.4099120000001</v>
      </c>
      <c r="F1873" s="14">
        <f t="shared" ca="1" si="177"/>
        <v>463.565</v>
      </c>
      <c r="G1873" s="15">
        <f t="shared" ca="1" si="178"/>
        <v>1.0193488261180306</v>
      </c>
      <c r="H1873" s="15">
        <f t="shared" ca="1" si="179"/>
        <v>1.0645950406091917</v>
      </c>
      <c r="I1873" s="18">
        <f t="shared" ca="1" si="180"/>
        <v>4.4387370968455908E-2</v>
      </c>
      <c r="J1873" s="9">
        <f t="shared" ca="1" si="175"/>
        <v>3.9637585099999997E-2</v>
      </c>
    </row>
    <row r="1874" spans="1:10" x14ac:dyDescent="0.2">
      <c r="A1874" s="2">
        <v>42948</v>
      </c>
      <c r="B1874" s="7">
        <v>2476.3500979999999</v>
      </c>
      <c r="C1874" s="7">
        <v>486.84</v>
      </c>
      <c r="D1874" s="16">
        <v>-1.8672900819199999E-2</v>
      </c>
      <c r="E1874" s="14">
        <f t="shared" ca="1" si="176"/>
        <v>2429.01001</v>
      </c>
      <c r="F1874" s="14">
        <f t="shared" ca="1" si="177"/>
        <v>466.166</v>
      </c>
      <c r="G1874" s="15">
        <f t="shared" ca="1" si="178"/>
        <v>1.0194894577647293</v>
      </c>
      <c r="H1874" s="15">
        <f t="shared" ca="1" si="179"/>
        <v>1.0443490087222147</v>
      </c>
      <c r="I1874" s="18">
        <f t="shared" ca="1" si="180"/>
        <v>2.4384313901578691E-2</v>
      </c>
      <c r="J1874" s="9">
        <f t="shared" ca="1" si="175"/>
        <v>4.3057214699999999E-2</v>
      </c>
    </row>
    <row r="1875" spans="1:10" x14ac:dyDescent="0.2">
      <c r="A1875" s="2">
        <v>42949</v>
      </c>
      <c r="B1875" s="7">
        <v>2477.570068</v>
      </c>
      <c r="C1875" s="7">
        <v>485.77300000000002</v>
      </c>
      <c r="D1875" s="16">
        <v>-2.5645974637599999E-2</v>
      </c>
      <c r="E1875" s="14">
        <f t="shared" ca="1" si="176"/>
        <v>2432.540039</v>
      </c>
      <c r="F1875" s="14">
        <f t="shared" ca="1" si="177"/>
        <v>475.50200000000001</v>
      </c>
      <c r="G1875" s="15">
        <f t="shared" ca="1" si="178"/>
        <v>1.0185115263379227</v>
      </c>
      <c r="H1875" s="15">
        <f t="shared" ca="1" si="179"/>
        <v>1.0216003297567624</v>
      </c>
      <c r="I1875" s="18">
        <f t="shared" ca="1" si="180"/>
        <v>3.0326641760702877E-3</v>
      </c>
      <c r="J1875" s="9">
        <f t="shared" ca="1" si="175"/>
        <v>2.86786388E-2</v>
      </c>
    </row>
    <row r="1876" spans="1:10" x14ac:dyDescent="0.2">
      <c r="A1876" s="2">
        <v>42950</v>
      </c>
      <c r="B1876" s="7">
        <v>2472.1599120000001</v>
      </c>
      <c r="C1876" s="7">
        <v>478.637</v>
      </c>
      <c r="D1876" s="16">
        <v>-1.9170432517099999E-2</v>
      </c>
      <c r="E1876" s="14">
        <f t="shared" ca="1" si="176"/>
        <v>2409.75</v>
      </c>
      <c r="F1876" s="14">
        <f t="shared" ca="1" si="177"/>
        <v>469.1</v>
      </c>
      <c r="G1876" s="15">
        <f t="shared" ca="1" si="178"/>
        <v>1.025898915655151</v>
      </c>
      <c r="H1876" s="15">
        <f t="shared" ca="1" si="179"/>
        <v>1.0203304199531016</v>
      </c>
      <c r="I1876" s="18">
        <f t="shared" ca="1" si="180"/>
        <v>-5.4279184986693041E-3</v>
      </c>
      <c r="J1876" s="9">
        <f t="shared" ca="1" si="175"/>
        <v>1.3742514000000001E-2</v>
      </c>
    </row>
    <row r="1877" spans="1:10" x14ac:dyDescent="0.2">
      <c r="A1877" s="2">
        <v>42951</v>
      </c>
      <c r="B1877" s="7">
        <v>2476.830078</v>
      </c>
      <c r="C1877" s="7">
        <v>476.57</v>
      </c>
      <c r="D1877" s="16">
        <v>-4.0381543007899999E-2</v>
      </c>
      <c r="E1877" s="14">
        <f t="shared" ca="1" si="176"/>
        <v>2425.179932</v>
      </c>
      <c r="F1877" s="14">
        <f t="shared" ca="1" si="177"/>
        <v>480.10399999999998</v>
      </c>
      <c r="G1877" s="15">
        <f t="shared" ca="1" si="178"/>
        <v>1.0212974490339795</v>
      </c>
      <c r="H1877" s="15">
        <f t="shared" ca="1" si="179"/>
        <v>0.99263909486277979</v>
      </c>
      <c r="I1877" s="18">
        <f t="shared" ca="1" si="180"/>
        <v>-2.8060732158204149E-2</v>
      </c>
      <c r="J1877" s="9">
        <f t="shared" ca="1" si="175"/>
        <v>1.23208108E-2</v>
      </c>
    </row>
    <row r="1878" spans="1:10" x14ac:dyDescent="0.2">
      <c r="A1878" s="2">
        <v>42954</v>
      </c>
      <c r="B1878" s="7">
        <v>2480.9099120000001</v>
      </c>
      <c r="C1878" s="7">
        <v>468.5</v>
      </c>
      <c r="D1878" s="16">
        <v>-3.0121708121299998E-2</v>
      </c>
      <c r="E1878" s="14">
        <f t="shared" ca="1" si="176"/>
        <v>2427.429932</v>
      </c>
      <c r="F1878" s="14">
        <f t="shared" ca="1" si="177"/>
        <v>468.03300000000002</v>
      </c>
      <c r="G1878" s="15">
        <f t="shared" ca="1" si="178"/>
        <v>1.0220315236683009</v>
      </c>
      <c r="H1878" s="15">
        <f t="shared" ca="1" si="179"/>
        <v>1.0009977928906721</v>
      </c>
      <c r="I1878" s="18">
        <f t="shared" ca="1" si="180"/>
        <v>-2.0580315078867595E-2</v>
      </c>
      <c r="J1878" s="9">
        <f t="shared" ca="1" si="175"/>
        <v>9.5413930000000004E-3</v>
      </c>
    </row>
    <row r="1879" spans="1:10" x14ac:dyDescent="0.2">
      <c r="A1879" s="2">
        <v>42955</v>
      </c>
      <c r="B1879" s="7">
        <v>2474.919922</v>
      </c>
      <c r="C1879" s="7">
        <v>466.166</v>
      </c>
      <c r="D1879" s="16">
        <v>-4.5344192396299998E-2</v>
      </c>
      <c r="E1879" s="14">
        <f t="shared" ca="1" si="176"/>
        <v>2425.530029</v>
      </c>
      <c r="F1879" s="14">
        <f t="shared" ca="1" si="177"/>
        <v>472.83499999999998</v>
      </c>
      <c r="G1879" s="15">
        <f t="shared" ca="1" si="178"/>
        <v>1.0203625155778271</v>
      </c>
      <c r="H1879" s="15">
        <f t="shared" ca="1" si="179"/>
        <v>0.9858957141497563</v>
      </c>
      <c r="I1879" s="18">
        <f t="shared" ca="1" si="180"/>
        <v>-3.3778976493028412E-2</v>
      </c>
      <c r="J1879" s="9">
        <f t="shared" ref="J1879:J1942" ca="1" si="181">ROUND(I1879-D1879,10)</f>
        <v>1.15652159E-2</v>
      </c>
    </row>
    <row r="1880" spans="1:10" x14ac:dyDescent="0.2">
      <c r="A1880" s="2">
        <v>42956</v>
      </c>
      <c r="B1880" s="7">
        <v>2474.0200199999999</v>
      </c>
      <c r="C1880" s="7">
        <v>465.69900000000001</v>
      </c>
      <c r="D1880" s="16">
        <v>-3.3955060941299998E-2</v>
      </c>
      <c r="E1880" s="14">
        <f t="shared" ca="1" si="176"/>
        <v>2443.25</v>
      </c>
      <c r="F1880" s="14">
        <f t="shared" ca="1" si="177"/>
        <v>456.22899999999998</v>
      </c>
      <c r="G1880" s="15">
        <f t="shared" ca="1" si="178"/>
        <v>1.0125938892868105</v>
      </c>
      <c r="H1880" s="15">
        <f t="shared" ca="1" si="179"/>
        <v>1.0207571197797598</v>
      </c>
      <c r="I1880" s="18">
        <f t="shared" ca="1" si="180"/>
        <v>8.0617023066362758E-3</v>
      </c>
      <c r="J1880" s="9">
        <f t="shared" ca="1" si="181"/>
        <v>4.2016763200000001E-2</v>
      </c>
    </row>
    <row r="1881" spans="1:10" x14ac:dyDescent="0.2">
      <c r="A1881" s="2">
        <v>42957</v>
      </c>
      <c r="B1881" s="7">
        <v>2438.209961</v>
      </c>
      <c r="C1881" s="7">
        <v>455.762</v>
      </c>
      <c r="D1881" s="16">
        <v>-3.6529931252500002E-2</v>
      </c>
      <c r="E1881" s="14">
        <f t="shared" ca="1" si="176"/>
        <v>2447.830078</v>
      </c>
      <c r="F1881" s="14">
        <f t="shared" ca="1" si="177"/>
        <v>453.495</v>
      </c>
      <c r="G1881" s="15">
        <f t="shared" ca="1" si="178"/>
        <v>0.99606994084823897</v>
      </c>
      <c r="H1881" s="15">
        <f t="shared" ca="1" si="179"/>
        <v>1.004998952579411</v>
      </c>
      <c r="I1881" s="18">
        <f t="shared" ca="1" si="180"/>
        <v>8.9642417314272915E-3</v>
      </c>
      <c r="J1881" s="9">
        <f t="shared" ca="1" si="181"/>
        <v>4.5494172999999999E-2</v>
      </c>
    </row>
    <row r="1882" spans="1:10" x14ac:dyDescent="0.2">
      <c r="A1882" s="2">
        <v>42958</v>
      </c>
      <c r="B1882" s="7">
        <v>2441.320068</v>
      </c>
      <c r="C1882" s="7">
        <v>450.16</v>
      </c>
      <c r="D1882" s="16">
        <v>-4.6548356380899998E-2</v>
      </c>
      <c r="E1882" s="14">
        <f t="shared" ca="1" si="176"/>
        <v>2459.2700199999999</v>
      </c>
      <c r="F1882" s="14">
        <f t="shared" ca="1" si="177"/>
        <v>468.5</v>
      </c>
      <c r="G1882" s="15">
        <f t="shared" ca="1" si="178"/>
        <v>0.99270110567199943</v>
      </c>
      <c r="H1882" s="15">
        <f t="shared" ca="1" si="179"/>
        <v>0.96085378868729998</v>
      </c>
      <c r="I1882" s="18">
        <f t="shared" ca="1" si="180"/>
        <v>-3.2081476290026556E-2</v>
      </c>
      <c r="J1882" s="9">
        <f t="shared" ca="1" si="181"/>
        <v>1.4466880099999999E-2</v>
      </c>
    </row>
    <row r="1883" spans="1:10" x14ac:dyDescent="0.2">
      <c r="A1883" s="2">
        <v>42961</v>
      </c>
      <c r="B1883" s="7">
        <v>2465.8400879999999</v>
      </c>
      <c r="C1883" s="7">
        <v>449.226</v>
      </c>
      <c r="D1883" s="16">
        <v>-3.7314765396499999E-2</v>
      </c>
      <c r="E1883" s="14">
        <f t="shared" ca="1" si="176"/>
        <v>2459.139893</v>
      </c>
      <c r="F1883" s="14">
        <f t="shared" ca="1" si="177"/>
        <v>468.9</v>
      </c>
      <c r="G1883" s="15">
        <f t="shared" ca="1" si="178"/>
        <v>1.0027246091282047</v>
      </c>
      <c r="H1883" s="15">
        <f t="shared" ca="1" si="179"/>
        <v>0.95804222648752402</v>
      </c>
      <c r="I1883" s="18">
        <f t="shared" ca="1" si="180"/>
        <v>-4.4560971411212069E-2</v>
      </c>
      <c r="J1883" s="9">
        <f t="shared" ca="1" si="181"/>
        <v>-7.2462059999999998E-3</v>
      </c>
    </row>
    <row r="1884" spans="1:10" x14ac:dyDescent="0.2">
      <c r="A1884" s="2">
        <v>42962</v>
      </c>
      <c r="B1884" s="7">
        <v>2464.610107</v>
      </c>
      <c r="C1884" s="7">
        <v>450.02699999999999</v>
      </c>
      <c r="D1884" s="16">
        <v>-3.4760050995300003E-2</v>
      </c>
      <c r="E1884" s="14">
        <f t="shared" ca="1" si="176"/>
        <v>2460.610107</v>
      </c>
      <c r="F1884" s="14">
        <f t="shared" ca="1" si="177"/>
        <v>476.16899999999998</v>
      </c>
      <c r="G1884" s="15">
        <f t="shared" ca="1" si="178"/>
        <v>1.0016256130902741</v>
      </c>
      <c r="H1884" s="15">
        <f t="shared" ca="1" si="179"/>
        <v>0.94509932397951146</v>
      </c>
      <c r="I1884" s="18">
        <f t="shared" ca="1" si="180"/>
        <v>-5.6434548370188353E-2</v>
      </c>
      <c r="J1884" s="9">
        <f t="shared" ca="1" si="181"/>
        <v>-2.1674497399999999E-2</v>
      </c>
    </row>
    <row r="1885" spans="1:10" x14ac:dyDescent="0.2">
      <c r="A1885" s="2">
        <v>42963</v>
      </c>
      <c r="B1885" s="7">
        <v>2468.110107</v>
      </c>
      <c r="C1885" s="7">
        <v>449.226</v>
      </c>
      <c r="D1885" s="16">
        <v>-4.0729233434399999E-2</v>
      </c>
      <c r="E1885" s="14">
        <f t="shared" ca="1" si="176"/>
        <v>2473.830078</v>
      </c>
      <c r="F1885" s="14">
        <f t="shared" ca="1" si="177"/>
        <v>479.43700000000001</v>
      </c>
      <c r="G1885" s="15">
        <f t="shared" ca="1" si="178"/>
        <v>0.9976878076425425</v>
      </c>
      <c r="H1885" s="15">
        <f t="shared" ca="1" si="179"/>
        <v>0.93698650709060838</v>
      </c>
      <c r="I1885" s="18">
        <f t="shared" ca="1" si="180"/>
        <v>-6.0841978910583738E-2</v>
      </c>
      <c r="J1885" s="9">
        <f t="shared" ca="1" si="181"/>
        <v>-2.0112745500000001E-2</v>
      </c>
    </row>
    <row r="1886" spans="1:10" x14ac:dyDescent="0.2">
      <c r="A1886" s="2">
        <v>42964</v>
      </c>
      <c r="B1886" s="7">
        <v>2430.01001</v>
      </c>
      <c r="C1886" s="7">
        <v>442.15699999999998</v>
      </c>
      <c r="D1886" s="16">
        <v>-3.18500128725E-2</v>
      </c>
      <c r="E1886" s="14">
        <f t="shared" ca="1" si="176"/>
        <v>2473.4499510000001</v>
      </c>
      <c r="F1886" s="14">
        <f t="shared" ca="1" si="177"/>
        <v>475.96899999999999</v>
      </c>
      <c r="G1886" s="15">
        <f t="shared" ca="1" si="178"/>
        <v>0.98243750960781007</v>
      </c>
      <c r="H1886" s="15">
        <f t="shared" ca="1" si="179"/>
        <v>0.92896176011462928</v>
      </c>
      <c r="I1886" s="18">
        <f t="shared" ca="1" si="180"/>
        <v>-5.443170580338319E-2</v>
      </c>
      <c r="J1886" s="9">
        <f t="shared" ca="1" si="181"/>
        <v>-2.2581692899999999E-2</v>
      </c>
    </row>
    <row r="1887" spans="1:10" x14ac:dyDescent="0.2">
      <c r="A1887" s="2">
        <v>42965</v>
      </c>
      <c r="B1887" s="7">
        <v>2425.5500489999999</v>
      </c>
      <c r="C1887" s="7">
        <v>440.15699999999998</v>
      </c>
      <c r="D1887" s="16">
        <v>-2.5547164467100002E-2</v>
      </c>
      <c r="E1887" s="14">
        <f t="shared" ca="1" si="176"/>
        <v>2472.540039</v>
      </c>
      <c r="F1887" s="14">
        <f t="shared" ca="1" si="177"/>
        <v>473.83499999999998</v>
      </c>
      <c r="G1887" s="15">
        <f t="shared" ca="1" si="178"/>
        <v>0.98099525619047012</v>
      </c>
      <c r="H1887" s="15">
        <f t="shared" ca="1" si="179"/>
        <v>0.92892462566083134</v>
      </c>
      <c r="I1887" s="18">
        <f t="shared" ca="1" si="180"/>
        <v>-5.3079390752455158E-2</v>
      </c>
      <c r="J1887" s="9">
        <f t="shared" ca="1" si="181"/>
        <v>-2.75322263E-2</v>
      </c>
    </row>
    <row r="1888" spans="1:10" x14ac:dyDescent="0.2">
      <c r="A1888" s="2">
        <v>42968</v>
      </c>
      <c r="B1888" s="7">
        <v>2428.3701169999999</v>
      </c>
      <c r="C1888" s="7">
        <v>451.69400000000002</v>
      </c>
      <c r="D1888" s="16">
        <v>-3.1129012960799999E-3</v>
      </c>
      <c r="E1888" s="14">
        <f t="shared" ca="1" si="176"/>
        <v>2469.9099120000001</v>
      </c>
      <c r="F1888" s="14">
        <f t="shared" ca="1" si="177"/>
        <v>472.70100000000002</v>
      </c>
      <c r="G1888" s="15">
        <f t="shared" ca="1" si="178"/>
        <v>0.98318165581741257</v>
      </c>
      <c r="H1888" s="15">
        <f t="shared" ca="1" si="179"/>
        <v>0.95555964552645334</v>
      </c>
      <c r="I1888" s="18">
        <f t="shared" ca="1" si="180"/>
        <v>-2.8094513488450379E-2</v>
      </c>
      <c r="J1888" s="9">
        <f t="shared" ca="1" si="181"/>
        <v>-2.4981612199999999E-2</v>
      </c>
    </row>
    <row r="1889" spans="1:10" x14ac:dyDescent="0.2">
      <c r="A1889" s="2">
        <v>42969</v>
      </c>
      <c r="B1889" s="7">
        <v>2452.51001</v>
      </c>
      <c r="C1889" s="7">
        <v>458.16300000000001</v>
      </c>
      <c r="D1889" s="16">
        <v>-8.7959825606499994E-3</v>
      </c>
      <c r="E1889" s="14">
        <f t="shared" ref="E1889:E1952" ca="1" si="182">OFFSET(B1889,-$K$1,0)</f>
        <v>2477.1298830000001</v>
      </c>
      <c r="F1889" s="14">
        <f t="shared" ref="F1889:F1952" ca="1" si="183">OFFSET(C1889,-$K$1,0)</f>
        <v>484.50599999999997</v>
      </c>
      <c r="G1889" s="15">
        <f t="shared" ref="G1889:G1952" ca="1" si="184">B1889/E1889</f>
        <v>0.99006112954796566</v>
      </c>
      <c r="H1889" s="15">
        <f t="shared" ref="H1889:H1952" ca="1" si="185">C1889/F1889</f>
        <v>0.94562915629527811</v>
      </c>
      <c r="I1889" s="18">
        <f t="shared" ref="I1889:I1952" ca="1" si="186">H1889/G1889-1</f>
        <v>-4.4878009980024114E-2</v>
      </c>
      <c r="J1889" s="9">
        <f t="shared" ca="1" si="181"/>
        <v>-3.6082027400000001E-2</v>
      </c>
    </row>
    <row r="1890" spans="1:10" x14ac:dyDescent="0.2">
      <c r="A1890" s="2">
        <v>42970</v>
      </c>
      <c r="B1890" s="7">
        <v>2444.040039</v>
      </c>
      <c r="C1890" s="7">
        <v>455.82900000000001</v>
      </c>
      <c r="D1890" s="16">
        <v>-3.0602647107599999E-2</v>
      </c>
      <c r="E1890" s="14">
        <f t="shared" ca="1" si="182"/>
        <v>2477.830078</v>
      </c>
      <c r="F1890" s="14">
        <f t="shared" ca="1" si="183"/>
        <v>491.50799999999998</v>
      </c>
      <c r="G1890" s="15">
        <f t="shared" ca="1" si="184"/>
        <v>0.98636305237392474</v>
      </c>
      <c r="H1890" s="15">
        <f t="shared" ca="1" si="185"/>
        <v>0.92740911643350676</v>
      </c>
      <c r="I1890" s="18">
        <f t="shared" ca="1" si="186"/>
        <v>-5.9769002699899265E-2</v>
      </c>
      <c r="J1890" s="9">
        <f t="shared" ca="1" si="181"/>
        <v>-2.9166355599999999E-2</v>
      </c>
    </row>
    <row r="1891" spans="1:10" x14ac:dyDescent="0.2">
      <c r="A1891" s="2">
        <v>42971</v>
      </c>
      <c r="B1891" s="7">
        <v>2438.969971</v>
      </c>
      <c r="C1891" s="7">
        <v>454.36200000000002</v>
      </c>
      <c r="D1891" s="16">
        <v>-3.1335899039399998E-2</v>
      </c>
      <c r="E1891" s="14">
        <f t="shared" ca="1" si="182"/>
        <v>2475.419922</v>
      </c>
      <c r="F1891" s="14">
        <f t="shared" ca="1" si="183"/>
        <v>493.77600000000001</v>
      </c>
      <c r="G1891" s="15">
        <f t="shared" ca="1" si="184"/>
        <v>0.98527524535289734</v>
      </c>
      <c r="H1891" s="15">
        <f t="shared" ca="1" si="185"/>
        <v>0.92017838048021783</v>
      </c>
      <c r="I1891" s="18">
        <f t="shared" ca="1" si="186"/>
        <v>-6.6069725368329668E-2</v>
      </c>
      <c r="J1891" s="9">
        <f t="shared" ca="1" si="181"/>
        <v>-3.4733826299999999E-2</v>
      </c>
    </row>
    <row r="1892" spans="1:10" x14ac:dyDescent="0.2">
      <c r="A1892" s="2">
        <v>42972</v>
      </c>
      <c r="B1892" s="7">
        <v>2443.0500489999999</v>
      </c>
      <c r="C1892" s="7">
        <v>450.42700000000002</v>
      </c>
      <c r="D1892" s="16">
        <v>-1.38337971355E-2</v>
      </c>
      <c r="E1892" s="14">
        <f t="shared" ca="1" si="182"/>
        <v>2472.1000979999999</v>
      </c>
      <c r="F1892" s="14">
        <f t="shared" ca="1" si="183"/>
        <v>491.17500000000001</v>
      </c>
      <c r="G1892" s="15">
        <f t="shared" ca="1" si="184"/>
        <v>0.98824883789151485</v>
      </c>
      <c r="H1892" s="15">
        <f t="shared" ca="1" si="185"/>
        <v>0.9170397516160228</v>
      </c>
      <c r="I1892" s="18">
        <f t="shared" ca="1" si="186"/>
        <v>-7.205582596729454E-2</v>
      </c>
      <c r="J1892" s="9">
        <f t="shared" ca="1" si="181"/>
        <v>-5.8222028799999999E-2</v>
      </c>
    </row>
    <row r="1893" spans="1:10" x14ac:dyDescent="0.2">
      <c r="A1893" s="2">
        <v>42976</v>
      </c>
      <c r="B1893" s="7">
        <v>2446.3000489999999</v>
      </c>
      <c r="C1893" s="7">
        <v>432.154</v>
      </c>
      <c r="D1893" s="16">
        <v>-4.2429898113300002E-2</v>
      </c>
      <c r="E1893" s="14">
        <f t="shared" ca="1" si="182"/>
        <v>2470.3000489999999</v>
      </c>
      <c r="F1893" s="14">
        <f t="shared" ca="1" si="183"/>
        <v>493.50900000000001</v>
      </c>
      <c r="G1893" s="15">
        <f t="shared" ca="1" si="184"/>
        <v>0.99028458101285488</v>
      </c>
      <c r="H1893" s="15">
        <f t="shared" ca="1" si="185"/>
        <v>0.87567602617176177</v>
      </c>
      <c r="I1893" s="18">
        <f t="shared" ca="1" si="186"/>
        <v>-0.11573294893057151</v>
      </c>
      <c r="J1893" s="9">
        <f t="shared" ca="1" si="181"/>
        <v>-7.3303050800000005E-2</v>
      </c>
    </row>
    <row r="1894" spans="1:10" x14ac:dyDescent="0.2">
      <c r="A1894" s="2">
        <v>42977</v>
      </c>
      <c r="B1894" s="7">
        <v>2457.5900879999999</v>
      </c>
      <c r="C1894" s="7">
        <v>432.42099999999999</v>
      </c>
      <c r="D1894" s="16">
        <v>-3.40217239172E-2</v>
      </c>
      <c r="E1894" s="14">
        <f t="shared" ca="1" si="182"/>
        <v>2476.3500979999999</v>
      </c>
      <c r="F1894" s="14">
        <f t="shared" ca="1" si="183"/>
        <v>486.84</v>
      </c>
      <c r="G1894" s="15">
        <f t="shared" ca="1" si="184"/>
        <v>0.9924243304631476</v>
      </c>
      <c r="H1894" s="15">
        <f t="shared" ca="1" si="185"/>
        <v>0.88821994905923918</v>
      </c>
      <c r="I1894" s="18">
        <f t="shared" ca="1" si="186"/>
        <v>-0.10499982538243291</v>
      </c>
      <c r="J1894" s="9">
        <f t="shared" ca="1" si="181"/>
        <v>-7.0978101500000002E-2</v>
      </c>
    </row>
    <row r="1895" spans="1:10" x14ac:dyDescent="0.2">
      <c r="A1895" s="2">
        <v>42978</v>
      </c>
      <c r="B1895" s="7">
        <v>2471.6499020000001</v>
      </c>
      <c r="C1895" s="7">
        <v>433.68799999999999</v>
      </c>
      <c r="D1895" s="16">
        <v>-3.96484594124E-2</v>
      </c>
      <c r="E1895" s="14">
        <f t="shared" ca="1" si="182"/>
        <v>2477.570068</v>
      </c>
      <c r="F1895" s="14">
        <f t="shared" ca="1" si="183"/>
        <v>485.77300000000002</v>
      </c>
      <c r="G1895" s="15">
        <f t="shared" ca="1" si="184"/>
        <v>0.99761049502637122</v>
      </c>
      <c r="H1895" s="15">
        <f t="shared" ca="1" si="185"/>
        <v>0.8927791375807218</v>
      </c>
      <c r="I1895" s="18">
        <f t="shared" ca="1" si="186"/>
        <v>-0.10508245248851178</v>
      </c>
      <c r="J1895" s="9">
        <f t="shared" ca="1" si="181"/>
        <v>-6.5433993100000004E-2</v>
      </c>
    </row>
    <row r="1896" spans="1:10" x14ac:dyDescent="0.2">
      <c r="A1896" s="2">
        <v>42979</v>
      </c>
      <c r="B1896" s="7">
        <v>2476.5500489999999</v>
      </c>
      <c r="C1896" s="7">
        <v>438.95600000000002</v>
      </c>
      <c r="D1896" s="16">
        <v>-2.1877618416799999E-2</v>
      </c>
      <c r="E1896" s="14">
        <f t="shared" ca="1" si="182"/>
        <v>2472.1599120000001</v>
      </c>
      <c r="F1896" s="14">
        <f t="shared" ca="1" si="183"/>
        <v>478.637</v>
      </c>
      <c r="G1896" s="15">
        <f t="shared" ca="1" si="184"/>
        <v>1.0017758305110807</v>
      </c>
      <c r="H1896" s="15">
        <f t="shared" ca="1" si="185"/>
        <v>0.91709583671968531</v>
      </c>
      <c r="I1896" s="18">
        <f t="shared" ca="1" si="186"/>
        <v>-8.4529883045984189E-2</v>
      </c>
      <c r="J1896" s="9">
        <f t="shared" ca="1" si="181"/>
        <v>-6.2652264599999993E-2</v>
      </c>
    </row>
    <row r="1897" spans="1:10" x14ac:dyDescent="0.2">
      <c r="A1897" s="2">
        <v>42983</v>
      </c>
      <c r="B1897" s="7">
        <v>2457.8500979999999</v>
      </c>
      <c r="C1897" s="7">
        <v>438.15600000000001</v>
      </c>
      <c r="D1897" s="16">
        <v>-2.06302622736E-2</v>
      </c>
      <c r="E1897" s="14">
        <f t="shared" ca="1" si="182"/>
        <v>2476.830078</v>
      </c>
      <c r="F1897" s="14">
        <f t="shared" ca="1" si="183"/>
        <v>476.57</v>
      </c>
      <c r="G1897" s="15">
        <f t="shared" ca="1" si="184"/>
        <v>0.99233698743866749</v>
      </c>
      <c r="H1897" s="15">
        <f t="shared" ca="1" si="185"/>
        <v>0.91939484231067836</v>
      </c>
      <c r="I1897" s="18">
        <f t="shared" ca="1" si="186"/>
        <v>-7.3505418069985451E-2</v>
      </c>
      <c r="J1897" s="9">
        <f t="shared" ca="1" si="181"/>
        <v>-5.2875155799999997E-2</v>
      </c>
    </row>
    <row r="1898" spans="1:10" x14ac:dyDescent="0.2">
      <c r="A1898" s="2">
        <v>42984</v>
      </c>
      <c r="B1898" s="7">
        <v>2465.540039</v>
      </c>
      <c r="C1898" s="7">
        <v>433.28699999999998</v>
      </c>
      <c r="D1898" s="16">
        <v>-1.8888525543700001E-2</v>
      </c>
      <c r="E1898" s="14">
        <f t="shared" ca="1" si="182"/>
        <v>2480.9099120000001</v>
      </c>
      <c r="F1898" s="14">
        <f t="shared" ca="1" si="183"/>
        <v>468.5</v>
      </c>
      <c r="G1898" s="15">
        <f t="shared" ca="1" si="184"/>
        <v>0.99380474360408777</v>
      </c>
      <c r="H1898" s="15">
        <f t="shared" ca="1" si="185"/>
        <v>0.92483884738527211</v>
      </c>
      <c r="I1898" s="18">
        <f t="shared" ca="1" si="186"/>
        <v>-6.9395821123480528E-2</v>
      </c>
      <c r="J1898" s="9">
        <f t="shared" ca="1" si="181"/>
        <v>-5.0507295600000002E-2</v>
      </c>
    </row>
    <row r="1899" spans="1:10" x14ac:dyDescent="0.2">
      <c r="A1899" s="2">
        <v>42985</v>
      </c>
      <c r="B1899" s="7">
        <v>2465.1000979999999</v>
      </c>
      <c r="C1899" s="7">
        <v>438.15600000000001</v>
      </c>
      <c r="D1899" s="16">
        <v>-6.2622504897499995E-4</v>
      </c>
      <c r="E1899" s="14">
        <f t="shared" ca="1" si="182"/>
        <v>2474.919922</v>
      </c>
      <c r="F1899" s="14">
        <f t="shared" ca="1" si="183"/>
        <v>466.166</v>
      </c>
      <c r="G1899" s="15">
        <f t="shared" ca="1" si="184"/>
        <v>0.99603226596840166</v>
      </c>
      <c r="H1899" s="15">
        <f t="shared" ca="1" si="185"/>
        <v>0.93991410784999341</v>
      </c>
      <c r="I1899" s="18">
        <f t="shared" ca="1" si="186"/>
        <v>-5.6341707026776766E-2</v>
      </c>
      <c r="J1899" s="9">
        <f t="shared" ca="1" si="181"/>
        <v>-5.5715481999999997E-2</v>
      </c>
    </row>
    <row r="1900" spans="1:10" x14ac:dyDescent="0.2">
      <c r="A1900" s="2">
        <v>42986</v>
      </c>
      <c r="B1900" s="7">
        <v>2461.429932</v>
      </c>
      <c r="C1900" s="7">
        <v>445.358</v>
      </c>
      <c r="D1900" s="16">
        <v>5.3767961405900002E-3</v>
      </c>
      <c r="E1900" s="14">
        <f t="shared" ca="1" si="182"/>
        <v>2474.0200199999999</v>
      </c>
      <c r="F1900" s="14">
        <f t="shared" ca="1" si="183"/>
        <v>465.69900000000001</v>
      </c>
      <c r="G1900" s="15">
        <f t="shared" ca="1" si="184"/>
        <v>0.99491108079230506</v>
      </c>
      <c r="H1900" s="15">
        <f t="shared" ca="1" si="185"/>
        <v>0.95632157251787098</v>
      </c>
      <c r="I1900" s="18">
        <f t="shared" ca="1" si="186"/>
        <v>-3.8786891632268339E-2</v>
      </c>
      <c r="J1900" s="9">
        <f t="shared" ca="1" si="181"/>
        <v>-4.4163687799999997E-2</v>
      </c>
    </row>
    <row r="1901" spans="1:10" x14ac:dyDescent="0.2">
      <c r="A1901" s="2">
        <v>42989</v>
      </c>
      <c r="B1901" s="7">
        <v>2488.110107</v>
      </c>
      <c r="C1901" s="7">
        <v>454.16199999999998</v>
      </c>
      <c r="D1901" s="16">
        <v>2.3721605202299999E-2</v>
      </c>
      <c r="E1901" s="14">
        <f t="shared" ca="1" si="182"/>
        <v>2438.209961</v>
      </c>
      <c r="F1901" s="14">
        <f t="shared" ca="1" si="183"/>
        <v>455.762</v>
      </c>
      <c r="G1901" s="15">
        <f t="shared" ca="1" si="184"/>
        <v>1.0204658937491724</v>
      </c>
      <c r="H1901" s="15">
        <f t="shared" ca="1" si="185"/>
        <v>0.99648939578113138</v>
      </c>
      <c r="I1901" s="18">
        <f t="shared" ca="1" si="186"/>
        <v>-2.3495638722379808E-2</v>
      </c>
      <c r="J1901" s="9">
        <f t="shared" ca="1" si="181"/>
        <v>-4.7217243899999997E-2</v>
      </c>
    </row>
    <row r="1902" spans="1:10" x14ac:dyDescent="0.2">
      <c r="A1902" s="2">
        <v>42990</v>
      </c>
      <c r="B1902" s="7">
        <v>2496.4799800000001</v>
      </c>
      <c r="C1902" s="7">
        <v>456.82900000000001</v>
      </c>
      <c r="D1902" s="16">
        <v>1.67204520826E-2</v>
      </c>
      <c r="E1902" s="14">
        <f t="shared" ca="1" si="182"/>
        <v>2441.320068</v>
      </c>
      <c r="F1902" s="14">
        <f t="shared" ca="1" si="183"/>
        <v>450.16</v>
      </c>
      <c r="G1902" s="15">
        <f t="shared" ca="1" si="184"/>
        <v>1.0225942975372291</v>
      </c>
      <c r="H1902" s="15">
        <f t="shared" ca="1" si="185"/>
        <v>1.0148147325395414</v>
      </c>
      <c r="I1902" s="18">
        <f t="shared" ca="1" si="186"/>
        <v>-7.6076749268245702E-3</v>
      </c>
      <c r="J1902" s="9">
        <f t="shared" ca="1" si="181"/>
        <v>-2.4328127000000001E-2</v>
      </c>
    </row>
    <row r="1903" spans="1:10" x14ac:dyDescent="0.2">
      <c r="A1903" s="2">
        <v>42991</v>
      </c>
      <c r="B1903" s="7">
        <v>2498.3701169999999</v>
      </c>
      <c r="C1903" s="7">
        <v>460.83100000000002</v>
      </c>
      <c r="D1903" s="16">
        <v>1.52651841414E-2</v>
      </c>
      <c r="E1903" s="14">
        <f t="shared" ca="1" si="182"/>
        <v>2465.8400879999999</v>
      </c>
      <c r="F1903" s="14">
        <f t="shared" ca="1" si="183"/>
        <v>449.226</v>
      </c>
      <c r="G1903" s="15">
        <f t="shared" ca="1" si="184"/>
        <v>1.0131922703172469</v>
      </c>
      <c r="H1903" s="15">
        <f t="shared" ca="1" si="185"/>
        <v>1.0258333222030782</v>
      </c>
      <c r="I1903" s="18">
        <f t="shared" ca="1" si="186"/>
        <v>1.2476459065240642E-2</v>
      </c>
      <c r="J1903" s="9">
        <f t="shared" ca="1" si="181"/>
        <v>-2.7887251000000002E-3</v>
      </c>
    </row>
    <row r="1904" spans="1:10" x14ac:dyDescent="0.2">
      <c r="A1904" s="2">
        <v>42992</v>
      </c>
      <c r="B1904" s="7">
        <v>2495.6201169999999</v>
      </c>
      <c r="C1904" s="7">
        <v>466.03199999999998</v>
      </c>
      <c r="D1904" s="16">
        <v>1.7802322486499999E-2</v>
      </c>
      <c r="E1904" s="14">
        <f t="shared" ca="1" si="182"/>
        <v>2464.610107</v>
      </c>
      <c r="F1904" s="14">
        <f t="shared" ca="1" si="183"/>
        <v>450.02699999999999</v>
      </c>
      <c r="G1904" s="15">
        <f t="shared" ca="1" si="184"/>
        <v>1.012582115894082</v>
      </c>
      <c r="H1904" s="15">
        <f t="shared" ca="1" si="185"/>
        <v>1.035564532794699</v>
      </c>
      <c r="I1904" s="18">
        <f t="shared" ca="1" si="186"/>
        <v>2.2696842596636291E-2</v>
      </c>
      <c r="J1904" s="9">
        <f t="shared" ca="1" si="181"/>
        <v>4.8945200999999999E-3</v>
      </c>
    </row>
    <row r="1905" spans="1:10" x14ac:dyDescent="0.2">
      <c r="A1905" s="2">
        <v>42993</v>
      </c>
      <c r="B1905" s="7">
        <v>2500.2299800000001</v>
      </c>
      <c r="C1905" s="7">
        <v>467.233</v>
      </c>
      <c r="D1905" s="16">
        <v>3.26093017365E-2</v>
      </c>
      <c r="E1905" s="14">
        <f t="shared" ca="1" si="182"/>
        <v>2468.110107</v>
      </c>
      <c r="F1905" s="14">
        <f t="shared" ca="1" si="183"/>
        <v>449.226</v>
      </c>
      <c r="G1905" s="15">
        <f t="shared" ca="1" si="184"/>
        <v>1.0130139546484991</v>
      </c>
      <c r="H1905" s="15">
        <f t="shared" ca="1" si="185"/>
        <v>1.0400845008970985</v>
      </c>
      <c r="I1905" s="18">
        <f t="shared" ca="1" si="186"/>
        <v>2.6722777237548012E-2</v>
      </c>
      <c r="J1905" s="9">
        <f t="shared" ca="1" si="181"/>
        <v>-5.8865245000000004E-3</v>
      </c>
    </row>
    <row r="1906" spans="1:10" x14ac:dyDescent="0.2">
      <c r="A1906" s="2">
        <v>42996</v>
      </c>
      <c r="B1906" s="7">
        <v>2503.8701169999999</v>
      </c>
      <c r="C1906" s="7">
        <v>478.70400000000001</v>
      </c>
      <c r="D1906" s="16">
        <v>5.7245806867499999E-2</v>
      </c>
      <c r="E1906" s="14">
        <f t="shared" ca="1" si="182"/>
        <v>2430.01001</v>
      </c>
      <c r="F1906" s="14">
        <f t="shared" ca="1" si="183"/>
        <v>442.15699999999998</v>
      </c>
      <c r="G1906" s="15">
        <f t="shared" ca="1" si="184"/>
        <v>1.0303949805540102</v>
      </c>
      <c r="H1906" s="15">
        <f t="shared" ca="1" si="185"/>
        <v>1.08265616059454</v>
      </c>
      <c r="I1906" s="18">
        <f t="shared" ca="1" si="186"/>
        <v>5.0719560000603403E-2</v>
      </c>
      <c r="J1906" s="9">
        <f t="shared" ca="1" si="181"/>
        <v>-6.5262469000000002E-3</v>
      </c>
    </row>
    <row r="1907" spans="1:10" x14ac:dyDescent="0.2">
      <c r="A1907" s="2">
        <v>42997</v>
      </c>
      <c r="B1907" s="7">
        <v>2506.6499020000001</v>
      </c>
      <c r="C1907" s="7">
        <v>473.50200000000001</v>
      </c>
      <c r="D1907" s="16">
        <v>4.8752056740299997E-2</v>
      </c>
      <c r="E1907" s="14">
        <f t="shared" ca="1" si="182"/>
        <v>2425.5500489999999</v>
      </c>
      <c r="F1907" s="14">
        <f t="shared" ca="1" si="183"/>
        <v>440.15699999999998</v>
      </c>
      <c r="G1907" s="15">
        <f t="shared" ca="1" si="184"/>
        <v>1.0334356543306273</v>
      </c>
      <c r="H1907" s="15">
        <f t="shared" ca="1" si="185"/>
        <v>1.0757570594128913</v>
      </c>
      <c r="I1907" s="18">
        <f t="shared" ca="1" si="186"/>
        <v>4.0952143372367189E-2</v>
      </c>
      <c r="J1907" s="9">
        <f t="shared" ca="1" si="181"/>
        <v>-7.7999133999999996E-3</v>
      </c>
    </row>
    <row r="1908" spans="1:10" x14ac:dyDescent="0.2">
      <c r="A1908" s="2">
        <v>42998</v>
      </c>
      <c r="B1908" s="7">
        <v>2508.23999</v>
      </c>
      <c r="C1908" s="7">
        <v>479.904</v>
      </c>
      <c r="D1908" s="16">
        <v>2.9515634309700001E-2</v>
      </c>
      <c r="E1908" s="14">
        <f t="shared" ca="1" si="182"/>
        <v>2428.3701169999999</v>
      </c>
      <c r="F1908" s="14">
        <f t="shared" ca="1" si="183"/>
        <v>451.69400000000002</v>
      </c>
      <c r="G1908" s="15">
        <f t="shared" ca="1" si="184"/>
        <v>1.0328903211420963</v>
      </c>
      <c r="H1908" s="15">
        <f t="shared" ca="1" si="185"/>
        <v>1.0624537850845925</v>
      </c>
      <c r="I1908" s="18">
        <f t="shared" ca="1" si="186"/>
        <v>2.862207471341871E-2</v>
      </c>
      <c r="J1908" s="9">
        <f t="shared" ca="1" si="181"/>
        <v>-8.9355960000000003E-4</v>
      </c>
    </row>
    <row r="1909" spans="1:10" x14ac:dyDescent="0.2">
      <c r="A1909" s="2">
        <v>42999</v>
      </c>
      <c r="B1909" s="7">
        <v>2500.6000979999999</v>
      </c>
      <c r="C1909" s="7">
        <v>454.82799999999997</v>
      </c>
      <c r="D1909" s="16">
        <v>-3.6385465600399999E-2</v>
      </c>
      <c r="E1909" s="14">
        <f t="shared" ca="1" si="182"/>
        <v>2452.51001</v>
      </c>
      <c r="F1909" s="14">
        <f t="shared" ca="1" si="183"/>
        <v>458.16300000000001</v>
      </c>
      <c r="G1909" s="15">
        <f t="shared" ca="1" si="184"/>
        <v>1.019608518539747</v>
      </c>
      <c r="H1909" s="15">
        <f t="shared" ca="1" si="185"/>
        <v>0.99272093119697569</v>
      </c>
      <c r="I1909" s="18">
        <f t="shared" ca="1" si="186"/>
        <v>-2.6370500887221815E-2</v>
      </c>
      <c r="J1909" s="9">
        <f t="shared" ca="1" si="181"/>
        <v>1.00149647E-2</v>
      </c>
    </row>
    <row r="1910" spans="1:10" x14ac:dyDescent="0.2">
      <c r="A1910" s="2">
        <v>43000</v>
      </c>
      <c r="B1910" s="7">
        <v>2502.219971</v>
      </c>
      <c r="C1910" s="7">
        <v>467.233</v>
      </c>
      <c r="D1910" s="16">
        <v>-1.2512879964100001E-2</v>
      </c>
      <c r="E1910" s="14">
        <f t="shared" ca="1" si="182"/>
        <v>2444.040039</v>
      </c>
      <c r="F1910" s="14">
        <f t="shared" ca="1" si="183"/>
        <v>455.82900000000001</v>
      </c>
      <c r="G1910" s="15">
        <f t="shared" ca="1" si="184"/>
        <v>1.0238048195085236</v>
      </c>
      <c r="H1910" s="15">
        <f t="shared" ca="1" si="185"/>
        <v>1.0250181537374761</v>
      </c>
      <c r="I1910" s="18">
        <f t="shared" ca="1" si="186"/>
        <v>1.1851225993786407E-3</v>
      </c>
      <c r="J1910" s="9">
        <f t="shared" ca="1" si="181"/>
        <v>1.36980026E-2</v>
      </c>
    </row>
    <row r="1911" spans="1:10" x14ac:dyDescent="0.2">
      <c r="A1911" s="2">
        <v>43003</v>
      </c>
      <c r="B1911" s="7">
        <v>2496.6599120000001</v>
      </c>
      <c r="C1911" s="7">
        <v>466.76600000000002</v>
      </c>
      <c r="D1911" s="16">
        <v>-2.4685278836799999E-2</v>
      </c>
      <c r="E1911" s="14">
        <f t="shared" ca="1" si="182"/>
        <v>2438.969971</v>
      </c>
      <c r="F1911" s="14">
        <f t="shared" ca="1" si="183"/>
        <v>454.36200000000002</v>
      </c>
      <c r="G1911" s="15">
        <f t="shared" ca="1" si="184"/>
        <v>1.0236534035621385</v>
      </c>
      <c r="H1911" s="15">
        <f t="shared" ca="1" si="185"/>
        <v>1.0272998182066282</v>
      </c>
      <c r="I1911" s="18">
        <f t="shared" ca="1" si="186"/>
        <v>3.5621574956921087E-3</v>
      </c>
      <c r="J1911" s="9">
        <f t="shared" ca="1" si="181"/>
        <v>2.8247436300000001E-2</v>
      </c>
    </row>
    <row r="1912" spans="1:10" x14ac:dyDescent="0.2">
      <c r="A1912" s="2">
        <v>43004</v>
      </c>
      <c r="B1912" s="7">
        <v>2496.8400879999999</v>
      </c>
      <c r="C1912" s="7">
        <v>462.43099999999998</v>
      </c>
      <c r="D1912" s="16">
        <v>-4.5400323315300001E-2</v>
      </c>
      <c r="E1912" s="14">
        <f t="shared" ca="1" si="182"/>
        <v>2443.0500489999999</v>
      </c>
      <c r="F1912" s="14">
        <f t="shared" ca="1" si="183"/>
        <v>450.42700000000002</v>
      </c>
      <c r="G1912" s="15">
        <f t="shared" ca="1" si="184"/>
        <v>1.0220175755392393</v>
      </c>
      <c r="H1912" s="15">
        <f t="shared" ca="1" si="185"/>
        <v>1.0266502674129214</v>
      </c>
      <c r="I1912" s="18">
        <f t="shared" ca="1" si="186"/>
        <v>4.5328886553031023E-3</v>
      </c>
      <c r="J1912" s="9">
        <f t="shared" ca="1" si="181"/>
        <v>4.9933211999999998E-2</v>
      </c>
    </row>
    <row r="1913" spans="1:10" x14ac:dyDescent="0.2">
      <c r="A1913" s="2">
        <v>43005</v>
      </c>
      <c r="B1913" s="7">
        <v>2507.040039</v>
      </c>
      <c r="C1913" s="7">
        <v>445.49200000000002</v>
      </c>
      <c r="D1913" s="16">
        <v>-6.83417825847E-2</v>
      </c>
      <c r="E1913" s="14">
        <f t="shared" ca="1" si="182"/>
        <v>2446.3000489999999</v>
      </c>
      <c r="F1913" s="14">
        <f t="shared" ca="1" si="183"/>
        <v>432.154</v>
      </c>
      <c r="G1913" s="15">
        <f t="shared" ca="1" si="184"/>
        <v>1.0248293295112467</v>
      </c>
      <c r="H1913" s="15">
        <f t="shared" ca="1" si="185"/>
        <v>1.0308639975564267</v>
      </c>
      <c r="I1913" s="18">
        <f t="shared" ca="1" si="186"/>
        <v>5.8884614944205715E-3</v>
      </c>
      <c r="J1913" s="9">
        <f t="shared" ca="1" si="181"/>
        <v>7.4230244099999995E-2</v>
      </c>
    </row>
    <row r="1914" spans="1:10" x14ac:dyDescent="0.2">
      <c r="A1914" s="2">
        <v>43006</v>
      </c>
      <c r="B1914" s="7">
        <v>2510.0600589999999</v>
      </c>
      <c r="C1914" s="7">
        <v>470.70100000000002</v>
      </c>
      <c r="D1914" s="16">
        <v>-1.1344527156099999E-2</v>
      </c>
      <c r="E1914" s="14">
        <f t="shared" ca="1" si="182"/>
        <v>2457.5900879999999</v>
      </c>
      <c r="F1914" s="14">
        <f t="shared" ca="1" si="183"/>
        <v>432.42099999999999</v>
      </c>
      <c r="G1914" s="15">
        <f t="shared" ca="1" si="184"/>
        <v>1.0213501719657001</v>
      </c>
      <c r="H1914" s="15">
        <f t="shared" ca="1" si="185"/>
        <v>1.0885248403754675</v>
      </c>
      <c r="I1914" s="18">
        <f t="shared" ca="1" si="186"/>
        <v>6.5770457824942063E-2</v>
      </c>
      <c r="J1914" s="9">
        <f t="shared" ca="1" si="181"/>
        <v>7.7114984999999997E-2</v>
      </c>
    </row>
    <row r="1915" spans="1:10" x14ac:dyDescent="0.2">
      <c r="A1915" s="2">
        <v>43007</v>
      </c>
      <c r="B1915" s="7">
        <v>2519.360107</v>
      </c>
      <c r="C1915" s="7">
        <v>467.56599999999997</v>
      </c>
      <c r="D1915" s="16">
        <v>-1.62765859223E-2</v>
      </c>
      <c r="E1915" s="14">
        <f t="shared" ca="1" si="182"/>
        <v>2471.6499020000001</v>
      </c>
      <c r="F1915" s="14">
        <f t="shared" ca="1" si="183"/>
        <v>433.68799999999999</v>
      </c>
      <c r="G1915" s="15">
        <f t="shared" ca="1" si="184"/>
        <v>1.0193029785332437</v>
      </c>
      <c r="H1915" s="15">
        <f t="shared" ca="1" si="185"/>
        <v>1.0781160650052573</v>
      </c>
      <c r="I1915" s="18">
        <f t="shared" ca="1" si="186"/>
        <v>5.7699317779532411E-2</v>
      </c>
      <c r="J1915" s="9">
        <f t="shared" ca="1" si="181"/>
        <v>7.3975903699999998E-2</v>
      </c>
    </row>
    <row r="1916" spans="1:10" x14ac:dyDescent="0.2">
      <c r="A1916" s="2">
        <v>43010</v>
      </c>
      <c r="B1916" s="7">
        <v>2529.1201169999999</v>
      </c>
      <c r="C1916" s="7">
        <v>470.90100000000001</v>
      </c>
      <c r="D1916" s="16">
        <v>-2.39547323662E-2</v>
      </c>
      <c r="E1916" s="14">
        <f t="shared" ca="1" si="182"/>
        <v>2476.5500489999999</v>
      </c>
      <c r="F1916" s="14">
        <f t="shared" ca="1" si="183"/>
        <v>438.95600000000002</v>
      </c>
      <c r="G1916" s="15">
        <f t="shared" ca="1" si="184"/>
        <v>1.0212271373321233</v>
      </c>
      <c r="H1916" s="15">
        <f t="shared" ca="1" si="185"/>
        <v>1.072774947830762</v>
      </c>
      <c r="I1916" s="18">
        <f t="shared" ca="1" si="186"/>
        <v>5.047634224968145E-2</v>
      </c>
      <c r="J1916" s="9">
        <f t="shared" ca="1" si="181"/>
        <v>7.4431074599999994E-2</v>
      </c>
    </row>
    <row r="1917" spans="1:10" x14ac:dyDescent="0.2">
      <c r="A1917" s="2">
        <v>43011</v>
      </c>
      <c r="B1917" s="7">
        <v>2534.580078</v>
      </c>
      <c r="C1917" s="7">
        <v>463.23099999999999</v>
      </c>
      <c r="D1917" s="16">
        <v>-2.8557319927600001E-2</v>
      </c>
      <c r="E1917" s="14">
        <f t="shared" ca="1" si="182"/>
        <v>2457.8500979999999</v>
      </c>
      <c r="F1917" s="14">
        <f t="shared" ca="1" si="183"/>
        <v>438.15600000000001</v>
      </c>
      <c r="G1917" s="15">
        <f t="shared" ca="1" si="184"/>
        <v>1.0312183318512536</v>
      </c>
      <c r="H1917" s="15">
        <f t="shared" ca="1" si="185"/>
        <v>1.0572284757027177</v>
      </c>
      <c r="I1917" s="18">
        <f t="shared" ca="1" si="186"/>
        <v>2.5222732226618305E-2</v>
      </c>
      <c r="J1917" s="9">
        <f t="shared" ca="1" si="181"/>
        <v>5.3780052199999998E-2</v>
      </c>
    </row>
    <row r="1918" spans="1:10" x14ac:dyDescent="0.2">
      <c r="A1918" s="2">
        <v>43012</v>
      </c>
      <c r="B1918" s="7">
        <v>2537.73999</v>
      </c>
      <c r="C1918" s="7">
        <v>456.16199999999998</v>
      </c>
      <c r="D1918" s="16">
        <v>-3.7632027171599997E-2</v>
      </c>
      <c r="E1918" s="14">
        <f t="shared" ca="1" si="182"/>
        <v>2465.540039</v>
      </c>
      <c r="F1918" s="14">
        <f t="shared" ca="1" si="183"/>
        <v>433.28699999999998</v>
      </c>
      <c r="G1918" s="15">
        <f t="shared" ca="1" si="184"/>
        <v>1.0292836254361879</v>
      </c>
      <c r="H1918" s="15">
        <f t="shared" ca="1" si="185"/>
        <v>1.0527941064467663</v>
      </c>
      <c r="I1918" s="18">
        <f t="shared" ca="1" si="186"/>
        <v>2.2841596261298003E-2</v>
      </c>
      <c r="J1918" s="9">
        <f t="shared" ca="1" si="181"/>
        <v>6.0473623400000003E-2</v>
      </c>
    </row>
    <row r="1919" spans="1:10" x14ac:dyDescent="0.2">
      <c r="A1919" s="2">
        <v>43013</v>
      </c>
      <c r="B1919" s="7">
        <v>2552.070068</v>
      </c>
      <c r="C1919" s="7">
        <v>454.16199999999998</v>
      </c>
      <c r="D1919" s="16">
        <v>-4.2480063747299998E-2</v>
      </c>
      <c r="E1919" s="14">
        <f t="shared" ca="1" si="182"/>
        <v>2465.1000979999999</v>
      </c>
      <c r="F1919" s="14">
        <f t="shared" ca="1" si="183"/>
        <v>438.15600000000001</v>
      </c>
      <c r="G1919" s="15">
        <f t="shared" ca="1" si="184"/>
        <v>1.0352805024309402</v>
      </c>
      <c r="H1919" s="15">
        <f t="shared" ca="1" si="185"/>
        <v>1.0365303681793698</v>
      </c>
      <c r="I1919" s="18">
        <f t="shared" ca="1" si="186"/>
        <v>1.2072725657392702E-3</v>
      </c>
      <c r="J1919" s="9">
        <f t="shared" ca="1" si="181"/>
        <v>4.3687336299999997E-2</v>
      </c>
    </row>
    <row r="1920" spans="1:10" x14ac:dyDescent="0.2">
      <c r="A1920" s="2">
        <v>43014</v>
      </c>
      <c r="B1920" s="7">
        <v>2549.330078</v>
      </c>
      <c r="C1920" s="7">
        <v>455.82900000000001</v>
      </c>
      <c r="D1920" s="16">
        <v>-4.5015222506100003E-2</v>
      </c>
      <c r="E1920" s="14">
        <f t="shared" ca="1" si="182"/>
        <v>2461.429932</v>
      </c>
      <c r="F1920" s="14">
        <f t="shared" ca="1" si="183"/>
        <v>445.358</v>
      </c>
      <c r="G1920" s="15">
        <f t="shared" ca="1" si="184"/>
        <v>1.0357110088153425</v>
      </c>
      <c r="H1920" s="15">
        <f t="shared" ca="1" si="185"/>
        <v>1.0235114222715209</v>
      </c>
      <c r="I1920" s="18">
        <f t="shared" ca="1" si="186"/>
        <v>-1.1778948413202261E-2</v>
      </c>
      <c r="J1920" s="9">
        <f t="shared" ca="1" si="181"/>
        <v>3.3236274099999998E-2</v>
      </c>
    </row>
    <row r="1921" spans="1:10" x14ac:dyDescent="0.2">
      <c r="A1921" s="2">
        <v>43017</v>
      </c>
      <c r="B1921" s="7">
        <v>2544.7299800000001</v>
      </c>
      <c r="C1921" s="7">
        <v>466.45</v>
      </c>
      <c r="D1921" s="16">
        <v>-3.9902572784400001E-2</v>
      </c>
      <c r="E1921" s="14">
        <f t="shared" ca="1" si="182"/>
        <v>2488.110107</v>
      </c>
      <c r="F1921" s="14">
        <f t="shared" ca="1" si="183"/>
        <v>454.16199999999998</v>
      </c>
      <c r="G1921" s="15">
        <f t="shared" ca="1" si="184"/>
        <v>1.0227561766019546</v>
      </c>
      <c r="H1921" s="15">
        <f t="shared" ca="1" si="185"/>
        <v>1.0270564247999612</v>
      </c>
      <c r="I1921" s="18">
        <f t="shared" ca="1" si="186"/>
        <v>4.2045682992537525E-3</v>
      </c>
      <c r="J1921" s="9">
        <f t="shared" ca="1" si="181"/>
        <v>4.4107141099999997E-2</v>
      </c>
    </row>
    <row r="1922" spans="1:10" x14ac:dyDescent="0.2">
      <c r="A1922" s="2">
        <v>43018</v>
      </c>
      <c r="B1922" s="7">
        <v>2550.639893</v>
      </c>
      <c r="C1922" s="7">
        <v>458.505</v>
      </c>
      <c r="D1922" s="16">
        <v>-5.2806052798399998E-2</v>
      </c>
      <c r="E1922" s="14">
        <f t="shared" ca="1" si="182"/>
        <v>2496.4799800000001</v>
      </c>
      <c r="F1922" s="14">
        <f t="shared" ca="1" si="183"/>
        <v>456.82900000000001</v>
      </c>
      <c r="G1922" s="15">
        <f t="shared" ca="1" si="184"/>
        <v>1.0216945112453897</v>
      </c>
      <c r="H1922" s="15">
        <f t="shared" ca="1" si="185"/>
        <v>1.0036687688391062</v>
      </c>
      <c r="I1922" s="18">
        <f t="shared" ca="1" si="186"/>
        <v>-1.7642986438589303E-2</v>
      </c>
      <c r="J1922" s="9">
        <f t="shared" ca="1" si="181"/>
        <v>3.5163066399999998E-2</v>
      </c>
    </row>
    <row r="1923" spans="1:10" x14ac:dyDescent="0.2">
      <c r="A1923" s="2">
        <v>43019</v>
      </c>
      <c r="B1923" s="7">
        <v>2555.23999</v>
      </c>
      <c r="C1923" s="7">
        <v>457.83199999999999</v>
      </c>
      <c r="D1923" s="16">
        <v>-5.7834381565299998E-2</v>
      </c>
      <c r="E1923" s="14">
        <f t="shared" ca="1" si="182"/>
        <v>2498.3701169999999</v>
      </c>
      <c r="F1923" s="14">
        <f t="shared" ca="1" si="183"/>
        <v>460.83100000000002</v>
      </c>
      <c r="G1923" s="15">
        <f t="shared" ca="1" si="184"/>
        <v>1.0227627894734381</v>
      </c>
      <c r="H1923" s="15">
        <f t="shared" ca="1" si="185"/>
        <v>0.99349219128053445</v>
      </c>
      <c r="I1923" s="18">
        <f t="shared" ca="1" si="186"/>
        <v>-2.8619146584295874E-2</v>
      </c>
      <c r="J1923" s="9">
        <f t="shared" ca="1" si="181"/>
        <v>2.9215234999999999E-2</v>
      </c>
    </row>
    <row r="1924" spans="1:10" x14ac:dyDescent="0.2">
      <c r="A1924" s="2">
        <v>43020</v>
      </c>
      <c r="B1924" s="7">
        <v>2550.929932</v>
      </c>
      <c r="C1924" s="7">
        <v>456.553</v>
      </c>
      <c r="D1924" s="16">
        <v>-7.1088772130499994E-2</v>
      </c>
      <c r="E1924" s="14">
        <f t="shared" ca="1" si="182"/>
        <v>2495.6201169999999</v>
      </c>
      <c r="F1924" s="14">
        <f t="shared" ca="1" si="183"/>
        <v>466.03199999999998</v>
      </c>
      <c r="G1924" s="15">
        <f t="shared" ca="1" si="184"/>
        <v>1.0221627541079803</v>
      </c>
      <c r="H1924" s="15">
        <f t="shared" ca="1" si="185"/>
        <v>0.97966019500806811</v>
      </c>
      <c r="I1924" s="18">
        <f t="shared" ca="1" si="186"/>
        <v>-4.1581009412736125E-2</v>
      </c>
      <c r="J1924" s="9">
        <f t="shared" ca="1" si="181"/>
        <v>2.9507762699999999E-2</v>
      </c>
    </row>
    <row r="1925" spans="1:10" x14ac:dyDescent="0.2">
      <c r="A1925" s="2">
        <v>43021</v>
      </c>
      <c r="B1925" s="7">
        <v>2553.169922</v>
      </c>
      <c r="C1925" s="7">
        <v>455.00400000000002</v>
      </c>
      <c r="D1925" s="16">
        <v>-8.7706811452500005E-2</v>
      </c>
      <c r="E1925" s="14">
        <f t="shared" ca="1" si="182"/>
        <v>2500.2299800000001</v>
      </c>
      <c r="F1925" s="14">
        <f t="shared" ca="1" si="183"/>
        <v>467.233</v>
      </c>
      <c r="G1925" s="15">
        <f t="shared" ca="1" si="184"/>
        <v>1.0211740289587281</v>
      </c>
      <c r="H1925" s="15">
        <f t="shared" ca="1" si="185"/>
        <v>0.97382676309250416</v>
      </c>
      <c r="I1925" s="18">
        <f t="shared" ca="1" si="186"/>
        <v>-4.6365520982259101E-2</v>
      </c>
      <c r="J1925" s="9">
        <f t="shared" ca="1" si="181"/>
        <v>4.1341290500000002E-2</v>
      </c>
    </row>
    <row r="1926" spans="1:10" x14ac:dyDescent="0.2">
      <c r="A1926" s="2">
        <v>43024</v>
      </c>
      <c r="B1926" s="7">
        <v>2557.639893</v>
      </c>
      <c r="C1926" s="7">
        <v>454.12900000000002</v>
      </c>
      <c r="D1926" s="16">
        <v>-0.10730832287100001</v>
      </c>
      <c r="E1926" s="14">
        <f t="shared" ca="1" si="182"/>
        <v>2503.8701169999999</v>
      </c>
      <c r="F1926" s="14">
        <f t="shared" ca="1" si="183"/>
        <v>478.70400000000001</v>
      </c>
      <c r="G1926" s="15">
        <f t="shared" ca="1" si="184"/>
        <v>1.0214746666110717</v>
      </c>
      <c r="H1926" s="15">
        <f t="shared" ca="1" si="185"/>
        <v>0.94866347471506407</v>
      </c>
      <c r="I1926" s="18">
        <f t="shared" ca="1" si="186"/>
        <v>-7.1280467618029086E-2</v>
      </c>
      <c r="J1926" s="9">
        <f t="shared" ca="1" si="181"/>
        <v>3.6027855300000002E-2</v>
      </c>
    </row>
    <row r="1927" spans="1:10" x14ac:dyDescent="0.2">
      <c r="A1927" s="2">
        <v>43025</v>
      </c>
      <c r="B1927" s="7">
        <v>2559.360107</v>
      </c>
      <c r="C1927" s="7">
        <v>467.72899999999998</v>
      </c>
      <c r="D1927" s="16">
        <v>-8.9713586329700001E-2</v>
      </c>
      <c r="E1927" s="14">
        <f t="shared" ca="1" si="182"/>
        <v>2506.6499020000001</v>
      </c>
      <c r="F1927" s="14">
        <f t="shared" ca="1" si="183"/>
        <v>473.50200000000001</v>
      </c>
      <c r="G1927" s="15">
        <f t="shared" ca="1" si="184"/>
        <v>1.0210281479507544</v>
      </c>
      <c r="H1927" s="15">
        <f t="shared" ca="1" si="185"/>
        <v>0.98780786564787471</v>
      </c>
      <c r="I1927" s="18">
        <f t="shared" ca="1" si="186"/>
        <v>-3.2536108205786674E-2</v>
      </c>
      <c r="J1927" s="9">
        <f t="shared" ca="1" si="181"/>
        <v>5.7177478099999998E-2</v>
      </c>
    </row>
    <row r="1928" spans="1:10" x14ac:dyDescent="0.2">
      <c r="A1928" s="2">
        <v>43026</v>
      </c>
      <c r="B1928" s="7">
        <v>2561.26001</v>
      </c>
      <c r="C1928" s="7">
        <v>463.01600000000002</v>
      </c>
      <c r="D1928" s="16">
        <v>-9.4148140224800003E-2</v>
      </c>
      <c r="E1928" s="14">
        <f t="shared" ca="1" si="182"/>
        <v>2508.23999</v>
      </c>
      <c r="F1928" s="14">
        <f t="shared" ca="1" si="183"/>
        <v>479.904</v>
      </c>
      <c r="G1928" s="15">
        <f t="shared" ca="1" si="184"/>
        <v>1.0211383361286732</v>
      </c>
      <c r="H1928" s="15">
        <f t="shared" ca="1" si="185"/>
        <v>0.96480962859238517</v>
      </c>
      <c r="I1928" s="18">
        <f t="shared" ca="1" si="186"/>
        <v>-5.5162660673225505E-2</v>
      </c>
      <c r="J1928" s="9">
        <f t="shared" ca="1" si="181"/>
        <v>3.8985479599999998E-2</v>
      </c>
    </row>
    <row r="1929" spans="1:10" x14ac:dyDescent="0.2">
      <c r="A1929" s="2">
        <v>43027</v>
      </c>
      <c r="B1929" s="7">
        <v>2562.1000979999999</v>
      </c>
      <c r="C1929" s="7">
        <v>460.52499999999998</v>
      </c>
      <c r="D1929" s="16">
        <v>-4.1516463653500001E-2</v>
      </c>
      <c r="E1929" s="14">
        <f t="shared" ca="1" si="182"/>
        <v>2500.6000979999999</v>
      </c>
      <c r="F1929" s="14">
        <f t="shared" ca="1" si="183"/>
        <v>454.82799999999997</v>
      </c>
      <c r="G1929" s="15">
        <f t="shared" ca="1" si="184"/>
        <v>1.0245940964527627</v>
      </c>
      <c r="H1929" s="15">
        <f t="shared" ca="1" si="185"/>
        <v>1.012525614078289</v>
      </c>
      <c r="I1929" s="18">
        <f t="shared" ca="1" si="186"/>
        <v>-1.1778793588852254E-2</v>
      </c>
      <c r="J1929" s="9">
        <f t="shared" ca="1" si="181"/>
        <v>2.9737670099999999E-2</v>
      </c>
    </row>
    <row r="1930" spans="1:10" x14ac:dyDescent="0.2">
      <c r="A1930" s="2">
        <v>43028</v>
      </c>
      <c r="B1930" s="7">
        <v>2575.209961</v>
      </c>
      <c r="C1930" s="7">
        <v>451.09899999999999</v>
      </c>
      <c r="D1930" s="16">
        <v>-6.6563988815000003E-2</v>
      </c>
      <c r="E1930" s="14">
        <f t="shared" ca="1" si="182"/>
        <v>2502.219971</v>
      </c>
      <c r="F1930" s="14">
        <f t="shared" ca="1" si="183"/>
        <v>467.233</v>
      </c>
      <c r="G1930" s="15">
        <f t="shared" ca="1" si="184"/>
        <v>1.0291700932955268</v>
      </c>
      <c r="H1930" s="15">
        <f t="shared" ca="1" si="185"/>
        <v>0.96546904863312311</v>
      </c>
      <c r="I1930" s="18">
        <f t="shared" ca="1" si="186"/>
        <v>-6.1895545816362807E-2</v>
      </c>
      <c r="J1930" s="9">
        <f t="shared" ca="1" si="181"/>
        <v>4.6684430000000004E-3</v>
      </c>
    </row>
    <row r="1931" spans="1:10" x14ac:dyDescent="0.2">
      <c r="A1931" s="2">
        <v>43031</v>
      </c>
      <c r="B1931" s="7">
        <v>2564.9799800000001</v>
      </c>
      <c r="C1931" s="7">
        <v>449.75200000000001</v>
      </c>
      <c r="D1931" s="16">
        <v>-6.1287685831799998E-2</v>
      </c>
      <c r="E1931" s="14">
        <f t="shared" ca="1" si="182"/>
        <v>2496.6599120000001</v>
      </c>
      <c r="F1931" s="14">
        <f t="shared" ca="1" si="183"/>
        <v>466.76600000000002</v>
      </c>
      <c r="G1931" s="15">
        <f t="shared" ca="1" si="184"/>
        <v>1.0273645872518018</v>
      </c>
      <c r="H1931" s="15">
        <f t="shared" ca="1" si="185"/>
        <v>0.96354918738725615</v>
      </c>
      <c r="I1931" s="18">
        <f t="shared" ca="1" si="186"/>
        <v>-6.2115631253410908E-2</v>
      </c>
      <c r="J1931" s="9">
        <f t="shared" ca="1" si="181"/>
        <v>-8.2794539999999999E-4</v>
      </c>
    </row>
    <row r="1932" spans="1:10" x14ac:dyDescent="0.2">
      <c r="A1932" s="2">
        <v>43032</v>
      </c>
      <c r="B1932" s="7">
        <v>2569.1298830000001</v>
      </c>
      <c r="C1932" s="7">
        <v>454.73500000000001</v>
      </c>
      <c r="D1932" s="16">
        <v>-5.3906255442999998E-2</v>
      </c>
      <c r="E1932" s="14">
        <f t="shared" ca="1" si="182"/>
        <v>2496.8400879999999</v>
      </c>
      <c r="F1932" s="14">
        <f t="shared" ca="1" si="183"/>
        <v>462.43099999999998</v>
      </c>
      <c r="G1932" s="15">
        <f t="shared" ca="1" si="184"/>
        <v>1.0289525129572497</v>
      </c>
      <c r="H1932" s="15">
        <f t="shared" ca="1" si="185"/>
        <v>0.98335751712147335</v>
      </c>
      <c r="I1932" s="18">
        <f t="shared" ca="1" si="186"/>
        <v>-4.4312050616149956E-2</v>
      </c>
      <c r="J1932" s="9">
        <f t="shared" ca="1" si="181"/>
        <v>9.5942048000000005E-3</v>
      </c>
    </row>
    <row r="1933" spans="1:10" x14ac:dyDescent="0.2">
      <c r="C1933" s="7">
        <v>452.71499999999997</v>
      </c>
      <c r="D1933" s="16">
        <v>-1.55365632272E-2</v>
      </c>
      <c r="E1933" s="14">
        <f t="shared" ca="1" si="182"/>
        <v>2507.040039</v>
      </c>
      <c r="F1933" s="14">
        <f t="shared" ca="1" si="183"/>
        <v>445.49200000000002</v>
      </c>
      <c r="G1933" s="15">
        <f t="shared" ca="1" si="184"/>
        <v>0</v>
      </c>
      <c r="H1933" s="15">
        <f t="shared" ca="1" si="185"/>
        <v>1.0162135346987151</v>
      </c>
      <c r="I1933" s="18" t="e">
        <f t="shared" ca="1" si="186"/>
        <v>#DIV/0!</v>
      </c>
      <c r="J1933" s="9" t="e">
        <f t="shared" ca="1" si="181"/>
        <v>#DIV/0!</v>
      </c>
    </row>
    <row r="1934" spans="1:10" x14ac:dyDescent="0.2">
      <c r="C1934" s="7">
        <v>456.149</v>
      </c>
      <c r="D1934" s="16">
        <v>-5.7051136264599997E-2</v>
      </c>
      <c r="E1934" s="14">
        <f t="shared" ca="1" si="182"/>
        <v>2510.0600589999999</v>
      </c>
      <c r="F1934" s="14">
        <f t="shared" ca="1" si="183"/>
        <v>470.70100000000002</v>
      </c>
      <c r="G1934" s="15">
        <f t="shared" ca="1" si="184"/>
        <v>0</v>
      </c>
      <c r="H1934" s="15">
        <f t="shared" ca="1" si="185"/>
        <v>0.96908440814869734</v>
      </c>
      <c r="I1934" s="18" t="e">
        <f t="shared" ca="1" si="186"/>
        <v>#DIV/0!</v>
      </c>
      <c r="J1934" s="9" t="e">
        <f t="shared" ca="1" si="181"/>
        <v>#DIV/0!</v>
      </c>
    </row>
    <row r="1935" spans="1:10" x14ac:dyDescent="0.2">
      <c r="C1935" s="7">
        <v>455.61</v>
      </c>
      <c r="D1935" s="16">
        <v>-4.4401986764199999E-2</v>
      </c>
      <c r="E1935" s="14">
        <f t="shared" ca="1" si="182"/>
        <v>2519.360107</v>
      </c>
      <c r="F1935" s="14">
        <f t="shared" ca="1" si="183"/>
        <v>467.56599999999997</v>
      </c>
      <c r="G1935" s="15">
        <f t="shared" ca="1" si="184"/>
        <v>0</v>
      </c>
      <c r="H1935" s="15">
        <f t="shared" ca="1" si="185"/>
        <v>0.97442927843341909</v>
      </c>
      <c r="I1935" s="18" t="e">
        <f t="shared" ca="1" si="186"/>
        <v>#DIV/0!</v>
      </c>
      <c r="J1935" s="9" t="e">
        <f t="shared" ca="1" si="181"/>
        <v>#DIV/0!</v>
      </c>
    </row>
    <row r="1936" spans="1:10" x14ac:dyDescent="0.2">
      <c r="C1936" s="7">
        <v>464.96899999999999</v>
      </c>
      <c r="D1936" s="16">
        <v>-3.4908206786900001E-2</v>
      </c>
      <c r="E1936" s="14">
        <f t="shared" ca="1" si="182"/>
        <v>2529.1201169999999</v>
      </c>
      <c r="F1936" s="14">
        <f t="shared" ca="1" si="183"/>
        <v>470.90100000000001</v>
      </c>
      <c r="G1936" s="15">
        <f t="shared" ca="1" si="184"/>
        <v>0</v>
      </c>
      <c r="H1936" s="15">
        <f t="shared" ca="1" si="185"/>
        <v>0.9874028723659537</v>
      </c>
      <c r="I1936" s="18" t="e">
        <f t="shared" ca="1" si="186"/>
        <v>#DIV/0!</v>
      </c>
      <c r="J1936" s="9" t="e">
        <f t="shared" ca="1" si="181"/>
        <v>#DIV/0!</v>
      </c>
    </row>
    <row r="1937" spans="3:10" x14ac:dyDescent="0.2">
      <c r="C1937" s="7">
        <v>467.52699999999999</v>
      </c>
      <c r="D1937" s="16">
        <v>-1.8745452346700001E-2</v>
      </c>
      <c r="E1937" s="14">
        <f t="shared" ca="1" si="182"/>
        <v>2534.580078</v>
      </c>
      <c r="F1937" s="14">
        <f t="shared" ca="1" si="183"/>
        <v>463.23099999999999</v>
      </c>
      <c r="G1937" s="15">
        <f t="shared" ca="1" si="184"/>
        <v>0</v>
      </c>
      <c r="H1937" s="15">
        <f t="shared" ca="1" si="185"/>
        <v>1.0092739907303268</v>
      </c>
      <c r="I1937" s="18" t="e">
        <f t="shared" ca="1" si="186"/>
        <v>#DIV/0!</v>
      </c>
      <c r="J1937" s="9" t="e">
        <f t="shared" ca="1" si="181"/>
        <v>#DIV/0!</v>
      </c>
    </row>
    <row r="1938" spans="3:10" x14ac:dyDescent="0.2">
      <c r="C1938" s="7">
        <v>467.99799999999999</v>
      </c>
      <c r="D1938" s="16">
        <v>1.7303236671E-3</v>
      </c>
      <c r="E1938" s="14">
        <f t="shared" ca="1" si="182"/>
        <v>2537.73999</v>
      </c>
      <c r="F1938" s="14">
        <f t="shared" ca="1" si="183"/>
        <v>456.16199999999998</v>
      </c>
      <c r="G1938" s="15">
        <f t="shared" ca="1" si="184"/>
        <v>0</v>
      </c>
      <c r="H1938" s="15">
        <f t="shared" ca="1" si="185"/>
        <v>1.0259469223653002</v>
      </c>
      <c r="I1938" s="18" t="e">
        <f t="shared" ca="1" si="186"/>
        <v>#DIV/0!</v>
      </c>
      <c r="J1938" s="9" t="e">
        <f t="shared" ca="1" si="181"/>
        <v>#DIV/0!</v>
      </c>
    </row>
    <row r="1939" spans="3:10" x14ac:dyDescent="0.2">
      <c r="C1939" s="7">
        <v>465.911</v>
      </c>
      <c r="D1939" s="16">
        <v>-9.9525248760299993E-3</v>
      </c>
      <c r="E1939" s="14">
        <f t="shared" ca="1" si="182"/>
        <v>2552.070068</v>
      </c>
      <c r="F1939" s="14">
        <f t="shared" ca="1" si="183"/>
        <v>454.16199999999998</v>
      </c>
      <c r="G1939" s="15">
        <f t="shared" ca="1" si="184"/>
        <v>0</v>
      </c>
      <c r="H1939" s="15">
        <f t="shared" ca="1" si="185"/>
        <v>1.0258696236144813</v>
      </c>
      <c r="I1939" s="18" t="e">
        <f t="shared" ca="1" si="186"/>
        <v>#DIV/0!</v>
      </c>
      <c r="J1939" s="9" t="e">
        <f t="shared" ca="1" si="181"/>
        <v>#DIV/0!</v>
      </c>
    </row>
    <row r="1940" spans="3:10" x14ac:dyDescent="0.2">
      <c r="C1940" s="7">
        <v>479.714</v>
      </c>
      <c r="D1940" s="16">
        <v>1.54340663639E-2</v>
      </c>
      <c r="E1940" s="14">
        <f t="shared" ca="1" si="182"/>
        <v>2549.330078</v>
      </c>
      <c r="F1940" s="14">
        <f t="shared" ca="1" si="183"/>
        <v>455.82900000000001</v>
      </c>
      <c r="G1940" s="15">
        <f t="shared" ca="1" si="184"/>
        <v>0</v>
      </c>
      <c r="H1940" s="15">
        <f t="shared" ca="1" si="185"/>
        <v>1.0523990356032635</v>
      </c>
      <c r="I1940" s="18" t="e">
        <f t="shared" ca="1" si="186"/>
        <v>#DIV/0!</v>
      </c>
      <c r="J1940" s="9" t="e">
        <f t="shared" ca="1" si="181"/>
        <v>#DIV/0!</v>
      </c>
    </row>
    <row r="1941" spans="3:10" x14ac:dyDescent="0.2">
      <c r="C1941" s="7">
        <v>469.95100000000002</v>
      </c>
      <c r="D1941" s="16">
        <v>-9.9292541157899993E-3</v>
      </c>
      <c r="E1941" s="14">
        <f t="shared" ca="1" si="182"/>
        <v>2544.7299800000001</v>
      </c>
      <c r="F1941" s="14">
        <f t="shared" ca="1" si="183"/>
        <v>466.45</v>
      </c>
      <c r="G1941" s="15">
        <f t="shared" ca="1" si="184"/>
        <v>0</v>
      </c>
      <c r="H1941" s="15">
        <f t="shared" ca="1" si="185"/>
        <v>1.0075056276128203</v>
      </c>
      <c r="I1941" s="18" t="e">
        <f t="shared" ca="1" si="186"/>
        <v>#DIV/0!</v>
      </c>
      <c r="J1941" s="9" t="e">
        <f t="shared" ca="1" si="181"/>
        <v>#DIV/0!</v>
      </c>
    </row>
    <row r="1942" spans="3:10" x14ac:dyDescent="0.2">
      <c r="C1942" s="7">
        <v>465.238</v>
      </c>
      <c r="D1942" s="16">
        <v>-4.2598813374500002E-4</v>
      </c>
      <c r="E1942" s="14">
        <f t="shared" ca="1" si="182"/>
        <v>2550.639893</v>
      </c>
      <c r="F1942" s="14">
        <f t="shared" ca="1" si="183"/>
        <v>458.505</v>
      </c>
      <c r="G1942" s="15">
        <f t="shared" ca="1" si="184"/>
        <v>0</v>
      </c>
      <c r="H1942" s="15">
        <f t="shared" ca="1" si="185"/>
        <v>1.0146846817373856</v>
      </c>
      <c r="I1942" s="18" t="e">
        <f t="shared" ca="1" si="186"/>
        <v>#DIV/0!</v>
      </c>
      <c r="J1942" s="9" t="e">
        <f t="shared" ca="1" si="181"/>
        <v>#DIV/0!</v>
      </c>
    </row>
    <row r="1943" spans="3:10" x14ac:dyDescent="0.2">
      <c r="C1943" s="7">
        <v>465.709</v>
      </c>
      <c r="D1943" s="16">
        <v>-6.2918405444599996E-3</v>
      </c>
      <c r="E1943" s="14">
        <f t="shared" ca="1" si="182"/>
        <v>2555.23999</v>
      </c>
      <c r="F1943" s="14">
        <f t="shared" ca="1" si="183"/>
        <v>457.83199999999999</v>
      </c>
      <c r="G1943" s="15">
        <f t="shared" ca="1" si="184"/>
        <v>0</v>
      </c>
      <c r="H1943" s="15">
        <f t="shared" ca="1" si="185"/>
        <v>1.0172050009610512</v>
      </c>
      <c r="I1943" s="18" t="e">
        <f t="shared" ca="1" si="186"/>
        <v>#DIV/0!</v>
      </c>
      <c r="J1943" s="9" t="e">
        <f t="shared" ref="J1943:J2006" ca="1" si="187">ROUND(I1943-D1943,10)</f>
        <v>#DIV/0!</v>
      </c>
    </row>
    <row r="1944" spans="3:10" x14ac:dyDescent="0.2">
      <c r="C1944" s="7">
        <v>459.178</v>
      </c>
      <c r="D1944" s="16">
        <v>-8.1151501026999993E-3</v>
      </c>
      <c r="E1944" s="14">
        <f t="shared" ca="1" si="182"/>
        <v>2550.929932</v>
      </c>
      <c r="F1944" s="14">
        <f t="shared" ca="1" si="183"/>
        <v>456.553</v>
      </c>
      <c r="G1944" s="15">
        <f t="shared" ca="1" si="184"/>
        <v>0</v>
      </c>
      <c r="H1944" s="15">
        <f t="shared" ca="1" si="185"/>
        <v>1.0057496062888647</v>
      </c>
      <c r="I1944" s="18" t="e">
        <f t="shared" ca="1" si="186"/>
        <v>#DIV/0!</v>
      </c>
      <c r="J1944" s="9" t="e">
        <f t="shared" ca="1" si="187"/>
        <v>#DIV/0!</v>
      </c>
    </row>
    <row r="1945" spans="3:10" x14ac:dyDescent="0.2">
      <c r="C1945" s="7">
        <v>456.08100000000002</v>
      </c>
      <c r="D1945" s="16">
        <v>3.8355910826100002E-3</v>
      </c>
      <c r="E1945" s="14">
        <f t="shared" ca="1" si="182"/>
        <v>2553.169922</v>
      </c>
      <c r="F1945" s="14">
        <f t="shared" ca="1" si="183"/>
        <v>455.00400000000002</v>
      </c>
      <c r="G1945" s="15">
        <f t="shared" ca="1" si="184"/>
        <v>0</v>
      </c>
      <c r="H1945" s="15">
        <f t="shared" ca="1" si="185"/>
        <v>1.002367012158135</v>
      </c>
      <c r="I1945" s="18" t="e">
        <f t="shared" ca="1" si="186"/>
        <v>#DIV/0!</v>
      </c>
      <c r="J1945" s="9" t="e">
        <f t="shared" ca="1" si="187"/>
        <v>#DIV/0!</v>
      </c>
    </row>
    <row r="1946" spans="3:10" x14ac:dyDescent="0.2">
      <c r="C1946" s="7">
        <v>459.178</v>
      </c>
      <c r="D1946" s="16">
        <v>3.02715371656E-3</v>
      </c>
      <c r="E1946" s="14">
        <f t="shared" ca="1" si="182"/>
        <v>2557.639893</v>
      </c>
      <c r="F1946" s="14">
        <f t="shared" ca="1" si="183"/>
        <v>454.12900000000002</v>
      </c>
      <c r="G1946" s="15">
        <f t="shared" ca="1" si="184"/>
        <v>0</v>
      </c>
      <c r="H1946" s="15">
        <f t="shared" ca="1" si="185"/>
        <v>1.0111179862990471</v>
      </c>
      <c r="I1946" s="18" t="e">
        <f t="shared" ca="1" si="186"/>
        <v>#DIV/0!</v>
      </c>
      <c r="J1946" s="9" t="e">
        <f t="shared" ca="1" si="187"/>
        <v>#DIV/0!</v>
      </c>
    </row>
    <row r="1947" spans="3:10" x14ac:dyDescent="0.2">
      <c r="C1947" s="7">
        <v>461.73700000000002</v>
      </c>
      <c r="D1947" s="16">
        <v>-1.73058868826E-2</v>
      </c>
      <c r="E1947" s="14">
        <f t="shared" ca="1" si="182"/>
        <v>2559.360107</v>
      </c>
      <c r="F1947" s="14">
        <f t="shared" ca="1" si="183"/>
        <v>467.72899999999998</v>
      </c>
      <c r="G1947" s="15">
        <f t="shared" ca="1" si="184"/>
        <v>0</v>
      </c>
      <c r="H1947" s="15">
        <f t="shared" ca="1" si="185"/>
        <v>0.98718916295547221</v>
      </c>
      <c r="I1947" s="18" t="e">
        <f t="shared" ca="1" si="186"/>
        <v>#DIV/0!</v>
      </c>
      <c r="J1947" s="9" t="e">
        <f t="shared" ca="1" si="187"/>
        <v>#DIV/0!</v>
      </c>
    </row>
    <row r="1948" spans="3:10" x14ac:dyDescent="0.2">
      <c r="C1948" s="7">
        <v>448.20400000000001</v>
      </c>
      <c r="D1948" s="16">
        <v>-1.48015392852E-2</v>
      </c>
      <c r="E1948" s="14">
        <f t="shared" ca="1" si="182"/>
        <v>2561.26001</v>
      </c>
      <c r="F1948" s="14">
        <f t="shared" ca="1" si="183"/>
        <v>463.01600000000002</v>
      </c>
      <c r="G1948" s="15">
        <f t="shared" ca="1" si="184"/>
        <v>0</v>
      </c>
      <c r="H1948" s="15">
        <f t="shared" ca="1" si="185"/>
        <v>0.96800974480363522</v>
      </c>
      <c r="I1948" s="18" t="e">
        <f t="shared" ca="1" si="186"/>
        <v>#DIV/0!</v>
      </c>
      <c r="J1948" s="9" t="e">
        <f t="shared" ca="1" si="187"/>
        <v>#DIV/0!</v>
      </c>
    </row>
    <row r="1949" spans="3:10" x14ac:dyDescent="0.2">
      <c r="C1949" s="7">
        <v>448.339</v>
      </c>
      <c r="D1949" s="16">
        <v>-4.8350222489300003E-3</v>
      </c>
      <c r="E1949" s="14">
        <f t="shared" ca="1" si="182"/>
        <v>2562.1000979999999</v>
      </c>
      <c r="F1949" s="14">
        <f t="shared" ca="1" si="183"/>
        <v>460.52499999999998</v>
      </c>
      <c r="G1949" s="15">
        <f t="shared" ca="1" si="184"/>
        <v>0</v>
      </c>
      <c r="H1949" s="15">
        <f t="shared" ca="1" si="185"/>
        <v>0.97353889582541664</v>
      </c>
      <c r="I1949" s="18" t="e">
        <f t="shared" ca="1" si="186"/>
        <v>#DIV/0!</v>
      </c>
      <c r="J1949" s="9" t="e">
        <f t="shared" ca="1" si="187"/>
        <v>#DIV/0!</v>
      </c>
    </row>
    <row r="1950" spans="3:10" x14ac:dyDescent="0.2">
      <c r="C1950" s="7">
        <v>456.48500000000001</v>
      </c>
      <c r="D1950" s="16">
        <v>2.1756867293800001E-2</v>
      </c>
      <c r="E1950" s="14">
        <f t="shared" ca="1" si="182"/>
        <v>2575.209961</v>
      </c>
      <c r="F1950" s="14">
        <f t="shared" ca="1" si="183"/>
        <v>451.09899999999999</v>
      </c>
      <c r="G1950" s="15">
        <f t="shared" ca="1" si="184"/>
        <v>0</v>
      </c>
      <c r="H1950" s="15">
        <f t="shared" ca="1" si="185"/>
        <v>1.011939729416381</v>
      </c>
      <c r="I1950" s="18" t="e">
        <f t="shared" ca="1" si="186"/>
        <v>#DIV/0!</v>
      </c>
      <c r="J1950" s="9" t="e">
        <f t="shared" ca="1" si="187"/>
        <v>#DIV/0!</v>
      </c>
    </row>
    <row r="1951" spans="3:10" x14ac:dyDescent="0.2">
      <c r="C1951" s="7">
        <v>449.75200000000001</v>
      </c>
      <c r="D1951" s="16">
        <v>2.2743287312899998E-2</v>
      </c>
      <c r="E1951" s="14">
        <f t="shared" ca="1" si="182"/>
        <v>2564.9799800000001</v>
      </c>
      <c r="F1951" s="14">
        <f t="shared" ca="1" si="183"/>
        <v>449.75200000000001</v>
      </c>
      <c r="G1951" s="15">
        <f t="shared" ca="1" si="184"/>
        <v>0</v>
      </c>
      <c r="H1951" s="15">
        <f t="shared" ca="1" si="185"/>
        <v>1</v>
      </c>
      <c r="I1951" s="18" t="e">
        <f t="shared" ca="1" si="186"/>
        <v>#DIV/0!</v>
      </c>
      <c r="J1951" s="9" t="e">
        <f t="shared" ca="1" si="187"/>
        <v>#DIV/0!</v>
      </c>
    </row>
    <row r="1952" spans="3:10" x14ac:dyDescent="0.2">
      <c r="C1952" s="7">
        <v>454.73500000000001</v>
      </c>
      <c r="D1952" s="16">
        <v>6.1687974340599999E-2</v>
      </c>
      <c r="E1952" s="14">
        <f t="shared" ca="1" si="182"/>
        <v>2569.1298830000001</v>
      </c>
      <c r="F1952" s="14">
        <f t="shared" ca="1" si="183"/>
        <v>454.73500000000001</v>
      </c>
      <c r="G1952" s="15">
        <f t="shared" ca="1" si="184"/>
        <v>0</v>
      </c>
      <c r="H1952" s="15">
        <f t="shared" ca="1" si="185"/>
        <v>1</v>
      </c>
      <c r="I1952" s="18" t="e">
        <f t="shared" ca="1" si="186"/>
        <v>#DIV/0!</v>
      </c>
      <c r="J1952" s="9" t="e">
        <f t="shared" ca="1" si="187"/>
        <v>#DIV/0!</v>
      </c>
    </row>
    <row r="1953" spans="3:10" x14ac:dyDescent="0.2">
      <c r="C1953" s="7">
        <v>439.38400000000001</v>
      </c>
      <c r="D1953" s="16">
        <v>5.0222922186000003E-2</v>
      </c>
      <c r="E1953" s="14">
        <f t="shared" ref="E1953:E2016" ca="1" si="188">OFFSET(B1953,-$K$1,0)</f>
        <v>0</v>
      </c>
      <c r="F1953" s="14">
        <f t="shared" ref="F1953:F2016" ca="1" si="189">OFFSET(C1953,-$K$1,0)</f>
        <v>452.71499999999997</v>
      </c>
      <c r="G1953" s="15" t="e">
        <f t="shared" ref="G1953:G2016" ca="1" si="190">B1953/E1953</f>
        <v>#DIV/0!</v>
      </c>
      <c r="H1953" s="15">
        <f t="shared" ref="H1953:H2016" ca="1" si="191">C1953/F1953</f>
        <v>0.97055321780811332</v>
      </c>
      <c r="I1953" s="18" t="e">
        <f t="shared" ref="I1953:I2016" ca="1" si="192">H1953/G1953-1</f>
        <v>#DIV/0!</v>
      </c>
      <c r="J1953" s="9" t="e">
        <f t="shared" ca="1" si="187"/>
        <v>#DIV/0!</v>
      </c>
    </row>
    <row r="1954" spans="3:10" x14ac:dyDescent="0.2">
      <c r="C1954" s="7">
        <v>423.09100000000001</v>
      </c>
      <c r="D1954" s="16">
        <v>1.5873324995799999E-2</v>
      </c>
      <c r="E1954" s="14">
        <f t="shared" ca="1" si="188"/>
        <v>0</v>
      </c>
      <c r="F1954" s="14">
        <f t="shared" ca="1" si="189"/>
        <v>456.149</v>
      </c>
      <c r="G1954" s="15" t="e">
        <f t="shared" ca="1" si="190"/>
        <v>#DIV/0!</v>
      </c>
      <c r="H1954" s="15">
        <f t="shared" ca="1" si="191"/>
        <v>0.927528066487047</v>
      </c>
      <c r="I1954" s="18" t="e">
        <f t="shared" ca="1" si="192"/>
        <v>#DIV/0!</v>
      </c>
      <c r="J1954" s="9" t="e">
        <f t="shared" ca="1" si="187"/>
        <v>#DIV/0!</v>
      </c>
    </row>
    <row r="1955" spans="3:10" x14ac:dyDescent="0.2">
      <c r="C1955" s="7">
        <v>423.89800000000002</v>
      </c>
      <c r="D1955" s="16">
        <v>3.7493051311400002E-2</v>
      </c>
      <c r="E1955" s="14">
        <f t="shared" ca="1" si="188"/>
        <v>0</v>
      </c>
      <c r="F1955" s="14">
        <f t="shared" ca="1" si="189"/>
        <v>455.61</v>
      </c>
      <c r="G1955" s="15" t="e">
        <f t="shared" ca="1" si="190"/>
        <v>#DIV/0!</v>
      </c>
      <c r="H1955" s="15">
        <f t="shared" ca="1" si="191"/>
        <v>0.93039661113671779</v>
      </c>
      <c r="I1955" s="18" t="e">
        <f t="shared" ca="1" si="192"/>
        <v>#DIV/0!</v>
      </c>
      <c r="J1955" s="9" t="e">
        <f t="shared" ca="1" si="187"/>
        <v>#DIV/0!</v>
      </c>
    </row>
    <row r="1956" spans="3:10" x14ac:dyDescent="0.2">
      <c r="C1956" s="7">
        <v>452.17599999999999</v>
      </c>
      <c r="D1956" s="16">
        <v>4.1730474352499998E-2</v>
      </c>
      <c r="E1956" s="14">
        <f t="shared" ca="1" si="188"/>
        <v>0</v>
      </c>
      <c r="F1956" s="14">
        <f t="shared" ca="1" si="189"/>
        <v>464.96899999999999</v>
      </c>
      <c r="G1956" s="15" t="e">
        <f t="shared" ca="1" si="190"/>
        <v>#DIV/0!</v>
      </c>
      <c r="H1956" s="15">
        <f t="shared" ca="1" si="191"/>
        <v>0.97248633779886395</v>
      </c>
      <c r="I1956" s="18" t="e">
        <f t="shared" ca="1" si="192"/>
        <v>#DIV/0!</v>
      </c>
      <c r="J1956" s="9" t="e">
        <f t="shared" ca="1" si="187"/>
        <v>#DIV/0!</v>
      </c>
    </row>
    <row r="1957" spans="3:10" x14ac:dyDescent="0.2">
      <c r="C1957" s="7">
        <v>445.30900000000003</v>
      </c>
      <c r="D1957" s="16">
        <v>3.1669205722099997E-2</v>
      </c>
      <c r="E1957" s="14">
        <f t="shared" ca="1" si="188"/>
        <v>0</v>
      </c>
      <c r="F1957" s="14">
        <f t="shared" ca="1" si="189"/>
        <v>467.52699999999999</v>
      </c>
      <c r="G1957" s="15" t="e">
        <f t="shared" ca="1" si="190"/>
        <v>#DIV/0!</v>
      </c>
      <c r="H1957" s="15">
        <f t="shared" ca="1" si="191"/>
        <v>0.95247761091872774</v>
      </c>
      <c r="I1957" s="18" t="e">
        <f t="shared" ca="1" si="192"/>
        <v>#DIV/0!</v>
      </c>
      <c r="J1957" s="9" t="e">
        <f t="shared" ca="1" si="187"/>
        <v>#DIV/0!</v>
      </c>
    </row>
    <row r="1958" spans="3:10" x14ac:dyDescent="0.2">
      <c r="C1958" s="7">
        <v>448.87700000000001</v>
      </c>
      <c r="D1958" s="16">
        <v>2.65244431663E-2</v>
      </c>
      <c r="E1958" s="14">
        <f t="shared" ca="1" si="188"/>
        <v>0</v>
      </c>
      <c r="F1958" s="14">
        <f t="shared" ca="1" si="189"/>
        <v>467.99799999999999</v>
      </c>
      <c r="G1958" s="15" t="e">
        <f t="shared" ca="1" si="190"/>
        <v>#DIV/0!</v>
      </c>
      <c r="H1958" s="15">
        <f t="shared" ca="1" si="191"/>
        <v>0.95914298779054619</v>
      </c>
      <c r="I1958" s="18" t="e">
        <f t="shared" ca="1" si="192"/>
        <v>#DIV/0!</v>
      </c>
      <c r="J1958" s="9" t="e">
        <f t="shared" ca="1" si="187"/>
        <v>#DIV/0!</v>
      </c>
    </row>
    <row r="1959" spans="3:10" x14ac:dyDescent="0.2">
      <c r="C1959" s="7">
        <v>447.8</v>
      </c>
      <c r="D1959" s="16">
        <v>2.5265380923699999E-2</v>
      </c>
      <c r="E1959" s="14">
        <f t="shared" ca="1" si="188"/>
        <v>0</v>
      </c>
      <c r="F1959" s="14">
        <f t="shared" ca="1" si="189"/>
        <v>465.911</v>
      </c>
      <c r="G1959" s="15" t="e">
        <f t="shared" ca="1" si="190"/>
        <v>#DIV/0!</v>
      </c>
      <c r="H1959" s="15">
        <f t="shared" ca="1" si="191"/>
        <v>0.96112776903743424</v>
      </c>
      <c r="I1959" s="18" t="e">
        <f t="shared" ca="1" si="192"/>
        <v>#DIV/0!</v>
      </c>
      <c r="J1959" s="9" t="e">
        <f t="shared" ca="1" si="187"/>
        <v>#DIV/0!</v>
      </c>
    </row>
    <row r="1960" spans="3:10" x14ac:dyDescent="0.2">
      <c r="C1960" s="7">
        <v>435.95</v>
      </c>
      <c r="D1960" s="16">
        <v>5.8312130535500004E-3</v>
      </c>
      <c r="E1960" s="14">
        <f t="shared" ca="1" si="188"/>
        <v>0</v>
      </c>
      <c r="F1960" s="14">
        <f t="shared" ca="1" si="189"/>
        <v>479.714</v>
      </c>
      <c r="G1960" s="15" t="e">
        <f t="shared" ca="1" si="190"/>
        <v>#DIV/0!</v>
      </c>
      <c r="H1960" s="15">
        <f t="shared" ca="1" si="191"/>
        <v>0.90877064250782758</v>
      </c>
      <c r="I1960" s="18" t="e">
        <f t="shared" ca="1" si="192"/>
        <v>#DIV/0!</v>
      </c>
      <c r="J1960" s="9" t="e">
        <f t="shared" ca="1" si="187"/>
        <v>#DIV/0!</v>
      </c>
    </row>
    <row r="1961" spans="3:10" x14ac:dyDescent="0.2">
      <c r="C1961" s="7">
        <v>437.02699999999999</v>
      </c>
      <c r="D1961" s="16">
        <v>1.5027978229E-2</v>
      </c>
      <c r="E1961" s="14">
        <f t="shared" ca="1" si="188"/>
        <v>0</v>
      </c>
      <c r="F1961" s="14">
        <f t="shared" ca="1" si="189"/>
        <v>469.95100000000002</v>
      </c>
      <c r="G1961" s="15" t="e">
        <f t="shared" ca="1" si="190"/>
        <v>#DIV/0!</v>
      </c>
      <c r="H1961" s="15">
        <f t="shared" ca="1" si="191"/>
        <v>0.92994163221271997</v>
      </c>
      <c r="I1961" s="18" t="e">
        <f t="shared" ca="1" si="192"/>
        <v>#DIV/0!</v>
      </c>
      <c r="J1961" s="9" t="e">
        <f t="shared" ca="1" si="187"/>
        <v>#DIV/0!</v>
      </c>
    </row>
    <row r="1962" spans="3:10" x14ac:dyDescent="0.2">
      <c r="C1962" s="7">
        <v>438.03699999999998</v>
      </c>
      <c r="D1962" s="16">
        <v>1.6149047575900001E-2</v>
      </c>
      <c r="E1962" s="14">
        <f t="shared" ca="1" si="188"/>
        <v>0</v>
      </c>
      <c r="F1962" s="14">
        <f t="shared" ca="1" si="189"/>
        <v>465.238</v>
      </c>
      <c r="G1962" s="15" t="e">
        <f t="shared" ca="1" si="190"/>
        <v>#DIV/0!</v>
      </c>
      <c r="H1962" s="15">
        <f t="shared" ca="1" si="191"/>
        <v>0.94153315077444233</v>
      </c>
      <c r="I1962" s="18" t="e">
        <f t="shared" ca="1" si="192"/>
        <v>#DIV/0!</v>
      </c>
      <c r="J1962" s="9" t="e">
        <f t="shared" ca="1" si="187"/>
        <v>#DIV/0!</v>
      </c>
    </row>
    <row r="1963" spans="3:10" x14ac:dyDescent="0.2">
      <c r="C1963" s="7">
        <v>433.16300000000001</v>
      </c>
      <c r="D1963" s="16">
        <v>4.2924161423199998E-2</v>
      </c>
      <c r="E1963" s="14">
        <f t="shared" ca="1" si="188"/>
        <v>0</v>
      </c>
      <c r="F1963" s="14">
        <f t="shared" ca="1" si="189"/>
        <v>465.709</v>
      </c>
      <c r="G1963" s="15" t="e">
        <f t="shared" ca="1" si="190"/>
        <v>#DIV/0!</v>
      </c>
      <c r="H1963" s="15">
        <f t="shared" ca="1" si="191"/>
        <v>0.93011515774872289</v>
      </c>
      <c r="I1963" s="18" t="e">
        <f t="shared" ca="1" si="192"/>
        <v>#DIV/0!</v>
      </c>
      <c r="J1963" s="9" t="e">
        <f t="shared" ca="1" si="187"/>
        <v>#DIV/0!</v>
      </c>
    </row>
    <row r="1964" spans="3:10" x14ac:dyDescent="0.2">
      <c r="C1964" s="7">
        <v>429.02199999999999</v>
      </c>
      <c r="D1964" s="16">
        <v>5.4093538703099998E-2</v>
      </c>
      <c r="E1964" s="14">
        <f t="shared" ca="1" si="188"/>
        <v>0</v>
      </c>
      <c r="F1964" s="14">
        <f t="shared" ca="1" si="189"/>
        <v>459.178</v>
      </c>
      <c r="G1964" s="15" t="e">
        <f t="shared" ca="1" si="190"/>
        <v>#DIV/0!</v>
      </c>
      <c r="H1964" s="15">
        <f t="shared" ca="1" si="191"/>
        <v>0.93432612189608388</v>
      </c>
      <c r="I1964" s="18" t="e">
        <f t="shared" ca="1" si="192"/>
        <v>#DIV/0!</v>
      </c>
      <c r="J1964" s="9" t="e">
        <f t="shared" ca="1" si="187"/>
        <v>#DIV/0!</v>
      </c>
    </row>
    <row r="1965" spans="3:10" x14ac:dyDescent="0.2">
      <c r="C1965" s="7">
        <v>427.12099999999998</v>
      </c>
      <c r="D1965" s="16">
        <v>4.7930548557100001E-2</v>
      </c>
      <c r="E1965" s="14">
        <f t="shared" ca="1" si="188"/>
        <v>0</v>
      </c>
      <c r="F1965" s="14">
        <f t="shared" ca="1" si="189"/>
        <v>456.08100000000002</v>
      </c>
      <c r="G1965" s="15" t="e">
        <f t="shared" ca="1" si="190"/>
        <v>#DIV/0!</v>
      </c>
      <c r="H1965" s="15">
        <f t="shared" ca="1" si="191"/>
        <v>0.93650250723007533</v>
      </c>
      <c r="I1965" s="18" t="e">
        <f t="shared" ca="1" si="192"/>
        <v>#DIV/0!</v>
      </c>
      <c r="J1965" s="9" t="e">
        <f t="shared" ca="1" si="187"/>
        <v>#DIV/0!</v>
      </c>
    </row>
    <row r="1966" spans="3:10" x14ac:dyDescent="0.2">
      <c r="C1966" s="7">
        <v>428.13900000000001</v>
      </c>
      <c r="D1966" s="16">
        <v>5.2705503126400002E-2</v>
      </c>
      <c r="E1966" s="14">
        <f t="shared" ca="1" si="188"/>
        <v>0</v>
      </c>
      <c r="F1966" s="14">
        <f t="shared" ca="1" si="189"/>
        <v>459.178</v>
      </c>
      <c r="G1966" s="15" t="e">
        <f t="shared" ca="1" si="190"/>
        <v>#DIV/0!</v>
      </c>
      <c r="H1966" s="15">
        <f t="shared" ca="1" si="191"/>
        <v>0.93240312035855377</v>
      </c>
      <c r="I1966" s="18" t="e">
        <f t="shared" ca="1" si="192"/>
        <v>#DIV/0!</v>
      </c>
      <c r="J1966" s="9" t="e">
        <f t="shared" ca="1" si="187"/>
        <v>#DIV/0!</v>
      </c>
    </row>
    <row r="1967" spans="3:10" x14ac:dyDescent="0.2">
      <c r="C1967" s="7">
        <v>420.536</v>
      </c>
      <c r="D1967" s="16">
        <v>6.0674928915400002E-2</v>
      </c>
      <c r="E1967" s="14">
        <f t="shared" ca="1" si="188"/>
        <v>0</v>
      </c>
      <c r="F1967" s="14">
        <f t="shared" ca="1" si="189"/>
        <v>461.73700000000002</v>
      </c>
      <c r="G1967" s="15" t="e">
        <f t="shared" ca="1" si="190"/>
        <v>#DIV/0!</v>
      </c>
      <c r="H1967" s="15">
        <f t="shared" ca="1" si="191"/>
        <v>0.91076955063163656</v>
      </c>
      <c r="I1967" s="18" t="e">
        <f t="shared" ca="1" si="192"/>
        <v>#DIV/0!</v>
      </c>
      <c r="J1967" s="9" t="e">
        <f t="shared" ca="1" si="187"/>
        <v>#DIV/0!</v>
      </c>
    </row>
    <row r="1968" spans="3:10" x14ac:dyDescent="0.2">
      <c r="C1968" s="7">
        <v>419.38200000000001</v>
      </c>
      <c r="D1968" s="16">
        <v>4.0702607679199997E-2</v>
      </c>
      <c r="E1968" s="14">
        <f t="shared" ca="1" si="188"/>
        <v>0</v>
      </c>
      <c r="F1968" s="14">
        <f t="shared" ca="1" si="189"/>
        <v>448.20400000000001</v>
      </c>
      <c r="G1968" s="15" t="e">
        <f t="shared" ca="1" si="190"/>
        <v>#DIV/0!</v>
      </c>
      <c r="H1968" s="15">
        <f t="shared" ca="1" si="191"/>
        <v>0.93569446055813865</v>
      </c>
      <c r="I1968" s="18" t="e">
        <f t="shared" ca="1" si="192"/>
        <v>#DIV/0!</v>
      </c>
      <c r="J1968" s="9" t="e">
        <f t="shared" ca="1" si="187"/>
        <v>#DIV/0!</v>
      </c>
    </row>
    <row r="1969" spans="3:10" x14ac:dyDescent="0.2">
      <c r="C1969" s="7">
        <v>430.58300000000003</v>
      </c>
      <c r="D1969" s="16">
        <v>3.2751079377899998E-2</v>
      </c>
      <c r="E1969" s="14">
        <f t="shared" ca="1" si="188"/>
        <v>0</v>
      </c>
      <c r="F1969" s="14">
        <f t="shared" ca="1" si="189"/>
        <v>448.339</v>
      </c>
      <c r="G1969" s="15" t="e">
        <f t="shared" ca="1" si="190"/>
        <v>#DIV/0!</v>
      </c>
      <c r="H1969" s="15">
        <f t="shared" ca="1" si="191"/>
        <v>0.96039603960396047</v>
      </c>
      <c r="I1969" s="18" t="e">
        <f t="shared" ca="1" si="192"/>
        <v>#DIV/0!</v>
      </c>
      <c r="J1969" s="9" t="e">
        <f t="shared" ca="1" si="187"/>
        <v>#DIV/0!</v>
      </c>
    </row>
    <row r="1970" spans="3:10" x14ac:dyDescent="0.2">
      <c r="C1970" s="7">
        <v>426.17099999999999</v>
      </c>
      <c r="D1970" s="16">
        <v>1.08581072466E-2</v>
      </c>
      <c r="E1970" s="14">
        <f t="shared" ca="1" si="188"/>
        <v>0</v>
      </c>
      <c r="F1970" s="14">
        <f t="shared" ca="1" si="189"/>
        <v>456.48500000000001</v>
      </c>
      <c r="G1970" s="15" t="e">
        <f t="shared" ca="1" si="190"/>
        <v>#DIV/0!</v>
      </c>
      <c r="H1970" s="15">
        <f t="shared" ca="1" si="191"/>
        <v>0.93359256054415807</v>
      </c>
      <c r="I1970" s="18" t="e">
        <f t="shared" ca="1" si="192"/>
        <v>#DIV/0!</v>
      </c>
      <c r="J1970" s="9" t="e">
        <f t="shared" ca="1" si="187"/>
        <v>#DIV/0!</v>
      </c>
    </row>
    <row r="1971" spans="3:10" x14ac:dyDescent="0.2">
      <c r="C1971" s="7">
        <v>431.39800000000002</v>
      </c>
      <c r="D1971" s="16">
        <v>3.1641493289399997E-2</v>
      </c>
      <c r="E1971" s="14">
        <f t="shared" ca="1" si="188"/>
        <v>0</v>
      </c>
      <c r="F1971" s="14">
        <f t="shared" ca="1" si="189"/>
        <v>449.75200000000001</v>
      </c>
      <c r="G1971" s="15" t="e">
        <f t="shared" ca="1" si="190"/>
        <v>#DIV/0!</v>
      </c>
      <c r="H1971" s="15">
        <f t="shared" ca="1" si="191"/>
        <v>0.95919084295344992</v>
      </c>
      <c r="I1971" s="18" t="e">
        <f t="shared" ca="1" si="192"/>
        <v>#DIV/0!</v>
      </c>
      <c r="J1971" s="9" t="e">
        <f t="shared" ca="1" si="187"/>
        <v>#DIV/0!</v>
      </c>
    </row>
    <row r="1972" spans="3:10" x14ac:dyDescent="0.2">
      <c r="C1972" s="7">
        <v>430.24400000000003</v>
      </c>
      <c r="D1972" s="16">
        <v>-6.14006901989E-3</v>
      </c>
      <c r="E1972" s="14">
        <f t="shared" ca="1" si="188"/>
        <v>0</v>
      </c>
      <c r="F1972" s="14">
        <f t="shared" ca="1" si="189"/>
        <v>454.73500000000001</v>
      </c>
      <c r="G1972" s="15" t="e">
        <f t="shared" ca="1" si="190"/>
        <v>#DIV/0!</v>
      </c>
      <c r="H1972" s="15">
        <f t="shared" ca="1" si="191"/>
        <v>0.94614225867813129</v>
      </c>
      <c r="I1972" s="18" t="e">
        <f t="shared" ca="1" si="192"/>
        <v>#DIV/0!</v>
      </c>
      <c r="J1972" s="9" t="e">
        <f t="shared" ca="1" si="187"/>
        <v>#DIV/0!</v>
      </c>
    </row>
    <row r="1973" spans="3:10" x14ac:dyDescent="0.2">
      <c r="C1973" s="7">
        <v>434.04500000000002</v>
      </c>
      <c r="D1973" s="16">
        <v>1.2624679831500001E-2</v>
      </c>
      <c r="E1973" s="14">
        <f t="shared" ca="1" si="188"/>
        <v>0</v>
      </c>
      <c r="F1973" s="14">
        <f t="shared" ca="1" si="189"/>
        <v>439.38400000000001</v>
      </c>
      <c r="G1973" s="15" t="e">
        <f t="shared" ca="1" si="190"/>
        <v>#DIV/0!</v>
      </c>
      <c r="H1973" s="15">
        <f t="shared" ca="1" si="191"/>
        <v>0.98784889754747551</v>
      </c>
      <c r="I1973" s="18" t="e">
        <f t="shared" ca="1" si="192"/>
        <v>#DIV/0!</v>
      </c>
      <c r="J1973" s="9" t="e">
        <f t="shared" ca="1" si="187"/>
        <v>#DIV/0!</v>
      </c>
    </row>
    <row r="1974" spans="3:10" x14ac:dyDescent="0.2">
      <c r="C1974" s="7">
        <v>427.73200000000003</v>
      </c>
      <c r="D1974" s="16">
        <v>3.75944862977E-2</v>
      </c>
      <c r="E1974" s="14">
        <f t="shared" ca="1" si="188"/>
        <v>0</v>
      </c>
      <c r="F1974" s="14">
        <f t="shared" ca="1" si="189"/>
        <v>423.09100000000001</v>
      </c>
      <c r="G1974" s="15" t="e">
        <f t="shared" ca="1" si="190"/>
        <v>#DIV/0!</v>
      </c>
      <c r="H1974" s="15">
        <f t="shared" ca="1" si="191"/>
        <v>1.0109692713860612</v>
      </c>
      <c r="I1974" s="18" t="e">
        <f t="shared" ca="1" si="192"/>
        <v>#DIV/0!</v>
      </c>
      <c r="J1974" s="9" t="e">
        <f t="shared" ca="1" si="187"/>
        <v>#DIV/0!</v>
      </c>
    </row>
    <row r="1975" spans="3:10" x14ac:dyDescent="0.2">
      <c r="C1975" s="7">
        <v>427.25700000000001</v>
      </c>
      <c r="D1975" s="16">
        <v>1.86413647205E-2</v>
      </c>
      <c r="E1975" s="14">
        <f t="shared" ca="1" si="188"/>
        <v>0</v>
      </c>
      <c r="F1975" s="14">
        <f t="shared" ca="1" si="189"/>
        <v>423.89800000000002</v>
      </c>
      <c r="G1975" s="15" t="e">
        <f t="shared" ca="1" si="190"/>
        <v>#DIV/0!</v>
      </c>
      <c r="H1975" s="15">
        <f t="shared" ca="1" si="191"/>
        <v>1.0079240760749049</v>
      </c>
      <c r="I1975" s="18" t="e">
        <f t="shared" ca="1" si="192"/>
        <v>#DIV/0!</v>
      </c>
      <c r="J1975" s="9" t="e">
        <f t="shared" ca="1" si="187"/>
        <v>#DIV/0!</v>
      </c>
    </row>
    <row r="1976" spans="3:10" x14ac:dyDescent="0.2">
      <c r="C1976" s="7">
        <v>429.70100000000002</v>
      </c>
      <c r="D1976" s="16">
        <v>1.8182222932399999E-2</v>
      </c>
      <c r="E1976" s="14">
        <f t="shared" ca="1" si="188"/>
        <v>0</v>
      </c>
      <c r="F1976" s="14">
        <f t="shared" ca="1" si="189"/>
        <v>452.17599999999999</v>
      </c>
      <c r="G1976" s="15" t="e">
        <f t="shared" ca="1" si="190"/>
        <v>#DIV/0!</v>
      </c>
      <c r="H1976" s="15">
        <f t="shared" ca="1" si="191"/>
        <v>0.95029590248045015</v>
      </c>
      <c r="I1976" s="18" t="e">
        <f t="shared" ca="1" si="192"/>
        <v>#DIV/0!</v>
      </c>
      <c r="J1976" s="9" t="e">
        <f t="shared" ca="1" si="187"/>
        <v>#DIV/0!</v>
      </c>
    </row>
    <row r="1977" spans="3:10" x14ac:dyDescent="0.2">
      <c r="C1977" s="7">
        <v>435.53899999999999</v>
      </c>
      <c r="D1977" s="16">
        <v>2.5810357080299998E-2</v>
      </c>
      <c r="E1977" s="14">
        <f t="shared" ca="1" si="188"/>
        <v>0</v>
      </c>
      <c r="F1977" s="14">
        <f t="shared" ca="1" si="189"/>
        <v>445.30900000000003</v>
      </c>
      <c r="G1977" s="15" t="e">
        <f t="shared" ca="1" si="190"/>
        <v>#DIV/0!</v>
      </c>
      <c r="H1977" s="15">
        <f t="shared" ca="1" si="191"/>
        <v>0.97806017843789361</v>
      </c>
      <c r="I1977" s="18" t="e">
        <f t="shared" ca="1" si="192"/>
        <v>#DIV/0!</v>
      </c>
      <c r="J1977" s="9" t="e">
        <f t="shared" ca="1" si="187"/>
        <v>#DIV/0!</v>
      </c>
    </row>
    <row r="1978" spans="3:10" x14ac:dyDescent="0.2">
      <c r="C1978" s="7">
        <v>437.50700000000001</v>
      </c>
      <c r="D1978" s="16">
        <v>2.2335430599800001E-2</v>
      </c>
      <c r="E1978" s="14">
        <f t="shared" ca="1" si="188"/>
        <v>0</v>
      </c>
      <c r="F1978" s="14">
        <f t="shared" ca="1" si="189"/>
        <v>448.87700000000001</v>
      </c>
      <c r="G1978" s="15" t="e">
        <f t="shared" ca="1" si="190"/>
        <v>#DIV/0!</v>
      </c>
      <c r="H1978" s="15">
        <f t="shared" ca="1" si="191"/>
        <v>0.97467012121360641</v>
      </c>
      <c r="I1978" s="18" t="e">
        <f t="shared" ca="1" si="192"/>
        <v>#DIV/0!</v>
      </c>
      <c r="J1978" s="9" t="e">
        <f t="shared" ca="1" si="187"/>
        <v>#DIV/0!</v>
      </c>
    </row>
    <row r="1979" spans="3:10" x14ac:dyDescent="0.2">
      <c r="C1979" s="7">
        <v>439.06799999999998</v>
      </c>
      <c r="D1979" s="16">
        <v>3.1768703337500002E-2</v>
      </c>
      <c r="E1979" s="14">
        <f t="shared" ca="1" si="188"/>
        <v>0</v>
      </c>
      <c r="F1979" s="14">
        <f t="shared" ca="1" si="189"/>
        <v>447.8</v>
      </c>
      <c r="G1979" s="15" t="e">
        <f t="shared" ca="1" si="190"/>
        <v>#DIV/0!</v>
      </c>
      <c r="H1979" s="15">
        <f t="shared" ca="1" si="191"/>
        <v>0.98050022331397935</v>
      </c>
      <c r="I1979" s="18" t="e">
        <f t="shared" ca="1" si="192"/>
        <v>#DIV/0!</v>
      </c>
      <c r="J1979" s="9" t="e">
        <f t="shared" ca="1" si="187"/>
        <v>#DIV/0!</v>
      </c>
    </row>
    <row r="1980" spans="3:10" x14ac:dyDescent="0.2">
      <c r="C1980" s="7">
        <v>442.12299999999999</v>
      </c>
      <c r="D1980" s="16">
        <v>2.6012924839200001E-2</v>
      </c>
      <c r="E1980" s="14">
        <f t="shared" ca="1" si="188"/>
        <v>0</v>
      </c>
      <c r="F1980" s="14">
        <f t="shared" ca="1" si="189"/>
        <v>435.95</v>
      </c>
      <c r="G1980" s="15" t="e">
        <f t="shared" ca="1" si="190"/>
        <v>#DIV/0!</v>
      </c>
      <c r="H1980" s="15">
        <f t="shared" ca="1" si="191"/>
        <v>1.0141598807202661</v>
      </c>
      <c r="I1980" s="18" t="e">
        <f t="shared" ca="1" si="192"/>
        <v>#DIV/0!</v>
      </c>
      <c r="J1980" s="9" t="e">
        <f t="shared" ca="1" si="187"/>
        <v>#DIV/0!</v>
      </c>
    </row>
    <row r="1981" spans="3:10" x14ac:dyDescent="0.2">
      <c r="C1981" s="7">
        <v>441.512</v>
      </c>
      <c r="D1981" s="16">
        <v>1.89173081226E-2</v>
      </c>
      <c r="E1981" s="14">
        <f t="shared" ca="1" si="188"/>
        <v>0</v>
      </c>
      <c r="F1981" s="14">
        <f t="shared" ca="1" si="189"/>
        <v>437.02699999999999</v>
      </c>
      <c r="G1981" s="15" t="e">
        <f t="shared" ca="1" si="190"/>
        <v>#DIV/0!</v>
      </c>
      <c r="H1981" s="15">
        <f t="shared" ca="1" si="191"/>
        <v>1.010262523825759</v>
      </c>
      <c r="I1981" s="18" t="e">
        <f t="shared" ca="1" si="192"/>
        <v>#DIV/0!</v>
      </c>
      <c r="J1981" s="9" t="e">
        <f t="shared" ca="1" si="187"/>
        <v>#DIV/0!</v>
      </c>
    </row>
    <row r="1982" spans="3:10" x14ac:dyDescent="0.2">
      <c r="C1982" s="7">
        <v>440.22300000000001</v>
      </c>
      <c r="D1982" s="16">
        <v>1.8306133745100001E-2</v>
      </c>
      <c r="E1982" s="14">
        <f t="shared" ca="1" si="188"/>
        <v>0</v>
      </c>
      <c r="F1982" s="14">
        <f t="shared" ca="1" si="189"/>
        <v>438.03699999999998</v>
      </c>
      <c r="G1982" s="15" t="e">
        <f t="shared" ca="1" si="190"/>
        <v>#DIV/0!</v>
      </c>
      <c r="H1982" s="15">
        <f t="shared" ca="1" si="191"/>
        <v>1.0049904460125516</v>
      </c>
      <c r="I1982" s="18" t="e">
        <f t="shared" ca="1" si="192"/>
        <v>#DIV/0!</v>
      </c>
      <c r="J1982" s="9" t="e">
        <f t="shared" ca="1" si="187"/>
        <v>#DIV/0!</v>
      </c>
    </row>
    <row r="1983" spans="3:10" x14ac:dyDescent="0.2">
      <c r="C1983" s="7">
        <v>440.49400000000003</v>
      </c>
      <c r="D1983" s="16">
        <v>-1.6182910199000001E-3</v>
      </c>
      <c r="E1983" s="14">
        <f t="shared" ca="1" si="188"/>
        <v>0</v>
      </c>
      <c r="F1983" s="14">
        <f t="shared" ca="1" si="189"/>
        <v>433.16300000000001</v>
      </c>
      <c r="G1983" s="15" t="e">
        <f t="shared" ca="1" si="190"/>
        <v>#DIV/0!</v>
      </c>
      <c r="H1983" s="15">
        <f t="shared" ca="1" si="191"/>
        <v>1.0169243448771017</v>
      </c>
      <c r="I1983" s="18" t="e">
        <f t="shared" ca="1" si="192"/>
        <v>#DIV/0!</v>
      </c>
      <c r="J1983" s="9" t="e">
        <f t="shared" ca="1" si="187"/>
        <v>#DIV/0!</v>
      </c>
    </row>
    <row r="1984" spans="3:10" x14ac:dyDescent="0.2">
      <c r="C1984" s="7">
        <v>440.29</v>
      </c>
      <c r="D1984" s="16">
        <v>-8.4668702844699992E-3</v>
      </c>
      <c r="E1984" s="14">
        <f t="shared" ca="1" si="188"/>
        <v>0</v>
      </c>
      <c r="F1984" s="14">
        <f t="shared" ca="1" si="189"/>
        <v>429.02199999999999</v>
      </c>
      <c r="G1984" s="15" t="e">
        <f t="shared" ca="1" si="190"/>
        <v>#DIV/0!</v>
      </c>
      <c r="H1984" s="15">
        <f t="shared" ca="1" si="191"/>
        <v>1.0262643873740742</v>
      </c>
      <c r="I1984" s="18" t="e">
        <f t="shared" ca="1" si="192"/>
        <v>#DIV/0!</v>
      </c>
      <c r="J1984" s="9" t="e">
        <f t="shared" ca="1" si="187"/>
        <v>#DIV/0!</v>
      </c>
    </row>
    <row r="1985" spans="3:10" x14ac:dyDescent="0.2">
      <c r="C1985" s="7">
        <v>447.55399999999997</v>
      </c>
      <c r="D1985" s="16">
        <v>1.13290561666E-3</v>
      </c>
      <c r="E1985" s="14">
        <f t="shared" ca="1" si="188"/>
        <v>0</v>
      </c>
      <c r="F1985" s="14">
        <f t="shared" ca="1" si="189"/>
        <v>427.12099999999998</v>
      </c>
      <c r="G1985" s="15" t="e">
        <f t="shared" ca="1" si="190"/>
        <v>#DIV/0!</v>
      </c>
      <c r="H1985" s="15">
        <f t="shared" ca="1" si="191"/>
        <v>1.0478389027933537</v>
      </c>
      <c r="I1985" s="18" t="e">
        <f t="shared" ca="1" si="192"/>
        <v>#DIV/0!</v>
      </c>
      <c r="J1985" s="9" t="e">
        <f t="shared" ca="1" si="187"/>
        <v>#DIV/0!</v>
      </c>
    </row>
    <row r="1986" spans="3:10" x14ac:dyDescent="0.2">
      <c r="C1986" s="7">
        <v>447.48599999999999</v>
      </c>
      <c r="D1986" s="16">
        <v>9.8510015483299993E-3</v>
      </c>
      <c r="E1986" s="14">
        <f t="shared" ca="1" si="188"/>
        <v>0</v>
      </c>
      <c r="F1986" s="14">
        <f t="shared" ca="1" si="189"/>
        <v>428.13900000000001</v>
      </c>
      <c r="G1986" s="15" t="e">
        <f t="shared" ca="1" si="190"/>
        <v>#DIV/0!</v>
      </c>
      <c r="H1986" s="15">
        <f t="shared" ca="1" si="191"/>
        <v>1.0451885952926503</v>
      </c>
      <c r="I1986" s="18" t="e">
        <f t="shared" ca="1" si="192"/>
        <v>#DIV/0!</v>
      </c>
      <c r="J1986" s="9" t="e">
        <f t="shared" ca="1" si="187"/>
        <v>#DIV/0!</v>
      </c>
    </row>
    <row r="1987" spans="3:10" x14ac:dyDescent="0.2">
      <c r="C1987" s="7">
        <v>442.46300000000002</v>
      </c>
      <c r="D1987" s="16">
        <v>3.82567830216E-3</v>
      </c>
      <c r="E1987" s="14">
        <f t="shared" ca="1" si="188"/>
        <v>0</v>
      </c>
      <c r="F1987" s="14">
        <f t="shared" ca="1" si="189"/>
        <v>420.536</v>
      </c>
      <c r="G1987" s="15" t="e">
        <f t="shared" ca="1" si="190"/>
        <v>#DIV/0!</v>
      </c>
      <c r="H1987" s="15">
        <f t="shared" ca="1" si="191"/>
        <v>1.0521406015180628</v>
      </c>
      <c r="I1987" s="18" t="e">
        <f t="shared" ca="1" si="192"/>
        <v>#DIV/0!</v>
      </c>
      <c r="J1987" s="9" t="e">
        <f t="shared" ca="1" si="187"/>
        <v>#DIV/0!</v>
      </c>
    </row>
    <row r="1988" spans="3:10" x14ac:dyDescent="0.2">
      <c r="C1988" s="7">
        <v>432.48399999999998</v>
      </c>
      <c r="D1988" s="16">
        <v>1.8684802344499998E-2</v>
      </c>
      <c r="E1988" s="14">
        <f t="shared" ca="1" si="188"/>
        <v>0</v>
      </c>
      <c r="F1988" s="14">
        <f t="shared" ca="1" si="189"/>
        <v>419.38200000000001</v>
      </c>
      <c r="G1988" s="15" t="e">
        <f t="shared" ca="1" si="190"/>
        <v>#DIV/0!</v>
      </c>
      <c r="H1988" s="15">
        <f t="shared" ca="1" si="191"/>
        <v>1.0312412073002655</v>
      </c>
      <c r="I1988" s="18" t="e">
        <f t="shared" ca="1" si="192"/>
        <v>#DIV/0!</v>
      </c>
      <c r="J1988" s="9" t="e">
        <f t="shared" ca="1" si="187"/>
        <v>#DIV/0!</v>
      </c>
    </row>
    <row r="1989" spans="3:10" x14ac:dyDescent="0.2">
      <c r="C1989" s="7">
        <v>435.67399999999998</v>
      </c>
      <c r="D1989" s="16">
        <v>4.1637901005500001E-2</v>
      </c>
      <c r="E1989" s="14">
        <f t="shared" ca="1" si="188"/>
        <v>0</v>
      </c>
      <c r="F1989" s="14">
        <f t="shared" ca="1" si="189"/>
        <v>430.58300000000003</v>
      </c>
      <c r="G1989" s="15" t="e">
        <f t="shared" ca="1" si="190"/>
        <v>#DIV/0!</v>
      </c>
      <c r="H1989" s="15">
        <f t="shared" ca="1" si="191"/>
        <v>1.0118235044114605</v>
      </c>
      <c r="I1989" s="18" t="e">
        <f t="shared" ca="1" si="192"/>
        <v>#DIV/0!</v>
      </c>
      <c r="J1989" s="9" t="e">
        <f t="shared" ca="1" si="187"/>
        <v>#DIV/0!</v>
      </c>
    </row>
    <row r="1990" spans="3:10" x14ac:dyDescent="0.2">
      <c r="C1990" s="7">
        <v>433.774</v>
      </c>
      <c r="D1990" s="16">
        <v>4.1260737938800002E-2</v>
      </c>
      <c r="E1990" s="14">
        <f t="shared" ca="1" si="188"/>
        <v>0</v>
      </c>
      <c r="F1990" s="14">
        <f t="shared" ca="1" si="189"/>
        <v>426.17099999999999</v>
      </c>
      <c r="G1990" s="15" t="e">
        <f t="shared" ca="1" si="190"/>
        <v>#DIV/0!</v>
      </c>
      <c r="H1990" s="15">
        <f t="shared" ca="1" si="191"/>
        <v>1.0178402566106093</v>
      </c>
      <c r="I1990" s="18" t="e">
        <f t="shared" ca="1" si="192"/>
        <v>#DIV/0!</v>
      </c>
      <c r="J1990" s="9" t="e">
        <f t="shared" ca="1" si="187"/>
        <v>#DIV/0!</v>
      </c>
    </row>
    <row r="1991" spans="3:10" x14ac:dyDescent="0.2">
      <c r="C1991" s="7">
        <v>417.82100000000003</v>
      </c>
      <c r="D1991" s="16">
        <v>1.76223455881E-2</v>
      </c>
      <c r="E1991" s="14">
        <f t="shared" ca="1" si="188"/>
        <v>0</v>
      </c>
      <c r="F1991" s="14">
        <f t="shared" ca="1" si="189"/>
        <v>431.39800000000002</v>
      </c>
      <c r="G1991" s="15" t="e">
        <f t="shared" ca="1" si="190"/>
        <v>#DIV/0!</v>
      </c>
      <c r="H1991" s="15">
        <f t="shared" ca="1" si="191"/>
        <v>0.96852790230830932</v>
      </c>
      <c r="I1991" s="18" t="e">
        <f t="shared" ca="1" si="192"/>
        <v>#DIV/0!</v>
      </c>
      <c r="J1991" s="9" t="e">
        <f t="shared" ca="1" si="187"/>
        <v>#DIV/0!</v>
      </c>
    </row>
    <row r="1992" spans="3:10" x14ac:dyDescent="0.2">
      <c r="C1992" s="7">
        <v>417.61700000000002</v>
      </c>
      <c r="D1992" s="16">
        <v>1.69247237703E-2</v>
      </c>
      <c r="E1992" s="14">
        <f t="shared" ca="1" si="188"/>
        <v>0</v>
      </c>
      <c r="F1992" s="14">
        <f t="shared" ca="1" si="189"/>
        <v>430.24400000000003</v>
      </c>
      <c r="G1992" s="15" t="e">
        <f t="shared" ca="1" si="190"/>
        <v>#DIV/0!</v>
      </c>
      <c r="H1992" s="15">
        <f t="shared" ca="1" si="191"/>
        <v>0.97065153726722508</v>
      </c>
      <c r="I1992" s="18" t="e">
        <f t="shared" ca="1" si="192"/>
        <v>#DIV/0!</v>
      </c>
      <c r="J1992" s="9" t="e">
        <f t="shared" ca="1" si="187"/>
        <v>#DIV/0!</v>
      </c>
    </row>
    <row r="1993" spans="3:10" x14ac:dyDescent="0.2">
      <c r="C1993" s="7">
        <v>406.68799999999999</v>
      </c>
      <c r="D1993" s="16">
        <v>1.60116372466E-2</v>
      </c>
      <c r="E1993" s="14">
        <f t="shared" ca="1" si="188"/>
        <v>0</v>
      </c>
      <c r="F1993" s="14">
        <f t="shared" ca="1" si="189"/>
        <v>434.04500000000002</v>
      </c>
      <c r="G1993" s="15" t="e">
        <f t="shared" ca="1" si="190"/>
        <v>#DIV/0!</v>
      </c>
      <c r="H1993" s="15">
        <f t="shared" ca="1" si="191"/>
        <v>0.93697197295211321</v>
      </c>
      <c r="I1993" s="18" t="e">
        <f t="shared" ca="1" si="192"/>
        <v>#DIV/0!</v>
      </c>
      <c r="J1993" s="9" t="e">
        <f t="shared" ca="1" si="187"/>
        <v>#DIV/0!</v>
      </c>
    </row>
    <row r="1994" spans="3:10" x14ac:dyDescent="0.2">
      <c r="C1994" s="7">
        <v>407.36700000000002</v>
      </c>
      <c r="D1994" s="16">
        <v>9.06200742621E-3</v>
      </c>
      <c r="E1994" s="14">
        <f t="shared" ca="1" si="188"/>
        <v>0</v>
      </c>
      <c r="F1994" s="14">
        <f t="shared" ca="1" si="189"/>
        <v>427.73200000000003</v>
      </c>
      <c r="G1994" s="15" t="e">
        <f t="shared" ca="1" si="190"/>
        <v>#DIV/0!</v>
      </c>
      <c r="H1994" s="15">
        <f t="shared" ca="1" si="191"/>
        <v>0.9523884114351977</v>
      </c>
      <c r="I1994" s="18" t="e">
        <f t="shared" ca="1" si="192"/>
        <v>#DIV/0!</v>
      </c>
      <c r="J1994" s="9" t="e">
        <f t="shared" ca="1" si="187"/>
        <v>#DIV/0!</v>
      </c>
    </row>
    <row r="1995" spans="3:10" x14ac:dyDescent="0.2">
      <c r="C1995" s="7">
        <v>404.72</v>
      </c>
      <c r="D1995" s="16">
        <v>-4.5165047486599996E-3</v>
      </c>
      <c r="E1995" s="14">
        <f t="shared" ca="1" si="188"/>
        <v>0</v>
      </c>
      <c r="F1995" s="14">
        <f t="shared" ca="1" si="189"/>
        <v>427.25700000000001</v>
      </c>
      <c r="G1995" s="15" t="e">
        <f t="shared" ca="1" si="190"/>
        <v>#DIV/0!</v>
      </c>
      <c r="H1995" s="15">
        <f t="shared" ca="1" si="191"/>
        <v>0.94725188820780004</v>
      </c>
      <c r="I1995" s="18" t="e">
        <f t="shared" ca="1" si="192"/>
        <v>#DIV/0!</v>
      </c>
      <c r="J1995" s="9" t="e">
        <f t="shared" ca="1" si="187"/>
        <v>#DIV/0!</v>
      </c>
    </row>
    <row r="1996" spans="3:10" x14ac:dyDescent="0.2">
      <c r="C1996" s="7">
        <v>418.09300000000002</v>
      </c>
      <c r="D1996" s="16">
        <v>-1.4628856845299999E-2</v>
      </c>
      <c r="E1996" s="14">
        <f t="shared" ca="1" si="188"/>
        <v>0</v>
      </c>
      <c r="F1996" s="14">
        <f t="shared" ca="1" si="189"/>
        <v>429.70100000000002</v>
      </c>
      <c r="G1996" s="15" t="e">
        <f t="shared" ca="1" si="190"/>
        <v>#DIV/0!</v>
      </c>
      <c r="H1996" s="15">
        <f t="shared" ca="1" si="191"/>
        <v>0.97298586691676303</v>
      </c>
      <c r="I1996" s="18" t="e">
        <f t="shared" ca="1" si="192"/>
        <v>#DIV/0!</v>
      </c>
      <c r="J1996" s="9" t="e">
        <f t="shared" ca="1" si="187"/>
        <v>#DIV/0!</v>
      </c>
    </row>
    <row r="1997" spans="3:10" x14ac:dyDescent="0.2">
      <c r="C1997" s="7">
        <v>417.27800000000002</v>
      </c>
      <c r="D1997" s="16">
        <v>-2.83437543715E-2</v>
      </c>
      <c r="E1997" s="14">
        <f t="shared" ca="1" si="188"/>
        <v>0</v>
      </c>
      <c r="F1997" s="14">
        <f t="shared" ca="1" si="189"/>
        <v>435.53899999999999</v>
      </c>
      <c r="G1997" s="15" t="e">
        <f t="shared" ca="1" si="190"/>
        <v>#DIV/0!</v>
      </c>
      <c r="H1997" s="15">
        <f t="shared" ca="1" si="191"/>
        <v>0.95807264102640644</v>
      </c>
      <c r="I1997" s="18" t="e">
        <f t="shared" ca="1" si="192"/>
        <v>#DIV/0!</v>
      </c>
      <c r="J1997" s="9" t="e">
        <f t="shared" ca="1" si="187"/>
        <v>#DIV/0!</v>
      </c>
    </row>
    <row r="1998" spans="3:10" x14ac:dyDescent="0.2">
      <c r="C1998" s="7">
        <v>423.048</v>
      </c>
      <c r="D1998" s="16">
        <v>-2.7934974392699999E-2</v>
      </c>
      <c r="E1998" s="14">
        <f t="shared" ca="1" si="188"/>
        <v>0</v>
      </c>
      <c r="F1998" s="14">
        <f t="shared" ca="1" si="189"/>
        <v>437.50700000000001</v>
      </c>
      <c r="G1998" s="15" t="e">
        <f t="shared" ca="1" si="190"/>
        <v>#DIV/0!</v>
      </c>
      <c r="H1998" s="15">
        <f t="shared" ca="1" si="191"/>
        <v>0.96695138592068242</v>
      </c>
      <c r="I1998" s="18" t="e">
        <f t="shared" ca="1" si="192"/>
        <v>#DIV/0!</v>
      </c>
      <c r="J1998" s="9" t="e">
        <f t="shared" ca="1" si="187"/>
        <v>#DIV/0!</v>
      </c>
    </row>
    <row r="1999" spans="3:10" x14ac:dyDescent="0.2">
      <c r="C1999" s="7">
        <v>425.69499999999999</v>
      </c>
      <c r="D1999" s="16">
        <v>-2.4639896374700002E-2</v>
      </c>
      <c r="E1999" s="14">
        <f t="shared" ca="1" si="188"/>
        <v>0</v>
      </c>
      <c r="F1999" s="14">
        <f t="shared" ca="1" si="189"/>
        <v>439.06799999999998</v>
      </c>
      <c r="G1999" s="15" t="e">
        <f t="shared" ca="1" si="190"/>
        <v>#DIV/0!</v>
      </c>
      <c r="H1999" s="15">
        <f t="shared" ca="1" si="191"/>
        <v>0.96954230324232238</v>
      </c>
      <c r="I1999" s="18" t="e">
        <f t="shared" ca="1" si="192"/>
        <v>#DIV/0!</v>
      </c>
      <c r="J1999" s="9" t="e">
        <f t="shared" ca="1" si="187"/>
        <v>#DIV/0!</v>
      </c>
    </row>
    <row r="2000" spans="3:10" x14ac:dyDescent="0.2">
      <c r="C2000" s="7">
        <v>429.29300000000001</v>
      </c>
      <c r="D2000" s="16">
        <v>-2.24230751041E-2</v>
      </c>
      <c r="E2000" s="14">
        <f t="shared" ca="1" si="188"/>
        <v>0</v>
      </c>
      <c r="F2000" s="14">
        <f t="shared" ca="1" si="189"/>
        <v>442.12299999999999</v>
      </c>
      <c r="G2000" s="15" t="e">
        <f t="shared" ca="1" si="190"/>
        <v>#DIV/0!</v>
      </c>
      <c r="H2000" s="15">
        <f t="shared" ca="1" si="191"/>
        <v>0.97098092612236875</v>
      </c>
      <c r="I2000" s="18" t="e">
        <f t="shared" ca="1" si="192"/>
        <v>#DIV/0!</v>
      </c>
      <c r="J2000" s="9" t="e">
        <f t="shared" ca="1" si="187"/>
        <v>#DIV/0!</v>
      </c>
    </row>
    <row r="2001" spans="3:10" x14ac:dyDescent="0.2">
      <c r="C2001" s="7">
        <v>437.43900000000002</v>
      </c>
      <c r="D2001" s="16">
        <v>-1.9225006711200001E-2</v>
      </c>
      <c r="E2001" s="14">
        <f t="shared" ca="1" si="188"/>
        <v>0</v>
      </c>
      <c r="F2001" s="14">
        <f t="shared" ca="1" si="189"/>
        <v>441.512</v>
      </c>
      <c r="G2001" s="15" t="e">
        <f t="shared" ca="1" si="190"/>
        <v>#DIV/0!</v>
      </c>
      <c r="H2001" s="15">
        <f t="shared" ca="1" si="191"/>
        <v>0.99077488267589564</v>
      </c>
      <c r="I2001" s="18" t="e">
        <f t="shared" ca="1" si="192"/>
        <v>#DIV/0!</v>
      </c>
      <c r="J2001" s="9" t="e">
        <f t="shared" ca="1" si="187"/>
        <v>#DIV/0!</v>
      </c>
    </row>
    <row r="2002" spans="3:10" x14ac:dyDescent="0.2">
      <c r="C2002" s="7">
        <v>434.24900000000002</v>
      </c>
      <c r="D2002" s="16">
        <v>-1.6499565749200001E-2</v>
      </c>
      <c r="E2002" s="14">
        <f t="shared" ca="1" si="188"/>
        <v>0</v>
      </c>
      <c r="F2002" s="14">
        <f t="shared" ca="1" si="189"/>
        <v>440.22300000000001</v>
      </c>
      <c r="G2002" s="15" t="e">
        <f t="shared" ca="1" si="190"/>
        <v>#DIV/0!</v>
      </c>
      <c r="H2002" s="15">
        <f t="shared" ca="1" si="191"/>
        <v>0.98642960499564991</v>
      </c>
      <c r="I2002" s="18" t="e">
        <f t="shared" ca="1" si="192"/>
        <v>#DIV/0!</v>
      </c>
      <c r="J2002" s="9" t="e">
        <f t="shared" ca="1" si="187"/>
        <v>#DIV/0!</v>
      </c>
    </row>
    <row r="2003" spans="3:10" x14ac:dyDescent="0.2">
      <c r="C2003" s="7">
        <v>432.755</v>
      </c>
      <c r="D2003" s="16">
        <v>-9.5379667353800001E-3</v>
      </c>
      <c r="E2003" s="14">
        <f t="shared" ca="1" si="188"/>
        <v>0</v>
      </c>
      <c r="F2003" s="14">
        <f t="shared" ca="1" si="189"/>
        <v>440.49400000000003</v>
      </c>
      <c r="G2003" s="15" t="e">
        <f t="shared" ca="1" si="190"/>
        <v>#DIV/0!</v>
      </c>
      <c r="H2003" s="15">
        <f t="shared" ca="1" si="191"/>
        <v>0.98243108873219609</v>
      </c>
      <c r="I2003" s="18" t="e">
        <f t="shared" ca="1" si="192"/>
        <v>#DIV/0!</v>
      </c>
      <c r="J2003" s="9" t="e">
        <f t="shared" ca="1" si="187"/>
        <v>#DIV/0!</v>
      </c>
    </row>
    <row r="2004" spans="3:10" x14ac:dyDescent="0.2">
      <c r="C2004" s="7">
        <v>421.96199999999999</v>
      </c>
      <c r="D2004" s="16">
        <v>-2.4554792175399999E-2</v>
      </c>
      <c r="E2004" s="14">
        <f t="shared" ca="1" si="188"/>
        <v>0</v>
      </c>
      <c r="F2004" s="14">
        <f t="shared" ca="1" si="189"/>
        <v>440.29</v>
      </c>
      <c r="G2004" s="15" t="e">
        <f t="shared" ca="1" si="190"/>
        <v>#DIV/0!</v>
      </c>
      <c r="H2004" s="15">
        <f t="shared" ca="1" si="191"/>
        <v>0.9583728905948351</v>
      </c>
      <c r="I2004" s="18" t="e">
        <f t="shared" ca="1" si="192"/>
        <v>#DIV/0!</v>
      </c>
      <c r="J2004" s="9" t="e">
        <f t="shared" ca="1" si="187"/>
        <v>#DIV/0!</v>
      </c>
    </row>
    <row r="2005" spans="3:10" x14ac:dyDescent="0.2">
      <c r="C2005" s="7">
        <v>422.98</v>
      </c>
      <c r="D2005" s="16">
        <v>-2.7224366736799999E-2</v>
      </c>
      <c r="E2005" s="14">
        <f t="shared" ca="1" si="188"/>
        <v>0</v>
      </c>
      <c r="F2005" s="14">
        <f t="shared" ca="1" si="189"/>
        <v>447.55399999999997</v>
      </c>
      <c r="G2005" s="15" t="e">
        <f t="shared" ca="1" si="190"/>
        <v>#DIV/0!</v>
      </c>
      <c r="H2005" s="15">
        <f t="shared" ca="1" si="191"/>
        <v>0.94509265920983843</v>
      </c>
      <c r="I2005" s="18" t="e">
        <f t="shared" ca="1" si="192"/>
        <v>#DIV/0!</v>
      </c>
      <c r="J2005" s="9" t="e">
        <f t="shared" ca="1" si="187"/>
        <v>#DIV/0!</v>
      </c>
    </row>
    <row r="2006" spans="3:10" x14ac:dyDescent="0.2">
      <c r="C2006" s="7">
        <v>426.17099999999999</v>
      </c>
      <c r="D2006" s="16">
        <v>-2.77126512245E-2</v>
      </c>
      <c r="E2006" s="14">
        <f t="shared" ca="1" si="188"/>
        <v>0</v>
      </c>
      <c r="F2006" s="14">
        <f t="shared" ca="1" si="189"/>
        <v>447.48599999999999</v>
      </c>
      <c r="G2006" s="15" t="e">
        <f t="shared" ca="1" si="190"/>
        <v>#DIV/0!</v>
      </c>
      <c r="H2006" s="15">
        <f t="shared" ca="1" si="191"/>
        <v>0.95236722489642134</v>
      </c>
      <c r="I2006" s="18" t="e">
        <f t="shared" ca="1" si="192"/>
        <v>#DIV/0!</v>
      </c>
      <c r="J2006" s="9" t="e">
        <f t="shared" ca="1" si="187"/>
        <v>#DIV/0!</v>
      </c>
    </row>
    <row r="2007" spans="3:10" x14ac:dyDescent="0.2">
      <c r="C2007" s="7">
        <v>433.09500000000003</v>
      </c>
      <c r="D2007" s="16">
        <v>-2.7948706761599999E-2</v>
      </c>
      <c r="E2007" s="14">
        <f t="shared" ca="1" si="188"/>
        <v>0</v>
      </c>
      <c r="F2007" s="14">
        <f t="shared" ca="1" si="189"/>
        <v>442.46300000000002</v>
      </c>
      <c r="G2007" s="15" t="e">
        <f t="shared" ca="1" si="190"/>
        <v>#DIV/0!</v>
      </c>
      <c r="H2007" s="15">
        <f t="shared" ca="1" si="191"/>
        <v>0.97882760818418713</v>
      </c>
      <c r="I2007" s="18" t="e">
        <f t="shared" ca="1" si="192"/>
        <v>#DIV/0!</v>
      </c>
      <c r="J2007" s="9" t="e">
        <f t="shared" ref="J2007:J2070" ca="1" si="193">ROUND(I2007-D2007,10)</f>
        <v>#DIV/0!</v>
      </c>
    </row>
    <row r="2008" spans="3:10" x14ac:dyDescent="0.2">
      <c r="C2008" s="7">
        <v>444.63499999999999</v>
      </c>
      <c r="D2008" s="16">
        <v>-1.3230685925200001E-2</v>
      </c>
      <c r="E2008" s="14">
        <f t="shared" ca="1" si="188"/>
        <v>0</v>
      </c>
      <c r="F2008" s="14">
        <f t="shared" ca="1" si="189"/>
        <v>432.48399999999998</v>
      </c>
      <c r="G2008" s="15" t="e">
        <f t="shared" ca="1" si="190"/>
        <v>#DIV/0!</v>
      </c>
      <c r="H2008" s="15">
        <f t="shared" ca="1" si="191"/>
        <v>1.0280958370714293</v>
      </c>
      <c r="I2008" s="18" t="e">
        <f t="shared" ca="1" si="192"/>
        <v>#DIV/0!</v>
      </c>
      <c r="J2008" s="9" t="e">
        <f t="shared" ca="1" si="193"/>
        <v>#DIV/0!</v>
      </c>
    </row>
    <row r="2009" spans="3:10" x14ac:dyDescent="0.2">
      <c r="C2009" s="7">
        <v>438.661</v>
      </c>
      <c r="D2009" s="16">
        <v>-4.3575851560499999E-2</v>
      </c>
      <c r="E2009" s="14">
        <f t="shared" ca="1" si="188"/>
        <v>0</v>
      </c>
      <c r="F2009" s="14">
        <f t="shared" ca="1" si="189"/>
        <v>435.67399999999998</v>
      </c>
      <c r="G2009" s="15" t="e">
        <f t="shared" ca="1" si="190"/>
        <v>#DIV/0!</v>
      </c>
      <c r="H2009" s="15">
        <f t="shared" ca="1" si="191"/>
        <v>1.0068560437391261</v>
      </c>
      <c r="I2009" s="18" t="e">
        <f t="shared" ca="1" si="192"/>
        <v>#DIV/0!</v>
      </c>
      <c r="J2009" s="9" t="e">
        <f t="shared" ca="1" si="193"/>
        <v>#DIV/0!</v>
      </c>
    </row>
    <row r="2010" spans="3:10" x14ac:dyDescent="0.2">
      <c r="C2010" s="7">
        <v>440.76600000000002</v>
      </c>
      <c r="D2010" s="16">
        <v>-3.6936181393100002E-2</v>
      </c>
      <c r="E2010" s="14">
        <f t="shared" ca="1" si="188"/>
        <v>0</v>
      </c>
      <c r="F2010" s="14">
        <f t="shared" ca="1" si="189"/>
        <v>433.774</v>
      </c>
      <c r="G2010" s="15" t="e">
        <f t="shared" ca="1" si="190"/>
        <v>#DIV/0!</v>
      </c>
      <c r="H2010" s="15">
        <f t="shared" ca="1" si="191"/>
        <v>1.0161189928395893</v>
      </c>
      <c r="I2010" s="18" t="e">
        <f t="shared" ca="1" si="192"/>
        <v>#DIV/0!</v>
      </c>
      <c r="J2010" s="9" t="e">
        <f t="shared" ca="1" si="193"/>
        <v>#DIV/0!</v>
      </c>
    </row>
    <row r="2011" spans="3:10" x14ac:dyDescent="0.2">
      <c r="C2011" s="7">
        <v>452.30599999999998</v>
      </c>
      <c r="D2011" s="16">
        <v>-8.5552293914800005E-3</v>
      </c>
      <c r="E2011" s="14">
        <f t="shared" ca="1" si="188"/>
        <v>0</v>
      </c>
      <c r="F2011" s="14">
        <f t="shared" ca="1" si="189"/>
        <v>417.82100000000003</v>
      </c>
      <c r="G2011" s="15" t="e">
        <f t="shared" ca="1" si="190"/>
        <v>#DIV/0!</v>
      </c>
      <c r="H2011" s="15">
        <f t="shared" ca="1" si="191"/>
        <v>1.082535344082753</v>
      </c>
      <c r="I2011" s="18" t="e">
        <f t="shared" ca="1" si="192"/>
        <v>#DIV/0!</v>
      </c>
      <c r="J2011" s="9" t="e">
        <f t="shared" ca="1" si="193"/>
        <v>#DIV/0!</v>
      </c>
    </row>
    <row r="2012" spans="3:10" x14ac:dyDescent="0.2">
      <c r="C2012" s="7">
        <v>450.26900000000001</v>
      </c>
      <c r="D2012" s="16">
        <v>-3.4523064020000002E-3</v>
      </c>
      <c r="E2012" s="14">
        <f t="shared" ca="1" si="188"/>
        <v>0</v>
      </c>
      <c r="F2012" s="14">
        <f t="shared" ca="1" si="189"/>
        <v>417.61700000000002</v>
      </c>
      <c r="G2012" s="15" t="e">
        <f t="shared" ca="1" si="190"/>
        <v>#DIV/0!</v>
      </c>
      <c r="H2012" s="15">
        <f t="shared" ca="1" si="191"/>
        <v>1.0781864722939918</v>
      </c>
      <c r="I2012" s="18" t="e">
        <f t="shared" ca="1" si="192"/>
        <v>#DIV/0!</v>
      </c>
      <c r="J2012" s="9" t="e">
        <f t="shared" ca="1" si="193"/>
        <v>#DIV/0!</v>
      </c>
    </row>
    <row r="2013" spans="3:10" x14ac:dyDescent="0.2">
      <c r="C2013" s="7">
        <v>445.517</v>
      </c>
      <c r="D2013" s="16">
        <v>-9.2888567971399997E-3</v>
      </c>
      <c r="E2013" s="14">
        <f t="shared" ca="1" si="188"/>
        <v>0</v>
      </c>
      <c r="F2013" s="14">
        <f t="shared" ca="1" si="189"/>
        <v>406.68799999999999</v>
      </c>
      <c r="G2013" s="15" t="e">
        <f t="shared" ca="1" si="190"/>
        <v>#DIV/0!</v>
      </c>
      <c r="H2013" s="15">
        <f t="shared" ca="1" si="191"/>
        <v>1.095476138956645</v>
      </c>
      <c r="I2013" s="18" t="e">
        <f t="shared" ca="1" si="192"/>
        <v>#DIV/0!</v>
      </c>
      <c r="J2013" s="9" t="e">
        <f t="shared" ca="1" si="193"/>
        <v>#DIV/0!</v>
      </c>
    </row>
    <row r="2014" spans="3:10" x14ac:dyDescent="0.2">
      <c r="C2014" s="7">
        <v>438.52499999999998</v>
      </c>
      <c r="D2014" s="16">
        <v>-9.4810692297099992E-3</v>
      </c>
      <c r="E2014" s="14">
        <f t="shared" ca="1" si="188"/>
        <v>0</v>
      </c>
      <c r="F2014" s="14">
        <f t="shared" ca="1" si="189"/>
        <v>407.36700000000002</v>
      </c>
      <c r="G2014" s="15" t="e">
        <f t="shared" ca="1" si="190"/>
        <v>#DIV/0!</v>
      </c>
      <c r="H2014" s="15">
        <f t="shared" ca="1" si="191"/>
        <v>1.0764863133243487</v>
      </c>
      <c r="I2014" s="18" t="e">
        <f t="shared" ca="1" si="192"/>
        <v>#DIV/0!</v>
      </c>
      <c r="J2014" s="9" t="e">
        <f t="shared" ca="1" si="193"/>
        <v>#DIV/0!</v>
      </c>
    </row>
    <row r="2015" spans="3:10" x14ac:dyDescent="0.2">
      <c r="C2015" s="7">
        <v>461.60599999999999</v>
      </c>
      <c r="D2015" s="16">
        <v>1.9338878264199999E-2</v>
      </c>
      <c r="E2015" s="14">
        <f t="shared" ca="1" si="188"/>
        <v>0</v>
      </c>
      <c r="F2015" s="14">
        <f t="shared" ca="1" si="189"/>
        <v>404.72</v>
      </c>
      <c r="G2015" s="15" t="e">
        <f t="shared" ca="1" si="190"/>
        <v>#DIV/0!</v>
      </c>
      <c r="H2015" s="15">
        <f t="shared" ca="1" si="191"/>
        <v>1.1405564340778809</v>
      </c>
      <c r="I2015" s="18" t="e">
        <f t="shared" ca="1" si="192"/>
        <v>#DIV/0!</v>
      </c>
      <c r="J2015" s="9" t="e">
        <f t="shared" ca="1" si="193"/>
        <v>#DIV/0!</v>
      </c>
    </row>
    <row r="2016" spans="3:10" x14ac:dyDescent="0.2">
      <c r="C2016" s="7">
        <v>455.76799999999997</v>
      </c>
      <c r="D2016" s="16">
        <v>2.9470485484300001E-3</v>
      </c>
      <c r="E2016" s="14">
        <f t="shared" ca="1" si="188"/>
        <v>0</v>
      </c>
      <c r="F2016" s="14">
        <f t="shared" ca="1" si="189"/>
        <v>418.09300000000002</v>
      </c>
      <c r="G2016" s="15" t="e">
        <f t="shared" ca="1" si="190"/>
        <v>#DIV/0!</v>
      </c>
      <c r="H2016" s="15">
        <f t="shared" ca="1" si="191"/>
        <v>1.0901115302097857</v>
      </c>
      <c r="I2016" s="18" t="e">
        <f t="shared" ca="1" si="192"/>
        <v>#DIV/0!</v>
      </c>
      <c r="J2016" s="9" t="e">
        <f t="shared" ca="1" si="193"/>
        <v>#DIV/0!</v>
      </c>
    </row>
    <row r="2017" spans="3:10" x14ac:dyDescent="0.2">
      <c r="C2017" s="7">
        <v>456.17500000000001</v>
      </c>
      <c r="D2017" s="16">
        <v>1.7834345701700002E-2</v>
      </c>
      <c r="E2017" s="14">
        <f t="shared" ref="E2017:E2080" ca="1" si="194">OFFSET(B2017,-$K$1,0)</f>
        <v>0</v>
      </c>
      <c r="F2017" s="14">
        <f t="shared" ref="F2017:F2080" ca="1" si="195">OFFSET(C2017,-$K$1,0)</f>
        <v>417.27800000000002</v>
      </c>
      <c r="G2017" s="15" t="e">
        <f t="shared" ref="G2017:G2080" ca="1" si="196">B2017/E2017</f>
        <v>#DIV/0!</v>
      </c>
      <c r="H2017" s="15">
        <f t="shared" ref="H2017:H2080" ca="1" si="197">C2017/F2017</f>
        <v>1.093216033435743</v>
      </c>
      <c r="I2017" s="18" t="e">
        <f t="shared" ref="I2017:I2080" ca="1" si="198">H2017/G2017-1</f>
        <v>#DIV/0!</v>
      </c>
      <c r="J2017" s="9" t="e">
        <f t="shared" ca="1" si="193"/>
        <v>#DIV/0!</v>
      </c>
    </row>
    <row r="2018" spans="3:10" x14ac:dyDescent="0.2">
      <c r="C2018" s="7">
        <v>454.13900000000001</v>
      </c>
      <c r="D2018" s="16">
        <v>2.1416733040799999E-2</v>
      </c>
      <c r="E2018" s="14">
        <f t="shared" ca="1" si="194"/>
        <v>0</v>
      </c>
      <c r="F2018" s="14">
        <f t="shared" ca="1" si="195"/>
        <v>423.048</v>
      </c>
      <c r="G2018" s="15" t="e">
        <f t="shared" ca="1" si="196"/>
        <v>#DIV/0!</v>
      </c>
      <c r="H2018" s="15">
        <f t="shared" ca="1" si="197"/>
        <v>1.0734928424197727</v>
      </c>
      <c r="I2018" s="18" t="e">
        <f t="shared" ca="1" si="198"/>
        <v>#DIV/0!</v>
      </c>
      <c r="J2018" s="9" t="e">
        <f t="shared" ca="1" si="193"/>
        <v>#DIV/0!</v>
      </c>
    </row>
    <row r="2019" spans="3:10" x14ac:dyDescent="0.2">
      <c r="C2019" s="7">
        <v>448.97899999999998</v>
      </c>
      <c r="D2019" s="16">
        <v>1.5237292896300001E-2</v>
      </c>
      <c r="E2019" s="14">
        <f t="shared" ca="1" si="194"/>
        <v>0</v>
      </c>
      <c r="F2019" s="14">
        <f t="shared" ca="1" si="195"/>
        <v>425.69499999999999</v>
      </c>
      <c r="G2019" s="15" t="e">
        <f t="shared" ca="1" si="196"/>
        <v>#DIV/0!</v>
      </c>
      <c r="H2019" s="15">
        <f t="shared" ca="1" si="197"/>
        <v>1.0546964375902934</v>
      </c>
      <c r="I2019" s="18" t="e">
        <f t="shared" ca="1" si="198"/>
        <v>#DIV/0!</v>
      </c>
      <c r="J2019" s="9" t="e">
        <f t="shared" ca="1" si="193"/>
        <v>#DIV/0!</v>
      </c>
    </row>
    <row r="2020" spans="3:10" x14ac:dyDescent="0.2">
      <c r="C2020" s="7">
        <v>455.29300000000001</v>
      </c>
      <c r="D2020" s="16">
        <v>1.2833894048900001E-2</v>
      </c>
      <c r="E2020" s="14">
        <f t="shared" ca="1" si="194"/>
        <v>0</v>
      </c>
      <c r="F2020" s="14">
        <f t="shared" ca="1" si="195"/>
        <v>429.29300000000001</v>
      </c>
      <c r="G2020" s="15" t="e">
        <f t="shared" ca="1" si="196"/>
        <v>#DIV/0!</v>
      </c>
      <c r="H2020" s="15">
        <f t="shared" ca="1" si="197"/>
        <v>1.0605646959069912</v>
      </c>
      <c r="I2020" s="18" t="e">
        <f t="shared" ca="1" si="198"/>
        <v>#DIV/0!</v>
      </c>
      <c r="J2020" s="9" t="e">
        <f t="shared" ca="1" si="193"/>
        <v>#DIV/0!</v>
      </c>
    </row>
    <row r="2021" spans="3:10" x14ac:dyDescent="0.2">
      <c r="C2021" s="7">
        <v>454.81700000000001</v>
      </c>
      <c r="D2021" s="16">
        <v>1.9343694692799999E-2</v>
      </c>
      <c r="E2021" s="14">
        <f t="shared" ca="1" si="194"/>
        <v>0</v>
      </c>
      <c r="F2021" s="14">
        <f t="shared" ca="1" si="195"/>
        <v>437.43900000000002</v>
      </c>
      <c r="G2021" s="15" t="e">
        <f t="shared" ca="1" si="196"/>
        <v>#DIV/0!</v>
      </c>
      <c r="H2021" s="15">
        <f t="shared" ca="1" si="197"/>
        <v>1.0397266818916466</v>
      </c>
      <c r="I2021" s="18" t="e">
        <f t="shared" ca="1" si="198"/>
        <v>#DIV/0!</v>
      </c>
      <c r="J2021" s="9" t="e">
        <f t="shared" ca="1" si="193"/>
        <v>#DIV/0!</v>
      </c>
    </row>
    <row r="2022" spans="3:10" x14ac:dyDescent="0.2">
      <c r="C2022" s="7">
        <v>446.33199999999999</v>
      </c>
      <c r="D2022" s="16">
        <v>2.94514408925E-2</v>
      </c>
      <c r="E2022" s="14">
        <f t="shared" ca="1" si="194"/>
        <v>0</v>
      </c>
      <c r="F2022" s="14">
        <f t="shared" ca="1" si="195"/>
        <v>434.24900000000002</v>
      </c>
      <c r="G2022" s="15" t="e">
        <f t="shared" ca="1" si="196"/>
        <v>#DIV/0!</v>
      </c>
      <c r="H2022" s="15">
        <f t="shared" ca="1" si="197"/>
        <v>1.0278250496834764</v>
      </c>
      <c r="I2022" s="18" t="e">
        <f t="shared" ca="1" si="198"/>
        <v>#DIV/0!</v>
      </c>
      <c r="J2022" s="9" t="e">
        <f t="shared" ca="1" si="193"/>
        <v>#DIV/0!</v>
      </c>
    </row>
    <row r="2023" spans="3:10" x14ac:dyDescent="0.2">
      <c r="C2023" s="7">
        <v>448.91199999999998</v>
      </c>
      <c r="D2023" s="16">
        <v>2.6540455251399999E-2</v>
      </c>
      <c r="E2023" s="14">
        <f t="shared" ca="1" si="194"/>
        <v>0</v>
      </c>
      <c r="F2023" s="14">
        <f t="shared" ca="1" si="195"/>
        <v>432.755</v>
      </c>
      <c r="G2023" s="15" t="e">
        <f t="shared" ca="1" si="196"/>
        <v>#DIV/0!</v>
      </c>
      <c r="H2023" s="15">
        <f t="shared" ca="1" si="197"/>
        <v>1.0373352127647282</v>
      </c>
      <c r="I2023" s="18" t="e">
        <f t="shared" ca="1" si="198"/>
        <v>#DIV/0!</v>
      </c>
      <c r="J2023" s="9" t="e">
        <f t="shared" ca="1" si="193"/>
        <v>#DIV/0!</v>
      </c>
    </row>
    <row r="2024" spans="3:10" x14ac:dyDescent="0.2">
      <c r="C2024" s="7">
        <v>443.209</v>
      </c>
      <c r="D2024" s="16">
        <v>2.7157267034E-2</v>
      </c>
      <c r="E2024" s="14">
        <f t="shared" ca="1" si="194"/>
        <v>0</v>
      </c>
      <c r="F2024" s="14">
        <f t="shared" ca="1" si="195"/>
        <v>421.96199999999999</v>
      </c>
      <c r="G2024" s="15" t="e">
        <f t="shared" ca="1" si="196"/>
        <v>#DIV/0!</v>
      </c>
      <c r="H2024" s="15">
        <f t="shared" ca="1" si="197"/>
        <v>1.0503528753774036</v>
      </c>
      <c r="I2024" s="18" t="e">
        <f t="shared" ca="1" si="198"/>
        <v>#DIV/0!</v>
      </c>
      <c r="J2024" s="9" t="e">
        <f t="shared" ca="1" si="193"/>
        <v>#DIV/0!</v>
      </c>
    </row>
    <row r="2025" spans="3:10" x14ac:dyDescent="0.2">
      <c r="C2025" s="7">
        <v>444.29599999999999</v>
      </c>
      <c r="D2025" s="16">
        <v>2.49516375363E-2</v>
      </c>
      <c r="E2025" s="14">
        <f t="shared" ca="1" si="194"/>
        <v>0</v>
      </c>
      <c r="F2025" s="14">
        <f t="shared" ca="1" si="195"/>
        <v>422.98</v>
      </c>
      <c r="G2025" s="15" t="e">
        <f t="shared" ca="1" si="196"/>
        <v>#DIV/0!</v>
      </c>
      <c r="H2025" s="15">
        <f t="shared" ca="1" si="197"/>
        <v>1.050394817721878</v>
      </c>
      <c r="I2025" s="18" t="e">
        <f t="shared" ca="1" si="198"/>
        <v>#DIV/0!</v>
      </c>
      <c r="J2025" s="9" t="e">
        <f t="shared" ca="1" si="193"/>
        <v>#DIV/0!</v>
      </c>
    </row>
    <row r="2026" spans="3:10" x14ac:dyDescent="0.2">
      <c r="C2026" s="7">
        <v>453.25599999999997</v>
      </c>
      <c r="D2026" s="16">
        <v>2.1593322194700001E-2</v>
      </c>
      <c r="E2026" s="14">
        <f t="shared" ca="1" si="194"/>
        <v>0</v>
      </c>
      <c r="F2026" s="14">
        <f t="shared" ca="1" si="195"/>
        <v>426.17099999999999</v>
      </c>
      <c r="G2026" s="15" t="e">
        <f t="shared" ca="1" si="196"/>
        <v>#DIV/0!</v>
      </c>
      <c r="H2026" s="15">
        <f t="shared" ca="1" si="197"/>
        <v>1.0635543009730835</v>
      </c>
      <c r="I2026" s="18" t="e">
        <f t="shared" ca="1" si="198"/>
        <v>#DIV/0!</v>
      </c>
      <c r="J2026" s="9" t="e">
        <f t="shared" ca="1" si="193"/>
        <v>#DIV/0!</v>
      </c>
    </row>
    <row r="2027" spans="3:10" x14ac:dyDescent="0.2">
      <c r="C2027" s="7">
        <v>446.52100000000002</v>
      </c>
      <c r="D2027" s="16">
        <v>1.38327071246E-2</v>
      </c>
      <c r="E2027" s="14">
        <f t="shared" ca="1" si="194"/>
        <v>0</v>
      </c>
      <c r="F2027" s="14">
        <f t="shared" ca="1" si="195"/>
        <v>433.09500000000003</v>
      </c>
      <c r="G2027" s="15" t="e">
        <f t="shared" ca="1" si="196"/>
        <v>#DIV/0!</v>
      </c>
      <c r="H2027" s="15">
        <f t="shared" ca="1" si="197"/>
        <v>1.031000126992923</v>
      </c>
      <c r="I2027" s="18" t="e">
        <f t="shared" ca="1" si="198"/>
        <v>#DIV/0!</v>
      </c>
      <c r="J2027" s="9" t="e">
        <f t="shared" ca="1" si="193"/>
        <v>#DIV/0!</v>
      </c>
    </row>
    <row r="2028" spans="3:10" x14ac:dyDescent="0.2">
      <c r="C2028" s="7">
        <v>434.68799999999999</v>
      </c>
      <c r="D2028" s="16">
        <v>-3.1423747577100001E-3</v>
      </c>
      <c r="E2028" s="14">
        <f t="shared" ca="1" si="194"/>
        <v>0</v>
      </c>
      <c r="F2028" s="14">
        <f t="shared" ca="1" si="195"/>
        <v>444.63499999999999</v>
      </c>
      <c r="G2028" s="15" t="e">
        <f t="shared" ca="1" si="196"/>
        <v>#DIV/0!</v>
      </c>
      <c r="H2028" s="15">
        <f t="shared" ca="1" si="197"/>
        <v>0.97762884163414931</v>
      </c>
      <c r="I2028" s="18" t="e">
        <f t="shared" ca="1" si="198"/>
        <v>#DIV/0!</v>
      </c>
      <c r="J2028" s="9" t="e">
        <f t="shared" ca="1" si="193"/>
        <v>#DIV/0!</v>
      </c>
    </row>
    <row r="2029" spans="3:10" x14ac:dyDescent="0.2">
      <c r="C2029" s="7">
        <v>433.79899999999998</v>
      </c>
      <c r="D2029" s="16">
        <v>1.12441766874E-2</v>
      </c>
      <c r="E2029" s="14">
        <f t="shared" ca="1" si="194"/>
        <v>0</v>
      </c>
      <c r="F2029" s="14">
        <f t="shared" ca="1" si="195"/>
        <v>438.661</v>
      </c>
      <c r="G2029" s="15" t="e">
        <f t="shared" ca="1" si="196"/>
        <v>#DIV/0!</v>
      </c>
      <c r="H2029" s="15">
        <f t="shared" ca="1" si="197"/>
        <v>0.98891627019497963</v>
      </c>
      <c r="I2029" s="18" t="e">
        <f t="shared" ca="1" si="198"/>
        <v>#DIV/0!</v>
      </c>
      <c r="J2029" s="9" t="e">
        <f t="shared" ca="1" si="193"/>
        <v>#DIV/0!</v>
      </c>
    </row>
    <row r="2030" spans="3:10" x14ac:dyDescent="0.2">
      <c r="C2030" s="7">
        <v>437.21899999999999</v>
      </c>
      <c r="D2030" s="16">
        <v>1.39906203394E-2</v>
      </c>
      <c r="E2030" s="14">
        <f t="shared" ca="1" si="194"/>
        <v>0</v>
      </c>
      <c r="F2030" s="14">
        <f t="shared" ca="1" si="195"/>
        <v>440.76600000000002</v>
      </c>
      <c r="G2030" s="15" t="e">
        <f t="shared" ca="1" si="196"/>
        <v>#DIV/0!</v>
      </c>
      <c r="H2030" s="15">
        <f t="shared" ca="1" si="197"/>
        <v>0.9919526460752417</v>
      </c>
      <c r="I2030" s="18" t="e">
        <f t="shared" ca="1" si="198"/>
        <v>#DIV/0!</v>
      </c>
      <c r="J2030" s="9" t="e">
        <f t="shared" ca="1" si="193"/>
        <v>#DIV/0!</v>
      </c>
    </row>
    <row r="2031" spans="3:10" x14ac:dyDescent="0.2">
      <c r="C2031" s="7">
        <v>430.858</v>
      </c>
      <c r="D2031" s="16">
        <v>-8.6767164531999993E-3</v>
      </c>
      <c r="E2031" s="14">
        <f t="shared" ca="1" si="194"/>
        <v>0</v>
      </c>
      <c r="F2031" s="14">
        <f t="shared" ca="1" si="195"/>
        <v>452.30599999999998</v>
      </c>
      <c r="G2031" s="15" t="e">
        <f t="shared" ca="1" si="196"/>
        <v>#DIV/0!</v>
      </c>
      <c r="H2031" s="15">
        <f t="shared" ca="1" si="197"/>
        <v>0.95258077496208327</v>
      </c>
      <c r="I2031" s="18" t="e">
        <f t="shared" ca="1" si="198"/>
        <v>#DIV/0!</v>
      </c>
      <c r="J2031" s="9" t="e">
        <f t="shared" ca="1" si="193"/>
        <v>#DIV/0!</v>
      </c>
    </row>
    <row r="2032" spans="3:10" x14ac:dyDescent="0.2">
      <c r="C2032" s="7">
        <v>431.952</v>
      </c>
      <c r="D2032" s="16">
        <v>-1.1950102597200001E-3</v>
      </c>
      <c r="E2032" s="14">
        <f t="shared" ca="1" si="194"/>
        <v>0</v>
      </c>
      <c r="F2032" s="14">
        <f t="shared" ca="1" si="195"/>
        <v>450.26900000000001</v>
      </c>
      <c r="G2032" s="15" t="e">
        <f t="shared" ca="1" si="196"/>
        <v>#DIV/0!</v>
      </c>
      <c r="H2032" s="15">
        <f t="shared" ca="1" si="197"/>
        <v>0.95931987323133505</v>
      </c>
      <c r="I2032" s="18" t="e">
        <f t="shared" ca="1" si="198"/>
        <v>#DIV/0!</v>
      </c>
      <c r="J2032" s="9" t="e">
        <f t="shared" ca="1" si="193"/>
        <v>#DIV/0!</v>
      </c>
    </row>
    <row r="2033" spans="3:10" x14ac:dyDescent="0.2">
      <c r="C2033" s="7">
        <v>432.91</v>
      </c>
      <c r="D2033" s="16">
        <v>1.5181905300800001E-3</v>
      </c>
      <c r="E2033" s="14">
        <f t="shared" ca="1" si="194"/>
        <v>0</v>
      </c>
      <c r="F2033" s="14">
        <f t="shared" ca="1" si="195"/>
        <v>445.517</v>
      </c>
      <c r="G2033" s="15" t="e">
        <f t="shared" ca="1" si="196"/>
        <v>#DIV/0!</v>
      </c>
      <c r="H2033" s="15">
        <f t="shared" ca="1" si="197"/>
        <v>0.97170253884812485</v>
      </c>
      <c r="I2033" s="18" t="e">
        <f t="shared" ca="1" si="198"/>
        <v>#DIV/0!</v>
      </c>
      <c r="J2033" s="9" t="e">
        <f t="shared" ca="1" si="193"/>
        <v>#DIV/0!</v>
      </c>
    </row>
    <row r="2034" spans="3:10" x14ac:dyDescent="0.2">
      <c r="C2034" s="7">
        <v>435.714</v>
      </c>
      <c r="D2034" s="16">
        <v>4.3631700071599996E-3</v>
      </c>
      <c r="E2034" s="14">
        <f t="shared" ca="1" si="194"/>
        <v>0</v>
      </c>
      <c r="F2034" s="14">
        <f t="shared" ca="1" si="195"/>
        <v>438.52499999999998</v>
      </c>
      <c r="G2034" s="15" t="e">
        <f t="shared" ca="1" si="196"/>
        <v>#DIV/0!</v>
      </c>
      <c r="H2034" s="15">
        <f t="shared" ca="1" si="197"/>
        <v>0.99358987514964947</v>
      </c>
      <c r="I2034" s="18" t="e">
        <f t="shared" ca="1" si="198"/>
        <v>#DIV/0!</v>
      </c>
      <c r="J2034" s="9" t="e">
        <f t="shared" ca="1" si="193"/>
        <v>#DIV/0!</v>
      </c>
    </row>
    <row r="2035" spans="3:10" x14ac:dyDescent="0.2">
      <c r="C2035" s="7">
        <v>440.29700000000003</v>
      </c>
      <c r="D2035" s="16">
        <v>-1.47831755493E-2</v>
      </c>
      <c r="E2035" s="14">
        <f t="shared" ca="1" si="194"/>
        <v>0</v>
      </c>
      <c r="F2035" s="14">
        <f t="shared" ca="1" si="195"/>
        <v>461.60599999999999</v>
      </c>
      <c r="G2035" s="15" t="e">
        <f t="shared" ca="1" si="196"/>
        <v>#DIV/0!</v>
      </c>
      <c r="H2035" s="15">
        <f t="shared" ca="1" si="197"/>
        <v>0.95383725514833007</v>
      </c>
      <c r="I2035" s="18" t="e">
        <f t="shared" ca="1" si="198"/>
        <v>#DIV/0!</v>
      </c>
      <c r="J2035" s="9" t="e">
        <f t="shared" ca="1" si="193"/>
        <v>#DIV/0!</v>
      </c>
    </row>
    <row r="2036" spans="3:10" x14ac:dyDescent="0.2">
      <c r="C2036" s="7">
        <v>445.97399999999999</v>
      </c>
      <c r="D2036" s="16">
        <v>-1.60005421163E-2</v>
      </c>
      <c r="E2036" s="14">
        <f t="shared" ca="1" si="194"/>
        <v>0</v>
      </c>
      <c r="F2036" s="14">
        <f t="shared" ca="1" si="195"/>
        <v>455.76799999999997</v>
      </c>
      <c r="G2036" s="15" t="e">
        <f t="shared" ca="1" si="196"/>
        <v>#DIV/0!</v>
      </c>
      <c r="H2036" s="15">
        <f t="shared" ca="1" si="197"/>
        <v>0.97851099682294507</v>
      </c>
      <c r="I2036" s="18" t="e">
        <f t="shared" ca="1" si="198"/>
        <v>#DIV/0!</v>
      </c>
      <c r="J2036" s="9" t="e">
        <f t="shared" ca="1" si="193"/>
        <v>#DIV/0!</v>
      </c>
    </row>
    <row r="2037" spans="3:10" x14ac:dyDescent="0.2">
      <c r="C2037" s="7">
        <v>445.97399999999999</v>
      </c>
      <c r="D2037" s="16">
        <v>-1.959526843E-2</v>
      </c>
      <c r="E2037" s="14">
        <f t="shared" ca="1" si="194"/>
        <v>0</v>
      </c>
      <c r="F2037" s="14">
        <f t="shared" ca="1" si="195"/>
        <v>456.17500000000001</v>
      </c>
      <c r="G2037" s="15" t="e">
        <f t="shared" ca="1" si="196"/>
        <v>#DIV/0!</v>
      </c>
      <c r="H2037" s="15">
        <f t="shared" ca="1" si="197"/>
        <v>0.9776379678851318</v>
      </c>
      <c r="I2037" s="18" t="e">
        <f t="shared" ca="1" si="198"/>
        <v>#DIV/0!</v>
      </c>
      <c r="J2037" s="9" t="e">
        <f t="shared" ca="1" si="193"/>
        <v>#DIV/0!</v>
      </c>
    </row>
    <row r="2038" spans="3:10" x14ac:dyDescent="0.2">
      <c r="C2038" s="7">
        <v>447.61599999999999</v>
      </c>
      <c r="D2038" s="16">
        <v>-2.5693922273500001E-2</v>
      </c>
      <c r="E2038" s="14">
        <f t="shared" ca="1" si="194"/>
        <v>0</v>
      </c>
      <c r="F2038" s="14">
        <f t="shared" ca="1" si="195"/>
        <v>454.13900000000001</v>
      </c>
      <c r="G2038" s="15" t="e">
        <f t="shared" ca="1" si="196"/>
        <v>#DIV/0!</v>
      </c>
      <c r="H2038" s="15">
        <f t="shared" ca="1" si="197"/>
        <v>0.98563655620856161</v>
      </c>
      <c r="I2038" s="18" t="e">
        <f t="shared" ca="1" si="198"/>
        <v>#DIV/0!</v>
      </c>
      <c r="J2038" s="9" t="e">
        <f t="shared" ca="1" si="193"/>
        <v>#DIV/0!</v>
      </c>
    </row>
    <row r="2039" spans="3:10" x14ac:dyDescent="0.2">
      <c r="C2039" s="7">
        <v>453.36200000000002</v>
      </c>
      <c r="D2039" s="16">
        <v>-1.00648270756E-2</v>
      </c>
      <c r="E2039" s="14">
        <f t="shared" ca="1" si="194"/>
        <v>0</v>
      </c>
      <c r="F2039" s="14">
        <f t="shared" ca="1" si="195"/>
        <v>448.97899999999998</v>
      </c>
      <c r="G2039" s="15" t="e">
        <f t="shared" ca="1" si="196"/>
        <v>#DIV/0!</v>
      </c>
      <c r="H2039" s="15">
        <f t="shared" ca="1" si="197"/>
        <v>1.009762149231924</v>
      </c>
      <c r="I2039" s="18" t="e">
        <f t="shared" ca="1" si="198"/>
        <v>#DIV/0!</v>
      </c>
      <c r="J2039" s="9" t="e">
        <f t="shared" ca="1" si="193"/>
        <v>#DIV/0!</v>
      </c>
    </row>
    <row r="2040" spans="3:10" x14ac:dyDescent="0.2">
      <c r="C2040" s="7">
        <v>453.08800000000002</v>
      </c>
      <c r="D2040" s="16">
        <v>-4.3461384474800004E-3</v>
      </c>
      <c r="E2040" s="14">
        <f t="shared" ca="1" si="194"/>
        <v>0</v>
      </c>
      <c r="F2040" s="14">
        <f t="shared" ca="1" si="195"/>
        <v>455.29300000000001</v>
      </c>
      <c r="G2040" s="15" t="e">
        <f t="shared" ca="1" si="196"/>
        <v>#DIV/0!</v>
      </c>
      <c r="H2040" s="15">
        <f t="shared" ca="1" si="197"/>
        <v>0.99515696485559857</v>
      </c>
      <c r="I2040" s="18" t="e">
        <f t="shared" ca="1" si="198"/>
        <v>#DIV/0!</v>
      </c>
      <c r="J2040" s="9" t="e">
        <f t="shared" ca="1" si="193"/>
        <v>#DIV/0!</v>
      </c>
    </row>
    <row r="2041" spans="3:10" x14ac:dyDescent="0.2">
      <c r="C2041" s="7">
        <v>447.88900000000001</v>
      </c>
      <c r="D2041" s="16">
        <v>-2.4899405162999998E-2</v>
      </c>
      <c r="E2041" s="14">
        <f t="shared" ca="1" si="194"/>
        <v>0</v>
      </c>
      <c r="F2041" s="14">
        <f t="shared" ca="1" si="195"/>
        <v>454.81700000000001</v>
      </c>
      <c r="G2041" s="15" t="e">
        <f t="shared" ca="1" si="196"/>
        <v>#DIV/0!</v>
      </c>
      <c r="H2041" s="15">
        <f t="shared" ca="1" si="197"/>
        <v>0.98476749989556245</v>
      </c>
      <c r="I2041" s="18" t="e">
        <f t="shared" ca="1" si="198"/>
        <v>#DIV/0!</v>
      </c>
      <c r="J2041" s="9" t="e">
        <f t="shared" ca="1" si="193"/>
        <v>#DIV/0!</v>
      </c>
    </row>
    <row r="2042" spans="3:10" x14ac:dyDescent="0.2">
      <c r="C2042" s="7">
        <v>452.541</v>
      </c>
      <c r="D2042" s="16">
        <v>-3.2039810348199999E-2</v>
      </c>
      <c r="E2042" s="14">
        <f t="shared" ca="1" si="194"/>
        <v>0</v>
      </c>
      <c r="F2042" s="14">
        <f t="shared" ca="1" si="195"/>
        <v>446.33199999999999</v>
      </c>
      <c r="G2042" s="15" t="e">
        <f t="shared" ca="1" si="196"/>
        <v>#DIV/0!</v>
      </c>
      <c r="H2042" s="15">
        <f t="shared" ca="1" si="197"/>
        <v>1.0139111692641352</v>
      </c>
      <c r="I2042" s="18" t="e">
        <f t="shared" ca="1" si="198"/>
        <v>#DIV/0!</v>
      </c>
      <c r="J2042" s="9" t="e">
        <f t="shared" ca="1" si="193"/>
        <v>#DIV/0!</v>
      </c>
    </row>
    <row r="2043" spans="3:10" x14ac:dyDescent="0.2">
      <c r="C2043" s="7">
        <v>452.47199999999998</v>
      </c>
      <c r="D2043" s="16">
        <v>-3.5214905319399997E-2</v>
      </c>
      <c r="E2043" s="14">
        <f t="shared" ca="1" si="194"/>
        <v>0</v>
      </c>
      <c r="F2043" s="14">
        <f t="shared" ca="1" si="195"/>
        <v>448.91199999999998</v>
      </c>
      <c r="G2043" s="15" t="e">
        <f t="shared" ca="1" si="196"/>
        <v>#DIV/0!</v>
      </c>
      <c r="H2043" s="15">
        <f t="shared" ca="1" si="197"/>
        <v>1.0079302847774174</v>
      </c>
      <c r="I2043" s="18" t="e">
        <f t="shared" ca="1" si="198"/>
        <v>#DIV/0!</v>
      </c>
      <c r="J2043" s="9" t="e">
        <f t="shared" ca="1" si="193"/>
        <v>#DIV/0!</v>
      </c>
    </row>
    <row r="2044" spans="3:10" x14ac:dyDescent="0.2">
      <c r="C2044" s="7">
        <v>463.69</v>
      </c>
      <c r="D2044" s="16">
        <v>-8.3227299551699996E-3</v>
      </c>
      <c r="E2044" s="14">
        <f t="shared" ca="1" si="194"/>
        <v>0</v>
      </c>
      <c r="F2044" s="14">
        <f t="shared" ca="1" si="195"/>
        <v>443.209</v>
      </c>
      <c r="G2044" s="15" t="e">
        <f t="shared" ca="1" si="196"/>
        <v>#DIV/0!</v>
      </c>
      <c r="H2044" s="15">
        <f t="shared" ca="1" si="197"/>
        <v>1.0462107042050139</v>
      </c>
      <c r="I2044" s="18" t="e">
        <f t="shared" ca="1" si="198"/>
        <v>#DIV/0!</v>
      </c>
      <c r="J2044" s="9" t="e">
        <f t="shared" ca="1" si="193"/>
        <v>#DIV/0!</v>
      </c>
    </row>
    <row r="2045" spans="3:10" x14ac:dyDescent="0.2">
      <c r="C2045" s="7">
        <v>462.52699999999999</v>
      </c>
      <c r="D2045" s="16">
        <v>-1.3435928521700001E-2</v>
      </c>
      <c r="E2045" s="14">
        <f t="shared" ca="1" si="194"/>
        <v>0</v>
      </c>
      <c r="F2045" s="14">
        <f t="shared" ca="1" si="195"/>
        <v>444.29599999999999</v>
      </c>
      <c r="G2045" s="15" t="e">
        <f t="shared" ca="1" si="196"/>
        <v>#DIV/0!</v>
      </c>
      <c r="H2045" s="15">
        <f t="shared" ca="1" si="197"/>
        <v>1.0410334551740281</v>
      </c>
      <c r="I2045" s="18" t="e">
        <f t="shared" ca="1" si="198"/>
        <v>#DIV/0!</v>
      </c>
      <c r="J2045" s="9" t="e">
        <f t="shared" ca="1" si="193"/>
        <v>#DIV/0!</v>
      </c>
    </row>
    <row r="2046" spans="3:10" x14ac:dyDescent="0.2">
      <c r="C2046" s="7">
        <v>462.80099999999999</v>
      </c>
      <c r="D2046" s="16">
        <v>-1.66180259743E-2</v>
      </c>
      <c r="E2046" s="14">
        <f t="shared" ca="1" si="194"/>
        <v>0</v>
      </c>
      <c r="F2046" s="14">
        <f t="shared" ca="1" si="195"/>
        <v>453.25599999999997</v>
      </c>
      <c r="G2046" s="15" t="e">
        <f t="shared" ca="1" si="196"/>
        <v>#DIV/0!</v>
      </c>
      <c r="H2046" s="15">
        <f t="shared" ca="1" si="197"/>
        <v>1.0210587394320207</v>
      </c>
      <c r="I2046" s="18" t="e">
        <f t="shared" ca="1" si="198"/>
        <v>#DIV/0!</v>
      </c>
      <c r="J2046" s="9" t="e">
        <f t="shared" ca="1" si="193"/>
        <v>#DIV/0!</v>
      </c>
    </row>
    <row r="2047" spans="3:10" x14ac:dyDescent="0.2">
      <c r="C2047" s="7">
        <v>461.98</v>
      </c>
      <c r="D2047" s="16">
        <v>-9.6764570310299992E-3</v>
      </c>
      <c r="E2047" s="14">
        <f t="shared" ca="1" si="194"/>
        <v>0</v>
      </c>
      <c r="F2047" s="14">
        <f t="shared" ca="1" si="195"/>
        <v>446.52100000000002</v>
      </c>
      <c r="G2047" s="15" t="e">
        <f t="shared" ca="1" si="196"/>
        <v>#DIV/0!</v>
      </c>
      <c r="H2047" s="15">
        <f t="shared" ca="1" si="197"/>
        <v>1.034620992069802</v>
      </c>
      <c r="I2047" s="18" t="e">
        <f t="shared" ca="1" si="198"/>
        <v>#DIV/0!</v>
      </c>
      <c r="J2047" s="9" t="e">
        <f t="shared" ca="1" si="193"/>
        <v>#DIV/0!</v>
      </c>
    </row>
    <row r="2048" spans="3:10" x14ac:dyDescent="0.2">
      <c r="C2048" s="7">
        <v>460.13299999999998</v>
      </c>
      <c r="D2048" s="16">
        <v>1.42501370472E-3</v>
      </c>
      <c r="E2048" s="14">
        <f t="shared" ca="1" si="194"/>
        <v>0</v>
      </c>
      <c r="F2048" s="14">
        <f t="shared" ca="1" si="195"/>
        <v>434.68799999999999</v>
      </c>
      <c r="G2048" s="15" t="e">
        <f t="shared" ca="1" si="196"/>
        <v>#DIV/0!</v>
      </c>
      <c r="H2048" s="15">
        <f t="shared" ca="1" si="197"/>
        <v>1.0585362374852767</v>
      </c>
      <c r="I2048" s="18" t="e">
        <f t="shared" ca="1" si="198"/>
        <v>#DIV/0!</v>
      </c>
      <c r="J2048" s="9" t="e">
        <f t="shared" ca="1" si="193"/>
        <v>#DIV/0!</v>
      </c>
    </row>
    <row r="2049" spans="3:10" x14ac:dyDescent="0.2">
      <c r="C2049" s="7">
        <v>464.85300000000001</v>
      </c>
      <c r="D2049" s="16">
        <v>-6.29873935989E-3</v>
      </c>
      <c r="E2049" s="14">
        <f t="shared" ca="1" si="194"/>
        <v>0</v>
      </c>
      <c r="F2049" s="14">
        <f t="shared" ca="1" si="195"/>
        <v>433.79899999999998</v>
      </c>
      <c r="G2049" s="15" t="e">
        <f t="shared" ca="1" si="196"/>
        <v>#DIV/0!</v>
      </c>
      <c r="H2049" s="15">
        <f t="shared" ca="1" si="197"/>
        <v>1.0715861493456649</v>
      </c>
      <c r="I2049" s="18" t="e">
        <f t="shared" ca="1" si="198"/>
        <v>#DIV/0!</v>
      </c>
      <c r="J2049" s="9" t="e">
        <f t="shared" ca="1" si="193"/>
        <v>#DIV/0!</v>
      </c>
    </row>
    <row r="2050" spans="3:10" x14ac:dyDescent="0.2">
      <c r="C2050" s="7">
        <v>458.97</v>
      </c>
      <c r="D2050" s="16">
        <v>-1.45218647849E-2</v>
      </c>
      <c r="E2050" s="14">
        <f t="shared" ca="1" si="194"/>
        <v>0</v>
      </c>
      <c r="F2050" s="14">
        <f t="shared" ca="1" si="195"/>
        <v>437.21899999999999</v>
      </c>
      <c r="G2050" s="15" t="e">
        <f t="shared" ca="1" si="196"/>
        <v>#DIV/0!</v>
      </c>
      <c r="H2050" s="15">
        <f t="shared" ca="1" si="197"/>
        <v>1.0497485241949687</v>
      </c>
      <c r="I2050" s="18" t="e">
        <f t="shared" ca="1" si="198"/>
        <v>#DIV/0!</v>
      </c>
      <c r="J2050" s="9" t="e">
        <f t="shared" ca="1" si="193"/>
        <v>#DIV/0!</v>
      </c>
    </row>
    <row r="2051" spans="3:10" x14ac:dyDescent="0.2">
      <c r="C2051" s="7">
        <v>454.18200000000002</v>
      </c>
      <c r="D2051" s="16">
        <v>-2.1035285488399998E-2</v>
      </c>
      <c r="E2051" s="14">
        <f t="shared" ca="1" si="194"/>
        <v>0</v>
      </c>
      <c r="F2051" s="14">
        <f t="shared" ca="1" si="195"/>
        <v>430.858</v>
      </c>
      <c r="G2051" s="15" t="e">
        <f t="shared" ca="1" si="196"/>
        <v>#DIV/0!</v>
      </c>
      <c r="H2051" s="15">
        <f t="shared" ca="1" si="197"/>
        <v>1.0541338445613173</v>
      </c>
      <c r="I2051" s="18" t="e">
        <f t="shared" ca="1" si="198"/>
        <v>#DIV/0!</v>
      </c>
      <c r="J2051" s="9" t="e">
        <f t="shared" ca="1" si="193"/>
        <v>#DIV/0!</v>
      </c>
    </row>
    <row r="2052" spans="3:10" x14ac:dyDescent="0.2">
      <c r="C2052" s="7">
        <v>454.18200000000002</v>
      </c>
      <c r="D2052" s="16">
        <v>-3.1502906547399998E-2</v>
      </c>
      <c r="E2052" s="14">
        <f t="shared" ca="1" si="194"/>
        <v>0</v>
      </c>
      <c r="F2052" s="14">
        <f t="shared" ca="1" si="195"/>
        <v>431.952</v>
      </c>
      <c r="G2052" s="15" t="e">
        <f t="shared" ca="1" si="196"/>
        <v>#DIV/0!</v>
      </c>
      <c r="H2052" s="15">
        <f t="shared" ca="1" si="197"/>
        <v>1.0514640515612845</v>
      </c>
      <c r="I2052" s="18" t="e">
        <f t="shared" ca="1" si="198"/>
        <v>#DIV/0!</v>
      </c>
      <c r="J2052" s="9" t="e">
        <f t="shared" ca="1" si="193"/>
        <v>#DIV/0!</v>
      </c>
    </row>
    <row r="2053" spans="3:10" x14ac:dyDescent="0.2">
      <c r="C2053" s="7">
        <v>455.75599999999997</v>
      </c>
      <c r="D2053" s="16">
        <v>-3.0474714426499998E-2</v>
      </c>
      <c r="E2053" s="14">
        <f t="shared" ca="1" si="194"/>
        <v>0</v>
      </c>
      <c r="F2053" s="14">
        <f t="shared" ca="1" si="195"/>
        <v>432.91</v>
      </c>
      <c r="G2053" s="15" t="e">
        <f t="shared" ca="1" si="196"/>
        <v>#DIV/0!</v>
      </c>
      <c r="H2053" s="15">
        <f t="shared" ca="1" si="197"/>
        <v>1.0527730937146287</v>
      </c>
      <c r="I2053" s="18" t="e">
        <f t="shared" ca="1" si="198"/>
        <v>#DIV/0!</v>
      </c>
      <c r="J2053" s="9" t="e">
        <f t="shared" ca="1" si="193"/>
        <v>#DIV/0!</v>
      </c>
    </row>
    <row r="2054" spans="3:10" x14ac:dyDescent="0.2">
      <c r="C2054" s="7">
        <v>452.06200000000001</v>
      </c>
      <c r="D2054" s="16">
        <v>-3.1692619128799997E-2</v>
      </c>
      <c r="E2054" s="14">
        <f t="shared" ca="1" si="194"/>
        <v>0</v>
      </c>
      <c r="F2054" s="14">
        <f t="shared" ca="1" si="195"/>
        <v>435.714</v>
      </c>
      <c r="G2054" s="15" t="e">
        <f t="shared" ca="1" si="196"/>
        <v>#DIV/0!</v>
      </c>
      <c r="H2054" s="15">
        <f t="shared" ca="1" si="197"/>
        <v>1.037520024603295</v>
      </c>
      <c r="I2054" s="18" t="e">
        <f t="shared" ca="1" si="198"/>
        <v>#DIV/0!</v>
      </c>
      <c r="J2054" s="9" t="e">
        <f t="shared" ca="1" si="193"/>
        <v>#DIV/0!</v>
      </c>
    </row>
    <row r="2055" spans="3:10" x14ac:dyDescent="0.2">
      <c r="C2055" s="7">
        <v>451.10399999999998</v>
      </c>
      <c r="D2055" s="16">
        <v>-4.0324867100499998E-2</v>
      </c>
      <c r="E2055" s="14">
        <f t="shared" ca="1" si="194"/>
        <v>0</v>
      </c>
      <c r="F2055" s="14">
        <f t="shared" ca="1" si="195"/>
        <v>440.29700000000003</v>
      </c>
      <c r="G2055" s="15" t="e">
        <f t="shared" ca="1" si="196"/>
        <v>#DIV/0!</v>
      </c>
      <c r="H2055" s="15">
        <f t="shared" ca="1" si="197"/>
        <v>1.0245447958991316</v>
      </c>
      <c r="I2055" s="18" t="e">
        <f t="shared" ca="1" si="198"/>
        <v>#DIV/0!</v>
      </c>
      <c r="J2055" s="9" t="e">
        <f t="shared" ca="1" si="193"/>
        <v>#DIV/0!</v>
      </c>
    </row>
    <row r="2056" spans="3:10" x14ac:dyDescent="0.2">
      <c r="C2056" s="7">
        <v>443.92200000000003</v>
      </c>
      <c r="D2056" s="16">
        <v>-4.0865387545799998E-2</v>
      </c>
      <c r="E2056" s="14">
        <f t="shared" ca="1" si="194"/>
        <v>0</v>
      </c>
      <c r="F2056" s="14">
        <f t="shared" ca="1" si="195"/>
        <v>445.97399999999999</v>
      </c>
      <c r="G2056" s="15" t="e">
        <f t="shared" ca="1" si="196"/>
        <v>#DIV/0!</v>
      </c>
      <c r="H2056" s="15">
        <f t="shared" ca="1" si="197"/>
        <v>0.99539883490965853</v>
      </c>
      <c r="I2056" s="18" t="e">
        <f t="shared" ca="1" si="198"/>
        <v>#DIV/0!</v>
      </c>
      <c r="J2056" s="9" t="e">
        <f t="shared" ca="1" si="193"/>
        <v>#DIV/0!</v>
      </c>
    </row>
    <row r="2057" spans="3:10" x14ac:dyDescent="0.2">
      <c r="C2057" s="7">
        <v>441.18599999999998</v>
      </c>
      <c r="D2057" s="16">
        <v>-4.24005025553E-2</v>
      </c>
      <c r="E2057" s="14">
        <f t="shared" ca="1" si="194"/>
        <v>0</v>
      </c>
      <c r="F2057" s="14">
        <f t="shared" ca="1" si="195"/>
        <v>445.97399999999999</v>
      </c>
      <c r="G2057" s="15" t="e">
        <f t="shared" ca="1" si="196"/>
        <v>#DIV/0!</v>
      </c>
      <c r="H2057" s="15">
        <f t="shared" ca="1" si="197"/>
        <v>0.98926394812253626</v>
      </c>
      <c r="I2057" s="18" t="e">
        <f t="shared" ca="1" si="198"/>
        <v>#DIV/0!</v>
      </c>
      <c r="J2057" s="9" t="e">
        <f t="shared" ca="1" si="193"/>
        <v>#DIV/0!</v>
      </c>
    </row>
    <row r="2058" spans="3:10" x14ac:dyDescent="0.2">
      <c r="C2058" s="7">
        <v>447.06900000000002</v>
      </c>
      <c r="D2058" s="16">
        <v>-3.0634041605900001E-2</v>
      </c>
      <c r="E2058" s="14">
        <f t="shared" ca="1" si="194"/>
        <v>0</v>
      </c>
      <c r="F2058" s="14">
        <f t="shared" ca="1" si="195"/>
        <v>447.61599999999999</v>
      </c>
      <c r="G2058" s="15" t="e">
        <f t="shared" ca="1" si="196"/>
        <v>#DIV/0!</v>
      </c>
      <c r="H2058" s="15">
        <f t="shared" ca="1" si="197"/>
        <v>0.99877797040320282</v>
      </c>
      <c r="I2058" s="18" t="e">
        <f t="shared" ca="1" si="198"/>
        <v>#DIV/0!</v>
      </c>
      <c r="J2058" s="9" t="e">
        <f t="shared" ca="1" si="193"/>
        <v>#DIV/0!</v>
      </c>
    </row>
    <row r="2059" spans="3:10" x14ac:dyDescent="0.2">
      <c r="C2059" s="7">
        <v>445.70100000000002</v>
      </c>
      <c r="D2059" s="16">
        <v>-3.7565240597300001E-2</v>
      </c>
      <c r="E2059" s="14">
        <f t="shared" ca="1" si="194"/>
        <v>0</v>
      </c>
      <c r="F2059" s="14">
        <f t="shared" ca="1" si="195"/>
        <v>453.36200000000002</v>
      </c>
      <c r="G2059" s="15" t="e">
        <f t="shared" ca="1" si="196"/>
        <v>#DIV/0!</v>
      </c>
      <c r="H2059" s="15">
        <f t="shared" ca="1" si="197"/>
        <v>0.9831018038565208</v>
      </c>
      <c r="I2059" s="18" t="e">
        <f t="shared" ca="1" si="198"/>
        <v>#DIV/0!</v>
      </c>
      <c r="J2059" s="9" t="e">
        <f t="shared" ca="1" si="193"/>
        <v>#DIV/0!</v>
      </c>
    </row>
    <row r="2060" spans="3:10" x14ac:dyDescent="0.2">
      <c r="C2060" s="7">
        <v>455.20800000000003</v>
      </c>
      <c r="D2060" s="16">
        <v>-3.59659492584E-2</v>
      </c>
      <c r="E2060" s="14">
        <f t="shared" ca="1" si="194"/>
        <v>0</v>
      </c>
      <c r="F2060" s="14">
        <f t="shared" ca="1" si="195"/>
        <v>453.08800000000002</v>
      </c>
      <c r="G2060" s="15" t="e">
        <f t="shared" ca="1" si="196"/>
        <v>#DIV/0!</v>
      </c>
      <c r="H2060" s="15">
        <f t="shared" ca="1" si="197"/>
        <v>1.0046790027544319</v>
      </c>
      <c r="I2060" s="18" t="e">
        <f t="shared" ca="1" si="198"/>
        <v>#DIV/0!</v>
      </c>
      <c r="J2060" s="9" t="e">
        <f t="shared" ca="1" si="193"/>
        <v>#DIV/0!</v>
      </c>
    </row>
    <row r="2061" spans="3:10" x14ac:dyDescent="0.2">
      <c r="C2061" s="7">
        <v>453.97699999999998</v>
      </c>
      <c r="D2061" s="16">
        <v>-3.1311943624599999E-2</v>
      </c>
      <c r="E2061" s="14">
        <f t="shared" ca="1" si="194"/>
        <v>0</v>
      </c>
      <c r="F2061" s="14">
        <f t="shared" ca="1" si="195"/>
        <v>447.88900000000001</v>
      </c>
      <c r="G2061" s="15" t="e">
        <f t="shared" ca="1" si="196"/>
        <v>#DIV/0!</v>
      </c>
      <c r="H2061" s="15">
        <f t="shared" ca="1" si="197"/>
        <v>1.0135926535369253</v>
      </c>
      <c r="I2061" s="18" t="e">
        <f t="shared" ca="1" si="198"/>
        <v>#DIV/0!</v>
      </c>
      <c r="J2061" s="9" t="e">
        <f t="shared" ca="1" si="193"/>
        <v>#DIV/0!</v>
      </c>
    </row>
    <row r="2062" spans="3:10" x14ac:dyDescent="0.2">
      <c r="C2062" s="7">
        <v>452.541</v>
      </c>
      <c r="D2062" s="16">
        <v>-2.96532911983E-2</v>
      </c>
      <c r="E2062" s="14">
        <f t="shared" ca="1" si="194"/>
        <v>0</v>
      </c>
      <c r="F2062" s="14">
        <f t="shared" ca="1" si="195"/>
        <v>452.541</v>
      </c>
      <c r="G2062" s="15" t="e">
        <f t="shared" ca="1" si="196"/>
        <v>#DIV/0!</v>
      </c>
      <c r="H2062" s="15">
        <f t="shared" ca="1" si="197"/>
        <v>1</v>
      </c>
      <c r="I2062" s="18" t="e">
        <f t="shared" ca="1" si="198"/>
        <v>#DIV/0!</v>
      </c>
      <c r="J2062" s="9" t="e">
        <f t="shared" ca="1" si="193"/>
        <v>#DIV/0!</v>
      </c>
    </row>
    <row r="2063" spans="3:10" x14ac:dyDescent="0.2">
      <c r="C2063" s="7">
        <v>450.21499999999997</v>
      </c>
      <c r="D2063" s="16">
        <v>-3.2424141889600001E-2</v>
      </c>
      <c r="E2063" s="14">
        <f t="shared" ca="1" si="194"/>
        <v>0</v>
      </c>
      <c r="F2063" s="14">
        <f t="shared" ca="1" si="195"/>
        <v>452.47199999999998</v>
      </c>
      <c r="G2063" s="15" t="e">
        <f t="shared" ca="1" si="196"/>
        <v>#DIV/0!</v>
      </c>
      <c r="H2063" s="15">
        <f t="shared" ca="1" si="197"/>
        <v>0.99501184603688186</v>
      </c>
      <c r="I2063" s="18" t="e">
        <f t="shared" ca="1" si="198"/>
        <v>#DIV/0!</v>
      </c>
      <c r="J2063" s="9" t="e">
        <f t="shared" ca="1" si="193"/>
        <v>#DIV/0!</v>
      </c>
    </row>
    <row r="2064" spans="3:10" x14ac:dyDescent="0.2">
      <c r="C2064" s="7">
        <v>452.74599999999998</v>
      </c>
      <c r="D2064" s="16">
        <v>-4.2002803139100001E-2</v>
      </c>
      <c r="E2064" s="14">
        <f t="shared" ca="1" si="194"/>
        <v>0</v>
      </c>
      <c r="F2064" s="14">
        <f t="shared" ca="1" si="195"/>
        <v>463.69</v>
      </c>
      <c r="G2064" s="15" t="e">
        <f t="shared" ca="1" si="196"/>
        <v>#DIV/0!</v>
      </c>
      <c r="H2064" s="15">
        <f t="shared" ca="1" si="197"/>
        <v>0.97639802454225877</v>
      </c>
      <c r="I2064" s="18" t="e">
        <f t="shared" ca="1" si="198"/>
        <v>#DIV/0!</v>
      </c>
      <c r="J2064" s="9" t="e">
        <f t="shared" ca="1" si="193"/>
        <v>#DIV/0!</v>
      </c>
    </row>
    <row r="2065" spans="3:10" x14ac:dyDescent="0.2">
      <c r="C2065" s="7">
        <v>453.63499999999999</v>
      </c>
      <c r="D2065" s="16">
        <v>-3.5543392984500002E-2</v>
      </c>
      <c r="E2065" s="14">
        <f t="shared" ca="1" si="194"/>
        <v>0</v>
      </c>
      <c r="F2065" s="14">
        <f t="shared" ca="1" si="195"/>
        <v>462.52699999999999</v>
      </c>
      <c r="G2065" s="15" t="e">
        <f t="shared" ca="1" si="196"/>
        <v>#DIV/0!</v>
      </c>
      <c r="H2065" s="15">
        <f t="shared" ca="1" si="197"/>
        <v>0.98077517636808231</v>
      </c>
      <c r="I2065" s="18" t="e">
        <f t="shared" ca="1" si="198"/>
        <v>#DIV/0!</v>
      </c>
      <c r="J2065" s="9" t="e">
        <f t="shared" ca="1" si="193"/>
        <v>#DIV/0!</v>
      </c>
    </row>
    <row r="2066" spans="3:10" x14ac:dyDescent="0.2">
      <c r="C2066" s="7">
        <v>459.03899999999999</v>
      </c>
      <c r="D2066" s="16">
        <v>-4.1229072070800003E-2</v>
      </c>
      <c r="E2066" s="14">
        <f t="shared" ca="1" si="194"/>
        <v>0</v>
      </c>
      <c r="F2066" s="14">
        <f t="shared" ca="1" si="195"/>
        <v>462.80099999999999</v>
      </c>
      <c r="G2066" s="15" t="e">
        <f t="shared" ca="1" si="196"/>
        <v>#DIV/0!</v>
      </c>
      <c r="H2066" s="15">
        <f t="shared" ca="1" si="197"/>
        <v>0.99187123623328388</v>
      </c>
      <c r="I2066" s="18" t="e">
        <f t="shared" ca="1" si="198"/>
        <v>#DIV/0!</v>
      </c>
      <c r="J2066" s="9" t="e">
        <f t="shared" ca="1" si="193"/>
        <v>#DIV/0!</v>
      </c>
    </row>
    <row r="2067" spans="3:10" x14ac:dyDescent="0.2">
      <c r="C2067" s="7">
        <v>453.02</v>
      </c>
      <c r="D2067" s="16">
        <v>-5.1429861709199998E-2</v>
      </c>
      <c r="E2067" s="14">
        <f t="shared" ca="1" si="194"/>
        <v>0</v>
      </c>
      <c r="F2067" s="14">
        <f t="shared" ca="1" si="195"/>
        <v>461.98</v>
      </c>
      <c r="G2067" s="15" t="e">
        <f t="shared" ca="1" si="196"/>
        <v>#DIV/0!</v>
      </c>
      <c r="H2067" s="15">
        <f t="shared" ca="1" si="197"/>
        <v>0.98060522100523828</v>
      </c>
      <c r="I2067" s="18" t="e">
        <f t="shared" ca="1" si="198"/>
        <v>#DIV/0!</v>
      </c>
      <c r="J2067" s="9" t="e">
        <f t="shared" ca="1" si="193"/>
        <v>#DIV/0!</v>
      </c>
    </row>
    <row r="2068" spans="3:10" x14ac:dyDescent="0.2">
      <c r="C2068" s="7">
        <v>446.863</v>
      </c>
      <c r="D2068" s="16">
        <v>-6.2026550153899997E-2</v>
      </c>
      <c r="E2068" s="14">
        <f t="shared" ca="1" si="194"/>
        <v>0</v>
      </c>
      <c r="F2068" s="14">
        <f t="shared" ca="1" si="195"/>
        <v>460.13299999999998</v>
      </c>
      <c r="G2068" s="15" t="e">
        <f t="shared" ca="1" si="196"/>
        <v>#DIV/0!</v>
      </c>
      <c r="H2068" s="15">
        <f t="shared" ca="1" si="197"/>
        <v>0.971160512286665</v>
      </c>
      <c r="I2068" s="18" t="e">
        <f t="shared" ca="1" si="198"/>
        <v>#DIV/0!</v>
      </c>
      <c r="J2068" s="9" t="e">
        <f t="shared" ca="1" si="193"/>
        <v>#DIV/0!</v>
      </c>
    </row>
    <row r="2069" spans="3:10" x14ac:dyDescent="0.2">
      <c r="C2069" s="7">
        <v>451.72</v>
      </c>
      <c r="D2069" s="16">
        <v>-5.1942795841700001E-2</v>
      </c>
      <c r="E2069" s="14">
        <f t="shared" ca="1" si="194"/>
        <v>0</v>
      </c>
      <c r="F2069" s="14">
        <f t="shared" ca="1" si="195"/>
        <v>464.85300000000001</v>
      </c>
      <c r="G2069" s="15" t="e">
        <f t="shared" ca="1" si="196"/>
        <v>#DIV/0!</v>
      </c>
      <c r="H2069" s="15">
        <f t="shared" ca="1" si="197"/>
        <v>0.97174805798822428</v>
      </c>
      <c r="I2069" s="18" t="e">
        <f t="shared" ca="1" si="198"/>
        <v>#DIV/0!</v>
      </c>
      <c r="J2069" s="9" t="e">
        <f t="shared" ca="1" si="193"/>
        <v>#DIV/0!</v>
      </c>
    </row>
    <row r="2070" spans="3:10" x14ac:dyDescent="0.2">
      <c r="C2070" s="7">
        <v>451.78800000000001</v>
      </c>
      <c r="D2070" s="16">
        <v>-3.7685889692500002E-2</v>
      </c>
      <c r="E2070" s="14">
        <f t="shared" ca="1" si="194"/>
        <v>0</v>
      </c>
      <c r="F2070" s="14">
        <f t="shared" ca="1" si="195"/>
        <v>458.97</v>
      </c>
      <c r="G2070" s="15" t="e">
        <f t="shared" ca="1" si="196"/>
        <v>#DIV/0!</v>
      </c>
      <c r="H2070" s="15">
        <f t="shared" ca="1" si="197"/>
        <v>0.98435191842604086</v>
      </c>
      <c r="I2070" s="18" t="e">
        <f t="shared" ca="1" si="198"/>
        <v>#DIV/0!</v>
      </c>
      <c r="J2070" s="9" t="e">
        <f t="shared" ca="1" si="193"/>
        <v>#DIV/0!</v>
      </c>
    </row>
    <row r="2071" spans="3:10" x14ac:dyDescent="0.2">
      <c r="C2071" s="7">
        <v>451.44600000000003</v>
      </c>
      <c r="D2071" s="16">
        <v>-3.6733882927399999E-2</v>
      </c>
      <c r="E2071" s="14">
        <f t="shared" ca="1" si="194"/>
        <v>0</v>
      </c>
      <c r="F2071" s="14">
        <f t="shared" ca="1" si="195"/>
        <v>454.18200000000002</v>
      </c>
      <c r="G2071" s="15" t="e">
        <f t="shared" ca="1" si="196"/>
        <v>#DIV/0!</v>
      </c>
      <c r="H2071" s="15">
        <f t="shared" ca="1" si="197"/>
        <v>0.99397598319616365</v>
      </c>
      <c r="I2071" s="18" t="e">
        <f t="shared" ca="1" si="198"/>
        <v>#DIV/0!</v>
      </c>
      <c r="J2071" s="9" t="e">
        <f t="shared" ref="J2071:J2134" ca="1" si="199">ROUND(I2071-D2071,10)</f>
        <v>#DIV/0!</v>
      </c>
    </row>
    <row r="2072" spans="3:10" x14ac:dyDescent="0.2">
      <c r="C2072" s="7">
        <v>458.56</v>
      </c>
      <c r="D2072" s="16">
        <v>-2.7324129039899999E-2</v>
      </c>
      <c r="E2072" s="14">
        <f t="shared" ca="1" si="194"/>
        <v>0</v>
      </c>
      <c r="F2072" s="14">
        <f t="shared" ca="1" si="195"/>
        <v>454.18200000000002</v>
      </c>
      <c r="G2072" s="15" t="e">
        <f t="shared" ca="1" si="196"/>
        <v>#DIV/0!</v>
      </c>
      <c r="H2072" s="15">
        <f t="shared" ca="1" si="197"/>
        <v>1.0096393075903491</v>
      </c>
      <c r="I2072" s="18" t="e">
        <f t="shared" ca="1" si="198"/>
        <v>#DIV/0!</v>
      </c>
      <c r="J2072" s="9" t="e">
        <f t="shared" ca="1" si="199"/>
        <v>#DIV/0!</v>
      </c>
    </row>
    <row r="2073" spans="3:10" x14ac:dyDescent="0.2">
      <c r="C2073" s="7">
        <v>456.09800000000001</v>
      </c>
      <c r="D2073" s="16">
        <v>-2.4157658654400001E-2</v>
      </c>
      <c r="E2073" s="14">
        <f t="shared" ca="1" si="194"/>
        <v>0</v>
      </c>
      <c r="F2073" s="14">
        <f t="shared" ca="1" si="195"/>
        <v>455.75599999999997</v>
      </c>
      <c r="G2073" s="15" t="e">
        <f t="shared" ca="1" si="196"/>
        <v>#DIV/0!</v>
      </c>
      <c r="H2073" s="15">
        <f t="shared" ca="1" si="197"/>
        <v>1.0007504015306437</v>
      </c>
      <c r="I2073" s="18" t="e">
        <f t="shared" ca="1" si="198"/>
        <v>#DIV/0!</v>
      </c>
      <c r="J2073" s="9" t="e">
        <f t="shared" ca="1" si="199"/>
        <v>#DIV/0!</v>
      </c>
    </row>
    <row r="2074" spans="3:10" x14ac:dyDescent="0.2">
      <c r="C2074" s="7">
        <v>457.19200000000001</v>
      </c>
      <c r="D2074" s="16">
        <v>-2.00544420523E-2</v>
      </c>
      <c r="E2074" s="14">
        <f t="shared" ca="1" si="194"/>
        <v>0</v>
      </c>
      <c r="F2074" s="14">
        <f t="shared" ca="1" si="195"/>
        <v>452.06200000000001</v>
      </c>
      <c r="G2074" s="15" t="e">
        <f t="shared" ca="1" si="196"/>
        <v>#DIV/0!</v>
      </c>
      <c r="H2074" s="15">
        <f t="shared" ca="1" si="197"/>
        <v>1.0113480009379245</v>
      </c>
      <c r="I2074" s="18" t="e">
        <f t="shared" ca="1" si="198"/>
        <v>#DIV/0!</v>
      </c>
      <c r="J2074" s="9" t="e">
        <f t="shared" ca="1" si="199"/>
        <v>#DIV/0!</v>
      </c>
    </row>
    <row r="2075" spans="3:10" x14ac:dyDescent="0.2">
      <c r="C2075" s="7">
        <v>451.44600000000003</v>
      </c>
      <c r="D2075" s="16">
        <v>-2.18440767073E-2</v>
      </c>
      <c r="E2075" s="14">
        <f t="shared" ca="1" si="194"/>
        <v>0</v>
      </c>
      <c r="F2075" s="14">
        <f t="shared" ca="1" si="195"/>
        <v>451.10399999999998</v>
      </c>
      <c r="G2075" s="15" t="e">
        <f t="shared" ca="1" si="196"/>
        <v>#DIV/0!</v>
      </c>
      <c r="H2075" s="15">
        <f t="shared" ca="1" si="197"/>
        <v>1.0007581400297936</v>
      </c>
      <c r="I2075" s="18" t="e">
        <f t="shared" ca="1" si="198"/>
        <v>#DIV/0!</v>
      </c>
      <c r="J2075" s="9" t="e">
        <f t="shared" ca="1" si="199"/>
        <v>#DIV/0!</v>
      </c>
    </row>
    <row r="2076" spans="3:10" x14ac:dyDescent="0.2">
      <c r="C2076" s="7">
        <v>449.32600000000002</v>
      </c>
      <c r="D2076" s="16">
        <v>-1.5769365070999999E-3</v>
      </c>
      <c r="E2076" s="14">
        <f t="shared" ca="1" si="194"/>
        <v>0</v>
      </c>
      <c r="F2076" s="14">
        <f t="shared" ca="1" si="195"/>
        <v>443.92200000000003</v>
      </c>
      <c r="G2076" s="15" t="e">
        <f t="shared" ca="1" si="196"/>
        <v>#DIV/0!</v>
      </c>
      <c r="H2076" s="15">
        <f t="shared" ca="1" si="197"/>
        <v>1.0121733097255825</v>
      </c>
      <c r="I2076" s="18" t="e">
        <f t="shared" ca="1" si="198"/>
        <v>#DIV/0!</v>
      </c>
      <c r="J2076" s="9" t="e">
        <f t="shared" ca="1" si="199"/>
        <v>#DIV/0!</v>
      </c>
    </row>
    <row r="2077" spans="3:10" x14ac:dyDescent="0.2">
      <c r="C2077" s="7">
        <v>450.762</v>
      </c>
      <c r="D2077" s="16">
        <v>-1.5616180666600001E-3</v>
      </c>
      <c r="E2077" s="14">
        <f t="shared" ca="1" si="194"/>
        <v>0</v>
      </c>
      <c r="F2077" s="14">
        <f t="shared" ca="1" si="195"/>
        <v>441.18599999999998</v>
      </c>
      <c r="G2077" s="15" t="e">
        <f t="shared" ca="1" si="196"/>
        <v>#DIV/0!</v>
      </c>
      <c r="H2077" s="15">
        <f t="shared" ca="1" si="197"/>
        <v>1.0217051311691667</v>
      </c>
      <c r="I2077" s="18" t="e">
        <f t="shared" ca="1" si="198"/>
        <v>#DIV/0!</v>
      </c>
      <c r="J2077" s="9" t="e">
        <f t="shared" ca="1" si="199"/>
        <v>#DIV/0!</v>
      </c>
    </row>
    <row r="2078" spans="3:10" x14ac:dyDescent="0.2">
      <c r="C2078" s="7">
        <v>443.99099999999999</v>
      </c>
      <c r="D2078" s="16">
        <v>-2.1286743753699999E-2</v>
      </c>
      <c r="E2078" s="14">
        <f t="shared" ca="1" si="194"/>
        <v>0</v>
      </c>
      <c r="F2078" s="14">
        <f t="shared" ca="1" si="195"/>
        <v>447.06900000000002</v>
      </c>
      <c r="G2078" s="15" t="e">
        <f t="shared" ca="1" si="196"/>
        <v>#DIV/0!</v>
      </c>
      <c r="H2078" s="15">
        <f t="shared" ca="1" si="197"/>
        <v>0.99311515672077455</v>
      </c>
      <c r="I2078" s="18" t="e">
        <f t="shared" ca="1" si="198"/>
        <v>#DIV/0!</v>
      </c>
      <c r="J2078" s="9" t="e">
        <f t="shared" ca="1" si="199"/>
        <v>#DIV/0!</v>
      </c>
    </row>
    <row r="2079" spans="3:10" x14ac:dyDescent="0.2">
      <c r="C2079" s="7">
        <v>448.16300000000001</v>
      </c>
      <c r="D2079" s="16">
        <v>-1.8949426544699999E-2</v>
      </c>
      <c r="E2079" s="14">
        <f t="shared" ca="1" si="194"/>
        <v>0</v>
      </c>
      <c r="F2079" s="14">
        <f t="shared" ca="1" si="195"/>
        <v>445.70100000000002</v>
      </c>
      <c r="G2079" s="15" t="e">
        <f t="shared" ca="1" si="196"/>
        <v>#DIV/0!</v>
      </c>
      <c r="H2079" s="15">
        <f t="shared" ca="1" si="197"/>
        <v>1.0055238826029109</v>
      </c>
      <c r="I2079" s="18" t="e">
        <f t="shared" ca="1" si="198"/>
        <v>#DIV/0!</v>
      </c>
      <c r="J2079" s="9" t="e">
        <f t="shared" ca="1" si="199"/>
        <v>#DIV/0!</v>
      </c>
    </row>
    <row r="2080" spans="3:10" x14ac:dyDescent="0.2">
      <c r="C2080" s="7">
        <v>450.01</v>
      </c>
      <c r="D2080" s="16">
        <v>-3.2298441769300003E-2</v>
      </c>
      <c r="E2080" s="14">
        <f t="shared" ca="1" si="194"/>
        <v>0</v>
      </c>
      <c r="F2080" s="14">
        <f t="shared" ca="1" si="195"/>
        <v>455.20800000000003</v>
      </c>
      <c r="G2080" s="15" t="e">
        <f t="shared" ca="1" si="196"/>
        <v>#DIV/0!</v>
      </c>
      <c r="H2080" s="15">
        <f t="shared" ca="1" si="197"/>
        <v>0.98858104426987214</v>
      </c>
      <c r="I2080" s="18" t="e">
        <f t="shared" ca="1" si="198"/>
        <v>#DIV/0!</v>
      </c>
      <c r="J2080" s="9" t="e">
        <f t="shared" ca="1" si="199"/>
        <v>#DIV/0!</v>
      </c>
    </row>
    <row r="2081" spans="3:10" x14ac:dyDescent="0.2">
      <c r="C2081" s="7">
        <v>458.286</v>
      </c>
      <c r="D2081" s="16">
        <v>-2.3785220708200001E-3</v>
      </c>
      <c r="E2081" s="14">
        <f t="shared" ref="E2081:E2144" ca="1" si="200">OFFSET(B2081,-$K$1,0)</f>
        <v>0</v>
      </c>
      <c r="F2081" s="14">
        <f t="shared" ref="F2081:F2144" ca="1" si="201">OFFSET(C2081,-$K$1,0)</f>
        <v>453.97699999999998</v>
      </c>
      <c r="G2081" s="15" t="e">
        <f t="shared" ref="G2081:G2144" ca="1" si="202">B2081/E2081</f>
        <v>#DIV/0!</v>
      </c>
      <c r="H2081" s="15">
        <f t="shared" ref="H2081:H2144" ca="1" si="203">C2081/F2081</f>
        <v>1.0094916702828558</v>
      </c>
      <c r="I2081" s="18" t="e">
        <f t="shared" ref="I2081:I2144" ca="1" si="204">H2081/G2081-1</f>
        <v>#DIV/0!</v>
      </c>
      <c r="J2081" s="9" t="e">
        <f t="shared" ca="1" si="199"/>
        <v>#DIV/0!</v>
      </c>
    </row>
    <row r="2082" spans="3:10" x14ac:dyDescent="0.2">
      <c r="C2082" s="7">
        <v>475.45499999999998</v>
      </c>
      <c r="D2082" s="16">
        <v>1.4668001681400001E-2</v>
      </c>
      <c r="E2082" s="14">
        <f t="shared" ca="1" si="200"/>
        <v>0</v>
      </c>
      <c r="F2082" s="14">
        <f t="shared" ca="1" si="201"/>
        <v>452.541</v>
      </c>
      <c r="G2082" s="15" t="e">
        <f t="shared" ca="1" si="202"/>
        <v>#DIV/0!</v>
      </c>
      <c r="H2082" s="15">
        <f t="shared" ca="1" si="203"/>
        <v>1.0506340861932952</v>
      </c>
      <c r="I2082" s="18" t="e">
        <f t="shared" ca="1" si="204"/>
        <v>#DIV/0!</v>
      </c>
      <c r="J2082" s="9" t="e">
        <f t="shared" ca="1" si="199"/>
        <v>#DIV/0!</v>
      </c>
    </row>
    <row r="2083" spans="3:10" x14ac:dyDescent="0.2">
      <c r="C2083" s="7">
        <v>467.17899999999997</v>
      </c>
      <c r="D2083" s="16">
        <v>-7.8678968381099999E-4</v>
      </c>
      <c r="E2083" s="14">
        <f t="shared" ca="1" si="200"/>
        <v>0</v>
      </c>
      <c r="F2083" s="14">
        <f t="shared" ca="1" si="201"/>
        <v>450.21499999999997</v>
      </c>
      <c r="G2083" s="15" t="e">
        <f t="shared" ca="1" si="202"/>
        <v>#DIV/0!</v>
      </c>
      <c r="H2083" s="15">
        <f t="shared" ca="1" si="203"/>
        <v>1.0376797752185067</v>
      </c>
      <c r="I2083" s="18" t="e">
        <f t="shared" ca="1" si="204"/>
        <v>#DIV/0!</v>
      </c>
      <c r="J2083" s="9" t="e">
        <f t="shared" ca="1" si="199"/>
        <v>#DIV/0!</v>
      </c>
    </row>
    <row r="2084" spans="3:10" x14ac:dyDescent="0.2">
      <c r="C2084" s="7">
        <v>471.351</v>
      </c>
      <c r="D2084" s="16">
        <v>9.4871278394200002E-3</v>
      </c>
      <c r="E2084" s="14">
        <f t="shared" ca="1" si="200"/>
        <v>0</v>
      </c>
      <c r="F2084" s="14">
        <f t="shared" ca="1" si="201"/>
        <v>452.74599999999998</v>
      </c>
      <c r="G2084" s="15" t="e">
        <f t="shared" ca="1" si="202"/>
        <v>#DIV/0!</v>
      </c>
      <c r="H2084" s="15">
        <f t="shared" ca="1" si="203"/>
        <v>1.0410936816669834</v>
      </c>
      <c r="I2084" s="18" t="e">
        <f t="shared" ca="1" si="204"/>
        <v>#DIV/0!</v>
      </c>
      <c r="J2084" s="9" t="e">
        <f t="shared" ca="1" si="199"/>
        <v>#DIV/0!</v>
      </c>
    </row>
    <row r="2085" spans="3:10" x14ac:dyDescent="0.2">
      <c r="C2085" s="7">
        <v>474.976</v>
      </c>
      <c r="D2085" s="16">
        <v>8.97784768342E-3</v>
      </c>
      <c r="E2085" s="14">
        <f t="shared" ca="1" si="200"/>
        <v>0</v>
      </c>
      <c r="F2085" s="14">
        <f t="shared" ca="1" si="201"/>
        <v>453.63499999999999</v>
      </c>
      <c r="G2085" s="15" t="e">
        <f t="shared" ca="1" si="202"/>
        <v>#DIV/0!</v>
      </c>
      <c r="H2085" s="15">
        <f t="shared" ca="1" si="203"/>
        <v>1.0470444299932766</v>
      </c>
      <c r="I2085" s="18" t="e">
        <f t="shared" ca="1" si="204"/>
        <v>#DIV/0!</v>
      </c>
      <c r="J2085" s="9" t="e">
        <f t="shared" ca="1" si="199"/>
        <v>#DIV/0!</v>
      </c>
    </row>
    <row r="2086" spans="3:10" x14ac:dyDescent="0.2">
      <c r="C2086" s="7">
        <v>471.69299999999998</v>
      </c>
      <c r="D2086" s="16">
        <v>1.52889797756E-2</v>
      </c>
      <c r="E2086" s="14">
        <f t="shared" ca="1" si="200"/>
        <v>0</v>
      </c>
      <c r="F2086" s="14">
        <f t="shared" ca="1" si="201"/>
        <v>459.03899999999999</v>
      </c>
      <c r="G2086" s="15" t="e">
        <f t="shared" ca="1" si="202"/>
        <v>#DIV/0!</v>
      </c>
      <c r="H2086" s="15">
        <f t="shared" ca="1" si="203"/>
        <v>1.027566285217596</v>
      </c>
      <c r="I2086" s="18" t="e">
        <f t="shared" ca="1" si="204"/>
        <v>#DIV/0!</v>
      </c>
      <c r="J2086" s="9" t="e">
        <f t="shared" ca="1" si="199"/>
        <v>#DIV/0!</v>
      </c>
    </row>
    <row r="2087" spans="3:10" x14ac:dyDescent="0.2">
      <c r="C2087" s="7">
        <v>467.863</v>
      </c>
      <c r="D2087" s="16">
        <v>1.7135984798699998E-2</v>
      </c>
      <c r="E2087" s="14">
        <f t="shared" ca="1" si="200"/>
        <v>0</v>
      </c>
      <c r="F2087" s="14">
        <f t="shared" ca="1" si="201"/>
        <v>453.02</v>
      </c>
      <c r="G2087" s="15" t="e">
        <f t="shared" ca="1" si="202"/>
        <v>#DIV/0!</v>
      </c>
      <c r="H2087" s="15">
        <f t="shared" ca="1" si="203"/>
        <v>1.0327645578561653</v>
      </c>
      <c r="I2087" s="18" t="e">
        <f t="shared" ca="1" si="204"/>
        <v>#DIV/0!</v>
      </c>
      <c r="J2087" s="9" t="e">
        <f t="shared" ca="1" si="199"/>
        <v>#DIV/0!</v>
      </c>
    </row>
    <row r="2088" spans="3:10" x14ac:dyDescent="0.2">
      <c r="C2088" s="7">
        <v>464.99</v>
      </c>
      <c r="D2088" s="16">
        <v>2.3781409037699999E-2</v>
      </c>
      <c r="E2088" s="14">
        <f t="shared" ca="1" si="200"/>
        <v>0</v>
      </c>
      <c r="F2088" s="14">
        <f t="shared" ca="1" si="201"/>
        <v>446.863</v>
      </c>
      <c r="G2088" s="15" t="e">
        <f t="shared" ca="1" si="202"/>
        <v>#DIV/0!</v>
      </c>
      <c r="H2088" s="15">
        <f t="shared" ca="1" si="203"/>
        <v>1.0405650053819626</v>
      </c>
      <c r="I2088" s="18" t="e">
        <f t="shared" ca="1" si="204"/>
        <v>#DIV/0!</v>
      </c>
      <c r="J2088" s="9" t="e">
        <f t="shared" ca="1" si="199"/>
        <v>#DIV/0!</v>
      </c>
    </row>
    <row r="2089" spans="3:10" x14ac:dyDescent="0.2">
      <c r="C2089" s="7">
        <v>466.358</v>
      </c>
      <c r="D2089" s="16">
        <v>1.85873793329E-2</v>
      </c>
      <c r="E2089" s="14">
        <f t="shared" ca="1" si="200"/>
        <v>0</v>
      </c>
      <c r="F2089" s="14">
        <f t="shared" ca="1" si="201"/>
        <v>451.72</v>
      </c>
      <c r="G2089" s="15" t="e">
        <f t="shared" ca="1" si="202"/>
        <v>#DIV/0!</v>
      </c>
      <c r="H2089" s="15">
        <f t="shared" ca="1" si="203"/>
        <v>1.0324050296643938</v>
      </c>
      <c r="I2089" s="18" t="e">
        <f t="shared" ca="1" si="204"/>
        <v>#DIV/0!</v>
      </c>
      <c r="J2089" s="9" t="e">
        <f t="shared" ca="1" si="199"/>
        <v>#DIV/0!</v>
      </c>
    </row>
    <row r="2090" spans="3:10" x14ac:dyDescent="0.2">
      <c r="C2090" s="7">
        <v>454.86599999999999</v>
      </c>
      <c r="D2090" s="16">
        <v>1.07112535545E-2</v>
      </c>
      <c r="E2090" s="14">
        <f t="shared" ca="1" si="200"/>
        <v>0</v>
      </c>
      <c r="F2090" s="14">
        <f t="shared" ca="1" si="201"/>
        <v>451.78800000000001</v>
      </c>
      <c r="G2090" s="15" t="e">
        <f t="shared" ca="1" si="202"/>
        <v>#DIV/0!</v>
      </c>
      <c r="H2090" s="15">
        <f t="shared" ca="1" si="203"/>
        <v>1.0068129299582991</v>
      </c>
      <c r="I2090" s="18" t="e">
        <f t="shared" ca="1" si="204"/>
        <v>#DIV/0!</v>
      </c>
      <c r="J2090" s="9" t="e">
        <f t="shared" ca="1" si="199"/>
        <v>#DIV/0!</v>
      </c>
    </row>
    <row r="2091" spans="3:10" x14ac:dyDescent="0.2">
      <c r="C2091" s="7">
        <v>457.29</v>
      </c>
      <c r="D2091" s="16">
        <v>1.9404281250900001E-2</v>
      </c>
      <c r="E2091" s="14">
        <f t="shared" ca="1" si="200"/>
        <v>0</v>
      </c>
      <c r="F2091" s="14">
        <f t="shared" ca="1" si="201"/>
        <v>451.44600000000003</v>
      </c>
      <c r="G2091" s="15" t="e">
        <f t="shared" ca="1" si="202"/>
        <v>#DIV/0!</v>
      </c>
      <c r="H2091" s="15">
        <f t="shared" ca="1" si="203"/>
        <v>1.0129450698422402</v>
      </c>
      <c r="I2091" s="18" t="e">
        <f t="shared" ca="1" si="204"/>
        <v>#DIV/0!</v>
      </c>
      <c r="J2091" s="9" t="e">
        <f t="shared" ca="1" si="199"/>
        <v>#DIV/0!</v>
      </c>
    </row>
    <row r="2092" spans="3:10" x14ac:dyDescent="0.2">
      <c r="C2092" s="7">
        <v>461.44400000000002</v>
      </c>
      <c r="D2092" s="16">
        <v>4.4052554623200003E-3</v>
      </c>
      <c r="E2092" s="14">
        <f t="shared" ca="1" si="200"/>
        <v>0</v>
      </c>
      <c r="F2092" s="14">
        <f t="shared" ca="1" si="201"/>
        <v>458.56</v>
      </c>
      <c r="G2092" s="15" t="e">
        <f t="shared" ca="1" si="202"/>
        <v>#DIV/0!</v>
      </c>
      <c r="H2092" s="15">
        <f t="shared" ca="1" si="203"/>
        <v>1.0062892533147243</v>
      </c>
      <c r="I2092" s="18" t="e">
        <f t="shared" ca="1" si="204"/>
        <v>#DIV/0!</v>
      </c>
      <c r="J2092" s="9" t="e">
        <f t="shared" ca="1" si="199"/>
        <v>#DIV/0!</v>
      </c>
    </row>
    <row r="2093" spans="3:10" x14ac:dyDescent="0.2">
      <c r="C2093" s="7">
        <v>455.21300000000002</v>
      </c>
      <c r="D2093" s="16">
        <v>-4.4312680714300002E-4</v>
      </c>
      <c r="E2093" s="14">
        <f t="shared" ca="1" si="200"/>
        <v>0</v>
      </c>
      <c r="F2093" s="14">
        <f t="shared" ca="1" si="201"/>
        <v>456.09800000000001</v>
      </c>
      <c r="G2093" s="15" t="e">
        <f t="shared" ca="1" si="202"/>
        <v>#DIV/0!</v>
      </c>
      <c r="H2093" s="15">
        <f t="shared" ca="1" si="203"/>
        <v>0.99805962753618738</v>
      </c>
      <c r="I2093" s="18" t="e">
        <f t="shared" ca="1" si="204"/>
        <v>#DIV/0!</v>
      </c>
      <c r="J2093" s="9" t="e">
        <f t="shared" ca="1" si="199"/>
        <v>#DIV/0!</v>
      </c>
    </row>
    <row r="2094" spans="3:10" x14ac:dyDescent="0.2">
      <c r="C2094" s="7">
        <v>452.65100000000001</v>
      </c>
      <c r="D2094" s="16">
        <v>2.47662381433E-3</v>
      </c>
      <c r="E2094" s="14">
        <f t="shared" ca="1" si="200"/>
        <v>0</v>
      </c>
      <c r="F2094" s="14">
        <f t="shared" ca="1" si="201"/>
        <v>457.19200000000001</v>
      </c>
      <c r="G2094" s="15" t="e">
        <f t="shared" ca="1" si="202"/>
        <v>#DIV/0!</v>
      </c>
      <c r="H2094" s="15">
        <f t="shared" ca="1" si="203"/>
        <v>0.99006763022975031</v>
      </c>
      <c r="I2094" s="18" t="e">
        <f t="shared" ca="1" si="204"/>
        <v>#DIV/0!</v>
      </c>
      <c r="J2094" s="9" t="e">
        <f t="shared" ca="1" si="199"/>
        <v>#DIV/0!</v>
      </c>
    </row>
    <row r="2095" spans="3:10" x14ac:dyDescent="0.2">
      <c r="C2095" s="7">
        <v>445.79700000000003</v>
      </c>
      <c r="D2095" s="16">
        <v>9.7797733371299995E-3</v>
      </c>
      <c r="E2095" s="14">
        <f t="shared" ca="1" si="200"/>
        <v>0</v>
      </c>
      <c r="F2095" s="14">
        <f t="shared" ca="1" si="201"/>
        <v>451.44600000000003</v>
      </c>
      <c r="G2095" s="15" t="e">
        <f t="shared" ca="1" si="202"/>
        <v>#DIV/0!</v>
      </c>
      <c r="H2095" s="15">
        <f t="shared" ca="1" si="203"/>
        <v>0.98748687550670511</v>
      </c>
      <c r="I2095" s="18" t="e">
        <f t="shared" ca="1" si="204"/>
        <v>#DIV/0!</v>
      </c>
      <c r="J2095" s="9" t="e">
        <f t="shared" ca="1" si="199"/>
        <v>#DIV/0!</v>
      </c>
    </row>
    <row r="2096" spans="3:10" x14ac:dyDescent="0.2">
      <c r="C2096" s="7">
        <v>451.54300000000001</v>
      </c>
      <c r="D2096" s="16">
        <v>2.9622220449799998E-3</v>
      </c>
      <c r="E2096" s="14">
        <f t="shared" ca="1" si="200"/>
        <v>0</v>
      </c>
      <c r="F2096" s="14">
        <f t="shared" ca="1" si="201"/>
        <v>449.32600000000002</v>
      </c>
      <c r="G2096" s="15" t="e">
        <f t="shared" ca="1" si="202"/>
        <v>#DIV/0!</v>
      </c>
      <c r="H2096" s="15">
        <f t="shared" ca="1" si="203"/>
        <v>1.0049340567872769</v>
      </c>
      <c r="I2096" s="18" t="e">
        <f t="shared" ca="1" si="204"/>
        <v>#DIV/0!</v>
      </c>
      <c r="J2096" s="9" t="e">
        <f t="shared" ca="1" si="199"/>
        <v>#DIV/0!</v>
      </c>
    </row>
    <row r="2097" spans="3:10" x14ac:dyDescent="0.2">
      <c r="C2097" s="7">
        <v>454.24299999999999</v>
      </c>
      <c r="D2097" s="16">
        <v>4.0091003799199998E-3</v>
      </c>
      <c r="E2097" s="14">
        <f t="shared" ca="1" si="200"/>
        <v>0</v>
      </c>
      <c r="F2097" s="14">
        <f t="shared" ca="1" si="201"/>
        <v>450.762</v>
      </c>
      <c r="G2097" s="15" t="e">
        <f t="shared" ca="1" si="202"/>
        <v>#DIV/0!</v>
      </c>
      <c r="H2097" s="15">
        <f t="shared" ca="1" si="203"/>
        <v>1.0077224788247456</v>
      </c>
      <c r="I2097" s="18" t="e">
        <f t="shared" ca="1" si="204"/>
        <v>#DIV/0!</v>
      </c>
      <c r="J2097" s="9" t="e">
        <f t="shared" ca="1" si="199"/>
        <v>#DIV/0!</v>
      </c>
    </row>
    <row r="2098" spans="3:10" x14ac:dyDescent="0.2">
      <c r="C2098" s="7">
        <v>450.78199999999998</v>
      </c>
      <c r="D2098" s="16">
        <v>1.64595408043E-2</v>
      </c>
      <c r="E2098" s="14">
        <f t="shared" ca="1" si="200"/>
        <v>0</v>
      </c>
      <c r="F2098" s="14">
        <f t="shared" ca="1" si="201"/>
        <v>443.99099999999999</v>
      </c>
      <c r="G2098" s="15" t="e">
        <f t="shared" ca="1" si="202"/>
        <v>#DIV/0!</v>
      </c>
      <c r="H2098" s="15">
        <f t="shared" ca="1" si="203"/>
        <v>1.0152953550860264</v>
      </c>
      <c r="I2098" s="18" t="e">
        <f t="shared" ca="1" si="204"/>
        <v>#DIV/0!</v>
      </c>
      <c r="J2098" s="9" t="e">
        <f t="shared" ca="1" si="199"/>
        <v>#DIV/0!</v>
      </c>
    </row>
    <row r="2099" spans="3:10" x14ac:dyDescent="0.2">
      <c r="C2099" s="7">
        <v>450.98899999999998</v>
      </c>
      <c r="D2099" s="16">
        <v>3.2338096524900002E-2</v>
      </c>
      <c r="E2099" s="14">
        <f t="shared" ca="1" si="200"/>
        <v>0</v>
      </c>
      <c r="F2099" s="14">
        <f t="shared" ca="1" si="201"/>
        <v>448.16300000000001</v>
      </c>
      <c r="G2099" s="15" t="e">
        <f t="shared" ca="1" si="202"/>
        <v>#DIV/0!</v>
      </c>
      <c r="H2099" s="15">
        <f t="shared" ca="1" si="203"/>
        <v>1.0063057414378249</v>
      </c>
      <c r="I2099" s="18" t="e">
        <f t="shared" ca="1" si="204"/>
        <v>#DIV/0!</v>
      </c>
      <c r="J2099" s="9" t="e">
        <f t="shared" ca="1" si="199"/>
        <v>#DIV/0!</v>
      </c>
    </row>
    <row r="2100" spans="3:10" x14ac:dyDescent="0.2">
      <c r="C2100" s="7">
        <v>448.84300000000002</v>
      </c>
      <c r="D2100" s="16">
        <v>3.8740585580500003E-2</v>
      </c>
      <c r="E2100" s="14">
        <f t="shared" ca="1" si="200"/>
        <v>0</v>
      </c>
      <c r="F2100" s="14">
        <f t="shared" ca="1" si="201"/>
        <v>450.01</v>
      </c>
      <c r="G2100" s="15" t="e">
        <f t="shared" ca="1" si="202"/>
        <v>#DIV/0!</v>
      </c>
      <c r="H2100" s="15">
        <f t="shared" ca="1" si="203"/>
        <v>0.99740672429501576</v>
      </c>
      <c r="I2100" s="18" t="e">
        <f t="shared" ca="1" si="204"/>
        <v>#DIV/0!</v>
      </c>
      <c r="J2100" s="9" t="e">
        <f t="shared" ca="1" si="199"/>
        <v>#DIV/0!</v>
      </c>
    </row>
    <row r="2101" spans="3:10" x14ac:dyDescent="0.2">
      <c r="C2101" s="7">
        <v>454.31299999999999</v>
      </c>
      <c r="D2101" s="16">
        <v>1.00417244814E-2</v>
      </c>
      <c r="E2101" s="14">
        <f t="shared" ca="1" si="200"/>
        <v>0</v>
      </c>
      <c r="F2101" s="14">
        <f t="shared" ca="1" si="201"/>
        <v>458.286</v>
      </c>
      <c r="G2101" s="15" t="e">
        <f t="shared" ca="1" si="202"/>
        <v>#DIV/0!</v>
      </c>
      <c r="H2101" s="15">
        <f t="shared" ca="1" si="203"/>
        <v>0.9913307410656228</v>
      </c>
      <c r="I2101" s="18" t="e">
        <f t="shared" ca="1" si="204"/>
        <v>#DIV/0!</v>
      </c>
      <c r="J2101" s="9" t="e">
        <f t="shared" ca="1" si="199"/>
        <v>#DIV/0!</v>
      </c>
    </row>
    <row r="2102" spans="3:10" x14ac:dyDescent="0.2">
      <c r="C2102" s="7">
        <v>462.13600000000002</v>
      </c>
      <c r="D2102" s="16">
        <v>-1.19696022532E-2</v>
      </c>
      <c r="E2102" s="14">
        <f t="shared" ca="1" si="200"/>
        <v>0</v>
      </c>
      <c r="F2102" s="14">
        <f t="shared" ca="1" si="201"/>
        <v>475.45499999999998</v>
      </c>
      <c r="G2102" s="15" t="e">
        <f t="shared" ca="1" si="202"/>
        <v>#DIV/0!</v>
      </c>
      <c r="H2102" s="15">
        <f t="shared" ca="1" si="203"/>
        <v>0.97198683366459504</v>
      </c>
      <c r="I2102" s="18" t="e">
        <f t="shared" ca="1" si="204"/>
        <v>#DIV/0!</v>
      </c>
      <c r="J2102" s="9" t="e">
        <f t="shared" ca="1" si="199"/>
        <v>#DIV/0!</v>
      </c>
    </row>
    <row r="2103" spans="3:10" x14ac:dyDescent="0.2">
      <c r="C2103" s="7">
        <v>460.959</v>
      </c>
      <c r="D2103" s="16">
        <v>9.0291701319700005E-3</v>
      </c>
      <c r="E2103" s="14">
        <f t="shared" ca="1" si="200"/>
        <v>0</v>
      </c>
      <c r="F2103" s="14">
        <f t="shared" ca="1" si="201"/>
        <v>467.17899999999997</v>
      </c>
      <c r="G2103" s="15" t="e">
        <f t="shared" ca="1" si="202"/>
        <v>#DIV/0!</v>
      </c>
      <c r="H2103" s="15">
        <f t="shared" ca="1" si="203"/>
        <v>0.9866860453915951</v>
      </c>
      <c r="I2103" s="18" t="e">
        <f t="shared" ca="1" si="204"/>
        <v>#DIV/0!</v>
      </c>
      <c r="J2103" s="9" t="e">
        <f t="shared" ca="1" si="199"/>
        <v>#DIV/0!</v>
      </c>
    </row>
    <row r="2104" spans="3:10" x14ac:dyDescent="0.2">
      <c r="C2104" s="7">
        <v>461.58199999999999</v>
      </c>
      <c r="D2104" s="16">
        <v>-7.1996543859199997E-3</v>
      </c>
      <c r="E2104" s="14">
        <f t="shared" ca="1" si="200"/>
        <v>0</v>
      </c>
      <c r="F2104" s="14">
        <f t="shared" ca="1" si="201"/>
        <v>471.351</v>
      </c>
      <c r="G2104" s="15" t="e">
        <f t="shared" ca="1" si="202"/>
        <v>#DIV/0!</v>
      </c>
      <c r="H2104" s="15">
        <f t="shared" ca="1" si="203"/>
        <v>0.97927446849587674</v>
      </c>
      <c r="I2104" s="18" t="e">
        <f t="shared" ca="1" si="204"/>
        <v>#DIV/0!</v>
      </c>
      <c r="J2104" s="9" t="e">
        <f t="shared" ca="1" si="199"/>
        <v>#DIV/0!</v>
      </c>
    </row>
    <row r="2105" spans="3:10" x14ac:dyDescent="0.2">
      <c r="C2105" s="7">
        <v>460.75099999999998</v>
      </c>
      <c r="D2105" s="16">
        <v>-1.8809585982500002E-2</v>
      </c>
      <c r="E2105" s="14">
        <f t="shared" ca="1" si="200"/>
        <v>0</v>
      </c>
      <c r="F2105" s="14">
        <f t="shared" ca="1" si="201"/>
        <v>474.976</v>
      </c>
      <c r="G2105" s="15" t="e">
        <f t="shared" ca="1" si="202"/>
        <v>#DIV/0!</v>
      </c>
      <c r="H2105" s="15">
        <f t="shared" ca="1" si="203"/>
        <v>0.97005111837229663</v>
      </c>
      <c r="I2105" s="18" t="e">
        <f t="shared" ca="1" si="204"/>
        <v>#DIV/0!</v>
      </c>
      <c r="J2105" s="9" t="e">
        <f t="shared" ca="1" si="199"/>
        <v>#DIV/0!</v>
      </c>
    </row>
    <row r="2106" spans="3:10" x14ac:dyDescent="0.2">
      <c r="C2106" s="7">
        <v>456.18200000000002</v>
      </c>
      <c r="D2106" s="16">
        <v>-2.9145077637799999E-2</v>
      </c>
      <c r="E2106" s="14">
        <f t="shared" ca="1" si="200"/>
        <v>0</v>
      </c>
      <c r="F2106" s="14">
        <f t="shared" ca="1" si="201"/>
        <v>471.69299999999998</v>
      </c>
      <c r="G2106" s="15" t="e">
        <f t="shared" ca="1" si="202"/>
        <v>#DIV/0!</v>
      </c>
      <c r="H2106" s="15">
        <f t="shared" ca="1" si="203"/>
        <v>0.96711632354094723</v>
      </c>
      <c r="I2106" s="18" t="e">
        <f t="shared" ca="1" si="204"/>
        <v>#DIV/0!</v>
      </c>
      <c r="J2106" s="9" t="e">
        <f t="shared" ca="1" si="199"/>
        <v>#DIV/0!</v>
      </c>
    </row>
    <row r="2107" spans="3:10" x14ac:dyDescent="0.2">
      <c r="C2107" s="7">
        <v>461.58199999999999</v>
      </c>
      <c r="D2107" s="16">
        <v>-1.22018099567E-2</v>
      </c>
      <c r="E2107" s="14">
        <f t="shared" ca="1" si="200"/>
        <v>0</v>
      </c>
      <c r="F2107" s="14">
        <f t="shared" ca="1" si="201"/>
        <v>467.863</v>
      </c>
      <c r="G2107" s="15" t="e">
        <f t="shared" ca="1" si="202"/>
        <v>#DIV/0!</v>
      </c>
      <c r="H2107" s="15">
        <f t="shared" ca="1" si="203"/>
        <v>0.98657512989913709</v>
      </c>
      <c r="I2107" s="18" t="e">
        <f t="shared" ca="1" si="204"/>
        <v>#DIV/0!</v>
      </c>
      <c r="J2107" s="9" t="e">
        <f t="shared" ca="1" si="199"/>
        <v>#DIV/0!</v>
      </c>
    </row>
    <row r="2108" spans="3:10" x14ac:dyDescent="0.2">
      <c r="C2108" s="7">
        <v>459.09</v>
      </c>
      <c r="D2108" s="16">
        <v>-1.5422973175900001E-2</v>
      </c>
      <c r="E2108" s="14">
        <f t="shared" ca="1" si="200"/>
        <v>0</v>
      </c>
      <c r="F2108" s="14">
        <f t="shared" ca="1" si="201"/>
        <v>464.99</v>
      </c>
      <c r="G2108" s="15" t="e">
        <f t="shared" ca="1" si="202"/>
        <v>#DIV/0!</v>
      </c>
      <c r="H2108" s="15">
        <f t="shared" ca="1" si="203"/>
        <v>0.98731155508720614</v>
      </c>
      <c r="I2108" s="18" t="e">
        <f t="shared" ca="1" si="204"/>
        <v>#DIV/0!</v>
      </c>
      <c r="J2108" s="9" t="e">
        <f t="shared" ca="1" si="199"/>
        <v>#DIV/0!</v>
      </c>
    </row>
    <row r="2109" spans="3:10" x14ac:dyDescent="0.2">
      <c r="C2109" s="7">
        <v>460.75099999999998</v>
      </c>
      <c r="D2109" s="16">
        <v>-1.8833315793400002E-2</v>
      </c>
      <c r="E2109" s="14">
        <f t="shared" ca="1" si="200"/>
        <v>0</v>
      </c>
      <c r="F2109" s="14">
        <f t="shared" ca="1" si="201"/>
        <v>466.358</v>
      </c>
      <c r="G2109" s="15" t="e">
        <f t="shared" ca="1" si="202"/>
        <v>#DIV/0!</v>
      </c>
      <c r="H2109" s="15">
        <f t="shared" ca="1" si="203"/>
        <v>0.98797704767581984</v>
      </c>
      <c r="I2109" s="18" t="e">
        <f t="shared" ca="1" si="204"/>
        <v>#DIV/0!</v>
      </c>
      <c r="J2109" s="9" t="e">
        <f t="shared" ca="1" si="199"/>
        <v>#DIV/0!</v>
      </c>
    </row>
    <row r="2110" spans="3:10" x14ac:dyDescent="0.2">
      <c r="C2110" s="7">
        <v>465.04399999999998</v>
      </c>
      <c r="D2110" s="16">
        <v>-1.3946754068599999E-2</v>
      </c>
      <c r="E2110" s="14">
        <f t="shared" ca="1" si="200"/>
        <v>0</v>
      </c>
      <c r="F2110" s="14">
        <f t="shared" ca="1" si="201"/>
        <v>454.86599999999999</v>
      </c>
      <c r="G2110" s="15" t="e">
        <f t="shared" ca="1" si="202"/>
        <v>#DIV/0!</v>
      </c>
      <c r="H2110" s="15">
        <f t="shared" ca="1" si="203"/>
        <v>1.0223758205713331</v>
      </c>
      <c r="I2110" s="18" t="e">
        <f t="shared" ca="1" si="204"/>
        <v>#DIV/0!</v>
      </c>
      <c r="J2110" s="9" t="e">
        <f t="shared" ca="1" si="199"/>
        <v>#DIV/0!</v>
      </c>
    </row>
    <row r="2111" spans="3:10" x14ac:dyDescent="0.2">
      <c r="C2111" s="7">
        <v>457.70499999999998</v>
      </c>
      <c r="D2111" s="16">
        <v>-3.1354585055600001E-2</v>
      </c>
      <c r="E2111" s="14">
        <f t="shared" ca="1" si="200"/>
        <v>0</v>
      </c>
      <c r="F2111" s="14">
        <f t="shared" ca="1" si="201"/>
        <v>457.29</v>
      </c>
      <c r="G2111" s="15" t="e">
        <f t="shared" ca="1" si="202"/>
        <v>#DIV/0!</v>
      </c>
      <c r="H2111" s="15">
        <f t="shared" ca="1" si="203"/>
        <v>1.0009075203918738</v>
      </c>
      <c r="I2111" s="18" t="e">
        <f t="shared" ca="1" si="204"/>
        <v>#DIV/0!</v>
      </c>
      <c r="J2111" s="9" t="e">
        <f t="shared" ca="1" si="199"/>
        <v>#DIV/0!</v>
      </c>
    </row>
    <row r="2112" spans="3:10" x14ac:dyDescent="0.2">
      <c r="C2112" s="7">
        <v>458.39699999999999</v>
      </c>
      <c r="D2112" s="16">
        <v>-2.5589038419699998E-2</v>
      </c>
      <c r="E2112" s="14">
        <f t="shared" ca="1" si="200"/>
        <v>0</v>
      </c>
      <c r="F2112" s="14">
        <f t="shared" ca="1" si="201"/>
        <v>461.44400000000002</v>
      </c>
      <c r="G2112" s="15" t="e">
        <f t="shared" ca="1" si="202"/>
        <v>#DIV/0!</v>
      </c>
      <c r="H2112" s="15">
        <f t="shared" ca="1" si="203"/>
        <v>0.99339681521484724</v>
      </c>
      <c r="I2112" s="18" t="e">
        <f t="shared" ca="1" si="204"/>
        <v>#DIV/0!</v>
      </c>
      <c r="J2112" s="9" t="e">
        <f t="shared" ca="1" si="199"/>
        <v>#DIV/0!</v>
      </c>
    </row>
    <row r="2113" spans="3:10" x14ac:dyDescent="0.2">
      <c r="C2113" s="7">
        <v>453.82799999999997</v>
      </c>
      <c r="D2113" s="16">
        <v>-2.6642976693499999E-2</v>
      </c>
      <c r="E2113" s="14">
        <f t="shared" ca="1" si="200"/>
        <v>0</v>
      </c>
      <c r="F2113" s="14">
        <f t="shared" ca="1" si="201"/>
        <v>455.21300000000002</v>
      </c>
      <c r="G2113" s="15" t="e">
        <f t="shared" ca="1" si="202"/>
        <v>#DIV/0!</v>
      </c>
      <c r="H2113" s="15">
        <f t="shared" ca="1" si="203"/>
        <v>0.99695746826211018</v>
      </c>
      <c r="I2113" s="18" t="e">
        <f t="shared" ca="1" si="204"/>
        <v>#DIV/0!</v>
      </c>
      <c r="J2113" s="9" t="e">
        <f t="shared" ca="1" si="199"/>
        <v>#DIV/0!</v>
      </c>
    </row>
    <row r="2114" spans="3:10" x14ac:dyDescent="0.2">
      <c r="C2114" s="7">
        <v>454.72800000000001</v>
      </c>
      <c r="D2114" s="16">
        <v>-3.1355455800699997E-2</v>
      </c>
      <c r="E2114" s="14">
        <f t="shared" ca="1" si="200"/>
        <v>0</v>
      </c>
      <c r="F2114" s="14">
        <f t="shared" ca="1" si="201"/>
        <v>452.65100000000001</v>
      </c>
      <c r="G2114" s="15" t="e">
        <f t="shared" ca="1" si="202"/>
        <v>#DIV/0!</v>
      </c>
      <c r="H2114" s="15">
        <f t="shared" ca="1" si="203"/>
        <v>1.0045885240505379</v>
      </c>
      <c r="I2114" s="18" t="e">
        <f t="shared" ca="1" si="204"/>
        <v>#DIV/0!</v>
      </c>
      <c r="J2114" s="9" t="e">
        <f t="shared" ca="1" si="199"/>
        <v>#DIV/0!</v>
      </c>
    </row>
    <row r="2115" spans="3:10" x14ac:dyDescent="0.2">
      <c r="C2115" s="7">
        <v>458.88200000000001</v>
      </c>
      <c r="D2115" s="16">
        <v>-3.4725312486999997E-2</v>
      </c>
      <c r="E2115" s="14">
        <f t="shared" ca="1" si="200"/>
        <v>0</v>
      </c>
      <c r="F2115" s="14">
        <f t="shared" ca="1" si="201"/>
        <v>445.79700000000003</v>
      </c>
      <c r="G2115" s="15" t="e">
        <f t="shared" ca="1" si="202"/>
        <v>#DIV/0!</v>
      </c>
      <c r="H2115" s="15">
        <f t="shared" ca="1" si="203"/>
        <v>1.0293519247549894</v>
      </c>
      <c r="I2115" s="18" t="e">
        <f t="shared" ca="1" si="204"/>
        <v>#DIV/0!</v>
      </c>
      <c r="J2115" s="9" t="e">
        <f t="shared" ca="1" si="199"/>
        <v>#DIV/0!</v>
      </c>
    </row>
    <row r="2116" spans="3:10" x14ac:dyDescent="0.2">
      <c r="C2116" s="7">
        <v>463.45100000000002</v>
      </c>
      <c r="D2116" s="16">
        <v>-2.96167812778E-2</v>
      </c>
      <c r="E2116" s="14">
        <f t="shared" ca="1" si="200"/>
        <v>0</v>
      </c>
      <c r="F2116" s="14">
        <f t="shared" ca="1" si="201"/>
        <v>451.54300000000001</v>
      </c>
      <c r="G2116" s="15" t="e">
        <f t="shared" ca="1" si="202"/>
        <v>#DIV/0!</v>
      </c>
      <c r="H2116" s="15">
        <f t="shared" ca="1" si="203"/>
        <v>1.0263717962630359</v>
      </c>
      <c r="I2116" s="18" t="e">
        <f t="shared" ca="1" si="204"/>
        <v>#DIV/0!</v>
      </c>
      <c r="J2116" s="9" t="e">
        <f t="shared" ca="1" si="199"/>
        <v>#DIV/0!</v>
      </c>
    </row>
    <row r="2117" spans="3:10" x14ac:dyDescent="0.2">
      <c r="C2117" s="7">
        <v>462.48200000000003</v>
      </c>
      <c r="D2117" s="16">
        <v>-3.2326727926300002E-2</v>
      </c>
      <c r="E2117" s="14">
        <f t="shared" ca="1" si="200"/>
        <v>0</v>
      </c>
      <c r="F2117" s="14">
        <f t="shared" ca="1" si="201"/>
        <v>454.24299999999999</v>
      </c>
      <c r="G2117" s="15" t="e">
        <f t="shared" ca="1" si="202"/>
        <v>#DIV/0!</v>
      </c>
      <c r="H2117" s="15">
        <f t="shared" ca="1" si="203"/>
        <v>1.0181378689379914</v>
      </c>
      <c r="I2117" s="18" t="e">
        <f t="shared" ca="1" si="204"/>
        <v>#DIV/0!</v>
      </c>
      <c r="J2117" s="9" t="e">
        <f t="shared" ca="1" si="199"/>
        <v>#DIV/0!</v>
      </c>
    </row>
    <row r="2118" spans="3:10" x14ac:dyDescent="0.2">
      <c r="C2118" s="7">
        <v>461.99700000000001</v>
      </c>
      <c r="D2118" s="16">
        <v>-3.3145531749E-2</v>
      </c>
      <c r="E2118" s="14">
        <f t="shared" ca="1" si="200"/>
        <v>0</v>
      </c>
      <c r="F2118" s="14">
        <f t="shared" ca="1" si="201"/>
        <v>450.78199999999998</v>
      </c>
      <c r="G2118" s="15" t="e">
        <f t="shared" ca="1" si="202"/>
        <v>#DIV/0!</v>
      </c>
      <c r="H2118" s="15">
        <f t="shared" ca="1" si="203"/>
        <v>1.0248789880696214</v>
      </c>
      <c r="I2118" s="18" t="e">
        <f t="shared" ca="1" si="204"/>
        <v>#DIV/0!</v>
      </c>
      <c r="J2118" s="9" t="e">
        <f t="shared" ca="1" si="199"/>
        <v>#DIV/0!</v>
      </c>
    </row>
    <row r="2119" spans="3:10" x14ac:dyDescent="0.2">
      <c r="C2119" s="7">
        <v>459.09</v>
      </c>
      <c r="D2119" s="16">
        <v>-5.7649375481500002E-2</v>
      </c>
      <c r="E2119" s="14">
        <f t="shared" ca="1" si="200"/>
        <v>0</v>
      </c>
      <c r="F2119" s="14">
        <f t="shared" ca="1" si="201"/>
        <v>450.98899999999998</v>
      </c>
      <c r="G2119" s="15" t="e">
        <f t="shared" ca="1" si="202"/>
        <v>#DIV/0!</v>
      </c>
      <c r="H2119" s="15">
        <f t="shared" ca="1" si="203"/>
        <v>1.0179627441024059</v>
      </c>
      <c r="I2119" s="18" t="e">
        <f t="shared" ca="1" si="204"/>
        <v>#DIV/0!</v>
      </c>
      <c r="J2119" s="9" t="e">
        <f t="shared" ca="1" si="199"/>
        <v>#DIV/0!</v>
      </c>
    </row>
    <row r="2120" spans="3:10" x14ac:dyDescent="0.2">
      <c r="C2120" s="7">
        <v>455.83600000000001</v>
      </c>
      <c r="D2120" s="16">
        <v>-5.9716791670199998E-2</v>
      </c>
      <c r="E2120" s="14">
        <f t="shared" ca="1" si="200"/>
        <v>0</v>
      </c>
      <c r="F2120" s="14">
        <f t="shared" ca="1" si="201"/>
        <v>448.84300000000002</v>
      </c>
      <c r="G2120" s="15" t="e">
        <f t="shared" ca="1" si="202"/>
        <v>#DIV/0!</v>
      </c>
      <c r="H2120" s="15">
        <f t="shared" ca="1" si="203"/>
        <v>1.0155800580603909</v>
      </c>
      <c r="I2120" s="18" t="e">
        <f t="shared" ca="1" si="204"/>
        <v>#DIV/0!</v>
      </c>
      <c r="J2120" s="9" t="e">
        <f t="shared" ca="1" si="199"/>
        <v>#DIV/0!</v>
      </c>
    </row>
    <row r="2121" spans="3:10" x14ac:dyDescent="0.2">
      <c r="C2121" s="7">
        <v>450.78199999999998</v>
      </c>
      <c r="D2121" s="16">
        <v>-5.1060933692600001E-2</v>
      </c>
      <c r="E2121" s="14">
        <f t="shared" ca="1" si="200"/>
        <v>0</v>
      </c>
      <c r="F2121" s="14">
        <f t="shared" ca="1" si="201"/>
        <v>454.31299999999999</v>
      </c>
      <c r="G2121" s="15" t="e">
        <f t="shared" ca="1" si="202"/>
        <v>#DIV/0!</v>
      </c>
      <c r="H2121" s="15">
        <f t="shared" ca="1" si="203"/>
        <v>0.99222782530986342</v>
      </c>
      <c r="I2121" s="18" t="e">
        <f t="shared" ca="1" si="204"/>
        <v>#DIV/0!</v>
      </c>
      <c r="J2121" s="9" t="e">
        <f t="shared" ca="1" si="199"/>
        <v>#DIV/0!</v>
      </c>
    </row>
    <row r="2122" spans="3:10" x14ac:dyDescent="0.2">
      <c r="C2122" s="7">
        <v>462.55099999999999</v>
      </c>
      <c r="D2122" s="16">
        <v>-4.0093862498200003E-2</v>
      </c>
      <c r="E2122" s="14">
        <f t="shared" ca="1" si="200"/>
        <v>0</v>
      </c>
      <c r="F2122" s="14">
        <f t="shared" ca="1" si="201"/>
        <v>462.13600000000002</v>
      </c>
      <c r="G2122" s="15" t="e">
        <f t="shared" ca="1" si="202"/>
        <v>#DIV/0!</v>
      </c>
      <c r="H2122" s="15">
        <f t="shared" ca="1" si="203"/>
        <v>1.0008980040507556</v>
      </c>
      <c r="I2122" s="18" t="e">
        <f t="shared" ca="1" si="204"/>
        <v>#DIV/0!</v>
      </c>
      <c r="J2122" s="9" t="e">
        <f t="shared" ca="1" si="199"/>
        <v>#DIV/0!</v>
      </c>
    </row>
    <row r="2123" spans="3:10" x14ac:dyDescent="0.2">
      <c r="C2123" s="7">
        <v>477.02100000000002</v>
      </c>
      <c r="D2123" s="16">
        <v>-1.6281966464599999E-2</v>
      </c>
      <c r="E2123" s="14">
        <f t="shared" ca="1" si="200"/>
        <v>0</v>
      </c>
      <c r="F2123" s="14">
        <f t="shared" ca="1" si="201"/>
        <v>460.959</v>
      </c>
      <c r="G2123" s="15" t="e">
        <f t="shared" ca="1" si="202"/>
        <v>#DIV/0!</v>
      </c>
      <c r="H2123" s="15">
        <f t="shared" ca="1" si="203"/>
        <v>1.0348447475805875</v>
      </c>
      <c r="I2123" s="18" t="e">
        <f t="shared" ca="1" si="204"/>
        <v>#DIV/0!</v>
      </c>
      <c r="J2123" s="9" t="e">
        <f t="shared" ca="1" si="199"/>
        <v>#DIV/0!</v>
      </c>
    </row>
    <row r="2124" spans="3:10" x14ac:dyDescent="0.2">
      <c r="C2124" s="7">
        <v>475.84399999999999</v>
      </c>
      <c r="D2124" s="16">
        <v>-1.17798786494E-2</v>
      </c>
      <c r="E2124" s="14">
        <f t="shared" ca="1" si="200"/>
        <v>0</v>
      </c>
      <c r="F2124" s="14">
        <f t="shared" ca="1" si="201"/>
        <v>461.58199999999999</v>
      </c>
      <c r="G2124" s="15" t="e">
        <f t="shared" ca="1" si="202"/>
        <v>#DIV/0!</v>
      </c>
      <c r="H2124" s="15">
        <f t="shared" ca="1" si="203"/>
        <v>1.0308980852806218</v>
      </c>
      <c r="I2124" s="18" t="e">
        <f t="shared" ca="1" si="204"/>
        <v>#DIV/0!</v>
      </c>
      <c r="J2124" s="9" t="e">
        <f t="shared" ca="1" si="199"/>
        <v>#DIV/0!</v>
      </c>
    </row>
    <row r="2125" spans="3:10" x14ac:dyDescent="0.2">
      <c r="C2125" s="7">
        <v>470.79</v>
      </c>
      <c r="D2125" s="16">
        <v>-8.2285692055899997E-3</v>
      </c>
      <c r="E2125" s="14">
        <f t="shared" ca="1" si="200"/>
        <v>0</v>
      </c>
      <c r="F2125" s="14">
        <f t="shared" ca="1" si="201"/>
        <v>460.75099999999998</v>
      </c>
      <c r="G2125" s="15" t="e">
        <f t="shared" ca="1" si="202"/>
        <v>#DIV/0!</v>
      </c>
      <c r="H2125" s="15">
        <f t="shared" ca="1" si="203"/>
        <v>1.0217883412081581</v>
      </c>
      <c r="I2125" s="18" t="e">
        <f t="shared" ca="1" si="204"/>
        <v>#DIV/0!</v>
      </c>
      <c r="J2125" s="9" t="e">
        <f t="shared" ca="1" si="199"/>
        <v>#DIV/0!</v>
      </c>
    </row>
    <row r="2126" spans="3:10" x14ac:dyDescent="0.2">
      <c r="C2126" s="7">
        <v>465.52800000000002</v>
      </c>
      <c r="D2126" s="16">
        <v>-7.2335766382300003E-3</v>
      </c>
      <c r="E2126" s="14">
        <f t="shared" ca="1" si="200"/>
        <v>0</v>
      </c>
      <c r="F2126" s="14">
        <f t="shared" ca="1" si="201"/>
        <v>456.18200000000002</v>
      </c>
      <c r="G2126" s="15" t="e">
        <f t="shared" ca="1" si="202"/>
        <v>#DIV/0!</v>
      </c>
      <c r="H2126" s="15">
        <f t="shared" ca="1" si="203"/>
        <v>1.020487437031711</v>
      </c>
      <c r="I2126" s="18" t="e">
        <f t="shared" ca="1" si="204"/>
        <v>#DIV/0!</v>
      </c>
      <c r="J2126" s="9" t="e">
        <f t="shared" ca="1" si="199"/>
        <v>#DIV/0!</v>
      </c>
    </row>
    <row r="2127" spans="3:10" x14ac:dyDescent="0.2">
      <c r="C2127" s="7">
        <v>476.81400000000002</v>
      </c>
      <c r="D2127" s="16">
        <v>-2.3842022047700002E-3</v>
      </c>
      <c r="E2127" s="14">
        <f t="shared" ca="1" si="200"/>
        <v>0</v>
      </c>
      <c r="F2127" s="14">
        <f t="shared" ca="1" si="201"/>
        <v>461.58199999999999</v>
      </c>
      <c r="G2127" s="15" t="e">
        <f t="shared" ca="1" si="202"/>
        <v>#DIV/0!</v>
      </c>
      <c r="H2127" s="15">
        <f t="shared" ca="1" si="203"/>
        <v>1.0329995537087668</v>
      </c>
      <c r="I2127" s="18" t="e">
        <f t="shared" ca="1" si="204"/>
        <v>#DIV/0!</v>
      </c>
      <c r="J2127" s="9" t="e">
        <f t="shared" ca="1" si="199"/>
        <v>#DIV/0!</v>
      </c>
    </row>
    <row r="2128" spans="3:10" x14ac:dyDescent="0.2">
      <c r="C2128" s="7">
        <v>495.02199999999999</v>
      </c>
      <c r="D2128" s="16">
        <v>3.5908402566000003E-2</v>
      </c>
      <c r="E2128" s="14">
        <f t="shared" ca="1" si="200"/>
        <v>0</v>
      </c>
      <c r="F2128" s="14">
        <f t="shared" ca="1" si="201"/>
        <v>459.09</v>
      </c>
      <c r="G2128" s="15" t="e">
        <f t="shared" ca="1" si="202"/>
        <v>#DIV/0!</v>
      </c>
      <c r="H2128" s="15">
        <f t="shared" ca="1" si="203"/>
        <v>1.0782678777581738</v>
      </c>
      <c r="I2128" s="18" t="e">
        <f t="shared" ca="1" si="204"/>
        <v>#DIV/0!</v>
      </c>
      <c r="J2128" s="9" t="e">
        <f t="shared" ca="1" si="199"/>
        <v>#DIV/0!</v>
      </c>
    </row>
    <row r="2129" spans="3:10" x14ac:dyDescent="0.2">
      <c r="C2129" s="7">
        <v>493.637</v>
      </c>
      <c r="D2129" s="16">
        <v>4.2366770337000002E-2</v>
      </c>
      <c r="E2129" s="14">
        <f t="shared" ca="1" si="200"/>
        <v>0</v>
      </c>
      <c r="F2129" s="14">
        <f t="shared" ca="1" si="201"/>
        <v>460.75099999999998</v>
      </c>
      <c r="G2129" s="15" t="e">
        <f t="shared" ca="1" si="202"/>
        <v>#DIV/0!</v>
      </c>
      <c r="H2129" s="15">
        <f t="shared" ca="1" si="203"/>
        <v>1.0713747772658118</v>
      </c>
      <c r="I2129" s="18" t="e">
        <f t="shared" ca="1" si="204"/>
        <v>#DIV/0!</v>
      </c>
      <c r="J2129" s="9" t="e">
        <f t="shared" ca="1" si="199"/>
        <v>#DIV/0!</v>
      </c>
    </row>
    <row r="2130" spans="3:10" x14ac:dyDescent="0.2">
      <c r="C2130" s="7">
        <v>491.35300000000001</v>
      </c>
      <c r="D2130" s="16">
        <v>3.70509980517E-2</v>
      </c>
      <c r="E2130" s="14">
        <f t="shared" ca="1" si="200"/>
        <v>0</v>
      </c>
      <c r="F2130" s="14">
        <f t="shared" ca="1" si="201"/>
        <v>465.04399999999998</v>
      </c>
      <c r="G2130" s="15" t="e">
        <f t="shared" ca="1" si="202"/>
        <v>#DIV/0!</v>
      </c>
      <c r="H2130" s="15">
        <f t="shared" ca="1" si="203"/>
        <v>1.0565731414661839</v>
      </c>
      <c r="I2130" s="18" t="e">
        <f t="shared" ca="1" si="204"/>
        <v>#DIV/0!</v>
      </c>
      <c r="J2130" s="9" t="e">
        <f t="shared" ca="1" si="199"/>
        <v>#DIV/0!</v>
      </c>
    </row>
    <row r="2131" spans="3:10" x14ac:dyDescent="0.2">
      <c r="C2131" s="7">
        <v>487.06</v>
      </c>
      <c r="D2131" s="16">
        <v>4.5735010938499999E-2</v>
      </c>
      <c r="E2131" s="14">
        <f t="shared" ca="1" si="200"/>
        <v>0</v>
      </c>
      <c r="F2131" s="14">
        <f t="shared" ca="1" si="201"/>
        <v>457.70499999999998</v>
      </c>
      <c r="G2131" s="15" t="e">
        <f t="shared" ca="1" si="202"/>
        <v>#DIV/0!</v>
      </c>
      <c r="H2131" s="15">
        <f t="shared" ca="1" si="203"/>
        <v>1.0641351962508603</v>
      </c>
      <c r="I2131" s="18" t="e">
        <f t="shared" ca="1" si="204"/>
        <v>#DIV/0!</v>
      </c>
      <c r="J2131" s="9" t="e">
        <f t="shared" ca="1" si="199"/>
        <v>#DIV/0!</v>
      </c>
    </row>
    <row r="2132" spans="3:10" x14ac:dyDescent="0.2">
      <c r="C2132" s="7">
        <v>491.07600000000002</v>
      </c>
      <c r="D2132" s="16">
        <v>4.0281728261299998E-2</v>
      </c>
      <c r="E2132" s="14">
        <f t="shared" ca="1" si="200"/>
        <v>0</v>
      </c>
      <c r="F2132" s="14">
        <f t="shared" ca="1" si="201"/>
        <v>458.39699999999999</v>
      </c>
      <c r="G2132" s="15" t="e">
        <f t="shared" ca="1" si="202"/>
        <v>#DIV/0!</v>
      </c>
      <c r="H2132" s="15">
        <f t="shared" ca="1" si="203"/>
        <v>1.0712897335715548</v>
      </c>
      <c r="I2132" s="18" t="e">
        <f t="shared" ca="1" si="204"/>
        <v>#DIV/0!</v>
      </c>
      <c r="J2132" s="9" t="e">
        <f t="shared" ca="1" si="199"/>
        <v>#DIV/0!</v>
      </c>
    </row>
    <row r="2133" spans="3:10" x14ac:dyDescent="0.2">
      <c r="C2133" s="7">
        <v>487.47500000000002</v>
      </c>
      <c r="D2133" s="16">
        <v>5.52875871243E-2</v>
      </c>
      <c r="E2133" s="14">
        <f t="shared" ca="1" si="200"/>
        <v>0</v>
      </c>
      <c r="F2133" s="14">
        <f t="shared" ca="1" si="201"/>
        <v>453.82799999999997</v>
      </c>
      <c r="G2133" s="15" t="e">
        <f t="shared" ca="1" si="202"/>
        <v>#DIV/0!</v>
      </c>
      <c r="H2133" s="15">
        <f t="shared" ca="1" si="203"/>
        <v>1.0741404232440486</v>
      </c>
      <c r="I2133" s="18" t="e">
        <f t="shared" ca="1" si="204"/>
        <v>#DIV/0!</v>
      </c>
      <c r="J2133" s="9" t="e">
        <f t="shared" ca="1" si="199"/>
        <v>#DIV/0!</v>
      </c>
    </row>
    <row r="2134" spans="3:10" x14ac:dyDescent="0.2">
      <c r="C2134" s="7">
        <v>482.76799999999997</v>
      </c>
      <c r="D2134" s="16">
        <v>6.5951248314600003E-2</v>
      </c>
      <c r="E2134" s="14">
        <f t="shared" ca="1" si="200"/>
        <v>0</v>
      </c>
      <c r="F2134" s="14">
        <f t="shared" ca="1" si="201"/>
        <v>454.72800000000001</v>
      </c>
      <c r="G2134" s="15" t="e">
        <f t="shared" ca="1" si="202"/>
        <v>#DIV/0!</v>
      </c>
      <c r="H2134" s="15">
        <f t="shared" ca="1" si="203"/>
        <v>1.0616632360444045</v>
      </c>
      <c r="I2134" s="18" t="e">
        <f t="shared" ca="1" si="204"/>
        <v>#DIV/0!</v>
      </c>
      <c r="J2134" s="9" t="e">
        <f t="shared" ca="1" si="199"/>
        <v>#DIV/0!</v>
      </c>
    </row>
    <row r="2135" spans="3:10" x14ac:dyDescent="0.2">
      <c r="C2135" s="7">
        <v>481.72899999999998</v>
      </c>
      <c r="D2135" s="16">
        <v>5.9669724008199997E-2</v>
      </c>
      <c r="E2135" s="14">
        <f t="shared" ca="1" si="200"/>
        <v>0</v>
      </c>
      <c r="F2135" s="14">
        <f t="shared" ca="1" si="201"/>
        <v>458.88200000000001</v>
      </c>
      <c r="G2135" s="15" t="e">
        <f t="shared" ca="1" si="202"/>
        <v>#DIV/0!</v>
      </c>
      <c r="H2135" s="15">
        <f t="shared" ca="1" si="203"/>
        <v>1.0497883987604657</v>
      </c>
      <c r="I2135" s="18" t="e">
        <f t="shared" ca="1" si="204"/>
        <v>#DIV/0!</v>
      </c>
      <c r="J2135" s="9" t="e">
        <f t="shared" ref="J2135:J2198" ca="1" si="205">ROUND(I2135-D2135,10)</f>
        <v>#DIV/0!</v>
      </c>
    </row>
    <row r="2136" spans="3:10" x14ac:dyDescent="0.2">
      <c r="C2136" s="7">
        <v>482.69799999999998</v>
      </c>
      <c r="D2136" s="16">
        <v>4.8468734008400002E-2</v>
      </c>
      <c r="E2136" s="14">
        <f t="shared" ca="1" si="200"/>
        <v>0</v>
      </c>
      <c r="F2136" s="14">
        <f t="shared" ca="1" si="201"/>
        <v>463.45100000000002</v>
      </c>
      <c r="G2136" s="15" t="e">
        <f t="shared" ca="1" si="202"/>
        <v>#DIV/0!</v>
      </c>
      <c r="H2136" s="15">
        <f t="shared" ca="1" si="203"/>
        <v>1.0415297410082187</v>
      </c>
      <c r="I2136" s="18" t="e">
        <f t="shared" ca="1" si="204"/>
        <v>#DIV/0!</v>
      </c>
      <c r="J2136" s="9" t="e">
        <f t="shared" ca="1" si="205"/>
        <v>#DIV/0!</v>
      </c>
    </row>
    <row r="2137" spans="3:10" x14ac:dyDescent="0.2">
      <c r="C2137" s="7">
        <v>483.25200000000001</v>
      </c>
      <c r="D2137" s="16">
        <v>5.8753212094699997E-2</v>
      </c>
      <c r="E2137" s="14">
        <f t="shared" ca="1" si="200"/>
        <v>0</v>
      </c>
      <c r="F2137" s="14">
        <f t="shared" ca="1" si="201"/>
        <v>462.48200000000003</v>
      </c>
      <c r="G2137" s="15" t="e">
        <f t="shared" ca="1" si="202"/>
        <v>#DIV/0!</v>
      </c>
      <c r="H2137" s="15">
        <f t="shared" ca="1" si="203"/>
        <v>1.0449098559511505</v>
      </c>
      <c r="I2137" s="18" t="e">
        <f t="shared" ca="1" si="204"/>
        <v>#DIV/0!</v>
      </c>
      <c r="J2137" s="9" t="e">
        <f t="shared" ca="1" si="205"/>
        <v>#DIV/0!</v>
      </c>
    </row>
    <row r="2138" spans="3:10" x14ac:dyDescent="0.2">
      <c r="C2138" s="7">
        <v>481.86799999999999</v>
      </c>
      <c r="D2138" s="16">
        <v>4.9947916416500003E-2</v>
      </c>
      <c r="E2138" s="14">
        <f t="shared" ca="1" si="200"/>
        <v>0</v>
      </c>
      <c r="F2138" s="14">
        <f t="shared" ca="1" si="201"/>
        <v>461.99700000000001</v>
      </c>
      <c r="G2138" s="15" t="e">
        <f t="shared" ca="1" si="202"/>
        <v>#DIV/0!</v>
      </c>
      <c r="H2138" s="15">
        <f t="shared" ca="1" si="203"/>
        <v>1.0430111018036914</v>
      </c>
      <c r="I2138" s="18" t="e">
        <f t="shared" ca="1" si="204"/>
        <v>#DIV/0!</v>
      </c>
      <c r="J2138" s="9" t="e">
        <f t="shared" ca="1" si="205"/>
        <v>#DIV/0!</v>
      </c>
    </row>
    <row r="2139" spans="3:10" x14ac:dyDescent="0.2">
      <c r="C2139" s="7">
        <v>481.798</v>
      </c>
      <c r="D2139" s="16">
        <v>5.4969763487999999E-2</v>
      </c>
      <c r="E2139" s="14">
        <f t="shared" ca="1" si="200"/>
        <v>0</v>
      </c>
      <c r="F2139" s="14">
        <f t="shared" ca="1" si="201"/>
        <v>459.09</v>
      </c>
      <c r="G2139" s="15" t="e">
        <f t="shared" ca="1" si="202"/>
        <v>#DIV/0!</v>
      </c>
      <c r="H2139" s="15">
        <f t="shared" ca="1" si="203"/>
        <v>1.0494630682436996</v>
      </c>
      <c r="I2139" s="18" t="e">
        <f t="shared" ca="1" si="204"/>
        <v>#DIV/0!</v>
      </c>
      <c r="J2139" s="9" t="e">
        <f t="shared" ca="1" si="205"/>
        <v>#DIV/0!</v>
      </c>
    </row>
    <row r="2140" spans="3:10" x14ac:dyDescent="0.2">
      <c r="C2140" s="7">
        <v>474.113</v>
      </c>
      <c r="D2140" s="16">
        <v>5.5940880798300001E-2</v>
      </c>
      <c r="E2140" s="14">
        <f t="shared" ca="1" si="200"/>
        <v>0</v>
      </c>
      <c r="F2140" s="14">
        <f t="shared" ca="1" si="201"/>
        <v>455.83600000000001</v>
      </c>
      <c r="G2140" s="15" t="e">
        <f t="shared" ca="1" si="202"/>
        <v>#DIV/0!</v>
      </c>
      <c r="H2140" s="15">
        <f t="shared" ca="1" si="203"/>
        <v>1.0400955606841056</v>
      </c>
      <c r="I2140" s="18" t="e">
        <f t="shared" ca="1" si="204"/>
        <v>#DIV/0!</v>
      </c>
      <c r="J2140" s="9" t="e">
        <f t="shared" ca="1" si="205"/>
        <v>#DIV/0!</v>
      </c>
    </row>
    <row r="2141" spans="3:10" x14ac:dyDescent="0.2">
      <c r="C2141" s="7">
        <v>471.20600000000002</v>
      </c>
      <c r="D2141" s="16">
        <v>5.1904734175699997E-2</v>
      </c>
      <c r="E2141" s="14">
        <f t="shared" ca="1" si="200"/>
        <v>0</v>
      </c>
      <c r="F2141" s="14">
        <f t="shared" ca="1" si="201"/>
        <v>450.78199999999998</v>
      </c>
      <c r="G2141" s="15" t="e">
        <f t="shared" ca="1" si="202"/>
        <v>#DIV/0!</v>
      </c>
      <c r="H2141" s="15">
        <f t="shared" ca="1" si="203"/>
        <v>1.045307931550062</v>
      </c>
      <c r="I2141" s="18" t="e">
        <f t="shared" ca="1" si="204"/>
        <v>#DIV/0!</v>
      </c>
      <c r="J2141" s="9" t="e">
        <f t="shared" ca="1" si="205"/>
        <v>#DIV/0!</v>
      </c>
    </row>
    <row r="2142" spans="3:10" x14ac:dyDescent="0.2">
      <c r="C2142" s="7">
        <v>476.12099999999998</v>
      </c>
      <c r="D2142" s="16">
        <v>3.9029796792399998E-2</v>
      </c>
      <c r="E2142" s="14">
        <f t="shared" ca="1" si="200"/>
        <v>0</v>
      </c>
      <c r="F2142" s="14">
        <f t="shared" ca="1" si="201"/>
        <v>462.55099999999999</v>
      </c>
      <c r="G2142" s="15" t="e">
        <f t="shared" ca="1" si="202"/>
        <v>#DIV/0!</v>
      </c>
      <c r="H2142" s="15">
        <f t="shared" ca="1" si="203"/>
        <v>1.0293373055079331</v>
      </c>
      <c r="I2142" s="18" t="e">
        <f t="shared" ca="1" si="204"/>
        <v>#DIV/0!</v>
      </c>
      <c r="J2142" s="9" t="e">
        <f t="shared" ca="1" si="205"/>
        <v>#DIV/0!</v>
      </c>
    </row>
    <row r="2143" spans="3:10" x14ac:dyDescent="0.2">
      <c r="C2143" s="7">
        <v>485.60599999999999</v>
      </c>
      <c r="D2143" s="16">
        <v>2.54283329207E-2</v>
      </c>
      <c r="E2143" s="14">
        <f t="shared" ca="1" si="200"/>
        <v>0</v>
      </c>
      <c r="F2143" s="14">
        <f t="shared" ca="1" si="201"/>
        <v>477.02100000000002</v>
      </c>
      <c r="G2143" s="15" t="e">
        <f t="shared" ca="1" si="202"/>
        <v>#DIV/0!</v>
      </c>
      <c r="H2143" s="15">
        <f t="shared" ca="1" si="203"/>
        <v>1.0179971112382893</v>
      </c>
      <c r="I2143" s="18" t="e">
        <f t="shared" ca="1" si="204"/>
        <v>#DIV/0!</v>
      </c>
      <c r="J2143" s="9" t="e">
        <f t="shared" ca="1" si="205"/>
        <v>#DIV/0!</v>
      </c>
    </row>
    <row r="2144" spans="3:10" x14ac:dyDescent="0.2">
      <c r="C2144" s="7">
        <v>490.17599999999999</v>
      </c>
      <c r="D2144" s="16">
        <v>3.6351547278499999E-2</v>
      </c>
      <c r="E2144" s="14">
        <f t="shared" ca="1" si="200"/>
        <v>0</v>
      </c>
      <c r="F2144" s="14">
        <f t="shared" ca="1" si="201"/>
        <v>475.84399999999999</v>
      </c>
      <c r="G2144" s="15" t="e">
        <f t="shared" ca="1" si="202"/>
        <v>#DIV/0!</v>
      </c>
      <c r="H2144" s="15">
        <f t="shared" ca="1" si="203"/>
        <v>1.0301191146678323</v>
      </c>
      <c r="I2144" s="18" t="e">
        <f t="shared" ca="1" si="204"/>
        <v>#DIV/0!</v>
      </c>
      <c r="J2144" s="9" t="e">
        <f t="shared" ca="1" si="205"/>
        <v>#DIV/0!</v>
      </c>
    </row>
    <row r="2145" spans="3:10" x14ac:dyDescent="0.2">
      <c r="C2145" s="7">
        <v>489.137</v>
      </c>
      <c r="D2145" s="16">
        <v>3.6701246789800003E-2</v>
      </c>
      <c r="E2145" s="14">
        <f t="shared" ref="E2145:E2208" ca="1" si="206">OFFSET(B2145,-$K$1,0)</f>
        <v>0</v>
      </c>
      <c r="F2145" s="14">
        <f t="shared" ref="F2145:F2208" ca="1" si="207">OFFSET(C2145,-$K$1,0)</f>
        <v>470.79</v>
      </c>
      <c r="G2145" s="15" t="e">
        <f t="shared" ref="G2145:G2208" ca="1" si="208">B2145/E2145</f>
        <v>#DIV/0!</v>
      </c>
      <c r="H2145" s="15">
        <f t="shared" ref="H2145:H2208" ca="1" si="209">C2145/F2145</f>
        <v>1.0389706663268123</v>
      </c>
      <c r="I2145" s="18" t="e">
        <f t="shared" ref="I2145:I2208" ca="1" si="210">H2145/G2145-1</f>
        <v>#DIV/0!</v>
      </c>
      <c r="J2145" s="9" t="e">
        <f t="shared" ca="1" si="205"/>
        <v>#DIV/0!</v>
      </c>
    </row>
    <row r="2146" spans="3:10" x14ac:dyDescent="0.2">
      <c r="C2146" s="7">
        <v>488.791</v>
      </c>
      <c r="D2146" s="16">
        <v>3.3538811108799998E-2</v>
      </c>
      <c r="E2146" s="14">
        <f t="shared" ca="1" si="206"/>
        <v>0</v>
      </c>
      <c r="F2146" s="14">
        <f t="shared" ca="1" si="207"/>
        <v>465.52800000000002</v>
      </c>
      <c r="G2146" s="15" t="e">
        <f t="shared" ca="1" si="208"/>
        <v>#DIV/0!</v>
      </c>
      <c r="H2146" s="15">
        <f t="shared" ca="1" si="209"/>
        <v>1.0499712154800569</v>
      </c>
      <c r="I2146" s="18" t="e">
        <f t="shared" ca="1" si="210"/>
        <v>#DIV/0!</v>
      </c>
      <c r="J2146" s="9" t="e">
        <f t="shared" ca="1" si="205"/>
        <v>#DIV/0!</v>
      </c>
    </row>
    <row r="2147" spans="3:10" x14ac:dyDescent="0.2">
      <c r="C2147" s="7">
        <v>497.16800000000001</v>
      </c>
      <c r="D2147" s="16">
        <v>2.9455593337899998E-2</v>
      </c>
      <c r="E2147" s="14">
        <f t="shared" ca="1" si="206"/>
        <v>0</v>
      </c>
      <c r="F2147" s="14">
        <f t="shared" ca="1" si="207"/>
        <v>476.81400000000002</v>
      </c>
      <c r="G2147" s="15" t="e">
        <f t="shared" ca="1" si="208"/>
        <v>#DIV/0!</v>
      </c>
      <c r="H2147" s="15">
        <f t="shared" ca="1" si="209"/>
        <v>1.0426875049809778</v>
      </c>
      <c r="I2147" s="18" t="e">
        <f t="shared" ca="1" si="210"/>
        <v>#DIV/0!</v>
      </c>
      <c r="J2147" s="9" t="e">
        <f t="shared" ca="1" si="205"/>
        <v>#DIV/0!</v>
      </c>
    </row>
    <row r="2148" spans="3:10" x14ac:dyDescent="0.2">
      <c r="C2148" s="7">
        <v>500.56099999999998</v>
      </c>
      <c r="D2148" s="16">
        <v>1.0922146469300001E-2</v>
      </c>
      <c r="E2148" s="14">
        <f t="shared" ca="1" si="206"/>
        <v>0</v>
      </c>
      <c r="F2148" s="14">
        <f t="shared" ca="1" si="207"/>
        <v>495.02199999999999</v>
      </c>
      <c r="G2148" s="15" t="e">
        <f t="shared" ca="1" si="208"/>
        <v>#DIV/0!</v>
      </c>
      <c r="H2148" s="15">
        <f t="shared" ca="1" si="209"/>
        <v>1.0111894016831575</v>
      </c>
      <c r="I2148" s="18" t="e">
        <f t="shared" ca="1" si="210"/>
        <v>#DIV/0!</v>
      </c>
      <c r="J2148" s="9" t="e">
        <f t="shared" ca="1" si="205"/>
        <v>#DIV/0!</v>
      </c>
    </row>
    <row r="2149" spans="3:10" x14ac:dyDescent="0.2">
      <c r="C2149" s="7">
        <v>495.02199999999999</v>
      </c>
      <c r="D2149" s="16">
        <v>3.45534726351E-3</v>
      </c>
      <c r="E2149" s="14">
        <f t="shared" ca="1" si="206"/>
        <v>0</v>
      </c>
      <c r="F2149" s="14">
        <f t="shared" ca="1" si="207"/>
        <v>493.637</v>
      </c>
      <c r="G2149" s="15" t="e">
        <f t="shared" ca="1" si="208"/>
        <v>#DIV/0!</v>
      </c>
      <c r="H2149" s="15">
        <f t="shared" ca="1" si="209"/>
        <v>1.0028057054070096</v>
      </c>
      <c r="I2149" s="18" t="e">
        <f t="shared" ca="1" si="210"/>
        <v>#DIV/0!</v>
      </c>
      <c r="J2149" s="9" t="e">
        <f t="shared" ca="1" si="205"/>
        <v>#DIV/0!</v>
      </c>
    </row>
    <row r="2150" spans="3:10" x14ac:dyDescent="0.2">
      <c r="C2150" s="7">
        <v>494.33</v>
      </c>
      <c r="D2150" s="16">
        <v>-4.0301501025799998E-3</v>
      </c>
      <c r="E2150" s="14">
        <f t="shared" ca="1" si="206"/>
        <v>0</v>
      </c>
      <c r="F2150" s="14">
        <f t="shared" ca="1" si="207"/>
        <v>491.35300000000001</v>
      </c>
      <c r="G2150" s="15" t="e">
        <f t="shared" ca="1" si="208"/>
        <v>#DIV/0!</v>
      </c>
      <c r="H2150" s="15">
        <f t="shared" ca="1" si="209"/>
        <v>1.0060587805508463</v>
      </c>
      <c r="I2150" s="18" t="e">
        <f t="shared" ca="1" si="210"/>
        <v>#DIV/0!</v>
      </c>
      <c r="J2150" s="9" t="e">
        <f t="shared" ca="1" si="205"/>
        <v>#DIV/0!</v>
      </c>
    </row>
    <row r="2151" spans="3:10" x14ac:dyDescent="0.2">
      <c r="C2151" s="7">
        <v>490.10599999999999</v>
      </c>
      <c r="D2151" s="16">
        <v>-6.0999378660600003E-3</v>
      </c>
      <c r="E2151" s="14">
        <f t="shared" ca="1" si="206"/>
        <v>0</v>
      </c>
      <c r="F2151" s="14">
        <f t="shared" ca="1" si="207"/>
        <v>487.06</v>
      </c>
      <c r="G2151" s="15" t="e">
        <f t="shared" ca="1" si="208"/>
        <v>#DIV/0!</v>
      </c>
      <c r="H2151" s="15">
        <f t="shared" ca="1" si="209"/>
        <v>1.0062538496283826</v>
      </c>
      <c r="I2151" s="18" t="e">
        <f t="shared" ca="1" si="210"/>
        <v>#DIV/0!</v>
      </c>
      <c r="J2151" s="9" t="e">
        <f t="shared" ca="1" si="205"/>
        <v>#DIV/0!</v>
      </c>
    </row>
    <row r="2152" spans="3:10" x14ac:dyDescent="0.2">
      <c r="C2152" s="7">
        <v>485.745</v>
      </c>
      <c r="D2152" s="16">
        <v>-7.6935912289800004E-3</v>
      </c>
      <c r="E2152" s="14">
        <f t="shared" ca="1" si="206"/>
        <v>0</v>
      </c>
      <c r="F2152" s="14">
        <f t="shared" ca="1" si="207"/>
        <v>491.07600000000002</v>
      </c>
      <c r="G2152" s="15" t="e">
        <f t="shared" ca="1" si="208"/>
        <v>#DIV/0!</v>
      </c>
      <c r="H2152" s="15">
        <f t="shared" ca="1" si="209"/>
        <v>0.98914424651174149</v>
      </c>
      <c r="I2152" s="18" t="e">
        <f t="shared" ca="1" si="210"/>
        <v>#DIV/0!</v>
      </c>
      <c r="J2152" s="9" t="e">
        <f t="shared" ca="1" si="205"/>
        <v>#DIV/0!</v>
      </c>
    </row>
    <row r="2153" spans="3:10" x14ac:dyDescent="0.2">
      <c r="C2153" s="7">
        <v>499.52199999999999</v>
      </c>
      <c r="D2153" s="16">
        <v>6.4258056254499997E-3</v>
      </c>
      <c r="E2153" s="14">
        <f t="shared" ca="1" si="206"/>
        <v>0</v>
      </c>
      <c r="F2153" s="14">
        <f t="shared" ca="1" si="207"/>
        <v>487.47500000000002</v>
      </c>
      <c r="G2153" s="15" t="e">
        <f t="shared" ca="1" si="208"/>
        <v>#DIV/0!</v>
      </c>
      <c r="H2153" s="15">
        <f t="shared" ca="1" si="209"/>
        <v>1.0247130622083183</v>
      </c>
      <c r="I2153" s="18" t="e">
        <f t="shared" ca="1" si="210"/>
        <v>#DIV/0!</v>
      </c>
      <c r="J2153" s="9" t="e">
        <f t="shared" ca="1" si="205"/>
        <v>#DIV/0!</v>
      </c>
    </row>
    <row r="2154" spans="3:10" x14ac:dyDescent="0.2">
      <c r="C2154" s="7">
        <v>506.03</v>
      </c>
      <c r="D2154" s="16">
        <v>1.0389101684900001E-2</v>
      </c>
      <c r="E2154" s="14">
        <f t="shared" ca="1" si="206"/>
        <v>0</v>
      </c>
      <c r="F2154" s="14">
        <f t="shared" ca="1" si="207"/>
        <v>482.76799999999997</v>
      </c>
      <c r="G2154" s="15" t="e">
        <f t="shared" ca="1" si="208"/>
        <v>#DIV/0!</v>
      </c>
      <c r="H2154" s="15">
        <f t="shared" ca="1" si="209"/>
        <v>1.0481846352699433</v>
      </c>
      <c r="I2154" s="18" t="e">
        <f t="shared" ca="1" si="210"/>
        <v>#DIV/0!</v>
      </c>
      <c r="J2154" s="9" t="e">
        <f t="shared" ca="1" si="205"/>
        <v>#DIV/0!</v>
      </c>
    </row>
    <row r="2155" spans="3:10" x14ac:dyDescent="0.2">
      <c r="C2155" s="7">
        <v>500.42200000000003</v>
      </c>
      <c r="D2155" s="16">
        <v>6.9208736371799999E-3</v>
      </c>
      <c r="E2155" s="14">
        <f t="shared" ca="1" si="206"/>
        <v>0</v>
      </c>
      <c r="F2155" s="14">
        <f t="shared" ca="1" si="207"/>
        <v>481.72899999999998</v>
      </c>
      <c r="G2155" s="15" t="e">
        <f t="shared" ca="1" si="208"/>
        <v>#DIV/0!</v>
      </c>
      <c r="H2155" s="15">
        <f t="shared" ca="1" si="209"/>
        <v>1.0388039748489297</v>
      </c>
      <c r="I2155" s="18" t="e">
        <f t="shared" ca="1" si="210"/>
        <v>#DIV/0!</v>
      </c>
      <c r="J2155" s="9" t="e">
        <f t="shared" ca="1" si="205"/>
        <v>#DIV/0!</v>
      </c>
    </row>
    <row r="2156" spans="3:10" x14ac:dyDescent="0.2">
      <c r="C2156" s="7">
        <v>487.68299999999999</v>
      </c>
      <c r="D2156" s="16">
        <v>-1.58194124056E-3</v>
      </c>
      <c r="E2156" s="14">
        <f t="shared" ca="1" si="206"/>
        <v>0</v>
      </c>
      <c r="F2156" s="14">
        <f t="shared" ca="1" si="207"/>
        <v>482.69799999999998</v>
      </c>
      <c r="G2156" s="15" t="e">
        <f t="shared" ca="1" si="208"/>
        <v>#DIV/0!</v>
      </c>
      <c r="H2156" s="15">
        <f t="shared" ca="1" si="209"/>
        <v>1.0103273682509561</v>
      </c>
      <c r="I2156" s="18" t="e">
        <f t="shared" ca="1" si="210"/>
        <v>#DIV/0!</v>
      </c>
      <c r="J2156" s="9" t="e">
        <f t="shared" ca="1" si="205"/>
        <v>#DIV/0!</v>
      </c>
    </row>
    <row r="2157" spans="3:10" x14ac:dyDescent="0.2">
      <c r="C2157" s="7">
        <v>483.94499999999999</v>
      </c>
      <c r="D2157" s="16">
        <v>-1.17751845231E-2</v>
      </c>
      <c r="E2157" s="14">
        <f t="shared" ca="1" si="206"/>
        <v>0</v>
      </c>
      <c r="F2157" s="14">
        <f t="shared" ca="1" si="207"/>
        <v>483.25200000000001</v>
      </c>
      <c r="G2157" s="15" t="e">
        <f t="shared" ca="1" si="208"/>
        <v>#DIV/0!</v>
      </c>
      <c r="H2157" s="15">
        <f t="shared" ca="1" si="209"/>
        <v>1.001434034416826</v>
      </c>
      <c r="I2157" s="18" t="e">
        <f t="shared" ca="1" si="210"/>
        <v>#DIV/0!</v>
      </c>
      <c r="J2157" s="9" t="e">
        <f t="shared" ca="1" si="205"/>
        <v>#DIV/0!</v>
      </c>
    </row>
    <row r="2158" spans="3:10" x14ac:dyDescent="0.2">
      <c r="C2158" s="7">
        <v>482.42099999999999</v>
      </c>
      <c r="D2158" s="16">
        <v>8.8715373939300003E-3</v>
      </c>
      <c r="E2158" s="14">
        <f t="shared" ca="1" si="206"/>
        <v>0</v>
      </c>
      <c r="F2158" s="14">
        <f t="shared" ca="1" si="207"/>
        <v>481.86799999999999</v>
      </c>
      <c r="G2158" s="15" t="e">
        <f t="shared" ca="1" si="208"/>
        <v>#DIV/0!</v>
      </c>
      <c r="H2158" s="15">
        <f t="shared" ca="1" si="209"/>
        <v>1.0011476171897697</v>
      </c>
      <c r="I2158" s="18" t="e">
        <f t="shared" ca="1" si="210"/>
        <v>#DIV/0!</v>
      </c>
      <c r="J2158" s="9" t="e">
        <f t="shared" ca="1" si="205"/>
        <v>#DIV/0!</v>
      </c>
    </row>
    <row r="2159" spans="3:10" x14ac:dyDescent="0.2">
      <c r="C2159" s="7">
        <v>481.03699999999998</v>
      </c>
      <c r="D2159" s="16">
        <v>6.0267266325599997E-3</v>
      </c>
      <c r="E2159" s="14">
        <f t="shared" ca="1" si="206"/>
        <v>0</v>
      </c>
      <c r="F2159" s="14">
        <f t="shared" ca="1" si="207"/>
        <v>481.798</v>
      </c>
      <c r="G2159" s="15" t="e">
        <f t="shared" ca="1" si="208"/>
        <v>#DIV/0!</v>
      </c>
      <c r="H2159" s="15">
        <f t="shared" ca="1" si="209"/>
        <v>0.998420499877542</v>
      </c>
      <c r="I2159" s="18" t="e">
        <f t="shared" ca="1" si="210"/>
        <v>#DIV/0!</v>
      </c>
      <c r="J2159" s="9" t="e">
        <f t="shared" ca="1" si="205"/>
        <v>#DIV/0!</v>
      </c>
    </row>
    <row r="2160" spans="3:10" x14ac:dyDescent="0.2">
      <c r="C2160" s="7">
        <v>492.322</v>
      </c>
      <c r="D2160" s="16">
        <v>1.76770361253E-2</v>
      </c>
      <c r="E2160" s="14">
        <f t="shared" ca="1" si="206"/>
        <v>0</v>
      </c>
      <c r="F2160" s="14">
        <f t="shared" ca="1" si="207"/>
        <v>474.113</v>
      </c>
      <c r="G2160" s="15" t="e">
        <f t="shared" ca="1" si="208"/>
        <v>#DIV/0!</v>
      </c>
      <c r="H2160" s="15">
        <f t="shared" ca="1" si="209"/>
        <v>1.0384064558449146</v>
      </c>
      <c r="I2160" s="18" t="e">
        <f t="shared" ca="1" si="210"/>
        <v>#DIV/0!</v>
      </c>
      <c r="J2160" s="9" t="e">
        <f t="shared" ca="1" si="205"/>
        <v>#DIV/0!</v>
      </c>
    </row>
    <row r="2161" spans="3:10" x14ac:dyDescent="0.2">
      <c r="C2161" s="7">
        <v>469.40499999999997</v>
      </c>
      <c r="D2161" s="16">
        <v>-2.5610399041300001E-2</v>
      </c>
      <c r="E2161" s="14">
        <f t="shared" ca="1" si="206"/>
        <v>0</v>
      </c>
      <c r="F2161" s="14">
        <f t="shared" ca="1" si="207"/>
        <v>471.20600000000002</v>
      </c>
      <c r="G2161" s="15" t="e">
        <f t="shared" ca="1" si="208"/>
        <v>#DIV/0!</v>
      </c>
      <c r="H2161" s="15">
        <f t="shared" ca="1" si="209"/>
        <v>0.99617789247165778</v>
      </c>
      <c r="I2161" s="18" t="e">
        <f t="shared" ca="1" si="210"/>
        <v>#DIV/0!</v>
      </c>
      <c r="J2161" s="9" t="e">
        <f t="shared" ca="1" si="205"/>
        <v>#DIV/0!</v>
      </c>
    </row>
    <row r="2162" spans="3:10" x14ac:dyDescent="0.2">
      <c r="C2162" s="7">
        <v>455.55900000000003</v>
      </c>
      <c r="D2162" s="16">
        <v>-3.96402396363E-2</v>
      </c>
      <c r="E2162" s="14">
        <f t="shared" ca="1" si="206"/>
        <v>0</v>
      </c>
      <c r="F2162" s="14">
        <f t="shared" ca="1" si="207"/>
        <v>476.12099999999998</v>
      </c>
      <c r="G2162" s="15" t="e">
        <f t="shared" ca="1" si="208"/>
        <v>#DIV/0!</v>
      </c>
      <c r="H2162" s="15">
        <f t="shared" ca="1" si="209"/>
        <v>0.95681349908951729</v>
      </c>
      <c r="I2162" s="18" t="e">
        <f t="shared" ca="1" si="210"/>
        <v>#DIV/0!</v>
      </c>
      <c r="J2162" s="9" t="e">
        <f t="shared" ca="1" si="205"/>
        <v>#DIV/0!</v>
      </c>
    </row>
    <row r="2163" spans="3:10" x14ac:dyDescent="0.2">
      <c r="C2163" s="7">
        <v>455.21300000000002</v>
      </c>
      <c r="D2163" s="16">
        <v>-4.9084977810900002E-2</v>
      </c>
      <c r="E2163" s="14">
        <f t="shared" ca="1" si="206"/>
        <v>0</v>
      </c>
      <c r="F2163" s="14">
        <f t="shared" ca="1" si="207"/>
        <v>485.60599999999999</v>
      </c>
      <c r="G2163" s="15" t="e">
        <f t="shared" ca="1" si="208"/>
        <v>#DIV/0!</v>
      </c>
      <c r="H2163" s="15">
        <f t="shared" ca="1" si="209"/>
        <v>0.93741222307796856</v>
      </c>
      <c r="I2163" s="18" t="e">
        <f t="shared" ca="1" si="210"/>
        <v>#DIV/0!</v>
      </c>
      <c r="J2163" s="9" t="e">
        <f t="shared" ca="1" si="205"/>
        <v>#DIV/0!</v>
      </c>
    </row>
    <row r="2164" spans="3:10" x14ac:dyDescent="0.2">
      <c r="C2164" s="7">
        <v>458.81299999999999</v>
      </c>
      <c r="D2164" s="16">
        <v>-6.73811593422E-2</v>
      </c>
      <c r="E2164" s="14">
        <f t="shared" ca="1" si="206"/>
        <v>0</v>
      </c>
      <c r="F2164" s="14">
        <f t="shared" ca="1" si="207"/>
        <v>490.17599999999999</v>
      </c>
      <c r="G2164" s="15" t="e">
        <f t="shared" ca="1" si="208"/>
        <v>#DIV/0!</v>
      </c>
      <c r="H2164" s="15">
        <f t="shared" ca="1" si="209"/>
        <v>0.93601685925055489</v>
      </c>
      <c r="I2164" s="18" t="e">
        <f t="shared" ca="1" si="210"/>
        <v>#DIV/0!</v>
      </c>
      <c r="J2164" s="9" t="e">
        <f t="shared" ca="1" si="205"/>
        <v>#DIV/0!</v>
      </c>
    </row>
    <row r="2165" spans="3:10" x14ac:dyDescent="0.2">
      <c r="C2165" s="7">
        <v>451.75099999999998</v>
      </c>
      <c r="D2165" s="16">
        <v>-7.5353352001800003E-2</v>
      </c>
      <c r="E2165" s="14">
        <f t="shared" ca="1" si="206"/>
        <v>0</v>
      </c>
      <c r="F2165" s="14">
        <f t="shared" ca="1" si="207"/>
        <v>489.137</v>
      </c>
      <c r="G2165" s="15" t="e">
        <f t="shared" ca="1" si="208"/>
        <v>#DIV/0!</v>
      </c>
      <c r="H2165" s="15">
        <f t="shared" ca="1" si="209"/>
        <v>0.92356742589499463</v>
      </c>
      <c r="I2165" s="18" t="e">
        <f t="shared" ca="1" si="210"/>
        <v>#DIV/0!</v>
      </c>
      <c r="J2165" s="9" t="e">
        <f t="shared" ca="1" si="205"/>
        <v>#DIV/0!</v>
      </c>
    </row>
    <row r="2166" spans="3:10" x14ac:dyDescent="0.2">
      <c r="C2166" s="7">
        <v>455.21300000000002</v>
      </c>
      <c r="D2166" s="16">
        <v>-5.6660664690299997E-2</v>
      </c>
      <c r="E2166" s="14">
        <f t="shared" ca="1" si="206"/>
        <v>0</v>
      </c>
      <c r="F2166" s="14">
        <f t="shared" ca="1" si="207"/>
        <v>488.791</v>
      </c>
      <c r="G2166" s="15" t="e">
        <f t="shared" ca="1" si="208"/>
        <v>#DIV/0!</v>
      </c>
      <c r="H2166" s="15">
        <f t="shared" ca="1" si="209"/>
        <v>0.93130397245448471</v>
      </c>
      <c r="I2166" s="18" t="e">
        <f t="shared" ca="1" si="210"/>
        <v>#DIV/0!</v>
      </c>
      <c r="J2166" s="9" t="e">
        <f t="shared" ca="1" si="205"/>
        <v>#DIV/0!</v>
      </c>
    </row>
    <row r="2167" spans="3:10" x14ac:dyDescent="0.2">
      <c r="C2167" s="7">
        <v>464.28199999999998</v>
      </c>
      <c r="D2167" s="16">
        <v>-4.7937857992000003E-2</v>
      </c>
      <c r="E2167" s="14">
        <f t="shared" ca="1" si="206"/>
        <v>0</v>
      </c>
      <c r="F2167" s="14">
        <f t="shared" ca="1" si="207"/>
        <v>497.16800000000001</v>
      </c>
      <c r="G2167" s="15" t="e">
        <f t="shared" ca="1" si="208"/>
        <v>#DIV/0!</v>
      </c>
      <c r="H2167" s="15">
        <f t="shared" ca="1" si="209"/>
        <v>0.93385334534805131</v>
      </c>
      <c r="I2167" s="18" t="e">
        <f t="shared" ca="1" si="210"/>
        <v>#DIV/0!</v>
      </c>
      <c r="J2167" s="9" t="e">
        <f t="shared" ca="1" si="205"/>
        <v>#DIV/0!</v>
      </c>
    </row>
    <row r="2168" spans="3:10" x14ac:dyDescent="0.2">
      <c r="C2168" s="7">
        <v>461.23599999999999</v>
      </c>
      <c r="D2168" s="16">
        <v>-6.0714449844999997E-2</v>
      </c>
      <c r="E2168" s="14">
        <f t="shared" ca="1" si="206"/>
        <v>0</v>
      </c>
      <c r="F2168" s="14">
        <f t="shared" ca="1" si="207"/>
        <v>500.56099999999998</v>
      </c>
      <c r="G2168" s="15" t="e">
        <f t="shared" ca="1" si="208"/>
        <v>#DIV/0!</v>
      </c>
      <c r="H2168" s="15">
        <f t="shared" ca="1" si="209"/>
        <v>0.92143814639973953</v>
      </c>
      <c r="I2168" s="18" t="e">
        <f t="shared" ca="1" si="210"/>
        <v>#DIV/0!</v>
      </c>
      <c r="J2168" s="9" t="e">
        <f t="shared" ca="1" si="205"/>
        <v>#DIV/0!</v>
      </c>
    </row>
    <row r="2169" spans="3:10" x14ac:dyDescent="0.2">
      <c r="C2169" s="7">
        <v>456.94299999999998</v>
      </c>
      <c r="D2169" s="16">
        <v>-4.9335605535099997E-2</v>
      </c>
      <c r="E2169" s="14">
        <f t="shared" ca="1" si="206"/>
        <v>0</v>
      </c>
      <c r="F2169" s="14">
        <f t="shared" ca="1" si="207"/>
        <v>495.02199999999999</v>
      </c>
      <c r="G2169" s="15" t="e">
        <f t="shared" ca="1" si="208"/>
        <v>#DIV/0!</v>
      </c>
      <c r="H2169" s="15">
        <f t="shared" ca="1" si="209"/>
        <v>0.9230761461106779</v>
      </c>
      <c r="I2169" s="18" t="e">
        <f t="shared" ca="1" si="210"/>
        <v>#DIV/0!</v>
      </c>
      <c r="J2169" s="9" t="e">
        <f t="shared" ca="1" si="205"/>
        <v>#DIV/0!</v>
      </c>
    </row>
    <row r="2170" spans="3:10" x14ac:dyDescent="0.2">
      <c r="C2170" s="7">
        <v>455.28199999999998</v>
      </c>
      <c r="D2170" s="16">
        <v>-4.1985255544899999E-2</v>
      </c>
      <c r="E2170" s="14">
        <f t="shared" ca="1" si="206"/>
        <v>0</v>
      </c>
      <c r="F2170" s="14">
        <f t="shared" ca="1" si="207"/>
        <v>494.33</v>
      </c>
      <c r="G2170" s="15" t="e">
        <f t="shared" ca="1" si="208"/>
        <v>#DIV/0!</v>
      </c>
      <c r="H2170" s="15">
        <f t="shared" ca="1" si="209"/>
        <v>0.92100823336637472</v>
      </c>
      <c r="I2170" s="18" t="e">
        <f t="shared" ca="1" si="210"/>
        <v>#DIV/0!</v>
      </c>
      <c r="J2170" s="9" t="e">
        <f t="shared" ca="1" si="205"/>
        <v>#DIV/0!</v>
      </c>
    </row>
    <row r="2171" spans="3:10" x14ac:dyDescent="0.2">
      <c r="C2171" s="7">
        <v>450.02</v>
      </c>
      <c r="D2171" s="16">
        <v>-3.6493718665299997E-2</v>
      </c>
      <c r="E2171" s="14">
        <f t="shared" ca="1" si="206"/>
        <v>0</v>
      </c>
      <c r="F2171" s="14">
        <f t="shared" ca="1" si="207"/>
        <v>490.10599999999999</v>
      </c>
      <c r="G2171" s="15" t="e">
        <f t="shared" ca="1" si="208"/>
        <v>#DIV/0!</v>
      </c>
      <c r="H2171" s="15">
        <f t="shared" ca="1" si="209"/>
        <v>0.91820953018326645</v>
      </c>
      <c r="I2171" s="18" t="e">
        <f t="shared" ca="1" si="210"/>
        <v>#DIV/0!</v>
      </c>
      <c r="J2171" s="9" t="e">
        <f t="shared" ca="1" si="205"/>
        <v>#DIV/0!</v>
      </c>
    </row>
    <row r="2172" spans="3:10" x14ac:dyDescent="0.2">
      <c r="C2172" s="7">
        <v>447.25099999999998</v>
      </c>
      <c r="D2172" s="16">
        <v>-2.3988876107500001E-2</v>
      </c>
      <c r="E2172" s="14">
        <f t="shared" ca="1" si="206"/>
        <v>0</v>
      </c>
      <c r="F2172" s="14">
        <f t="shared" ca="1" si="207"/>
        <v>485.745</v>
      </c>
      <c r="G2172" s="15" t="e">
        <f t="shared" ca="1" si="208"/>
        <v>#DIV/0!</v>
      </c>
      <c r="H2172" s="15">
        <f t="shared" ca="1" si="209"/>
        <v>0.92075265828778463</v>
      </c>
      <c r="I2172" s="18" t="e">
        <f t="shared" ca="1" si="210"/>
        <v>#DIV/0!</v>
      </c>
      <c r="J2172" s="9" t="e">
        <f t="shared" ca="1" si="205"/>
        <v>#DIV/0!</v>
      </c>
    </row>
    <row r="2173" spans="3:10" x14ac:dyDescent="0.2">
      <c r="C2173" s="7">
        <v>439.13799999999998</v>
      </c>
      <c r="D2173" s="16">
        <v>-4.4391610511600003E-2</v>
      </c>
      <c r="E2173" s="14">
        <f t="shared" ca="1" si="206"/>
        <v>0</v>
      </c>
      <c r="F2173" s="14">
        <f t="shared" ca="1" si="207"/>
        <v>499.52199999999999</v>
      </c>
      <c r="G2173" s="15" t="e">
        <f t="shared" ca="1" si="208"/>
        <v>#DIV/0!</v>
      </c>
      <c r="H2173" s="15">
        <f t="shared" ca="1" si="209"/>
        <v>0.87911643531215844</v>
      </c>
      <c r="I2173" s="18" t="e">
        <f t="shared" ca="1" si="210"/>
        <v>#DIV/0!</v>
      </c>
      <c r="J2173" s="9" t="e">
        <f t="shared" ca="1" si="205"/>
        <v>#DIV/0!</v>
      </c>
    </row>
    <row r="2174" spans="3:10" x14ac:dyDescent="0.2">
      <c r="C2174" s="7">
        <v>442.03</v>
      </c>
      <c r="D2174" s="16">
        <v>-6.6466943488400002E-2</v>
      </c>
      <c r="E2174" s="14">
        <f t="shared" ca="1" si="206"/>
        <v>0</v>
      </c>
      <c r="F2174" s="14">
        <f t="shared" ca="1" si="207"/>
        <v>506.03</v>
      </c>
      <c r="G2174" s="15" t="e">
        <f t="shared" ca="1" si="208"/>
        <v>#DIV/0!</v>
      </c>
      <c r="H2174" s="15">
        <f t="shared" ca="1" si="209"/>
        <v>0.87352528506215044</v>
      </c>
      <c r="I2174" s="18" t="e">
        <f t="shared" ca="1" si="210"/>
        <v>#DIV/0!</v>
      </c>
      <c r="J2174" s="9" t="e">
        <f t="shared" ca="1" si="205"/>
        <v>#DIV/0!</v>
      </c>
    </row>
    <row r="2175" spans="3:10" x14ac:dyDescent="0.2">
      <c r="C2175" s="7">
        <v>439.56099999999998</v>
      </c>
      <c r="D2175" s="16">
        <v>-6.5565593027499994E-2</v>
      </c>
      <c r="E2175" s="14">
        <f t="shared" ca="1" si="206"/>
        <v>0</v>
      </c>
      <c r="F2175" s="14">
        <f t="shared" ca="1" si="207"/>
        <v>500.42200000000003</v>
      </c>
      <c r="G2175" s="15" t="e">
        <f t="shared" ca="1" si="208"/>
        <v>#DIV/0!</v>
      </c>
      <c r="H2175" s="15">
        <f t="shared" ca="1" si="209"/>
        <v>0.87838064673415628</v>
      </c>
      <c r="I2175" s="18" t="e">
        <f t="shared" ca="1" si="210"/>
        <v>#DIV/0!</v>
      </c>
      <c r="J2175" s="9" t="e">
        <f t="shared" ca="1" si="205"/>
        <v>#DIV/0!</v>
      </c>
    </row>
    <row r="2176" spans="3:10" x14ac:dyDescent="0.2">
      <c r="C2176" s="7">
        <v>447.11</v>
      </c>
      <c r="D2176" s="16">
        <v>-4.69580862605E-2</v>
      </c>
      <c r="E2176" s="14">
        <f t="shared" ca="1" si="206"/>
        <v>0</v>
      </c>
      <c r="F2176" s="14">
        <f t="shared" ca="1" si="207"/>
        <v>487.68299999999999</v>
      </c>
      <c r="G2176" s="15" t="e">
        <f t="shared" ca="1" si="208"/>
        <v>#DIV/0!</v>
      </c>
      <c r="H2176" s="15">
        <f t="shared" ca="1" si="209"/>
        <v>0.91680456362022056</v>
      </c>
      <c r="I2176" s="18" t="e">
        <f t="shared" ca="1" si="210"/>
        <v>#DIV/0!</v>
      </c>
      <c r="J2176" s="9" t="e">
        <f t="shared" ca="1" si="205"/>
        <v>#DIV/0!</v>
      </c>
    </row>
    <row r="2177" spans="3:10" x14ac:dyDescent="0.2">
      <c r="C2177" s="7">
        <v>441.678</v>
      </c>
      <c r="D2177" s="16">
        <v>-5.0263158499200003E-2</v>
      </c>
      <c r="E2177" s="14">
        <f t="shared" ca="1" si="206"/>
        <v>0</v>
      </c>
      <c r="F2177" s="14">
        <f t="shared" ca="1" si="207"/>
        <v>483.94499999999999</v>
      </c>
      <c r="G2177" s="15" t="e">
        <f t="shared" ca="1" si="208"/>
        <v>#DIV/0!</v>
      </c>
      <c r="H2177" s="15">
        <f t="shared" ca="1" si="209"/>
        <v>0.9126615627808945</v>
      </c>
      <c r="I2177" s="18" t="e">
        <f t="shared" ca="1" si="210"/>
        <v>#DIV/0!</v>
      </c>
      <c r="J2177" s="9" t="e">
        <f t="shared" ca="1" si="205"/>
        <v>#DIV/0!</v>
      </c>
    </row>
    <row r="2178" spans="3:10" x14ac:dyDescent="0.2">
      <c r="C2178" s="7">
        <v>445.346</v>
      </c>
      <c r="D2178" s="16">
        <v>-5.65283217492E-2</v>
      </c>
      <c r="E2178" s="14">
        <f t="shared" ca="1" si="206"/>
        <v>0</v>
      </c>
      <c r="F2178" s="14">
        <f t="shared" ca="1" si="207"/>
        <v>482.42099999999999</v>
      </c>
      <c r="G2178" s="15" t="e">
        <f t="shared" ca="1" si="208"/>
        <v>#DIV/0!</v>
      </c>
      <c r="H2178" s="15">
        <f t="shared" ca="1" si="209"/>
        <v>0.9231480387462403</v>
      </c>
      <c r="I2178" s="18" t="e">
        <f t="shared" ca="1" si="210"/>
        <v>#DIV/0!</v>
      </c>
      <c r="J2178" s="9" t="e">
        <f t="shared" ca="1" si="205"/>
        <v>#DIV/0!</v>
      </c>
    </row>
    <row r="2179" spans="3:10" x14ac:dyDescent="0.2">
      <c r="C2179" s="7">
        <v>456.13900000000001</v>
      </c>
      <c r="D2179" s="16">
        <v>-4.54544813334E-2</v>
      </c>
      <c r="E2179" s="14">
        <f t="shared" ca="1" si="206"/>
        <v>0</v>
      </c>
      <c r="F2179" s="14">
        <f t="shared" ca="1" si="207"/>
        <v>481.03699999999998</v>
      </c>
      <c r="G2179" s="15" t="e">
        <f t="shared" ca="1" si="208"/>
        <v>#DIV/0!</v>
      </c>
      <c r="H2179" s="15">
        <f t="shared" ca="1" si="209"/>
        <v>0.94824098769949094</v>
      </c>
      <c r="I2179" s="18" t="e">
        <f t="shared" ca="1" si="210"/>
        <v>#DIV/0!</v>
      </c>
      <c r="J2179" s="9" t="e">
        <f t="shared" ca="1" si="205"/>
        <v>#DIV/0!</v>
      </c>
    </row>
    <row r="2180" spans="3:10" x14ac:dyDescent="0.2">
      <c r="C2180" s="7">
        <v>457.05599999999998</v>
      </c>
      <c r="D2180" s="16">
        <v>-5.5836069245899997E-2</v>
      </c>
      <c r="E2180" s="14">
        <f t="shared" ca="1" si="206"/>
        <v>0</v>
      </c>
      <c r="F2180" s="14">
        <f t="shared" ca="1" si="207"/>
        <v>492.322</v>
      </c>
      <c r="G2180" s="15" t="e">
        <f t="shared" ca="1" si="208"/>
        <v>#DIV/0!</v>
      </c>
      <c r="H2180" s="15">
        <f t="shared" ca="1" si="209"/>
        <v>0.92836801930443891</v>
      </c>
      <c r="I2180" s="18" t="e">
        <f t="shared" ca="1" si="210"/>
        <v>#DIV/0!</v>
      </c>
      <c r="J2180" s="9" t="e">
        <f t="shared" ca="1" si="205"/>
        <v>#DIV/0!</v>
      </c>
    </row>
    <row r="2181" spans="3:10" x14ac:dyDescent="0.2">
      <c r="C2181" s="7">
        <v>461.00700000000001</v>
      </c>
      <c r="D2181" s="16">
        <v>-3.0039901231200001E-3</v>
      </c>
      <c r="E2181" s="14">
        <f t="shared" ca="1" si="206"/>
        <v>0</v>
      </c>
      <c r="F2181" s="14">
        <f t="shared" ca="1" si="207"/>
        <v>469.40499999999997</v>
      </c>
      <c r="G2181" s="15" t="e">
        <f t="shared" ca="1" si="208"/>
        <v>#DIV/0!</v>
      </c>
      <c r="H2181" s="15">
        <f t="shared" ca="1" si="209"/>
        <v>0.98210926598566273</v>
      </c>
      <c r="I2181" s="18" t="e">
        <f t="shared" ca="1" si="210"/>
        <v>#DIV/0!</v>
      </c>
      <c r="J2181" s="9" t="e">
        <f t="shared" ca="1" si="205"/>
        <v>#DIV/0!</v>
      </c>
    </row>
    <row r="2182" spans="3:10" x14ac:dyDescent="0.2">
      <c r="C2182" s="7">
        <v>459.52499999999998</v>
      </c>
      <c r="D2182" s="16">
        <v>9.31786216111E-3</v>
      </c>
      <c r="E2182" s="14">
        <f t="shared" ca="1" si="206"/>
        <v>0</v>
      </c>
      <c r="F2182" s="14">
        <f t="shared" ca="1" si="207"/>
        <v>455.55900000000003</v>
      </c>
      <c r="G2182" s="15" t="e">
        <f t="shared" ca="1" si="208"/>
        <v>#DIV/0!</v>
      </c>
      <c r="H2182" s="15">
        <f t="shared" ca="1" si="209"/>
        <v>1.0087057878342871</v>
      </c>
      <c r="I2182" s="18" t="e">
        <f t="shared" ca="1" si="210"/>
        <v>#DIV/0!</v>
      </c>
      <c r="J2182" s="9" t="e">
        <f t="shared" ca="1" si="205"/>
        <v>#DIV/0!</v>
      </c>
    </row>
    <row r="2183" spans="3:10" x14ac:dyDescent="0.2">
      <c r="C2183" s="7">
        <v>462.77</v>
      </c>
      <c r="D2183" s="16">
        <v>1.08927709046E-2</v>
      </c>
      <c r="E2183" s="14">
        <f t="shared" ca="1" si="206"/>
        <v>0</v>
      </c>
      <c r="F2183" s="14">
        <f t="shared" ca="1" si="207"/>
        <v>455.21300000000002</v>
      </c>
      <c r="G2183" s="15" t="e">
        <f t="shared" ca="1" si="208"/>
        <v>#DIV/0!</v>
      </c>
      <c r="H2183" s="15">
        <f t="shared" ca="1" si="209"/>
        <v>1.0166010197424062</v>
      </c>
      <c r="I2183" s="18" t="e">
        <f t="shared" ca="1" si="210"/>
        <v>#DIV/0!</v>
      </c>
      <c r="J2183" s="9" t="e">
        <f t="shared" ca="1" si="205"/>
        <v>#DIV/0!</v>
      </c>
    </row>
    <row r="2184" spans="3:10" x14ac:dyDescent="0.2">
      <c r="C2184" s="7">
        <v>452.18900000000002</v>
      </c>
      <c r="D2184" s="16">
        <v>1.62522602631E-3</v>
      </c>
      <c r="E2184" s="14">
        <f t="shared" ca="1" si="206"/>
        <v>0</v>
      </c>
      <c r="F2184" s="14">
        <f t="shared" ca="1" si="207"/>
        <v>458.81299999999999</v>
      </c>
      <c r="G2184" s="15" t="e">
        <f t="shared" ca="1" si="208"/>
        <v>#DIV/0!</v>
      </c>
      <c r="H2184" s="15">
        <f t="shared" ca="1" si="209"/>
        <v>0.98556274560659796</v>
      </c>
      <c r="I2184" s="18" t="e">
        <f t="shared" ca="1" si="210"/>
        <v>#DIV/0!</v>
      </c>
      <c r="J2184" s="9" t="e">
        <f t="shared" ca="1" si="205"/>
        <v>#DIV/0!</v>
      </c>
    </row>
    <row r="2185" spans="3:10" x14ac:dyDescent="0.2">
      <c r="C2185" s="7">
        <v>462.13499999999999</v>
      </c>
      <c r="D2185" s="16">
        <v>1.96668858336E-2</v>
      </c>
      <c r="E2185" s="14">
        <f t="shared" ca="1" si="206"/>
        <v>0</v>
      </c>
      <c r="F2185" s="14">
        <f t="shared" ca="1" si="207"/>
        <v>451.75099999999998</v>
      </c>
      <c r="G2185" s="15" t="e">
        <f t="shared" ca="1" si="208"/>
        <v>#DIV/0!</v>
      </c>
      <c r="H2185" s="15">
        <f t="shared" ca="1" si="209"/>
        <v>1.022986114031845</v>
      </c>
      <c r="I2185" s="18" t="e">
        <f t="shared" ca="1" si="210"/>
        <v>#DIV/0!</v>
      </c>
      <c r="J2185" s="9" t="e">
        <f t="shared" ca="1" si="205"/>
        <v>#DIV/0!</v>
      </c>
    </row>
    <row r="2186" spans="3:10" x14ac:dyDescent="0.2">
      <c r="C2186" s="7">
        <v>456.84500000000003</v>
      </c>
      <c r="D2186" s="16">
        <v>-3.62029533109E-3</v>
      </c>
      <c r="E2186" s="14">
        <f t="shared" ca="1" si="206"/>
        <v>0</v>
      </c>
      <c r="F2186" s="14">
        <f t="shared" ca="1" si="207"/>
        <v>455.21300000000002</v>
      </c>
      <c r="G2186" s="15" t="e">
        <f t="shared" ca="1" si="208"/>
        <v>#DIV/0!</v>
      </c>
      <c r="H2186" s="15">
        <f t="shared" ca="1" si="209"/>
        <v>1.0035851348709286</v>
      </c>
      <c r="I2186" s="18" t="e">
        <f t="shared" ca="1" si="210"/>
        <v>#DIV/0!</v>
      </c>
      <c r="J2186" s="9" t="e">
        <f t="shared" ca="1" si="205"/>
        <v>#DIV/0!</v>
      </c>
    </row>
    <row r="2187" spans="3:10" x14ac:dyDescent="0.2">
      <c r="C2187" s="7">
        <v>456.70400000000001</v>
      </c>
      <c r="D2187" s="16">
        <v>-2.1611232418899999E-2</v>
      </c>
      <c r="E2187" s="14">
        <f t="shared" ca="1" si="206"/>
        <v>0</v>
      </c>
      <c r="F2187" s="14">
        <f t="shared" ca="1" si="207"/>
        <v>464.28199999999998</v>
      </c>
      <c r="G2187" s="15" t="e">
        <f t="shared" ca="1" si="208"/>
        <v>#DIV/0!</v>
      </c>
      <c r="H2187" s="15">
        <f t="shared" ca="1" si="209"/>
        <v>0.98367802327034004</v>
      </c>
      <c r="I2187" s="18" t="e">
        <f t="shared" ca="1" si="210"/>
        <v>#DIV/0!</v>
      </c>
      <c r="J2187" s="9" t="e">
        <f t="shared" ca="1" si="205"/>
        <v>#DIV/0!</v>
      </c>
    </row>
    <row r="2188" spans="3:10" x14ac:dyDescent="0.2">
      <c r="C2188" s="7">
        <v>465.87400000000002</v>
      </c>
      <c r="D2188" s="16">
        <v>-7.29953835306E-3</v>
      </c>
      <c r="E2188" s="14">
        <f t="shared" ca="1" si="206"/>
        <v>0</v>
      </c>
      <c r="F2188" s="14">
        <f t="shared" ca="1" si="207"/>
        <v>461.23599999999999</v>
      </c>
      <c r="G2188" s="15" t="e">
        <f t="shared" ca="1" si="208"/>
        <v>#DIV/0!</v>
      </c>
      <c r="H2188" s="15">
        <f t="shared" ca="1" si="209"/>
        <v>1.0100555897631582</v>
      </c>
      <c r="I2188" s="18" t="e">
        <f t="shared" ca="1" si="210"/>
        <v>#DIV/0!</v>
      </c>
      <c r="J2188" s="9" t="e">
        <f t="shared" ca="1" si="205"/>
        <v>#DIV/0!</v>
      </c>
    </row>
    <row r="2189" spans="3:10" x14ac:dyDescent="0.2">
      <c r="C2189" s="7">
        <v>471.82799999999997</v>
      </c>
      <c r="D2189" s="16">
        <v>4.71278601237E-3</v>
      </c>
      <c r="E2189" s="14">
        <f t="shared" ca="1" si="206"/>
        <v>0</v>
      </c>
      <c r="F2189" s="14">
        <f t="shared" ca="1" si="207"/>
        <v>456.94299999999998</v>
      </c>
      <c r="G2189" s="15" t="e">
        <f t="shared" ca="1" si="208"/>
        <v>#DIV/0!</v>
      </c>
      <c r="H2189" s="15">
        <f t="shared" ca="1" si="209"/>
        <v>1.032575178961052</v>
      </c>
      <c r="I2189" s="18" t="e">
        <f t="shared" ca="1" si="210"/>
        <v>#DIV/0!</v>
      </c>
      <c r="J2189" s="9" t="e">
        <f t="shared" ca="1" si="205"/>
        <v>#DIV/0!</v>
      </c>
    </row>
    <row r="2190" spans="3:10" x14ac:dyDescent="0.2">
      <c r="C2190" s="7">
        <v>468.90800000000002</v>
      </c>
      <c r="D2190" s="16">
        <v>-8.6948333169999999E-3</v>
      </c>
      <c r="E2190" s="14">
        <f t="shared" ca="1" si="206"/>
        <v>0</v>
      </c>
      <c r="F2190" s="14">
        <f t="shared" ca="1" si="207"/>
        <v>455.28199999999998</v>
      </c>
      <c r="G2190" s="15" t="e">
        <f t="shared" ca="1" si="208"/>
        <v>#DIV/0!</v>
      </c>
      <c r="H2190" s="15">
        <f t="shared" ca="1" si="209"/>
        <v>1.0299287035288021</v>
      </c>
      <c r="I2190" s="18" t="e">
        <f t="shared" ca="1" si="210"/>
        <v>#DIV/0!</v>
      </c>
      <c r="J2190" s="9" t="e">
        <f t="shared" ca="1" si="205"/>
        <v>#DIV/0!</v>
      </c>
    </row>
    <row r="2191" spans="3:10" x14ac:dyDescent="0.2">
      <c r="C2191" s="7">
        <v>465.59199999999998</v>
      </c>
      <c r="D2191" s="16">
        <v>-1.29449558406E-2</v>
      </c>
      <c r="E2191" s="14">
        <f t="shared" ca="1" si="206"/>
        <v>0</v>
      </c>
      <c r="F2191" s="14">
        <f t="shared" ca="1" si="207"/>
        <v>450.02</v>
      </c>
      <c r="G2191" s="15" t="e">
        <f t="shared" ca="1" si="208"/>
        <v>#DIV/0!</v>
      </c>
      <c r="H2191" s="15">
        <f t="shared" ca="1" si="209"/>
        <v>1.0346029065374873</v>
      </c>
      <c r="I2191" s="18" t="e">
        <f t="shared" ca="1" si="210"/>
        <v>#DIV/0!</v>
      </c>
      <c r="J2191" s="9" t="e">
        <f t="shared" ca="1" si="205"/>
        <v>#DIV/0!</v>
      </c>
    </row>
    <row r="2192" spans="3:10" x14ac:dyDescent="0.2">
      <c r="C2192" s="7">
        <v>461.99400000000003</v>
      </c>
      <c r="D2192" s="16">
        <v>-1.3657917572299999E-2</v>
      </c>
      <c r="E2192" s="14">
        <f t="shared" ca="1" si="206"/>
        <v>0</v>
      </c>
      <c r="F2192" s="14">
        <f t="shared" ca="1" si="207"/>
        <v>447.25099999999998</v>
      </c>
      <c r="G2192" s="15" t="e">
        <f t="shared" ca="1" si="208"/>
        <v>#DIV/0!</v>
      </c>
      <c r="H2192" s="15">
        <f t="shared" ca="1" si="209"/>
        <v>1.0329635931501551</v>
      </c>
      <c r="I2192" s="18" t="e">
        <f t="shared" ca="1" si="210"/>
        <v>#DIV/0!</v>
      </c>
      <c r="J2192" s="9" t="e">
        <f t="shared" ca="1" si="205"/>
        <v>#DIV/0!</v>
      </c>
    </row>
    <row r="2193" spans="3:10" x14ac:dyDescent="0.2">
      <c r="C2193" s="7">
        <v>466.721</v>
      </c>
      <c r="D2193" s="16">
        <v>-1.00770816921E-2</v>
      </c>
      <c r="E2193" s="14">
        <f t="shared" ca="1" si="206"/>
        <v>0</v>
      </c>
      <c r="F2193" s="14">
        <f t="shared" ca="1" si="207"/>
        <v>439.13799999999998</v>
      </c>
      <c r="G2193" s="15" t="e">
        <f t="shared" ca="1" si="208"/>
        <v>#DIV/0!</v>
      </c>
      <c r="H2193" s="15">
        <f t="shared" ca="1" si="209"/>
        <v>1.0628116901748426</v>
      </c>
      <c r="I2193" s="18" t="e">
        <f t="shared" ca="1" si="210"/>
        <v>#DIV/0!</v>
      </c>
      <c r="J2193" s="9" t="e">
        <f t="shared" ca="1" si="205"/>
        <v>#DIV/0!</v>
      </c>
    </row>
    <row r="2194" spans="3:10" x14ac:dyDescent="0.2">
      <c r="C2194" s="7">
        <v>460.86599999999999</v>
      </c>
      <c r="D2194" s="16">
        <v>-4.1877135184999999E-3</v>
      </c>
      <c r="E2194" s="14">
        <f t="shared" ca="1" si="206"/>
        <v>0</v>
      </c>
      <c r="F2194" s="14">
        <f t="shared" ca="1" si="207"/>
        <v>442.03</v>
      </c>
      <c r="G2194" s="15" t="e">
        <f t="shared" ca="1" si="208"/>
        <v>#DIV/0!</v>
      </c>
      <c r="H2194" s="15">
        <f t="shared" ca="1" si="209"/>
        <v>1.0426124923647717</v>
      </c>
      <c r="I2194" s="18" t="e">
        <f t="shared" ca="1" si="210"/>
        <v>#DIV/0!</v>
      </c>
      <c r="J2194" s="9" t="e">
        <f t="shared" ca="1" si="205"/>
        <v>#DIV/0!</v>
      </c>
    </row>
    <row r="2195" spans="3:10" x14ac:dyDescent="0.2">
      <c r="C2195" s="7">
        <v>460.93599999999998</v>
      </c>
      <c r="D2195" s="16">
        <v>2.6722782086300001E-5</v>
      </c>
      <c r="E2195" s="14">
        <f t="shared" ca="1" si="206"/>
        <v>0</v>
      </c>
      <c r="F2195" s="14">
        <f t="shared" ca="1" si="207"/>
        <v>439.56099999999998</v>
      </c>
      <c r="G2195" s="15" t="e">
        <f t="shared" ca="1" si="208"/>
        <v>#DIV/0!</v>
      </c>
      <c r="H2195" s="15">
        <f t="shared" ca="1" si="209"/>
        <v>1.0486280629992197</v>
      </c>
      <c r="I2195" s="18" t="e">
        <f t="shared" ca="1" si="210"/>
        <v>#DIV/0!</v>
      </c>
      <c r="J2195" s="9" t="e">
        <f t="shared" ca="1" si="205"/>
        <v>#DIV/0!</v>
      </c>
    </row>
    <row r="2196" spans="3:10" x14ac:dyDescent="0.2">
      <c r="C2196" s="7">
        <v>454.16399999999999</v>
      </c>
      <c r="D2196" s="16">
        <v>1.24130700025E-3</v>
      </c>
      <c r="E2196" s="14">
        <f t="shared" ca="1" si="206"/>
        <v>0</v>
      </c>
      <c r="F2196" s="14">
        <f t="shared" ca="1" si="207"/>
        <v>447.11</v>
      </c>
      <c r="G2196" s="15" t="e">
        <f t="shared" ca="1" si="208"/>
        <v>#DIV/0!</v>
      </c>
      <c r="H2196" s="15">
        <f t="shared" ca="1" si="209"/>
        <v>1.0157768781731564</v>
      </c>
      <c r="I2196" s="18" t="e">
        <f t="shared" ca="1" si="210"/>
        <v>#DIV/0!</v>
      </c>
      <c r="J2196" s="9" t="e">
        <f t="shared" ca="1" si="205"/>
        <v>#DIV/0!</v>
      </c>
    </row>
    <row r="2197" spans="3:10" x14ac:dyDescent="0.2">
      <c r="C2197" s="7">
        <v>451.90699999999998</v>
      </c>
      <c r="D2197" s="16">
        <v>-1.2531926068099999E-4</v>
      </c>
      <c r="E2197" s="14">
        <f t="shared" ca="1" si="206"/>
        <v>0</v>
      </c>
      <c r="F2197" s="14">
        <f t="shared" ca="1" si="207"/>
        <v>441.678</v>
      </c>
      <c r="G2197" s="15" t="e">
        <f t="shared" ca="1" si="208"/>
        <v>#DIV/0!</v>
      </c>
      <c r="H2197" s="15">
        <f t="shared" ca="1" si="209"/>
        <v>1.0231594057209097</v>
      </c>
      <c r="I2197" s="18" t="e">
        <f t="shared" ca="1" si="210"/>
        <v>#DIV/0!</v>
      </c>
      <c r="J2197" s="9" t="e">
        <f t="shared" ca="1" si="205"/>
        <v>#DIV/0!</v>
      </c>
    </row>
    <row r="2198" spans="3:10" x14ac:dyDescent="0.2">
      <c r="C2198" s="7">
        <v>459.80799999999999</v>
      </c>
      <c r="D2198" s="16">
        <v>-6.3407686859199997E-3</v>
      </c>
      <c r="E2198" s="14">
        <f t="shared" ca="1" si="206"/>
        <v>0</v>
      </c>
      <c r="F2198" s="14">
        <f t="shared" ca="1" si="207"/>
        <v>445.346</v>
      </c>
      <c r="G2198" s="15" t="e">
        <f t="shared" ca="1" si="208"/>
        <v>#DIV/0!</v>
      </c>
      <c r="H2198" s="15">
        <f t="shared" ca="1" si="209"/>
        <v>1.0324736272471291</v>
      </c>
      <c r="I2198" s="18" t="e">
        <f t="shared" ca="1" si="210"/>
        <v>#DIV/0!</v>
      </c>
      <c r="J2198" s="9" t="e">
        <f t="shared" ca="1" si="205"/>
        <v>#DIV/0!</v>
      </c>
    </row>
    <row r="2199" spans="3:10" x14ac:dyDescent="0.2">
      <c r="C2199" s="7">
        <v>465.31</v>
      </c>
      <c r="D2199" s="16">
        <v>-3.1836591256599999E-3</v>
      </c>
      <c r="E2199" s="14">
        <f t="shared" ca="1" si="206"/>
        <v>0</v>
      </c>
      <c r="F2199" s="14">
        <f t="shared" ca="1" si="207"/>
        <v>456.13900000000001</v>
      </c>
      <c r="G2199" s="15" t="e">
        <f t="shared" ca="1" si="208"/>
        <v>#DIV/0!</v>
      </c>
      <c r="H2199" s="15">
        <f t="shared" ca="1" si="209"/>
        <v>1.0201057133899973</v>
      </c>
      <c r="I2199" s="18" t="e">
        <f t="shared" ca="1" si="210"/>
        <v>#DIV/0!</v>
      </c>
      <c r="J2199" s="9" t="e">
        <f t="shared" ref="J2199:J2262" ca="1" si="211">ROUND(I2199-D2199,10)</f>
        <v>#DIV/0!</v>
      </c>
    </row>
    <row r="2200" spans="3:10" x14ac:dyDescent="0.2">
      <c r="C2200" s="7">
        <v>465.31</v>
      </c>
      <c r="D2200" s="16">
        <v>-1.0221310603399999E-2</v>
      </c>
      <c r="E2200" s="14">
        <f t="shared" ca="1" si="206"/>
        <v>0</v>
      </c>
      <c r="F2200" s="14">
        <f t="shared" ca="1" si="207"/>
        <v>457.05599999999998</v>
      </c>
      <c r="G2200" s="15" t="e">
        <f t="shared" ca="1" si="208"/>
        <v>#DIV/0!</v>
      </c>
      <c r="H2200" s="15">
        <f t="shared" ca="1" si="209"/>
        <v>1.0180590562206819</v>
      </c>
      <c r="I2200" s="18" t="e">
        <f t="shared" ca="1" si="210"/>
        <v>#DIV/0!</v>
      </c>
      <c r="J2200" s="9" t="e">
        <f t="shared" ca="1" si="211"/>
        <v>#DIV/0!</v>
      </c>
    </row>
    <row r="2201" spans="3:10" x14ac:dyDescent="0.2">
      <c r="C2201" s="7">
        <v>464.11099999999999</v>
      </c>
      <c r="D2201" s="16">
        <v>-2.0425279635100001E-2</v>
      </c>
      <c r="E2201" s="14">
        <f t="shared" ca="1" si="206"/>
        <v>0</v>
      </c>
      <c r="F2201" s="14">
        <f t="shared" ca="1" si="207"/>
        <v>461.00700000000001</v>
      </c>
      <c r="G2201" s="15" t="e">
        <f t="shared" ca="1" si="208"/>
        <v>#DIV/0!</v>
      </c>
      <c r="H2201" s="15">
        <f t="shared" ca="1" si="209"/>
        <v>1.0067330864824178</v>
      </c>
      <c r="I2201" s="18" t="e">
        <f t="shared" ca="1" si="210"/>
        <v>#DIV/0!</v>
      </c>
      <c r="J2201" s="9" t="e">
        <f t="shared" ca="1" si="211"/>
        <v>#DIV/0!</v>
      </c>
    </row>
    <row r="2202" spans="3:10" x14ac:dyDescent="0.2">
      <c r="C2202" s="7">
        <v>462.34699999999998</v>
      </c>
      <c r="D2202" s="16">
        <v>-1.6683855042700001E-2</v>
      </c>
      <c r="E2202" s="14">
        <f t="shared" ca="1" si="206"/>
        <v>0</v>
      </c>
      <c r="F2202" s="14">
        <f t="shared" ca="1" si="207"/>
        <v>459.52499999999998</v>
      </c>
      <c r="G2202" s="15" t="e">
        <f t="shared" ca="1" si="208"/>
        <v>#DIV/0!</v>
      </c>
      <c r="H2202" s="15">
        <f t="shared" ca="1" si="209"/>
        <v>1.0061411239867255</v>
      </c>
      <c r="I2202" s="18" t="e">
        <f t="shared" ca="1" si="210"/>
        <v>#DIV/0!</v>
      </c>
      <c r="J2202" s="9" t="e">
        <f t="shared" ca="1" si="211"/>
        <v>#DIV/0!</v>
      </c>
    </row>
    <row r="2203" spans="3:10" x14ac:dyDescent="0.2">
      <c r="C2203" s="7">
        <v>467.35599999999999</v>
      </c>
      <c r="D2203" s="16">
        <v>-1.24370117597E-2</v>
      </c>
      <c r="E2203" s="14">
        <f t="shared" ca="1" si="206"/>
        <v>0</v>
      </c>
      <c r="F2203" s="14">
        <f t="shared" ca="1" si="207"/>
        <v>462.77</v>
      </c>
      <c r="G2203" s="15" t="e">
        <f t="shared" ca="1" si="208"/>
        <v>#DIV/0!</v>
      </c>
      <c r="H2203" s="15">
        <f t="shared" ca="1" si="209"/>
        <v>1.0099098904423365</v>
      </c>
      <c r="I2203" s="18" t="e">
        <f t="shared" ca="1" si="210"/>
        <v>#DIV/0!</v>
      </c>
      <c r="J2203" s="9" t="e">
        <f t="shared" ca="1" si="211"/>
        <v>#DIV/0!</v>
      </c>
    </row>
    <row r="2204" spans="3:10" x14ac:dyDescent="0.2">
      <c r="C2204" s="7">
        <v>459.80799999999999</v>
      </c>
      <c r="D2204" s="16">
        <v>4.0537352410899997E-3</v>
      </c>
      <c r="E2204" s="14">
        <f t="shared" ca="1" si="206"/>
        <v>0</v>
      </c>
      <c r="F2204" s="14">
        <f t="shared" ca="1" si="207"/>
        <v>452.18900000000002</v>
      </c>
      <c r="G2204" s="15" t="e">
        <f t="shared" ca="1" si="208"/>
        <v>#DIV/0!</v>
      </c>
      <c r="H2204" s="15">
        <f t="shared" ca="1" si="209"/>
        <v>1.0168491493601126</v>
      </c>
      <c r="I2204" s="18" t="e">
        <f t="shared" ca="1" si="210"/>
        <v>#DIV/0!</v>
      </c>
      <c r="J2204" s="9" t="e">
        <f t="shared" ca="1" si="211"/>
        <v>#DIV/0!</v>
      </c>
    </row>
    <row r="2205" spans="3:10" x14ac:dyDescent="0.2">
      <c r="C2205" s="7">
        <v>455.85700000000003</v>
      </c>
      <c r="D2205" s="16">
        <v>1.3947236467800001E-3</v>
      </c>
      <c r="E2205" s="14">
        <f t="shared" ca="1" si="206"/>
        <v>0</v>
      </c>
      <c r="F2205" s="14">
        <f t="shared" ca="1" si="207"/>
        <v>462.13499999999999</v>
      </c>
      <c r="G2205" s="15" t="e">
        <f t="shared" ca="1" si="208"/>
        <v>#DIV/0!</v>
      </c>
      <c r="H2205" s="15">
        <f t="shared" ca="1" si="209"/>
        <v>0.98641522498836931</v>
      </c>
      <c r="I2205" s="18" t="e">
        <f t="shared" ca="1" si="210"/>
        <v>#DIV/0!</v>
      </c>
      <c r="J2205" s="9" t="e">
        <f t="shared" ca="1" si="211"/>
        <v>#DIV/0!</v>
      </c>
    </row>
    <row r="2206" spans="3:10" x14ac:dyDescent="0.2">
      <c r="C2206" s="7">
        <v>459.73700000000002</v>
      </c>
      <c r="D2206" s="16">
        <v>1.3098993061700001E-2</v>
      </c>
      <c r="E2206" s="14">
        <f t="shared" ca="1" si="206"/>
        <v>0</v>
      </c>
      <c r="F2206" s="14">
        <f t="shared" ca="1" si="207"/>
        <v>456.84500000000003</v>
      </c>
      <c r="G2206" s="15" t="e">
        <f t="shared" ca="1" si="208"/>
        <v>#DIV/0!</v>
      </c>
      <c r="H2206" s="15">
        <f t="shared" ca="1" si="209"/>
        <v>1.006330374634723</v>
      </c>
      <c r="I2206" s="18" t="e">
        <f t="shared" ca="1" si="210"/>
        <v>#DIV/0!</v>
      </c>
      <c r="J2206" s="9" t="e">
        <f t="shared" ca="1" si="211"/>
        <v>#DIV/0!</v>
      </c>
    </row>
    <row r="2207" spans="3:10" x14ac:dyDescent="0.2">
      <c r="C2207" s="7">
        <v>457.26799999999997</v>
      </c>
      <c r="D2207" s="16">
        <v>1.2085126631899999E-2</v>
      </c>
      <c r="E2207" s="14">
        <f t="shared" ca="1" si="206"/>
        <v>0</v>
      </c>
      <c r="F2207" s="14">
        <f t="shared" ca="1" si="207"/>
        <v>456.70400000000001</v>
      </c>
      <c r="G2207" s="15" t="e">
        <f t="shared" ca="1" si="208"/>
        <v>#DIV/0!</v>
      </c>
      <c r="H2207" s="15">
        <f t="shared" ca="1" si="209"/>
        <v>1.0012349355381165</v>
      </c>
      <c r="I2207" s="18" t="e">
        <f t="shared" ca="1" si="210"/>
        <v>#DIV/0!</v>
      </c>
      <c r="J2207" s="9" t="e">
        <f t="shared" ca="1" si="211"/>
        <v>#DIV/0!</v>
      </c>
    </row>
    <row r="2208" spans="3:10" x14ac:dyDescent="0.2">
      <c r="C2208" s="7">
        <v>462.911</v>
      </c>
      <c r="D2208" s="16">
        <v>-2.6951331991700001E-3</v>
      </c>
      <c r="E2208" s="14">
        <f t="shared" ca="1" si="206"/>
        <v>0</v>
      </c>
      <c r="F2208" s="14">
        <f t="shared" ca="1" si="207"/>
        <v>465.87400000000002</v>
      </c>
      <c r="G2208" s="15" t="e">
        <f t="shared" ca="1" si="208"/>
        <v>#DIV/0!</v>
      </c>
      <c r="H2208" s="15">
        <f t="shared" ca="1" si="209"/>
        <v>0.99363991122063045</v>
      </c>
      <c r="I2208" s="18" t="e">
        <f t="shared" ca="1" si="210"/>
        <v>#DIV/0!</v>
      </c>
      <c r="J2208" s="9" t="e">
        <f t="shared" ca="1" si="211"/>
        <v>#DIV/0!</v>
      </c>
    </row>
    <row r="2209" spans="3:10" x14ac:dyDescent="0.2">
      <c r="C2209" s="7">
        <v>455.786</v>
      </c>
      <c r="D2209" s="16">
        <v>-2.8923989186100001E-2</v>
      </c>
      <c r="E2209" s="14">
        <f t="shared" ref="E2209:E2272" ca="1" si="212">OFFSET(B2209,-$K$1,0)</f>
        <v>0</v>
      </c>
      <c r="F2209" s="14">
        <f t="shared" ref="F2209:F2272" ca="1" si="213">OFFSET(C2209,-$K$1,0)</f>
        <v>471.82799999999997</v>
      </c>
      <c r="G2209" s="15" t="e">
        <f t="shared" ref="G2209:G2272" ca="1" si="214">B2209/E2209</f>
        <v>#DIV/0!</v>
      </c>
      <c r="H2209" s="15">
        <f t="shared" ref="H2209:H2272" ca="1" si="215">C2209/F2209</f>
        <v>0.9660003221512925</v>
      </c>
      <c r="I2209" s="18" t="e">
        <f t="shared" ref="I2209:I2272" ca="1" si="216">H2209/G2209-1</f>
        <v>#DIV/0!</v>
      </c>
      <c r="J2209" s="9" t="e">
        <f t="shared" ca="1" si="211"/>
        <v>#DIV/0!</v>
      </c>
    </row>
    <row r="2210" spans="3:10" x14ac:dyDescent="0.2">
      <c r="C2210" s="7">
        <v>457.12700000000001</v>
      </c>
      <c r="D2210" s="16">
        <v>-6.9551078799699999E-3</v>
      </c>
      <c r="E2210" s="14">
        <f t="shared" ca="1" si="212"/>
        <v>0</v>
      </c>
      <c r="F2210" s="14">
        <f t="shared" ca="1" si="213"/>
        <v>468.90800000000002</v>
      </c>
      <c r="G2210" s="15" t="e">
        <f t="shared" ca="1" si="214"/>
        <v>#DIV/0!</v>
      </c>
      <c r="H2210" s="15">
        <f t="shared" ca="1" si="215"/>
        <v>0.9748756685746458</v>
      </c>
      <c r="I2210" s="18" t="e">
        <f t="shared" ca="1" si="216"/>
        <v>#DIV/0!</v>
      </c>
      <c r="J2210" s="9" t="e">
        <f t="shared" ca="1" si="211"/>
        <v>#DIV/0!</v>
      </c>
    </row>
    <row r="2211" spans="3:10" x14ac:dyDescent="0.2">
      <c r="C2211" s="7">
        <v>456.774</v>
      </c>
      <c r="D2211" s="16">
        <v>2.1688973457399999E-3</v>
      </c>
      <c r="E2211" s="14">
        <f t="shared" ca="1" si="212"/>
        <v>0</v>
      </c>
      <c r="F2211" s="14">
        <f t="shared" ca="1" si="213"/>
        <v>465.59199999999998</v>
      </c>
      <c r="G2211" s="15" t="e">
        <f t="shared" ca="1" si="214"/>
        <v>#DIV/0!</v>
      </c>
      <c r="H2211" s="15">
        <f t="shared" ca="1" si="215"/>
        <v>0.9810606711455524</v>
      </c>
      <c r="I2211" s="18" t="e">
        <f t="shared" ca="1" si="216"/>
        <v>#DIV/0!</v>
      </c>
      <c r="J2211" s="9" t="e">
        <f t="shared" ca="1" si="211"/>
        <v>#DIV/0!</v>
      </c>
    </row>
    <row r="2212" spans="3:10" x14ac:dyDescent="0.2">
      <c r="C2212" s="7">
        <v>453.38799999999998</v>
      </c>
      <c r="D2212" s="16">
        <v>-1.18686945393E-2</v>
      </c>
      <c r="E2212" s="14">
        <f t="shared" ca="1" si="212"/>
        <v>0</v>
      </c>
      <c r="F2212" s="14">
        <f t="shared" ca="1" si="213"/>
        <v>461.99400000000003</v>
      </c>
      <c r="G2212" s="15" t="e">
        <f t="shared" ca="1" si="214"/>
        <v>#DIV/0!</v>
      </c>
      <c r="H2212" s="15">
        <f t="shared" ca="1" si="215"/>
        <v>0.98137205245089754</v>
      </c>
      <c r="I2212" s="18" t="e">
        <f t="shared" ca="1" si="216"/>
        <v>#DIV/0!</v>
      </c>
      <c r="J2212" s="9" t="e">
        <f t="shared" ca="1" si="211"/>
        <v>#DIV/0!</v>
      </c>
    </row>
    <row r="2213" spans="3:10" x14ac:dyDescent="0.2">
      <c r="C2213" s="7">
        <v>450.637</v>
      </c>
      <c r="D2213" s="16">
        <v>-9.8496345464999992E-3</v>
      </c>
      <c r="E2213" s="14">
        <f t="shared" ca="1" si="212"/>
        <v>0</v>
      </c>
      <c r="F2213" s="14">
        <f t="shared" ca="1" si="213"/>
        <v>466.721</v>
      </c>
      <c r="G2213" s="15" t="e">
        <f t="shared" ca="1" si="214"/>
        <v>#DIV/0!</v>
      </c>
      <c r="H2213" s="15">
        <f t="shared" ca="1" si="215"/>
        <v>0.96553829804101376</v>
      </c>
      <c r="I2213" s="18" t="e">
        <f t="shared" ca="1" si="216"/>
        <v>#DIV/0!</v>
      </c>
      <c r="J2213" s="9" t="e">
        <f t="shared" ca="1" si="211"/>
        <v>#DIV/0!</v>
      </c>
    </row>
    <row r="2214" spans="3:10" x14ac:dyDescent="0.2">
      <c r="C2214" s="7">
        <v>456.93299999999999</v>
      </c>
      <c r="D2214" s="16">
        <v>-1.78861628728E-3</v>
      </c>
      <c r="E2214" s="14">
        <f t="shared" ca="1" si="212"/>
        <v>0</v>
      </c>
      <c r="F2214" s="14">
        <f t="shared" ca="1" si="213"/>
        <v>460.86599999999999</v>
      </c>
      <c r="G2214" s="15" t="e">
        <f t="shared" ca="1" si="214"/>
        <v>#DIV/0!</v>
      </c>
      <c r="H2214" s="15">
        <f t="shared" ca="1" si="215"/>
        <v>0.99146606605824683</v>
      </c>
      <c r="I2214" s="18" t="e">
        <f t="shared" ca="1" si="216"/>
        <v>#DIV/0!</v>
      </c>
      <c r="J2214" s="9" t="e">
        <f t="shared" ca="1" si="211"/>
        <v>#DIV/0!</v>
      </c>
    </row>
    <row r="2215" spans="3:10" x14ac:dyDescent="0.2">
      <c r="C2215" s="7">
        <v>457.577</v>
      </c>
      <c r="D2215" s="16">
        <v>-6.2037023319499996E-4</v>
      </c>
      <c r="E2215" s="14">
        <f t="shared" ca="1" si="212"/>
        <v>0</v>
      </c>
      <c r="F2215" s="14">
        <f t="shared" ca="1" si="213"/>
        <v>460.93599999999998</v>
      </c>
      <c r="G2215" s="15" t="e">
        <f t="shared" ca="1" si="214"/>
        <v>#DIV/0!</v>
      </c>
      <c r="H2215" s="15">
        <f t="shared" ca="1" si="215"/>
        <v>0.99271265425134947</v>
      </c>
      <c r="I2215" s="18" t="e">
        <f t="shared" ca="1" si="216"/>
        <v>#DIV/0!</v>
      </c>
      <c r="J2215" s="9" t="e">
        <f t="shared" ca="1" si="211"/>
        <v>#DIV/0!</v>
      </c>
    </row>
    <row r="2216" spans="3:10" x14ac:dyDescent="0.2">
      <c r="C2216" s="7">
        <v>454.42899999999997</v>
      </c>
      <c r="D2216" s="16">
        <v>-1.2603977349400001E-2</v>
      </c>
      <c r="E2216" s="14">
        <f t="shared" ca="1" si="212"/>
        <v>0</v>
      </c>
      <c r="F2216" s="14">
        <f t="shared" ca="1" si="213"/>
        <v>454.16399999999999</v>
      </c>
      <c r="G2216" s="15" t="e">
        <f t="shared" ca="1" si="214"/>
        <v>#DIV/0!</v>
      </c>
      <c r="H2216" s="15">
        <f t="shared" ca="1" si="215"/>
        <v>1.0005834896645265</v>
      </c>
      <c r="I2216" s="18" t="e">
        <f t="shared" ca="1" si="216"/>
        <v>#DIV/0!</v>
      </c>
      <c r="J2216" s="9" t="e">
        <f t="shared" ca="1" si="211"/>
        <v>#DIV/0!</v>
      </c>
    </row>
    <row r="2217" spans="3:10" x14ac:dyDescent="0.2">
      <c r="C2217" s="7">
        <v>448.41899999999998</v>
      </c>
      <c r="D2217" s="16">
        <v>2.6534647374600001E-3</v>
      </c>
      <c r="E2217" s="14">
        <f t="shared" ca="1" si="212"/>
        <v>0</v>
      </c>
      <c r="F2217" s="14">
        <f t="shared" ca="1" si="213"/>
        <v>451.90699999999998</v>
      </c>
      <c r="G2217" s="15" t="e">
        <f t="shared" ca="1" si="214"/>
        <v>#DIV/0!</v>
      </c>
      <c r="H2217" s="15">
        <f t="shared" ca="1" si="215"/>
        <v>0.99228159776237146</v>
      </c>
      <c r="I2217" s="18" t="e">
        <f t="shared" ca="1" si="216"/>
        <v>#DIV/0!</v>
      </c>
      <c r="J2217" s="9" t="e">
        <f t="shared" ca="1" si="211"/>
        <v>#DIV/0!</v>
      </c>
    </row>
    <row r="2218" spans="3:10" x14ac:dyDescent="0.2">
      <c r="C2218" s="7">
        <v>446.12900000000002</v>
      </c>
      <c r="D2218" s="16">
        <v>-2.6047631428799999E-3</v>
      </c>
      <c r="E2218" s="14">
        <f t="shared" ca="1" si="212"/>
        <v>0</v>
      </c>
      <c r="F2218" s="14">
        <f t="shared" ca="1" si="213"/>
        <v>459.80799999999999</v>
      </c>
      <c r="G2218" s="15" t="e">
        <f t="shared" ca="1" si="214"/>
        <v>#DIV/0!</v>
      </c>
      <c r="H2218" s="15">
        <f t="shared" ca="1" si="215"/>
        <v>0.97025062634838899</v>
      </c>
      <c r="I2218" s="18" t="e">
        <f t="shared" ca="1" si="216"/>
        <v>#DIV/0!</v>
      </c>
      <c r="J2218" s="9" t="e">
        <f t="shared" ca="1" si="211"/>
        <v>#DIV/0!</v>
      </c>
    </row>
    <row r="2219" spans="3:10" x14ac:dyDescent="0.2">
      <c r="C2219" s="7">
        <v>448.20400000000001</v>
      </c>
      <c r="D2219" s="16">
        <v>-1.24441781692E-2</v>
      </c>
      <c r="E2219" s="14">
        <f t="shared" ca="1" si="212"/>
        <v>0</v>
      </c>
      <c r="F2219" s="14">
        <f t="shared" ca="1" si="213"/>
        <v>465.31</v>
      </c>
      <c r="G2219" s="15" t="e">
        <f t="shared" ca="1" si="214"/>
        <v>#DIV/0!</v>
      </c>
      <c r="H2219" s="15">
        <f t="shared" ca="1" si="215"/>
        <v>0.96323741161806109</v>
      </c>
      <c r="I2219" s="18" t="e">
        <f t="shared" ca="1" si="216"/>
        <v>#DIV/0!</v>
      </c>
      <c r="J2219" s="9" t="e">
        <f t="shared" ca="1" si="211"/>
        <v>#DIV/0!</v>
      </c>
    </row>
    <row r="2220" spans="3:10" x14ac:dyDescent="0.2">
      <c r="C2220" s="7">
        <v>446.41500000000002</v>
      </c>
      <c r="D2220" s="16">
        <v>-9.8728558877899993E-3</v>
      </c>
      <c r="E2220" s="14">
        <f t="shared" ca="1" si="212"/>
        <v>0</v>
      </c>
      <c r="F2220" s="14">
        <f t="shared" ca="1" si="213"/>
        <v>465.31</v>
      </c>
      <c r="G2220" s="15" t="e">
        <f t="shared" ca="1" si="214"/>
        <v>#DIV/0!</v>
      </c>
      <c r="H2220" s="15">
        <f t="shared" ca="1" si="215"/>
        <v>0.95939266295587888</v>
      </c>
      <c r="I2220" s="18" t="e">
        <f t="shared" ca="1" si="216"/>
        <v>#DIV/0!</v>
      </c>
      <c r="J2220" s="9" t="e">
        <f t="shared" ca="1" si="211"/>
        <v>#DIV/0!</v>
      </c>
    </row>
    <row r="2221" spans="3:10" x14ac:dyDescent="0.2">
      <c r="C2221" s="7">
        <v>451.13799999999998</v>
      </c>
      <c r="D2221" s="16">
        <v>-6.7891787133899997E-3</v>
      </c>
      <c r="E2221" s="14">
        <f t="shared" ca="1" si="212"/>
        <v>0</v>
      </c>
      <c r="F2221" s="14">
        <f t="shared" ca="1" si="213"/>
        <v>464.11099999999999</v>
      </c>
      <c r="G2221" s="15" t="e">
        <f t="shared" ca="1" si="214"/>
        <v>#DIV/0!</v>
      </c>
      <c r="H2221" s="15">
        <f t="shared" ca="1" si="215"/>
        <v>0.97204763515624493</v>
      </c>
      <c r="I2221" s="18" t="e">
        <f t="shared" ca="1" si="216"/>
        <v>#DIV/0!</v>
      </c>
      <c r="J2221" s="9" t="e">
        <f t="shared" ca="1" si="211"/>
        <v>#DIV/0!</v>
      </c>
    </row>
    <row r="2222" spans="3:10" x14ac:dyDescent="0.2">
      <c r="C2222" s="7">
        <v>454.214</v>
      </c>
      <c r="D2222" s="16">
        <v>-4.4864423057400004E-3</v>
      </c>
      <c r="E2222" s="14">
        <f t="shared" ca="1" si="212"/>
        <v>0</v>
      </c>
      <c r="F2222" s="14">
        <f t="shared" ca="1" si="213"/>
        <v>462.34699999999998</v>
      </c>
      <c r="G2222" s="15" t="e">
        <f t="shared" ca="1" si="214"/>
        <v>#DIV/0!</v>
      </c>
      <c r="H2222" s="15">
        <f t="shared" ca="1" si="215"/>
        <v>0.98240931594668079</v>
      </c>
      <c r="I2222" s="18" t="e">
        <f t="shared" ca="1" si="216"/>
        <v>#DIV/0!</v>
      </c>
      <c r="J2222" s="9" t="e">
        <f t="shared" ca="1" si="211"/>
        <v>#DIV/0!</v>
      </c>
    </row>
    <row r="2223" spans="3:10" x14ac:dyDescent="0.2">
      <c r="C2223" s="7">
        <v>452.06799999999998</v>
      </c>
      <c r="D2223" s="16">
        <v>-7.5366986124699997E-3</v>
      </c>
      <c r="E2223" s="14">
        <f t="shared" ca="1" si="212"/>
        <v>0</v>
      </c>
      <c r="F2223" s="14">
        <f t="shared" ca="1" si="213"/>
        <v>467.35599999999999</v>
      </c>
      <c r="G2223" s="15" t="e">
        <f t="shared" ca="1" si="214"/>
        <v>#DIV/0!</v>
      </c>
      <c r="H2223" s="15">
        <f t="shared" ca="1" si="215"/>
        <v>0.96728831982471608</v>
      </c>
      <c r="I2223" s="18" t="e">
        <f t="shared" ca="1" si="216"/>
        <v>#DIV/0!</v>
      </c>
      <c r="J2223" s="9" t="e">
        <f t="shared" ca="1" si="211"/>
        <v>#DIV/0!</v>
      </c>
    </row>
    <row r="2224" spans="3:10" x14ac:dyDescent="0.2">
      <c r="C2224" s="7">
        <v>448.77600000000001</v>
      </c>
      <c r="D2224" s="16">
        <v>-1.2609760454499999E-3</v>
      </c>
      <c r="E2224" s="14">
        <f t="shared" ca="1" si="212"/>
        <v>0</v>
      </c>
      <c r="F2224" s="14">
        <f t="shared" ca="1" si="213"/>
        <v>459.80799999999999</v>
      </c>
      <c r="G2224" s="15" t="e">
        <f t="shared" ca="1" si="214"/>
        <v>#DIV/0!</v>
      </c>
      <c r="H2224" s="15">
        <f t="shared" ca="1" si="215"/>
        <v>0.97600737699213591</v>
      </c>
      <c r="I2224" s="18" t="e">
        <f t="shared" ca="1" si="216"/>
        <v>#DIV/0!</v>
      </c>
      <c r="J2224" s="9" t="e">
        <f t="shared" ca="1" si="211"/>
        <v>#DIV/0!</v>
      </c>
    </row>
    <row r="2225" spans="3:10" x14ac:dyDescent="0.2">
      <c r="C2225" s="7">
        <v>448.84800000000001</v>
      </c>
      <c r="D2225" s="16">
        <v>-4.4445054567500003E-3</v>
      </c>
      <c r="E2225" s="14">
        <f t="shared" ca="1" si="212"/>
        <v>0</v>
      </c>
      <c r="F2225" s="14">
        <f t="shared" ca="1" si="213"/>
        <v>455.85700000000003</v>
      </c>
      <c r="G2225" s="15" t="e">
        <f t="shared" ca="1" si="214"/>
        <v>#DIV/0!</v>
      </c>
      <c r="H2225" s="15">
        <f t="shared" ca="1" si="215"/>
        <v>0.98462456428222001</v>
      </c>
      <c r="I2225" s="18" t="e">
        <f t="shared" ca="1" si="216"/>
        <v>#DIV/0!</v>
      </c>
      <c r="J2225" s="9" t="e">
        <f t="shared" ca="1" si="211"/>
        <v>#DIV/0!</v>
      </c>
    </row>
    <row r="2226" spans="3:10" x14ac:dyDescent="0.2">
      <c r="C2226" s="7">
        <v>447.77499999999998</v>
      </c>
      <c r="D2226" s="16">
        <v>-7.1483288549600002E-3</v>
      </c>
      <c r="E2226" s="14">
        <f t="shared" ca="1" si="212"/>
        <v>0</v>
      </c>
      <c r="F2226" s="14">
        <f t="shared" ca="1" si="213"/>
        <v>459.73700000000002</v>
      </c>
      <c r="G2226" s="15" t="e">
        <f t="shared" ca="1" si="214"/>
        <v>#DIV/0!</v>
      </c>
      <c r="H2226" s="15">
        <f t="shared" ca="1" si="215"/>
        <v>0.97398077596538879</v>
      </c>
      <c r="I2226" s="18" t="e">
        <f t="shared" ca="1" si="216"/>
        <v>#DIV/0!</v>
      </c>
      <c r="J2226" s="9" t="e">
        <f t="shared" ca="1" si="211"/>
        <v>#DIV/0!</v>
      </c>
    </row>
    <row r="2227" spans="3:10" x14ac:dyDescent="0.2">
      <c r="C2227" s="7">
        <v>445.91399999999999</v>
      </c>
      <c r="D2227" s="16">
        <v>-1.18604030335E-2</v>
      </c>
      <c r="E2227" s="14">
        <f t="shared" ca="1" si="212"/>
        <v>0</v>
      </c>
      <c r="F2227" s="14">
        <f t="shared" ca="1" si="213"/>
        <v>457.26799999999997</v>
      </c>
      <c r="G2227" s="15" t="e">
        <f t="shared" ca="1" si="214"/>
        <v>#DIV/0!</v>
      </c>
      <c r="H2227" s="15">
        <f t="shared" ca="1" si="215"/>
        <v>0.97516992223378851</v>
      </c>
      <c r="I2227" s="18" t="e">
        <f t="shared" ca="1" si="216"/>
        <v>#DIV/0!</v>
      </c>
      <c r="J2227" s="9" t="e">
        <f t="shared" ca="1" si="211"/>
        <v>#DIV/0!</v>
      </c>
    </row>
    <row r="2228" spans="3:10" x14ac:dyDescent="0.2">
      <c r="C2228" s="7">
        <v>441.19200000000001</v>
      </c>
      <c r="D2228" s="16">
        <v>-1.2463046234699999E-2</v>
      </c>
      <c r="E2228" s="14">
        <f t="shared" ca="1" si="212"/>
        <v>0</v>
      </c>
      <c r="F2228" s="14">
        <f t="shared" ca="1" si="213"/>
        <v>462.911</v>
      </c>
      <c r="G2228" s="15" t="e">
        <f t="shared" ca="1" si="214"/>
        <v>#DIV/0!</v>
      </c>
      <c r="H2228" s="15">
        <f t="shared" ca="1" si="215"/>
        <v>0.95308169388932218</v>
      </c>
      <c r="I2228" s="18" t="e">
        <f t="shared" ca="1" si="216"/>
        <v>#DIV/0!</v>
      </c>
      <c r="J2228" s="9" t="e">
        <f t="shared" ca="1" si="211"/>
        <v>#DIV/0!</v>
      </c>
    </row>
    <row r="2229" spans="3:10" x14ac:dyDescent="0.2">
      <c r="C2229" s="7">
        <v>444.84100000000001</v>
      </c>
      <c r="D2229" s="16">
        <v>-4.0647264387400003E-3</v>
      </c>
      <c r="E2229" s="14">
        <f t="shared" ca="1" si="212"/>
        <v>0</v>
      </c>
      <c r="F2229" s="14">
        <f t="shared" ca="1" si="213"/>
        <v>455.786</v>
      </c>
      <c r="G2229" s="15" t="e">
        <f t="shared" ca="1" si="214"/>
        <v>#DIV/0!</v>
      </c>
      <c r="H2229" s="15">
        <f t="shared" ca="1" si="215"/>
        <v>0.97598653754174114</v>
      </c>
      <c r="I2229" s="18" t="e">
        <f t="shared" ca="1" si="216"/>
        <v>#DIV/0!</v>
      </c>
      <c r="J2229" s="9" t="e">
        <f t="shared" ca="1" si="211"/>
        <v>#DIV/0!</v>
      </c>
    </row>
    <row r="2230" spans="3:10" x14ac:dyDescent="0.2">
      <c r="C2230" s="7">
        <v>439.18799999999999</v>
      </c>
      <c r="D2230" s="16">
        <v>-9.38273760059E-3</v>
      </c>
      <c r="E2230" s="14">
        <f t="shared" ca="1" si="212"/>
        <v>0</v>
      </c>
      <c r="F2230" s="14">
        <f t="shared" ca="1" si="213"/>
        <v>457.12700000000001</v>
      </c>
      <c r="G2230" s="15" t="e">
        <f t="shared" ca="1" si="214"/>
        <v>#DIV/0!</v>
      </c>
      <c r="H2230" s="15">
        <f t="shared" ca="1" si="215"/>
        <v>0.96075707626108275</v>
      </c>
      <c r="I2230" s="18" t="e">
        <f t="shared" ca="1" si="216"/>
        <v>#DIV/0!</v>
      </c>
      <c r="J2230" s="9" t="e">
        <f t="shared" ca="1" si="211"/>
        <v>#DIV/0!</v>
      </c>
    </row>
    <row r="2231" spans="3:10" x14ac:dyDescent="0.2">
      <c r="C2231" s="7">
        <v>440.90600000000001</v>
      </c>
      <c r="D2231" s="16">
        <v>-9.2598242780100003E-3</v>
      </c>
      <c r="E2231" s="14">
        <f t="shared" ca="1" si="212"/>
        <v>0</v>
      </c>
      <c r="F2231" s="14">
        <f t="shared" ca="1" si="213"/>
        <v>456.774</v>
      </c>
      <c r="G2231" s="15" t="e">
        <f t="shared" ca="1" si="214"/>
        <v>#DIV/0!</v>
      </c>
      <c r="H2231" s="15">
        <f t="shared" ca="1" si="215"/>
        <v>0.96526071974324279</v>
      </c>
      <c r="I2231" s="18" t="e">
        <f t="shared" ca="1" si="216"/>
        <v>#DIV/0!</v>
      </c>
      <c r="J2231" s="9" t="e">
        <f t="shared" ca="1" si="211"/>
        <v>#DIV/0!</v>
      </c>
    </row>
    <row r="2232" spans="3:10" x14ac:dyDescent="0.2">
      <c r="C2232" s="7">
        <v>440.76299999999998</v>
      </c>
      <c r="D2232" s="16">
        <v>-7.6425885980800001E-3</v>
      </c>
      <c r="E2232" s="14">
        <f t="shared" ca="1" si="212"/>
        <v>0</v>
      </c>
      <c r="F2232" s="14">
        <f t="shared" ca="1" si="213"/>
        <v>453.38799999999998</v>
      </c>
      <c r="G2232" s="15" t="e">
        <f t="shared" ca="1" si="214"/>
        <v>#DIV/0!</v>
      </c>
      <c r="H2232" s="15">
        <f t="shared" ca="1" si="215"/>
        <v>0.97215409318288093</v>
      </c>
      <c r="I2232" s="18" t="e">
        <f t="shared" ca="1" si="216"/>
        <v>#DIV/0!</v>
      </c>
      <c r="J2232" s="9" t="e">
        <f t="shared" ca="1" si="211"/>
        <v>#DIV/0!</v>
      </c>
    </row>
    <row r="2233" spans="3:10" x14ac:dyDescent="0.2">
      <c r="C2233" s="7">
        <v>435.46800000000002</v>
      </c>
      <c r="D2233" s="16">
        <v>-1.37374397597E-2</v>
      </c>
      <c r="E2233" s="14">
        <f t="shared" ca="1" si="212"/>
        <v>0</v>
      </c>
      <c r="F2233" s="14">
        <f t="shared" ca="1" si="213"/>
        <v>450.637</v>
      </c>
      <c r="G2233" s="15" t="e">
        <f t="shared" ca="1" si="214"/>
        <v>#DIV/0!</v>
      </c>
      <c r="H2233" s="15">
        <f t="shared" ca="1" si="215"/>
        <v>0.96633876046574074</v>
      </c>
      <c r="I2233" s="18" t="e">
        <f t="shared" ca="1" si="216"/>
        <v>#DIV/0!</v>
      </c>
      <c r="J2233" s="9" t="e">
        <f t="shared" ca="1" si="211"/>
        <v>#DIV/0!</v>
      </c>
    </row>
    <row r="2234" spans="3:10" x14ac:dyDescent="0.2">
      <c r="C2234" s="7">
        <v>435.18099999999998</v>
      </c>
      <c r="D2234" s="16">
        <v>-1.0051974831199999E-2</v>
      </c>
      <c r="E2234" s="14">
        <f t="shared" ca="1" si="212"/>
        <v>0</v>
      </c>
      <c r="F2234" s="14">
        <f t="shared" ca="1" si="213"/>
        <v>456.93299999999999</v>
      </c>
      <c r="G2234" s="15" t="e">
        <f t="shared" ca="1" si="214"/>
        <v>#DIV/0!</v>
      </c>
      <c r="H2234" s="15">
        <f t="shared" ca="1" si="215"/>
        <v>0.95239564662652942</v>
      </c>
      <c r="I2234" s="18" t="e">
        <f t="shared" ca="1" si="216"/>
        <v>#DIV/0!</v>
      </c>
      <c r="J2234" s="9" t="e">
        <f t="shared" ca="1" si="211"/>
        <v>#DIV/0!</v>
      </c>
    </row>
    <row r="2235" spans="3:10" x14ac:dyDescent="0.2">
      <c r="C2235" s="7">
        <v>434.53699999999998</v>
      </c>
      <c r="D2235" s="16">
        <v>-1.0288455443600001E-2</v>
      </c>
      <c r="E2235" s="14">
        <f t="shared" ca="1" si="212"/>
        <v>0</v>
      </c>
      <c r="F2235" s="14">
        <f t="shared" ca="1" si="213"/>
        <v>457.577</v>
      </c>
      <c r="G2235" s="15" t="e">
        <f t="shared" ca="1" si="214"/>
        <v>#DIV/0!</v>
      </c>
      <c r="H2235" s="15">
        <f t="shared" ca="1" si="215"/>
        <v>0.94964781883704819</v>
      </c>
      <c r="I2235" s="18" t="e">
        <f t="shared" ca="1" si="216"/>
        <v>#DIV/0!</v>
      </c>
      <c r="J2235" s="9" t="e">
        <f t="shared" ca="1" si="211"/>
        <v>#DIV/0!</v>
      </c>
    </row>
    <row r="2236" spans="3:10" x14ac:dyDescent="0.2">
      <c r="C2236" s="7">
        <v>431.81799999999998</v>
      </c>
      <c r="D2236" s="16">
        <v>-7.1800868155399997E-3</v>
      </c>
      <c r="E2236" s="14">
        <f t="shared" ca="1" si="212"/>
        <v>0</v>
      </c>
      <c r="F2236" s="14">
        <f t="shared" ca="1" si="213"/>
        <v>454.42899999999997</v>
      </c>
      <c r="G2236" s="15" t="e">
        <f t="shared" ca="1" si="214"/>
        <v>#DIV/0!</v>
      </c>
      <c r="H2236" s="15">
        <f t="shared" ca="1" si="215"/>
        <v>0.95024305226999162</v>
      </c>
      <c r="I2236" s="18" t="e">
        <f t="shared" ca="1" si="216"/>
        <v>#DIV/0!</v>
      </c>
      <c r="J2236" s="9" t="e">
        <f t="shared" ca="1" si="211"/>
        <v>#DIV/0!</v>
      </c>
    </row>
    <row r="2237" spans="3:10" x14ac:dyDescent="0.2">
      <c r="C2237" s="7">
        <v>435.75400000000002</v>
      </c>
      <c r="D2237" s="16">
        <v>-1.80470555952E-2</v>
      </c>
      <c r="E2237" s="14">
        <f t="shared" ca="1" si="212"/>
        <v>0</v>
      </c>
      <c r="F2237" s="14">
        <f t="shared" ca="1" si="213"/>
        <v>448.41899999999998</v>
      </c>
      <c r="G2237" s="15" t="e">
        <f t="shared" ca="1" si="214"/>
        <v>#DIV/0!</v>
      </c>
      <c r="H2237" s="15">
        <f t="shared" ca="1" si="215"/>
        <v>0.97175632611463836</v>
      </c>
      <c r="I2237" s="18" t="e">
        <f t="shared" ca="1" si="216"/>
        <v>#DIV/0!</v>
      </c>
      <c r="J2237" s="9" t="e">
        <f t="shared" ca="1" si="211"/>
        <v>#DIV/0!</v>
      </c>
    </row>
    <row r="2238" spans="3:10" x14ac:dyDescent="0.2">
      <c r="C2238" s="7">
        <v>433.32100000000003</v>
      </c>
      <c r="D2238" s="16">
        <v>-1.4340894622900001E-2</v>
      </c>
      <c r="E2238" s="14">
        <f t="shared" ca="1" si="212"/>
        <v>0</v>
      </c>
      <c r="F2238" s="14">
        <f t="shared" ca="1" si="213"/>
        <v>446.12900000000002</v>
      </c>
      <c r="G2238" s="15" t="e">
        <f t="shared" ca="1" si="214"/>
        <v>#DIV/0!</v>
      </c>
      <c r="H2238" s="15">
        <f t="shared" ca="1" si="215"/>
        <v>0.9712908149884899</v>
      </c>
      <c r="I2238" s="18" t="e">
        <f t="shared" ca="1" si="216"/>
        <v>#DIV/0!</v>
      </c>
      <c r="J2238" s="9" t="e">
        <f t="shared" ca="1" si="211"/>
        <v>#DIV/0!</v>
      </c>
    </row>
    <row r="2239" spans="3:10" x14ac:dyDescent="0.2">
      <c r="C2239" s="7">
        <v>430.101</v>
      </c>
      <c r="D2239" s="16">
        <v>-7.2948113127899996E-3</v>
      </c>
      <c r="E2239" s="14">
        <f t="shared" ca="1" si="212"/>
        <v>0</v>
      </c>
      <c r="F2239" s="14">
        <f t="shared" ca="1" si="213"/>
        <v>448.20400000000001</v>
      </c>
      <c r="G2239" s="15" t="e">
        <f t="shared" ca="1" si="214"/>
        <v>#DIV/0!</v>
      </c>
      <c r="H2239" s="15">
        <f t="shared" ca="1" si="215"/>
        <v>0.95960990977322824</v>
      </c>
      <c r="I2239" s="18" t="e">
        <f t="shared" ca="1" si="216"/>
        <v>#DIV/0!</v>
      </c>
      <c r="J2239" s="9" t="e">
        <f t="shared" ca="1" si="211"/>
        <v>#DIV/0!</v>
      </c>
    </row>
    <row r="2240" spans="3:10" x14ac:dyDescent="0.2">
      <c r="C2240" s="7">
        <v>431.38900000000001</v>
      </c>
      <c r="D2240" s="16">
        <v>-2.5712693933499999E-3</v>
      </c>
      <c r="E2240" s="14">
        <f t="shared" ca="1" si="212"/>
        <v>0</v>
      </c>
      <c r="F2240" s="14">
        <f t="shared" ca="1" si="213"/>
        <v>446.41500000000002</v>
      </c>
      <c r="G2240" s="15" t="e">
        <f t="shared" ca="1" si="214"/>
        <v>#DIV/0!</v>
      </c>
      <c r="H2240" s="15">
        <f t="shared" ca="1" si="215"/>
        <v>0.96634073675839738</v>
      </c>
      <c r="I2240" s="18" t="e">
        <f t="shared" ca="1" si="216"/>
        <v>#DIV/0!</v>
      </c>
      <c r="J2240" s="9" t="e">
        <f t="shared" ca="1" si="211"/>
        <v>#DIV/0!</v>
      </c>
    </row>
    <row r="2241" spans="3:10" x14ac:dyDescent="0.2">
      <c r="C2241" s="7">
        <v>433.75</v>
      </c>
      <c r="D2241" s="16">
        <v>-2.1495084820300002E-3</v>
      </c>
      <c r="E2241" s="14">
        <f t="shared" ca="1" si="212"/>
        <v>0</v>
      </c>
      <c r="F2241" s="14">
        <f t="shared" ca="1" si="213"/>
        <v>451.13799999999998</v>
      </c>
      <c r="G2241" s="15" t="e">
        <f t="shared" ca="1" si="214"/>
        <v>#DIV/0!</v>
      </c>
      <c r="H2241" s="15">
        <f t="shared" ca="1" si="215"/>
        <v>0.96145746977643209</v>
      </c>
      <c r="I2241" s="18" t="e">
        <f t="shared" ca="1" si="216"/>
        <v>#DIV/0!</v>
      </c>
      <c r="J2241" s="9" t="e">
        <f t="shared" ca="1" si="211"/>
        <v>#DIV/0!</v>
      </c>
    </row>
    <row r="2242" spans="3:10" x14ac:dyDescent="0.2">
      <c r="C2242" s="7">
        <v>435.18099999999998</v>
      </c>
      <c r="D2242" s="16">
        <v>-4.8379208246199998E-3</v>
      </c>
      <c r="E2242" s="14">
        <f t="shared" ca="1" si="212"/>
        <v>0</v>
      </c>
      <c r="F2242" s="14">
        <f t="shared" ca="1" si="213"/>
        <v>454.214</v>
      </c>
      <c r="G2242" s="15" t="e">
        <f t="shared" ca="1" si="214"/>
        <v>#DIV/0!</v>
      </c>
      <c r="H2242" s="15">
        <f t="shared" ca="1" si="215"/>
        <v>0.95809684421880437</v>
      </c>
      <c r="I2242" s="18" t="e">
        <f t="shared" ca="1" si="216"/>
        <v>#DIV/0!</v>
      </c>
      <c r="J2242" s="9" t="e">
        <f t="shared" ca="1" si="211"/>
        <v>#DIV/0!</v>
      </c>
    </row>
    <row r="2243" spans="3:10" x14ac:dyDescent="0.2">
      <c r="C2243" s="7">
        <v>438.18700000000001</v>
      </c>
      <c r="D2243" s="16">
        <v>-1.8688673774700001E-2</v>
      </c>
      <c r="E2243" s="14">
        <f t="shared" ca="1" si="212"/>
        <v>0</v>
      </c>
      <c r="F2243" s="14">
        <f t="shared" ca="1" si="213"/>
        <v>452.06799999999998</v>
      </c>
      <c r="G2243" s="15" t="e">
        <f t="shared" ca="1" si="214"/>
        <v>#DIV/0!</v>
      </c>
      <c r="H2243" s="15">
        <f t="shared" ca="1" si="215"/>
        <v>0.96929444242901519</v>
      </c>
      <c r="I2243" s="18" t="e">
        <f t="shared" ca="1" si="216"/>
        <v>#DIV/0!</v>
      </c>
      <c r="J2243" s="9" t="e">
        <f t="shared" ca="1" si="211"/>
        <v>#DIV/0!</v>
      </c>
    </row>
    <row r="2244" spans="3:10" x14ac:dyDescent="0.2">
      <c r="C2244" s="7">
        <v>442.48</v>
      </c>
      <c r="D2244" s="16">
        <v>-3.0247415445500001E-2</v>
      </c>
      <c r="E2244" s="14">
        <f t="shared" ca="1" si="212"/>
        <v>0</v>
      </c>
      <c r="F2244" s="14">
        <f t="shared" ca="1" si="213"/>
        <v>448.77600000000001</v>
      </c>
      <c r="G2244" s="15" t="e">
        <f t="shared" ca="1" si="214"/>
        <v>#DIV/0!</v>
      </c>
      <c r="H2244" s="15">
        <f t="shared" ca="1" si="215"/>
        <v>0.98597072927251017</v>
      </c>
      <c r="I2244" s="18" t="e">
        <f t="shared" ca="1" si="216"/>
        <v>#DIV/0!</v>
      </c>
      <c r="J2244" s="9" t="e">
        <f t="shared" ca="1" si="211"/>
        <v>#DIV/0!</v>
      </c>
    </row>
    <row r="2245" spans="3:10" x14ac:dyDescent="0.2">
      <c r="C2245" s="7">
        <v>450.13600000000002</v>
      </c>
      <c r="D2245" s="16">
        <v>-1.9699904228000002E-2</v>
      </c>
      <c r="E2245" s="14">
        <f t="shared" ca="1" si="212"/>
        <v>0</v>
      </c>
      <c r="F2245" s="14">
        <f t="shared" ca="1" si="213"/>
        <v>448.84800000000001</v>
      </c>
      <c r="G2245" s="15" t="e">
        <f t="shared" ca="1" si="214"/>
        <v>#DIV/0!</v>
      </c>
      <c r="H2245" s="15">
        <f t="shared" ca="1" si="215"/>
        <v>1.002869568317114</v>
      </c>
      <c r="I2245" s="18" t="e">
        <f t="shared" ca="1" si="216"/>
        <v>#DIV/0!</v>
      </c>
      <c r="J2245" s="9" t="e">
        <f t="shared" ca="1" si="211"/>
        <v>#DIV/0!</v>
      </c>
    </row>
    <row r="2246" spans="3:10" x14ac:dyDescent="0.2">
      <c r="C2246" s="7">
        <v>448.63299999999998</v>
      </c>
      <c r="D2246" s="16">
        <v>-2.3774837921099998E-2</v>
      </c>
      <c r="E2246" s="14">
        <f t="shared" ca="1" si="212"/>
        <v>0</v>
      </c>
      <c r="F2246" s="14">
        <f t="shared" ca="1" si="213"/>
        <v>447.77499999999998</v>
      </c>
      <c r="G2246" s="15" t="e">
        <f t="shared" ca="1" si="214"/>
        <v>#DIV/0!</v>
      </c>
      <c r="H2246" s="15">
        <f t="shared" ca="1" si="215"/>
        <v>1.0019161409189883</v>
      </c>
      <c r="I2246" s="18" t="e">
        <f t="shared" ca="1" si="216"/>
        <v>#DIV/0!</v>
      </c>
      <c r="J2246" s="9" t="e">
        <f t="shared" ca="1" si="211"/>
        <v>#DIV/0!</v>
      </c>
    </row>
    <row r="2247" spans="3:10" x14ac:dyDescent="0.2">
      <c r="C2247" s="7">
        <v>446.916</v>
      </c>
      <c r="D2247" s="16">
        <v>-2.42565426236E-2</v>
      </c>
      <c r="E2247" s="14">
        <f t="shared" ca="1" si="212"/>
        <v>0</v>
      </c>
      <c r="F2247" s="14">
        <f t="shared" ca="1" si="213"/>
        <v>445.91399999999999</v>
      </c>
      <c r="G2247" s="15" t="e">
        <f t="shared" ca="1" si="214"/>
        <v>#DIV/0!</v>
      </c>
      <c r="H2247" s="15">
        <f t="shared" ca="1" si="215"/>
        <v>1.0022470700628372</v>
      </c>
      <c r="I2247" s="18" t="e">
        <f t="shared" ca="1" si="216"/>
        <v>#DIV/0!</v>
      </c>
      <c r="J2247" s="9" t="e">
        <f t="shared" ca="1" si="211"/>
        <v>#DIV/0!</v>
      </c>
    </row>
    <row r="2248" spans="3:10" x14ac:dyDescent="0.2">
      <c r="C2248" s="7">
        <v>447.56</v>
      </c>
      <c r="D2248" s="16">
        <v>-1.8350550131399999E-2</v>
      </c>
      <c r="E2248" s="14">
        <f t="shared" ca="1" si="212"/>
        <v>0</v>
      </c>
      <c r="F2248" s="14">
        <f t="shared" ca="1" si="213"/>
        <v>441.19200000000001</v>
      </c>
      <c r="G2248" s="15" t="e">
        <f t="shared" ca="1" si="214"/>
        <v>#DIV/0!</v>
      </c>
      <c r="H2248" s="15">
        <f t="shared" ca="1" si="215"/>
        <v>1.0144336252697239</v>
      </c>
      <c r="I2248" s="18" t="e">
        <f t="shared" ca="1" si="216"/>
        <v>#DIV/0!</v>
      </c>
      <c r="J2248" s="9" t="e">
        <f t="shared" ca="1" si="211"/>
        <v>#DIV/0!</v>
      </c>
    </row>
    <row r="2249" spans="3:10" x14ac:dyDescent="0.2">
      <c r="C2249" s="7">
        <v>446.916</v>
      </c>
      <c r="D2249" s="16">
        <v>-2.82401916415E-2</v>
      </c>
      <c r="E2249" s="14">
        <f t="shared" ca="1" si="212"/>
        <v>0</v>
      </c>
      <c r="F2249" s="14">
        <f t="shared" ca="1" si="213"/>
        <v>444.84100000000001</v>
      </c>
      <c r="G2249" s="15" t="e">
        <f t="shared" ca="1" si="214"/>
        <v>#DIV/0!</v>
      </c>
      <c r="H2249" s="15">
        <f t="shared" ca="1" si="215"/>
        <v>1.0046645880213378</v>
      </c>
      <c r="I2249" s="18" t="e">
        <f t="shared" ca="1" si="216"/>
        <v>#DIV/0!</v>
      </c>
      <c r="J2249" s="9" t="e">
        <f t="shared" ca="1" si="211"/>
        <v>#DIV/0!</v>
      </c>
    </row>
    <row r="2250" spans="3:10" x14ac:dyDescent="0.2">
      <c r="C2250" s="7">
        <v>442.33699999999999</v>
      </c>
      <c r="D2250" s="16">
        <v>-3.0624514414099999E-2</v>
      </c>
      <c r="E2250" s="14">
        <f t="shared" ca="1" si="212"/>
        <v>0</v>
      </c>
      <c r="F2250" s="14">
        <f t="shared" ca="1" si="213"/>
        <v>439.18799999999999</v>
      </c>
      <c r="G2250" s="15" t="e">
        <f t="shared" ca="1" si="214"/>
        <v>#DIV/0!</v>
      </c>
      <c r="H2250" s="15">
        <f t="shared" ca="1" si="215"/>
        <v>1.0071700501835206</v>
      </c>
      <c r="I2250" s="18" t="e">
        <f t="shared" ca="1" si="216"/>
        <v>#DIV/0!</v>
      </c>
      <c r="J2250" s="9" t="e">
        <f t="shared" ca="1" si="211"/>
        <v>#DIV/0!</v>
      </c>
    </row>
    <row r="2251" spans="3:10" x14ac:dyDescent="0.2">
      <c r="C2251" s="7">
        <v>440.40499999999997</v>
      </c>
      <c r="D2251" s="16">
        <v>-2.7366356039800002E-2</v>
      </c>
      <c r="E2251" s="14">
        <f t="shared" ca="1" si="212"/>
        <v>0</v>
      </c>
      <c r="F2251" s="14">
        <f t="shared" ca="1" si="213"/>
        <v>440.90600000000001</v>
      </c>
      <c r="G2251" s="15" t="e">
        <f t="shared" ca="1" si="214"/>
        <v>#DIV/0!</v>
      </c>
      <c r="H2251" s="15">
        <f t="shared" ca="1" si="215"/>
        <v>0.99886370337441532</v>
      </c>
      <c r="I2251" s="18" t="e">
        <f t="shared" ca="1" si="216"/>
        <v>#DIV/0!</v>
      </c>
      <c r="J2251" s="9" t="e">
        <f t="shared" ca="1" si="211"/>
        <v>#DIV/0!</v>
      </c>
    </row>
    <row r="2252" spans="3:10" x14ac:dyDescent="0.2">
      <c r="C2252" s="7">
        <v>433.75</v>
      </c>
      <c r="D2252" s="16">
        <v>-2.69608604116E-2</v>
      </c>
      <c r="E2252" s="14">
        <f t="shared" ca="1" si="212"/>
        <v>0</v>
      </c>
      <c r="F2252" s="14">
        <f t="shared" ca="1" si="213"/>
        <v>440.76299999999998</v>
      </c>
      <c r="G2252" s="15" t="e">
        <f t="shared" ca="1" si="214"/>
        <v>#DIV/0!</v>
      </c>
      <c r="H2252" s="15">
        <f t="shared" ca="1" si="215"/>
        <v>0.98408895483513825</v>
      </c>
      <c r="I2252" s="18" t="e">
        <f t="shared" ca="1" si="216"/>
        <v>#DIV/0!</v>
      </c>
      <c r="J2252" s="9" t="e">
        <f t="shared" ca="1" si="211"/>
        <v>#DIV/0!</v>
      </c>
    </row>
    <row r="2253" spans="3:10" x14ac:dyDescent="0.2">
      <c r="C2253" s="7">
        <v>434.03699999999998</v>
      </c>
      <c r="D2253" s="16">
        <v>-3.0927583416499999E-2</v>
      </c>
      <c r="E2253" s="14">
        <f t="shared" ca="1" si="212"/>
        <v>0</v>
      </c>
      <c r="F2253" s="14">
        <f t="shared" ca="1" si="213"/>
        <v>435.46800000000002</v>
      </c>
      <c r="G2253" s="15" t="e">
        <f t="shared" ca="1" si="214"/>
        <v>#DIV/0!</v>
      </c>
      <c r="H2253" s="15">
        <f t="shared" ca="1" si="215"/>
        <v>0.99671388023919083</v>
      </c>
      <c r="I2253" s="18" t="e">
        <f t="shared" ca="1" si="216"/>
        <v>#DIV/0!</v>
      </c>
      <c r="J2253" s="9" t="e">
        <f t="shared" ca="1" si="211"/>
        <v>#DIV/0!</v>
      </c>
    </row>
    <row r="2254" spans="3:10" x14ac:dyDescent="0.2">
      <c r="C2254" s="7">
        <v>429.31400000000002</v>
      </c>
      <c r="D2254" s="16">
        <v>-3.8486398208600003E-2</v>
      </c>
      <c r="E2254" s="14">
        <f t="shared" ca="1" si="212"/>
        <v>0</v>
      </c>
      <c r="F2254" s="14">
        <f t="shared" ca="1" si="213"/>
        <v>435.18099999999998</v>
      </c>
      <c r="G2254" s="15" t="e">
        <f t="shared" ca="1" si="214"/>
        <v>#DIV/0!</v>
      </c>
      <c r="H2254" s="15">
        <f t="shared" ca="1" si="215"/>
        <v>0.98651825332447884</v>
      </c>
      <c r="I2254" s="18" t="e">
        <f t="shared" ca="1" si="216"/>
        <v>#DIV/0!</v>
      </c>
      <c r="J2254" s="9" t="e">
        <f t="shared" ca="1" si="211"/>
        <v>#DIV/0!</v>
      </c>
    </row>
    <row r="2255" spans="3:10" x14ac:dyDescent="0.2">
      <c r="C2255" s="7">
        <v>429.24299999999999</v>
      </c>
      <c r="D2255" s="16">
        <v>-3.3955436073299997E-2</v>
      </c>
      <c r="E2255" s="14">
        <f t="shared" ca="1" si="212"/>
        <v>0</v>
      </c>
      <c r="F2255" s="14">
        <f t="shared" ca="1" si="213"/>
        <v>434.53699999999998</v>
      </c>
      <c r="G2255" s="15" t="e">
        <f t="shared" ca="1" si="214"/>
        <v>#DIV/0!</v>
      </c>
      <c r="H2255" s="15">
        <f t="shared" ca="1" si="215"/>
        <v>0.98781691777685221</v>
      </c>
      <c r="I2255" s="18" t="e">
        <f t="shared" ca="1" si="216"/>
        <v>#DIV/0!</v>
      </c>
      <c r="J2255" s="9" t="e">
        <f t="shared" ca="1" si="211"/>
        <v>#DIV/0!</v>
      </c>
    </row>
    <row r="2256" spans="3:10" x14ac:dyDescent="0.2">
      <c r="C2256" s="7">
        <v>423.01799999999997</v>
      </c>
      <c r="D2256" s="16">
        <v>-3.0493925523099999E-2</v>
      </c>
      <c r="E2256" s="14">
        <f t="shared" ca="1" si="212"/>
        <v>0</v>
      </c>
      <c r="F2256" s="14">
        <f t="shared" ca="1" si="213"/>
        <v>431.81799999999998</v>
      </c>
      <c r="G2256" s="15" t="e">
        <f t="shared" ca="1" si="214"/>
        <v>#DIV/0!</v>
      </c>
      <c r="H2256" s="15">
        <f t="shared" ca="1" si="215"/>
        <v>0.97962104405096584</v>
      </c>
      <c r="I2256" s="18" t="e">
        <f t="shared" ca="1" si="216"/>
        <v>#DIV/0!</v>
      </c>
      <c r="J2256" s="9" t="e">
        <f t="shared" ca="1" si="211"/>
        <v>#DIV/0!</v>
      </c>
    </row>
    <row r="2257" spans="3:10" x14ac:dyDescent="0.2">
      <c r="C2257" s="7">
        <v>424.80599999999998</v>
      </c>
      <c r="D2257" s="16">
        <v>-2.75993732981E-2</v>
      </c>
      <c r="E2257" s="14">
        <f t="shared" ca="1" si="212"/>
        <v>0</v>
      </c>
      <c r="F2257" s="14">
        <f t="shared" ca="1" si="213"/>
        <v>435.75400000000002</v>
      </c>
      <c r="G2257" s="15" t="e">
        <f t="shared" ca="1" si="214"/>
        <v>#DIV/0!</v>
      </c>
      <c r="H2257" s="15">
        <f t="shared" ca="1" si="215"/>
        <v>0.97487573263813976</v>
      </c>
      <c r="I2257" s="18" t="e">
        <f t="shared" ca="1" si="216"/>
        <v>#DIV/0!</v>
      </c>
      <c r="J2257" s="9" t="e">
        <f t="shared" ca="1" si="211"/>
        <v>#DIV/0!</v>
      </c>
    </row>
    <row r="2258" spans="3:10" x14ac:dyDescent="0.2">
      <c r="C2258" s="7">
        <v>433.25</v>
      </c>
      <c r="D2258" s="16">
        <v>-1.3964556098800001E-2</v>
      </c>
      <c r="E2258" s="14">
        <f t="shared" ca="1" si="212"/>
        <v>0</v>
      </c>
      <c r="F2258" s="14">
        <f t="shared" ca="1" si="213"/>
        <v>433.32100000000003</v>
      </c>
      <c r="G2258" s="15" t="e">
        <f t="shared" ca="1" si="214"/>
        <v>#DIV/0!</v>
      </c>
      <c r="H2258" s="15">
        <f t="shared" ca="1" si="215"/>
        <v>0.99983614918270747</v>
      </c>
      <c r="I2258" s="18" t="e">
        <f t="shared" ca="1" si="216"/>
        <v>#DIV/0!</v>
      </c>
      <c r="J2258" s="9" t="e">
        <f t="shared" ca="1" si="211"/>
        <v>#DIV/0!</v>
      </c>
    </row>
    <row r="2259" spans="3:10" x14ac:dyDescent="0.2">
      <c r="C2259" s="7">
        <v>435.46800000000002</v>
      </c>
      <c r="D2259" s="16">
        <v>-2.6219462299999999E-2</v>
      </c>
      <c r="E2259" s="14">
        <f t="shared" ca="1" si="212"/>
        <v>0</v>
      </c>
      <c r="F2259" s="14">
        <f t="shared" ca="1" si="213"/>
        <v>430.101</v>
      </c>
      <c r="G2259" s="15" t="e">
        <f t="shared" ca="1" si="214"/>
        <v>#DIV/0!</v>
      </c>
      <c r="H2259" s="15">
        <f t="shared" ca="1" si="215"/>
        <v>1.0124784643606968</v>
      </c>
      <c r="I2259" s="18" t="e">
        <f t="shared" ca="1" si="216"/>
        <v>#DIV/0!</v>
      </c>
      <c r="J2259" s="9" t="e">
        <f t="shared" ca="1" si="211"/>
        <v>#DIV/0!</v>
      </c>
    </row>
    <row r="2260" spans="3:10" x14ac:dyDescent="0.2">
      <c r="C2260" s="7">
        <v>438.04399999999998</v>
      </c>
      <c r="D2260" s="16">
        <v>-2.5173022299700001E-2</v>
      </c>
      <c r="E2260" s="14">
        <f t="shared" ca="1" si="212"/>
        <v>0</v>
      </c>
      <c r="F2260" s="14">
        <f t="shared" ca="1" si="213"/>
        <v>431.38900000000001</v>
      </c>
      <c r="G2260" s="15" t="e">
        <f t="shared" ca="1" si="214"/>
        <v>#DIV/0!</v>
      </c>
      <c r="H2260" s="15">
        <f t="shared" ca="1" si="215"/>
        <v>1.0154269116736865</v>
      </c>
      <c r="I2260" s="18" t="e">
        <f t="shared" ca="1" si="216"/>
        <v>#DIV/0!</v>
      </c>
      <c r="J2260" s="9" t="e">
        <f t="shared" ca="1" si="211"/>
        <v>#DIV/0!</v>
      </c>
    </row>
    <row r="2261" spans="3:10" x14ac:dyDescent="0.2">
      <c r="C2261" s="7">
        <v>434.75200000000001</v>
      </c>
      <c r="D2261" s="16">
        <v>-3.2028926632E-2</v>
      </c>
      <c r="E2261" s="14">
        <f t="shared" ca="1" si="212"/>
        <v>0</v>
      </c>
      <c r="F2261" s="14">
        <f t="shared" ca="1" si="213"/>
        <v>433.75</v>
      </c>
      <c r="G2261" s="15" t="e">
        <f t="shared" ca="1" si="214"/>
        <v>#DIV/0!</v>
      </c>
      <c r="H2261" s="15">
        <f t="shared" ca="1" si="215"/>
        <v>1.0023100864553314</v>
      </c>
      <c r="I2261" s="18" t="e">
        <f t="shared" ca="1" si="216"/>
        <v>#DIV/0!</v>
      </c>
      <c r="J2261" s="9" t="e">
        <f t="shared" ca="1" si="211"/>
        <v>#DIV/0!</v>
      </c>
    </row>
    <row r="2262" spans="3:10" x14ac:dyDescent="0.2">
      <c r="C2262" s="7">
        <v>437.61399999999998</v>
      </c>
      <c r="D2262" s="16">
        <v>-2.2017781066100001E-2</v>
      </c>
      <c r="E2262" s="14">
        <f t="shared" ca="1" si="212"/>
        <v>0</v>
      </c>
      <c r="F2262" s="14">
        <f t="shared" ca="1" si="213"/>
        <v>435.18099999999998</v>
      </c>
      <c r="G2262" s="15" t="e">
        <f t="shared" ca="1" si="214"/>
        <v>#DIV/0!</v>
      </c>
      <c r="H2262" s="15">
        <f t="shared" ca="1" si="215"/>
        <v>1.0055907771708783</v>
      </c>
      <c r="I2262" s="18" t="e">
        <f t="shared" ca="1" si="216"/>
        <v>#DIV/0!</v>
      </c>
      <c r="J2262" s="9" t="e">
        <f t="shared" ca="1" si="211"/>
        <v>#DIV/0!</v>
      </c>
    </row>
    <row r="2263" spans="3:10" x14ac:dyDescent="0.2">
      <c r="C2263" s="7">
        <v>430.67399999999998</v>
      </c>
      <c r="D2263" s="16">
        <v>-1.7246356280699999E-2</v>
      </c>
      <c r="E2263" s="14">
        <f t="shared" ca="1" si="212"/>
        <v>0</v>
      </c>
      <c r="F2263" s="14">
        <f t="shared" ca="1" si="213"/>
        <v>438.18700000000001</v>
      </c>
      <c r="G2263" s="15" t="e">
        <f t="shared" ca="1" si="214"/>
        <v>#DIV/0!</v>
      </c>
      <c r="H2263" s="15">
        <f t="shared" ca="1" si="215"/>
        <v>0.98285435213732941</v>
      </c>
      <c r="I2263" s="18" t="e">
        <f t="shared" ca="1" si="216"/>
        <v>#DIV/0!</v>
      </c>
      <c r="J2263" s="9" t="e">
        <f t="shared" ref="J2263:J2326" ca="1" si="217">ROUND(I2263-D2263,10)</f>
        <v>#DIV/0!</v>
      </c>
    </row>
    <row r="2264" spans="3:10" x14ac:dyDescent="0.2">
      <c r="C2264" s="7">
        <v>434.18</v>
      </c>
      <c r="D2264" s="16">
        <v>-6.6452543116599996E-3</v>
      </c>
      <c r="E2264" s="14">
        <f t="shared" ca="1" si="212"/>
        <v>0</v>
      </c>
      <c r="F2264" s="14">
        <f t="shared" ca="1" si="213"/>
        <v>442.48</v>
      </c>
      <c r="G2264" s="15" t="e">
        <f t="shared" ca="1" si="214"/>
        <v>#DIV/0!</v>
      </c>
      <c r="H2264" s="15">
        <f t="shared" ca="1" si="215"/>
        <v>0.98124209003796781</v>
      </c>
      <c r="I2264" s="18" t="e">
        <f t="shared" ca="1" si="216"/>
        <v>#DIV/0!</v>
      </c>
      <c r="J2264" s="9" t="e">
        <f t="shared" ca="1" si="217"/>
        <v>#DIV/0!</v>
      </c>
    </row>
    <row r="2265" spans="3:10" x14ac:dyDescent="0.2">
      <c r="C2265" s="7">
        <v>425.37900000000002</v>
      </c>
      <c r="D2265" s="16">
        <v>-2.6625565224499999E-2</v>
      </c>
      <c r="E2265" s="14">
        <f t="shared" ca="1" si="212"/>
        <v>0</v>
      </c>
      <c r="F2265" s="14">
        <f t="shared" ca="1" si="213"/>
        <v>450.13600000000002</v>
      </c>
      <c r="G2265" s="15" t="e">
        <f t="shared" ca="1" si="214"/>
        <v>#DIV/0!</v>
      </c>
      <c r="H2265" s="15">
        <f t="shared" ca="1" si="215"/>
        <v>0.94500106634439374</v>
      </c>
      <c r="I2265" s="18" t="e">
        <f t="shared" ca="1" si="216"/>
        <v>#DIV/0!</v>
      </c>
      <c r="J2265" s="9" t="e">
        <f t="shared" ca="1" si="217"/>
        <v>#DIV/0!</v>
      </c>
    </row>
    <row r="2266" spans="3:10" x14ac:dyDescent="0.2">
      <c r="C2266" s="7">
        <v>434.68099999999998</v>
      </c>
      <c r="D2266" s="16">
        <v>9.6914608749000004E-3</v>
      </c>
      <c r="E2266" s="14">
        <f t="shared" ca="1" si="212"/>
        <v>0</v>
      </c>
      <c r="F2266" s="14">
        <f t="shared" ca="1" si="213"/>
        <v>448.63299999999998</v>
      </c>
      <c r="G2266" s="15" t="e">
        <f t="shared" ca="1" si="214"/>
        <v>#DIV/0!</v>
      </c>
      <c r="H2266" s="15">
        <f t="shared" ca="1" si="215"/>
        <v>0.9689010839594947</v>
      </c>
      <c r="I2266" s="18" t="e">
        <f t="shared" ca="1" si="216"/>
        <v>#DIV/0!</v>
      </c>
      <c r="J2266" s="9" t="e">
        <f t="shared" ca="1" si="217"/>
        <v>#DIV/0!</v>
      </c>
    </row>
    <row r="2267" spans="3:10" x14ac:dyDescent="0.2">
      <c r="C2267" s="7">
        <v>436.541</v>
      </c>
      <c r="D2267" s="16">
        <v>2.8986260017400001E-2</v>
      </c>
      <c r="E2267" s="14">
        <f t="shared" ca="1" si="212"/>
        <v>0</v>
      </c>
      <c r="F2267" s="14">
        <f t="shared" ca="1" si="213"/>
        <v>446.916</v>
      </c>
      <c r="G2267" s="15" t="e">
        <f t="shared" ca="1" si="214"/>
        <v>#DIV/0!</v>
      </c>
      <c r="H2267" s="15">
        <f t="shared" ca="1" si="215"/>
        <v>0.97678534668707317</v>
      </c>
      <c r="I2267" s="18" t="e">
        <f t="shared" ca="1" si="216"/>
        <v>#DIV/0!</v>
      </c>
      <c r="J2267" s="9" t="e">
        <f t="shared" ca="1" si="217"/>
        <v>#DIV/0!</v>
      </c>
    </row>
    <row r="2268" spans="3:10" x14ac:dyDescent="0.2">
      <c r="C2268" s="7">
        <v>424.87799999999999</v>
      </c>
      <c r="D2268" s="16">
        <v>2.04454303783E-2</v>
      </c>
      <c r="E2268" s="14">
        <f t="shared" ca="1" si="212"/>
        <v>0</v>
      </c>
      <c r="F2268" s="14">
        <f t="shared" ca="1" si="213"/>
        <v>447.56</v>
      </c>
      <c r="G2268" s="15" t="e">
        <f t="shared" ca="1" si="214"/>
        <v>#DIV/0!</v>
      </c>
      <c r="H2268" s="15">
        <f t="shared" ca="1" si="215"/>
        <v>0.94932076146215028</v>
      </c>
      <c r="I2268" s="18" t="e">
        <f t="shared" ca="1" si="216"/>
        <v>#DIV/0!</v>
      </c>
      <c r="J2268" s="9" t="e">
        <f t="shared" ca="1" si="217"/>
        <v>#DIV/0!</v>
      </c>
    </row>
    <row r="2269" spans="3:10" x14ac:dyDescent="0.2">
      <c r="C2269" s="7">
        <v>413.93</v>
      </c>
      <c r="D2269" s="16">
        <v>3.9795618227100003E-2</v>
      </c>
      <c r="E2269" s="14">
        <f t="shared" ca="1" si="212"/>
        <v>0</v>
      </c>
      <c r="F2269" s="14">
        <f t="shared" ca="1" si="213"/>
        <v>446.916</v>
      </c>
      <c r="G2269" s="15" t="e">
        <f t="shared" ca="1" si="214"/>
        <v>#DIV/0!</v>
      </c>
      <c r="H2269" s="15">
        <f t="shared" ca="1" si="215"/>
        <v>0.92619194658504056</v>
      </c>
      <c r="I2269" s="18" t="e">
        <f t="shared" ca="1" si="216"/>
        <v>#DIV/0!</v>
      </c>
      <c r="J2269" s="9" t="e">
        <f t="shared" ca="1" si="217"/>
        <v>#DIV/0!</v>
      </c>
    </row>
    <row r="2270" spans="3:10" x14ac:dyDescent="0.2">
      <c r="C2270" s="7">
        <v>398.61799999999999</v>
      </c>
      <c r="D2270" s="16">
        <v>2.8875682358000001E-2</v>
      </c>
      <c r="E2270" s="14">
        <f t="shared" ca="1" si="212"/>
        <v>0</v>
      </c>
      <c r="F2270" s="14">
        <f t="shared" ca="1" si="213"/>
        <v>442.33699999999999</v>
      </c>
      <c r="G2270" s="15" t="e">
        <f t="shared" ca="1" si="214"/>
        <v>#DIV/0!</v>
      </c>
      <c r="H2270" s="15">
        <f t="shared" ca="1" si="215"/>
        <v>0.9011635924645689</v>
      </c>
      <c r="I2270" s="18" t="e">
        <f t="shared" ca="1" si="216"/>
        <v>#DIV/0!</v>
      </c>
      <c r="J2270" s="9" t="e">
        <f t="shared" ca="1" si="217"/>
        <v>#DIV/0!</v>
      </c>
    </row>
    <row r="2271" spans="3:10" x14ac:dyDescent="0.2">
      <c r="C2271" s="7">
        <v>384.80900000000003</v>
      </c>
      <c r="D2271" s="16">
        <v>2.20374339559E-2</v>
      </c>
      <c r="E2271" s="14">
        <f t="shared" ca="1" si="212"/>
        <v>0</v>
      </c>
      <c r="F2271" s="14">
        <f t="shared" ca="1" si="213"/>
        <v>440.40499999999997</v>
      </c>
      <c r="G2271" s="15" t="e">
        <f t="shared" ca="1" si="214"/>
        <v>#DIV/0!</v>
      </c>
      <c r="H2271" s="15">
        <f t="shared" ca="1" si="215"/>
        <v>0.87376165120741145</v>
      </c>
      <c r="I2271" s="18" t="e">
        <f t="shared" ca="1" si="216"/>
        <v>#DIV/0!</v>
      </c>
      <c r="J2271" s="9" t="e">
        <f t="shared" ca="1" si="217"/>
        <v>#DIV/0!</v>
      </c>
    </row>
    <row r="2272" spans="3:10" x14ac:dyDescent="0.2">
      <c r="C2272" s="7">
        <v>389.96</v>
      </c>
      <c r="D2272" s="16">
        <v>2.1604446027500002E-2</v>
      </c>
      <c r="E2272" s="14">
        <f t="shared" ca="1" si="212"/>
        <v>0</v>
      </c>
      <c r="F2272" s="14">
        <f t="shared" ca="1" si="213"/>
        <v>433.75</v>
      </c>
      <c r="G2272" s="15" t="e">
        <f t="shared" ca="1" si="214"/>
        <v>#DIV/0!</v>
      </c>
      <c r="H2272" s="15">
        <f t="shared" ca="1" si="215"/>
        <v>0.89904322766570599</v>
      </c>
      <c r="I2272" s="18" t="e">
        <f t="shared" ca="1" si="216"/>
        <v>#DIV/0!</v>
      </c>
      <c r="J2272" s="9" t="e">
        <f t="shared" ca="1" si="217"/>
        <v>#DIV/0!</v>
      </c>
    </row>
    <row r="2273" spans="3:10" x14ac:dyDescent="0.2">
      <c r="C2273" s="7">
        <v>369.35300000000001</v>
      </c>
      <c r="D2273" s="16">
        <v>3.7897821267099999E-3</v>
      </c>
      <c r="E2273" s="14">
        <f t="shared" ref="E2273:E2336" ca="1" si="218">OFFSET(B2273,-$K$1,0)</f>
        <v>0</v>
      </c>
      <c r="F2273" s="14">
        <f t="shared" ref="F2273:F2336" ca="1" si="219">OFFSET(C2273,-$K$1,0)</f>
        <v>434.03699999999998</v>
      </c>
      <c r="G2273" s="15" t="e">
        <f t="shared" ref="G2273:G2336" ca="1" si="220">B2273/E2273</f>
        <v>#DIV/0!</v>
      </c>
      <c r="H2273" s="15">
        <f t="shared" ref="H2273:H2336" ca="1" si="221">C2273/F2273</f>
        <v>0.85097123056329305</v>
      </c>
      <c r="I2273" s="18" t="e">
        <f t="shared" ref="I2273:I2336" ca="1" si="222">H2273/G2273-1</f>
        <v>#DIV/0!</v>
      </c>
      <c r="J2273" s="9" t="e">
        <f t="shared" ca="1" si="217"/>
        <v>#DIV/0!</v>
      </c>
    </row>
    <row r="2274" spans="3:10" x14ac:dyDescent="0.2">
      <c r="C2274" s="7">
        <v>383.37799999999999</v>
      </c>
      <c r="D2274" s="16">
        <v>1.13464286075E-2</v>
      </c>
      <c r="E2274" s="14">
        <f t="shared" ca="1" si="218"/>
        <v>0</v>
      </c>
      <c r="F2274" s="14">
        <f t="shared" ca="1" si="219"/>
        <v>429.31400000000002</v>
      </c>
      <c r="G2274" s="15" t="e">
        <f t="shared" ca="1" si="220"/>
        <v>#DIV/0!</v>
      </c>
      <c r="H2274" s="15">
        <f t="shared" ca="1" si="221"/>
        <v>0.89300139291986746</v>
      </c>
      <c r="I2274" s="18" t="e">
        <f t="shared" ca="1" si="222"/>
        <v>#DIV/0!</v>
      </c>
      <c r="J2274" s="9" t="e">
        <f t="shared" ca="1" si="217"/>
        <v>#DIV/0!</v>
      </c>
    </row>
    <row r="2275" spans="3:10" x14ac:dyDescent="0.2">
      <c r="C2275" s="7">
        <v>394.82600000000002</v>
      </c>
      <c r="D2275" s="16">
        <v>1.03662180622E-2</v>
      </c>
      <c r="E2275" s="14">
        <f t="shared" ca="1" si="218"/>
        <v>0</v>
      </c>
      <c r="F2275" s="14">
        <f t="shared" ca="1" si="219"/>
        <v>429.24299999999999</v>
      </c>
      <c r="G2275" s="15" t="e">
        <f t="shared" ca="1" si="220"/>
        <v>#DIV/0!</v>
      </c>
      <c r="H2275" s="15">
        <f t="shared" ca="1" si="221"/>
        <v>0.91981930980819726</v>
      </c>
      <c r="I2275" s="18" t="e">
        <f t="shared" ca="1" si="222"/>
        <v>#DIV/0!</v>
      </c>
      <c r="J2275" s="9" t="e">
        <f t="shared" ca="1" si="217"/>
        <v>#DIV/0!</v>
      </c>
    </row>
    <row r="2276" spans="3:10" x14ac:dyDescent="0.2">
      <c r="C2276" s="7">
        <v>391.53500000000003</v>
      </c>
      <c r="D2276" s="16">
        <v>-4.8500838855899996E-3</v>
      </c>
      <c r="E2276" s="14">
        <f t="shared" ca="1" si="218"/>
        <v>0</v>
      </c>
      <c r="F2276" s="14">
        <f t="shared" ca="1" si="219"/>
        <v>423.01799999999997</v>
      </c>
      <c r="G2276" s="15" t="e">
        <f t="shared" ca="1" si="220"/>
        <v>#DIV/0!</v>
      </c>
      <c r="H2276" s="15">
        <f t="shared" ca="1" si="221"/>
        <v>0.92557527102865611</v>
      </c>
      <c r="I2276" s="18" t="e">
        <f t="shared" ca="1" si="222"/>
        <v>#DIV/0!</v>
      </c>
      <c r="J2276" s="9" t="e">
        <f t="shared" ca="1" si="217"/>
        <v>#DIV/0!</v>
      </c>
    </row>
    <row r="2277" spans="3:10" x14ac:dyDescent="0.2">
      <c r="C2277" s="7">
        <v>395.39800000000002</v>
      </c>
      <c r="D2277" s="16">
        <v>5.8937181281299997E-3</v>
      </c>
      <c r="E2277" s="14">
        <f t="shared" ca="1" si="218"/>
        <v>0</v>
      </c>
      <c r="F2277" s="14">
        <f t="shared" ca="1" si="219"/>
        <v>424.80599999999998</v>
      </c>
      <c r="G2277" s="15" t="e">
        <f t="shared" ca="1" si="220"/>
        <v>#DIV/0!</v>
      </c>
      <c r="H2277" s="15">
        <f t="shared" ca="1" si="221"/>
        <v>0.93077310584125472</v>
      </c>
      <c r="I2277" s="18" t="e">
        <f t="shared" ca="1" si="222"/>
        <v>#DIV/0!</v>
      </c>
      <c r="J2277" s="9" t="e">
        <f t="shared" ca="1" si="217"/>
        <v>#DIV/0!</v>
      </c>
    </row>
    <row r="2278" spans="3:10" x14ac:dyDescent="0.2">
      <c r="C2278" s="7">
        <v>394.96100000000001</v>
      </c>
      <c r="D2278" s="16">
        <v>9.1210353926700002E-4</v>
      </c>
      <c r="E2278" s="14">
        <f t="shared" ca="1" si="218"/>
        <v>0</v>
      </c>
      <c r="F2278" s="14">
        <f t="shared" ca="1" si="219"/>
        <v>433.25</v>
      </c>
      <c r="G2278" s="15" t="e">
        <f t="shared" ca="1" si="220"/>
        <v>#DIV/0!</v>
      </c>
      <c r="H2278" s="15">
        <f t="shared" ca="1" si="221"/>
        <v>0.91162377380265436</v>
      </c>
      <c r="I2278" s="18" t="e">
        <f t="shared" ca="1" si="222"/>
        <v>#DIV/0!</v>
      </c>
      <c r="J2278" s="9" t="e">
        <f t="shared" ca="1" si="217"/>
        <v>#DIV/0!</v>
      </c>
    </row>
    <row r="2279" spans="3:10" x14ac:dyDescent="0.2">
      <c r="C2279" s="7">
        <v>371.351</v>
      </c>
      <c r="D2279" s="16">
        <v>-1.1975929181199999E-2</v>
      </c>
      <c r="E2279" s="14">
        <f t="shared" ca="1" si="218"/>
        <v>0</v>
      </c>
      <c r="F2279" s="14">
        <f t="shared" ca="1" si="219"/>
        <v>435.46800000000002</v>
      </c>
      <c r="G2279" s="15" t="e">
        <f t="shared" ca="1" si="220"/>
        <v>#DIV/0!</v>
      </c>
      <c r="H2279" s="15">
        <f t="shared" ca="1" si="221"/>
        <v>0.85276300439986397</v>
      </c>
      <c r="I2279" s="18" t="e">
        <f t="shared" ca="1" si="222"/>
        <v>#DIV/0!</v>
      </c>
      <c r="J2279" s="9" t="e">
        <f t="shared" ca="1" si="217"/>
        <v>#DIV/0!</v>
      </c>
    </row>
    <row r="2280" spans="3:10" x14ac:dyDescent="0.2">
      <c r="C2280" s="7">
        <v>372.37099999999998</v>
      </c>
      <c r="D2280" s="16">
        <v>8.7395594143499999E-4</v>
      </c>
      <c r="E2280" s="14">
        <f t="shared" ca="1" si="218"/>
        <v>0</v>
      </c>
      <c r="F2280" s="14">
        <f t="shared" ca="1" si="219"/>
        <v>438.04399999999998</v>
      </c>
      <c r="G2280" s="15" t="e">
        <f t="shared" ca="1" si="220"/>
        <v>#DIV/0!</v>
      </c>
      <c r="H2280" s="15">
        <f t="shared" ca="1" si="221"/>
        <v>0.85007670462327989</v>
      </c>
      <c r="I2280" s="18" t="e">
        <f t="shared" ca="1" si="222"/>
        <v>#DIV/0!</v>
      </c>
      <c r="J2280" s="9" t="e">
        <f t="shared" ca="1" si="217"/>
        <v>#DIV/0!</v>
      </c>
    </row>
    <row r="2281" spans="3:10" x14ac:dyDescent="0.2">
      <c r="C2281" s="7">
        <v>372.37099999999998</v>
      </c>
      <c r="D2281" s="16">
        <v>-3.9644274648000001E-3</v>
      </c>
      <c r="E2281" s="14">
        <f t="shared" ca="1" si="218"/>
        <v>0</v>
      </c>
      <c r="F2281" s="14">
        <f t="shared" ca="1" si="219"/>
        <v>434.75200000000001</v>
      </c>
      <c r="G2281" s="15" t="e">
        <f t="shared" ca="1" si="220"/>
        <v>#DIV/0!</v>
      </c>
      <c r="H2281" s="15">
        <f t="shared" ca="1" si="221"/>
        <v>0.85651359855733833</v>
      </c>
      <c r="I2281" s="18" t="e">
        <f t="shared" ca="1" si="222"/>
        <v>#DIV/0!</v>
      </c>
      <c r="J2281" s="9" t="e">
        <f t="shared" ca="1" si="217"/>
        <v>#DIV/0!</v>
      </c>
    </row>
    <row r="2282" spans="3:10" x14ac:dyDescent="0.2">
      <c r="C2282" s="7">
        <v>373.173</v>
      </c>
      <c r="D2282" s="16">
        <v>-1.42082405241E-2</v>
      </c>
      <c r="E2282" s="14">
        <f t="shared" ca="1" si="218"/>
        <v>0</v>
      </c>
      <c r="F2282" s="14">
        <f t="shared" ca="1" si="219"/>
        <v>437.61399999999998</v>
      </c>
      <c r="G2282" s="15" t="e">
        <f t="shared" ca="1" si="220"/>
        <v>#DIV/0!</v>
      </c>
      <c r="H2282" s="15">
        <f t="shared" ca="1" si="221"/>
        <v>0.85274465624957163</v>
      </c>
      <c r="I2282" s="18" t="e">
        <f t="shared" ca="1" si="222"/>
        <v>#DIV/0!</v>
      </c>
      <c r="J2282" s="9" t="e">
        <f t="shared" ca="1" si="217"/>
        <v>#DIV/0!</v>
      </c>
    </row>
    <row r="2283" spans="3:10" x14ac:dyDescent="0.2">
      <c r="C2283" s="7">
        <v>375.21300000000002</v>
      </c>
      <c r="D2283" s="16">
        <v>-1.9880612219100001E-2</v>
      </c>
      <c r="E2283" s="14">
        <f t="shared" ca="1" si="218"/>
        <v>0</v>
      </c>
      <c r="F2283" s="14">
        <f t="shared" ca="1" si="219"/>
        <v>430.67399999999998</v>
      </c>
      <c r="G2283" s="15" t="e">
        <f t="shared" ca="1" si="220"/>
        <v>#DIV/0!</v>
      </c>
      <c r="H2283" s="15">
        <f t="shared" ca="1" si="221"/>
        <v>0.87122278103623629</v>
      </c>
      <c r="I2283" s="18" t="e">
        <f t="shared" ca="1" si="222"/>
        <v>#DIV/0!</v>
      </c>
      <c r="J2283" s="9" t="e">
        <f t="shared" ca="1" si="217"/>
        <v>#DIV/0!</v>
      </c>
    </row>
    <row r="2284" spans="3:10" x14ac:dyDescent="0.2">
      <c r="C2284" s="7">
        <v>373.90100000000001</v>
      </c>
      <c r="D2284" s="16">
        <v>-1.42855345468E-2</v>
      </c>
      <c r="E2284" s="14">
        <f t="shared" ca="1" si="218"/>
        <v>0</v>
      </c>
      <c r="F2284" s="14">
        <f t="shared" ca="1" si="219"/>
        <v>434.18</v>
      </c>
      <c r="G2284" s="15" t="e">
        <f t="shared" ca="1" si="220"/>
        <v>#DIV/0!</v>
      </c>
      <c r="H2284" s="15">
        <f t="shared" ca="1" si="221"/>
        <v>0.86116587590400295</v>
      </c>
      <c r="I2284" s="18" t="e">
        <f t="shared" ca="1" si="222"/>
        <v>#DIV/0!</v>
      </c>
      <c r="J2284" s="9" t="e">
        <f t="shared" ca="1" si="217"/>
        <v>#DIV/0!</v>
      </c>
    </row>
    <row r="2285" spans="3:10" x14ac:dyDescent="0.2">
      <c r="C2285" s="7">
        <v>367.12400000000002</v>
      </c>
      <c r="D2285" s="16">
        <v>-2.1653918117300001E-2</v>
      </c>
      <c r="E2285" s="14">
        <f t="shared" ca="1" si="218"/>
        <v>0</v>
      </c>
      <c r="F2285" s="14">
        <f t="shared" ca="1" si="219"/>
        <v>425.37900000000002</v>
      </c>
      <c r="G2285" s="15" t="e">
        <f t="shared" ca="1" si="220"/>
        <v>#DIV/0!</v>
      </c>
      <c r="H2285" s="15">
        <f t="shared" ca="1" si="221"/>
        <v>0.86305153757002584</v>
      </c>
      <c r="I2285" s="18" t="e">
        <f t="shared" ca="1" si="222"/>
        <v>#DIV/0!</v>
      </c>
      <c r="J2285" s="9" t="e">
        <f t="shared" ca="1" si="217"/>
        <v>#DIV/0!</v>
      </c>
    </row>
    <row r="2286" spans="3:10" x14ac:dyDescent="0.2">
      <c r="C2286" s="7">
        <v>382.5</v>
      </c>
      <c r="D2286" s="16">
        <v>-3.5584564341399998E-2</v>
      </c>
      <c r="E2286" s="14">
        <f t="shared" ca="1" si="218"/>
        <v>0</v>
      </c>
      <c r="F2286" s="14">
        <f t="shared" ca="1" si="219"/>
        <v>434.68099999999998</v>
      </c>
      <c r="G2286" s="15" t="e">
        <f t="shared" ca="1" si="220"/>
        <v>#DIV/0!</v>
      </c>
      <c r="H2286" s="15">
        <f t="shared" ca="1" si="221"/>
        <v>0.87995564563438478</v>
      </c>
      <c r="I2286" s="18" t="e">
        <f t="shared" ca="1" si="222"/>
        <v>#DIV/0!</v>
      </c>
      <c r="J2286" s="9" t="e">
        <f t="shared" ca="1" si="217"/>
        <v>#DIV/0!</v>
      </c>
    </row>
    <row r="2287" spans="3:10" x14ac:dyDescent="0.2">
      <c r="C2287" s="7">
        <v>391.02600000000001</v>
      </c>
      <c r="D2287" s="16">
        <v>-5.0480425233800003E-2</v>
      </c>
      <c r="E2287" s="14">
        <f t="shared" ca="1" si="218"/>
        <v>0</v>
      </c>
      <c r="F2287" s="14">
        <f t="shared" ca="1" si="219"/>
        <v>436.541</v>
      </c>
      <c r="G2287" s="15" t="e">
        <f t="shared" ca="1" si="220"/>
        <v>#DIV/0!</v>
      </c>
      <c r="H2287" s="15">
        <f t="shared" ca="1" si="221"/>
        <v>0.89573717016271093</v>
      </c>
      <c r="I2287" s="18" t="e">
        <f t="shared" ca="1" si="222"/>
        <v>#DIV/0!</v>
      </c>
      <c r="J2287" s="9" t="e">
        <f t="shared" ca="1" si="217"/>
        <v>#DIV/0!</v>
      </c>
    </row>
    <row r="2288" spans="3:10" x14ac:dyDescent="0.2">
      <c r="C2288" s="7">
        <v>392.411</v>
      </c>
      <c r="D2288" s="16">
        <v>-4.8155289049099999E-2</v>
      </c>
      <c r="E2288" s="14">
        <f t="shared" ca="1" si="218"/>
        <v>0</v>
      </c>
      <c r="F2288" s="14">
        <f t="shared" ca="1" si="219"/>
        <v>424.87799999999999</v>
      </c>
      <c r="G2288" s="15" t="e">
        <f t="shared" ca="1" si="220"/>
        <v>#DIV/0!</v>
      </c>
      <c r="H2288" s="15">
        <f t="shared" ca="1" si="221"/>
        <v>0.92358512325891196</v>
      </c>
      <c r="I2288" s="18" t="e">
        <f t="shared" ca="1" si="222"/>
        <v>#DIV/0!</v>
      </c>
      <c r="J2288" s="9" t="e">
        <f t="shared" ca="1" si="217"/>
        <v>#DIV/0!</v>
      </c>
    </row>
    <row r="2289" spans="3:10" x14ac:dyDescent="0.2">
      <c r="C2289" s="7">
        <v>382.209</v>
      </c>
      <c r="D2289" s="16">
        <v>-5.8993439268999998E-2</v>
      </c>
      <c r="E2289" s="14">
        <f t="shared" ca="1" si="218"/>
        <v>0</v>
      </c>
      <c r="F2289" s="14">
        <f t="shared" ca="1" si="219"/>
        <v>413.93</v>
      </c>
      <c r="G2289" s="15" t="e">
        <f t="shared" ca="1" si="220"/>
        <v>#DIV/0!</v>
      </c>
      <c r="H2289" s="15">
        <f t="shared" ca="1" si="221"/>
        <v>0.92336626965912105</v>
      </c>
      <c r="I2289" s="18" t="e">
        <f t="shared" ca="1" si="222"/>
        <v>#DIV/0!</v>
      </c>
      <c r="J2289" s="9" t="e">
        <f t="shared" ca="1" si="217"/>
        <v>#DIV/0!</v>
      </c>
    </row>
    <row r="2290" spans="3:10" x14ac:dyDescent="0.2">
      <c r="C2290" s="7">
        <v>367.63400000000001</v>
      </c>
      <c r="D2290" s="16">
        <v>-5.1628935456299999E-2</v>
      </c>
      <c r="E2290" s="14">
        <f t="shared" ca="1" si="218"/>
        <v>0</v>
      </c>
      <c r="F2290" s="14">
        <f t="shared" ca="1" si="219"/>
        <v>398.61799999999999</v>
      </c>
      <c r="G2290" s="15" t="e">
        <f t="shared" ca="1" si="220"/>
        <v>#DIV/0!</v>
      </c>
      <c r="H2290" s="15">
        <f t="shared" ca="1" si="221"/>
        <v>0.92227144785232984</v>
      </c>
      <c r="I2290" s="18" t="e">
        <f t="shared" ca="1" si="222"/>
        <v>#DIV/0!</v>
      </c>
      <c r="J2290" s="9" t="e">
        <f t="shared" ca="1" si="217"/>
        <v>#DIV/0!</v>
      </c>
    </row>
    <row r="2291" spans="3:10" x14ac:dyDescent="0.2">
      <c r="C2291" s="7">
        <v>371.05900000000003</v>
      </c>
      <c r="D2291" s="16">
        <v>-5.21496638529E-2</v>
      </c>
      <c r="E2291" s="14">
        <f t="shared" ca="1" si="218"/>
        <v>0</v>
      </c>
      <c r="F2291" s="14">
        <f t="shared" ca="1" si="219"/>
        <v>384.80900000000003</v>
      </c>
      <c r="G2291" s="15" t="e">
        <f t="shared" ca="1" si="220"/>
        <v>#DIV/0!</v>
      </c>
      <c r="H2291" s="15">
        <f t="shared" ca="1" si="221"/>
        <v>0.96426798749509501</v>
      </c>
      <c r="I2291" s="18" t="e">
        <f t="shared" ca="1" si="222"/>
        <v>#DIV/0!</v>
      </c>
      <c r="J2291" s="9" t="e">
        <f t="shared" ca="1" si="217"/>
        <v>#DIV/0!</v>
      </c>
    </row>
    <row r="2292" spans="3:10" x14ac:dyDescent="0.2">
      <c r="C2292" s="7">
        <v>383.01</v>
      </c>
      <c r="D2292" s="16">
        <v>-4.6205918376999999E-2</v>
      </c>
      <c r="E2292" s="14">
        <f t="shared" ca="1" si="218"/>
        <v>0</v>
      </c>
      <c r="F2292" s="14">
        <f t="shared" ca="1" si="219"/>
        <v>389.96</v>
      </c>
      <c r="G2292" s="15" t="e">
        <f t="shared" ca="1" si="220"/>
        <v>#DIV/0!</v>
      </c>
      <c r="H2292" s="15">
        <f t="shared" ca="1" si="221"/>
        <v>0.98217765924710232</v>
      </c>
      <c r="I2292" s="18" t="e">
        <f t="shared" ca="1" si="222"/>
        <v>#DIV/0!</v>
      </c>
      <c r="J2292" s="9" t="e">
        <f t="shared" ca="1" si="217"/>
        <v>#DIV/0!</v>
      </c>
    </row>
    <row r="2293" spans="3:10" x14ac:dyDescent="0.2">
      <c r="C2293" s="7">
        <v>380.387</v>
      </c>
      <c r="D2293" s="16">
        <v>-3.4382314098400001E-2</v>
      </c>
      <c r="E2293" s="14">
        <f t="shared" ca="1" si="218"/>
        <v>0</v>
      </c>
      <c r="F2293" s="14">
        <f t="shared" ca="1" si="219"/>
        <v>369.35300000000001</v>
      </c>
      <c r="G2293" s="15" t="e">
        <f t="shared" ca="1" si="220"/>
        <v>#DIV/0!</v>
      </c>
      <c r="H2293" s="15">
        <f t="shared" ca="1" si="221"/>
        <v>1.0298738605074278</v>
      </c>
      <c r="I2293" s="18" t="e">
        <f t="shared" ca="1" si="222"/>
        <v>#DIV/0!</v>
      </c>
      <c r="J2293" s="9" t="e">
        <f t="shared" ca="1" si="217"/>
        <v>#DIV/0!</v>
      </c>
    </row>
    <row r="2294" spans="3:10" x14ac:dyDescent="0.2">
      <c r="C2294" s="7">
        <v>367.63400000000001</v>
      </c>
      <c r="D2294" s="16">
        <v>-5.0610504435099998E-2</v>
      </c>
      <c r="E2294" s="14">
        <f t="shared" ca="1" si="218"/>
        <v>0</v>
      </c>
      <c r="F2294" s="14">
        <f t="shared" ca="1" si="219"/>
        <v>383.37799999999999</v>
      </c>
      <c r="G2294" s="15" t="e">
        <f t="shared" ca="1" si="220"/>
        <v>#DIV/0!</v>
      </c>
      <c r="H2294" s="15">
        <f t="shared" ca="1" si="221"/>
        <v>0.95893348079441187</v>
      </c>
      <c r="I2294" s="18" t="e">
        <f t="shared" ca="1" si="222"/>
        <v>#DIV/0!</v>
      </c>
      <c r="J2294" s="9" t="e">
        <f t="shared" ca="1" si="217"/>
        <v>#DIV/0!</v>
      </c>
    </row>
    <row r="2295" spans="3:10" x14ac:dyDescent="0.2">
      <c r="C2295" s="7">
        <v>358.92599999999999</v>
      </c>
      <c r="D2295" s="16">
        <v>-5.7183230905999999E-2</v>
      </c>
      <c r="E2295" s="14">
        <f t="shared" ca="1" si="218"/>
        <v>0</v>
      </c>
      <c r="F2295" s="14">
        <f t="shared" ca="1" si="219"/>
        <v>394.82600000000002</v>
      </c>
      <c r="G2295" s="15" t="e">
        <f t="shared" ca="1" si="220"/>
        <v>#DIV/0!</v>
      </c>
      <c r="H2295" s="15">
        <f t="shared" ca="1" si="221"/>
        <v>0.9090738705151129</v>
      </c>
      <c r="I2295" s="18" t="e">
        <f t="shared" ca="1" si="222"/>
        <v>#DIV/0!</v>
      </c>
      <c r="J2295" s="9" t="e">
        <f t="shared" ca="1" si="217"/>
        <v>#DIV/0!</v>
      </c>
    </row>
    <row r="2296" spans="3:10" x14ac:dyDescent="0.2">
      <c r="C2296" s="7">
        <v>363.62700000000001</v>
      </c>
      <c r="D2296" s="16">
        <v>-3.9634750215799999E-2</v>
      </c>
      <c r="E2296" s="14">
        <f t="shared" ca="1" si="218"/>
        <v>0</v>
      </c>
      <c r="F2296" s="14">
        <f t="shared" ca="1" si="219"/>
        <v>391.53500000000003</v>
      </c>
      <c r="G2296" s="15" t="e">
        <f t="shared" ca="1" si="220"/>
        <v>#DIV/0!</v>
      </c>
      <c r="H2296" s="15">
        <f t="shared" ca="1" si="221"/>
        <v>0.92872157022999213</v>
      </c>
      <c r="I2296" s="18" t="e">
        <f t="shared" ca="1" si="222"/>
        <v>#DIV/0!</v>
      </c>
      <c r="J2296" s="9" t="e">
        <f t="shared" ca="1" si="217"/>
        <v>#DIV/0!</v>
      </c>
    </row>
    <row r="2297" spans="3:10" x14ac:dyDescent="0.2">
      <c r="C2297" s="7">
        <v>365.44799999999998</v>
      </c>
      <c r="D2297" s="16">
        <v>-5.2653369026199999E-2</v>
      </c>
      <c r="E2297" s="14">
        <f t="shared" ca="1" si="218"/>
        <v>0</v>
      </c>
      <c r="F2297" s="14">
        <f t="shared" ca="1" si="219"/>
        <v>395.39800000000002</v>
      </c>
      <c r="G2297" s="15" t="e">
        <f t="shared" ca="1" si="220"/>
        <v>#DIV/0!</v>
      </c>
      <c r="H2297" s="15">
        <f t="shared" ca="1" si="221"/>
        <v>0.92425353694252366</v>
      </c>
      <c r="I2297" s="18" t="e">
        <f t="shared" ca="1" si="222"/>
        <v>#DIV/0!</v>
      </c>
      <c r="J2297" s="9" t="e">
        <f t="shared" ca="1" si="217"/>
        <v>#DIV/0!</v>
      </c>
    </row>
    <row r="2298" spans="3:10" x14ac:dyDescent="0.2">
      <c r="C2298" s="7">
        <v>379.73099999999999</v>
      </c>
      <c r="D2298" s="16">
        <v>-3.96235135048E-2</v>
      </c>
      <c r="E2298" s="14">
        <f t="shared" ca="1" si="218"/>
        <v>0</v>
      </c>
      <c r="F2298" s="14">
        <f t="shared" ca="1" si="219"/>
        <v>394.96100000000001</v>
      </c>
      <c r="G2298" s="15" t="e">
        <f t="shared" ca="1" si="220"/>
        <v>#DIV/0!</v>
      </c>
      <c r="H2298" s="15">
        <f t="shared" ca="1" si="221"/>
        <v>0.96143923070885473</v>
      </c>
      <c r="I2298" s="18" t="e">
        <f t="shared" ca="1" si="222"/>
        <v>#DIV/0!</v>
      </c>
      <c r="J2298" s="9" t="e">
        <f t="shared" ca="1" si="217"/>
        <v>#DIV/0!</v>
      </c>
    </row>
    <row r="2299" spans="3:10" x14ac:dyDescent="0.2">
      <c r="C2299" s="7">
        <v>382.42700000000002</v>
      </c>
      <c r="D2299" s="16">
        <v>-2.3157473300200002E-2</v>
      </c>
      <c r="E2299" s="14">
        <f t="shared" ca="1" si="218"/>
        <v>0</v>
      </c>
      <c r="F2299" s="14">
        <f t="shared" ca="1" si="219"/>
        <v>371.351</v>
      </c>
      <c r="G2299" s="15" t="e">
        <f t="shared" ca="1" si="220"/>
        <v>#DIV/0!</v>
      </c>
      <c r="H2299" s="15">
        <f t="shared" ca="1" si="221"/>
        <v>1.0298262290932299</v>
      </c>
      <c r="I2299" s="18" t="e">
        <f t="shared" ca="1" si="222"/>
        <v>#DIV/0!</v>
      </c>
      <c r="J2299" s="9" t="e">
        <f t="shared" ca="1" si="217"/>
        <v>#DIV/0!</v>
      </c>
    </row>
    <row r="2300" spans="3:10" x14ac:dyDescent="0.2">
      <c r="C2300" s="7">
        <v>372.517</v>
      </c>
      <c r="D2300" s="16">
        <v>-4.1224405208799997E-2</v>
      </c>
      <c r="E2300" s="14">
        <f t="shared" ca="1" si="218"/>
        <v>0</v>
      </c>
      <c r="F2300" s="14">
        <f t="shared" ca="1" si="219"/>
        <v>372.37099999999998</v>
      </c>
      <c r="G2300" s="15" t="e">
        <f t="shared" ca="1" si="220"/>
        <v>#DIV/0!</v>
      </c>
      <c r="H2300" s="15">
        <f t="shared" ca="1" si="221"/>
        <v>1.0003920820901735</v>
      </c>
      <c r="I2300" s="18" t="e">
        <f t="shared" ca="1" si="222"/>
        <v>#DIV/0!</v>
      </c>
      <c r="J2300" s="9" t="e">
        <f t="shared" ca="1" si="217"/>
        <v>#DIV/0!</v>
      </c>
    </row>
    <row r="2301" spans="3:10" x14ac:dyDescent="0.2">
      <c r="C2301" s="7">
        <v>379.58499999999998</v>
      </c>
      <c r="D2301" s="16">
        <v>-3.1636438651599999E-2</v>
      </c>
      <c r="E2301" s="14">
        <f t="shared" ca="1" si="218"/>
        <v>0</v>
      </c>
      <c r="F2301" s="14">
        <f t="shared" ca="1" si="219"/>
        <v>372.37099999999998</v>
      </c>
      <c r="G2301" s="15" t="e">
        <f t="shared" ca="1" si="220"/>
        <v>#DIV/0!</v>
      </c>
      <c r="H2301" s="15">
        <f t="shared" ca="1" si="221"/>
        <v>1.0193731520446008</v>
      </c>
      <c r="I2301" s="18" t="e">
        <f t="shared" ca="1" si="222"/>
        <v>#DIV/0!</v>
      </c>
      <c r="J2301" s="9" t="e">
        <f t="shared" ca="1" si="217"/>
        <v>#DIV/0!</v>
      </c>
    </row>
    <row r="2302" spans="3:10" x14ac:dyDescent="0.2">
      <c r="C2302" s="7">
        <v>373.02699999999999</v>
      </c>
      <c r="D2302" s="16">
        <v>-3.04452814821E-2</v>
      </c>
      <c r="E2302" s="14">
        <f t="shared" ca="1" si="218"/>
        <v>0</v>
      </c>
      <c r="F2302" s="14">
        <f t="shared" ca="1" si="219"/>
        <v>373.173</v>
      </c>
      <c r="G2302" s="15" t="e">
        <f t="shared" ca="1" si="220"/>
        <v>#DIV/0!</v>
      </c>
      <c r="H2302" s="15">
        <f t="shared" ca="1" si="221"/>
        <v>0.99960876054805681</v>
      </c>
      <c r="I2302" s="18" t="e">
        <f t="shared" ca="1" si="222"/>
        <v>#DIV/0!</v>
      </c>
      <c r="J2302" s="9" t="e">
        <f t="shared" ca="1" si="217"/>
        <v>#DIV/0!</v>
      </c>
    </row>
    <row r="2303" spans="3:10" x14ac:dyDescent="0.2">
      <c r="C2303" s="7">
        <v>354.29899999999998</v>
      </c>
      <c r="D2303" s="16">
        <v>-2.4966654269999999E-2</v>
      </c>
      <c r="E2303" s="14">
        <f t="shared" ca="1" si="218"/>
        <v>0</v>
      </c>
      <c r="F2303" s="14">
        <f t="shared" ca="1" si="219"/>
        <v>375.21300000000002</v>
      </c>
      <c r="G2303" s="15" t="e">
        <f t="shared" ca="1" si="220"/>
        <v>#DIV/0!</v>
      </c>
      <c r="H2303" s="15">
        <f t="shared" ca="1" si="221"/>
        <v>0.94426099308925848</v>
      </c>
      <c r="I2303" s="18" t="e">
        <f t="shared" ca="1" si="222"/>
        <v>#DIV/0!</v>
      </c>
      <c r="J2303" s="9" t="e">
        <f t="shared" ca="1" si="217"/>
        <v>#DIV/0!</v>
      </c>
    </row>
    <row r="2304" spans="3:10" x14ac:dyDescent="0.2">
      <c r="C2304" s="7">
        <v>362.89800000000002</v>
      </c>
      <c r="D2304" s="16">
        <v>-1.7110512975500002E-2</v>
      </c>
      <c r="E2304" s="14">
        <f t="shared" ca="1" si="218"/>
        <v>0</v>
      </c>
      <c r="F2304" s="14">
        <f t="shared" ca="1" si="219"/>
        <v>373.90100000000001</v>
      </c>
      <c r="G2304" s="15" t="e">
        <f t="shared" ca="1" si="220"/>
        <v>#DIV/0!</v>
      </c>
      <c r="H2304" s="15">
        <f t="shared" ca="1" si="221"/>
        <v>0.97057242425133927</v>
      </c>
      <c r="I2304" s="18" t="e">
        <f t="shared" ca="1" si="222"/>
        <v>#DIV/0!</v>
      </c>
      <c r="J2304" s="9" t="e">
        <f t="shared" ca="1" si="217"/>
        <v>#DIV/0!</v>
      </c>
    </row>
    <row r="2305" spans="3:10" x14ac:dyDescent="0.2">
      <c r="C2305" s="7">
        <v>364.28199999999998</v>
      </c>
      <c r="D2305" s="16">
        <v>1.54859854715E-4</v>
      </c>
      <c r="E2305" s="14">
        <f t="shared" ca="1" si="218"/>
        <v>0</v>
      </c>
      <c r="F2305" s="14">
        <f t="shared" ca="1" si="219"/>
        <v>367.12400000000002</v>
      </c>
      <c r="G2305" s="15" t="e">
        <f t="shared" ca="1" si="220"/>
        <v>#DIV/0!</v>
      </c>
      <c r="H2305" s="15">
        <f t="shared" ca="1" si="221"/>
        <v>0.99225874636362632</v>
      </c>
      <c r="I2305" s="18" t="e">
        <f t="shared" ca="1" si="222"/>
        <v>#DIV/0!</v>
      </c>
      <c r="J2305" s="9" t="e">
        <f t="shared" ca="1" si="217"/>
        <v>#DIV/0!</v>
      </c>
    </row>
    <row r="2306" spans="3:10" x14ac:dyDescent="0.2">
      <c r="C2306" s="7">
        <v>379.221</v>
      </c>
      <c r="D2306" s="16">
        <v>-1.33291952145E-2</v>
      </c>
      <c r="E2306" s="14">
        <f t="shared" ca="1" si="218"/>
        <v>0</v>
      </c>
      <c r="F2306" s="14">
        <f t="shared" ca="1" si="219"/>
        <v>382.5</v>
      </c>
      <c r="G2306" s="15" t="e">
        <f t="shared" ca="1" si="220"/>
        <v>#DIV/0!</v>
      </c>
      <c r="H2306" s="15">
        <f t="shared" ca="1" si="221"/>
        <v>0.9914274509803922</v>
      </c>
      <c r="I2306" s="18" t="e">
        <f t="shared" ca="1" si="222"/>
        <v>#DIV/0!</v>
      </c>
      <c r="J2306" s="9" t="e">
        <f t="shared" ca="1" si="217"/>
        <v>#DIV/0!</v>
      </c>
    </row>
    <row r="2307" spans="3:10" x14ac:dyDescent="0.2">
      <c r="C2307" s="7">
        <v>371.642</v>
      </c>
      <c r="D2307" s="16">
        <v>-1.7348410383200001E-2</v>
      </c>
      <c r="E2307" s="14">
        <f t="shared" ca="1" si="218"/>
        <v>0</v>
      </c>
      <c r="F2307" s="14">
        <f t="shared" ca="1" si="219"/>
        <v>391.02600000000001</v>
      </c>
      <c r="G2307" s="15" t="e">
        <f t="shared" ca="1" si="220"/>
        <v>#DIV/0!</v>
      </c>
      <c r="H2307" s="15">
        <f t="shared" ca="1" si="221"/>
        <v>0.9504278487875486</v>
      </c>
      <c r="I2307" s="18" t="e">
        <f t="shared" ca="1" si="222"/>
        <v>#DIV/0!</v>
      </c>
      <c r="J2307" s="9" t="e">
        <f t="shared" ca="1" si="217"/>
        <v>#DIV/0!</v>
      </c>
    </row>
    <row r="2308" spans="3:10" x14ac:dyDescent="0.2">
      <c r="C2308" s="7">
        <v>373.68299999999999</v>
      </c>
      <c r="D2308" s="16">
        <v>-7.06389184601E-3</v>
      </c>
      <c r="E2308" s="14">
        <f t="shared" ca="1" si="218"/>
        <v>0</v>
      </c>
      <c r="F2308" s="14">
        <f t="shared" ca="1" si="219"/>
        <v>392.411</v>
      </c>
      <c r="G2308" s="15" t="e">
        <f t="shared" ca="1" si="220"/>
        <v>#DIV/0!</v>
      </c>
      <c r="H2308" s="15">
        <f t="shared" ca="1" si="221"/>
        <v>0.95227452849181082</v>
      </c>
      <c r="I2308" s="18" t="e">
        <f t="shared" ca="1" si="222"/>
        <v>#DIV/0!</v>
      </c>
      <c r="J2308" s="9" t="e">
        <f t="shared" ca="1" si="217"/>
        <v>#DIV/0!</v>
      </c>
    </row>
    <row r="2309" spans="3:10" x14ac:dyDescent="0.2">
      <c r="C2309" s="7">
        <v>362.096</v>
      </c>
      <c r="D2309" s="16">
        <v>-2.2420032108200001E-2</v>
      </c>
      <c r="E2309" s="14">
        <f t="shared" ca="1" si="218"/>
        <v>0</v>
      </c>
      <c r="F2309" s="14">
        <f t="shared" ca="1" si="219"/>
        <v>382.209</v>
      </c>
      <c r="G2309" s="15" t="e">
        <f t="shared" ca="1" si="220"/>
        <v>#DIV/0!</v>
      </c>
      <c r="H2309" s="15">
        <f t="shared" ca="1" si="221"/>
        <v>0.94737695867967531</v>
      </c>
      <c r="I2309" s="18" t="e">
        <f t="shared" ca="1" si="222"/>
        <v>#DIV/0!</v>
      </c>
      <c r="J2309" s="9" t="e">
        <f t="shared" ca="1" si="217"/>
        <v>#DIV/0!</v>
      </c>
    </row>
    <row r="2310" spans="3:10" x14ac:dyDescent="0.2">
      <c r="C2310" s="7">
        <v>355.31900000000002</v>
      </c>
      <c r="D2310" s="16">
        <v>-2.8337454099899999E-2</v>
      </c>
      <c r="E2310" s="14">
        <f t="shared" ca="1" si="218"/>
        <v>0</v>
      </c>
      <c r="F2310" s="14">
        <f t="shared" ca="1" si="219"/>
        <v>367.63400000000001</v>
      </c>
      <c r="G2310" s="15" t="e">
        <f t="shared" ca="1" si="220"/>
        <v>#DIV/0!</v>
      </c>
      <c r="H2310" s="15">
        <f t="shared" ca="1" si="221"/>
        <v>0.96650201015140058</v>
      </c>
      <c r="I2310" s="18" t="e">
        <f t="shared" ca="1" si="222"/>
        <v>#DIV/0!</v>
      </c>
      <c r="J2310" s="9" t="e">
        <f t="shared" ca="1" si="217"/>
        <v>#DIV/0!</v>
      </c>
    </row>
    <row r="2311" spans="3:10" x14ac:dyDescent="0.2">
      <c r="C2311" s="7">
        <v>345.08100000000002</v>
      </c>
      <c r="D2311" s="16">
        <v>-3.00602438511E-2</v>
      </c>
      <c r="E2311" s="14">
        <f t="shared" ca="1" si="218"/>
        <v>0</v>
      </c>
      <c r="F2311" s="14">
        <f t="shared" ca="1" si="219"/>
        <v>371.05900000000003</v>
      </c>
      <c r="G2311" s="15" t="e">
        <f t="shared" ca="1" si="220"/>
        <v>#DIV/0!</v>
      </c>
      <c r="H2311" s="15">
        <f t="shared" ca="1" si="221"/>
        <v>0.92998957039177055</v>
      </c>
      <c r="I2311" s="18" t="e">
        <f t="shared" ca="1" si="222"/>
        <v>#DIV/0!</v>
      </c>
      <c r="J2311" s="9" t="e">
        <f t="shared" ca="1" si="217"/>
        <v>#DIV/0!</v>
      </c>
    </row>
    <row r="2312" spans="3:10" x14ac:dyDescent="0.2">
      <c r="C2312" s="7">
        <v>353.42500000000001</v>
      </c>
      <c r="D2312" s="16">
        <v>-3.8106487180600002E-2</v>
      </c>
      <c r="E2312" s="14">
        <f t="shared" ca="1" si="218"/>
        <v>0</v>
      </c>
      <c r="F2312" s="14">
        <f t="shared" ca="1" si="219"/>
        <v>383.01</v>
      </c>
      <c r="G2312" s="15" t="e">
        <f t="shared" ca="1" si="220"/>
        <v>#DIV/0!</v>
      </c>
      <c r="H2312" s="15">
        <f t="shared" ca="1" si="221"/>
        <v>0.92275658598992194</v>
      </c>
      <c r="I2312" s="18" t="e">
        <f t="shared" ca="1" si="222"/>
        <v>#DIV/0!</v>
      </c>
      <c r="J2312" s="9" t="e">
        <f t="shared" ca="1" si="217"/>
        <v>#DIV/0!</v>
      </c>
    </row>
    <row r="2313" spans="3:10" x14ac:dyDescent="0.2">
      <c r="C2313" s="7">
        <v>371.49700000000001</v>
      </c>
      <c r="D2313" s="16">
        <v>-1.43084018774E-2</v>
      </c>
      <c r="E2313" s="14">
        <f t="shared" ca="1" si="218"/>
        <v>0</v>
      </c>
      <c r="F2313" s="14">
        <f t="shared" ca="1" si="219"/>
        <v>380.387</v>
      </c>
      <c r="G2313" s="15" t="e">
        <f t="shared" ca="1" si="220"/>
        <v>#DIV/0!</v>
      </c>
      <c r="H2313" s="15">
        <f t="shared" ca="1" si="221"/>
        <v>0.97662906461051513</v>
      </c>
      <c r="I2313" s="18" t="e">
        <f t="shared" ca="1" si="222"/>
        <v>#DIV/0!</v>
      </c>
      <c r="J2313" s="9" t="e">
        <f t="shared" ca="1" si="217"/>
        <v>#DIV/0!</v>
      </c>
    </row>
    <row r="2314" spans="3:10" x14ac:dyDescent="0.2">
      <c r="C2314" s="7">
        <v>370.91399999999999</v>
      </c>
      <c r="D2314" s="16">
        <v>-7.9523675278699996E-3</v>
      </c>
      <c r="E2314" s="14">
        <f t="shared" ca="1" si="218"/>
        <v>0</v>
      </c>
      <c r="F2314" s="14">
        <f t="shared" ca="1" si="219"/>
        <v>367.63400000000001</v>
      </c>
      <c r="G2314" s="15" t="e">
        <f t="shared" ca="1" si="220"/>
        <v>#DIV/0!</v>
      </c>
      <c r="H2314" s="15">
        <f t="shared" ca="1" si="221"/>
        <v>1.0089219169064885</v>
      </c>
      <c r="I2314" s="18" t="e">
        <f t="shared" ca="1" si="222"/>
        <v>#DIV/0!</v>
      </c>
      <c r="J2314" s="9" t="e">
        <f t="shared" ca="1" si="217"/>
        <v>#DIV/0!</v>
      </c>
    </row>
    <row r="2315" spans="3:10" x14ac:dyDescent="0.2">
      <c r="C2315" s="7">
        <v>378.274</v>
      </c>
      <c r="D2315" s="16">
        <v>1.3173799328299999E-3</v>
      </c>
      <c r="E2315" s="14">
        <f t="shared" ca="1" si="218"/>
        <v>0</v>
      </c>
      <c r="F2315" s="14">
        <f t="shared" ca="1" si="219"/>
        <v>358.92599999999999</v>
      </c>
      <c r="G2315" s="15" t="e">
        <f t="shared" ca="1" si="220"/>
        <v>#DIV/0!</v>
      </c>
      <c r="H2315" s="15">
        <f t="shared" ca="1" si="221"/>
        <v>1.0539052618088409</v>
      </c>
      <c r="I2315" s="18" t="e">
        <f t="shared" ca="1" si="222"/>
        <v>#DIV/0!</v>
      </c>
      <c r="J2315" s="9" t="e">
        <f t="shared" ca="1" si="217"/>
        <v>#DIV/0!</v>
      </c>
    </row>
    <row r="2316" spans="3:10" x14ac:dyDescent="0.2">
      <c r="C2316" s="7">
        <v>378.71100000000001</v>
      </c>
      <c r="D2316" s="16">
        <v>-1.2527999235599999E-3</v>
      </c>
      <c r="E2316" s="14">
        <f t="shared" ca="1" si="218"/>
        <v>0</v>
      </c>
      <c r="F2316" s="14">
        <f t="shared" ca="1" si="219"/>
        <v>363.62700000000001</v>
      </c>
      <c r="G2316" s="15" t="e">
        <f t="shared" ca="1" si="220"/>
        <v>#DIV/0!</v>
      </c>
      <c r="H2316" s="15">
        <f t="shared" ca="1" si="221"/>
        <v>1.0414820681632553</v>
      </c>
      <c r="I2316" s="18" t="e">
        <f t="shared" ca="1" si="222"/>
        <v>#DIV/0!</v>
      </c>
      <c r="J2316" s="9" t="e">
        <f t="shared" ca="1" si="217"/>
        <v>#DIV/0!</v>
      </c>
    </row>
    <row r="2317" spans="3:10" x14ac:dyDescent="0.2">
      <c r="C2317" s="7">
        <v>385.56099999999998</v>
      </c>
      <c r="D2317" s="16">
        <v>1.3391944869499999E-2</v>
      </c>
      <c r="E2317" s="14">
        <f t="shared" ca="1" si="218"/>
        <v>0</v>
      </c>
      <c r="F2317" s="14">
        <f t="shared" ca="1" si="219"/>
        <v>365.44799999999998</v>
      </c>
      <c r="G2317" s="15" t="e">
        <f t="shared" ca="1" si="220"/>
        <v>#DIV/0!</v>
      </c>
      <c r="H2317" s="15">
        <f t="shared" ca="1" si="221"/>
        <v>1.0550365578686982</v>
      </c>
      <c r="I2317" s="18" t="e">
        <f t="shared" ca="1" si="222"/>
        <v>#DIV/0!</v>
      </c>
      <c r="J2317" s="9" t="e">
        <f t="shared" ca="1" si="217"/>
        <v>#DIV/0!</v>
      </c>
    </row>
    <row r="2318" spans="3:10" x14ac:dyDescent="0.2">
      <c r="C2318" s="7">
        <v>381.18799999999999</v>
      </c>
      <c r="D2318" s="16">
        <v>-8.4058753268800007E-3</v>
      </c>
      <c r="E2318" s="14">
        <f t="shared" ca="1" si="218"/>
        <v>0</v>
      </c>
      <c r="F2318" s="14">
        <f t="shared" ca="1" si="219"/>
        <v>379.73099999999999</v>
      </c>
      <c r="G2318" s="15" t="e">
        <f t="shared" ca="1" si="220"/>
        <v>#DIV/0!</v>
      </c>
      <c r="H2318" s="15">
        <f t="shared" ca="1" si="221"/>
        <v>1.0038369266665086</v>
      </c>
      <c r="I2318" s="18" t="e">
        <f t="shared" ca="1" si="222"/>
        <v>#DIV/0!</v>
      </c>
      <c r="J2318" s="9" t="e">
        <f t="shared" ca="1" si="217"/>
        <v>#DIV/0!</v>
      </c>
    </row>
    <row r="2319" spans="3:10" x14ac:dyDescent="0.2">
      <c r="C2319" s="7">
        <v>382.57299999999998</v>
      </c>
      <c r="D2319" s="16">
        <v>-1.7552776203500001E-2</v>
      </c>
      <c r="E2319" s="14">
        <f t="shared" ca="1" si="218"/>
        <v>0</v>
      </c>
      <c r="F2319" s="14">
        <f t="shared" ca="1" si="219"/>
        <v>382.42700000000002</v>
      </c>
      <c r="G2319" s="15" t="e">
        <f t="shared" ca="1" si="220"/>
        <v>#DIV/0!</v>
      </c>
      <c r="H2319" s="15">
        <f t="shared" ca="1" si="221"/>
        <v>1.0003817722075061</v>
      </c>
      <c r="I2319" s="18" t="e">
        <f t="shared" ca="1" si="222"/>
        <v>#DIV/0!</v>
      </c>
      <c r="J2319" s="9" t="e">
        <f t="shared" ca="1" si="217"/>
        <v>#DIV/0!</v>
      </c>
    </row>
    <row r="2320" spans="3:10" x14ac:dyDescent="0.2">
      <c r="C2320" s="7">
        <v>381.11599999999999</v>
      </c>
      <c r="D2320" s="16">
        <v>-1.0243357562E-2</v>
      </c>
      <c r="E2320" s="14">
        <f t="shared" ca="1" si="218"/>
        <v>0</v>
      </c>
      <c r="F2320" s="14">
        <f t="shared" ca="1" si="219"/>
        <v>372.517</v>
      </c>
      <c r="G2320" s="15" t="e">
        <f t="shared" ca="1" si="220"/>
        <v>#DIV/0!</v>
      </c>
      <c r="H2320" s="15">
        <f t="shared" ca="1" si="221"/>
        <v>1.0230835102827522</v>
      </c>
      <c r="I2320" s="18" t="e">
        <f t="shared" ca="1" si="222"/>
        <v>#DIV/0!</v>
      </c>
      <c r="J2320" s="9" t="e">
        <f t="shared" ca="1" si="217"/>
        <v>#DIV/0!</v>
      </c>
    </row>
    <row r="2321" spans="3:10" x14ac:dyDescent="0.2">
      <c r="C2321" s="7">
        <v>379.07499999999999</v>
      </c>
      <c r="D2321" s="16">
        <v>-9.9634460515199991E-3</v>
      </c>
      <c r="E2321" s="14">
        <f t="shared" ca="1" si="218"/>
        <v>0</v>
      </c>
      <c r="F2321" s="14">
        <f t="shared" ca="1" si="219"/>
        <v>379.58499999999998</v>
      </c>
      <c r="G2321" s="15" t="e">
        <f t="shared" ca="1" si="220"/>
        <v>#DIV/0!</v>
      </c>
      <c r="H2321" s="15">
        <f t="shared" ca="1" si="221"/>
        <v>0.99865642741414973</v>
      </c>
      <c r="I2321" s="18" t="e">
        <f t="shared" ca="1" si="222"/>
        <v>#DIV/0!</v>
      </c>
      <c r="J2321" s="9" t="e">
        <f t="shared" ca="1" si="217"/>
        <v>#DIV/0!</v>
      </c>
    </row>
    <row r="2322" spans="3:10" x14ac:dyDescent="0.2">
      <c r="C2322" s="7">
        <v>380.75099999999998</v>
      </c>
      <c r="D2322" s="16">
        <v>-9.64994592757E-3</v>
      </c>
      <c r="E2322" s="14">
        <f t="shared" ca="1" si="218"/>
        <v>0</v>
      </c>
      <c r="F2322" s="14">
        <f t="shared" ca="1" si="219"/>
        <v>373.02699999999999</v>
      </c>
      <c r="G2322" s="15" t="e">
        <f t="shared" ca="1" si="220"/>
        <v>#DIV/0!</v>
      </c>
      <c r="H2322" s="15">
        <f t="shared" ca="1" si="221"/>
        <v>1.0207062759532151</v>
      </c>
      <c r="I2322" s="18" t="e">
        <f t="shared" ca="1" si="222"/>
        <v>#DIV/0!</v>
      </c>
      <c r="J2322" s="9" t="e">
        <f t="shared" ca="1" si="217"/>
        <v>#DIV/0!</v>
      </c>
    </row>
    <row r="2323" spans="3:10" x14ac:dyDescent="0.2">
      <c r="C2323" s="7">
        <v>373.61</v>
      </c>
      <c r="D2323" s="16">
        <v>-1.26856899195E-2</v>
      </c>
      <c r="E2323" s="14">
        <f t="shared" ca="1" si="218"/>
        <v>0</v>
      </c>
      <c r="F2323" s="14">
        <f t="shared" ca="1" si="219"/>
        <v>354.29899999999998</v>
      </c>
      <c r="G2323" s="15" t="e">
        <f t="shared" ca="1" si="220"/>
        <v>#DIV/0!</v>
      </c>
      <c r="H2323" s="15">
        <f t="shared" ca="1" si="221"/>
        <v>1.0545048109083006</v>
      </c>
      <c r="I2323" s="18" t="e">
        <f t="shared" ca="1" si="222"/>
        <v>#DIV/0!</v>
      </c>
      <c r="J2323" s="9" t="e">
        <f t="shared" ca="1" si="217"/>
        <v>#DIV/0!</v>
      </c>
    </row>
    <row r="2324" spans="3:10" x14ac:dyDescent="0.2">
      <c r="C2324" s="7">
        <v>377.47199999999998</v>
      </c>
      <c r="D2324" s="16">
        <v>-3.97940266749E-2</v>
      </c>
      <c r="E2324" s="14">
        <f t="shared" ca="1" si="218"/>
        <v>0</v>
      </c>
      <c r="F2324" s="14">
        <f t="shared" ca="1" si="219"/>
        <v>362.89800000000002</v>
      </c>
      <c r="G2324" s="15" t="e">
        <f t="shared" ca="1" si="220"/>
        <v>#DIV/0!</v>
      </c>
      <c r="H2324" s="15">
        <f t="shared" ca="1" si="221"/>
        <v>1.0401600449713142</v>
      </c>
      <c r="I2324" s="18" t="e">
        <f t="shared" ca="1" si="222"/>
        <v>#DIV/0!</v>
      </c>
      <c r="J2324" s="9" t="e">
        <f t="shared" ca="1" si="217"/>
        <v>#DIV/0!</v>
      </c>
    </row>
    <row r="2325" spans="3:10" x14ac:dyDescent="0.2">
      <c r="C2325" s="7">
        <v>386.21699999999998</v>
      </c>
      <c r="D2325" s="16">
        <v>-2.74409870161E-2</v>
      </c>
      <c r="E2325" s="14">
        <f t="shared" ca="1" si="218"/>
        <v>0</v>
      </c>
      <c r="F2325" s="14">
        <f t="shared" ca="1" si="219"/>
        <v>364.28199999999998</v>
      </c>
      <c r="G2325" s="15" t="e">
        <f t="shared" ca="1" si="220"/>
        <v>#DIV/0!</v>
      </c>
      <c r="H2325" s="15">
        <f t="shared" ca="1" si="221"/>
        <v>1.0602143394403236</v>
      </c>
      <c r="I2325" s="18" t="e">
        <f t="shared" ca="1" si="222"/>
        <v>#DIV/0!</v>
      </c>
      <c r="J2325" s="9" t="e">
        <f t="shared" ca="1" si="217"/>
        <v>#DIV/0!</v>
      </c>
    </row>
    <row r="2326" spans="3:10" x14ac:dyDescent="0.2">
      <c r="C2326" s="7">
        <v>382.57299999999998</v>
      </c>
      <c r="D2326" s="16">
        <v>-3.3409544058100003E-2</v>
      </c>
      <c r="E2326" s="14">
        <f t="shared" ca="1" si="218"/>
        <v>0</v>
      </c>
      <c r="F2326" s="14">
        <f t="shared" ca="1" si="219"/>
        <v>379.221</v>
      </c>
      <c r="G2326" s="15" t="e">
        <f t="shared" ca="1" si="220"/>
        <v>#DIV/0!</v>
      </c>
      <c r="H2326" s="15">
        <f t="shared" ca="1" si="221"/>
        <v>1.0088391729360979</v>
      </c>
      <c r="I2326" s="18" t="e">
        <f t="shared" ca="1" si="222"/>
        <v>#DIV/0!</v>
      </c>
      <c r="J2326" s="9" t="e">
        <f t="shared" ca="1" si="217"/>
        <v>#DIV/0!</v>
      </c>
    </row>
    <row r="2327" spans="3:10" x14ac:dyDescent="0.2">
      <c r="C2327" s="7">
        <v>383.44799999999998</v>
      </c>
      <c r="D2327" s="16">
        <v>-3.05863117857E-2</v>
      </c>
      <c r="E2327" s="14">
        <f t="shared" ca="1" si="218"/>
        <v>0</v>
      </c>
      <c r="F2327" s="14">
        <f t="shared" ca="1" si="219"/>
        <v>371.642</v>
      </c>
      <c r="G2327" s="15" t="e">
        <f t="shared" ca="1" si="220"/>
        <v>#DIV/0!</v>
      </c>
      <c r="H2327" s="15">
        <f t="shared" ca="1" si="221"/>
        <v>1.03176713073334</v>
      </c>
      <c r="I2327" s="18" t="e">
        <f t="shared" ca="1" si="222"/>
        <v>#DIV/0!</v>
      </c>
      <c r="J2327" s="9" t="e">
        <f t="shared" ref="J2327:J2390" ca="1" si="223">ROUND(I2327-D2327,10)</f>
        <v>#DIV/0!</v>
      </c>
    </row>
    <row r="2328" spans="3:10" x14ac:dyDescent="0.2">
      <c r="C2328" s="7">
        <v>404.65300000000002</v>
      </c>
      <c r="D2328" s="16">
        <v>-1.5103961439E-2</v>
      </c>
      <c r="E2328" s="14">
        <f t="shared" ca="1" si="218"/>
        <v>0</v>
      </c>
      <c r="F2328" s="14">
        <f t="shared" ca="1" si="219"/>
        <v>373.68299999999999</v>
      </c>
      <c r="G2328" s="15" t="e">
        <f t="shared" ca="1" si="220"/>
        <v>#DIV/0!</v>
      </c>
      <c r="H2328" s="15">
        <f t="shared" ca="1" si="221"/>
        <v>1.0828777332658965</v>
      </c>
      <c r="I2328" s="18" t="e">
        <f t="shared" ca="1" si="222"/>
        <v>#DIV/0!</v>
      </c>
      <c r="J2328" s="9" t="e">
        <f t="shared" ca="1" si="223"/>
        <v>#DIV/0!</v>
      </c>
    </row>
    <row r="2329" spans="3:10" x14ac:dyDescent="0.2">
      <c r="C2329" s="7">
        <v>411.94</v>
      </c>
      <c r="D2329" s="16">
        <v>2.3194357718300002E-2</v>
      </c>
      <c r="E2329" s="14">
        <f t="shared" ca="1" si="218"/>
        <v>0</v>
      </c>
      <c r="F2329" s="14">
        <f t="shared" ca="1" si="219"/>
        <v>362.096</v>
      </c>
      <c r="G2329" s="15" t="e">
        <f t="shared" ca="1" si="220"/>
        <v>#DIV/0!</v>
      </c>
      <c r="H2329" s="15">
        <f t="shared" ca="1" si="221"/>
        <v>1.1376541027793734</v>
      </c>
      <c r="I2329" s="18" t="e">
        <f t="shared" ca="1" si="222"/>
        <v>#DIV/0!</v>
      </c>
      <c r="J2329" s="9" t="e">
        <f t="shared" ca="1" si="223"/>
        <v>#DIV/0!</v>
      </c>
    </row>
    <row r="2330" spans="3:10" x14ac:dyDescent="0.2">
      <c r="C2330" s="7">
        <v>397.07400000000001</v>
      </c>
      <c r="D2330" s="16">
        <v>2.30407853648E-2</v>
      </c>
      <c r="E2330" s="14">
        <f t="shared" ca="1" si="218"/>
        <v>0</v>
      </c>
      <c r="F2330" s="14">
        <f t="shared" ca="1" si="219"/>
        <v>355.31900000000002</v>
      </c>
      <c r="G2330" s="15" t="e">
        <f t="shared" ca="1" si="220"/>
        <v>#DIV/0!</v>
      </c>
      <c r="H2330" s="15">
        <f t="shared" ca="1" si="221"/>
        <v>1.1175141211137034</v>
      </c>
      <c r="I2330" s="18" t="e">
        <f t="shared" ca="1" si="222"/>
        <v>#DIV/0!</v>
      </c>
      <c r="J2330" s="9" t="e">
        <f t="shared" ca="1" si="223"/>
        <v>#DIV/0!</v>
      </c>
    </row>
    <row r="2331" spans="3:10" x14ac:dyDescent="0.2">
      <c r="C2331" s="7">
        <v>387.96600000000001</v>
      </c>
      <c r="D2331" s="16">
        <v>2.5318345279099999E-2</v>
      </c>
      <c r="E2331" s="14">
        <f t="shared" ca="1" si="218"/>
        <v>0</v>
      </c>
      <c r="F2331" s="14">
        <f t="shared" ca="1" si="219"/>
        <v>345.08100000000002</v>
      </c>
      <c r="G2331" s="15" t="e">
        <f t="shared" ca="1" si="220"/>
        <v>#DIV/0!</v>
      </c>
      <c r="H2331" s="15">
        <f t="shared" ca="1" si="221"/>
        <v>1.1242751701774365</v>
      </c>
      <c r="I2331" s="18" t="e">
        <f t="shared" ca="1" si="222"/>
        <v>#DIV/0!</v>
      </c>
      <c r="J2331" s="9" t="e">
        <f t="shared" ca="1" si="223"/>
        <v>#DIV/0!</v>
      </c>
    </row>
    <row r="2332" spans="3:10" x14ac:dyDescent="0.2">
      <c r="C2332" s="7">
        <v>394.08699999999999</v>
      </c>
      <c r="D2332" s="16">
        <v>3.7401720666300001E-2</v>
      </c>
      <c r="E2332" s="14">
        <f t="shared" ca="1" si="218"/>
        <v>0</v>
      </c>
      <c r="F2332" s="14">
        <f t="shared" ca="1" si="219"/>
        <v>353.42500000000001</v>
      </c>
      <c r="G2332" s="15" t="e">
        <f t="shared" ca="1" si="220"/>
        <v>#DIV/0!</v>
      </c>
      <c r="H2332" s="15">
        <f t="shared" ca="1" si="221"/>
        <v>1.115051283865035</v>
      </c>
      <c r="I2332" s="18" t="e">
        <f t="shared" ca="1" si="222"/>
        <v>#DIV/0!</v>
      </c>
      <c r="J2332" s="9" t="e">
        <f t="shared" ca="1" si="223"/>
        <v>#DIV/0!</v>
      </c>
    </row>
    <row r="2333" spans="3:10" x14ac:dyDescent="0.2">
      <c r="C2333" s="7">
        <v>394.23200000000003</v>
      </c>
      <c r="D2333" s="16">
        <v>1.25357895159E-2</v>
      </c>
      <c r="E2333" s="14">
        <f t="shared" ca="1" si="218"/>
        <v>0</v>
      </c>
      <c r="F2333" s="14">
        <f t="shared" ca="1" si="219"/>
        <v>371.49700000000001</v>
      </c>
      <c r="G2333" s="15" t="e">
        <f t="shared" ca="1" si="220"/>
        <v>#DIV/0!</v>
      </c>
      <c r="H2333" s="15">
        <f t="shared" ca="1" si="221"/>
        <v>1.0611983407672203</v>
      </c>
      <c r="I2333" s="18" t="e">
        <f t="shared" ca="1" si="222"/>
        <v>#DIV/0!</v>
      </c>
      <c r="J2333" s="9" t="e">
        <f t="shared" ca="1" si="223"/>
        <v>#DIV/0!</v>
      </c>
    </row>
    <row r="2334" spans="3:10" x14ac:dyDescent="0.2">
      <c r="C2334" s="7">
        <v>393.50400000000002</v>
      </c>
      <c r="D2334" s="16">
        <v>1.7946859157500002E-2</v>
      </c>
      <c r="E2334" s="14">
        <f t="shared" ca="1" si="218"/>
        <v>0</v>
      </c>
      <c r="F2334" s="14">
        <f t="shared" ca="1" si="219"/>
        <v>370.91399999999999</v>
      </c>
      <c r="G2334" s="15" t="e">
        <f t="shared" ca="1" si="220"/>
        <v>#DIV/0!</v>
      </c>
      <c r="H2334" s="15">
        <f t="shared" ca="1" si="221"/>
        <v>1.0609036056875718</v>
      </c>
      <c r="I2334" s="18" t="e">
        <f t="shared" ca="1" si="222"/>
        <v>#DIV/0!</v>
      </c>
      <c r="J2334" s="9" t="e">
        <f t="shared" ca="1" si="223"/>
        <v>#DIV/0!</v>
      </c>
    </row>
    <row r="2335" spans="3:10" x14ac:dyDescent="0.2">
      <c r="C2335" s="7">
        <v>389.86</v>
      </c>
      <c r="D2335" s="16">
        <v>9.7198165343799995E-3</v>
      </c>
      <c r="E2335" s="14">
        <f t="shared" ca="1" si="218"/>
        <v>0</v>
      </c>
      <c r="F2335" s="14">
        <f t="shared" ca="1" si="219"/>
        <v>378.274</v>
      </c>
      <c r="G2335" s="15" t="e">
        <f t="shared" ca="1" si="220"/>
        <v>#DIV/0!</v>
      </c>
      <c r="H2335" s="15">
        <f t="shared" ca="1" si="221"/>
        <v>1.0306285919730143</v>
      </c>
      <c r="I2335" s="18" t="e">
        <f t="shared" ca="1" si="222"/>
        <v>#DIV/0!</v>
      </c>
      <c r="J2335" s="9" t="e">
        <f t="shared" ca="1" si="223"/>
        <v>#DIV/0!</v>
      </c>
    </row>
    <row r="2336" spans="3:10" x14ac:dyDescent="0.2">
      <c r="C2336" s="7">
        <v>391.68200000000002</v>
      </c>
      <c r="D2336" s="16">
        <v>2.3719279254100002E-3</v>
      </c>
      <c r="E2336" s="14">
        <f t="shared" ca="1" si="218"/>
        <v>0</v>
      </c>
      <c r="F2336" s="14">
        <f t="shared" ca="1" si="219"/>
        <v>378.71100000000001</v>
      </c>
      <c r="G2336" s="15" t="e">
        <f t="shared" ca="1" si="220"/>
        <v>#DIV/0!</v>
      </c>
      <c r="H2336" s="15">
        <f t="shared" ca="1" si="221"/>
        <v>1.0342503914594505</v>
      </c>
      <c r="I2336" s="18" t="e">
        <f t="shared" ca="1" si="222"/>
        <v>#DIV/0!</v>
      </c>
      <c r="J2336" s="9" t="e">
        <f t="shared" ca="1" si="223"/>
        <v>#DIV/0!</v>
      </c>
    </row>
    <row r="2337" spans="3:10" x14ac:dyDescent="0.2">
      <c r="C2337" s="7">
        <v>368.94600000000003</v>
      </c>
      <c r="D2337" s="16">
        <v>-4.6352622587599999E-2</v>
      </c>
      <c r="E2337" s="14">
        <f t="shared" ref="E2337:E2400" ca="1" si="224">OFFSET(B2337,-$K$1,0)</f>
        <v>0</v>
      </c>
      <c r="F2337" s="14">
        <f t="shared" ref="F2337:F2400" ca="1" si="225">OFFSET(C2337,-$K$1,0)</f>
        <v>385.56099999999998</v>
      </c>
      <c r="G2337" s="15" t="e">
        <f t="shared" ref="G2337:G2400" ca="1" si="226">B2337/E2337</f>
        <v>#DIV/0!</v>
      </c>
      <c r="H2337" s="15">
        <f t="shared" ref="H2337:H2400" ca="1" si="227">C2337/F2337</f>
        <v>0.9569069485762306</v>
      </c>
      <c r="I2337" s="18" t="e">
        <f t="shared" ref="I2337:I2400" ca="1" si="228">H2337/G2337-1</f>
        <v>#DIV/0!</v>
      </c>
      <c r="J2337" s="9" t="e">
        <f t="shared" ca="1" si="223"/>
        <v>#DIV/0!</v>
      </c>
    </row>
    <row r="2338" spans="3:10" x14ac:dyDescent="0.2">
      <c r="C2338" s="7">
        <v>362.13299999999998</v>
      </c>
      <c r="D2338" s="16">
        <v>-5.7211934058900002E-2</v>
      </c>
      <c r="E2338" s="14">
        <f t="shared" ca="1" si="224"/>
        <v>0</v>
      </c>
      <c r="F2338" s="14">
        <f t="shared" ca="1" si="225"/>
        <v>381.18799999999999</v>
      </c>
      <c r="G2338" s="15" t="e">
        <f t="shared" ca="1" si="226"/>
        <v>#DIV/0!</v>
      </c>
      <c r="H2338" s="15">
        <f t="shared" ca="1" si="227"/>
        <v>0.95001154286074063</v>
      </c>
      <c r="I2338" s="18" t="e">
        <f t="shared" ca="1" si="228"/>
        <v>#DIV/0!</v>
      </c>
      <c r="J2338" s="9" t="e">
        <f t="shared" ca="1" si="223"/>
        <v>#DIV/0!</v>
      </c>
    </row>
    <row r="2339" spans="3:10" x14ac:dyDescent="0.2">
      <c r="C2339" s="7">
        <v>366.76</v>
      </c>
      <c r="D2339" s="16">
        <v>-5.4990494284300001E-2</v>
      </c>
      <c r="E2339" s="14">
        <f t="shared" ca="1" si="224"/>
        <v>0</v>
      </c>
      <c r="F2339" s="14">
        <f t="shared" ca="1" si="225"/>
        <v>382.57299999999998</v>
      </c>
      <c r="G2339" s="15" t="e">
        <f t="shared" ca="1" si="226"/>
        <v>#DIV/0!</v>
      </c>
      <c r="H2339" s="15">
        <f t="shared" ca="1" si="227"/>
        <v>0.95866671197392395</v>
      </c>
      <c r="I2339" s="18" t="e">
        <f t="shared" ca="1" si="228"/>
        <v>#DIV/0!</v>
      </c>
      <c r="J2339" s="9" t="e">
        <f t="shared" ca="1" si="223"/>
        <v>#DIV/0!</v>
      </c>
    </row>
    <row r="2340" spans="3:10" x14ac:dyDescent="0.2">
      <c r="C2340" s="7">
        <v>367.78</v>
      </c>
      <c r="D2340" s="16">
        <v>-4.9382254082100001E-2</v>
      </c>
      <c r="E2340" s="14">
        <f t="shared" ca="1" si="224"/>
        <v>0</v>
      </c>
      <c r="F2340" s="14">
        <f t="shared" ca="1" si="225"/>
        <v>381.11599999999999</v>
      </c>
      <c r="G2340" s="15" t="e">
        <f t="shared" ca="1" si="226"/>
        <v>#DIV/0!</v>
      </c>
      <c r="H2340" s="15">
        <f t="shared" ca="1" si="227"/>
        <v>0.96500802905152239</v>
      </c>
      <c r="I2340" s="18" t="e">
        <f t="shared" ca="1" si="228"/>
        <v>#DIV/0!</v>
      </c>
      <c r="J2340" s="9" t="e">
        <f t="shared" ca="1" si="223"/>
        <v>#DIV/0!</v>
      </c>
    </row>
    <row r="2341" spans="3:10" x14ac:dyDescent="0.2">
      <c r="C2341" s="7">
        <v>365.303</v>
      </c>
      <c r="D2341" s="16">
        <v>-5.50191690453E-2</v>
      </c>
      <c r="E2341" s="14">
        <f t="shared" ca="1" si="224"/>
        <v>0</v>
      </c>
      <c r="F2341" s="14">
        <f t="shared" ca="1" si="225"/>
        <v>379.07499999999999</v>
      </c>
      <c r="G2341" s="15" t="e">
        <f t="shared" ca="1" si="226"/>
        <v>#DIV/0!</v>
      </c>
      <c r="H2341" s="15">
        <f t="shared" ca="1" si="227"/>
        <v>0.96366945855041886</v>
      </c>
      <c r="I2341" s="18" t="e">
        <f t="shared" ca="1" si="228"/>
        <v>#DIV/0!</v>
      </c>
      <c r="J2341" s="9" t="e">
        <f t="shared" ca="1" si="223"/>
        <v>#DIV/0!</v>
      </c>
    </row>
    <row r="2342" spans="3:10" x14ac:dyDescent="0.2">
      <c r="C2342" s="7">
        <v>360.60199999999998</v>
      </c>
      <c r="D2342" s="16">
        <v>-6.2976139236799997E-2</v>
      </c>
      <c r="E2342" s="14">
        <f t="shared" ca="1" si="224"/>
        <v>0</v>
      </c>
      <c r="F2342" s="14">
        <f t="shared" ca="1" si="225"/>
        <v>380.75099999999998</v>
      </c>
      <c r="G2342" s="15" t="e">
        <f t="shared" ca="1" si="226"/>
        <v>#DIV/0!</v>
      </c>
      <c r="H2342" s="15">
        <f t="shared" ca="1" si="227"/>
        <v>0.9470809006411014</v>
      </c>
      <c r="I2342" s="18" t="e">
        <f t="shared" ca="1" si="228"/>
        <v>#DIV/0!</v>
      </c>
      <c r="J2342" s="9" t="e">
        <f t="shared" ca="1" si="223"/>
        <v>#DIV/0!</v>
      </c>
    </row>
    <row r="2343" spans="3:10" x14ac:dyDescent="0.2">
      <c r="C2343" s="7">
        <v>352.98700000000002</v>
      </c>
      <c r="D2343" s="16">
        <v>-6.1889219720300002E-2</v>
      </c>
      <c r="E2343" s="14">
        <f t="shared" ca="1" si="224"/>
        <v>0</v>
      </c>
      <c r="F2343" s="14">
        <f t="shared" ca="1" si="225"/>
        <v>373.61</v>
      </c>
      <c r="G2343" s="15" t="e">
        <f t="shared" ca="1" si="226"/>
        <v>#DIV/0!</v>
      </c>
      <c r="H2343" s="15">
        <f t="shared" ca="1" si="227"/>
        <v>0.94480072803190496</v>
      </c>
      <c r="I2343" s="18" t="e">
        <f t="shared" ca="1" si="228"/>
        <v>#DIV/0!</v>
      </c>
      <c r="J2343" s="9" t="e">
        <f t="shared" ca="1" si="223"/>
        <v>#DIV/0!</v>
      </c>
    </row>
    <row r="2344" spans="3:10" x14ac:dyDescent="0.2">
      <c r="C2344" s="7">
        <v>350.4</v>
      </c>
      <c r="D2344" s="16">
        <v>-4.9944068755200001E-2</v>
      </c>
      <c r="E2344" s="14">
        <f t="shared" ca="1" si="224"/>
        <v>0</v>
      </c>
      <c r="F2344" s="14">
        <f t="shared" ca="1" si="225"/>
        <v>377.47199999999998</v>
      </c>
      <c r="G2344" s="15" t="e">
        <f t="shared" ca="1" si="226"/>
        <v>#DIV/0!</v>
      </c>
      <c r="H2344" s="15">
        <f t="shared" ca="1" si="227"/>
        <v>0.92828077314343849</v>
      </c>
      <c r="I2344" s="18" t="e">
        <f t="shared" ca="1" si="228"/>
        <v>#DIV/0!</v>
      </c>
      <c r="J2344" s="9" t="e">
        <f t="shared" ca="1" si="223"/>
        <v>#DIV/0!</v>
      </c>
    </row>
    <row r="2345" spans="3:10" x14ac:dyDescent="0.2">
      <c r="C2345" s="7">
        <v>341.76499999999999</v>
      </c>
      <c r="D2345" s="16">
        <v>-5.9944025146600001E-2</v>
      </c>
      <c r="E2345" s="14">
        <f t="shared" ca="1" si="224"/>
        <v>0</v>
      </c>
      <c r="F2345" s="14">
        <f t="shared" ca="1" si="225"/>
        <v>386.21699999999998</v>
      </c>
      <c r="G2345" s="15" t="e">
        <f t="shared" ca="1" si="226"/>
        <v>#DIV/0!</v>
      </c>
      <c r="H2345" s="15">
        <f t="shared" ca="1" si="227"/>
        <v>0.88490408241998664</v>
      </c>
      <c r="I2345" s="18" t="e">
        <f t="shared" ca="1" si="228"/>
        <v>#DIV/0!</v>
      </c>
      <c r="J2345" s="9" t="e">
        <f t="shared" ca="1" si="223"/>
        <v>#DIV/0!</v>
      </c>
    </row>
    <row r="2346" spans="3:10" x14ac:dyDescent="0.2">
      <c r="C2346" s="7">
        <v>346.101</v>
      </c>
      <c r="D2346" s="16">
        <v>-3.9960193107899999E-2</v>
      </c>
      <c r="E2346" s="14">
        <f t="shared" ca="1" si="224"/>
        <v>0</v>
      </c>
      <c r="F2346" s="14">
        <f t="shared" ca="1" si="225"/>
        <v>382.57299999999998</v>
      </c>
      <c r="G2346" s="15" t="e">
        <f t="shared" ca="1" si="226"/>
        <v>#DIV/0!</v>
      </c>
      <c r="H2346" s="15">
        <f t="shared" ca="1" si="227"/>
        <v>0.90466656036887083</v>
      </c>
      <c r="I2346" s="18" t="e">
        <f t="shared" ca="1" si="228"/>
        <v>#DIV/0!</v>
      </c>
      <c r="J2346" s="9" t="e">
        <f t="shared" ca="1" si="223"/>
        <v>#DIV/0!</v>
      </c>
    </row>
    <row r="2347" spans="3:10" x14ac:dyDescent="0.2">
      <c r="C2347" s="7">
        <v>342.42700000000002</v>
      </c>
      <c r="D2347" s="16">
        <v>-3.5152555813200002E-2</v>
      </c>
      <c r="E2347" s="14">
        <f t="shared" ca="1" si="224"/>
        <v>0</v>
      </c>
      <c r="F2347" s="14">
        <f t="shared" ca="1" si="225"/>
        <v>383.44799999999998</v>
      </c>
      <c r="G2347" s="15" t="e">
        <f t="shared" ca="1" si="226"/>
        <v>#DIV/0!</v>
      </c>
      <c r="H2347" s="15">
        <f t="shared" ca="1" si="227"/>
        <v>0.89302069641776727</v>
      </c>
      <c r="I2347" s="18" t="e">
        <f t="shared" ca="1" si="228"/>
        <v>#DIV/0!</v>
      </c>
      <c r="J2347" s="9" t="e">
        <f t="shared" ca="1" si="223"/>
        <v>#DIV/0!</v>
      </c>
    </row>
    <row r="2348" spans="3:10" x14ac:dyDescent="0.2">
      <c r="C2348" s="7">
        <v>344.90100000000001</v>
      </c>
      <c r="D2348" s="16">
        <v>-5.0221002488000002E-2</v>
      </c>
      <c r="E2348" s="14">
        <f t="shared" ca="1" si="224"/>
        <v>0</v>
      </c>
      <c r="F2348" s="14">
        <f t="shared" ca="1" si="225"/>
        <v>404.65300000000002</v>
      </c>
      <c r="G2348" s="15" t="e">
        <f t="shared" ca="1" si="226"/>
        <v>#DIV/0!</v>
      </c>
      <c r="H2348" s="15">
        <f t="shared" ca="1" si="227"/>
        <v>0.85233768191512227</v>
      </c>
      <c r="I2348" s="18" t="e">
        <f t="shared" ca="1" si="228"/>
        <v>#DIV/0!</v>
      </c>
      <c r="J2348" s="9" t="e">
        <f t="shared" ca="1" si="223"/>
        <v>#DIV/0!</v>
      </c>
    </row>
    <row r="2349" spans="3:10" x14ac:dyDescent="0.2">
      <c r="C2349" s="7">
        <v>345.30799999999999</v>
      </c>
      <c r="D2349" s="16">
        <v>-7.4513645678899995E-2</v>
      </c>
      <c r="E2349" s="14">
        <f t="shared" ca="1" si="224"/>
        <v>0</v>
      </c>
      <c r="F2349" s="14">
        <f t="shared" ca="1" si="225"/>
        <v>411.94</v>
      </c>
      <c r="G2349" s="15" t="e">
        <f t="shared" ca="1" si="226"/>
        <v>#DIV/0!</v>
      </c>
      <c r="H2349" s="15">
        <f t="shared" ca="1" si="227"/>
        <v>0.83824828858571632</v>
      </c>
      <c r="I2349" s="18" t="e">
        <f t="shared" ca="1" si="228"/>
        <v>#DIV/0!</v>
      </c>
      <c r="J2349" s="9" t="e">
        <f t="shared" ca="1" si="223"/>
        <v>#DIV/0!</v>
      </c>
    </row>
    <row r="2350" spans="3:10" x14ac:dyDescent="0.2">
      <c r="C2350" s="7">
        <v>361.08100000000002</v>
      </c>
      <c r="D2350" s="16">
        <v>-5.1038401580499999E-2</v>
      </c>
      <c r="E2350" s="14">
        <f t="shared" ca="1" si="224"/>
        <v>0</v>
      </c>
      <c r="F2350" s="14">
        <f t="shared" ca="1" si="225"/>
        <v>397.07400000000001</v>
      </c>
      <c r="G2350" s="15" t="e">
        <f t="shared" ca="1" si="226"/>
        <v>#DIV/0!</v>
      </c>
      <c r="H2350" s="15">
        <f t="shared" ca="1" si="227"/>
        <v>0.9093544276381732</v>
      </c>
      <c r="I2350" s="18" t="e">
        <f t="shared" ca="1" si="228"/>
        <v>#DIV/0!</v>
      </c>
      <c r="J2350" s="9" t="e">
        <f t="shared" ca="1" si="223"/>
        <v>#DIV/0!</v>
      </c>
    </row>
    <row r="2351" spans="3:10" x14ac:dyDescent="0.2">
      <c r="C2351" s="7">
        <v>359.45499999999998</v>
      </c>
      <c r="D2351" s="16">
        <v>-5.8801688277199997E-2</v>
      </c>
      <c r="E2351" s="14">
        <f t="shared" ca="1" si="224"/>
        <v>0</v>
      </c>
      <c r="F2351" s="14">
        <f t="shared" ca="1" si="225"/>
        <v>387.96600000000001</v>
      </c>
      <c r="G2351" s="15" t="e">
        <f t="shared" ca="1" si="226"/>
        <v>#DIV/0!</v>
      </c>
      <c r="H2351" s="15">
        <f t="shared" ca="1" si="227"/>
        <v>0.926511601532093</v>
      </c>
      <c r="I2351" s="18" t="e">
        <f t="shared" ca="1" si="228"/>
        <v>#DIV/0!</v>
      </c>
      <c r="J2351" s="9" t="e">
        <f t="shared" ca="1" si="223"/>
        <v>#DIV/0!</v>
      </c>
    </row>
    <row r="2352" spans="3:10" x14ac:dyDescent="0.2">
      <c r="C2352" s="7">
        <v>365.32900000000001</v>
      </c>
      <c r="D2352" s="16">
        <v>-7.6560299801000001E-2</v>
      </c>
      <c r="E2352" s="14">
        <f t="shared" ca="1" si="224"/>
        <v>0</v>
      </c>
      <c r="F2352" s="14">
        <f t="shared" ca="1" si="225"/>
        <v>394.08699999999999</v>
      </c>
      <c r="G2352" s="15" t="e">
        <f t="shared" ca="1" si="226"/>
        <v>#DIV/0!</v>
      </c>
      <c r="H2352" s="15">
        <f t="shared" ca="1" si="227"/>
        <v>0.92702626577380132</v>
      </c>
      <c r="I2352" s="18" t="e">
        <f t="shared" ca="1" si="228"/>
        <v>#DIV/0!</v>
      </c>
      <c r="J2352" s="9" t="e">
        <f t="shared" ca="1" si="223"/>
        <v>#DIV/0!</v>
      </c>
    </row>
    <row r="2353" spans="3:10" x14ac:dyDescent="0.2">
      <c r="C2353" s="7">
        <v>366.21499999999997</v>
      </c>
      <c r="D2353" s="16">
        <v>-6.1539812216400001E-2</v>
      </c>
      <c r="E2353" s="14">
        <f t="shared" ca="1" si="224"/>
        <v>0</v>
      </c>
      <c r="F2353" s="14">
        <f t="shared" ca="1" si="225"/>
        <v>394.23200000000003</v>
      </c>
      <c r="G2353" s="15" t="e">
        <f t="shared" ca="1" si="226"/>
        <v>#DIV/0!</v>
      </c>
      <c r="H2353" s="15">
        <f t="shared" ca="1" si="227"/>
        <v>0.92893270967349162</v>
      </c>
      <c r="I2353" s="18" t="e">
        <f t="shared" ca="1" si="228"/>
        <v>#DIV/0!</v>
      </c>
      <c r="J2353" s="9" t="e">
        <f t="shared" ca="1" si="223"/>
        <v>#DIV/0!</v>
      </c>
    </row>
    <row r="2354" spans="3:10" x14ac:dyDescent="0.2">
      <c r="C2354" s="7">
        <v>377.29700000000003</v>
      </c>
      <c r="D2354" s="16">
        <v>-4.5520759386800003E-2</v>
      </c>
      <c r="E2354" s="14">
        <f t="shared" ca="1" si="224"/>
        <v>0</v>
      </c>
      <c r="F2354" s="14">
        <f t="shared" ca="1" si="225"/>
        <v>393.50400000000002</v>
      </c>
      <c r="G2354" s="15" t="e">
        <f t="shared" ca="1" si="226"/>
        <v>#DIV/0!</v>
      </c>
      <c r="H2354" s="15">
        <f t="shared" ca="1" si="227"/>
        <v>0.95881363340652193</v>
      </c>
      <c r="I2354" s="18" t="e">
        <f t="shared" ca="1" si="228"/>
        <v>#DIV/0!</v>
      </c>
      <c r="J2354" s="9" t="e">
        <f t="shared" ca="1" si="223"/>
        <v>#DIV/0!</v>
      </c>
    </row>
    <row r="2355" spans="3:10" x14ac:dyDescent="0.2">
      <c r="C2355" s="7">
        <v>382.69</v>
      </c>
      <c r="D2355" s="16">
        <v>-2.8475307478700002E-2</v>
      </c>
      <c r="E2355" s="14">
        <f t="shared" ca="1" si="224"/>
        <v>0</v>
      </c>
      <c r="F2355" s="14">
        <f t="shared" ca="1" si="225"/>
        <v>389.86</v>
      </c>
      <c r="G2355" s="15" t="e">
        <f t="shared" ca="1" si="226"/>
        <v>#DIV/0!</v>
      </c>
      <c r="H2355" s="15">
        <f t="shared" ca="1" si="227"/>
        <v>0.98160878263992202</v>
      </c>
      <c r="I2355" s="18" t="e">
        <f t="shared" ca="1" si="228"/>
        <v>#DIV/0!</v>
      </c>
      <c r="J2355" s="9" t="e">
        <f t="shared" ca="1" si="223"/>
        <v>#DIV/0!</v>
      </c>
    </row>
    <row r="2356" spans="3:10" x14ac:dyDescent="0.2">
      <c r="C2356" s="7">
        <v>375.524</v>
      </c>
      <c r="D2356" s="16">
        <v>-4.1493954211099998E-2</v>
      </c>
      <c r="E2356" s="14">
        <f t="shared" ca="1" si="224"/>
        <v>0</v>
      </c>
      <c r="F2356" s="14">
        <f t="shared" ca="1" si="225"/>
        <v>391.68200000000002</v>
      </c>
      <c r="G2356" s="15" t="e">
        <f t="shared" ca="1" si="226"/>
        <v>#DIV/0!</v>
      </c>
      <c r="H2356" s="15">
        <f t="shared" ca="1" si="227"/>
        <v>0.95874714692020568</v>
      </c>
      <c r="I2356" s="18" t="e">
        <f t="shared" ca="1" si="228"/>
        <v>#DIV/0!</v>
      </c>
      <c r="J2356" s="9" t="e">
        <f t="shared" ca="1" si="223"/>
        <v>#DIV/0!</v>
      </c>
    </row>
    <row r="2357" spans="3:10" x14ac:dyDescent="0.2">
      <c r="C2357" s="7">
        <v>376.041</v>
      </c>
      <c r="D2357" s="16">
        <v>3.3362748666800001E-3</v>
      </c>
      <c r="E2357" s="14">
        <f t="shared" ca="1" si="224"/>
        <v>0</v>
      </c>
      <c r="F2357" s="14">
        <f t="shared" ca="1" si="225"/>
        <v>368.94600000000003</v>
      </c>
      <c r="G2357" s="15" t="e">
        <f t="shared" ca="1" si="226"/>
        <v>#DIV/0!</v>
      </c>
      <c r="H2357" s="15">
        <f t="shared" ca="1" si="227"/>
        <v>1.0192304564895676</v>
      </c>
      <c r="I2357" s="18" t="e">
        <f t="shared" ca="1" si="228"/>
        <v>#DIV/0!</v>
      </c>
      <c r="J2357" s="9" t="e">
        <f t="shared" ca="1" si="223"/>
        <v>#DIV/0!</v>
      </c>
    </row>
    <row r="2358" spans="3:10" x14ac:dyDescent="0.2">
      <c r="C2358" s="7">
        <v>370.64800000000002</v>
      </c>
      <c r="D2358" s="16">
        <v>1.6234379160899998E-2</v>
      </c>
      <c r="E2358" s="14">
        <f t="shared" ca="1" si="224"/>
        <v>0</v>
      </c>
      <c r="F2358" s="14">
        <f t="shared" ca="1" si="225"/>
        <v>362.13299999999998</v>
      </c>
      <c r="G2358" s="15" t="e">
        <f t="shared" ca="1" si="226"/>
        <v>#DIV/0!</v>
      </c>
      <c r="H2358" s="15">
        <f t="shared" ca="1" si="227"/>
        <v>1.0235134605241722</v>
      </c>
      <c r="I2358" s="18" t="e">
        <f t="shared" ca="1" si="228"/>
        <v>#DIV/0!</v>
      </c>
      <c r="J2358" s="9" t="e">
        <f t="shared" ca="1" si="223"/>
        <v>#DIV/0!</v>
      </c>
    </row>
    <row r="2359" spans="3:10" x14ac:dyDescent="0.2">
      <c r="C2359" s="7">
        <v>373.012</v>
      </c>
      <c r="D2359" s="16">
        <v>2.0026360143000001E-2</v>
      </c>
      <c r="E2359" s="14">
        <f t="shared" ca="1" si="224"/>
        <v>0</v>
      </c>
      <c r="F2359" s="14">
        <f t="shared" ca="1" si="225"/>
        <v>366.76</v>
      </c>
      <c r="G2359" s="15" t="e">
        <f t="shared" ca="1" si="226"/>
        <v>#DIV/0!</v>
      </c>
      <c r="H2359" s="15">
        <f t="shared" ca="1" si="227"/>
        <v>1.0170465699640092</v>
      </c>
      <c r="I2359" s="18" t="e">
        <f t="shared" ca="1" si="228"/>
        <v>#DIV/0!</v>
      </c>
      <c r="J2359" s="9" t="e">
        <f t="shared" ca="1" si="223"/>
        <v>#DIV/0!</v>
      </c>
    </row>
    <row r="2360" spans="3:10" x14ac:dyDescent="0.2">
      <c r="C2360" s="7">
        <v>361.08100000000002</v>
      </c>
      <c r="D2360" s="16">
        <v>-1.73672985232E-3</v>
      </c>
      <c r="E2360" s="14">
        <f t="shared" ca="1" si="224"/>
        <v>0</v>
      </c>
      <c r="F2360" s="14">
        <f t="shared" ca="1" si="225"/>
        <v>367.78</v>
      </c>
      <c r="G2360" s="15" t="e">
        <f t="shared" ca="1" si="226"/>
        <v>#DIV/0!</v>
      </c>
      <c r="H2360" s="15">
        <f t="shared" ca="1" si="227"/>
        <v>0.98178530643319384</v>
      </c>
      <c r="I2360" s="18" t="e">
        <f t="shared" ca="1" si="228"/>
        <v>#DIV/0!</v>
      </c>
      <c r="J2360" s="9" t="e">
        <f t="shared" ca="1" si="223"/>
        <v>#DIV/0!</v>
      </c>
    </row>
    <row r="2361" spans="3:10" x14ac:dyDescent="0.2">
      <c r="C2361" s="7">
        <v>363.851</v>
      </c>
      <c r="D2361" s="16">
        <v>9.5975407232799998E-4</v>
      </c>
      <c r="E2361" s="14">
        <f t="shared" ca="1" si="224"/>
        <v>0</v>
      </c>
      <c r="F2361" s="14">
        <f t="shared" ca="1" si="225"/>
        <v>365.303</v>
      </c>
      <c r="G2361" s="15" t="e">
        <f t="shared" ca="1" si="226"/>
        <v>#DIV/0!</v>
      </c>
      <c r="H2361" s="15">
        <f t="shared" ca="1" si="227"/>
        <v>0.99602521742224948</v>
      </c>
      <c r="I2361" s="18" t="e">
        <f t="shared" ca="1" si="228"/>
        <v>#DIV/0!</v>
      </c>
      <c r="J2361" s="9" t="e">
        <f t="shared" ca="1" si="223"/>
        <v>#DIV/0!</v>
      </c>
    </row>
    <row r="2362" spans="3:10" x14ac:dyDescent="0.2">
      <c r="C2362" s="7">
        <v>354.61599999999999</v>
      </c>
      <c r="D2362" s="16">
        <v>9.4564159198799996E-3</v>
      </c>
      <c r="E2362" s="14">
        <f t="shared" ca="1" si="224"/>
        <v>0</v>
      </c>
      <c r="F2362" s="14">
        <f t="shared" ca="1" si="225"/>
        <v>360.60199999999998</v>
      </c>
      <c r="G2362" s="15" t="e">
        <f t="shared" ca="1" si="226"/>
        <v>#DIV/0!</v>
      </c>
      <c r="H2362" s="15">
        <f t="shared" ca="1" si="227"/>
        <v>0.98339998114264482</v>
      </c>
      <c r="I2362" s="18" t="e">
        <f t="shared" ca="1" si="228"/>
        <v>#DIV/0!</v>
      </c>
      <c r="J2362" s="9" t="e">
        <f t="shared" ca="1" si="223"/>
        <v>#DIV/0!</v>
      </c>
    </row>
    <row r="2363" spans="3:10" x14ac:dyDescent="0.2">
      <c r="C2363" s="7">
        <v>356.39</v>
      </c>
      <c r="D2363" s="16">
        <v>1.3790671317900001E-2</v>
      </c>
      <c r="E2363" s="14">
        <f t="shared" ca="1" si="224"/>
        <v>0</v>
      </c>
      <c r="F2363" s="14">
        <f t="shared" ca="1" si="225"/>
        <v>352.98700000000002</v>
      </c>
      <c r="G2363" s="15" t="e">
        <f t="shared" ca="1" si="226"/>
        <v>#DIV/0!</v>
      </c>
      <c r="H2363" s="15">
        <f t="shared" ca="1" si="227"/>
        <v>1.0096405816644805</v>
      </c>
      <c r="I2363" s="18" t="e">
        <f t="shared" ca="1" si="228"/>
        <v>#DIV/0!</v>
      </c>
      <c r="J2363" s="9" t="e">
        <f t="shared" ca="1" si="223"/>
        <v>#DIV/0!</v>
      </c>
    </row>
    <row r="2364" spans="3:10" x14ac:dyDescent="0.2">
      <c r="C2364" s="7">
        <v>355.13400000000001</v>
      </c>
      <c r="D2364" s="16">
        <v>8.9199312648399996E-3</v>
      </c>
      <c r="E2364" s="14">
        <f t="shared" ca="1" si="224"/>
        <v>0</v>
      </c>
      <c r="F2364" s="14">
        <f t="shared" ca="1" si="225"/>
        <v>350.4</v>
      </c>
      <c r="G2364" s="15" t="e">
        <f t="shared" ca="1" si="226"/>
        <v>#DIV/0!</v>
      </c>
      <c r="H2364" s="15">
        <f t="shared" ca="1" si="227"/>
        <v>1.0135102739726027</v>
      </c>
      <c r="I2364" s="18" t="e">
        <f t="shared" ca="1" si="228"/>
        <v>#DIV/0!</v>
      </c>
      <c r="J2364" s="9" t="e">
        <f t="shared" ca="1" si="223"/>
        <v>#DIV/0!</v>
      </c>
    </row>
    <row r="2365" spans="3:10" x14ac:dyDescent="0.2">
      <c r="C2365" s="7">
        <v>353.32400000000001</v>
      </c>
      <c r="D2365" s="16">
        <v>6.3813963859200001E-3</v>
      </c>
      <c r="E2365" s="14">
        <f t="shared" ca="1" si="224"/>
        <v>0</v>
      </c>
      <c r="F2365" s="14">
        <f t="shared" ca="1" si="225"/>
        <v>341.76499999999999</v>
      </c>
      <c r="G2365" s="15" t="e">
        <f t="shared" ca="1" si="226"/>
        <v>#DIV/0!</v>
      </c>
      <c r="H2365" s="15">
        <f t="shared" ca="1" si="227"/>
        <v>1.0338214855236787</v>
      </c>
      <c r="I2365" s="18" t="e">
        <f t="shared" ca="1" si="228"/>
        <v>#DIV/0!</v>
      </c>
      <c r="J2365" s="9" t="e">
        <f t="shared" ca="1" si="223"/>
        <v>#DIV/0!</v>
      </c>
    </row>
    <row r="2366" spans="3:10" x14ac:dyDescent="0.2">
      <c r="C2366" s="7">
        <v>357.49799999999999</v>
      </c>
      <c r="D2366" s="16">
        <v>-7.6282323975900004E-3</v>
      </c>
      <c r="E2366" s="14">
        <f t="shared" ca="1" si="224"/>
        <v>0</v>
      </c>
      <c r="F2366" s="14">
        <f t="shared" ca="1" si="225"/>
        <v>346.101</v>
      </c>
      <c r="G2366" s="15" t="e">
        <f t="shared" ca="1" si="226"/>
        <v>#DIV/0!</v>
      </c>
      <c r="H2366" s="15">
        <f t="shared" ca="1" si="227"/>
        <v>1.0329296939332737</v>
      </c>
      <c r="I2366" s="18" t="e">
        <f t="shared" ca="1" si="228"/>
        <v>#DIV/0!</v>
      </c>
      <c r="J2366" s="9" t="e">
        <f t="shared" ca="1" si="223"/>
        <v>#DIV/0!</v>
      </c>
    </row>
    <row r="2367" spans="3:10" x14ac:dyDescent="0.2">
      <c r="C2367" s="7">
        <v>354.69</v>
      </c>
      <c r="D2367" s="16">
        <v>-1.2214745314E-2</v>
      </c>
      <c r="E2367" s="14">
        <f t="shared" ca="1" si="224"/>
        <v>0</v>
      </c>
      <c r="F2367" s="14">
        <f t="shared" ca="1" si="225"/>
        <v>342.42700000000002</v>
      </c>
      <c r="G2367" s="15" t="e">
        <f t="shared" ca="1" si="226"/>
        <v>#DIV/0!</v>
      </c>
      <c r="H2367" s="15">
        <f t="shared" ca="1" si="227"/>
        <v>1.0358120124873329</v>
      </c>
      <c r="I2367" s="18" t="e">
        <f t="shared" ca="1" si="228"/>
        <v>#DIV/0!</v>
      </c>
      <c r="J2367" s="9" t="e">
        <f t="shared" ca="1" si="223"/>
        <v>#DIV/0!</v>
      </c>
    </row>
    <row r="2368" spans="3:10" x14ac:dyDescent="0.2">
      <c r="C2368" s="7">
        <v>360.93299999999999</v>
      </c>
      <c r="D2368" s="16">
        <v>-1.66857540722E-2</v>
      </c>
      <c r="E2368" s="14">
        <f t="shared" ca="1" si="224"/>
        <v>0</v>
      </c>
      <c r="F2368" s="14">
        <f t="shared" ca="1" si="225"/>
        <v>344.90100000000001</v>
      </c>
      <c r="G2368" s="15" t="e">
        <f t="shared" ca="1" si="226"/>
        <v>#DIV/0!</v>
      </c>
      <c r="H2368" s="15">
        <f t="shared" ca="1" si="227"/>
        <v>1.0464829037897831</v>
      </c>
      <c r="I2368" s="18" t="e">
        <f t="shared" ca="1" si="228"/>
        <v>#DIV/0!</v>
      </c>
      <c r="J2368" s="9" t="e">
        <f t="shared" ca="1" si="223"/>
        <v>#DIV/0!</v>
      </c>
    </row>
    <row r="2369" spans="3:10" x14ac:dyDescent="0.2">
      <c r="C2369" s="7">
        <v>362.041</v>
      </c>
      <c r="D2369" s="16">
        <v>-1.77277891522E-2</v>
      </c>
      <c r="E2369" s="14">
        <f t="shared" ca="1" si="224"/>
        <v>0</v>
      </c>
      <c r="F2369" s="14">
        <f t="shared" ca="1" si="225"/>
        <v>345.30799999999999</v>
      </c>
      <c r="G2369" s="15" t="e">
        <f t="shared" ca="1" si="226"/>
        <v>#DIV/0!</v>
      </c>
      <c r="H2369" s="15">
        <f t="shared" ca="1" si="227"/>
        <v>1.0484581880524053</v>
      </c>
      <c r="I2369" s="18" t="e">
        <f t="shared" ca="1" si="228"/>
        <v>#DIV/0!</v>
      </c>
      <c r="J2369" s="9" t="e">
        <f t="shared" ca="1" si="223"/>
        <v>#DIV/0!</v>
      </c>
    </row>
    <row r="2370" spans="3:10" x14ac:dyDescent="0.2">
      <c r="C2370" s="7">
        <v>359.82499999999999</v>
      </c>
      <c r="D2370" s="16">
        <v>-3.8689831288399999E-2</v>
      </c>
      <c r="E2370" s="14">
        <f t="shared" ca="1" si="224"/>
        <v>0</v>
      </c>
      <c r="F2370" s="14">
        <f t="shared" ca="1" si="225"/>
        <v>361.08100000000002</v>
      </c>
      <c r="G2370" s="15" t="e">
        <f t="shared" ca="1" si="226"/>
        <v>#DIV/0!</v>
      </c>
      <c r="H2370" s="15">
        <f t="shared" ca="1" si="227"/>
        <v>0.99652155610513982</v>
      </c>
      <c r="I2370" s="18" t="e">
        <f t="shared" ca="1" si="228"/>
        <v>#DIV/0!</v>
      </c>
      <c r="J2370" s="9" t="e">
        <f t="shared" ca="1" si="223"/>
        <v>#DIV/0!</v>
      </c>
    </row>
    <row r="2371" spans="3:10" x14ac:dyDescent="0.2">
      <c r="C2371" s="7">
        <v>363.48200000000003</v>
      </c>
      <c r="D2371" s="16">
        <v>-3.0539810904E-2</v>
      </c>
      <c r="E2371" s="14">
        <f t="shared" ca="1" si="224"/>
        <v>0</v>
      </c>
      <c r="F2371" s="14">
        <f t="shared" ca="1" si="225"/>
        <v>359.45499999999998</v>
      </c>
      <c r="G2371" s="15" t="e">
        <f t="shared" ca="1" si="226"/>
        <v>#DIV/0!</v>
      </c>
      <c r="H2371" s="15">
        <f t="shared" ca="1" si="227"/>
        <v>1.0112030713162985</v>
      </c>
      <c r="I2371" s="18" t="e">
        <f t="shared" ca="1" si="228"/>
        <v>#DIV/0!</v>
      </c>
      <c r="J2371" s="9" t="e">
        <f t="shared" ca="1" si="223"/>
        <v>#DIV/0!</v>
      </c>
    </row>
    <row r="2372" spans="3:10" x14ac:dyDescent="0.2">
      <c r="C2372" s="7">
        <v>362.78</v>
      </c>
      <c r="D2372" s="16">
        <v>-1.8899302307300001E-2</v>
      </c>
      <c r="E2372" s="14">
        <f t="shared" ca="1" si="224"/>
        <v>0</v>
      </c>
      <c r="F2372" s="14">
        <f t="shared" ca="1" si="225"/>
        <v>365.32900000000001</v>
      </c>
      <c r="G2372" s="15" t="e">
        <f t="shared" ca="1" si="226"/>
        <v>#DIV/0!</v>
      </c>
      <c r="H2372" s="15">
        <f t="shared" ca="1" si="227"/>
        <v>0.99302272745935849</v>
      </c>
      <c r="I2372" s="18" t="e">
        <f t="shared" ca="1" si="228"/>
        <v>#DIV/0!</v>
      </c>
      <c r="J2372" s="9" t="e">
        <f t="shared" ca="1" si="223"/>
        <v>#DIV/0!</v>
      </c>
    </row>
    <row r="2373" spans="3:10" x14ac:dyDescent="0.2">
      <c r="C2373" s="7">
        <v>373.012</v>
      </c>
      <c r="D2373" s="16">
        <v>-1.9073659366000001E-2</v>
      </c>
      <c r="E2373" s="14">
        <f t="shared" ca="1" si="224"/>
        <v>0</v>
      </c>
      <c r="F2373" s="14">
        <f t="shared" ca="1" si="225"/>
        <v>366.21499999999997</v>
      </c>
      <c r="G2373" s="15" t="e">
        <f t="shared" ca="1" si="226"/>
        <v>#DIV/0!</v>
      </c>
      <c r="H2373" s="15">
        <f t="shared" ca="1" si="227"/>
        <v>1.0185601354395644</v>
      </c>
      <c r="I2373" s="18" t="e">
        <f t="shared" ca="1" si="228"/>
        <v>#DIV/0!</v>
      </c>
      <c r="J2373" s="9" t="e">
        <f t="shared" ca="1" si="223"/>
        <v>#DIV/0!</v>
      </c>
    </row>
    <row r="2374" spans="3:10" x14ac:dyDescent="0.2">
      <c r="C2374" s="7">
        <v>369.392</v>
      </c>
      <c r="D2374" s="16">
        <v>-4.1021454591300001E-2</v>
      </c>
      <c r="E2374" s="14">
        <f t="shared" ca="1" si="224"/>
        <v>0</v>
      </c>
      <c r="F2374" s="14">
        <f t="shared" ca="1" si="225"/>
        <v>377.29700000000003</v>
      </c>
      <c r="G2374" s="15" t="e">
        <f t="shared" ca="1" si="226"/>
        <v>#DIV/0!</v>
      </c>
      <c r="H2374" s="15">
        <f t="shared" ca="1" si="227"/>
        <v>0.97904833592633911</v>
      </c>
      <c r="I2374" s="18" t="e">
        <f t="shared" ca="1" si="228"/>
        <v>#DIV/0!</v>
      </c>
      <c r="J2374" s="9" t="e">
        <f t="shared" ca="1" si="223"/>
        <v>#DIV/0!</v>
      </c>
    </row>
    <row r="2375" spans="3:10" x14ac:dyDescent="0.2">
      <c r="C2375" s="7">
        <v>367.61900000000003</v>
      </c>
      <c r="D2375" s="16">
        <v>-4.8997630069700003E-2</v>
      </c>
      <c r="E2375" s="14">
        <f t="shared" ca="1" si="224"/>
        <v>0</v>
      </c>
      <c r="F2375" s="14">
        <f t="shared" ca="1" si="225"/>
        <v>382.69</v>
      </c>
      <c r="G2375" s="15" t="e">
        <f t="shared" ca="1" si="226"/>
        <v>#DIV/0!</v>
      </c>
      <c r="H2375" s="15">
        <f t="shared" ca="1" si="227"/>
        <v>0.9606182549844523</v>
      </c>
      <c r="I2375" s="18" t="e">
        <f t="shared" ca="1" si="228"/>
        <v>#DIV/0!</v>
      </c>
      <c r="J2375" s="9" t="e">
        <f t="shared" ca="1" si="223"/>
        <v>#DIV/0!</v>
      </c>
    </row>
    <row r="2376" spans="3:10" x14ac:dyDescent="0.2">
      <c r="C2376" s="7">
        <v>368.06200000000001</v>
      </c>
      <c r="D2376" s="16">
        <v>-3.3923054372899997E-2</v>
      </c>
      <c r="E2376" s="14">
        <f t="shared" ca="1" si="224"/>
        <v>0</v>
      </c>
      <c r="F2376" s="14">
        <f t="shared" ca="1" si="225"/>
        <v>375.524</v>
      </c>
      <c r="G2376" s="15" t="e">
        <f t="shared" ca="1" si="226"/>
        <v>#DIV/0!</v>
      </c>
      <c r="H2376" s="15">
        <f t="shared" ca="1" si="227"/>
        <v>0.98012909960481887</v>
      </c>
      <c r="I2376" s="18" t="e">
        <f t="shared" ca="1" si="228"/>
        <v>#DIV/0!</v>
      </c>
      <c r="J2376" s="9" t="e">
        <f t="shared" ca="1" si="223"/>
        <v>#DIV/0!</v>
      </c>
    </row>
    <row r="2377" spans="3:10" x14ac:dyDescent="0.2">
      <c r="C2377" s="7">
        <v>363.03899999999999</v>
      </c>
      <c r="D2377" s="16">
        <v>-4.5826063666700001E-2</v>
      </c>
      <c r="E2377" s="14">
        <f t="shared" ca="1" si="224"/>
        <v>0</v>
      </c>
      <c r="F2377" s="14">
        <f t="shared" ca="1" si="225"/>
        <v>376.041</v>
      </c>
      <c r="G2377" s="15" t="e">
        <f t="shared" ca="1" si="226"/>
        <v>#DIV/0!</v>
      </c>
      <c r="H2377" s="15">
        <f t="shared" ca="1" si="227"/>
        <v>0.96542398302312782</v>
      </c>
      <c r="I2377" s="18" t="e">
        <f t="shared" ca="1" si="228"/>
        <v>#DIV/0!</v>
      </c>
      <c r="J2377" s="9" t="e">
        <f t="shared" ca="1" si="223"/>
        <v>#DIV/0!</v>
      </c>
    </row>
    <row r="2378" spans="3:10" x14ac:dyDescent="0.2">
      <c r="C2378" s="7">
        <v>372.86399999999998</v>
      </c>
      <c r="D2378" s="16">
        <v>-3.1617302876699997E-2</v>
      </c>
      <c r="E2378" s="14">
        <f t="shared" ca="1" si="224"/>
        <v>0</v>
      </c>
      <c r="F2378" s="14">
        <f t="shared" ca="1" si="225"/>
        <v>370.64800000000002</v>
      </c>
      <c r="G2378" s="15" t="e">
        <f t="shared" ca="1" si="226"/>
        <v>#DIV/0!</v>
      </c>
      <c r="H2378" s="15">
        <f t="shared" ca="1" si="227"/>
        <v>1.0059787183527227</v>
      </c>
      <c r="I2378" s="18" t="e">
        <f t="shared" ca="1" si="228"/>
        <v>#DIV/0!</v>
      </c>
      <c r="J2378" s="9" t="e">
        <f t="shared" ca="1" si="223"/>
        <v>#DIV/0!</v>
      </c>
    </row>
    <row r="2379" spans="3:10" x14ac:dyDescent="0.2">
      <c r="C2379" s="7">
        <v>372.05200000000002</v>
      </c>
      <c r="D2379" s="16">
        <v>-2.74793339293E-2</v>
      </c>
      <c r="E2379" s="14">
        <f t="shared" ca="1" si="224"/>
        <v>0</v>
      </c>
      <c r="F2379" s="14">
        <f t="shared" ca="1" si="225"/>
        <v>373.012</v>
      </c>
      <c r="G2379" s="15" t="e">
        <f t="shared" ca="1" si="226"/>
        <v>#DIV/0!</v>
      </c>
      <c r="H2379" s="15">
        <f t="shared" ca="1" si="227"/>
        <v>0.99742635625663523</v>
      </c>
      <c r="I2379" s="18" t="e">
        <f t="shared" ca="1" si="228"/>
        <v>#DIV/0!</v>
      </c>
      <c r="J2379" s="9" t="e">
        <f t="shared" ca="1" si="223"/>
        <v>#DIV/0!</v>
      </c>
    </row>
    <row r="2380" spans="3:10" x14ac:dyDescent="0.2">
      <c r="C2380" s="7">
        <v>369.09699999999998</v>
      </c>
      <c r="D2380" s="16">
        <v>-2.0132911325700002E-2</v>
      </c>
      <c r="E2380" s="14">
        <f t="shared" ca="1" si="224"/>
        <v>0</v>
      </c>
      <c r="F2380" s="14">
        <f t="shared" ca="1" si="225"/>
        <v>361.08100000000002</v>
      </c>
      <c r="G2380" s="15" t="e">
        <f t="shared" ca="1" si="226"/>
        <v>#DIV/0!</v>
      </c>
      <c r="H2380" s="15">
        <f t="shared" ca="1" si="227"/>
        <v>1.0222000049850311</v>
      </c>
      <c r="I2380" s="18" t="e">
        <f t="shared" ca="1" si="228"/>
        <v>#DIV/0!</v>
      </c>
      <c r="J2380" s="9" t="e">
        <f t="shared" ca="1" si="223"/>
        <v>#DIV/0!</v>
      </c>
    </row>
    <row r="2381" spans="3:10" x14ac:dyDescent="0.2">
      <c r="C2381" s="7">
        <v>372.86399999999998</v>
      </c>
      <c r="D2381" s="16">
        <v>-1.84534052883E-3</v>
      </c>
      <c r="E2381" s="14">
        <f t="shared" ca="1" si="224"/>
        <v>0</v>
      </c>
      <c r="F2381" s="14">
        <f t="shared" ca="1" si="225"/>
        <v>363.851</v>
      </c>
      <c r="G2381" s="15" t="e">
        <f t="shared" ca="1" si="226"/>
        <v>#DIV/0!</v>
      </c>
      <c r="H2381" s="15">
        <f t="shared" ca="1" si="227"/>
        <v>1.0247711288412014</v>
      </c>
      <c r="I2381" s="18" t="e">
        <f t="shared" ca="1" si="228"/>
        <v>#DIV/0!</v>
      </c>
      <c r="J2381" s="9" t="e">
        <f t="shared" ca="1" si="223"/>
        <v>#DIV/0!</v>
      </c>
    </row>
    <row r="2382" spans="3:10" x14ac:dyDescent="0.2">
      <c r="C2382" s="7">
        <v>375.08100000000002</v>
      </c>
      <c r="D2382" s="16">
        <v>3.3795726864599999E-3</v>
      </c>
      <c r="E2382" s="14">
        <f t="shared" ca="1" si="224"/>
        <v>0</v>
      </c>
      <c r="F2382" s="14">
        <f t="shared" ca="1" si="225"/>
        <v>354.61599999999999</v>
      </c>
      <c r="G2382" s="15" t="e">
        <f t="shared" ca="1" si="226"/>
        <v>#DIV/0!</v>
      </c>
      <c r="H2382" s="15">
        <f t="shared" ca="1" si="227"/>
        <v>1.0577103119994586</v>
      </c>
      <c r="I2382" s="18" t="e">
        <f t="shared" ca="1" si="228"/>
        <v>#DIV/0!</v>
      </c>
      <c r="J2382" s="9" t="e">
        <f t="shared" ca="1" si="223"/>
        <v>#DIV/0!</v>
      </c>
    </row>
    <row r="2383" spans="3:10" x14ac:dyDescent="0.2">
      <c r="C2383" s="7">
        <v>382.32100000000003</v>
      </c>
      <c r="D2383" s="16">
        <v>1.7539575464299999E-2</v>
      </c>
      <c r="E2383" s="14">
        <f t="shared" ca="1" si="224"/>
        <v>0</v>
      </c>
      <c r="F2383" s="14">
        <f t="shared" ca="1" si="225"/>
        <v>356.39</v>
      </c>
      <c r="G2383" s="15" t="e">
        <f t="shared" ca="1" si="226"/>
        <v>#DIV/0!</v>
      </c>
      <c r="H2383" s="15">
        <f t="shared" ca="1" si="227"/>
        <v>1.0727601784561858</v>
      </c>
      <c r="I2383" s="18" t="e">
        <f t="shared" ca="1" si="228"/>
        <v>#DIV/0!</v>
      </c>
      <c r="J2383" s="9" t="e">
        <f t="shared" ca="1" si="223"/>
        <v>#DIV/0!</v>
      </c>
    </row>
    <row r="2384" spans="3:10" x14ac:dyDescent="0.2">
      <c r="C2384" s="7">
        <v>380.91699999999997</v>
      </c>
      <c r="D2384" s="16">
        <v>1.33315779773E-2</v>
      </c>
      <c r="E2384" s="14">
        <f t="shared" ca="1" si="224"/>
        <v>0</v>
      </c>
      <c r="F2384" s="14">
        <f t="shared" ca="1" si="225"/>
        <v>355.13400000000001</v>
      </c>
      <c r="G2384" s="15" t="e">
        <f t="shared" ca="1" si="226"/>
        <v>#DIV/0!</v>
      </c>
      <c r="H2384" s="15">
        <f t="shared" ca="1" si="227"/>
        <v>1.0726007647817442</v>
      </c>
      <c r="I2384" s="18" t="e">
        <f t="shared" ca="1" si="228"/>
        <v>#DIV/0!</v>
      </c>
      <c r="J2384" s="9" t="e">
        <f t="shared" ca="1" si="223"/>
        <v>#DIV/0!</v>
      </c>
    </row>
    <row r="2385" spans="3:10" x14ac:dyDescent="0.2">
      <c r="C2385" s="7">
        <v>396.28399999999999</v>
      </c>
      <c r="D2385" s="16">
        <v>4.8094482963599999E-2</v>
      </c>
      <c r="E2385" s="14">
        <f t="shared" ca="1" si="224"/>
        <v>0</v>
      </c>
      <c r="F2385" s="14">
        <f t="shared" ca="1" si="225"/>
        <v>353.32400000000001</v>
      </c>
      <c r="G2385" s="15" t="e">
        <f t="shared" ca="1" si="226"/>
        <v>#DIV/0!</v>
      </c>
      <c r="H2385" s="15">
        <f t="shared" ca="1" si="227"/>
        <v>1.1215881174219695</v>
      </c>
      <c r="I2385" s="18" t="e">
        <f t="shared" ca="1" si="228"/>
        <v>#DIV/0!</v>
      </c>
      <c r="J2385" s="9" t="e">
        <f t="shared" ca="1" si="223"/>
        <v>#DIV/0!</v>
      </c>
    </row>
    <row r="2386" spans="3:10" x14ac:dyDescent="0.2">
      <c r="C2386" s="7">
        <v>400.64299999999997</v>
      </c>
      <c r="D2386" s="16">
        <v>6.0236322404099998E-2</v>
      </c>
      <c r="E2386" s="14">
        <f t="shared" ca="1" si="224"/>
        <v>0</v>
      </c>
      <c r="F2386" s="14">
        <f t="shared" ca="1" si="225"/>
        <v>357.49799999999999</v>
      </c>
      <c r="G2386" s="15" t="e">
        <f t="shared" ca="1" si="226"/>
        <v>#DIV/0!</v>
      </c>
      <c r="H2386" s="15">
        <f t="shared" ca="1" si="227"/>
        <v>1.1206859898516914</v>
      </c>
      <c r="I2386" s="18" t="e">
        <f t="shared" ca="1" si="228"/>
        <v>#DIV/0!</v>
      </c>
      <c r="J2386" s="9" t="e">
        <f t="shared" ca="1" si="223"/>
        <v>#DIV/0!</v>
      </c>
    </row>
    <row r="2387" spans="3:10" x14ac:dyDescent="0.2">
      <c r="C2387" s="7">
        <v>402.56400000000002</v>
      </c>
      <c r="D2387" s="16">
        <v>5.7858156990900002E-2</v>
      </c>
      <c r="E2387" s="14">
        <f t="shared" ca="1" si="224"/>
        <v>0</v>
      </c>
      <c r="F2387" s="14">
        <f t="shared" ca="1" si="225"/>
        <v>354.69</v>
      </c>
      <c r="G2387" s="15" t="e">
        <f t="shared" ca="1" si="226"/>
        <v>#DIV/0!</v>
      </c>
      <c r="H2387" s="15">
        <f t="shared" ca="1" si="227"/>
        <v>1.1349742028250023</v>
      </c>
      <c r="I2387" s="18" t="e">
        <f t="shared" ca="1" si="228"/>
        <v>#DIV/0!</v>
      </c>
      <c r="J2387" s="9" t="e">
        <f t="shared" ca="1" si="223"/>
        <v>#DIV/0!</v>
      </c>
    </row>
    <row r="2388" spans="3:10" x14ac:dyDescent="0.2">
      <c r="C2388" s="7">
        <v>399.017</v>
      </c>
      <c r="D2388" s="16">
        <v>4.8835653222400001E-2</v>
      </c>
      <c r="E2388" s="14">
        <f t="shared" ca="1" si="224"/>
        <v>0</v>
      </c>
      <c r="F2388" s="14">
        <f t="shared" ca="1" si="225"/>
        <v>360.93299999999999</v>
      </c>
      <c r="G2388" s="15" t="e">
        <f t="shared" ca="1" si="226"/>
        <v>#DIV/0!</v>
      </c>
      <c r="H2388" s="15">
        <f t="shared" ca="1" si="227"/>
        <v>1.1055154280711379</v>
      </c>
      <c r="I2388" s="18" t="e">
        <f t="shared" ca="1" si="228"/>
        <v>#DIV/0!</v>
      </c>
      <c r="J2388" s="9" t="e">
        <f t="shared" ca="1" si="223"/>
        <v>#DIV/0!</v>
      </c>
    </row>
    <row r="2389" spans="3:10" x14ac:dyDescent="0.2">
      <c r="C2389" s="7">
        <v>396.72699999999998</v>
      </c>
      <c r="D2389" s="16">
        <v>5.5539842250599998E-2</v>
      </c>
      <c r="E2389" s="14">
        <f t="shared" ca="1" si="224"/>
        <v>0</v>
      </c>
      <c r="F2389" s="14">
        <f t="shared" ca="1" si="225"/>
        <v>362.041</v>
      </c>
      <c r="G2389" s="15" t="e">
        <f t="shared" ca="1" si="226"/>
        <v>#DIV/0!</v>
      </c>
      <c r="H2389" s="15">
        <f t="shared" ca="1" si="227"/>
        <v>1.0958068285083733</v>
      </c>
      <c r="I2389" s="18" t="e">
        <f t="shared" ca="1" si="228"/>
        <v>#DIV/0!</v>
      </c>
      <c r="J2389" s="9" t="e">
        <f t="shared" ca="1" si="223"/>
        <v>#DIV/0!</v>
      </c>
    </row>
    <row r="2390" spans="3:10" x14ac:dyDescent="0.2">
      <c r="C2390" s="7">
        <v>398.57400000000001</v>
      </c>
      <c r="D2390" s="16">
        <v>5.2678614879400003E-2</v>
      </c>
      <c r="E2390" s="14">
        <f t="shared" ca="1" si="224"/>
        <v>0</v>
      </c>
      <c r="F2390" s="14">
        <f t="shared" ca="1" si="225"/>
        <v>359.82499999999999</v>
      </c>
      <c r="G2390" s="15" t="e">
        <f t="shared" ca="1" si="226"/>
        <v>#DIV/0!</v>
      </c>
      <c r="H2390" s="15">
        <f t="shared" ca="1" si="227"/>
        <v>1.1076884596678942</v>
      </c>
      <c r="I2390" s="18" t="e">
        <f t="shared" ca="1" si="228"/>
        <v>#DIV/0!</v>
      </c>
      <c r="J2390" s="9" t="e">
        <f t="shared" ca="1" si="223"/>
        <v>#DIV/0!</v>
      </c>
    </row>
    <row r="2391" spans="3:10" x14ac:dyDescent="0.2">
      <c r="C2391" s="7">
        <v>399.75599999999997</v>
      </c>
      <c r="D2391" s="16">
        <v>6.7819551339199993E-2</v>
      </c>
      <c r="E2391" s="14">
        <f t="shared" ca="1" si="224"/>
        <v>0</v>
      </c>
      <c r="F2391" s="14">
        <f t="shared" ca="1" si="225"/>
        <v>363.48200000000003</v>
      </c>
      <c r="G2391" s="15" t="e">
        <f t="shared" ca="1" si="226"/>
        <v>#DIV/0!</v>
      </c>
      <c r="H2391" s="15">
        <f t="shared" ca="1" si="227"/>
        <v>1.0997958633439893</v>
      </c>
      <c r="I2391" s="18" t="e">
        <f t="shared" ca="1" si="228"/>
        <v>#DIV/0!</v>
      </c>
      <c r="J2391" s="9" t="e">
        <f t="shared" ref="J2391:J2454" ca="1" si="229">ROUND(I2391-D2391,10)</f>
        <v>#DIV/0!</v>
      </c>
    </row>
    <row r="2392" spans="3:10" x14ac:dyDescent="0.2">
      <c r="C2392" s="7">
        <v>389.709</v>
      </c>
      <c r="D2392" s="16">
        <v>5.55146387299E-2</v>
      </c>
      <c r="E2392" s="14">
        <f t="shared" ca="1" si="224"/>
        <v>0</v>
      </c>
      <c r="F2392" s="14">
        <f t="shared" ca="1" si="225"/>
        <v>362.78</v>
      </c>
      <c r="G2392" s="15" t="e">
        <f t="shared" ca="1" si="226"/>
        <v>#DIV/0!</v>
      </c>
      <c r="H2392" s="15">
        <f t="shared" ca="1" si="227"/>
        <v>1.074229560615249</v>
      </c>
      <c r="I2392" s="18" t="e">
        <f t="shared" ca="1" si="228"/>
        <v>#DIV/0!</v>
      </c>
      <c r="J2392" s="9" t="e">
        <f t="shared" ca="1" si="229"/>
        <v>#DIV/0!</v>
      </c>
    </row>
    <row r="2393" spans="3:10" x14ac:dyDescent="0.2">
      <c r="C2393" s="7">
        <v>391.334</v>
      </c>
      <c r="D2393" s="16">
        <v>5.2498159380999998E-2</v>
      </c>
      <c r="E2393" s="14">
        <f t="shared" ca="1" si="224"/>
        <v>0</v>
      </c>
      <c r="F2393" s="14">
        <f t="shared" ca="1" si="225"/>
        <v>373.012</v>
      </c>
      <c r="G2393" s="15" t="e">
        <f t="shared" ca="1" si="226"/>
        <v>#DIV/0!</v>
      </c>
      <c r="H2393" s="15">
        <f t="shared" ca="1" si="227"/>
        <v>1.0491190631936773</v>
      </c>
      <c r="I2393" s="18" t="e">
        <f t="shared" ca="1" si="228"/>
        <v>#DIV/0!</v>
      </c>
      <c r="J2393" s="9" t="e">
        <f t="shared" ca="1" si="229"/>
        <v>#DIV/0!</v>
      </c>
    </row>
    <row r="2394" spans="3:10" x14ac:dyDescent="0.2">
      <c r="C2394" s="7">
        <v>400.34699999999998</v>
      </c>
      <c r="D2394" s="16">
        <v>6.09286151904E-2</v>
      </c>
      <c r="E2394" s="14">
        <f t="shared" ca="1" si="224"/>
        <v>0</v>
      </c>
      <c r="F2394" s="14">
        <f t="shared" ca="1" si="225"/>
        <v>369.392</v>
      </c>
      <c r="G2394" s="15" t="e">
        <f t="shared" ca="1" si="226"/>
        <v>#DIV/0!</v>
      </c>
      <c r="H2394" s="15">
        <f t="shared" ca="1" si="227"/>
        <v>1.0837998657252998</v>
      </c>
      <c r="I2394" s="18" t="e">
        <f t="shared" ca="1" si="228"/>
        <v>#DIV/0!</v>
      </c>
      <c r="J2394" s="9" t="e">
        <f t="shared" ca="1" si="229"/>
        <v>#DIV/0!</v>
      </c>
    </row>
    <row r="2395" spans="3:10" x14ac:dyDescent="0.2">
      <c r="C2395" s="7">
        <v>403.15499999999997</v>
      </c>
      <c r="D2395" s="16">
        <v>6.4159402799600002E-2</v>
      </c>
      <c r="E2395" s="14">
        <f t="shared" ca="1" si="224"/>
        <v>0</v>
      </c>
      <c r="F2395" s="14">
        <f t="shared" ca="1" si="225"/>
        <v>367.61900000000003</v>
      </c>
      <c r="G2395" s="15" t="e">
        <f t="shared" ca="1" si="226"/>
        <v>#DIV/0!</v>
      </c>
      <c r="H2395" s="15">
        <f t="shared" ca="1" si="227"/>
        <v>1.0966652974955047</v>
      </c>
      <c r="I2395" s="18" t="e">
        <f t="shared" ca="1" si="228"/>
        <v>#DIV/0!</v>
      </c>
      <c r="J2395" s="9" t="e">
        <f t="shared" ca="1" si="229"/>
        <v>#DIV/0!</v>
      </c>
    </row>
    <row r="2396" spans="3:10" x14ac:dyDescent="0.2">
      <c r="C2396" s="7">
        <v>413.35</v>
      </c>
      <c r="D2396" s="16">
        <v>7.52003104886E-2</v>
      </c>
      <c r="E2396" s="14">
        <f t="shared" ca="1" si="224"/>
        <v>0</v>
      </c>
      <c r="F2396" s="14">
        <f t="shared" ca="1" si="225"/>
        <v>368.06200000000001</v>
      </c>
      <c r="G2396" s="15" t="e">
        <f t="shared" ca="1" si="226"/>
        <v>#DIV/0!</v>
      </c>
      <c r="H2396" s="15">
        <f t="shared" ca="1" si="227"/>
        <v>1.1230444870701133</v>
      </c>
      <c r="I2396" s="18" t="e">
        <f t="shared" ca="1" si="228"/>
        <v>#DIV/0!</v>
      </c>
      <c r="J2396" s="9" t="e">
        <f t="shared" ca="1" si="229"/>
        <v>#DIV/0!</v>
      </c>
    </row>
    <row r="2397" spans="3:10" x14ac:dyDescent="0.2">
      <c r="C2397" s="7">
        <v>411.87200000000001</v>
      </c>
      <c r="D2397" s="16">
        <v>8.0618391993500002E-2</v>
      </c>
      <c r="E2397" s="14">
        <f t="shared" ca="1" si="224"/>
        <v>0</v>
      </c>
      <c r="F2397" s="14">
        <f t="shared" ca="1" si="225"/>
        <v>363.03899999999999</v>
      </c>
      <c r="G2397" s="15" t="e">
        <f t="shared" ca="1" si="226"/>
        <v>#DIV/0!</v>
      </c>
      <c r="H2397" s="15">
        <f t="shared" ca="1" si="227"/>
        <v>1.1345117191265952</v>
      </c>
      <c r="I2397" s="18" t="e">
        <f t="shared" ca="1" si="228"/>
        <v>#DIV/0!</v>
      </c>
      <c r="J2397" s="9" t="e">
        <f t="shared" ca="1" si="229"/>
        <v>#DIV/0!</v>
      </c>
    </row>
    <row r="2398" spans="3:10" x14ac:dyDescent="0.2">
      <c r="C2398" s="7">
        <v>415.197</v>
      </c>
      <c r="D2398" s="16">
        <v>7.6935557825100004E-2</v>
      </c>
      <c r="E2398" s="14">
        <f t="shared" ca="1" si="224"/>
        <v>0</v>
      </c>
      <c r="F2398" s="14">
        <f t="shared" ca="1" si="225"/>
        <v>372.86399999999998</v>
      </c>
      <c r="G2398" s="15" t="e">
        <f t="shared" ca="1" si="226"/>
        <v>#DIV/0!</v>
      </c>
      <c r="H2398" s="15">
        <f t="shared" ca="1" si="227"/>
        <v>1.1135346936148303</v>
      </c>
      <c r="I2398" s="18" t="e">
        <f t="shared" ca="1" si="228"/>
        <v>#DIV/0!</v>
      </c>
      <c r="J2398" s="9" t="e">
        <f t="shared" ca="1" si="229"/>
        <v>#DIV/0!</v>
      </c>
    </row>
    <row r="2399" spans="3:10" x14ac:dyDescent="0.2">
      <c r="C2399" s="7">
        <v>417.78300000000002</v>
      </c>
      <c r="D2399" s="16">
        <v>8.3719898365100007E-2</v>
      </c>
      <c r="E2399" s="14">
        <f t="shared" ca="1" si="224"/>
        <v>0</v>
      </c>
      <c r="F2399" s="14">
        <f t="shared" ca="1" si="225"/>
        <v>372.05200000000002</v>
      </c>
      <c r="G2399" s="15" t="e">
        <f t="shared" ca="1" si="226"/>
        <v>#DIV/0!</v>
      </c>
      <c r="H2399" s="15">
        <f t="shared" ca="1" si="227"/>
        <v>1.1229156139464376</v>
      </c>
      <c r="I2399" s="18" t="e">
        <f t="shared" ca="1" si="228"/>
        <v>#DIV/0!</v>
      </c>
      <c r="J2399" s="9" t="e">
        <f t="shared" ca="1" si="229"/>
        <v>#DIV/0!</v>
      </c>
    </row>
    <row r="2400" spans="3:10" x14ac:dyDescent="0.2">
      <c r="C2400" s="7">
        <v>419.62900000000002</v>
      </c>
      <c r="D2400" s="16">
        <v>9.1955330901600005E-2</v>
      </c>
      <c r="E2400" s="14">
        <f t="shared" ca="1" si="224"/>
        <v>0</v>
      </c>
      <c r="F2400" s="14">
        <f t="shared" ca="1" si="225"/>
        <v>369.09699999999998</v>
      </c>
      <c r="G2400" s="15" t="e">
        <f t="shared" ca="1" si="226"/>
        <v>#DIV/0!</v>
      </c>
      <c r="H2400" s="15">
        <f t="shared" ca="1" si="227"/>
        <v>1.136907100301547</v>
      </c>
      <c r="I2400" s="18" t="e">
        <f t="shared" ca="1" si="228"/>
        <v>#DIV/0!</v>
      </c>
      <c r="J2400" s="9" t="e">
        <f t="shared" ca="1" si="229"/>
        <v>#DIV/0!</v>
      </c>
    </row>
    <row r="2401" spans="3:10" x14ac:dyDescent="0.2">
      <c r="C2401" s="7">
        <v>411.94600000000003</v>
      </c>
      <c r="D2401" s="16">
        <v>6.4077023026999996E-2</v>
      </c>
      <c r="E2401" s="14">
        <f t="shared" ref="E2401:E2464" ca="1" si="230">OFFSET(B2401,-$K$1,0)</f>
        <v>0</v>
      </c>
      <c r="F2401" s="14">
        <f t="shared" ref="F2401:F2464" ca="1" si="231">OFFSET(C2401,-$K$1,0)</f>
        <v>372.86399999999998</v>
      </c>
      <c r="G2401" s="15" t="e">
        <f t="shared" ref="G2401:G2464" ca="1" si="232">B2401/E2401</f>
        <v>#DIV/0!</v>
      </c>
      <c r="H2401" s="15">
        <f t="shared" ref="H2401:H2464" ca="1" si="233">C2401/F2401</f>
        <v>1.104815696876073</v>
      </c>
      <c r="I2401" s="18" t="e">
        <f t="shared" ref="I2401:I2464" ca="1" si="234">H2401/G2401-1</f>
        <v>#DIV/0!</v>
      </c>
      <c r="J2401" s="9" t="e">
        <f t="shared" ca="1" si="229"/>
        <v>#DIV/0!</v>
      </c>
    </row>
    <row r="2402" spans="3:10" x14ac:dyDescent="0.2">
      <c r="C2402" s="7">
        <v>416.97</v>
      </c>
      <c r="D2402" s="16">
        <v>6.4940213753000006E-2</v>
      </c>
      <c r="E2402" s="14">
        <f t="shared" ca="1" si="230"/>
        <v>0</v>
      </c>
      <c r="F2402" s="14">
        <f t="shared" ca="1" si="231"/>
        <v>375.08100000000002</v>
      </c>
      <c r="G2402" s="15" t="e">
        <f t="shared" ca="1" si="232"/>
        <v>#DIV/0!</v>
      </c>
      <c r="H2402" s="15">
        <f t="shared" ca="1" si="233"/>
        <v>1.1116798771465364</v>
      </c>
      <c r="I2402" s="18" t="e">
        <f t="shared" ca="1" si="234"/>
        <v>#DIV/0!</v>
      </c>
      <c r="J2402" s="9" t="e">
        <f t="shared" ca="1" si="229"/>
        <v>#DIV/0!</v>
      </c>
    </row>
    <row r="2403" spans="3:10" x14ac:dyDescent="0.2">
      <c r="C2403" s="7">
        <v>414.827</v>
      </c>
      <c r="D2403" s="16">
        <v>4.7156714053499998E-2</v>
      </c>
      <c r="E2403" s="14">
        <f t="shared" ca="1" si="230"/>
        <v>0</v>
      </c>
      <c r="F2403" s="14">
        <f t="shared" ca="1" si="231"/>
        <v>382.32100000000003</v>
      </c>
      <c r="G2403" s="15" t="e">
        <f t="shared" ca="1" si="232"/>
        <v>#DIV/0!</v>
      </c>
      <c r="H2403" s="15">
        <f t="shared" ca="1" si="233"/>
        <v>1.0850227949811806</v>
      </c>
      <c r="I2403" s="18" t="e">
        <f t="shared" ca="1" si="234"/>
        <v>#DIV/0!</v>
      </c>
      <c r="J2403" s="9" t="e">
        <f t="shared" ca="1" si="229"/>
        <v>#DIV/0!</v>
      </c>
    </row>
    <row r="2404" spans="3:10" x14ac:dyDescent="0.2">
      <c r="C2404" s="7">
        <v>425.46600000000001</v>
      </c>
      <c r="D2404" s="16">
        <v>8.0972589175100002E-2</v>
      </c>
      <c r="E2404" s="14">
        <f t="shared" ca="1" si="230"/>
        <v>0</v>
      </c>
      <c r="F2404" s="14">
        <f t="shared" ca="1" si="231"/>
        <v>380.91699999999997</v>
      </c>
      <c r="G2404" s="15" t="e">
        <f t="shared" ca="1" si="232"/>
        <v>#DIV/0!</v>
      </c>
      <c r="H2404" s="15">
        <f t="shared" ca="1" si="233"/>
        <v>1.1169519869157849</v>
      </c>
      <c r="I2404" s="18" t="e">
        <f t="shared" ca="1" si="234"/>
        <v>#DIV/0!</v>
      </c>
      <c r="J2404" s="9" t="e">
        <f t="shared" ca="1" si="229"/>
        <v>#DIV/0!</v>
      </c>
    </row>
    <row r="2405" spans="3:10" x14ac:dyDescent="0.2">
      <c r="C2405" s="7">
        <v>423.767</v>
      </c>
      <c r="D2405" s="16">
        <v>4.3151313200100003E-2</v>
      </c>
      <c r="E2405" s="14">
        <f t="shared" ca="1" si="230"/>
        <v>0</v>
      </c>
      <c r="F2405" s="14">
        <f t="shared" ca="1" si="231"/>
        <v>396.28399999999999</v>
      </c>
      <c r="G2405" s="15" t="e">
        <f t="shared" ca="1" si="232"/>
        <v>#DIV/0!</v>
      </c>
      <c r="H2405" s="15">
        <f t="shared" ca="1" si="233"/>
        <v>1.0693517780177852</v>
      </c>
      <c r="I2405" s="18" t="e">
        <f t="shared" ca="1" si="234"/>
        <v>#DIV/0!</v>
      </c>
      <c r="J2405" s="9" t="e">
        <f t="shared" ca="1" si="229"/>
        <v>#DIV/0!</v>
      </c>
    </row>
    <row r="2406" spans="3:10" x14ac:dyDescent="0.2">
      <c r="C2406" s="7">
        <v>426.79599999999999</v>
      </c>
      <c r="D2406" s="16">
        <v>3.3437040777700003E-2</v>
      </c>
      <c r="E2406" s="14">
        <f t="shared" ca="1" si="230"/>
        <v>0</v>
      </c>
      <c r="F2406" s="14">
        <f t="shared" ca="1" si="231"/>
        <v>400.64299999999997</v>
      </c>
      <c r="G2406" s="15" t="e">
        <f t="shared" ca="1" si="232"/>
        <v>#DIV/0!</v>
      </c>
      <c r="H2406" s="15">
        <f t="shared" ca="1" si="233"/>
        <v>1.0652775663121532</v>
      </c>
      <c r="I2406" s="18" t="e">
        <f t="shared" ca="1" si="234"/>
        <v>#DIV/0!</v>
      </c>
      <c r="J2406" s="9" t="e">
        <f t="shared" ca="1" si="229"/>
        <v>#DIV/0!</v>
      </c>
    </row>
    <row r="2407" spans="3:10" x14ac:dyDescent="0.2">
      <c r="C2407" s="7">
        <v>429.75099999999998</v>
      </c>
      <c r="D2407" s="16">
        <v>3.8320337664699999E-2</v>
      </c>
      <c r="E2407" s="14">
        <f t="shared" ca="1" si="230"/>
        <v>0</v>
      </c>
      <c r="F2407" s="14">
        <f t="shared" ca="1" si="231"/>
        <v>402.56400000000002</v>
      </c>
      <c r="G2407" s="15" t="e">
        <f t="shared" ca="1" si="232"/>
        <v>#DIV/0!</v>
      </c>
      <c r="H2407" s="15">
        <f t="shared" ca="1" si="233"/>
        <v>1.0675346031935293</v>
      </c>
      <c r="I2407" s="18" t="e">
        <f t="shared" ca="1" si="234"/>
        <v>#DIV/0!</v>
      </c>
      <c r="J2407" s="9" t="e">
        <f t="shared" ca="1" si="229"/>
        <v>#DIV/0!</v>
      </c>
    </row>
    <row r="2408" spans="3:10" x14ac:dyDescent="0.2">
      <c r="C2408" s="7">
        <v>428.12599999999998</v>
      </c>
      <c r="D2408" s="16">
        <v>4.1042985975400001E-2</v>
      </c>
      <c r="E2408" s="14">
        <f t="shared" ca="1" si="230"/>
        <v>0</v>
      </c>
      <c r="F2408" s="14">
        <f t="shared" ca="1" si="231"/>
        <v>399.017</v>
      </c>
      <c r="G2408" s="15" t="e">
        <f t="shared" ca="1" si="232"/>
        <v>#DIV/0!</v>
      </c>
      <c r="H2408" s="15">
        <f t="shared" ca="1" si="233"/>
        <v>1.0729517789968848</v>
      </c>
      <c r="I2408" s="18" t="e">
        <f t="shared" ca="1" si="234"/>
        <v>#DIV/0!</v>
      </c>
      <c r="J2408" s="9" t="e">
        <f t="shared" ca="1" si="229"/>
        <v>#DIV/0!</v>
      </c>
    </row>
    <row r="2409" spans="3:10" x14ac:dyDescent="0.2">
      <c r="C2409" s="7">
        <v>425.24400000000003</v>
      </c>
      <c r="D2409" s="16">
        <v>3.6807108097800002E-2</v>
      </c>
      <c r="E2409" s="14">
        <f t="shared" ca="1" si="230"/>
        <v>0</v>
      </c>
      <c r="F2409" s="14">
        <f t="shared" ca="1" si="231"/>
        <v>396.72699999999998</v>
      </c>
      <c r="G2409" s="15" t="e">
        <f t="shared" ca="1" si="232"/>
        <v>#DIV/0!</v>
      </c>
      <c r="H2409" s="15">
        <f t="shared" ca="1" si="233"/>
        <v>1.0718806635293288</v>
      </c>
      <c r="I2409" s="18" t="e">
        <f t="shared" ca="1" si="234"/>
        <v>#DIV/0!</v>
      </c>
      <c r="J2409" s="9" t="e">
        <f t="shared" ca="1" si="229"/>
        <v>#DIV/0!</v>
      </c>
    </row>
    <row r="2410" spans="3:10" x14ac:dyDescent="0.2">
      <c r="C2410" s="7">
        <v>425.09699999999998</v>
      </c>
      <c r="D2410" s="16">
        <v>4.0913511627900002E-2</v>
      </c>
      <c r="E2410" s="14">
        <f t="shared" ca="1" si="230"/>
        <v>0</v>
      </c>
      <c r="F2410" s="14">
        <f t="shared" ca="1" si="231"/>
        <v>398.57400000000001</v>
      </c>
      <c r="G2410" s="15" t="e">
        <f t="shared" ca="1" si="232"/>
        <v>#DIV/0!</v>
      </c>
      <c r="H2410" s="15">
        <f t="shared" ca="1" si="233"/>
        <v>1.066544731969471</v>
      </c>
      <c r="I2410" s="18" t="e">
        <f t="shared" ca="1" si="234"/>
        <v>#DIV/0!</v>
      </c>
      <c r="J2410" s="9" t="e">
        <f t="shared" ca="1" si="229"/>
        <v>#DIV/0!</v>
      </c>
    </row>
    <row r="2411" spans="3:10" x14ac:dyDescent="0.2">
      <c r="C2411" s="7">
        <v>424.72699999999998</v>
      </c>
      <c r="D2411" s="16">
        <v>2.63763778293E-2</v>
      </c>
      <c r="E2411" s="14">
        <f t="shared" ca="1" si="230"/>
        <v>0</v>
      </c>
      <c r="F2411" s="14">
        <f t="shared" ca="1" si="231"/>
        <v>399.75599999999997</v>
      </c>
      <c r="G2411" s="15" t="e">
        <f t="shared" ca="1" si="232"/>
        <v>#DIV/0!</v>
      </c>
      <c r="H2411" s="15">
        <f t="shared" ca="1" si="233"/>
        <v>1.0624656040184512</v>
      </c>
      <c r="I2411" s="18" t="e">
        <f t="shared" ca="1" si="234"/>
        <v>#DIV/0!</v>
      </c>
      <c r="J2411" s="9" t="e">
        <f t="shared" ca="1" si="229"/>
        <v>#DIV/0!</v>
      </c>
    </row>
    <row r="2412" spans="3:10" x14ac:dyDescent="0.2">
      <c r="C2412" s="7">
        <v>408.91699999999997</v>
      </c>
      <c r="D2412" s="16">
        <v>5.9195200749399997E-3</v>
      </c>
      <c r="E2412" s="14">
        <f t="shared" ca="1" si="230"/>
        <v>0</v>
      </c>
      <c r="F2412" s="14">
        <f t="shared" ca="1" si="231"/>
        <v>389.709</v>
      </c>
      <c r="G2412" s="15" t="e">
        <f t="shared" ca="1" si="232"/>
        <v>#DIV/0!</v>
      </c>
      <c r="H2412" s="15">
        <f t="shared" ca="1" si="233"/>
        <v>1.0492880585257205</v>
      </c>
      <c r="I2412" s="18" t="e">
        <f t="shared" ca="1" si="234"/>
        <v>#DIV/0!</v>
      </c>
      <c r="J2412" s="9" t="e">
        <f t="shared" ca="1" si="229"/>
        <v>#DIV/0!</v>
      </c>
    </row>
    <row r="2413" spans="3:10" x14ac:dyDescent="0.2">
      <c r="C2413" s="7">
        <v>413.202</v>
      </c>
      <c r="D2413" s="16">
        <v>1.2009603495700001E-2</v>
      </c>
      <c r="E2413" s="14">
        <f t="shared" ca="1" si="230"/>
        <v>0</v>
      </c>
      <c r="F2413" s="14">
        <f t="shared" ca="1" si="231"/>
        <v>391.334</v>
      </c>
      <c r="G2413" s="15" t="e">
        <f t="shared" ca="1" si="232"/>
        <v>#DIV/0!</v>
      </c>
      <c r="H2413" s="15">
        <f t="shared" ca="1" si="233"/>
        <v>1.0558806543770793</v>
      </c>
      <c r="I2413" s="18" t="e">
        <f t="shared" ca="1" si="234"/>
        <v>#DIV/0!</v>
      </c>
      <c r="J2413" s="9" t="e">
        <f t="shared" ca="1" si="229"/>
        <v>#DIV/0!</v>
      </c>
    </row>
    <row r="2414" spans="3:10" x14ac:dyDescent="0.2">
      <c r="C2414" s="7">
        <v>410.24700000000001</v>
      </c>
      <c r="D2414" s="16">
        <v>1.0626893065900001E-2</v>
      </c>
      <c r="E2414" s="14">
        <f t="shared" ca="1" si="230"/>
        <v>0</v>
      </c>
      <c r="F2414" s="14">
        <f t="shared" ca="1" si="231"/>
        <v>400.34699999999998</v>
      </c>
      <c r="G2414" s="15" t="e">
        <f t="shared" ca="1" si="232"/>
        <v>#DIV/0!</v>
      </c>
      <c r="H2414" s="15">
        <f t="shared" ca="1" si="233"/>
        <v>1.0247285479846233</v>
      </c>
      <c r="I2414" s="18" t="e">
        <f t="shared" ca="1" si="234"/>
        <v>#DIV/0!</v>
      </c>
      <c r="J2414" s="9" t="e">
        <f t="shared" ca="1" si="229"/>
        <v>#DIV/0!</v>
      </c>
    </row>
    <row r="2415" spans="3:10" x14ac:dyDescent="0.2">
      <c r="C2415" s="7">
        <v>419.851</v>
      </c>
      <c r="D2415" s="16">
        <v>1.7675084905900001E-2</v>
      </c>
      <c r="E2415" s="14">
        <f t="shared" ca="1" si="230"/>
        <v>0</v>
      </c>
      <c r="F2415" s="14">
        <f t="shared" ca="1" si="231"/>
        <v>403.15499999999997</v>
      </c>
      <c r="G2415" s="15" t="e">
        <f t="shared" ca="1" si="232"/>
        <v>#DIV/0!</v>
      </c>
      <c r="H2415" s="15">
        <f t="shared" ca="1" si="233"/>
        <v>1.0414133521846436</v>
      </c>
      <c r="I2415" s="18" t="e">
        <f t="shared" ca="1" si="234"/>
        <v>#DIV/0!</v>
      </c>
      <c r="J2415" s="9" t="e">
        <f t="shared" ca="1" si="229"/>
        <v>#DIV/0!</v>
      </c>
    </row>
    <row r="2416" spans="3:10" x14ac:dyDescent="0.2">
      <c r="C2416" s="7">
        <v>420.36799999999999</v>
      </c>
      <c r="D2416" s="16">
        <v>1.525789235E-2</v>
      </c>
      <c r="E2416" s="14">
        <f t="shared" ca="1" si="230"/>
        <v>0</v>
      </c>
      <c r="F2416" s="14">
        <f t="shared" ca="1" si="231"/>
        <v>413.35</v>
      </c>
      <c r="G2416" s="15" t="e">
        <f t="shared" ca="1" si="232"/>
        <v>#DIV/0!</v>
      </c>
      <c r="H2416" s="15">
        <f t="shared" ca="1" si="233"/>
        <v>1.0169783476472722</v>
      </c>
      <c r="I2416" s="18" t="e">
        <f t="shared" ca="1" si="234"/>
        <v>#DIV/0!</v>
      </c>
      <c r="J2416" s="9" t="e">
        <f t="shared" ca="1" si="229"/>
        <v>#DIV/0!</v>
      </c>
    </row>
    <row r="2417" spans="3:10" x14ac:dyDescent="0.2">
      <c r="C2417" s="7">
        <v>412.685</v>
      </c>
      <c r="D2417" s="16">
        <v>4.9416301405399996E-3</v>
      </c>
      <c r="E2417" s="14">
        <f t="shared" ca="1" si="230"/>
        <v>0</v>
      </c>
      <c r="F2417" s="14">
        <f t="shared" ca="1" si="231"/>
        <v>411.87200000000001</v>
      </c>
      <c r="G2417" s="15" t="e">
        <f t="shared" ca="1" si="232"/>
        <v>#DIV/0!</v>
      </c>
      <c r="H2417" s="15">
        <f t="shared" ca="1" si="233"/>
        <v>1.0019739142257789</v>
      </c>
      <c r="I2417" s="18" t="e">
        <f t="shared" ca="1" si="234"/>
        <v>#DIV/0!</v>
      </c>
      <c r="J2417" s="9" t="e">
        <f t="shared" ca="1" si="229"/>
        <v>#DIV/0!</v>
      </c>
    </row>
    <row r="2418" spans="3:10" x14ac:dyDescent="0.2">
      <c r="C2418" s="7">
        <v>405.149</v>
      </c>
      <c r="D2418" s="16">
        <v>-3.1302777986699998E-3</v>
      </c>
      <c r="E2418" s="14">
        <f t="shared" ca="1" si="230"/>
        <v>0</v>
      </c>
      <c r="F2418" s="14">
        <f t="shared" ca="1" si="231"/>
        <v>415.197</v>
      </c>
      <c r="G2418" s="15" t="e">
        <f t="shared" ca="1" si="232"/>
        <v>#DIV/0!</v>
      </c>
      <c r="H2418" s="15">
        <f t="shared" ca="1" si="233"/>
        <v>0.97579943978400618</v>
      </c>
      <c r="I2418" s="18" t="e">
        <f t="shared" ca="1" si="234"/>
        <v>#DIV/0!</v>
      </c>
      <c r="J2418" s="9" t="e">
        <f t="shared" ca="1" si="229"/>
        <v>#DIV/0!</v>
      </c>
    </row>
    <row r="2419" spans="3:10" x14ac:dyDescent="0.2">
      <c r="C2419" s="7">
        <v>406.84899999999999</v>
      </c>
      <c r="D2419" s="16">
        <v>-1.1962738884E-2</v>
      </c>
      <c r="E2419" s="14">
        <f t="shared" ca="1" si="230"/>
        <v>0</v>
      </c>
      <c r="F2419" s="14">
        <f t="shared" ca="1" si="231"/>
        <v>417.78300000000002</v>
      </c>
      <c r="G2419" s="15" t="e">
        <f t="shared" ca="1" si="232"/>
        <v>#DIV/0!</v>
      </c>
      <c r="H2419" s="15">
        <f t="shared" ca="1" si="233"/>
        <v>0.97382851863287878</v>
      </c>
      <c r="I2419" s="18" t="e">
        <f t="shared" ca="1" si="234"/>
        <v>#DIV/0!</v>
      </c>
      <c r="J2419" s="9" t="e">
        <f t="shared" ca="1" si="229"/>
        <v>#DIV/0!</v>
      </c>
    </row>
    <row r="2420" spans="3:10" x14ac:dyDescent="0.2">
      <c r="C2420" s="7">
        <v>410.76400000000001</v>
      </c>
      <c r="D2420" s="16">
        <v>-1.5145377653200001E-2</v>
      </c>
      <c r="E2420" s="14">
        <f t="shared" ca="1" si="230"/>
        <v>0</v>
      </c>
      <c r="F2420" s="14">
        <f t="shared" ca="1" si="231"/>
        <v>419.62900000000002</v>
      </c>
      <c r="G2420" s="15" t="e">
        <f t="shared" ca="1" si="232"/>
        <v>#DIV/0!</v>
      </c>
      <c r="H2420" s="15">
        <f t="shared" ca="1" si="233"/>
        <v>0.97887419601600456</v>
      </c>
      <c r="I2420" s="18" t="e">
        <f t="shared" ca="1" si="234"/>
        <v>#DIV/0!</v>
      </c>
      <c r="J2420" s="9" t="e">
        <f t="shared" ca="1" si="229"/>
        <v>#DIV/0!</v>
      </c>
    </row>
    <row r="2421" spans="3:10" x14ac:dyDescent="0.2">
      <c r="C2421" s="7">
        <v>411.42899999999997</v>
      </c>
      <c r="D2421" s="16">
        <v>-7.2093367750599999E-3</v>
      </c>
      <c r="E2421" s="14">
        <f t="shared" ca="1" si="230"/>
        <v>0</v>
      </c>
      <c r="F2421" s="14">
        <f t="shared" ca="1" si="231"/>
        <v>411.94600000000003</v>
      </c>
      <c r="G2421" s="15" t="e">
        <f t="shared" ca="1" si="232"/>
        <v>#DIV/0!</v>
      </c>
      <c r="H2421" s="15">
        <f t="shared" ca="1" si="233"/>
        <v>0.99874498113830446</v>
      </c>
      <c r="I2421" s="18" t="e">
        <f t="shared" ca="1" si="234"/>
        <v>#DIV/0!</v>
      </c>
      <c r="J2421" s="9" t="e">
        <f t="shared" ca="1" si="229"/>
        <v>#DIV/0!</v>
      </c>
    </row>
    <row r="2422" spans="3:10" x14ac:dyDescent="0.2">
      <c r="C2422" s="7">
        <v>410.83800000000002</v>
      </c>
      <c r="D2422" s="16">
        <v>-1.2549109835000001E-2</v>
      </c>
      <c r="E2422" s="14">
        <f t="shared" ca="1" si="230"/>
        <v>0</v>
      </c>
      <c r="F2422" s="14">
        <f t="shared" ca="1" si="231"/>
        <v>416.97</v>
      </c>
      <c r="G2422" s="15" t="e">
        <f t="shared" ca="1" si="232"/>
        <v>#DIV/0!</v>
      </c>
      <c r="H2422" s="15">
        <f t="shared" ca="1" si="233"/>
        <v>0.98529390603640543</v>
      </c>
      <c r="I2422" s="18" t="e">
        <f t="shared" ca="1" si="234"/>
        <v>#DIV/0!</v>
      </c>
      <c r="J2422" s="9" t="e">
        <f t="shared" ca="1" si="229"/>
        <v>#DIV/0!</v>
      </c>
    </row>
    <row r="2423" spans="3:10" x14ac:dyDescent="0.2">
      <c r="C2423" s="7">
        <v>422.88</v>
      </c>
      <c r="D2423" s="16">
        <v>9.8279416900999995E-3</v>
      </c>
      <c r="E2423" s="14">
        <f t="shared" ca="1" si="230"/>
        <v>0</v>
      </c>
      <c r="F2423" s="14">
        <f t="shared" ca="1" si="231"/>
        <v>414.827</v>
      </c>
      <c r="G2423" s="15" t="e">
        <f t="shared" ca="1" si="232"/>
        <v>#DIV/0!</v>
      </c>
      <c r="H2423" s="15">
        <f t="shared" ca="1" si="233"/>
        <v>1.0194129118885704</v>
      </c>
      <c r="I2423" s="18" t="e">
        <f t="shared" ca="1" si="234"/>
        <v>#DIV/0!</v>
      </c>
      <c r="J2423" s="9" t="e">
        <f t="shared" ca="1" si="229"/>
        <v>#DIV/0!</v>
      </c>
    </row>
    <row r="2424" spans="3:10" x14ac:dyDescent="0.2">
      <c r="C2424" s="7">
        <v>432.09800000000001</v>
      </c>
      <c r="D2424" s="16">
        <v>6.5000906516200002E-3</v>
      </c>
      <c r="E2424" s="14">
        <f t="shared" ca="1" si="230"/>
        <v>0</v>
      </c>
      <c r="F2424" s="14">
        <f t="shared" ca="1" si="231"/>
        <v>425.46600000000001</v>
      </c>
      <c r="G2424" s="15" t="e">
        <f t="shared" ca="1" si="232"/>
        <v>#DIV/0!</v>
      </c>
      <c r="H2424" s="15">
        <f t="shared" ca="1" si="233"/>
        <v>1.0155876145214895</v>
      </c>
      <c r="I2424" s="18" t="e">
        <f t="shared" ca="1" si="234"/>
        <v>#DIV/0!</v>
      </c>
      <c r="J2424" s="9" t="e">
        <f t="shared" ca="1" si="229"/>
        <v>#DIV/0!</v>
      </c>
    </row>
    <row r="2425" spans="3:10" x14ac:dyDescent="0.2">
      <c r="C2425" s="7">
        <v>431.947</v>
      </c>
      <c r="D2425" s="16">
        <v>9.8146573502800004E-3</v>
      </c>
      <c r="E2425" s="14">
        <f t="shared" ca="1" si="230"/>
        <v>0</v>
      </c>
      <c r="F2425" s="14">
        <f t="shared" ca="1" si="231"/>
        <v>423.767</v>
      </c>
      <c r="G2425" s="15" t="e">
        <f t="shared" ca="1" si="232"/>
        <v>#DIV/0!</v>
      </c>
      <c r="H2425" s="15">
        <f t="shared" ca="1" si="233"/>
        <v>1.0193030604081961</v>
      </c>
      <c r="I2425" s="18" t="e">
        <f t="shared" ca="1" si="234"/>
        <v>#DIV/0!</v>
      </c>
      <c r="J2425" s="9" t="e">
        <f t="shared" ca="1" si="229"/>
        <v>#DIV/0!</v>
      </c>
    </row>
    <row r="2426" spans="3:10" x14ac:dyDescent="0.2">
      <c r="C2426" s="7">
        <v>436.15600000000001</v>
      </c>
      <c r="D2426" s="16">
        <v>1.1566963323600001E-2</v>
      </c>
      <c r="E2426" s="14">
        <f t="shared" ca="1" si="230"/>
        <v>0</v>
      </c>
      <c r="F2426" s="14">
        <f t="shared" ca="1" si="231"/>
        <v>426.79599999999999</v>
      </c>
      <c r="G2426" s="15" t="e">
        <f t="shared" ca="1" si="232"/>
        <v>#DIV/0!</v>
      </c>
      <c r="H2426" s="15">
        <f t="shared" ca="1" si="233"/>
        <v>1.0219308522104238</v>
      </c>
      <c r="I2426" s="18" t="e">
        <f t="shared" ca="1" si="234"/>
        <v>#DIV/0!</v>
      </c>
      <c r="J2426" s="9" t="e">
        <f t="shared" ca="1" si="229"/>
        <v>#DIV/0!</v>
      </c>
    </row>
    <row r="2427" spans="3:10" x14ac:dyDescent="0.2">
      <c r="C2427" s="7">
        <v>434.202</v>
      </c>
      <c r="D2427" s="16">
        <v>7.6791413352500001E-3</v>
      </c>
      <c r="E2427" s="14">
        <f t="shared" ca="1" si="230"/>
        <v>0</v>
      </c>
      <c r="F2427" s="14">
        <f t="shared" ca="1" si="231"/>
        <v>429.75099999999998</v>
      </c>
      <c r="G2427" s="15" t="e">
        <f t="shared" ca="1" si="232"/>
        <v>#DIV/0!</v>
      </c>
      <c r="H2427" s="15">
        <f t="shared" ca="1" si="233"/>
        <v>1.0103571603091093</v>
      </c>
      <c r="I2427" s="18" t="e">
        <f t="shared" ca="1" si="234"/>
        <v>#DIV/0!</v>
      </c>
      <c r="J2427" s="9" t="e">
        <f t="shared" ca="1" si="229"/>
        <v>#DIV/0!</v>
      </c>
    </row>
    <row r="2428" spans="3:10" x14ac:dyDescent="0.2">
      <c r="C2428" s="7">
        <v>424.80799999999999</v>
      </c>
      <c r="D2428" s="16">
        <v>-1.5520222807E-3</v>
      </c>
      <c r="E2428" s="14">
        <f t="shared" ca="1" si="230"/>
        <v>0</v>
      </c>
      <c r="F2428" s="14">
        <f t="shared" ca="1" si="231"/>
        <v>428.12599999999998</v>
      </c>
      <c r="G2428" s="15" t="e">
        <f t="shared" ca="1" si="232"/>
        <v>#DIV/0!</v>
      </c>
      <c r="H2428" s="15">
        <f t="shared" ca="1" si="233"/>
        <v>0.99224994510961728</v>
      </c>
      <c r="I2428" s="18" t="e">
        <f t="shared" ca="1" si="234"/>
        <v>#DIV/0!</v>
      </c>
      <c r="J2428" s="9" t="e">
        <f t="shared" ca="1" si="229"/>
        <v>#DIV/0!</v>
      </c>
    </row>
    <row r="2429" spans="3:10" x14ac:dyDescent="0.2">
      <c r="C2429" s="7">
        <v>426.38600000000002</v>
      </c>
      <c r="D2429" s="16">
        <v>6.8718988914699998E-3</v>
      </c>
      <c r="E2429" s="14">
        <f t="shared" ca="1" si="230"/>
        <v>0</v>
      </c>
      <c r="F2429" s="14">
        <f t="shared" ca="1" si="231"/>
        <v>425.24400000000003</v>
      </c>
      <c r="G2429" s="15" t="e">
        <f t="shared" ca="1" si="232"/>
        <v>#DIV/0!</v>
      </c>
      <c r="H2429" s="15">
        <f t="shared" ca="1" si="233"/>
        <v>1.0026855170208162</v>
      </c>
      <c r="I2429" s="18" t="e">
        <f t="shared" ca="1" si="234"/>
        <v>#DIV/0!</v>
      </c>
      <c r="J2429" s="9" t="e">
        <f t="shared" ca="1" si="229"/>
        <v>#DIV/0!</v>
      </c>
    </row>
    <row r="2430" spans="3:10" x14ac:dyDescent="0.2">
      <c r="C2430" s="7">
        <v>423.38099999999997</v>
      </c>
      <c r="D2430" s="16">
        <v>1.16718325221E-2</v>
      </c>
      <c r="E2430" s="14">
        <f t="shared" ca="1" si="230"/>
        <v>0</v>
      </c>
      <c r="F2430" s="14">
        <f t="shared" ca="1" si="231"/>
        <v>425.09699999999998</v>
      </c>
      <c r="G2430" s="15" t="e">
        <f t="shared" ca="1" si="232"/>
        <v>#DIV/0!</v>
      </c>
      <c r="H2430" s="15">
        <f t="shared" ca="1" si="233"/>
        <v>0.99596327426446196</v>
      </c>
      <c r="I2430" s="18" t="e">
        <f t="shared" ca="1" si="234"/>
        <v>#DIV/0!</v>
      </c>
      <c r="J2430" s="9" t="e">
        <f t="shared" ca="1" si="229"/>
        <v>#DIV/0!</v>
      </c>
    </row>
    <row r="2431" spans="3:10" x14ac:dyDescent="0.2">
      <c r="C2431" s="7">
        <v>419.548</v>
      </c>
      <c r="D2431" s="16">
        <v>1.33721787068E-3</v>
      </c>
      <c r="E2431" s="14">
        <f t="shared" ca="1" si="230"/>
        <v>0</v>
      </c>
      <c r="F2431" s="14">
        <f t="shared" ca="1" si="231"/>
        <v>424.72699999999998</v>
      </c>
      <c r="G2431" s="15" t="e">
        <f t="shared" ca="1" si="232"/>
        <v>#DIV/0!</v>
      </c>
      <c r="H2431" s="15">
        <f t="shared" ca="1" si="233"/>
        <v>0.98780628497835088</v>
      </c>
      <c r="I2431" s="18" t="e">
        <f t="shared" ca="1" si="234"/>
        <v>#DIV/0!</v>
      </c>
      <c r="J2431" s="9" t="e">
        <f t="shared" ca="1" si="229"/>
        <v>#DIV/0!</v>
      </c>
    </row>
    <row r="2432" spans="3:10" x14ac:dyDescent="0.2">
      <c r="C2432" s="7">
        <v>421.577</v>
      </c>
      <c r="D2432" s="16">
        <v>3.3212912442299999E-2</v>
      </c>
      <c r="E2432" s="14">
        <f t="shared" ca="1" si="230"/>
        <v>0</v>
      </c>
      <c r="F2432" s="14">
        <f t="shared" ca="1" si="231"/>
        <v>408.91699999999997</v>
      </c>
      <c r="G2432" s="15" t="e">
        <f t="shared" ca="1" si="232"/>
        <v>#DIV/0!</v>
      </c>
      <c r="H2432" s="15">
        <f t="shared" ca="1" si="233"/>
        <v>1.0309598280335619</v>
      </c>
      <c r="I2432" s="18" t="e">
        <f t="shared" ca="1" si="234"/>
        <v>#DIV/0!</v>
      </c>
      <c r="J2432" s="9" t="e">
        <f t="shared" ca="1" si="229"/>
        <v>#DIV/0!</v>
      </c>
    </row>
    <row r="2433" spans="3:10" x14ac:dyDescent="0.2">
      <c r="C2433" s="7">
        <v>424.20699999999999</v>
      </c>
      <c r="D2433" s="16">
        <v>3.6830499614500002E-2</v>
      </c>
      <c r="E2433" s="14">
        <f t="shared" ca="1" si="230"/>
        <v>0</v>
      </c>
      <c r="F2433" s="14">
        <f t="shared" ca="1" si="231"/>
        <v>413.202</v>
      </c>
      <c r="G2433" s="15" t="e">
        <f t="shared" ca="1" si="232"/>
        <v>#DIV/0!</v>
      </c>
      <c r="H2433" s="15">
        <f t="shared" ca="1" si="233"/>
        <v>1.026633462567945</v>
      </c>
      <c r="I2433" s="18" t="e">
        <f t="shared" ca="1" si="234"/>
        <v>#DIV/0!</v>
      </c>
      <c r="J2433" s="9" t="e">
        <f t="shared" ca="1" si="229"/>
        <v>#DIV/0!</v>
      </c>
    </row>
    <row r="2434" spans="3:10" x14ac:dyDescent="0.2">
      <c r="C2434" s="7">
        <v>421.87799999999999</v>
      </c>
      <c r="D2434" s="16">
        <v>3.9415415043899997E-2</v>
      </c>
      <c r="E2434" s="14">
        <f t="shared" ca="1" si="230"/>
        <v>0</v>
      </c>
      <c r="F2434" s="14">
        <f t="shared" ca="1" si="231"/>
        <v>410.24700000000001</v>
      </c>
      <c r="G2434" s="15" t="e">
        <f t="shared" ca="1" si="232"/>
        <v>#DIV/0!</v>
      </c>
      <c r="H2434" s="15">
        <f t="shared" ca="1" si="233"/>
        <v>1.0283512128059438</v>
      </c>
      <c r="I2434" s="18" t="e">
        <f t="shared" ca="1" si="234"/>
        <v>#DIV/0!</v>
      </c>
      <c r="J2434" s="9" t="e">
        <f t="shared" ca="1" si="229"/>
        <v>#DIV/0!</v>
      </c>
    </row>
    <row r="2435" spans="3:10" x14ac:dyDescent="0.2">
      <c r="C2435" s="7">
        <v>411.13099999999997</v>
      </c>
      <c r="D2435" s="16">
        <v>1.15135877127E-2</v>
      </c>
      <c r="E2435" s="14">
        <f t="shared" ca="1" si="230"/>
        <v>0</v>
      </c>
      <c r="F2435" s="14">
        <f t="shared" ca="1" si="231"/>
        <v>419.851</v>
      </c>
      <c r="G2435" s="15" t="e">
        <f t="shared" ca="1" si="232"/>
        <v>#DIV/0!</v>
      </c>
      <c r="H2435" s="15">
        <f t="shared" ca="1" si="233"/>
        <v>0.97923072709127756</v>
      </c>
      <c r="I2435" s="18" t="e">
        <f t="shared" ca="1" si="234"/>
        <v>#DIV/0!</v>
      </c>
      <c r="J2435" s="9" t="e">
        <f t="shared" ca="1" si="229"/>
        <v>#DIV/0!</v>
      </c>
    </row>
    <row r="2436" spans="3:10" x14ac:dyDescent="0.2">
      <c r="C2436" s="7">
        <v>416.91800000000001</v>
      </c>
      <c r="D2436" s="16">
        <v>1.63105035107E-2</v>
      </c>
      <c r="E2436" s="14">
        <f t="shared" ca="1" si="230"/>
        <v>0</v>
      </c>
      <c r="F2436" s="14">
        <f t="shared" ca="1" si="231"/>
        <v>420.36799999999999</v>
      </c>
      <c r="G2436" s="15" t="e">
        <f t="shared" ca="1" si="232"/>
        <v>#DIV/0!</v>
      </c>
      <c r="H2436" s="15">
        <f t="shared" ca="1" si="233"/>
        <v>0.99179290526395925</v>
      </c>
      <c r="I2436" s="18" t="e">
        <f t="shared" ca="1" si="234"/>
        <v>#DIV/0!</v>
      </c>
      <c r="J2436" s="9" t="e">
        <f t="shared" ca="1" si="229"/>
        <v>#DIV/0!</v>
      </c>
    </row>
    <row r="2437" spans="3:10" x14ac:dyDescent="0.2">
      <c r="C2437" s="7">
        <v>419.84899999999999</v>
      </c>
      <c r="D2437" s="16">
        <v>1.7342153410400001E-2</v>
      </c>
      <c r="E2437" s="14">
        <f t="shared" ca="1" si="230"/>
        <v>0</v>
      </c>
      <c r="F2437" s="14">
        <f t="shared" ca="1" si="231"/>
        <v>412.685</v>
      </c>
      <c r="G2437" s="15" t="e">
        <f t="shared" ca="1" si="232"/>
        <v>#DIV/0!</v>
      </c>
      <c r="H2437" s="15">
        <f t="shared" ca="1" si="233"/>
        <v>1.0173594872602589</v>
      </c>
      <c r="I2437" s="18" t="e">
        <f t="shared" ca="1" si="234"/>
        <v>#DIV/0!</v>
      </c>
      <c r="J2437" s="9" t="e">
        <f t="shared" ca="1" si="229"/>
        <v>#DIV/0!</v>
      </c>
    </row>
    <row r="2438" spans="3:10" x14ac:dyDescent="0.2">
      <c r="C2438" s="7">
        <v>419.99900000000002</v>
      </c>
      <c r="D2438" s="16">
        <v>2.37800239419E-2</v>
      </c>
      <c r="E2438" s="14">
        <f t="shared" ca="1" si="230"/>
        <v>0</v>
      </c>
      <c r="F2438" s="14">
        <f t="shared" ca="1" si="231"/>
        <v>405.149</v>
      </c>
      <c r="G2438" s="15" t="e">
        <f t="shared" ca="1" si="232"/>
        <v>#DIV/0!</v>
      </c>
      <c r="H2438" s="15">
        <f t="shared" ca="1" si="233"/>
        <v>1.0366531819157891</v>
      </c>
      <c r="I2438" s="18" t="e">
        <f t="shared" ca="1" si="234"/>
        <v>#DIV/0!</v>
      </c>
      <c r="J2438" s="9" t="e">
        <f t="shared" ca="1" si="229"/>
        <v>#DIV/0!</v>
      </c>
    </row>
    <row r="2439" spans="3:10" x14ac:dyDescent="0.2">
      <c r="C2439" s="7">
        <v>418.42099999999999</v>
      </c>
      <c r="D2439" s="16">
        <v>4.4238017831499998E-2</v>
      </c>
      <c r="E2439" s="14">
        <f t="shared" ca="1" si="230"/>
        <v>0</v>
      </c>
      <c r="F2439" s="14">
        <f t="shared" ca="1" si="231"/>
        <v>406.84899999999999</v>
      </c>
      <c r="G2439" s="15" t="e">
        <f t="shared" ca="1" si="232"/>
        <v>#DIV/0!</v>
      </c>
      <c r="H2439" s="15">
        <f t="shared" ca="1" si="233"/>
        <v>1.0284429849895169</v>
      </c>
      <c r="I2439" s="18" t="e">
        <f t="shared" ca="1" si="234"/>
        <v>#DIV/0!</v>
      </c>
      <c r="J2439" s="9" t="e">
        <f t="shared" ca="1" si="229"/>
        <v>#DIV/0!</v>
      </c>
    </row>
    <row r="2440" spans="3:10" x14ac:dyDescent="0.2">
      <c r="C2440" s="7">
        <v>416.69200000000001</v>
      </c>
      <c r="D2440" s="16">
        <v>3.8535405816399998E-2</v>
      </c>
      <c r="E2440" s="14">
        <f t="shared" ca="1" si="230"/>
        <v>0</v>
      </c>
      <c r="F2440" s="14">
        <f t="shared" ca="1" si="231"/>
        <v>410.76400000000001</v>
      </c>
      <c r="G2440" s="15" t="e">
        <f t="shared" ca="1" si="232"/>
        <v>#DIV/0!</v>
      </c>
      <c r="H2440" s="15">
        <f t="shared" ca="1" si="233"/>
        <v>1.0144316444479069</v>
      </c>
      <c r="I2440" s="18" t="e">
        <f t="shared" ca="1" si="234"/>
        <v>#DIV/0!</v>
      </c>
      <c r="J2440" s="9" t="e">
        <f t="shared" ca="1" si="229"/>
        <v>#DIV/0!</v>
      </c>
    </row>
    <row r="2441" spans="3:10" x14ac:dyDescent="0.2">
      <c r="C2441" s="7">
        <v>403.54199999999997</v>
      </c>
      <c r="D2441" s="16">
        <v>3.1996187717400003E-2</v>
      </c>
      <c r="E2441" s="14">
        <f t="shared" ca="1" si="230"/>
        <v>0</v>
      </c>
      <c r="F2441" s="14">
        <f t="shared" ca="1" si="231"/>
        <v>411.42899999999997</v>
      </c>
      <c r="G2441" s="15" t="e">
        <f t="shared" ca="1" si="232"/>
        <v>#DIV/0!</v>
      </c>
      <c r="H2441" s="15">
        <f t="shared" ca="1" si="233"/>
        <v>0.98083022830184552</v>
      </c>
      <c r="I2441" s="18" t="e">
        <f t="shared" ca="1" si="234"/>
        <v>#DIV/0!</v>
      </c>
      <c r="J2441" s="9" t="e">
        <f t="shared" ca="1" si="229"/>
        <v>#DIV/0!</v>
      </c>
    </row>
    <row r="2442" spans="3:10" x14ac:dyDescent="0.2">
      <c r="C2442" s="7">
        <v>406.47199999999998</v>
      </c>
      <c r="D2442" s="16">
        <v>3.4691548304899997E-2</v>
      </c>
      <c r="E2442" s="14">
        <f t="shared" ca="1" si="230"/>
        <v>0</v>
      </c>
      <c r="F2442" s="14">
        <f t="shared" ca="1" si="231"/>
        <v>410.83800000000002</v>
      </c>
      <c r="G2442" s="15" t="e">
        <f t="shared" ca="1" si="232"/>
        <v>#DIV/0!</v>
      </c>
      <c r="H2442" s="15">
        <f t="shared" ca="1" si="233"/>
        <v>0.98937294018566924</v>
      </c>
      <c r="I2442" s="18" t="e">
        <f t="shared" ca="1" si="234"/>
        <v>#DIV/0!</v>
      </c>
      <c r="J2442" s="9" t="e">
        <f t="shared" ca="1" si="229"/>
        <v>#DIV/0!</v>
      </c>
    </row>
    <row r="2443" spans="3:10" x14ac:dyDescent="0.2">
      <c r="C2443" s="7">
        <v>411.80799999999999</v>
      </c>
      <c r="D2443" s="16">
        <v>1.5665937465000002E-2</v>
      </c>
      <c r="E2443" s="14">
        <f t="shared" ca="1" si="230"/>
        <v>0</v>
      </c>
      <c r="F2443" s="14">
        <f t="shared" ca="1" si="231"/>
        <v>422.88</v>
      </c>
      <c r="G2443" s="15" t="e">
        <f t="shared" ca="1" si="232"/>
        <v>#DIV/0!</v>
      </c>
      <c r="H2443" s="15">
        <f t="shared" ca="1" si="233"/>
        <v>0.9738176314793795</v>
      </c>
      <c r="I2443" s="18" t="e">
        <f t="shared" ca="1" si="234"/>
        <v>#DIV/0!</v>
      </c>
      <c r="J2443" s="9" t="e">
        <f t="shared" ca="1" si="229"/>
        <v>#DIV/0!</v>
      </c>
    </row>
    <row r="2444" spans="3:10" x14ac:dyDescent="0.2">
      <c r="C2444" s="7">
        <v>408.20100000000002</v>
      </c>
      <c r="D2444" s="16">
        <v>-6.2294792137499999E-3</v>
      </c>
      <c r="E2444" s="14">
        <f t="shared" ca="1" si="230"/>
        <v>0</v>
      </c>
      <c r="F2444" s="14">
        <f t="shared" ca="1" si="231"/>
        <v>432.09800000000001</v>
      </c>
      <c r="G2444" s="15" t="e">
        <f t="shared" ca="1" si="232"/>
        <v>#DIV/0!</v>
      </c>
      <c r="H2444" s="15">
        <f t="shared" ca="1" si="233"/>
        <v>0.94469541631759468</v>
      </c>
      <c r="I2444" s="18" t="e">
        <f t="shared" ca="1" si="234"/>
        <v>#DIV/0!</v>
      </c>
      <c r="J2444" s="9" t="e">
        <f t="shared" ca="1" si="229"/>
        <v>#DIV/0!</v>
      </c>
    </row>
    <row r="2445" spans="3:10" x14ac:dyDescent="0.2">
      <c r="C2445" s="7">
        <v>406.77300000000002</v>
      </c>
      <c r="D2445" s="16">
        <v>-1.2675889348E-2</v>
      </c>
      <c r="E2445" s="14">
        <f t="shared" ca="1" si="230"/>
        <v>0</v>
      </c>
      <c r="F2445" s="14">
        <f t="shared" ca="1" si="231"/>
        <v>431.947</v>
      </c>
      <c r="G2445" s="15" t="e">
        <f t="shared" ca="1" si="232"/>
        <v>#DIV/0!</v>
      </c>
      <c r="H2445" s="15">
        <f t="shared" ca="1" si="233"/>
        <v>0.94171970172266506</v>
      </c>
      <c r="I2445" s="18" t="e">
        <f t="shared" ca="1" si="234"/>
        <v>#DIV/0!</v>
      </c>
      <c r="J2445" s="9" t="e">
        <f t="shared" ca="1" si="229"/>
        <v>#DIV/0!</v>
      </c>
    </row>
    <row r="2446" spans="3:10" x14ac:dyDescent="0.2">
      <c r="C2446" s="7">
        <v>416.392</v>
      </c>
      <c r="D2446" s="16">
        <v>-1.24372246154E-2</v>
      </c>
      <c r="E2446" s="14">
        <f t="shared" ca="1" si="230"/>
        <v>0</v>
      </c>
      <c r="F2446" s="14">
        <f t="shared" ca="1" si="231"/>
        <v>436.15600000000001</v>
      </c>
      <c r="G2446" s="15" t="e">
        <f t="shared" ca="1" si="232"/>
        <v>#DIV/0!</v>
      </c>
      <c r="H2446" s="15">
        <f t="shared" ca="1" si="233"/>
        <v>0.95468593805885971</v>
      </c>
      <c r="I2446" s="18" t="e">
        <f t="shared" ca="1" si="234"/>
        <v>#DIV/0!</v>
      </c>
      <c r="J2446" s="9" t="e">
        <f t="shared" ca="1" si="229"/>
        <v>#DIV/0!</v>
      </c>
    </row>
    <row r="2447" spans="3:10" x14ac:dyDescent="0.2">
      <c r="C2447" s="7">
        <v>414.81400000000002</v>
      </c>
      <c r="D2447" s="16">
        <v>-8.7680224001800006E-3</v>
      </c>
      <c r="E2447" s="14">
        <f t="shared" ca="1" si="230"/>
        <v>0</v>
      </c>
      <c r="F2447" s="14">
        <f t="shared" ca="1" si="231"/>
        <v>434.202</v>
      </c>
      <c r="G2447" s="15" t="e">
        <f t="shared" ca="1" si="232"/>
        <v>#DIV/0!</v>
      </c>
      <c r="H2447" s="15">
        <f t="shared" ca="1" si="233"/>
        <v>0.95534797168138341</v>
      </c>
      <c r="I2447" s="18" t="e">
        <f t="shared" ca="1" si="234"/>
        <v>#DIV/0!</v>
      </c>
      <c r="J2447" s="9" t="e">
        <f t="shared" ca="1" si="229"/>
        <v>#DIV/0!</v>
      </c>
    </row>
    <row r="2448" spans="3:10" x14ac:dyDescent="0.2">
      <c r="C2448" s="7">
        <v>416.76799999999997</v>
      </c>
      <c r="D2448" s="16">
        <v>6.1445543280799998E-3</v>
      </c>
      <c r="E2448" s="14">
        <f t="shared" ca="1" si="230"/>
        <v>0</v>
      </c>
      <c r="F2448" s="14">
        <f t="shared" ca="1" si="231"/>
        <v>424.80799999999999</v>
      </c>
      <c r="G2448" s="15" t="e">
        <f t="shared" ca="1" si="232"/>
        <v>#DIV/0!</v>
      </c>
      <c r="H2448" s="15">
        <f t="shared" ca="1" si="233"/>
        <v>0.98107380275324374</v>
      </c>
      <c r="I2448" s="18" t="e">
        <f t="shared" ca="1" si="234"/>
        <v>#DIV/0!</v>
      </c>
      <c r="J2448" s="9" t="e">
        <f t="shared" ca="1" si="229"/>
        <v>#DIV/0!</v>
      </c>
    </row>
    <row r="2449" spans="3:10" x14ac:dyDescent="0.2">
      <c r="C2449" s="7">
        <v>417.66899999999998</v>
      </c>
      <c r="D2449" s="16">
        <v>-1.13605562053E-4</v>
      </c>
      <c r="E2449" s="14">
        <f t="shared" ca="1" si="230"/>
        <v>0</v>
      </c>
      <c r="F2449" s="14">
        <f t="shared" ca="1" si="231"/>
        <v>426.38600000000002</v>
      </c>
      <c r="G2449" s="15" t="e">
        <f t="shared" ca="1" si="232"/>
        <v>#DIV/0!</v>
      </c>
      <c r="H2449" s="15">
        <f t="shared" ca="1" si="233"/>
        <v>0.97955608298583907</v>
      </c>
      <c r="I2449" s="18" t="e">
        <f t="shared" ca="1" si="234"/>
        <v>#DIV/0!</v>
      </c>
      <c r="J2449" s="9" t="e">
        <f t="shared" ca="1" si="229"/>
        <v>#DIV/0!</v>
      </c>
    </row>
    <row r="2450" spans="3:10" x14ac:dyDescent="0.2">
      <c r="C2450" s="7">
        <v>410.07900000000001</v>
      </c>
      <c r="D2450" s="16">
        <v>-6.2889904949000003E-4</v>
      </c>
      <c r="E2450" s="14">
        <f t="shared" ca="1" si="230"/>
        <v>0</v>
      </c>
      <c r="F2450" s="14">
        <f t="shared" ca="1" si="231"/>
        <v>423.38099999999997</v>
      </c>
      <c r="G2450" s="15" t="e">
        <f t="shared" ca="1" si="232"/>
        <v>#DIV/0!</v>
      </c>
      <c r="H2450" s="15">
        <f t="shared" ca="1" si="233"/>
        <v>0.96858149043060515</v>
      </c>
      <c r="I2450" s="18" t="e">
        <f t="shared" ca="1" si="234"/>
        <v>#DIV/0!</v>
      </c>
      <c r="J2450" s="9" t="e">
        <f t="shared" ca="1" si="229"/>
        <v>#DIV/0!</v>
      </c>
    </row>
    <row r="2451" spans="3:10" x14ac:dyDescent="0.2">
      <c r="C2451" s="7">
        <v>415.94099999999997</v>
      </c>
      <c r="D2451" s="16">
        <v>1.6650020536299999E-2</v>
      </c>
      <c r="E2451" s="14">
        <f t="shared" ca="1" si="230"/>
        <v>0</v>
      </c>
      <c r="F2451" s="14">
        <f t="shared" ca="1" si="231"/>
        <v>419.548</v>
      </c>
      <c r="G2451" s="15" t="e">
        <f t="shared" ca="1" si="232"/>
        <v>#DIV/0!</v>
      </c>
      <c r="H2451" s="15">
        <f t="shared" ca="1" si="233"/>
        <v>0.99140265237827374</v>
      </c>
      <c r="I2451" s="18" t="e">
        <f t="shared" ca="1" si="234"/>
        <v>#DIV/0!</v>
      </c>
      <c r="J2451" s="9" t="e">
        <f t="shared" ca="1" si="229"/>
        <v>#DIV/0!</v>
      </c>
    </row>
    <row r="2452" spans="3:10" x14ac:dyDescent="0.2">
      <c r="C2452" s="7">
        <v>416.54199999999997</v>
      </c>
      <c r="D2452" s="16">
        <v>1.9812002991899998E-2</v>
      </c>
      <c r="E2452" s="14">
        <f t="shared" ca="1" si="230"/>
        <v>0</v>
      </c>
      <c r="F2452" s="14">
        <f t="shared" ca="1" si="231"/>
        <v>421.577</v>
      </c>
      <c r="G2452" s="15" t="e">
        <f t="shared" ca="1" si="232"/>
        <v>#DIV/0!</v>
      </c>
      <c r="H2452" s="15">
        <f t="shared" ca="1" si="233"/>
        <v>0.98805674882643024</v>
      </c>
      <c r="I2452" s="18" t="e">
        <f t="shared" ca="1" si="234"/>
        <v>#DIV/0!</v>
      </c>
      <c r="J2452" s="9" t="e">
        <f t="shared" ca="1" si="229"/>
        <v>#DIV/0!</v>
      </c>
    </row>
    <row r="2453" spans="3:10" x14ac:dyDescent="0.2">
      <c r="C2453" s="7">
        <v>415.26499999999999</v>
      </c>
      <c r="D2453" s="16">
        <v>-4.9182309947099997E-4</v>
      </c>
      <c r="E2453" s="14">
        <f t="shared" ca="1" si="230"/>
        <v>0</v>
      </c>
      <c r="F2453" s="14">
        <f t="shared" ca="1" si="231"/>
        <v>424.20699999999999</v>
      </c>
      <c r="G2453" s="15" t="e">
        <f t="shared" ca="1" si="232"/>
        <v>#DIV/0!</v>
      </c>
      <c r="H2453" s="15">
        <f t="shared" ca="1" si="233"/>
        <v>0.9789206684472439</v>
      </c>
      <c r="I2453" s="18" t="e">
        <f t="shared" ca="1" si="234"/>
        <v>#DIV/0!</v>
      </c>
      <c r="J2453" s="9" t="e">
        <f t="shared" ca="1" si="229"/>
        <v>#DIV/0!</v>
      </c>
    </row>
    <row r="2454" spans="3:10" x14ac:dyDescent="0.2">
      <c r="C2454" s="7">
        <v>420.375</v>
      </c>
      <c r="D2454" s="16">
        <v>1.9394710685999999E-3</v>
      </c>
      <c r="E2454" s="14">
        <f t="shared" ca="1" si="230"/>
        <v>0</v>
      </c>
      <c r="F2454" s="14">
        <f t="shared" ca="1" si="231"/>
        <v>421.87799999999999</v>
      </c>
      <c r="G2454" s="15" t="e">
        <f t="shared" ca="1" si="232"/>
        <v>#DIV/0!</v>
      </c>
      <c r="H2454" s="15">
        <f t="shared" ca="1" si="233"/>
        <v>0.99643735866767169</v>
      </c>
      <c r="I2454" s="18" t="e">
        <f t="shared" ca="1" si="234"/>
        <v>#DIV/0!</v>
      </c>
      <c r="J2454" s="9" t="e">
        <f t="shared" ca="1" si="229"/>
        <v>#DIV/0!</v>
      </c>
    </row>
    <row r="2455" spans="3:10" x14ac:dyDescent="0.2">
      <c r="C2455" s="7">
        <v>417.14299999999997</v>
      </c>
      <c r="D2455" s="16">
        <v>1.53658026348E-2</v>
      </c>
      <c r="E2455" s="14">
        <f t="shared" ca="1" si="230"/>
        <v>0</v>
      </c>
      <c r="F2455" s="14">
        <f t="shared" ca="1" si="231"/>
        <v>411.13099999999997</v>
      </c>
      <c r="G2455" s="15" t="e">
        <f t="shared" ca="1" si="232"/>
        <v>#DIV/0!</v>
      </c>
      <c r="H2455" s="15">
        <f t="shared" ca="1" si="233"/>
        <v>1.0146230763430635</v>
      </c>
      <c r="I2455" s="18" t="e">
        <f t="shared" ca="1" si="234"/>
        <v>#DIV/0!</v>
      </c>
      <c r="J2455" s="9" t="e">
        <f t="shared" ref="J2455:J2518" ca="1" si="235">ROUND(I2455-D2455,10)</f>
        <v>#DIV/0!</v>
      </c>
    </row>
    <row r="2456" spans="3:10" x14ac:dyDescent="0.2">
      <c r="C2456" s="7">
        <v>424.58300000000003</v>
      </c>
      <c r="D2456" s="16">
        <v>1.0727978652599999E-2</v>
      </c>
      <c r="E2456" s="14">
        <f t="shared" ca="1" si="230"/>
        <v>0</v>
      </c>
      <c r="F2456" s="14">
        <f t="shared" ca="1" si="231"/>
        <v>416.91800000000001</v>
      </c>
      <c r="G2456" s="15" t="e">
        <f t="shared" ca="1" si="232"/>
        <v>#DIV/0!</v>
      </c>
      <c r="H2456" s="15">
        <f t="shared" ca="1" si="233"/>
        <v>1.018384910222154</v>
      </c>
      <c r="I2456" s="18" t="e">
        <f t="shared" ca="1" si="234"/>
        <v>#DIV/0!</v>
      </c>
      <c r="J2456" s="9" t="e">
        <f t="shared" ca="1" si="235"/>
        <v>#DIV/0!</v>
      </c>
    </row>
    <row r="2457" spans="3:10" x14ac:dyDescent="0.2">
      <c r="C2457" s="7">
        <v>421.87799999999999</v>
      </c>
      <c r="D2457" s="16">
        <v>2.5215152679399999E-2</v>
      </c>
      <c r="E2457" s="14">
        <f t="shared" ca="1" si="230"/>
        <v>0</v>
      </c>
      <c r="F2457" s="14">
        <f t="shared" ca="1" si="231"/>
        <v>419.84899999999999</v>
      </c>
      <c r="G2457" s="15" t="e">
        <f t="shared" ca="1" si="232"/>
        <v>#DIV/0!</v>
      </c>
      <c r="H2457" s="15">
        <f t="shared" ca="1" si="233"/>
        <v>1.0048326898480169</v>
      </c>
      <c r="I2457" s="18" t="e">
        <f t="shared" ca="1" si="234"/>
        <v>#DIV/0!</v>
      </c>
      <c r="J2457" s="9" t="e">
        <f t="shared" ca="1" si="235"/>
        <v>#DIV/0!</v>
      </c>
    </row>
    <row r="2458" spans="3:10" x14ac:dyDescent="0.2">
      <c r="C2458" s="7">
        <v>423.30500000000001</v>
      </c>
      <c r="D2458" s="16">
        <v>2.0402936619999999E-2</v>
      </c>
      <c r="E2458" s="14">
        <f t="shared" ca="1" si="230"/>
        <v>0</v>
      </c>
      <c r="F2458" s="14">
        <f t="shared" ca="1" si="231"/>
        <v>419.99900000000002</v>
      </c>
      <c r="G2458" s="15" t="e">
        <f t="shared" ca="1" si="232"/>
        <v>#DIV/0!</v>
      </c>
      <c r="H2458" s="15">
        <f t="shared" ca="1" si="233"/>
        <v>1.0078714473129697</v>
      </c>
      <c r="I2458" s="18" t="e">
        <f t="shared" ca="1" si="234"/>
        <v>#DIV/0!</v>
      </c>
      <c r="J2458" s="9" t="e">
        <f t="shared" ca="1" si="235"/>
        <v>#DIV/0!</v>
      </c>
    </row>
    <row r="2459" spans="3:10" x14ac:dyDescent="0.2">
      <c r="C2459" s="7">
        <v>417.14299999999997</v>
      </c>
      <c r="D2459" s="16">
        <v>5.5310007820499997E-3</v>
      </c>
      <c r="E2459" s="14">
        <f t="shared" ca="1" si="230"/>
        <v>0</v>
      </c>
      <c r="F2459" s="14">
        <f t="shared" ca="1" si="231"/>
        <v>418.42099999999999</v>
      </c>
      <c r="G2459" s="15" t="e">
        <f t="shared" ca="1" si="232"/>
        <v>#DIV/0!</v>
      </c>
      <c r="H2459" s="15">
        <f t="shared" ca="1" si="233"/>
        <v>0.99694565999316476</v>
      </c>
      <c r="I2459" s="18" t="e">
        <f t="shared" ca="1" si="234"/>
        <v>#DIV/0!</v>
      </c>
      <c r="J2459" s="9" t="e">
        <f t="shared" ca="1" si="235"/>
        <v>#DIV/0!</v>
      </c>
    </row>
    <row r="2460" spans="3:10" x14ac:dyDescent="0.2">
      <c r="C2460" s="7">
        <v>412.25900000000001</v>
      </c>
      <c r="D2460" s="16">
        <v>1.9480827818899999E-2</v>
      </c>
      <c r="E2460" s="14">
        <f t="shared" ca="1" si="230"/>
        <v>0</v>
      </c>
      <c r="F2460" s="14">
        <f t="shared" ca="1" si="231"/>
        <v>416.69200000000001</v>
      </c>
      <c r="G2460" s="15" t="e">
        <f t="shared" ca="1" si="232"/>
        <v>#DIV/0!</v>
      </c>
      <c r="H2460" s="15">
        <f t="shared" ca="1" si="233"/>
        <v>0.98936144682403315</v>
      </c>
      <c r="I2460" s="18" t="e">
        <f t="shared" ca="1" si="234"/>
        <v>#DIV/0!</v>
      </c>
      <c r="J2460" s="9" t="e">
        <f t="shared" ca="1" si="235"/>
        <v>#DIV/0!</v>
      </c>
    </row>
    <row r="2461" spans="3:10" x14ac:dyDescent="0.2">
      <c r="C2461" s="7">
        <v>414.21300000000002</v>
      </c>
      <c r="D2461" s="16">
        <v>3.8600816539E-2</v>
      </c>
      <c r="E2461" s="14">
        <f t="shared" ca="1" si="230"/>
        <v>0</v>
      </c>
      <c r="F2461" s="14">
        <f t="shared" ca="1" si="231"/>
        <v>403.54199999999997</v>
      </c>
      <c r="G2461" s="15" t="e">
        <f t="shared" ca="1" si="232"/>
        <v>#DIV/0!</v>
      </c>
      <c r="H2461" s="15">
        <f t="shared" ca="1" si="233"/>
        <v>1.0264433441872223</v>
      </c>
      <c r="I2461" s="18" t="e">
        <f t="shared" ca="1" si="234"/>
        <v>#DIV/0!</v>
      </c>
      <c r="J2461" s="9" t="e">
        <f t="shared" ca="1" si="235"/>
        <v>#DIV/0!</v>
      </c>
    </row>
    <row r="2462" spans="3:10" x14ac:dyDescent="0.2">
      <c r="C2462" s="7">
        <v>418.19499999999999</v>
      </c>
      <c r="D2462" s="16">
        <v>4.5672757233899998E-2</v>
      </c>
      <c r="E2462" s="14">
        <f t="shared" ca="1" si="230"/>
        <v>0</v>
      </c>
      <c r="F2462" s="14">
        <f t="shared" ca="1" si="231"/>
        <v>406.47199999999998</v>
      </c>
      <c r="G2462" s="15" t="e">
        <f t="shared" ca="1" si="232"/>
        <v>#DIV/0!</v>
      </c>
      <c r="H2462" s="15">
        <f t="shared" ca="1" si="233"/>
        <v>1.0288408549666399</v>
      </c>
      <c r="I2462" s="18" t="e">
        <f t="shared" ca="1" si="234"/>
        <v>#DIV/0!</v>
      </c>
      <c r="J2462" s="9" t="e">
        <f t="shared" ca="1" si="235"/>
        <v>#DIV/0!</v>
      </c>
    </row>
    <row r="2463" spans="3:10" x14ac:dyDescent="0.2">
      <c r="C2463" s="7">
        <v>416.46699999999998</v>
      </c>
      <c r="D2463" s="16">
        <v>3.5800535033900002E-2</v>
      </c>
      <c r="E2463" s="14">
        <f t="shared" ca="1" si="230"/>
        <v>0</v>
      </c>
      <c r="F2463" s="14">
        <f t="shared" ca="1" si="231"/>
        <v>411.80799999999999</v>
      </c>
      <c r="G2463" s="15" t="e">
        <f t="shared" ca="1" si="232"/>
        <v>#DIV/0!</v>
      </c>
      <c r="H2463" s="15">
        <f t="shared" ca="1" si="233"/>
        <v>1.0113135247493978</v>
      </c>
      <c r="I2463" s="18" t="e">
        <f t="shared" ca="1" si="234"/>
        <v>#DIV/0!</v>
      </c>
      <c r="J2463" s="9" t="e">
        <f t="shared" ca="1" si="235"/>
        <v>#DIV/0!</v>
      </c>
    </row>
    <row r="2464" spans="3:10" x14ac:dyDescent="0.2">
      <c r="C2464" s="7">
        <v>410.15499999999997</v>
      </c>
      <c r="D2464" s="16">
        <v>3.9036531887500003E-2</v>
      </c>
      <c r="E2464" s="14">
        <f t="shared" ca="1" si="230"/>
        <v>0</v>
      </c>
      <c r="F2464" s="14">
        <f t="shared" ca="1" si="231"/>
        <v>408.20100000000002</v>
      </c>
      <c r="G2464" s="15" t="e">
        <f t="shared" ca="1" si="232"/>
        <v>#DIV/0!</v>
      </c>
      <c r="H2464" s="15">
        <f t="shared" ca="1" si="233"/>
        <v>1.0047868574550283</v>
      </c>
      <c r="I2464" s="18" t="e">
        <f t="shared" ca="1" si="234"/>
        <v>#DIV/0!</v>
      </c>
      <c r="J2464" s="9" t="e">
        <f t="shared" ca="1" si="235"/>
        <v>#DIV/0!</v>
      </c>
    </row>
    <row r="2465" spans="3:10" x14ac:dyDescent="0.2">
      <c r="C2465" s="7">
        <v>411.58199999999999</v>
      </c>
      <c r="D2465" s="16">
        <v>5.4378494776100003E-2</v>
      </c>
      <c r="E2465" s="14">
        <f t="shared" ref="E2465:E2528" ca="1" si="236">OFFSET(B2465,-$K$1,0)</f>
        <v>0</v>
      </c>
      <c r="F2465" s="14">
        <f t="shared" ref="F2465:F2528" ca="1" si="237">OFFSET(C2465,-$K$1,0)</f>
        <v>406.77300000000002</v>
      </c>
      <c r="G2465" s="15" t="e">
        <f t="shared" ref="G2465:G2528" ca="1" si="238">B2465/E2465</f>
        <v>#DIV/0!</v>
      </c>
      <c r="H2465" s="15">
        <f t="shared" ref="H2465:H2528" ca="1" si="239">C2465/F2465</f>
        <v>1.0118223185904669</v>
      </c>
      <c r="I2465" s="18" t="e">
        <f t="shared" ref="I2465:I2528" ca="1" si="240">H2465/G2465-1</f>
        <v>#DIV/0!</v>
      </c>
      <c r="J2465" s="9" t="e">
        <f t="shared" ca="1" si="235"/>
        <v>#DIV/0!</v>
      </c>
    </row>
    <row r="2466" spans="3:10" x14ac:dyDescent="0.2">
      <c r="C2466" s="7">
        <v>406.20400000000001</v>
      </c>
      <c r="D2466" s="16">
        <v>4.0811262539399998E-2</v>
      </c>
      <c r="E2466" s="14">
        <f t="shared" ca="1" si="236"/>
        <v>0</v>
      </c>
      <c r="F2466" s="14">
        <f t="shared" ca="1" si="237"/>
        <v>416.392</v>
      </c>
      <c r="G2466" s="15" t="e">
        <f t="shared" ca="1" si="238"/>
        <v>#DIV/0!</v>
      </c>
      <c r="H2466" s="15">
        <f t="shared" ca="1" si="239"/>
        <v>0.97553267113681341</v>
      </c>
      <c r="I2466" s="18" t="e">
        <f t="shared" ca="1" si="240"/>
        <v>#DIV/0!</v>
      </c>
      <c r="J2466" s="9" t="e">
        <f t="shared" ca="1" si="235"/>
        <v>#DIV/0!</v>
      </c>
    </row>
    <row r="2467" spans="3:10" x14ac:dyDescent="0.2">
      <c r="C2467" s="7">
        <v>396.09</v>
      </c>
      <c r="D2467" s="16">
        <v>2.7642518839199999E-2</v>
      </c>
      <c r="E2467" s="14">
        <f t="shared" ca="1" si="236"/>
        <v>0</v>
      </c>
      <c r="F2467" s="14">
        <f t="shared" ca="1" si="237"/>
        <v>414.81400000000002</v>
      </c>
      <c r="G2467" s="15" t="e">
        <f t="shared" ca="1" si="238"/>
        <v>#DIV/0!</v>
      </c>
      <c r="H2467" s="15">
        <f t="shared" ca="1" si="239"/>
        <v>0.95486169704976198</v>
      </c>
      <c r="I2467" s="18" t="e">
        <f t="shared" ca="1" si="240"/>
        <v>#DIV/0!</v>
      </c>
      <c r="J2467" s="9" t="e">
        <f t="shared" ca="1" si="235"/>
        <v>#DIV/0!</v>
      </c>
    </row>
    <row r="2468" spans="3:10" x14ac:dyDescent="0.2">
      <c r="C2468" s="7">
        <v>387.49799999999999</v>
      </c>
      <c r="D2468" s="16">
        <v>1.3962990666399999E-2</v>
      </c>
      <c r="E2468" s="14">
        <f t="shared" ca="1" si="236"/>
        <v>0</v>
      </c>
      <c r="F2468" s="14">
        <f t="shared" ca="1" si="237"/>
        <v>416.76799999999997</v>
      </c>
      <c r="G2468" s="15" t="e">
        <f t="shared" ca="1" si="238"/>
        <v>#DIV/0!</v>
      </c>
      <c r="H2468" s="15">
        <f t="shared" ca="1" si="239"/>
        <v>0.92976908015970516</v>
      </c>
      <c r="I2468" s="18" t="e">
        <f t="shared" ca="1" si="240"/>
        <v>#DIV/0!</v>
      </c>
      <c r="J2468" s="9" t="e">
        <f t="shared" ca="1" si="235"/>
        <v>#DIV/0!</v>
      </c>
    </row>
    <row r="2469" spans="3:10" x14ac:dyDescent="0.2">
      <c r="C2469" s="7">
        <v>390.387</v>
      </c>
      <c r="D2469" s="16">
        <v>1.7091526129300001E-2</v>
      </c>
      <c r="E2469" s="14">
        <f t="shared" ca="1" si="236"/>
        <v>0</v>
      </c>
      <c r="F2469" s="14">
        <f t="shared" ca="1" si="237"/>
        <v>417.66899999999998</v>
      </c>
      <c r="G2469" s="15" t="e">
        <f t="shared" ca="1" si="238"/>
        <v>#DIV/0!</v>
      </c>
      <c r="H2469" s="15">
        <f t="shared" ca="1" si="239"/>
        <v>0.93468033299095699</v>
      </c>
      <c r="I2469" s="18" t="e">
        <f t="shared" ca="1" si="240"/>
        <v>#DIV/0!</v>
      </c>
      <c r="J2469" s="9" t="e">
        <f t="shared" ca="1" si="235"/>
        <v>#DIV/0!</v>
      </c>
    </row>
    <row r="2470" spans="3:10" x14ac:dyDescent="0.2">
      <c r="C2470" s="7">
        <v>397.68700000000001</v>
      </c>
      <c r="D2470" s="16">
        <v>1.6858952213399999E-2</v>
      </c>
      <c r="E2470" s="14">
        <f t="shared" ca="1" si="236"/>
        <v>0</v>
      </c>
      <c r="F2470" s="14">
        <f t="shared" ca="1" si="237"/>
        <v>410.07900000000001</v>
      </c>
      <c r="G2470" s="15" t="e">
        <f t="shared" ca="1" si="238"/>
        <v>#DIV/0!</v>
      </c>
      <c r="H2470" s="15">
        <f t="shared" ca="1" si="239"/>
        <v>0.96978143235815539</v>
      </c>
      <c r="I2470" s="18" t="e">
        <f t="shared" ca="1" si="240"/>
        <v>#DIV/0!</v>
      </c>
      <c r="J2470" s="9" t="e">
        <f t="shared" ca="1" si="235"/>
        <v>#DIV/0!</v>
      </c>
    </row>
    <row r="2471" spans="3:10" x14ac:dyDescent="0.2">
      <c r="C2471" s="7">
        <v>385.90100000000001</v>
      </c>
      <c r="D2471" s="16">
        <v>5.8388723525099996E-3</v>
      </c>
      <c r="E2471" s="14">
        <f t="shared" ca="1" si="236"/>
        <v>0</v>
      </c>
      <c r="F2471" s="14">
        <f t="shared" ca="1" si="237"/>
        <v>415.94099999999997</v>
      </c>
      <c r="G2471" s="15" t="e">
        <f t="shared" ca="1" si="238"/>
        <v>#DIV/0!</v>
      </c>
      <c r="H2471" s="15">
        <f t="shared" ca="1" si="239"/>
        <v>0.92777821854541875</v>
      </c>
      <c r="I2471" s="18" t="e">
        <f t="shared" ca="1" si="240"/>
        <v>#DIV/0!</v>
      </c>
      <c r="J2471" s="9" t="e">
        <f t="shared" ca="1" si="235"/>
        <v>#DIV/0!</v>
      </c>
    </row>
    <row r="2472" spans="3:10" x14ac:dyDescent="0.2">
      <c r="C2472" s="7">
        <v>391.452</v>
      </c>
      <c r="D2472" s="16">
        <v>4.5471039664000002E-3</v>
      </c>
      <c r="E2472" s="14">
        <f t="shared" ca="1" si="236"/>
        <v>0</v>
      </c>
      <c r="F2472" s="14">
        <f t="shared" ca="1" si="237"/>
        <v>416.54199999999997</v>
      </c>
      <c r="G2472" s="15" t="e">
        <f t="shared" ca="1" si="238"/>
        <v>#DIV/0!</v>
      </c>
      <c r="H2472" s="15">
        <f t="shared" ca="1" si="239"/>
        <v>0.9397659779806119</v>
      </c>
      <c r="I2472" s="18" t="e">
        <f t="shared" ca="1" si="240"/>
        <v>#DIV/0!</v>
      </c>
      <c r="J2472" s="9" t="e">
        <f t="shared" ca="1" si="235"/>
        <v>#DIV/0!</v>
      </c>
    </row>
    <row r="2473" spans="3:10" x14ac:dyDescent="0.2">
      <c r="C2473" s="7">
        <v>390.76799999999997</v>
      </c>
      <c r="D2473" s="16">
        <v>1.0852509471200001E-2</v>
      </c>
      <c r="E2473" s="14">
        <f t="shared" ca="1" si="236"/>
        <v>0</v>
      </c>
      <c r="F2473" s="14">
        <f t="shared" ca="1" si="237"/>
        <v>415.26499999999999</v>
      </c>
      <c r="G2473" s="15" t="e">
        <f t="shared" ca="1" si="238"/>
        <v>#DIV/0!</v>
      </c>
      <c r="H2473" s="15">
        <f t="shared" ca="1" si="239"/>
        <v>0.94100875344659429</v>
      </c>
      <c r="I2473" s="18" t="e">
        <f t="shared" ca="1" si="240"/>
        <v>#DIV/0!</v>
      </c>
      <c r="J2473" s="9" t="e">
        <f t="shared" ca="1" si="235"/>
        <v>#DIV/0!</v>
      </c>
    </row>
    <row r="2474" spans="3:10" x14ac:dyDescent="0.2">
      <c r="C2474" s="7">
        <v>388.10599999999999</v>
      </c>
      <c r="D2474" s="16">
        <v>-4.23125295791E-3</v>
      </c>
      <c r="E2474" s="14">
        <f t="shared" ca="1" si="236"/>
        <v>0</v>
      </c>
      <c r="F2474" s="14">
        <f t="shared" ca="1" si="237"/>
        <v>420.375</v>
      </c>
      <c r="G2474" s="15" t="e">
        <f t="shared" ca="1" si="238"/>
        <v>#DIV/0!</v>
      </c>
      <c r="H2474" s="15">
        <f t="shared" ca="1" si="239"/>
        <v>0.92323758548914658</v>
      </c>
      <c r="I2474" s="18" t="e">
        <f t="shared" ca="1" si="240"/>
        <v>#DIV/0!</v>
      </c>
      <c r="J2474" s="9" t="e">
        <f t="shared" ca="1" si="235"/>
        <v>#DIV/0!</v>
      </c>
    </row>
    <row r="2475" spans="3:10" x14ac:dyDescent="0.2">
      <c r="C2475" s="7">
        <v>391.14800000000002</v>
      </c>
      <c r="D2475" s="16">
        <v>-2.0146877628599998E-3</v>
      </c>
      <c r="E2475" s="14">
        <f t="shared" ca="1" si="236"/>
        <v>0</v>
      </c>
      <c r="F2475" s="14">
        <f t="shared" ca="1" si="237"/>
        <v>417.14299999999997</v>
      </c>
      <c r="G2475" s="15" t="e">
        <f t="shared" ca="1" si="238"/>
        <v>#DIV/0!</v>
      </c>
      <c r="H2475" s="15">
        <f t="shared" ca="1" si="239"/>
        <v>0.9376832405194383</v>
      </c>
      <c r="I2475" s="18" t="e">
        <f t="shared" ca="1" si="240"/>
        <v>#DIV/0!</v>
      </c>
      <c r="J2475" s="9" t="e">
        <f t="shared" ca="1" si="235"/>
        <v>#DIV/0!</v>
      </c>
    </row>
    <row r="2476" spans="3:10" x14ac:dyDescent="0.2">
      <c r="C2476" s="7">
        <v>382.85899999999998</v>
      </c>
      <c r="D2476" s="16">
        <v>-1.06219497569E-2</v>
      </c>
      <c r="E2476" s="14">
        <f t="shared" ca="1" si="236"/>
        <v>0</v>
      </c>
      <c r="F2476" s="14">
        <f t="shared" ca="1" si="237"/>
        <v>424.58300000000003</v>
      </c>
      <c r="G2476" s="15" t="e">
        <f t="shared" ca="1" si="238"/>
        <v>#DIV/0!</v>
      </c>
      <c r="H2476" s="15">
        <f t="shared" ca="1" si="239"/>
        <v>0.90172946161292367</v>
      </c>
      <c r="I2476" s="18" t="e">
        <f t="shared" ca="1" si="240"/>
        <v>#DIV/0!</v>
      </c>
      <c r="J2476" s="9" t="e">
        <f t="shared" ca="1" si="235"/>
        <v>#DIV/0!</v>
      </c>
    </row>
    <row r="2477" spans="3:10" x14ac:dyDescent="0.2">
      <c r="C2477" s="7">
        <v>387.42200000000003</v>
      </c>
      <c r="D2477" s="16">
        <v>-6.2170952495299997E-3</v>
      </c>
      <c r="E2477" s="14">
        <f t="shared" ca="1" si="236"/>
        <v>0</v>
      </c>
      <c r="F2477" s="14">
        <f t="shared" ca="1" si="237"/>
        <v>421.87799999999999</v>
      </c>
      <c r="G2477" s="15" t="e">
        <f t="shared" ca="1" si="238"/>
        <v>#DIV/0!</v>
      </c>
      <c r="H2477" s="15">
        <f t="shared" ca="1" si="239"/>
        <v>0.91832709930359024</v>
      </c>
      <c r="I2477" s="18" t="e">
        <f t="shared" ca="1" si="240"/>
        <v>#DIV/0!</v>
      </c>
      <c r="J2477" s="9" t="e">
        <f t="shared" ca="1" si="235"/>
        <v>#DIV/0!</v>
      </c>
    </row>
    <row r="2478" spans="3:10" x14ac:dyDescent="0.2">
      <c r="C2478" s="7">
        <v>382.63099999999997</v>
      </c>
      <c r="D2478" s="16">
        <v>-9.0669430669000003E-3</v>
      </c>
      <c r="E2478" s="14">
        <f t="shared" ca="1" si="236"/>
        <v>0</v>
      </c>
      <c r="F2478" s="14">
        <f t="shared" ca="1" si="237"/>
        <v>423.30500000000001</v>
      </c>
      <c r="G2478" s="15" t="e">
        <f t="shared" ca="1" si="238"/>
        <v>#DIV/0!</v>
      </c>
      <c r="H2478" s="15">
        <f t="shared" ca="1" si="239"/>
        <v>0.90391325403668743</v>
      </c>
      <c r="I2478" s="18" t="e">
        <f t="shared" ca="1" si="240"/>
        <v>#DIV/0!</v>
      </c>
      <c r="J2478" s="9" t="e">
        <f t="shared" ca="1" si="235"/>
        <v>#DIV/0!</v>
      </c>
    </row>
    <row r="2479" spans="3:10" x14ac:dyDescent="0.2">
      <c r="C2479" s="7">
        <v>400.72899999999998</v>
      </c>
      <c r="D2479" s="16">
        <v>9.0042222802999995E-3</v>
      </c>
      <c r="E2479" s="14">
        <f t="shared" ca="1" si="236"/>
        <v>0</v>
      </c>
      <c r="F2479" s="14">
        <f t="shared" ca="1" si="237"/>
        <v>417.14299999999997</v>
      </c>
      <c r="G2479" s="15" t="e">
        <f t="shared" ca="1" si="238"/>
        <v>#DIV/0!</v>
      </c>
      <c r="H2479" s="15">
        <f t="shared" ca="1" si="239"/>
        <v>0.96065138333856737</v>
      </c>
      <c r="I2479" s="18" t="e">
        <f t="shared" ca="1" si="240"/>
        <v>#DIV/0!</v>
      </c>
      <c r="J2479" s="9" t="e">
        <f t="shared" ca="1" si="235"/>
        <v>#DIV/0!</v>
      </c>
    </row>
    <row r="2480" spans="3:10" x14ac:dyDescent="0.2">
      <c r="C2480" s="7">
        <v>406.81200000000001</v>
      </c>
      <c r="D2480" s="16">
        <v>6.1327074500500001E-3</v>
      </c>
      <c r="E2480" s="14">
        <f t="shared" ca="1" si="236"/>
        <v>0</v>
      </c>
      <c r="F2480" s="14">
        <f t="shared" ca="1" si="237"/>
        <v>412.25900000000001</v>
      </c>
      <c r="G2480" s="15" t="e">
        <f t="shared" ca="1" si="238"/>
        <v>#DIV/0!</v>
      </c>
      <c r="H2480" s="15">
        <f t="shared" ca="1" si="239"/>
        <v>0.98678743217249354</v>
      </c>
      <c r="I2480" s="18" t="e">
        <f t="shared" ca="1" si="240"/>
        <v>#DIV/0!</v>
      </c>
      <c r="J2480" s="9" t="e">
        <f t="shared" ca="1" si="235"/>
        <v>#DIV/0!</v>
      </c>
    </row>
    <row r="2481" spans="3:10" x14ac:dyDescent="0.2">
      <c r="C2481" s="7">
        <v>404.07400000000001</v>
      </c>
      <c r="D2481" s="16">
        <v>-7.4266116102799998E-3</v>
      </c>
      <c r="E2481" s="14">
        <f t="shared" ca="1" si="236"/>
        <v>0</v>
      </c>
      <c r="F2481" s="14">
        <f t="shared" ca="1" si="237"/>
        <v>414.21300000000002</v>
      </c>
      <c r="G2481" s="15" t="e">
        <f t="shared" ca="1" si="238"/>
        <v>#DIV/0!</v>
      </c>
      <c r="H2481" s="15">
        <f t="shared" ca="1" si="239"/>
        <v>0.97552225545794069</v>
      </c>
      <c r="I2481" s="18" t="e">
        <f t="shared" ca="1" si="240"/>
        <v>#DIV/0!</v>
      </c>
      <c r="J2481" s="9" t="e">
        <f t="shared" ca="1" si="235"/>
        <v>#DIV/0!</v>
      </c>
    </row>
    <row r="2482" spans="3:10" x14ac:dyDescent="0.2">
      <c r="C2482" s="7">
        <v>405.899</v>
      </c>
      <c r="D2482" s="16">
        <v>-9.4631559012599998E-3</v>
      </c>
      <c r="E2482" s="14">
        <f t="shared" ca="1" si="236"/>
        <v>0</v>
      </c>
      <c r="F2482" s="14">
        <f t="shared" ca="1" si="237"/>
        <v>418.19499999999999</v>
      </c>
      <c r="G2482" s="15" t="e">
        <f t="shared" ca="1" si="238"/>
        <v>#DIV/0!</v>
      </c>
      <c r="H2482" s="15">
        <f t="shared" ca="1" si="239"/>
        <v>0.97059744855868679</v>
      </c>
      <c r="I2482" s="18" t="e">
        <f t="shared" ca="1" si="240"/>
        <v>#DIV/0!</v>
      </c>
      <c r="J2482" s="9" t="e">
        <f t="shared" ca="1" si="235"/>
        <v>#DIV/0!</v>
      </c>
    </row>
    <row r="2483" spans="3:10" x14ac:dyDescent="0.2">
      <c r="C2483" s="7">
        <v>409.92899999999997</v>
      </c>
      <c r="D2483" s="16">
        <v>2.6072995166300001E-3</v>
      </c>
      <c r="E2483" s="14">
        <f t="shared" ca="1" si="236"/>
        <v>0</v>
      </c>
      <c r="F2483" s="14">
        <f t="shared" ca="1" si="237"/>
        <v>416.46699999999998</v>
      </c>
      <c r="G2483" s="15" t="e">
        <f t="shared" ca="1" si="238"/>
        <v>#DIV/0!</v>
      </c>
      <c r="H2483" s="15">
        <f t="shared" ca="1" si="239"/>
        <v>0.98430127717202076</v>
      </c>
      <c r="I2483" s="18" t="e">
        <f t="shared" ca="1" si="240"/>
        <v>#DIV/0!</v>
      </c>
      <c r="J2483" s="9" t="e">
        <f t="shared" ca="1" si="235"/>
        <v>#DIV/0!</v>
      </c>
    </row>
    <row r="2484" spans="3:10" x14ac:dyDescent="0.2">
      <c r="C2484" s="7">
        <v>414.416</v>
      </c>
      <c r="D2484" s="16">
        <v>7.0170209329800002E-3</v>
      </c>
      <c r="E2484" s="14">
        <f t="shared" ca="1" si="236"/>
        <v>0</v>
      </c>
      <c r="F2484" s="14">
        <f t="shared" ca="1" si="237"/>
        <v>410.15499999999997</v>
      </c>
      <c r="G2484" s="15" t="e">
        <f t="shared" ca="1" si="238"/>
        <v>#DIV/0!</v>
      </c>
      <c r="H2484" s="15">
        <f t="shared" ca="1" si="239"/>
        <v>1.0103887554704929</v>
      </c>
      <c r="I2484" s="18" t="e">
        <f t="shared" ca="1" si="240"/>
        <v>#DIV/0!</v>
      </c>
      <c r="J2484" s="9" t="e">
        <f t="shared" ca="1" si="235"/>
        <v>#DIV/0!</v>
      </c>
    </row>
    <row r="2485" spans="3:10" x14ac:dyDescent="0.2">
      <c r="C2485" s="7">
        <v>414.79599999999999</v>
      </c>
      <c r="D2485" s="16">
        <v>2.3708437322999998E-3</v>
      </c>
      <c r="E2485" s="14">
        <f t="shared" ca="1" si="236"/>
        <v>0</v>
      </c>
      <c r="F2485" s="14">
        <f t="shared" ca="1" si="237"/>
        <v>411.58199999999999</v>
      </c>
      <c r="G2485" s="15" t="e">
        <f t="shared" ca="1" si="238"/>
        <v>#DIV/0!</v>
      </c>
      <c r="H2485" s="15">
        <f t="shared" ca="1" si="239"/>
        <v>1.0078088934890252</v>
      </c>
      <c r="I2485" s="18" t="e">
        <f t="shared" ca="1" si="240"/>
        <v>#DIV/0!</v>
      </c>
      <c r="J2485" s="9" t="e">
        <f t="shared" ca="1" si="235"/>
        <v>#DIV/0!</v>
      </c>
    </row>
    <row r="2486" spans="3:10" x14ac:dyDescent="0.2">
      <c r="C2486" s="7">
        <v>415.48</v>
      </c>
      <c r="D2486" s="16">
        <v>9.1141191825999997E-3</v>
      </c>
      <c r="E2486" s="14">
        <f t="shared" ca="1" si="236"/>
        <v>0</v>
      </c>
      <c r="F2486" s="14">
        <f t="shared" ca="1" si="237"/>
        <v>406.20400000000001</v>
      </c>
      <c r="G2486" s="15" t="e">
        <f t="shared" ca="1" si="238"/>
        <v>#DIV/0!</v>
      </c>
      <c r="H2486" s="15">
        <f t="shared" ca="1" si="239"/>
        <v>1.0228358164862976</v>
      </c>
      <c r="I2486" s="18" t="e">
        <f t="shared" ca="1" si="240"/>
        <v>#DIV/0!</v>
      </c>
      <c r="J2486" s="9" t="e">
        <f t="shared" ca="1" si="235"/>
        <v>#DIV/0!</v>
      </c>
    </row>
    <row r="2487" spans="3:10" x14ac:dyDescent="0.2">
      <c r="C2487" s="7">
        <v>415.709</v>
      </c>
      <c r="D2487" s="16">
        <v>2.0345591131600001E-2</v>
      </c>
      <c r="E2487" s="14">
        <f t="shared" ca="1" si="236"/>
        <v>0</v>
      </c>
      <c r="F2487" s="14">
        <f t="shared" ca="1" si="237"/>
        <v>396.09</v>
      </c>
      <c r="G2487" s="15" t="e">
        <f t="shared" ca="1" si="238"/>
        <v>#DIV/0!</v>
      </c>
      <c r="H2487" s="15">
        <f t="shared" ca="1" si="239"/>
        <v>1.0495316720947261</v>
      </c>
      <c r="I2487" s="18" t="e">
        <f t="shared" ca="1" si="240"/>
        <v>#DIV/0!</v>
      </c>
      <c r="J2487" s="9" t="e">
        <f t="shared" ca="1" si="235"/>
        <v>#DIV/0!</v>
      </c>
    </row>
    <row r="2488" spans="3:10" x14ac:dyDescent="0.2">
      <c r="C2488" s="7">
        <v>426.202</v>
      </c>
      <c r="D2488" s="16">
        <v>3.7133292247200002E-2</v>
      </c>
      <c r="E2488" s="14">
        <f t="shared" ca="1" si="236"/>
        <v>0</v>
      </c>
      <c r="F2488" s="14">
        <f t="shared" ca="1" si="237"/>
        <v>387.49799999999999</v>
      </c>
      <c r="G2488" s="15" t="e">
        <f t="shared" ca="1" si="238"/>
        <v>#DIV/0!</v>
      </c>
      <c r="H2488" s="15">
        <f t="shared" ca="1" si="239"/>
        <v>1.0998818058415785</v>
      </c>
      <c r="I2488" s="18" t="e">
        <f t="shared" ca="1" si="240"/>
        <v>#DIV/0!</v>
      </c>
      <c r="J2488" s="9" t="e">
        <f t="shared" ca="1" si="235"/>
        <v>#DIV/0!</v>
      </c>
    </row>
    <row r="2489" spans="3:10" x14ac:dyDescent="0.2">
      <c r="C2489" s="7">
        <v>429.85199999999998</v>
      </c>
      <c r="D2489" s="16">
        <v>3.8852903828299999E-2</v>
      </c>
      <c r="E2489" s="14">
        <f t="shared" ca="1" si="236"/>
        <v>0</v>
      </c>
      <c r="F2489" s="14">
        <f t="shared" ca="1" si="237"/>
        <v>390.387</v>
      </c>
      <c r="G2489" s="15" t="e">
        <f t="shared" ca="1" si="238"/>
        <v>#DIV/0!</v>
      </c>
      <c r="H2489" s="15">
        <f t="shared" ca="1" si="239"/>
        <v>1.1010919933296959</v>
      </c>
      <c r="I2489" s="18" t="e">
        <f t="shared" ca="1" si="240"/>
        <v>#DIV/0!</v>
      </c>
      <c r="J2489" s="9" t="e">
        <f t="shared" ca="1" si="235"/>
        <v>#DIV/0!</v>
      </c>
    </row>
    <row r="2490" spans="3:10" x14ac:dyDescent="0.2">
      <c r="C2490" s="7">
        <v>425.21300000000002</v>
      </c>
      <c r="D2490" s="16">
        <v>3.7886350942199998E-2</v>
      </c>
      <c r="E2490" s="14">
        <f t="shared" ca="1" si="236"/>
        <v>0</v>
      </c>
      <c r="F2490" s="14">
        <f t="shared" ca="1" si="237"/>
        <v>397.68700000000001</v>
      </c>
      <c r="G2490" s="15" t="e">
        <f t="shared" ca="1" si="238"/>
        <v>#DIV/0!</v>
      </c>
      <c r="H2490" s="15">
        <f t="shared" ca="1" si="239"/>
        <v>1.0692152371085804</v>
      </c>
      <c r="I2490" s="18" t="e">
        <f t="shared" ca="1" si="240"/>
        <v>#DIV/0!</v>
      </c>
      <c r="J2490" s="9" t="e">
        <f t="shared" ca="1" si="235"/>
        <v>#DIV/0!</v>
      </c>
    </row>
    <row r="2491" spans="3:10" x14ac:dyDescent="0.2">
      <c r="C2491" s="7">
        <v>427.57100000000003</v>
      </c>
      <c r="D2491" s="16">
        <v>5.8285933693299999E-2</v>
      </c>
      <c r="E2491" s="14">
        <f t="shared" ca="1" si="236"/>
        <v>0</v>
      </c>
      <c r="F2491" s="14">
        <f t="shared" ca="1" si="237"/>
        <v>385.90100000000001</v>
      </c>
      <c r="G2491" s="15" t="e">
        <f t="shared" ca="1" si="238"/>
        <v>#DIV/0!</v>
      </c>
      <c r="H2491" s="15">
        <f t="shared" ca="1" si="239"/>
        <v>1.107981062500486</v>
      </c>
      <c r="I2491" s="18" t="e">
        <f t="shared" ca="1" si="240"/>
        <v>#DIV/0!</v>
      </c>
      <c r="J2491" s="9" t="e">
        <f t="shared" ca="1" si="235"/>
        <v>#DIV/0!</v>
      </c>
    </row>
    <row r="2492" spans="3:10" x14ac:dyDescent="0.2">
      <c r="C2492" s="7">
        <v>424.529</v>
      </c>
      <c r="D2492" s="16">
        <v>6.4482335037000002E-2</v>
      </c>
      <c r="E2492" s="14">
        <f t="shared" ca="1" si="236"/>
        <v>0</v>
      </c>
      <c r="F2492" s="14">
        <f t="shared" ca="1" si="237"/>
        <v>391.452</v>
      </c>
      <c r="G2492" s="15" t="e">
        <f t="shared" ca="1" si="238"/>
        <v>#DIV/0!</v>
      </c>
      <c r="H2492" s="15">
        <f t="shared" ca="1" si="239"/>
        <v>1.0844982271134136</v>
      </c>
      <c r="I2492" s="18" t="e">
        <f t="shared" ca="1" si="240"/>
        <v>#DIV/0!</v>
      </c>
      <c r="J2492" s="9" t="e">
        <f t="shared" ca="1" si="235"/>
        <v>#DIV/0!</v>
      </c>
    </row>
    <row r="2493" spans="3:10" x14ac:dyDescent="0.2">
      <c r="C2493" s="7">
        <v>425.36599999999999</v>
      </c>
      <c r="D2493" s="16">
        <v>6.9453572725099999E-2</v>
      </c>
      <c r="E2493" s="14">
        <f t="shared" ca="1" si="236"/>
        <v>0</v>
      </c>
      <c r="F2493" s="14">
        <f t="shared" ca="1" si="237"/>
        <v>390.76799999999997</v>
      </c>
      <c r="G2493" s="15" t="e">
        <f t="shared" ca="1" si="238"/>
        <v>#DIV/0!</v>
      </c>
      <c r="H2493" s="15">
        <f t="shared" ca="1" si="239"/>
        <v>1.0885384678376939</v>
      </c>
      <c r="I2493" s="18" t="e">
        <f t="shared" ca="1" si="240"/>
        <v>#DIV/0!</v>
      </c>
      <c r="J2493" s="9" t="e">
        <f t="shared" ca="1" si="235"/>
        <v>#DIV/0!</v>
      </c>
    </row>
    <row r="2494" spans="3:10" x14ac:dyDescent="0.2">
      <c r="C2494" s="7">
        <v>435.70699999999999</v>
      </c>
      <c r="D2494" s="16">
        <v>8.8587286178000005E-2</v>
      </c>
      <c r="E2494" s="14">
        <f t="shared" ca="1" si="236"/>
        <v>0</v>
      </c>
      <c r="F2494" s="14">
        <f t="shared" ca="1" si="237"/>
        <v>388.10599999999999</v>
      </c>
      <c r="G2494" s="15" t="e">
        <f t="shared" ca="1" si="238"/>
        <v>#DIV/0!</v>
      </c>
      <c r="H2494" s="15">
        <f t="shared" ca="1" si="239"/>
        <v>1.1226494823579125</v>
      </c>
      <c r="I2494" s="18" t="e">
        <f t="shared" ca="1" si="240"/>
        <v>#DIV/0!</v>
      </c>
      <c r="J2494" s="9" t="e">
        <f t="shared" ca="1" si="235"/>
        <v>#DIV/0!</v>
      </c>
    </row>
    <row r="2495" spans="3:10" x14ac:dyDescent="0.2">
      <c r="C2495" s="7">
        <v>424.45299999999997</v>
      </c>
      <c r="D2495" s="16">
        <v>6.4996979519700002E-2</v>
      </c>
      <c r="E2495" s="14">
        <f t="shared" ca="1" si="236"/>
        <v>0</v>
      </c>
      <c r="F2495" s="14">
        <f t="shared" ca="1" si="237"/>
        <v>391.14800000000002</v>
      </c>
      <c r="G2495" s="15" t="e">
        <f t="shared" ca="1" si="238"/>
        <v>#DIV/0!</v>
      </c>
      <c r="H2495" s="15">
        <f t="shared" ca="1" si="239"/>
        <v>1.0851467986542178</v>
      </c>
      <c r="I2495" s="18" t="e">
        <f t="shared" ca="1" si="240"/>
        <v>#DIV/0!</v>
      </c>
      <c r="J2495" s="9" t="e">
        <f t="shared" ca="1" si="235"/>
        <v>#DIV/0!</v>
      </c>
    </row>
    <row r="2496" spans="3:10" x14ac:dyDescent="0.2">
      <c r="C2496" s="7">
        <v>426.65800000000002</v>
      </c>
      <c r="D2496" s="16">
        <v>5.9611884884899997E-2</v>
      </c>
      <c r="E2496" s="14">
        <f t="shared" ca="1" si="236"/>
        <v>0</v>
      </c>
      <c r="F2496" s="14">
        <f t="shared" ca="1" si="237"/>
        <v>382.85899999999998</v>
      </c>
      <c r="G2496" s="15" t="e">
        <f t="shared" ca="1" si="238"/>
        <v>#DIV/0!</v>
      </c>
      <c r="H2496" s="15">
        <f t="shared" ca="1" si="239"/>
        <v>1.1143998182098371</v>
      </c>
      <c r="I2496" s="18" t="e">
        <f t="shared" ca="1" si="240"/>
        <v>#DIV/0!</v>
      </c>
      <c r="J2496" s="9" t="e">
        <f t="shared" ca="1" si="235"/>
        <v>#DIV/0!</v>
      </c>
    </row>
    <row r="2497" spans="3:10" x14ac:dyDescent="0.2">
      <c r="C2497" s="7">
        <v>433.50200000000001</v>
      </c>
      <c r="D2497" s="16">
        <v>5.5520336155600002E-2</v>
      </c>
      <c r="E2497" s="14">
        <f t="shared" ca="1" si="236"/>
        <v>0</v>
      </c>
      <c r="F2497" s="14">
        <f t="shared" ca="1" si="237"/>
        <v>387.42200000000003</v>
      </c>
      <c r="G2497" s="15" t="e">
        <f t="shared" ca="1" si="238"/>
        <v>#DIV/0!</v>
      </c>
      <c r="H2497" s="15">
        <f t="shared" ca="1" si="239"/>
        <v>1.1189400705174202</v>
      </c>
      <c r="I2497" s="18" t="e">
        <f t="shared" ca="1" si="240"/>
        <v>#DIV/0!</v>
      </c>
      <c r="J2497" s="9" t="e">
        <f t="shared" ca="1" si="235"/>
        <v>#DIV/0!</v>
      </c>
    </row>
    <row r="2498" spans="3:10" x14ac:dyDescent="0.2">
      <c r="C2498" s="7">
        <v>433.654</v>
      </c>
      <c r="D2498" s="16">
        <v>4.8162892878799997E-2</v>
      </c>
      <c r="E2498" s="14">
        <f t="shared" ca="1" si="236"/>
        <v>0</v>
      </c>
      <c r="F2498" s="14">
        <f t="shared" ca="1" si="237"/>
        <v>382.63099999999997</v>
      </c>
      <c r="G2498" s="15" t="e">
        <f t="shared" ca="1" si="238"/>
        <v>#DIV/0!</v>
      </c>
      <c r="H2498" s="15">
        <f t="shared" ca="1" si="239"/>
        <v>1.1333477946115187</v>
      </c>
      <c r="I2498" s="18" t="e">
        <f t="shared" ca="1" si="240"/>
        <v>#DIV/0!</v>
      </c>
      <c r="J2498" s="9" t="e">
        <f t="shared" ca="1" si="235"/>
        <v>#DIV/0!</v>
      </c>
    </row>
    <row r="2499" spans="3:10" x14ac:dyDescent="0.2">
      <c r="C2499" s="7">
        <v>431.601</v>
      </c>
      <c r="D2499" s="16">
        <v>2.01229643428E-2</v>
      </c>
      <c r="E2499" s="14">
        <f t="shared" ca="1" si="236"/>
        <v>0</v>
      </c>
      <c r="F2499" s="14">
        <f t="shared" ca="1" si="237"/>
        <v>400.72899999999998</v>
      </c>
      <c r="G2499" s="15" t="e">
        <f t="shared" ca="1" si="238"/>
        <v>#DIV/0!</v>
      </c>
      <c r="H2499" s="15">
        <f t="shared" ca="1" si="239"/>
        <v>1.0770395953374974</v>
      </c>
      <c r="I2499" s="18" t="e">
        <f t="shared" ca="1" si="240"/>
        <v>#DIV/0!</v>
      </c>
      <c r="J2499" s="9" t="e">
        <f t="shared" ca="1" si="235"/>
        <v>#DIV/0!</v>
      </c>
    </row>
    <row r="2500" spans="3:10" x14ac:dyDescent="0.2">
      <c r="C2500" s="7">
        <v>430.68799999999999</v>
      </c>
      <c r="D2500" s="16">
        <v>1.31633707568E-2</v>
      </c>
      <c r="E2500" s="14">
        <f t="shared" ca="1" si="236"/>
        <v>0</v>
      </c>
      <c r="F2500" s="14">
        <f t="shared" ca="1" si="237"/>
        <v>406.81200000000001</v>
      </c>
      <c r="G2500" s="15" t="e">
        <f t="shared" ca="1" si="238"/>
        <v>#DIV/0!</v>
      </c>
      <c r="H2500" s="15">
        <f t="shared" ca="1" si="239"/>
        <v>1.0586905007718552</v>
      </c>
      <c r="I2500" s="18" t="e">
        <f t="shared" ca="1" si="240"/>
        <v>#DIV/0!</v>
      </c>
      <c r="J2500" s="9" t="e">
        <f t="shared" ca="1" si="235"/>
        <v>#DIV/0!</v>
      </c>
    </row>
    <row r="2501" spans="3:10" x14ac:dyDescent="0.2">
      <c r="C2501" s="7">
        <v>430.08</v>
      </c>
      <c r="D2501" s="16">
        <v>2.15979081217E-2</v>
      </c>
      <c r="E2501" s="14">
        <f t="shared" ca="1" si="236"/>
        <v>0</v>
      </c>
      <c r="F2501" s="14">
        <f t="shared" ca="1" si="237"/>
        <v>404.07400000000001</v>
      </c>
      <c r="G2501" s="15" t="e">
        <f t="shared" ca="1" si="238"/>
        <v>#DIV/0!</v>
      </c>
      <c r="H2501" s="15">
        <f t="shared" ca="1" si="239"/>
        <v>1.064359498507699</v>
      </c>
      <c r="I2501" s="18" t="e">
        <f t="shared" ca="1" si="240"/>
        <v>#DIV/0!</v>
      </c>
      <c r="J2501" s="9" t="e">
        <f t="shared" ca="1" si="235"/>
        <v>#DIV/0!</v>
      </c>
    </row>
    <row r="2502" spans="3:10" x14ac:dyDescent="0.2">
      <c r="C2502" s="7">
        <v>426.65800000000002</v>
      </c>
      <c r="D2502" s="16">
        <v>1.47372214097E-2</v>
      </c>
      <c r="E2502" s="14">
        <f t="shared" ca="1" si="236"/>
        <v>0</v>
      </c>
      <c r="F2502" s="14">
        <f t="shared" ca="1" si="237"/>
        <v>405.899</v>
      </c>
      <c r="G2502" s="15" t="e">
        <f t="shared" ca="1" si="238"/>
        <v>#DIV/0!</v>
      </c>
      <c r="H2502" s="15">
        <f t="shared" ca="1" si="239"/>
        <v>1.0511432647037811</v>
      </c>
      <c r="I2502" s="18" t="e">
        <f t="shared" ca="1" si="240"/>
        <v>#DIV/0!</v>
      </c>
      <c r="J2502" s="9" t="e">
        <f t="shared" ca="1" si="235"/>
        <v>#DIV/0!</v>
      </c>
    </row>
    <row r="2503" spans="3:10" x14ac:dyDescent="0.2">
      <c r="C2503" s="7">
        <v>430.61200000000002</v>
      </c>
      <c r="D2503" s="16">
        <v>1.51438128241E-2</v>
      </c>
      <c r="E2503" s="14">
        <f t="shared" ca="1" si="236"/>
        <v>0</v>
      </c>
      <c r="F2503" s="14">
        <f t="shared" ca="1" si="237"/>
        <v>409.92899999999997</v>
      </c>
      <c r="G2503" s="15" t="e">
        <f t="shared" ca="1" si="238"/>
        <v>#DIV/0!</v>
      </c>
      <c r="H2503" s="15">
        <f t="shared" ca="1" si="239"/>
        <v>1.05045507880633</v>
      </c>
      <c r="I2503" s="18" t="e">
        <f t="shared" ca="1" si="240"/>
        <v>#DIV/0!</v>
      </c>
      <c r="J2503" s="9" t="e">
        <f t="shared" ca="1" si="235"/>
        <v>#DIV/0!</v>
      </c>
    </row>
    <row r="2504" spans="3:10" x14ac:dyDescent="0.2">
      <c r="C2504" s="7">
        <v>432.43700000000001</v>
      </c>
      <c r="D2504" s="16">
        <v>1.01976221393E-2</v>
      </c>
      <c r="E2504" s="14">
        <f t="shared" ca="1" si="236"/>
        <v>0</v>
      </c>
      <c r="F2504" s="14">
        <f t="shared" ca="1" si="237"/>
        <v>414.416</v>
      </c>
      <c r="G2504" s="15" t="e">
        <f t="shared" ca="1" si="238"/>
        <v>#DIV/0!</v>
      </c>
      <c r="H2504" s="15">
        <f t="shared" ca="1" si="239"/>
        <v>1.0434852901432377</v>
      </c>
      <c r="I2504" s="18" t="e">
        <f t="shared" ca="1" si="240"/>
        <v>#DIV/0!</v>
      </c>
      <c r="J2504" s="9" t="e">
        <f t="shared" ca="1" si="235"/>
        <v>#DIV/0!</v>
      </c>
    </row>
    <row r="2505" spans="3:10" x14ac:dyDescent="0.2">
      <c r="C2505" s="7">
        <v>422.70400000000001</v>
      </c>
      <c r="D2505" s="16">
        <v>-6.5921179303300003E-3</v>
      </c>
      <c r="E2505" s="14">
        <f t="shared" ca="1" si="236"/>
        <v>0</v>
      </c>
      <c r="F2505" s="14">
        <f t="shared" ca="1" si="237"/>
        <v>414.79599999999999</v>
      </c>
      <c r="G2505" s="15" t="e">
        <f t="shared" ca="1" si="238"/>
        <v>#DIV/0!</v>
      </c>
      <c r="H2505" s="15">
        <f t="shared" ca="1" si="239"/>
        <v>1.0190647932959818</v>
      </c>
      <c r="I2505" s="18" t="e">
        <f t="shared" ca="1" si="240"/>
        <v>#DIV/0!</v>
      </c>
      <c r="J2505" s="9" t="e">
        <f t="shared" ca="1" si="235"/>
        <v>#DIV/0!</v>
      </c>
    </row>
    <row r="2506" spans="3:10" x14ac:dyDescent="0.2">
      <c r="C2506" s="7">
        <v>425.822</v>
      </c>
      <c r="D2506" s="16">
        <v>-8.9874335746700004E-3</v>
      </c>
      <c r="E2506" s="14">
        <f t="shared" ca="1" si="236"/>
        <v>0</v>
      </c>
      <c r="F2506" s="14">
        <f t="shared" ca="1" si="237"/>
        <v>415.48</v>
      </c>
      <c r="G2506" s="15" t="e">
        <f t="shared" ca="1" si="238"/>
        <v>#DIV/0!</v>
      </c>
      <c r="H2506" s="15">
        <f t="shared" ca="1" si="239"/>
        <v>1.0248916915374988</v>
      </c>
      <c r="I2506" s="18" t="e">
        <f t="shared" ca="1" si="240"/>
        <v>#DIV/0!</v>
      </c>
      <c r="J2506" s="9" t="e">
        <f t="shared" ca="1" si="235"/>
        <v>#DIV/0!</v>
      </c>
    </row>
    <row r="2507" spans="3:10" x14ac:dyDescent="0.2">
      <c r="C2507" s="7">
        <v>423.38900000000001</v>
      </c>
      <c r="D2507" s="16">
        <v>-1.23365863843E-2</v>
      </c>
      <c r="E2507" s="14">
        <f t="shared" ca="1" si="236"/>
        <v>0</v>
      </c>
      <c r="F2507" s="14">
        <f t="shared" ca="1" si="237"/>
        <v>415.709</v>
      </c>
      <c r="G2507" s="15" t="e">
        <f t="shared" ca="1" si="238"/>
        <v>#DIV/0!</v>
      </c>
      <c r="H2507" s="15">
        <f t="shared" ca="1" si="239"/>
        <v>1.0184744617027777</v>
      </c>
      <c r="I2507" s="18" t="e">
        <f t="shared" ca="1" si="240"/>
        <v>#DIV/0!</v>
      </c>
      <c r="J2507" s="9" t="e">
        <f t="shared" ca="1" si="235"/>
        <v>#DIV/0!</v>
      </c>
    </row>
    <row r="2508" spans="3:10" x14ac:dyDescent="0.2">
      <c r="C2508" s="7">
        <v>416.24099999999999</v>
      </c>
      <c r="D2508" s="16">
        <v>-3.07972424462E-2</v>
      </c>
      <c r="E2508" s="14">
        <f t="shared" ca="1" si="236"/>
        <v>0</v>
      </c>
      <c r="F2508" s="14">
        <f t="shared" ca="1" si="237"/>
        <v>426.202</v>
      </c>
      <c r="G2508" s="15" t="e">
        <f t="shared" ca="1" si="238"/>
        <v>#DIV/0!</v>
      </c>
      <c r="H2508" s="15">
        <f t="shared" ca="1" si="239"/>
        <v>0.97662845317478564</v>
      </c>
      <c r="I2508" s="18" t="e">
        <f t="shared" ca="1" si="240"/>
        <v>#DIV/0!</v>
      </c>
      <c r="J2508" s="9" t="e">
        <f t="shared" ca="1" si="235"/>
        <v>#DIV/0!</v>
      </c>
    </row>
    <row r="2509" spans="3:10" x14ac:dyDescent="0.2">
      <c r="C2509" s="7">
        <v>414.94799999999998</v>
      </c>
      <c r="D2509" s="16">
        <v>-4.5453345225199997E-2</v>
      </c>
      <c r="E2509" s="14">
        <f t="shared" ca="1" si="236"/>
        <v>0</v>
      </c>
      <c r="F2509" s="14">
        <f t="shared" ca="1" si="237"/>
        <v>429.85199999999998</v>
      </c>
      <c r="G2509" s="15" t="e">
        <f t="shared" ca="1" si="238"/>
        <v>#DIV/0!</v>
      </c>
      <c r="H2509" s="15">
        <f t="shared" ca="1" si="239"/>
        <v>0.96532760112783</v>
      </c>
      <c r="I2509" s="18" t="e">
        <f t="shared" ca="1" si="240"/>
        <v>#DIV/0!</v>
      </c>
      <c r="J2509" s="9" t="e">
        <f t="shared" ca="1" si="235"/>
        <v>#DIV/0!</v>
      </c>
    </row>
    <row r="2510" spans="3:10" x14ac:dyDescent="0.2">
      <c r="C2510" s="7">
        <v>417.762</v>
      </c>
      <c r="D2510" s="16">
        <v>-4.2935181346699998E-2</v>
      </c>
      <c r="E2510" s="14">
        <f t="shared" ca="1" si="236"/>
        <v>0</v>
      </c>
      <c r="F2510" s="14">
        <f t="shared" ca="1" si="237"/>
        <v>425.21300000000002</v>
      </c>
      <c r="G2510" s="15" t="e">
        <f t="shared" ca="1" si="238"/>
        <v>#DIV/0!</v>
      </c>
      <c r="H2510" s="15">
        <f t="shared" ca="1" si="239"/>
        <v>0.98247701740069093</v>
      </c>
      <c r="I2510" s="18" t="e">
        <f t="shared" ca="1" si="240"/>
        <v>#DIV/0!</v>
      </c>
      <c r="J2510" s="9" t="e">
        <f t="shared" ca="1" si="235"/>
        <v>#DIV/0!</v>
      </c>
    </row>
    <row r="2511" spans="3:10" x14ac:dyDescent="0.2">
      <c r="C2511" s="7">
        <v>405.44299999999998</v>
      </c>
      <c r="D2511" s="16">
        <v>-7.4922873041499999E-2</v>
      </c>
      <c r="E2511" s="14">
        <f t="shared" ca="1" si="236"/>
        <v>0</v>
      </c>
      <c r="F2511" s="14">
        <f t="shared" ca="1" si="237"/>
        <v>427.57100000000003</v>
      </c>
      <c r="G2511" s="15" t="e">
        <f t="shared" ca="1" si="238"/>
        <v>#DIV/0!</v>
      </c>
      <c r="H2511" s="15">
        <f t="shared" ca="1" si="239"/>
        <v>0.94824719169447869</v>
      </c>
      <c r="I2511" s="18" t="e">
        <f t="shared" ca="1" si="240"/>
        <v>#DIV/0!</v>
      </c>
      <c r="J2511" s="9" t="e">
        <f t="shared" ca="1" si="235"/>
        <v>#DIV/0!</v>
      </c>
    </row>
    <row r="2512" spans="3:10" x14ac:dyDescent="0.2">
      <c r="C2512" s="7">
        <v>391.3</v>
      </c>
      <c r="D2512" s="16">
        <v>-9.2130385155499997E-2</v>
      </c>
      <c r="E2512" s="14">
        <f t="shared" ca="1" si="236"/>
        <v>0</v>
      </c>
      <c r="F2512" s="14">
        <f t="shared" ca="1" si="237"/>
        <v>424.529</v>
      </c>
      <c r="G2512" s="15" t="e">
        <f t="shared" ca="1" si="238"/>
        <v>#DIV/0!</v>
      </c>
      <c r="H2512" s="15">
        <f t="shared" ca="1" si="239"/>
        <v>0.92172737315943087</v>
      </c>
      <c r="I2512" s="18" t="e">
        <f t="shared" ca="1" si="240"/>
        <v>#DIV/0!</v>
      </c>
      <c r="J2512" s="9" t="e">
        <f t="shared" ca="1" si="235"/>
        <v>#DIV/0!</v>
      </c>
    </row>
    <row r="2513" spans="3:10" x14ac:dyDescent="0.2">
      <c r="C2513" s="7">
        <v>388.25799999999998</v>
      </c>
      <c r="D2513" s="16">
        <v>-9.5902049259199998E-2</v>
      </c>
      <c r="E2513" s="14">
        <f t="shared" ca="1" si="236"/>
        <v>0</v>
      </c>
      <c r="F2513" s="14">
        <f t="shared" ca="1" si="237"/>
        <v>425.36599999999999</v>
      </c>
      <c r="G2513" s="15" t="e">
        <f t="shared" ca="1" si="238"/>
        <v>#DIV/0!</v>
      </c>
      <c r="H2513" s="15">
        <f t="shared" ca="1" si="239"/>
        <v>0.9127621859763122</v>
      </c>
      <c r="I2513" s="18" t="e">
        <f t="shared" ca="1" si="240"/>
        <v>#DIV/0!</v>
      </c>
      <c r="J2513" s="9" t="e">
        <f t="shared" ca="1" si="235"/>
        <v>#DIV/0!</v>
      </c>
    </row>
    <row r="2514" spans="3:10" x14ac:dyDescent="0.2">
      <c r="C2514" s="7">
        <v>393.58100000000002</v>
      </c>
      <c r="D2514" s="16">
        <v>-9.2478399304399994E-2</v>
      </c>
      <c r="E2514" s="14">
        <f t="shared" ca="1" si="236"/>
        <v>0</v>
      </c>
      <c r="F2514" s="14">
        <f t="shared" ca="1" si="237"/>
        <v>435.70699999999999</v>
      </c>
      <c r="G2514" s="15" t="e">
        <f t="shared" ca="1" si="238"/>
        <v>#DIV/0!</v>
      </c>
      <c r="H2514" s="15">
        <f t="shared" ca="1" si="239"/>
        <v>0.90331576036189465</v>
      </c>
      <c r="I2514" s="18" t="e">
        <f t="shared" ca="1" si="240"/>
        <v>#DIV/0!</v>
      </c>
      <c r="J2514" s="9" t="e">
        <f t="shared" ca="1" si="235"/>
        <v>#DIV/0!</v>
      </c>
    </row>
    <row r="2515" spans="3:10" x14ac:dyDescent="0.2">
      <c r="C2515" s="7">
        <v>399.74</v>
      </c>
      <c r="D2515" s="16">
        <v>-7.1758737261100006E-2</v>
      </c>
      <c r="E2515" s="14">
        <f t="shared" ca="1" si="236"/>
        <v>0</v>
      </c>
      <c r="F2515" s="14">
        <f t="shared" ca="1" si="237"/>
        <v>424.45299999999997</v>
      </c>
      <c r="G2515" s="15" t="e">
        <f t="shared" ca="1" si="238"/>
        <v>#DIV/0!</v>
      </c>
      <c r="H2515" s="15">
        <f t="shared" ca="1" si="239"/>
        <v>0.94177682805870155</v>
      </c>
      <c r="I2515" s="18" t="e">
        <f t="shared" ca="1" si="240"/>
        <v>#DIV/0!</v>
      </c>
      <c r="J2515" s="9" t="e">
        <f t="shared" ca="1" si="235"/>
        <v>#DIV/0!</v>
      </c>
    </row>
    <row r="2516" spans="3:10" x14ac:dyDescent="0.2">
      <c r="C2516" s="7">
        <v>403.846</v>
      </c>
      <c r="D2516" s="16">
        <v>-6.2886291356900006E-2</v>
      </c>
      <c r="E2516" s="14">
        <f t="shared" ca="1" si="236"/>
        <v>0</v>
      </c>
      <c r="F2516" s="14">
        <f t="shared" ca="1" si="237"/>
        <v>426.65800000000002</v>
      </c>
      <c r="G2516" s="15" t="e">
        <f t="shared" ca="1" si="238"/>
        <v>#DIV/0!</v>
      </c>
      <c r="H2516" s="15">
        <f t="shared" ca="1" si="239"/>
        <v>0.94653328895743194</v>
      </c>
      <c r="I2516" s="18" t="e">
        <f t="shared" ca="1" si="240"/>
        <v>#DIV/0!</v>
      </c>
      <c r="J2516" s="9" t="e">
        <f t="shared" ca="1" si="235"/>
        <v>#DIV/0!</v>
      </c>
    </row>
    <row r="2517" spans="3:10" x14ac:dyDescent="0.2">
      <c r="C2517" s="7">
        <v>412.971</v>
      </c>
      <c r="D2517" s="16">
        <v>-5.6228626495099999E-2</v>
      </c>
      <c r="E2517" s="14">
        <f t="shared" ca="1" si="236"/>
        <v>0</v>
      </c>
      <c r="F2517" s="14">
        <f t="shared" ca="1" si="237"/>
        <v>433.50200000000001</v>
      </c>
      <c r="G2517" s="15" t="e">
        <f t="shared" ca="1" si="238"/>
        <v>#DIV/0!</v>
      </c>
      <c r="H2517" s="15">
        <f t="shared" ca="1" si="239"/>
        <v>0.95263920351001841</v>
      </c>
      <c r="I2517" s="18" t="e">
        <f t="shared" ca="1" si="240"/>
        <v>#DIV/0!</v>
      </c>
      <c r="J2517" s="9" t="e">
        <f t="shared" ca="1" si="235"/>
        <v>#DIV/0!</v>
      </c>
    </row>
    <row r="2518" spans="3:10" x14ac:dyDescent="0.2">
      <c r="C2518" s="7">
        <v>405.97500000000002</v>
      </c>
      <c r="D2518" s="16">
        <v>-5.5122289882199998E-2</v>
      </c>
      <c r="E2518" s="14">
        <f t="shared" ca="1" si="236"/>
        <v>0</v>
      </c>
      <c r="F2518" s="14">
        <f t="shared" ca="1" si="237"/>
        <v>433.654</v>
      </c>
      <c r="G2518" s="15" t="e">
        <f t="shared" ca="1" si="238"/>
        <v>#DIV/0!</v>
      </c>
      <c r="H2518" s="15">
        <f t="shared" ca="1" si="239"/>
        <v>0.9361726168788943</v>
      </c>
      <c r="I2518" s="18" t="e">
        <f t="shared" ca="1" si="240"/>
        <v>#DIV/0!</v>
      </c>
      <c r="J2518" s="9" t="e">
        <f t="shared" ca="1" si="235"/>
        <v>#DIV/0!</v>
      </c>
    </row>
    <row r="2519" spans="3:10" x14ac:dyDescent="0.2">
      <c r="C2519" s="7">
        <v>411.07</v>
      </c>
      <c r="D2519" s="16">
        <v>-5.2287505508699997E-2</v>
      </c>
      <c r="E2519" s="14">
        <f t="shared" ca="1" si="236"/>
        <v>0</v>
      </c>
      <c r="F2519" s="14">
        <f t="shared" ca="1" si="237"/>
        <v>431.601</v>
      </c>
      <c r="G2519" s="15" t="e">
        <f t="shared" ca="1" si="238"/>
        <v>#DIV/0!</v>
      </c>
      <c r="H2519" s="15">
        <f t="shared" ca="1" si="239"/>
        <v>0.95243060141195224</v>
      </c>
      <c r="I2519" s="18" t="e">
        <f t="shared" ca="1" si="240"/>
        <v>#DIV/0!</v>
      </c>
      <c r="J2519" s="9" t="e">
        <f t="shared" ref="J2519:J2582" ca="1" si="241">ROUND(I2519-D2519,10)</f>
        <v>#DIV/0!</v>
      </c>
    </row>
    <row r="2520" spans="3:10" x14ac:dyDescent="0.2">
      <c r="C2520" s="7">
        <v>409.625</v>
      </c>
      <c r="D2520" s="16">
        <v>-4.3815942503700002E-2</v>
      </c>
      <c r="E2520" s="14">
        <f t="shared" ca="1" si="236"/>
        <v>0</v>
      </c>
      <c r="F2520" s="14">
        <f t="shared" ca="1" si="237"/>
        <v>430.68799999999999</v>
      </c>
      <c r="G2520" s="15" t="e">
        <f t="shared" ca="1" si="238"/>
        <v>#DIV/0!</v>
      </c>
      <c r="H2520" s="15">
        <f t="shared" ca="1" si="239"/>
        <v>0.95109452782524706</v>
      </c>
      <c r="I2520" s="18" t="e">
        <f t="shared" ca="1" si="240"/>
        <v>#DIV/0!</v>
      </c>
      <c r="J2520" s="9" t="e">
        <f t="shared" ca="1" si="241"/>
        <v>#DIV/0!</v>
      </c>
    </row>
    <row r="2521" spans="3:10" x14ac:dyDescent="0.2">
      <c r="C2521" s="7">
        <v>426.202</v>
      </c>
      <c r="D2521" s="16">
        <v>-3.03697691683E-2</v>
      </c>
      <c r="E2521" s="14">
        <f t="shared" ca="1" si="236"/>
        <v>0</v>
      </c>
      <c r="F2521" s="14">
        <f t="shared" ca="1" si="237"/>
        <v>430.08</v>
      </c>
      <c r="G2521" s="15" t="e">
        <f t="shared" ca="1" si="238"/>
        <v>#DIV/0!</v>
      </c>
      <c r="H2521" s="15">
        <f t="shared" ca="1" si="239"/>
        <v>0.99098307291666665</v>
      </c>
      <c r="I2521" s="18" t="e">
        <f t="shared" ca="1" si="240"/>
        <v>#DIV/0!</v>
      </c>
      <c r="J2521" s="9" t="e">
        <f t="shared" ca="1" si="241"/>
        <v>#DIV/0!</v>
      </c>
    </row>
    <row r="2522" spans="3:10" x14ac:dyDescent="0.2">
      <c r="C2522" s="7">
        <v>426.05</v>
      </c>
      <c r="D2522" s="16">
        <v>-3.2626200156900001E-2</v>
      </c>
      <c r="E2522" s="14">
        <f t="shared" ca="1" si="236"/>
        <v>0</v>
      </c>
      <c r="F2522" s="14">
        <f t="shared" ca="1" si="237"/>
        <v>426.65800000000002</v>
      </c>
      <c r="G2522" s="15" t="e">
        <f t="shared" ca="1" si="238"/>
        <v>#DIV/0!</v>
      </c>
      <c r="H2522" s="15">
        <f t="shared" ca="1" si="239"/>
        <v>0.99857497105409954</v>
      </c>
      <c r="I2522" s="18" t="e">
        <f t="shared" ca="1" si="240"/>
        <v>#DIV/0!</v>
      </c>
      <c r="J2522" s="9" t="e">
        <f t="shared" ca="1" si="241"/>
        <v>#DIV/0!</v>
      </c>
    </row>
    <row r="2523" spans="3:10" x14ac:dyDescent="0.2">
      <c r="C2523" s="7">
        <v>426.35399999999998</v>
      </c>
      <c r="D2523" s="16">
        <v>-3.9907576993099998E-2</v>
      </c>
      <c r="E2523" s="14">
        <f t="shared" ca="1" si="236"/>
        <v>0</v>
      </c>
      <c r="F2523" s="14">
        <f t="shared" ca="1" si="237"/>
        <v>430.61200000000002</v>
      </c>
      <c r="G2523" s="15" t="e">
        <f t="shared" ca="1" si="238"/>
        <v>#DIV/0!</v>
      </c>
      <c r="H2523" s="15">
        <f t="shared" ca="1" si="239"/>
        <v>0.99011174793085177</v>
      </c>
      <c r="I2523" s="18" t="e">
        <f t="shared" ca="1" si="240"/>
        <v>#DIV/0!</v>
      </c>
      <c r="J2523" s="9" t="e">
        <f t="shared" ca="1" si="241"/>
        <v>#DIV/0!</v>
      </c>
    </row>
    <row r="2524" spans="3:10" x14ac:dyDescent="0.2">
      <c r="C2524" s="7">
        <v>428.33100000000002</v>
      </c>
      <c r="D2524" s="16">
        <v>-4.0230669940599997E-2</v>
      </c>
      <c r="E2524" s="14">
        <f t="shared" ca="1" si="236"/>
        <v>0</v>
      </c>
      <c r="F2524" s="14">
        <f t="shared" ca="1" si="237"/>
        <v>432.43700000000001</v>
      </c>
      <c r="G2524" s="15" t="e">
        <f t="shared" ca="1" si="238"/>
        <v>#DIV/0!</v>
      </c>
      <c r="H2524" s="15">
        <f t="shared" ca="1" si="239"/>
        <v>0.99050497529119852</v>
      </c>
      <c r="I2524" s="18" t="e">
        <f t="shared" ca="1" si="240"/>
        <v>#DIV/0!</v>
      </c>
      <c r="J2524" s="9" t="e">
        <f t="shared" ca="1" si="241"/>
        <v>#DIV/0!</v>
      </c>
    </row>
    <row r="2525" spans="3:10" x14ac:dyDescent="0.2">
      <c r="C2525" s="7">
        <v>430.38400000000001</v>
      </c>
      <c r="D2525" s="16">
        <v>-2.4148413518100001E-2</v>
      </c>
      <c r="E2525" s="14">
        <f t="shared" ca="1" si="236"/>
        <v>0</v>
      </c>
      <c r="F2525" s="14">
        <f t="shared" ca="1" si="237"/>
        <v>422.70400000000001</v>
      </c>
      <c r="G2525" s="15" t="e">
        <f t="shared" ca="1" si="238"/>
        <v>#DIV/0!</v>
      </c>
      <c r="H2525" s="15">
        <f t="shared" ca="1" si="239"/>
        <v>1.0181687421931187</v>
      </c>
      <c r="I2525" s="18" t="e">
        <f t="shared" ca="1" si="240"/>
        <v>#DIV/0!</v>
      </c>
      <c r="J2525" s="9" t="e">
        <f t="shared" ca="1" si="241"/>
        <v>#DIV/0!</v>
      </c>
    </row>
    <row r="2526" spans="3:10" x14ac:dyDescent="0.2">
      <c r="C2526" s="7">
        <v>430.99200000000002</v>
      </c>
      <c r="D2526" s="16">
        <v>-1.9190130394600002E-2</v>
      </c>
      <c r="E2526" s="14">
        <f t="shared" ca="1" si="236"/>
        <v>0</v>
      </c>
      <c r="F2526" s="14">
        <f t="shared" ca="1" si="237"/>
        <v>425.822</v>
      </c>
      <c r="G2526" s="15" t="e">
        <f t="shared" ca="1" si="238"/>
        <v>#DIV/0!</v>
      </c>
      <c r="H2526" s="15">
        <f t="shared" ca="1" si="239"/>
        <v>1.0121412233280573</v>
      </c>
      <c r="I2526" s="18" t="e">
        <f t="shared" ca="1" si="240"/>
        <v>#DIV/0!</v>
      </c>
      <c r="J2526" s="9" t="e">
        <f t="shared" ca="1" si="241"/>
        <v>#DIV/0!</v>
      </c>
    </row>
    <row r="2527" spans="3:10" x14ac:dyDescent="0.2">
      <c r="C2527" s="7">
        <v>430.15600000000001</v>
      </c>
      <c r="D2527" s="16">
        <v>-1.35458798322E-2</v>
      </c>
      <c r="E2527" s="14">
        <f t="shared" ca="1" si="236"/>
        <v>0</v>
      </c>
      <c r="F2527" s="14">
        <f t="shared" ca="1" si="237"/>
        <v>423.38900000000001</v>
      </c>
      <c r="G2527" s="15" t="e">
        <f t="shared" ca="1" si="238"/>
        <v>#DIV/0!</v>
      </c>
      <c r="H2527" s="15">
        <f t="shared" ca="1" si="239"/>
        <v>1.0159829376766991</v>
      </c>
      <c r="I2527" s="18" t="e">
        <f t="shared" ca="1" si="240"/>
        <v>#DIV/0!</v>
      </c>
      <c r="J2527" s="9" t="e">
        <f t="shared" ca="1" si="241"/>
        <v>#DIV/0!</v>
      </c>
    </row>
    <row r="2528" spans="3:10" x14ac:dyDescent="0.2">
      <c r="C2528" s="7">
        <v>432.66500000000002</v>
      </c>
      <c r="D2528" s="16">
        <v>-2.31673395036E-3</v>
      </c>
      <c r="E2528" s="14">
        <f t="shared" ca="1" si="236"/>
        <v>0</v>
      </c>
      <c r="F2528" s="14">
        <f t="shared" ca="1" si="237"/>
        <v>416.24099999999999</v>
      </c>
      <c r="G2528" s="15" t="e">
        <f t="shared" ca="1" si="238"/>
        <v>#DIV/0!</v>
      </c>
      <c r="H2528" s="15">
        <f t="shared" ca="1" si="239"/>
        <v>1.0394579102010615</v>
      </c>
      <c r="I2528" s="18" t="e">
        <f t="shared" ca="1" si="240"/>
        <v>#DIV/0!</v>
      </c>
      <c r="J2528" s="9" t="e">
        <f t="shared" ca="1" si="241"/>
        <v>#DIV/0!</v>
      </c>
    </row>
    <row r="2529" spans="3:10" x14ac:dyDescent="0.2">
      <c r="C2529" s="7">
        <v>431.70800000000003</v>
      </c>
      <c r="D2529" s="16">
        <v>1.4135554357999999E-2</v>
      </c>
      <c r="E2529" s="14">
        <f t="shared" ref="E2529:E2592" ca="1" si="242">OFFSET(B2529,-$K$1,0)</f>
        <v>0</v>
      </c>
      <c r="F2529" s="14">
        <f t="shared" ref="F2529:F2592" ca="1" si="243">OFFSET(C2529,-$K$1,0)</f>
        <v>414.94799999999998</v>
      </c>
      <c r="G2529" s="15" t="e">
        <f t="shared" ref="G2529:G2592" ca="1" si="244">B2529/E2529</f>
        <v>#DIV/0!</v>
      </c>
      <c r="H2529" s="15">
        <f t="shared" ref="H2529:H2592" ca="1" si="245">C2529/F2529</f>
        <v>1.0403906031599142</v>
      </c>
      <c r="I2529" s="18" t="e">
        <f t="shared" ref="I2529:I2592" ca="1" si="246">H2529/G2529-1</f>
        <v>#DIV/0!</v>
      </c>
      <c r="J2529" s="9" t="e">
        <f t="shared" ca="1" si="241"/>
        <v>#DIV/0!</v>
      </c>
    </row>
    <row r="2530" spans="3:10" x14ac:dyDescent="0.2">
      <c r="C2530" s="7">
        <v>433.70499999999998</v>
      </c>
      <c r="D2530" s="16">
        <v>1.6757308533699999E-2</v>
      </c>
      <c r="E2530" s="14">
        <f t="shared" ca="1" si="242"/>
        <v>0</v>
      </c>
      <c r="F2530" s="14">
        <f t="shared" ca="1" si="243"/>
        <v>417.762</v>
      </c>
      <c r="G2530" s="15" t="e">
        <f t="shared" ca="1" si="244"/>
        <v>#DIV/0!</v>
      </c>
      <c r="H2530" s="15">
        <f t="shared" ca="1" si="245"/>
        <v>1.0381628774278178</v>
      </c>
      <c r="I2530" s="18" t="e">
        <f t="shared" ca="1" si="246"/>
        <v>#DIV/0!</v>
      </c>
      <c r="J2530" s="9" t="e">
        <f t="shared" ca="1" si="241"/>
        <v>#DIV/0!</v>
      </c>
    </row>
    <row r="2531" spans="3:10" x14ac:dyDescent="0.2">
      <c r="C2531" s="7">
        <v>437.69799999999998</v>
      </c>
      <c r="D2531" s="16">
        <v>4.2551532981700002E-2</v>
      </c>
      <c r="E2531" s="14">
        <f t="shared" ca="1" si="242"/>
        <v>0</v>
      </c>
      <c r="F2531" s="14">
        <f t="shared" ca="1" si="243"/>
        <v>405.44299999999998</v>
      </c>
      <c r="G2531" s="15" t="e">
        <f t="shared" ca="1" si="244"/>
        <v>#DIV/0!</v>
      </c>
      <c r="H2531" s="15">
        <f t="shared" ca="1" si="245"/>
        <v>1.0795549559370861</v>
      </c>
      <c r="I2531" s="18" t="e">
        <f t="shared" ca="1" si="246"/>
        <v>#DIV/0!</v>
      </c>
      <c r="J2531" s="9" t="e">
        <f t="shared" ca="1" si="241"/>
        <v>#DIV/0!</v>
      </c>
    </row>
    <row r="2532" spans="3:10" x14ac:dyDescent="0.2">
      <c r="C2532" s="7">
        <v>432.399</v>
      </c>
      <c r="D2532" s="16">
        <v>4.99169483422E-2</v>
      </c>
      <c r="E2532" s="14">
        <f t="shared" ca="1" si="242"/>
        <v>0</v>
      </c>
      <c r="F2532" s="14">
        <f t="shared" ca="1" si="243"/>
        <v>391.3</v>
      </c>
      <c r="G2532" s="15" t="e">
        <f t="shared" ca="1" si="244"/>
        <v>#DIV/0!</v>
      </c>
      <c r="H2532" s="15">
        <f t="shared" ca="1" si="245"/>
        <v>1.1050319447993866</v>
      </c>
      <c r="I2532" s="18" t="e">
        <f t="shared" ca="1" si="246"/>
        <v>#DIV/0!</v>
      </c>
      <c r="J2532" s="9" t="e">
        <f t="shared" ca="1" si="241"/>
        <v>#DIV/0!</v>
      </c>
    </row>
    <row r="2533" spans="3:10" x14ac:dyDescent="0.2">
      <c r="C2533" s="7">
        <v>436.08499999999998</v>
      </c>
      <c r="D2533" s="16">
        <v>5.4479080632E-2</v>
      </c>
      <c r="E2533" s="14">
        <f t="shared" ca="1" si="242"/>
        <v>0</v>
      </c>
      <c r="F2533" s="14">
        <f t="shared" ca="1" si="243"/>
        <v>388.25799999999998</v>
      </c>
      <c r="G2533" s="15" t="e">
        <f t="shared" ca="1" si="244"/>
        <v>#DIV/0!</v>
      </c>
      <c r="H2533" s="15">
        <f t="shared" ca="1" si="245"/>
        <v>1.1231835532043126</v>
      </c>
      <c r="I2533" s="18" t="e">
        <f t="shared" ca="1" si="246"/>
        <v>#DIV/0!</v>
      </c>
      <c r="J2533" s="9" t="e">
        <f t="shared" ca="1" si="241"/>
        <v>#DIV/0!</v>
      </c>
    </row>
    <row r="2534" spans="3:10" x14ac:dyDescent="0.2">
      <c r="C2534" s="7">
        <v>429.55799999999999</v>
      </c>
      <c r="D2534" s="16">
        <v>3.9260130541399998E-2</v>
      </c>
      <c r="E2534" s="14">
        <f t="shared" ca="1" si="242"/>
        <v>0</v>
      </c>
      <c r="F2534" s="14">
        <f t="shared" ca="1" si="243"/>
        <v>393.58100000000002</v>
      </c>
      <c r="G2534" s="15" t="e">
        <f t="shared" ca="1" si="244"/>
        <v>#DIV/0!</v>
      </c>
      <c r="H2534" s="15">
        <f t="shared" ca="1" si="245"/>
        <v>1.0914093922216772</v>
      </c>
      <c r="I2534" s="18" t="e">
        <f t="shared" ca="1" si="246"/>
        <v>#DIV/0!</v>
      </c>
      <c r="J2534" s="9" t="e">
        <f t="shared" ca="1" si="241"/>
        <v>#DIV/0!</v>
      </c>
    </row>
    <row r="2535" spans="3:10" x14ac:dyDescent="0.2">
      <c r="C2535" s="7">
        <v>429.32799999999997</v>
      </c>
      <c r="D2535" s="16">
        <v>3.6200853169199999E-2</v>
      </c>
      <c r="E2535" s="14">
        <f t="shared" ca="1" si="242"/>
        <v>0</v>
      </c>
      <c r="F2535" s="14">
        <f t="shared" ca="1" si="243"/>
        <v>399.74</v>
      </c>
      <c r="G2535" s="15" t="e">
        <f t="shared" ca="1" si="244"/>
        <v>#DIV/0!</v>
      </c>
      <c r="H2535" s="15">
        <f t="shared" ca="1" si="245"/>
        <v>1.0740181117726522</v>
      </c>
      <c r="I2535" s="18" t="e">
        <f t="shared" ca="1" si="246"/>
        <v>#DIV/0!</v>
      </c>
      <c r="J2535" s="9" t="e">
        <f t="shared" ca="1" si="241"/>
        <v>#DIV/0!</v>
      </c>
    </row>
    <row r="2536" spans="3:10" x14ac:dyDescent="0.2">
      <c r="C2536" s="7">
        <v>427.71499999999997</v>
      </c>
      <c r="D2536" s="16">
        <v>3.1712656712700002E-2</v>
      </c>
      <c r="E2536" s="14">
        <f t="shared" ca="1" si="242"/>
        <v>0</v>
      </c>
      <c r="F2536" s="14">
        <f t="shared" ca="1" si="243"/>
        <v>403.846</v>
      </c>
      <c r="G2536" s="15" t="e">
        <f t="shared" ca="1" si="244"/>
        <v>#DIV/0!</v>
      </c>
      <c r="H2536" s="15">
        <f t="shared" ca="1" si="245"/>
        <v>1.0591042129920811</v>
      </c>
      <c r="I2536" s="18" t="e">
        <f t="shared" ca="1" si="246"/>
        <v>#DIV/0!</v>
      </c>
      <c r="J2536" s="9" t="e">
        <f t="shared" ca="1" si="241"/>
        <v>#DIV/0!</v>
      </c>
    </row>
    <row r="2537" spans="3:10" x14ac:dyDescent="0.2">
      <c r="C2537" s="7">
        <v>428.79</v>
      </c>
      <c r="D2537" s="16">
        <v>2.35461088555E-2</v>
      </c>
      <c r="E2537" s="14">
        <f t="shared" ca="1" si="242"/>
        <v>0</v>
      </c>
      <c r="F2537" s="14">
        <f t="shared" ca="1" si="243"/>
        <v>412.971</v>
      </c>
      <c r="G2537" s="15" t="e">
        <f t="shared" ca="1" si="244"/>
        <v>#DIV/0!</v>
      </c>
      <c r="H2537" s="15">
        <f t="shared" ca="1" si="245"/>
        <v>1.0383053531603914</v>
      </c>
      <c r="I2537" s="18" t="e">
        <f t="shared" ca="1" si="246"/>
        <v>#DIV/0!</v>
      </c>
      <c r="J2537" s="9" t="e">
        <f t="shared" ca="1" si="241"/>
        <v>#DIV/0!</v>
      </c>
    </row>
    <row r="2538" spans="3:10" x14ac:dyDescent="0.2">
      <c r="C2538" s="7">
        <v>425.18099999999998</v>
      </c>
      <c r="D2538" s="16">
        <v>2.7578382159399999E-2</v>
      </c>
      <c r="E2538" s="14">
        <f t="shared" ca="1" si="242"/>
        <v>0</v>
      </c>
      <c r="F2538" s="14">
        <f t="shared" ca="1" si="243"/>
        <v>405.97500000000002</v>
      </c>
      <c r="G2538" s="15" t="e">
        <f t="shared" ca="1" si="244"/>
        <v>#DIV/0!</v>
      </c>
      <c r="H2538" s="15">
        <f t="shared" ca="1" si="245"/>
        <v>1.0473083317938296</v>
      </c>
      <c r="I2538" s="18" t="e">
        <f t="shared" ca="1" si="246"/>
        <v>#DIV/0!</v>
      </c>
      <c r="J2538" s="9" t="e">
        <f t="shared" ca="1" si="241"/>
        <v>#DIV/0!</v>
      </c>
    </row>
    <row r="2539" spans="3:10" x14ac:dyDescent="0.2">
      <c r="C2539" s="7">
        <v>420.72800000000001</v>
      </c>
      <c r="D2539" s="16">
        <v>2.22957934291E-2</v>
      </c>
      <c r="E2539" s="14">
        <f t="shared" ca="1" si="242"/>
        <v>0</v>
      </c>
      <c r="F2539" s="14">
        <f t="shared" ca="1" si="243"/>
        <v>411.07</v>
      </c>
      <c r="G2539" s="15" t="e">
        <f t="shared" ca="1" si="244"/>
        <v>#DIV/0!</v>
      </c>
      <c r="H2539" s="15">
        <f t="shared" ca="1" si="245"/>
        <v>1.0234947819106235</v>
      </c>
      <c r="I2539" s="18" t="e">
        <f t="shared" ca="1" si="246"/>
        <v>#DIV/0!</v>
      </c>
      <c r="J2539" s="9" t="e">
        <f t="shared" ca="1" si="241"/>
        <v>#DIV/0!</v>
      </c>
    </row>
    <row r="2540" spans="3:10" x14ac:dyDescent="0.2">
      <c r="C2540" s="7">
        <v>420.113</v>
      </c>
      <c r="D2540" s="16">
        <v>1.67691144212E-2</v>
      </c>
      <c r="E2540" s="14">
        <f t="shared" ca="1" si="242"/>
        <v>0</v>
      </c>
      <c r="F2540" s="14">
        <f t="shared" ca="1" si="243"/>
        <v>409.625</v>
      </c>
      <c r="G2540" s="15" t="e">
        <f t="shared" ca="1" si="244"/>
        <v>#DIV/0!</v>
      </c>
      <c r="H2540" s="15">
        <f t="shared" ca="1" si="245"/>
        <v>1.025603906011596</v>
      </c>
      <c r="I2540" s="18" t="e">
        <f t="shared" ca="1" si="246"/>
        <v>#DIV/0!</v>
      </c>
      <c r="J2540" s="9" t="e">
        <f t="shared" ca="1" si="241"/>
        <v>#DIV/0!</v>
      </c>
    </row>
    <row r="2541" spans="3:10" x14ac:dyDescent="0.2">
      <c r="C2541" s="7">
        <v>423.108</v>
      </c>
      <c r="D2541" s="16">
        <v>-2.2771634384600001E-3</v>
      </c>
      <c r="E2541" s="14">
        <f t="shared" ca="1" si="242"/>
        <v>0</v>
      </c>
      <c r="F2541" s="14">
        <f t="shared" ca="1" si="243"/>
        <v>426.202</v>
      </c>
      <c r="G2541" s="15" t="e">
        <f t="shared" ca="1" si="244"/>
        <v>#DIV/0!</v>
      </c>
      <c r="H2541" s="15">
        <f t="shared" ca="1" si="245"/>
        <v>0.99274053148507047</v>
      </c>
      <c r="I2541" s="18" t="e">
        <f t="shared" ca="1" si="246"/>
        <v>#DIV/0!</v>
      </c>
      <c r="J2541" s="9" t="e">
        <f t="shared" ca="1" si="241"/>
        <v>#DIV/0!</v>
      </c>
    </row>
    <row r="2542" spans="3:10" x14ac:dyDescent="0.2">
      <c r="C2542" s="7">
        <v>418.19400000000002</v>
      </c>
      <c r="D2542" s="16">
        <v>5.2345684296200004E-3</v>
      </c>
      <c r="E2542" s="14">
        <f t="shared" ca="1" si="242"/>
        <v>0</v>
      </c>
      <c r="F2542" s="14">
        <f t="shared" ca="1" si="243"/>
        <v>426.05</v>
      </c>
      <c r="G2542" s="15" t="e">
        <f t="shared" ca="1" si="244"/>
        <v>#DIV/0!</v>
      </c>
      <c r="H2542" s="15">
        <f t="shared" ca="1" si="245"/>
        <v>0.98156084966553225</v>
      </c>
      <c r="I2542" s="18" t="e">
        <f t="shared" ca="1" si="246"/>
        <v>#DIV/0!</v>
      </c>
      <c r="J2542" s="9" t="e">
        <f t="shared" ca="1" si="241"/>
        <v>#DIV/0!</v>
      </c>
    </row>
    <row r="2543" spans="3:10" x14ac:dyDescent="0.2">
      <c r="C2543" s="7">
        <v>415.42899999999997</v>
      </c>
      <c r="D2543" s="16">
        <v>5.9428303476299999E-3</v>
      </c>
      <c r="E2543" s="14">
        <f t="shared" ca="1" si="242"/>
        <v>0</v>
      </c>
      <c r="F2543" s="14">
        <f t="shared" ca="1" si="243"/>
        <v>426.35399999999998</v>
      </c>
      <c r="G2543" s="15" t="e">
        <f t="shared" ca="1" si="244"/>
        <v>#DIV/0!</v>
      </c>
      <c r="H2543" s="15">
        <f t="shared" ca="1" si="245"/>
        <v>0.97437575348184835</v>
      </c>
      <c r="I2543" s="18" t="e">
        <f t="shared" ca="1" si="246"/>
        <v>#DIV/0!</v>
      </c>
      <c r="J2543" s="9" t="e">
        <f t="shared" ca="1" si="241"/>
        <v>#DIV/0!</v>
      </c>
    </row>
    <row r="2544" spans="3:10" x14ac:dyDescent="0.2">
      <c r="C2544" s="7">
        <v>426.25599999999997</v>
      </c>
      <c r="D2544" s="16">
        <v>6.9721690525699999E-3</v>
      </c>
      <c r="E2544" s="14">
        <f t="shared" ca="1" si="242"/>
        <v>0</v>
      </c>
      <c r="F2544" s="14">
        <f t="shared" ca="1" si="243"/>
        <v>428.33100000000002</v>
      </c>
      <c r="G2544" s="15" t="e">
        <f t="shared" ca="1" si="244"/>
        <v>#DIV/0!</v>
      </c>
      <c r="H2544" s="15">
        <f t="shared" ca="1" si="245"/>
        <v>0.99515561563370369</v>
      </c>
      <c r="I2544" s="18" t="e">
        <f t="shared" ca="1" si="246"/>
        <v>#DIV/0!</v>
      </c>
      <c r="J2544" s="9" t="e">
        <f t="shared" ca="1" si="241"/>
        <v>#DIV/0!</v>
      </c>
    </row>
    <row r="2545" spans="3:10" x14ac:dyDescent="0.2">
      <c r="C2545" s="7">
        <v>432.70699999999999</v>
      </c>
      <c r="D2545" s="16">
        <v>1.5234986765299999E-2</v>
      </c>
      <c r="E2545" s="14">
        <f t="shared" ca="1" si="242"/>
        <v>0</v>
      </c>
      <c r="F2545" s="14">
        <f t="shared" ca="1" si="243"/>
        <v>430.38400000000001</v>
      </c>
      <c r="G2545" s="15" t="e">
        <f t="shared" ca="1" si="244"/>
        <v>#DIV/0!</v>
      </c>
      <c r="H2545" s="15">
        <f t="shared" ca="1" si="245"/>
        <v>1.0053975054834752</v>
      </c>
      <c r="I2545" s="18" t="e">
        <f t="shared" ca="1" si="246"/>
        <v>#DIV/0!</v>
      </c>
      <c r="J2545" s="9" t="e">
        <f t="shared" ca="1" si="241"/>
        <v>#DIV/0!</v>
      </c>
    </row>
    <row r="2546" spans="3:10" x14ac:dyDescent="0.2">
      <c r="C2546" s="7">
        <v>432.86</v>
      </c>
      <c r="D2546" s="16">
        <v>1.36785069742E-2</v>
      </c>
      <c r="E2546" s="14">
        <f t="shared" ca="1" si="242"/>
        <v>0</v>
      </c>
      <c r="F2546" s="14">
        <f t="shared" ca="1" si="243"/>
        <v>430.99200000000002</v>
      </c>
      <c r="G2546" s="15" t="e">
        <f t="shared" ca="1" si="244"/>
        <v>#DIV/0!</v>
      </c>
      <c r="H2546" s="15">
        <f t="shared" ca="1" si="245"/>
        <v>1.0043341871774882</v>
      </c>
      <c r="I2546" s="18" t="e">
        <f t="shared" ca="1" si="246"/>
        <v>#DIV/0!</v>
      </c>
      <c r="J2546" s="9" t="e">
        <f t="shared" ca="1" si="241"/>
        <v>#DIV/0!</v>
      </c>
    </row>
    <row r="2547" spans="3:10" x14ac:dyDescent="0.2">
      <c r="C2547" s="7">
        <v>433.55099999999999</v>
      </c>
      <c r="D2547" s="16">
        <v>1.4800574846600001E-2</v>
      </c>
      <c r="E2547" s="14">
        <f t="shared" ca="1" si="242"/>
        <v>0</v>
      </c>
      <c r="F2547" s="14">
        <f t="shared" ca="1" si="243"/>
        <v>430.15600000000001</v>
      </c>
      <c r="G2547" s="15" t="e">
        <f t="shared" ca="1" si="244"/>
        <v>#DIV/0!</v>
      </c>
      <c r="H2547" s="15">
        <f t="shared" ca="1" si="245"/>
        <v>1.0078924855168823</v>
      </c>
      <c r="I2547" s="18" t="e">
        <f t="shared" ca="1" si="246"/>
        <v>#DIV/0!</v>
      </c>
      <c r="J2547" s="9" t="e">
        <f t="shared" ca="1" si="241"/>
        <v>#DIV/0!</v>
      </c>
    </row>
    <row r="2548" spans="3:10" x14ac:dyDescent="0.2">
      <c r="C2548" s="7">
        <v>437.00700000000001</v>
      </c>
      <c r="D2548" s="16">
        <v>2.4481723390100001E-2</v>
      </c>
      <c r="E2548" s="14">
        <f t="shared" ca="1" si="242"/>
        <v>0</v>
      </c>
      <c r="F2548" s="14">
        <f t="shared" ca="1" si="243"/>
        <v>432.66500000000002</v>
      </c>
      <c r="G2548" s="15" t="e">
        <f t="shared" ca="1" si="244"/>
        <v>#DIV/0!</v>
      </c>
      <c r="H2548" s="15">
        <f t="shared" ca="1" si="245"/>
        <v>1.0100354777945986</v>
      </c>
      <c r="I2548" s="18" t="e">
        <f t="shared" ca="1" si="246"/>
        <v>#DIV/0!</v>
      </c>
      <c r="J2548" s="9" t="e">
        <f t="shared" ca="1" si="241"/>
        <v>#DIV/0!</v>
      </c>
    </row>
    <row r="2549" spans="3:10" x14ac:dyDescent="0.2">
      <c r="C2549" s="7">
        <v>436.23899999999998</v>
      </c>
      <c r="D2549" s="16">
        <v>1.2770059298599999E-2</v>
      </c>
      <c r="E2549" s="14">
        <f t="shared" ca="1" si="242"/>
        <v>0</v>
      </c>
      <c r="F2549" s="14">
        <f t="shared" ca="1" si="243"/>
        <v>431.70800000000003</v>
      </c>
      <c r="G2549" s="15" t="e">
        <f t="shared" ca="1" si="244"/>
        <v>#DIV/0!</v>
      </c>
      <c r="H2549" s="15">
        <f t="shared" ca="1" si="245"/>
        <v>1.0104955201200811</v>
      </c>
      <c r="I2549" s="18" t="e">
        <f t="shared" ca="1" si="246"/>
        <v>#DIV/0!</v>
      </c>
      <c r="J2549" s="9" t="e">
        <f t="shared" ca="1" si="241"/>
        <v>#DIV/0!</v>
      </c>
    </row>
    <row r="2550" spans="3:10" x14ac:dyDescent="0.2">
      <c r="C2550" s="7">
        <v>448.75599999999997</v>
      </c>
      <c r="D2550" s="16">
        <v>2.0518015887100002E-2</v>
      </c>
      <c r="E2550" s="14">
        <f t="shared" ca="1" si="242"/>
        <v>0</v>
      </c>
      <c r="F2550" s="14">
        <f t="shared" ca="1" si="243"/>
        <v>433.70499999999998</v>
      </c>
      <c r="G2550" s="15" t="e">
        <f t="shared" ca="1" si="244"/>
        <v>#DIV/0!</v>
      </c>
      <c r="H2550" s="15">
        <f t="shared" ca="1" si="245"/>
        <v>1.0347033121591864</v>
      </c>
      <c r="I2550" s="18" t="e">
        <f t="shared" ca="1" si="246"/>
        <v>#DIV/0!</v>
      </c>
      <c r="J2550" s="9" t="e">
        <f t="shared" ca="1" si="241"/>
        <v>#DIV/0!</v>
      </c>
    </row>
    <row r="2551" spans="3:10" x14ac:dyDescent="0.2">
      <c r="C2551" s="7">
        <v>447.834</v>
      </c>
      <c r="D2551" s="16">
        <v>1.6022222321499999E-2</v>
      </c>
      <c r="E2551" s="14">
        <f t="shared" ca="1" si="242"/>
        <v>0</v>
      </c>
      <c r="F2551" s="14">
        <f t="shared" ca="1" si="243"/>
        <v>437.69799999999998</v>
      </c>
      <c r="G2551" s="15" t="e">
        <f t="shared" ca="1" si="244"/>
        <v>#DIV/0!</v>
      </c>
      <c r="H2551" s="15">
        <f t="shared" ca="1" si="245"/>
        <v>1.0231575195682869</v>
      </c>
      <c r="I2551" s="18" t="e">
        <f t="shared" ca="1" si="246"/>
        <v>#DIV/0!</v>
      </c>
      <c r="J2551" s="9" t="e">
        <f t="shared" ca="1" si="241"/>
        <v>#DIV/0!</v>
      </c>
    </row>
    <row r="2552" spans="3:10" x14ac:dyDescent="0.2">
      <c r="C2552" s="7">
        <v>443.76400000000001</v>
      </c>
      <c r="D2552" s="16">
        <v>1.8623405625600001E-2</v>
      </c>
      <c r="E2552" s="14">
        <f t="shared" ca="1" si="242"/>
        <v>0</v>
      </c>
      <c r="F2552" s="14">
        <f t="shared" ca="1" si="243"/>
        <v>432.399</v>
      </c>
      <c r="G2552" s="15" t="e">
        <f t="shared" ca="1" si="244"/>
        <v>#DIV/0!</v>
      </c>
      <c r="H2552" s="15">
        <f t="shared" ca="1" si="245"/>
        <v>1.0262835945504036</v>
      </c>
      <c r="I2552" s="18" t="e">
        <f t="shared" ca="1" si="246"/>
        <v>#DIV/0!</v>
      </c>
      <c r="J2552" s="9" t="e">
        <f t="shared" ca="1" si="241"/>
        <v>#DIV/0!</v>
      </c>
    </row>
    <row r="2553" spans="3:10" x14ac:dyDescent="0.2">
      <c r="C2553" s="7">
        <v>451.36599999999999</v>
      </c>
      <c r="D2553" s="16">
        <v>2.9592360033899999E-2</v>
      </c>
      <c r="E2553" s="14">
        <f t="shared" ca="1" si="242"/>
        <v>0</v>
      </c>
      <c r="F2553" s="14">
        <f t="shared" ca="1" si="243"/>
        <v>436.08499999999998</v>
      </c>
      <c r="G2553" s="15" t="e">
        <f t="shared" ca="1" si="244"/>
        <v>#DIV/0!</v>
      </c>
      <c r="H2553" s="15">
        <f t="shared" ca="1" si="245"/>
        <v>1.0350413336849467</v>
      </c>
      <c r="I2553" s="18" t="e">
        <f t="shared" ca="1" si="246"/>
        <v>#DIV/0!</v>
      </c>
      <c r="J2553" s="9" t="e">
        <f t="shared" ca="1" si="241"/>
        <v>#DIV/0!</v>
      </c>
    </row>
    <row r="2554" spans="3:10" x14ac:dyDescent="0.2">
      <c r="C2554" s="7">
        <v>450.75200000000001</v>
      </c>
      <c r="D2554" s="16">
        <v>3.49287510033E-2</v>
      </c>
      <c r="E2554" s="14">
        <f t="shared" ca="1" si="242"/>
        <v>0</v>
      </c>
      <c r="F2554" s="14">
        <f t="shared" ca="1" si="243"/>
        <v>429.55799999999999</v>
      </c>
      <c r="G2554" s="15" t="e">
        <f t="shared" ca="1" si="244"/>
        <v>#DIV/0!</v>
      </c>
      <c r="H2554" s="15">
        <f t="shared" ca="1" si="245"/>
        <v>1.049339088085893</v>
      </c>
      <c r="I2554" s="18" t="e">
        <f t="shared" ca="1" si="246"/>
        <v>#DIV/0!</v>
      </c>
      <c r="J2554" s="9" t="e">
        <f t="shared" ca="1" si="241"/>
        <v>#DIV/0!</v>
      </c>
    </row>
    <row r="2555" spans="3:10" x14ac:dyDescent="0.2">
      <c r="C2555" s="7">
        <v>448.60199999999998</v>
      </c>
      <c r="D2555" s="16">
        <v>3.1324761885000003E-2</v>
      </c>
      <c r="E2555" s="14">
        <f t="shared" ca="1" si="242"/>
        <v>0</v>
      </c>
      <c r="F2555" s="14">
        <f t="shared" ca="1" si="243"/>
        <v>429.32799999999997</v>
      </c>
      <c r="G2555" s="15" t="e">
        <f t="shared" ca="1" si="244"/>
        <v>#DIV/0!</v>
      </c>
      <c r="H2555" s="15">
        <f t="shared" ca="1" si="245"/>
        <v>1.0448934148250288</v>
      </c>
      <c r="I2555" s="18" t="e">
        <f t="shared" ca="1" si="246"/>
        <v>#DIV/0!</v>
      </c>
      <c r="J2555" s="9" t="e">
        <f t="shared" ca="1" si="241"/>
        <v>#DIV/0!</v>
      </c>
    </row>
    <row r="2556" spans="3:10" x14ac:dyDescent="0.2">
      <c r="C2556" s="7">
        <v>449.21600000000001</v>
      </c>
      <c r="D2556" s="16">
        <v>3.9081119414700001E-2</v>
      </c>
      <c r="E2556" s="14">
        <f t="shared" ca="1" si="242"/>
        <v>0</v>
      </c>
      <c r="F2556" s="14">
        <f t="shared" ca="1" si="243"/>
        <v>427.71499999999997</v>
      </c>
      <c r="G2556" s="15" t="e">
        <f t="shared" ca="1" si="244"/>
        <v>#DIV/0!</v>
      </c>
      <c r="H2556" s="15">
        <f t="shared" ca="1" si="245"/>
        <v>1.0502694551278304</v>
      </c>
      <c r="I2556" s="18" t="e">
        <f t="shared" ca="1" si="246"/>
        <v>#DIV/0!</v>
      </c>
      <c r="J2556" s="9" t="e">
        <f t="shared" ca="1" si="241"/>
        <v>#DIV/0!</v>
      </c>
    </row>
    <row r="2557" spans="3:10" x14ac:dyDescent="0.2">
      <c r="C2557" s="7">
        <v>448.29500000000002</v>
      </c>
      <c r="D2557" s="16">
        <v>3.05011766713E-2</v>
      </c>
      <c r="E2557" s="14">
        <f t="shared" ca="1" si="242"/>
        <v>0</v>
      </c>
      <c r="F2557" s="14">
        <f t="shared" ca="1" si="243"/>
        <v>428.79</v>
      </c>
      <c r="G2557" s="15" t="e">
        <f t="shared" ca="1" si="244"/>
        <v>#DIV/0!</v>
      </c>
      <c r="H2557" s="15">
        <f t="shared" ca="1" si="245"/>
        <v>1.045488467548217</v>
      </c>
      <c r="I2557" s="18" t="e">
        <f t="shared" ca="1" si="246"/>
        <v>#DIV/0!</v>
      </c>
      <c r="J2557" s="9" t="e">
        <f t="shared" ca="1" si="241"/>
        <v>#DIV/0!</v>
      </c>
    </row>
    <row r="2558" spans="3:10" x14ac:dyDescent="0.2">
      <c r="C2558" s="7">
        <v>440.53899999999999</v>
      </c>
      <c r="D2558" s="16">
        <v>3.1702183308200002E-2</v>
      </c>
      <c r="E2558" s="14">
        <f t="shared" ca="1" si="242"/>
        <v>0</v>
      </c>
      <c r="F2558" s="14">
        <f t="shared" ca="1" si="243"/>
        <v>425.18099999999998</v>
      </c>
      <c r="G2558" s="15" t="e">
        <f t="shared" ca="1" si="244"/>
        <v>#DIV/0!</v>
      </c>
      <c r="H2558" s="15">
        <f t="shared" ca="1" si="245"/>
        <v>1.0361210872546045</v>
      </c>
      <c r="I2558" s="18" t="e">
        <f t="shared" ca="1" si="246"/>
        <v>#DIV/0!</v>
      </c>
      <c r="J2558" s="9" t="e">
        <f t="shared" ca="1" si="241"/>
        <v>#DIV/0!</v>
      </c>
    </row>
    <row r="2559" spans="3:10" x14ac:dyDescent="0.2">
      <c r="C2559" s="7">
        <v>444.99299999999999</v>
      </c>
      <c r="D2559" s="16">
        <v>4.6711706962500002E-2</v>
      </c>
      <c r="E2559" s="14">
        <f t="shared" ca="1" si="242"/>
        <v>0</v>
      </c>
      <c r="F2559" s="14">
        <f t="shared" ca="1" si="243"/>
        <v>420.72800000000001</v>
      </c>
      <c r="G2559" s="15" t="e">
        <f t="shared" ca="1" si="244"/>
        <v>#DIV/0!</v>
      </c>
      <c r="H2559" s="15">
        <f t="shared" ca="1" si="245"/>
        <v>1.057673841531821</v>
      </c>
      <c r="I2559" s="18" t="e">
        <f t="shared" ca="1" si="246"/>
        <v>#DIV/0!</v>
      </c>
      <c r="J2559" s="9" t="e">
        <f t="shared" ca="1" si="241"/>
        <v>#DIV/0!</v>
      </c>
    </row>
    <row r="2560" spans="3:10" x14ac:dyDescent="0.2">
      <c r="C2560" s="7">
        <v>440.23200000000003</v>
      </c>
      <c r="D2560" s="16">
        <v>4.2305211774100002E-2</v>
      </c>
      <c r="E2560" s="14">
        <f t="shared" ca="1" si="242"/>
        <v>0</v>
      </c>
      <c r="F2560" s="14">
        <f t="shared" ca="1" si="243"/>
        <v>420.113</v>
      </c>
      <c r="G2560" s="15" t="e">
        <f t="shared" ca="1" si="244"/>
        <v>#DIV/0!</v>
      </c>
      <c r="H2560" s="15">
        <f t="shared" ca="1" si="245"/>
        <v>1.0478894963973979</v>
      </c>
      <c r="I2560" s="18" t="e">
        <f t="shared" ca="1" si="246"/>
        <v>#DIV/0!</v>
      </c>
      <c r="J2560" s="9" t="e">
        <f t="shared" ca="1" si="241"/>
        <v>#DIV/0!</v>
      </c>
    </row>
    <row r="2561" spans="3:10" x14ac:dyDescent="0.2">
      <c r="C2561" s="7">
        <v>451.13600000000002</v>
      </c>
      <c r="D2561" s="16">
        <v>5.4867169340099997E-2</v>
      </c>
      <c r="E2561" s="14">
        <f t="shared" ca="1" si="242"/>
        <v>0</v>
      </c>
      <c r="F2561" s="14">
        <f t="shared" ca="1" si="243"/>
        <v>423.108</v>
      </c>
      <c r="G2561" s="15" t="e">
        <f t="shared" ca="1" si="244"/>
        <v>#DIV/0!</v>
      </c>
      <c r="H2561" s="15">
        <f t="shared" ca="1" si="245"/>
        <v>1.0662431341406922</v>
      </c>
      <c r="I2561" s="18" t="e">
        <f t="shared" ca="1" si="246"/>
        <v>#DIV/0!</v>
      </c>
      <c r="J2561" s="9" t="e">
        <f t="shared" ca="1" si="241"/>
        <v>#DIV/0!</v>
      </c>
    </row>
    <row r="2562" spans="3:10" x14ac:dyDescent="0.2">
      <c r="C2562" s="7">
        <v>445.76100000000002</v>
      </c>
      <c r="D2562" s="16">
        <v>4.0690853522100001E-2</v>
      </c>
      <c r="E2562" s="14">
        <f t="shared" ca="1" si="242"/>
        <v>0</v>
      </c>
      <c r="F2562" s="14">
        <f t="shared" ca="1" si="243"/>
        <v>418.19400000000002</v>
      </c>
      <c r="G2562" s="15" t="e">
        <f t="shared" ca="1" si="244"/>
        <v>#DIV/0!</v>
      </c>
      <c r="H2562" s="15">
        <f t="shared" ca="1" si="245"/>
        <v>1.0659191667025352</v>
      </c>
      <c r="I2562" s="18" t="e">
        <f t="shared" ca="1" si="246"/>
        <v>#DIV/0!</v>
      </c>
      <c r="J2562" s="9" t="e">
        <f t="shared" ca="1" si="241"/>
        <v>#DIV/0!</v>
      </c>
    </row>
    <row r="2563" spans="3:10" x14ac:dyDescent="0.2">
      <c r="C2563" s="7">
        <v>451.29</v>
      </c>
      <c r="D2563" s="16">
        <v>5.5014924053500003E-2</v>
      </c>
      <c r="E2563" s="14">
        <f t="shared" ca="1" si="242"/>
        <v>0</v>
      </c>
      <c r="F2563" s="14">
        <f t="shared" ca="1" si="243"/>
        <v>415.42899999999997</v>
      </c>
      <c r="G2563" s="15" t="e">
        <f t="shared" ca="1" si="244"/>
        <v>#DIV/0!</v>
      </c>
      <c r="H2563" s="15">
        <f t="shared" ca="1" si="245"/>
        <v>1.0863228132845806</v>
      </c>
      <c r="I2563" s="18" t="e">
        <f t="shared" ca="1" si="246"/>
        <v>#DIV/0!</v>
      </c>
      <c r="J2563" s="9" t="e">
        <f t="shared" ca="1" si="241"/>
        <v>#DIV/0!</v>
      </c>
    </row>
    <row r="2564" spans="3:10" x14ac:dyDescent="0.2">
      <c r="C2564" s="7">
        <v>455.20600000000002</v>
      </c>
      <c r="D2564" s="16">
        <v>5.8663044820099999E-2</v>
      </c>
      <c r="E2564" s="14">
        <f t="shared" ca="1" si="242"/>
        <v>0</v>
      </c>
      <c r="F2564" s="14">
        <f t="shared" ca="1" si="243"/>
        <v>426.25599999999997</v>
      </c>
      <c r="G2564" s="15" t="e">
        <f t="shared" ca="1" si="244"/>
        <v>#DIV/0!</v>
      </c>
      <c r="H2564" s="15">
        <f t="shared" ca="1" si="245"/>
        <v>1.0679169325475772</v>
      </c>
      <c r="I2564" s="18" t="e">
        <f t="shared" ca="1" si="246"/>
        <v>#DIV/0!</v>
      </c>
      <c r="J2564" s="9" t="e">
        <f t="shared" ca="1" si="241"/>
        <v>#DIV/0!</v>
      </c>
    </row>
    <row r="2565" spans="3:10" x14ac:dyDescent="0.2">
      <c r="C2565" s="7">
        <v>460.58100000000002</v>
      </c>
      <c r="D2565" s="16">
        <v>5.0602558022399997E-2</v>
      </c>
      <c r="E2565" s="14">
        <f t="shared" ca="1" si="242"/>
        <v>0</v>
      </c>
      <c r="F2565" s="14">
        <f t="shared" ca="1" si="243"/>
        <v>432.70699999999999</v>
      </c>
      <c r="G2565" s="15" t="e">
        <f t="shared" ca="1" si="244"/>
        <v>#DIV/0!</v>
      </c>
      <c r="H2565" s="15">
        <f t="shared" ca="1" si="245"/>
        <v>1.0644177237715129</v>
      </c>
      <c r="I2565" s="18" t="e">
        <f t="shared" ca="1" si="246"/>
        <v>#DIV/0!</v>
      </c>
      <c r="J2565" s="9" t="e">
        <f t="shared" ca="1" si="241"/>
        <v>#DIV/0!</v>
      </c>
    </row>
    <row r="2566" spans="3:10" x14ac:dyDescent="0.2">
      <c r="C2566" s="7">
        <v>457.51</v>
      </c>
      <c r="D2566" s="16">
        <v>4.8171647392700002E-2</v>
      </c>
      <c r="E2566" s="14">
        <f t="shared" ca="1" si="242"/>
        <v>0</v>
      </c>
      <c r="F2566" s="14">
        <f t="shared" ca="1" si="243"/>
        <v>432.86</v>
      </c>
      <c r="G2566" s="15" t="e">
        <f t="shared" ca="1" si="244"/>
        <v>#DIV/0!</v>
      </c>
      <c r="H2566" s="15">
        <f t="shared" ca="1" si="245"/>
        <v>1.056946818832879</v>
      </c>
      <c r="I2566" s="18" t="e">
        <f t="shared" ca="1" si="246"/>
        <v>#DIV/0!</v>
      </c>
      <c r="J2566" s="9" t="e">
        <f t="shared" ca="1" si="241"/>
        <v>#DIV/0!</v>
      </c>
    </row>
    <row r="2567" spans="3:10" x14ac:dyDescent="0.2">
      <c r="C2567" s="7">
        <v>453.82400000000001</v>
      </c>
      <c r="D2567" s="16">
        <v>4.3499604769500003E-2</v>
      </c>
      <c r="E2567" s="14">
        <f t="shared" ca="1" si="242"/>
        <v>0</v>
      </c>
      <c r="F2567" s="14">
        <f t="shared" ca="1" si="243"/>
        <v>433.55099999999999</v>
      </c>
      <c r="G2567" s="15" t="e">
        <f t="shared" ca="1" si="244"/>
        <v>#DIV/0!</v>
      </c>
      <c r="H2567" s="15">
        <f t="shared" ca="1" si="245"/>
        <v>1.0467603580662945</v>
      </c>
      <c r="I2567" s="18" t="e">
        <f t="shared" ca="1" si="246"/>
        <v>#DIV/0!</v>
      </c>
      <c r="J2567" s="9" t="e">
        <f t="shared" ca="1" si="241"/>
        <v>#DIV/0!</v>
      </c>
    </row>
    <row r="2568" spans="3:10" x14ac:dyDescent="0.2">
      <c r="C2568" s="7">
        <v>452.74900000000002</v>
      </c>
      <c r="D2568" s="16">
        <v>3.6990751891500001E-2</v>
      </c>
      <c r="E2568" s="14">
        <f t="shared" ca="1" si="242"/>
        <v>0</v>
      </c>
      <c r="F2568" s="14">
        <f t="shared" ca="1" si="243"/>
        <v>437.00700000000001</v>
      </c>
      <c r="G2568" s="15" t="e">
        <f t="shared" ca="1" si="244"/>
        <v>#DIV/0!</v>
      </c>
      <c r="H2568" s="15">
        <f t="shared" ca="1" si="245"/>
        <v>1.0360223062788467</v>
      </c>
      <c r="I2568" s="18" t="e">
        <f t="shared" ca="1" si="246"/>
        <v>#DIV/0!</v>
      </c>
      <c r="J2568" s="9" t="e">
        <f t="shared" ca="1" si="241"/>
        <v>#DIV/0!</v>
      </c>
    </row>
    <row r="2569" spans="3:10" x14ac:dyDescent="0.2">
      <c r="C2569" s="7">
        <v>458.58499999999998</v>
      </c>
      <c r="D2569" s="16">
        <v>4.9439072718E-2</v>
      </c>
      <c r="E2569" s="14">
        <f t="shared" ca="1" si="242"/>
        <v>0</v>
      </c>
      <c r="F2569" s="14">
        <f t="shared" ca="1" si="243"/>
        <v>436.23899999999998</v>
      </c>
      <c r="G2569" s="15" t="e">
        <f t="shared" ca="1" si="244"/>
        <v>#DIV/0!</v>
      </c>
      <c r="H2569" s="15">
        <f t="shared" ca="1" si="245"/>
        <v>1.0512242142495283</v>
      </c>
      <c r="I2569" s="18" t="e">
        <f t="shared" ca="1" si="246"/>
        <v>#DIV/0!</v>
      </c>
      <c r="J2569" s="9" t="e">
        <f t="shared" ca="1" si="241"/>
        <v>#DIV/0!</v>
      </c>
    </row>
    <row r="2570" spans="3:10" x14ac:dyDescent="0.2">
      <c r="C2570" s="7">
        <v>457.12599999999998</v>
      </c>
      <c r="D2570" s="16">
        <v>4.0155952241599999E-2</v>
      </c>
      <c r="E2570" s="14">
        <f t="shared" ca="1" si="242"/>
        <v>0</v>
      </c>
      <c r="F2570" s="14">
        <f t="shared" ca="1" si="243"/>
        <v>448.75599999999997</v>
      </c>
      <c r="G2570" s="15" t="e">
        <f t="shared" ca="1" si="244"/>
        <v>#DIV/0!</v>
      </c>
      <c r="H2570" s="15">
        <f t="shared" ca="1" si="245"/>
        <v>1.0186515612047526</v>
      </c>
      <c r="I2570" s="18" t="e">
        <f t="shared" ca="1" si="246"/>
        <v>#DIV/0!</v>
      </c>
      <c r="J2570" s="9" t="e">
        <f t="shared" ca="1" si="241"/>
        <v>#DIV/0!</v>
      </c>
    </row>
    <row r="2571" spans="3:10" x14ac:dyDescent="0.2">
      <c r="C2571" s="7">
        <v>460.96499999999997</v>
      </c>
      <c r="D2571" s="16">
        <v>4.4905606880199997E-2</v>
      </c>
      <c r="E2571" s="14">
        <f t="shared" ca="1" si="242"/>
        <v>0</v>
      </c>
      <c r="F2571" s="14">
        <f t="shared" ca="1" si="243"/>
        <v>447.834</v>
      </c>
      <c r="G2571" s="15" t="e">
        <f t="shared" ca="1" si="244"/>
        <v>#DIV/0!</v>
      </c>
      <c r="H2571" s="15">
        <f t="shared" ca="1" si="245"/>
        <v>1.0293211323838742</v>
      </c>
      <c r="I2571" s="18" t="e">
        <f t="shared" ca="1" si="246"/>
        <v>#DIV/0!</v>
      </c>
      <c r="J2571" s="9" t="e">
        <f t="shared" ca="1" si="241"/>
        <v>#DIV/0!</v>
      </c>
    </row>
    <row r="2572" spans="3:10" x14ac:dyDescent="0.2">
      <c r="C2572" s="7">
        <v>469.18200000000002</v>
      </c>
      <c r="D2572" s="16">
        <v>5.6863997585100003E-2</v>
      </c>
      <c r="E2572" s="14">
        <f t="shared" ca="1" si="242"/>
        <v>0</v>
      </c>
      <c r="F2572" s="14">
        <f t="shared" ca="1" si="243"/>
        <v>443.76400000000001</v>
      </c>
      <c r="G2572" s="15" t="e">
        <f t="shared" ca="1" si="244"/>
        <v>#DIV/0!</v>
      </c>
      <c r="H2572" s="15">
        <f t="shared" ca="1" si="245"/>
        <v>1.0572781929133503</v>
      </c>
      <c r="I2572" s="18" t="e">
        <f t="shared" ca="1" si="246"/>
        <v>#DIV/0!</v>
      </c>
      <c r="J2572" s="9" t="e">
        <f t="shared" ca="1" si="241"/>
        <v>#DIV/0!</v>
      </c>
    </row>
    <row r="2573" spans="3:10" x14ac:dyDescent="0.2">
      <c r="C2573" s="7">
        <v>470.48700000000002</v>
      </c>
      <c r="D2573" s="16">
        <v>3.8412388147200001E-2</v>
      </c>
      <c r="E2573" s="14">
        <f t="shared" ca="1" si="242"/>
        <v>0</v>
      </c>
      <c r="F2573" s="14">
        <f t="shared" ca="1" si="243"/>
        <v>451.36599999999999</v>
      </c>
      <c r="G2573" s="15" t="e">
        <f t="shared" ca="1" si="244"/>
        <v>#DIV/0!</v>
      </c>
      <c r="H2573" s="15">
        <f t="shared" ca="1" si="245"/>
        <v>1.0423625173362638</v>
      </c>
      <c r="I2573" s="18" t="e">
        <f t="shared" ca="1" si="246"/>
        <v>#DIV/0!</v>
      </c>
      <c r="J2573" s="9" t="e">
        <f t="shared" ca="1" si="241"/>
        <v>#DIV/0!</v>
      </c>
    </row>
    <row r="2574" spans="3:10" x14ac:dyDescent="0.2">
      <c r="C2574" s="7">
        <v>473.71199999999999</v>
      </c>
      <c r="D2574" s="16">
        <v>3.9836465608999998E-2</v>
      </c>
      <c r="E2574" s="14">
        <f t="shared" ca="1" si="242"/>
        <v>0</v>
      </c>
      <c r="F2574" s="14">
        <f t="shared" ca="1" si="243"/>
        <v>450.75200000000001</v>
      </c>
      <c r="G2574" s="15" t="e">
        <f t="shared" ca="1" si="244"/>
        <v>#DIV/0!</v>
      </c>
      <c r="H2574" s="15">
        <f t="shared" ca="1" si="245"/>
        <v>1.0509371006673291</v>
      </c>
      <c r="I2574" s="18" t="e">
        <f t="shared" ca="1" si="246"/>
        <v>#DIV/0!</v>
      </c>
      <c r="J2574" s="9" t="e">
        <f t="shared" ca="1" si="241"/>
        <v>#DIV/0!</v>
      </c>
    </row>
    <row r="2575" spans="3:10" x14ac:dyDescent="0.2">
      <c r="C2575" s="7">
        <v>472.483</v>
      </c>
      <c r="D2575" s="16">
        <v>4.5446014056600002E-2</v>
      </c>
      <c r="E2575" s="14">
        <f t="shared" ca="1" si="242"/>
        <v>0</v>
      </c>
      <c r="F2575" s="14">
        <f t="shared" ca="1" si="243"/>
        <v>448.60199999999998</v>
      </c>
      <c r="G2575" s="15" t="e">
        <f t="shared" ca="1" si="244"/>
        <v>#DIV/0!</v>
      </c>
      <c r="H2575" s="15">
        <f t="shared" ca="1" si="245"/>
        <v>1.0532342700210877</v>
      </c>
      <c r="I2575" s="18" t="e">
        <f t="shared" ca="1" si="246"/>
        <v>#DIV/0!</v>
      </c>
      <c r="J2575" s="9" t="e">
        <f t="shared" ca="1" si="241"/>
        <v>#DIV/0!</v>
      </c>
    </row>
    <row r="2576" spans="3:10" x14ac:dyDescent="0.2">
      <c r="C2576" s="7">
        <v>474.55700000000002</v>
      </c>
      <c r="D2576" s="16">
        <v>4.8492415958800002E-2</v>
      </c>
      <c r="E2576" s="14">
        <f t="shared" ca="1" si="242"/>
        <v>0</v>
      </c>
      <c r="F2576" s="14">
        <f t="shared" ca="1" si="243"/>
        <v>449.21600000000001</v>
      </c>
      <c r="G2576" s="15" t="e">
        <f t="shared" ca="1" si="244"/>
        <v>#DIV/0!</v>
      </c>
      <c r="H2576" s="15">
        <f t="shared" ca="1" si="245"/>
        <v>1.0564116149024079</v>
      </c>
      <c r="I2576" s="18" t="e">
        <f t="shared" ca="1" si="246"/>
        <v>#DIV/0!</v>
      </c>
      <c r="J2576" s="9" t="e">
        <f t="shared" ca="1" si="241"/>
        <v>#DIV/0!</v>
      </c>
    </row>
    <row r="2577" spans="3:10" x14ac:dyDescent="0.2">
      <c r="C2577" s="7">
        <v>474.947</v>
      </c>
      <c r="D2577" s="16">
        <v>7.0744708785100002E-2</v>
      </c>
      <c r="E2577" s="14">
        <f t="shared" ca="1" si="242"/>
        <v>0</v>
      </c>
      <c r="F2577" s="14">
        <f t="shared" ca="1" si="243"/>
        <v>448.29500000000002</v>
      </c>
      <c r="G2577" s="15" t="e">
        <f t="shared" ca="1" si="244"/>
        <v>#DIV/0!</v>
      </c>
      <c r="H2577" s="15">
        <f t="shared" ca="1" si="245"/>
        <v>1.0594519233986548</v>
      </c>
      <c r="I2577" s="18" t="e">
        <f t="shared" ca="1" si="246"/>
        <v>#DIV/0!</v>
      </c>
      <c r="J2577" s="9" t="e">
        <f t="shared" ca="1" si="241"/>
        <v>#DIV/0!</v>
      </c>
    </row>
    <row r="2578" spans="3:10" x14ac:dyDescent="0.2">
      <c r="C2578" s="7">
        <v>477.55200000000002</v>
      </c>
      <c r="D2578" s="16">
        <v>7.7164045060499994E-2</v>
      </c>
      <c r="E2578" s="14">
        <f t="shared" ca="1" si="242"/>
        <v>0</v>
      </c>
      <c r="F2578" s="14">
        <f t="shared" ca="1" si="243"/>
        <v>440.53899999999999</v>
      </c>
      <c r="G2578" s="15" t="e">
        <f t="shared" ca="1" si="244"/>
        <v>#DIV/0!</v>
      </c>
      <c r="H2578" s="15">
        <f t="shared" ca="1" si="245"/>
        <v>1.0840175330674471</v>
      </c>
      <c r="I2578" s="18" t="e">
        <f t="shared" ca="1" si="246"/>
        <v>#DIV/0!</v>
      </c>
      <c r="J2578" s="9" t="e">
        <f t="shared" ca="1" si="241"/>
        <v>#DIV/0!</v>
      </c>
    </row>
    <row r="2579" spans="3:10" x14ac:dyDescent="0.2">
      <c r="C2579" s="7">
        <v>480.68299999999999</v>
      </c>
      <c r="D2579" s="16">
        <v>7.5421258482799999E-2</v>
      </c>
      <c r="E2579" s="14">
        <f t="shared" ca="1" si="242"/>
        <v>0</v>
      </c>
      <c r="F2579" s="14">
        <f t="shared" ca="1" si="243"/>
        <v>444.99299999999999</v>
      </c>
      <c r="G2579" s="15" t="e">
        <f t="shared" ca="1" si="244"/>
        <v>#DIV/0!</v>
      </c>
      <c r="H2579" s="15">
        <f t="shared" ca="1" si="245"/>
        <v>1.0802035088192399</v>
      </c>
      <c r="I2579" s="18" t="e">
        <f t="shared" ca="1" si="246"/>
        <v>#DIV/0!</v>
      </c>
      <c r="J2579" s="9" t="e">
        <f t="shared" ca="1" si="241"/>
        <v>#DIV/0!</v>
      </c>
    </row>
    <row r="2580" spans="3:10" x14ac:dyDescent="0.2">
      <c r="C2580" s="7">
        <v>477.86500000000001</v>
      </c>
      <c r="D2580" s="16">
        <v>7.3408352889399994E-2</v>
      </c>
      <c r="E2580" s="14">
        <f t="shared" ca="1" si="242"/>
        <v>0</v>
      </c>
      <c r="F2580" s="14">
        <f t="shared" ca="1" si="243"/>
        <v>440.23200000000003</v>
      </c>
      <c r="G2580" s="15" t="e">
        <f t="shared" ca="1" si="244"/>
        <v>#DIV/0!</v>
      </c>
      <c r="H2580" s="15">
        <f t="shared" ca="1" si="245"/>
        <v>1.0854844718239474</v>
      </c>
      <c r="I2580" s="18" t="e">
        <f t="shared" ca="1" si="246"/>
        <v>#DIV/0!</v>
      </c>
      <c r="J2580" s="9" t="e">
        <f t="shared" ca="1" si="241"/>
        <v>#DIV/0!</v>
      </c>
    </row>
    <row r="2581" spans="3:10" x14ac:dyDescent="0.2">
      <c r="C2581" s="7">
        <v>478.25700000000001</v>
      </c>
      <c r="D2581" s="16">
        <v>6.4763615933400007E-2</v>
      </c>
      <c r="E2581" s="14">
        <f t="shared" ca="1" si="242"/>
        <v>0</v>
      </c>
      <c r="F2581" s="14">
        <f t="shared" ca="1" si="243"/>
        <v>451.13600000000002</v>
      </c>
      <c r="G2581" s="15" t="e">
        <f t="shared" ca="1" si="244"/>
        <v>#DIV/0!</v>
      </c>
      <c r="H2581" s="15">
        <f t="shared" ca="1" si="245"/>
        <v>1.060117126542772</v>
      </c>
      <c r="I2581" s="18" t="e">
        <f t="shared" ca="1" si="246"/>
        <v>#DIV/0!</v>
      </c>
      <c r="J2581" s="9" t="e">
        <f t="shared" ca="1" si="241"/>
        <v>#DIV/0!</v>
      </c>
    </row>
    <row r="2582" spans="3:10" x14ac:dyDescent="0.2">
      <c r="C2582" s="7">
        <v>478.80500000000001</v>
      </c>
      <c r="D2582" s="16">
        <v>6.6711381875199996E-2</v>
      </c>
      <c r="E2582" s="14">
        <f t="shared" ca="1" si="242"/>
        <v>0</v>
      </c>
      <c r="F2582" s="14">
        <f t="shared" ca="1" si="243"/>
        <v>445.76100000000002</v>
      </c>
      <c r="G2582" s="15" t="e">
        <f t="shared" ca="1" si="244"/>
        <v>#DIV/0!</v>
      </c>
      <c r="H2582" s="15">
        <f t="shared" ca="1" si="245"/>
        <v>1.0741294101547689</v>
      </c>
      <c r="I2582" s="18" t="e">
        <f t="shared" ca="1" si="246"/>
        <v>#DIV/0!</v>
      </c>
      <c r="J2582" s="9" t="e">
        <f t="shared" ca="1" si="241"/>
        <v>#DIV/0!</v>
      </c>
    </row>
    <row r="2583" spans="3:10" x14ac:dyDescent="0.2">
      <c r="C2583" s="7">
        <v>476.613</v>
      </c>
      <c r="D2583" s="16">
        <v>6.39838930561E-2</v>
      </c>
      <c r="E2583" s="14">
        <f t="shared" ca="1" si="242"/>
        <v>0</v>
      </c>
      <c r="F2583" s="14">
        <f t="shared" ca="1" si="243"/>
        <v>451.29</v>
      </c>
      <c r="G2583" s="15" t="e">
        <f t="shared" ca="1" si="244"/>
        <v>#DIV/0!</v>
      </c>
      <c r="H2583" s="15">
        <f t="shared" ca="1" si="245"/>
        <v>1.0561124775643156</v>
      </c>
      <c r="I2583" s="18" t="e">
        <f t="shared" ca="1" si="246"/>
        <v>#DIV/0!</v>
      </c>
      <c r="J2583" s="9" t="e">
        <f t="shared" ref="J2583:J2646" ca="1" si="247">ROUND(I2583-D2583,10)</f>
        <v>#DIV/0!</v>
      </c>
    </row>
    <row r="2584" spans="3:10" x14ac:dyDescent="0.2">
      <c r="C2584" s="7">
        <v>489.29500000000002</v>
      </c>
      <c r="D2584" s="16">
        <v>6.8634095370399995E-2</v>
      </c>
      <c r="E2584" s="14">
        <f t="shared" ca="1" si="242"/>
        <v>0</v>
      </c>
      <c r="F2584" s="14">
        <f t="shared" ca="1" si="243"/>
        <v>455.20600000000002</v>
      </c>
      <c r="G2584" s="15" t="e">
        <f t="shared" ca="1" si="244"/>
        <v>#DIV/0!</v>
      </c>
      <c r="H2584" s="15">
        <f t="shared" ca="1" si="245"/>
        <v>1.0748869742490212</v>
      </c>
      <c r="I2584" s="18" t="e">
        <f t="shared" ca="1" si="246"/>
        <v>#DIV/0!</v>
      </c>
      <c r="J2584" s="9" t="e">
        <f t="shared" ca="1" si="247"/>
        <v>#DIV/0!</v>
      </c>
    </row>
    <row r="2585" spans="3:10" x14ac:dyDescent="0.2">
      <c r="C2585" s="7">
        <v>490.15600000000001</v>
      </c>
      <c r="D2585" s="16">
        <v>6.4647573644999998E-2</v>
      </c>
      <c r="E2585" s="14">
        <f t="shared" ca="1" si="242"/>
        <v>0</v>
      </c>
      <c r="F2585" s="14">
        <f t="shared" ca="1" si="243"/>
        <v>460.58100000000002</v>
      </c>
      <c r="G2585" s="15" t="e">
        <f t="shared" ca="1" si="244"/>
        <v>#DIV/0!</v>
      </c>
      <c r="H2585" s="15">
        <f t="shared" ca="1" si="245"/>
        <v>1.0642123752391002</v>
      </c>
      <c r="I2585" s="18" t="e">
        <f t="shared" ca="1" si="246"/>
        <v>#DIV/0!</v>
      </c>
      <c r="J2585" s="9" t="e">
        <f t="shared" ca="1" si="247"/>
        <v>#DIV/0!</v>
      </c>
    </row>
    <row r="2586" spans="3:10" x14ac:dyDescent="0.2">
      <c r="C2586" s="7">
        <v>483.815</v>
      </c>
      <c r="D2586" s="16">
        <v>5.7966904160599998E-2</v>
      </c>
      <c r="E2586" s="14">
        <f t="shared" ca="1" si="242"/>
        <v>0</v>
      </c>
      <c r="F2586" s="14">
        <f t="shared" ca="1" si="243"/>
        <v>457.51</v>
      </c>
      <c r="G2586" s="15" t="e">
        <f t="shared" ca="1" si="244"/>
        <v>#DIV/0!</v>
      </c>
      <c r="H2586" s="15">
        <f t="shared" ca="1" si="245"/>
        <v>1.0574960110161526</v>
      </c>
      <c r="I2586" s="18" t="e">
        <f t="shared" ca="1" si="246"/>
        <v>#DIV/0!</v>
      </c>
      <c r="J2586" s="9" t="e">
        <f t="shared" ca="1" si="247"/>
        <v>#DIV/0!</v>
      </c>
    </row>
    <row r="2587" spans="3:10" x14ac:dyDescent="0.2">
      <c r="C2587" s="7">
        <v>486.71199999999999</v>
      </c>
      <c r="D2587" s="16">
        <v>5.88734439311E-2</v>
      </c>
      <c r="E2587" s="14">
        <f t="shared" ca="1" si="242"/>
        <v>0</v>
      </c>
      <c r="F2587" s="14">
        <f t="shared" ca="1" si="243"/>
        <v>453.82400000000001</v>
      </c>
      <c r="G2587" s="15" t="e">
        <f t="shared" ca="1" si="244"/>
        <v>#DIV/0!</v>
      </c>
      <c r="H2587" s="15">
        <f t="shared" ca="1" si="245"/>
        <v>1.0724686221971513</v>
      </c>
      <c r="I2587" s="18" t="e">
        <f t="shared" ca="1" si="246"/>
        <v>#DIV/0!</v>
      </c>
      <c r="J2587" s="9" t="e">
        <f t="shared" ca="1" si="247"/>
        <v>#DIV/0!</v>
      </c>
    </row>
    <row r="2588" spans="3:10" x14ac:dyDescent="0.2">
      <c r="C2588" s="7">
        <v>475.83</v>
      </c>
      <c r="D2588" s="16">
        <v>4.8275853069099997E-2</v>
      </c>
      <c r="E2588" s="14">
        <f t="shared" ca="1" si="242"/>
        <v>0</v>
      </c>
      <c r="F2588" s="14">
        <f t="shared" ca="1" si="243"/>
        <v>452.74900000000002</v>
      </c>
      <c r="G2588" s="15" t="e">
        <f t="shared" ca="1" si="244"/>
        <v>#DIV/0!</v>
      </c>
      <c r="H2588" s="15">
        <f t="shared" ca="1" si="245"/>
        <v>1.0509796818988004</v>
      </c>
      <c r="I2588" s="18" t="e">
        <f t="shared" ca="1" si="246"/>
        <v>#DIV/0!</v>
      </c>
      <c r="J2588" s="9" t="e">
        <f t="shared" ca="1" si="247"/>
        <v>#DIV/0!</v>
      </c>
    </row>
    <row r="2589" spans="3:10" x14ac:dyDescent="0.2">
      <c r="C2589" s="7">
        <v>471.99400000000003</v>
      </c>
      <c r="D2589" s="16">
        <v>3.8808664426700001E-2</v>
      </c>
      <c r="E2589" s="14">
        <f t="shared" ca="1" si="242"/>
        <v>0</v>
      </c>
      <c r="F2589" s="14">
        <f t="shared" ca="1" si="243"/>
        <v>458.58499999999998</v>
      </c>
      <c r="G2589" s="15" t="e">
        <f t="shared" ca="1" si="244"/>
        <v>#DIV/0!</v>
      </c>
      <c r="H2589" s="15">
        <f t="shared" ca="1" si="245"/>
        <v>1.0292399446122311</v>
      </c>
      <c r="I2589" s="18" t="e">
        <f t="shared" ca="1" si="246"/>
        <v>#DIV/0!</v>
      </c>
      <c r="J2589" s="9" t="e">
        <f t="shared" ca="1" si="247"/>
        <v>#DIV/0!</v>
      </c>
    </row>
    <row r="2590" spans="3:10" x14ac:dyDescent="0.2">
      <c r="C2590" s="7">
        <v>470.428</v>
      </c>
      <c r="D2590" s="16">
        <v>3.3308487754100002E-2</v>
      </c>
      <c r="E2590" s="14">
        <f t="shared" ca="1" si="242"/>
        <v>0</v>
      </c>
      <c r="F2590" s="14">
        <f t="shared" ca="1" si="243"/>
        <v>457.12599999999998</v>
      </c>
      <c r="G2590" s="15" t="e">
        <f t="shared" ca="1" si="244"/>
        <v>#DIV/0!</v>
      </c>
      <c r="H2590" s="15">
        <f t="shared" ca="1" si="245"/>
        <v>1.0290991980329276</v>
      </c>
      <c r="I2590" s="18" t="e">
        <f t="shared" ca="1" si="246"/>
        <v>#DIV/0!</v>
      </c>
      <c r="J2590" s="9" t="e">
        <f t="shared" ca="1" si="247"/>
        <v>#DIV/0!</v>
      </c>
    </row>
    <row r="2591" spans="3:10" x14ac:dyDescent="0.2">
      <c r="C2591" s="7">
        <v>472.69799999999998</v>
      </c>
      <c r="D2591" s="16">
        <v>3.2263098371399998E-2</v>
      </c>
      <c r="E2591" s="14">
        <f t="shared" ca="1" si="242"/>
        <v>0</v>
      </c>
      <c r="F2591" s="14">
        <f t="shared" ca="1" si="243"/>
        <v>460.96499999999997</v>
      </c>
      <c r="G2591" s="15" t="e">
        <f t="shared" ca="1" si="244"/>
        <v>#DIV/0!</v>
      </c>
      <c r="H2591" s="15">
        <f t="shared" ca="1" si="245"/>
        <v>1.0254531255084443</v>
      </c>
      <c r="I2591" s="18" t="e">
        <f t="shared" ca="1" si="246"/>
        <v>#DIV/0!</v>
      </c>
      <c r="J2591" s="9" t="e">
        <f t="shared" ca="1" si="247"/>
        <v>#DIV/0!</v>
      </c>
    </row>
    <row r="2592" spans="3:10" x14ac:dyDescent="0.2">
      <c r="C2592" s="7">
        <v>476.45600000000002</v>
      </c>
      <c r="D2592" s="16">
        <v>3.0280828662900001E-2</v>
      </c>
      <c r="E2592" s="14">
        <f t="shared" ca="1" si="242"/>
        <v>0</v>
      </c>
      <c r="F2592" s="14">
        <f t="shared" ca="1" si="243"/>
        <v>469.18200000000002</v>
      </c>
      <c r="G2592" s="15" t="e">
        <f t="shared" ca="1" si="244"/>
        <v>#DIV/0!</v>
      </c>
      <c r="H2592" s="15">
        <f t="shared" ca="1" si="245"/>
        <v>1.0155035785686577</v>
      </c>
      <c r="I2592" s="18" t="e">
        <f t="shared" ca="1" si="246"/>
        <v>#DIV/0!</v>
      </c>
      <c r="J2592" s="9" t="e">
        <f t="shared" ca="1" si="247"/>
        <v>#DIV/0!</v>
      </c>
    </row>
    <row r="2593" spans="3:10" x14ac:dyDescent="0.2">
      <c r="C2593" s="7">
        <v>472.072</v>
      </c>
      <c r="D2593" s="16">
        <v>3.6492980688999997E-2</v>
      </c>
      <c r="E2593" s="14">
        <f t="shared" ref="E2593:E2656" ca="1" si="248">OFFSET(B2593,-$K$1,0)</f>
        <v>0</v>
      </c>
      <c r="F2593" s="14">
        <f t="shared" ref="F2593:F2656" ca="1" si="249">OFFSET(C2593,-$K$1,0)</f>
        <v>470.48700000000002</v>
      </c>
      <c r="G2593" s="15" t="e">
        <f t="shared" ref="G2593:G2656" ca="1" si="250">B2593/E2593</f>
        <v>#DIV/0!</v>
      </c>
      <c r="H2593" s="15">
        <f t="shared" ref="H2593:H2656" ca="1" si="251">C2593/F2593</f>
        <v>1.0033688497237967</v>
      </c>
      <c r="I2593" s="18" t="e">
        <f t="shared" ref="I2593:I2656" ca="1" si="252">H2593/G2593-1</f>
        <v>#DIV/0!</v>
      </c>
      <c r="J2593" s="9" t="e">
        <f t="shared" ca="1" si="247"/>
        <v>#DIV/0!</v>
      </c>
    </row>
    <row r="2594" spans="3:10" x14ac:dyDescent="0.2">
      <c r="C2594" s="7">
        <v>470.74099999999999</v>
      </c>
      <c r="D2594" s="16">
        <v>3.5610582941499998E-2</v>
      </c>
      <c r="E2594" s="14">
        <f t="shared" ca="1" si="248"/>
        <v>0</v>
      </c>
      <c r="F2594" s="14">
        <f t="shared" ca="1" si="249"/>
        <v>473.71199999999999</v>
      </c>
      <c r="G2594" s="15" t="e">
        <f t="shared" ca="1" si="250"/>
        <v>#DIV/0!</v>
      </c>
      <c r="H2594" s="15">
        <f t="shared" ca="1" si="251"/>
        <v>0.99372825683115473</v>
      </c>
      <c r="I2594" s="18" t="e">
        <f t="shared" ca="1" si="252"/>
        <v>#DIV/0!</v>
      </c>
      <c r="J2594" s="9" t="e">
        <f t="shared" ca="1" si="247"/>
        <v>#DIV/0!</v>
      </c>
    </row>
    <row r="2595" spans="3:10" x14ac:dyDescent="0.2">
      <c r="C2595" s="7">
        <v>466.435</v>
      </c>
      <c r="D2595" s="16">
        <v>3.8376982887399998E-2</v>
      </c>
      <c r="E2595" s="14">
        <f t="shared" ca="1" si="248"/>
        <v>0</v>
      </c>
      <c r="F2595" s="14">
        <f t="shared" ca="1" si="249"/>
        <v>472.483</v>
      </c>
      <c r="G2595" s="15" t="e">
        <f t="shared" ca="1" si="250"/>
        <v>#DIV/0!</v>
      </c>
      <c r="H2595" s="15">
        <f t="shared" ca="1" si="251"/>
        <v>0.98719953945432959</v>
      </c>
      <c r="I2595" s="18" t="e">
        <f t="shared" ca="1" si="252"/>
        <v>#DIV/0!</v>
      </c>
      <c r="J2595" s="9" t="e">
        <f t="shared" ca="1" si="247"/>
        <v>#DIV/0!</v>
      </c>
    </row>
    <row r="2596" spans="3:10" x14ac:dyDescent="0.2">
      <c r="C2596" s="7">
        <v>484.05</v>
      </c>
      <c r="D2596" s="16">
        <v>4.5816399220500001E-2</v>
      </c>
      <c r="E2596" s="14">
        <f t="shared" ca="1" si="248"/>
        <v>0</v>
      </c>
      <c r="F2596" s="14">
        <f t="shared" ca="1" si="249"/>
        <v>474.55700000000002</v>
      </c>
      <c r="G2596" s="15" t="e">
        <f t="shared" ca="1" si="250"/>
        <v>#DIV/0!</v>
      </c>
      <c r="H2596" s="15">
        <f t="shared" ca="1" si="251"/>
        <v>1.0200039194448718</v>
      </c>
      <c r="I2596" s="18" t="e">
        <f t="shared" ca="1" si="252"/>
        <v>#DIV/0!</v>
      </c>
      <c r="J2596" s="9" t="e">
        <f t="shared" ca="1" si="247"/>
        <v>#DIV/0!</v>
      </c>
    </row>
    <row r="2597" spans="3:10" x14ac:dyDescent="0.2">
      <c r="C2597" s="7">
        <v>481.07499999999999</v>
      </c>
      <c r="D2597" s="16">
        <v>2.1677973694E-2</v>
      </c>
      <c r="E2597" s="14">
        <f t="shared" ca="1" si="248"/>
        <v>0</v>
      </c>
      <c r="F2597" s="14">
        <f t="shared" ca="1" si="249"/>
        <v>474.947</v>
      </c>
      <c r="G2597" s="15" t="e">
        <f t="shared" ca="1" si="250"/>
        <v>#DIV/0!</v>
      </c>
      <c r="H2597" s="15">
        <f t="shared" ca="1" si="251"/>
        <v>1.0129024922780858</v>
      </c>
      <c r="I2597" s="18" t="e">
        <f t="shared" ca="1" si="252"/>
        <v>#DIV/0!</v>
      </c>
      <c r="J2597" s="9" t="e">
        <f t="shared" ca="1" si="247"/>
        <v>#DIV/0!</v>
      </c>
    </row>
    <row r="2598" spans="3:10" x14ac:dyDescent="0.2">
      <c r="C2598" s="7">
        <v>483.815</v>
      </c>
      <c r="D2598" s="16">
        <v>2.241456989E-2</v>
      </c>
      <c r="E2598" s="14">
        <f t="shared" ca="1" si="248"/>
        <v>0</v>
      </c>
      <c r="F2598" s="14">
        <f t="shared" ca="1" si="249"/>
        <v>477.55200000000002</v>
      </c>
      <c r="G2598" s="15" t="e">
        <f t="shared" ca="1" si="250"/>
        <v>#DIV/0!</v>
      </c>
      <c r="H2598" s="15">
        <f t="shared" ca="1" si="251"/>
        <v>1.0131148021576708</v>
      </c>
      <c r="I2598" s="18" t="e">
        <f t="shared" ca="1" si="252"/>
        <v>#DIV/0!</v>
      </c>
      <c r="J2598" s="9" t="e">
        <f t="shared" ca="1" si="247"/>
        <v>#DIV/0!</v>
      </c>
    </row>
    <row r="2599" spans="3:10" x14ac:dyDescent="0.2">
      <c r="C2599" s="7">
        <v>486.94600000000003</v>
      </c>
      <c r="D2599" s="16">
        <v>1.54959308243E-2</v>
      </c>
      <c r="E2599" s="14">
        <f t="shared" ca="1" si="248"/>
        <v>0</v>
      </c>
      <c r="F2599" s="14">
        <f t="shared" ca="1" si="249"/>
        <v>480.68299999999999</v>
      </c>
      <c r="G2599" s="15" t="e">
        <f t="shared" ca="1" si="250"/>
        <v>#DIV/0!</v>
      </c>
      <c r="H2599" s="15">
        <f t="shared" ca="1" si="251"/>
        <v>1.0130293769490497</v>
      </c>
      <c r="I2599" s="18" t="e">
        <f t="shared" ca="1" si="252"/>
        <v>#DIV/0!</v>
      </c>
      <c r="J2599" s="9" t="e">
        <f t="shared" ca="1" si="247"/>
        <v>#DIV/0!</v>
      </c>
    </row>
    <row r="2600" spans="3:10" x14ac:dyDescent="0.2">
      <c r="C2600" s="7">
        <v>490</v>
      </c>
      <c r="D2600" s="16">
        <v>2.32091918535E-2</v>
      </c>
      <c r="E2600" s="14">
        <f t="shared" ca="1" si="248"/>
        <v>0</v>
      </c>
      <c r="F2600" s="14">
        <f t="shared" ca="1" si="249"/>
        <v>477.86500000000001</v>
      </c>
      <c r="G2600" s="15" t="e">
        <f t="shared" ca="1" si="250"/>
        <v>#DIV/0!</v>
      </c>
      <c r="H2600" s="15">
        <f t="shared" ca="1" si="251"/>
        <v>1.0253942012911597</v>
      </c>
      <c r="I2600" s="18" t="e">
        <f t="shared" ca="1" si="252"/>
        <v>#DIV/0!</v>
      </c>
      <c r="J2600" s="9" t="e">
        <f t="shared" ca="1" si="247"/>
        <v>#DIV/0!</v>
      </c>
    </row>
    <row r="2601" spans="3:10" x14ac:dyDescent="0.2">
      <c r="C2601" s="7">
        <v>485.38099999999997</v>
      </c>
      <c r="D2601" s="16">
        <v>1.6368967111700002E-2</v>
      </c>
      <c r="E2601" s="14">
        <f t="shared" ca="1" si="248"/>
        <v>0</v>
      </c>
      <c r="F2601" s="14">
        <f t="shared" ca="1" si="249"/>
        <v>478.25700000000001</v>
      </c>
      <c r="G2601" s="15" t="e">
        <f t="shared" ca="1" si="250"/>
        <v>#DIV/0!</v>
      </c>
      <c r="H2601" s="15">
        <f t="shared" ca="1" si="251"/>
        <v>1.014895756883851</v>
      </c>
      <c r="I2601" s="18" t="e">
        <f t="shared" ca="1" si="252"/>
        <v>#DIV/0!</v>
      </c>
      <c r="J2601" s="9" t="e">
        <f t="shared" ca="1" si="247"/>
        <v>#DIV/0!</v>
      </c>
    </row>
    <row r="2602" spans="3:10" x14ac:dyDescent="0.2">
      <c r="C2602" s="7">
        <v>486.08499999999998</v>
      </c>
      <c r="D2602" s="16">
        <v>2.3991692665700001E-2</v>
      </c>
      <c r="E2602" s="14">
        <f t="shared" ca="1" si="248"/>
        <v>0</v>
      </c>
      <c r="F2602" s="14">
        <f t="shared" ca="1" si="249"/>
        <v>478.80500000000001</v>
      </c>
      <c r="G2602" s="15" t="e">
        <f t="shared" ca="1" si="250"/>
        <v>#DIV/0!</v>
      </c>
      <c r="H2602" s="15">
        <f t="shared" ca="1" si="251"/>
        <v>1.0152045195852173</v>
      </c>
      <c r="I2602" s="18" t="e">
        <f t="shared" ca="1" si="252"/>
        <v>#DIV/0!</v>
      </c>
      <c r="J2602" s="9" t="e">
        <f t="shared" ca="1" si="247"/>
        <v>#DIV/0!</v>
      </c>
    </row>
    <row r="2603" spans="3:10" x14ac:dyDescent="0.2">
      <c r="C2603" s="7">
        <v>487.57299999999998</v>
      </c>
      <c r="D2603" s="16">
        <v>1.9364332585500001E-2</v>
      </c>
      <c r="E2603" s="14">
        <f t="shared" ca="1" si="248"/>
        <v>0</v>
      </c>
      <c r="F2603" s="14">
        <f t="shared" ca="1" si="249"/>
        <v>476.613</v>
      </c>
      <c r="G2603" s="15" t="e">
        <f t="shared" ca="1" si="250"/>
        <v>#DIV/0!</v>
      </c>
      <c r="H2603" s="15">
        <f t="shared" ca="1" si="251"/>
        <v>1.0229955960076624</v>
      </c>
      <c r="I2603" s="18" t="e">
        <f t="shared" ca="1" si="252"/>
        <v>#DIV/0!</v>
      </c>
      <c r="J2603" s="9" t="e">
        <f t="shared" ca="1" si="247"/>
        <v>#DIV/0!</v>
      </c>
    </row>
    <row r="2604" spans="3:10" x14ac:dyDescent="0.2">
      <c r="C2604" s="7">
        <v>494.46199999999999</v>
      </c>
      <c r="D2604" s="16">
        <v>9.1140654582800001E-3</v>
      </c>
      <c r="E2604" s="14">
        <f t="shared" ca="1" si="248"/>
        <v>0</v>
      </c>
      <c r="F2604" s="14">
        <f t="shared" ca="1" si="249"/>
        <v>489.29500000000002</v>
      </c>
      <c r="G2604" s="15" t="e">
        <f t="shared" ca="1" si="250"/>
        <v>#DIV/0!</v>
      </c>
      <c r="H2604" s="15">
        <f t="shared" ca="1" si="251"/>
        <v>1.0105600915603061</v>
      </c>
      <c r="I2604" s="18" t="e">
        <f t="shared" ca="1" si="252"/>
        <v>#DIV/0!</v>
      </c>
      <c r="J2604" s="9" t="e">
        <f t="shared" ca="1" si="247"/>
        <v>#DIV/0!</v>
      </c>
    </row>
    <row r="2605" spans="3:10" x14ac:dyDescent="0.2">
      <c r="C2605" s="7">
        <v>499.238</v>
      </c>
      <c r="D2605" s="16">
        <v>1.8841341842900001E-2</v>
      </c>
      <c r="E2605" s="14">
        <f t="shared" ca="1" si="248"/>
        <v>0</v>
      </c>
      <c r="F2605" s="14">
        <f t="shared" ca="1" si="249"/>
        <v>490.15600000000001</v>
      </c>
      <c r="G2605" s="15" t="e">
        <f t="shared" ca="1" si="250"/>
        <v>#DIV/0!</v>
      </c>
      <c r="H2605" s="15">
        <f t="shared" ca="1" si="251"/>
        <v>1.0185287949142723</v>
      </c>
      <c r="I2605" s="18" t="e">
        <f t="shared" ca="1" si="252"/>
        <v>#DIV/0!</v>
      </c>
      <c r="J2605" s="9" t="e">
        <f t="shared" ca="1" si="247"/>
        <v>#DIV/0!</v>
      </c>
    </row>
    <row r="2606" spans="3:10" x14ac:dyDescent="0.2">
      <c r="C2606" s="7">
        <v>497.82799999999997</v>
      </c>
      <c r="D2606" s="16">
        <v>2.33378128453E-2</v>
      </c>
      <c r="E2606" s="14">
        <f t="shared" ca="1" si="248"/>
        <v>0</v>
      </c>
      <c r="F2606" s="14">
        <f t="shared" ca="1" si="249"/>
        <v>483.815</v>
      </c>
      <c r="G2606" s="15" t="e">
        <f t="shared" ca="1" si="250"/>
        <v>#DIV/0!</v>
      </c>
      <c r="H2606" s="15">
        <f t="shared" ca="1" si="251"/>
        <v>1.0289635501172969</v>
      </c>
      <c r="I2606" s="18" t="e">
        <f t="shared" ca="1" si="252"/>
        <v>#DIV/0!</v>
      </c>
      <c r="J2606" s="9" t="e">
        <f t="shared" ca="1" si="247"/>
        <v>#DIV/0!</v>
      </c>
    </row>
    <row r="2607" spans="3:10" x14ac:dyDescent="0.2">
      <c r="C2607" s="7">
        <v>498.06299999999999</v>
      </c>
      <c r="D2607" s="16">
        <v>2.6094115093300001E-2</v>
      </c>
      <c r="E2607" s="14">
        <f t="shared" ca="1" si="248"/>
        <v>0</v>
      </c>
      <c r="F2607" s="14">
        <f t="shared" ca="1" si="249"/>
        <v>486.71199999999999</v>
      </c>
      <c r="G2607" s="15" t="e">
        <f t="shared" ca="1" si="250"/>
        <v>#DIV/0!</v>
      </c>
      <c r="H2607" s="15">
        <f t="shared" ca="1" si="251"/>
        <v>1.0233218001610809</v>
      </c>
      <c r="I2607" s="18" t="e">
        <f t="shared" ca="1" si="252"/>
        <v>#DIV/0!</v>
      </c>
      <c r="J2607" s="9" t="e">
        <f t="shared" ca="1" si="247"/>
        <v>#DIV/0!</v>
      </c>
    </row>
    <row r="2608" spans="3:10" x14ac:dyDescent="0.2">
      <c r="C2608" s="7">
        <v>504.24799999999999</v>
      </c>
      <c r="D2608" s="16">
        <v>4.1647593953600001E-2</v>
      </c>
      <c r="E2608" s="14">
        <f t="shared" ca="1" si="248"/>
        <v>0</v>
      </c>
      <c r="F2608" s="14">
        <f t="shared" ca="1" si="249"/>
        <v>475.83</v>
      </c>
      <c r="G2608" s="15" t="e">
        <f t="shared" ca="1" si="250"/>
        <v>#DIV/0!</v>
      </c>
      <c r="H2608" s="15">
        <f t="shared" ca="1" si="251"/>
        <v>1.0597230103188113</v>
      </c>
      <c r="I2608" s="18" t="e">
        <f t="shared" ca="1" si="252"/>
        <v>#DIV/0!</v>
      </c>
      <c r="J2608" s="9" t="e">
        <f t="shared" ca="1" si="247"/>
        <v>#DIV/0!</v>
      </c>
    </row>
    <row r="2609" spans="3:10" x14ac:dyDescent="0.2">
      <c r="C2609" s="7">
        <v>504.01299999999998</v>
      </c>
      <c r="D2609" s="16">
        <v>4.5165164293100003E-2</v>
      </c>
      <c r="E2609" s="14">
        <f t="shared" ca="1" si="248"/>
        <v>0</v>
      </c>
      <c r="F2609" s="14">
        <f t="shared" ca="1" si="249"/>
        <v>471.99400000000003</v>
      </c>
      <c r="G2609" s="15" t="e">
        <f t="shared" ca="1" si="250"/>
        <v>#DIV/0!</v>
      </c>
      <c r="H2609" s="15">
        <f t="shared" ca="1" si="251"/>
        <v>1.0678377267507637</v>
      </c>
      <c r="I2609" s="18" t="e">
        <f t="shared" ca="1" si="252"/>
        <v>#DIV/0!</v>
      </c>
      <c r="J2609" s="9" t="e">
        <f t="shared" ca="1" si="247"/>
        <v>#DIV/0!</v>
      </c>
    </row>
    <row r="2610" spans="3:10" x14ac:dyDescent="0.2">
      <c r="C2610" s="7">
        <v>503.85599999999999</v>
      </c>
      <c r="D2610" s="16">
        <v>4.4854535810300002E-2</v>
      </c>
      <c r="E2610" s="14">
        <f t="shared" ca="1" si="248"/>
        <v>0</v>
      </c>
      <c r="F2610" s="14">
        <f t="shared" ca="1" si="249"/>
        <v>470.428</v>
      </c>
      <c r="G2610" s="15" t="e">
        <f t="shared" ca="1" si="250"/>
        <v>#DIV/0!</v>
      </c>
      <c r="H2610" s="15">
        <f t="shared" ca="1" si="251"/>
        <v>1.071058695485813</v>
      </c>
      <c r="I2610" s="18" t="e">
        <f t="shared" ca="1" si="252"/>
        <v>#DIV/0!</v>
      </c>
      <c r="J2610" s="9" t="e">
        <f t="shared" ca="1" si="247"/>
        <v>#DIV/0!</v>
      </c>
    </row>
    <row r="2611" spans="3:10" x14ac:dyDescent="0.2">
      <c r="C2611" s="7">
        <v>501.97800000000001</v>
      </c>
      <c r="D2611" s="16">
        <v>3.4271058866099997E-2</v>
      </c>
      <c r="E2611" s="14">
        <f t="shared" ca="1" si="248"/>
        <v>0</v>
      </c>
      <c r="F2611" s="14">
        <f t="shared" ca="1" si="249"/>
        <v>472.69799999999998</v>
      </c>
      <c r="G2611" s="15" t="e">
        <f t="shared" ca="1" si="250"/>
        <v>#DIV/0!</v>
      </c>
      <c r="H2611" s="15">
        <f t="shared" ca="1" si="251"/>
        <v>1.0619422971960957</v>
      </c>
      <c r="I2611" s="18" t="e">
        <f t="shared" ca="1" si="252"/>
        <v>#DIV/0!</v>
      </c>
      <c r="J2611" s="9" t="e">
        <f t="shared" ca="1" si="247"/>
        <v>#DIV/0!</v>
      </c>
    </row>
    <row r="2612" spans="3:10" x14ac:dyDescent="0.2">
      <c r="C2612" s="7">
        <v>504.79599999999999</v>
      </c>
      <c r="D2612" s="16">
        <v>3.4679112271500001E-2</v>
      </c>
      <c r="E2612" s="14">
        <f t="shared" ca="1" si="248"/>
        <v>0</v>
      </c>
      <c r="F2612" s="14">
        <f t="shared" ca="1" si="249"/>
        <v>476.45600000000002</v>
      </c>
      <c r="G2612" s="15" t="e">
        <f t="shared" ca="1" si="250"/>
        <v>#DIV/0!</v>
      </c>
      <c r="H2612" s="15">
        <f t="shared" ca="1" si="251"/>
        <v>1.0594808334872474</v>
      </c>
      <c r="I2612" s="18" t="e">
        <f t="shared" ca="1" si="252"/>
        <v>#DIV/0!</v>
      </c>
      <c r="J2612" s="9" t="e">
        <f t="shared" ca="1" si="247"/>
        <v>#DIV/0!</v>
      </c>
    </row>
    <row r="2613" spans="3:10" x14ac:dyDescent="0.2">
      <c r="C2613" s="7">
        <v>504.01299999999998</v>
      </c>
      <c r="D2613" s="16">
        <v>2.74572387858E-2</v>
      </c>
      <c r="E2613" s="14">
        <f t="shared" ca="1" si="248"/>
        <v>0</v>
      </c>
      <c r="F2613" s="14">
        <f t="shared" ca="1" si="249"/>
        <v>472.072</v>
      </c>
      <c r="G2613" s="15" t="e">
        <f t="shared" ca="1" si="250"/>
        <v>#DIV/0!</v>
      </c>
      <c r="H2613" s="15">
        <f t="shared" ca="1" si="251"/>
        <v>1.0676612889559218</v>
      </c>
      <c r="I2613" s="18" t="e">
        <f t="shared" ca="1" si="252"/>
        <v>#DIV/0!</v>
      </c>
      <c r="J2613" s="9" t="e">
        <f t="shared" ca="1" si="247"/>
        <v>#DIV/0!</v>
      </c>
    </row>
    <row r="2614" spans="3:10" x14ac:dyDescent="0.2">
      <c r="C2614" s="7">
        <v>503.7</v>
      </c>
      <c r="D2614" s="16">
        <v>2.4576984752499999E-2</v>
      </c>
      <c r="E2614" s="14">
        <f t="shared" ca="1" si="248"/>
        <v>0</v>
      </c>
      <c r="F2614" s="14">
        <f t="shared" ca="1" si="249"/>
        <v>470.74099999999999</v>
      </c>
      <c r="G2614" s="15" t="e">
        <f t="shared" ca="1" si="250"/>
        <v>#DIV/0!</v>
      </c>
      <c r="H2614" s="15">
        <f t="shared" ca="1" si="251"/>
        <v>1.0700151463331216</v>
      </c>
      <c r="I2614" s="18" t="e">
        <f t="shared" ca="1" si="252"/>
        <v>#DIV/0!</v>
      </c>
      <c r="J2614" s="9" t="e">
        <f t="shared" ca="1" si="247"/>
        <v>#DIV/0!</v>
      </c>
    </row>
    <row r="2615" spans="3:10" x14ac:dyDescent="0.2">
      <c r="C2615" s="7">
        <v>502.291</v>
      </c>
      <c r="D2615" s="16">
        <v>1.9371896284899999E-2</v>
      </c>
      <c r="E2615" s="14">
        <f t="shared" ca="1" si="248"/>
        <v>0</v>
      </c>
      <c r="F2615" s="14">
        <f t="shared" ca="1" si="249"/>
        <v>466.435</v>
      </c>
      <c r="G2615" s="15" t="e">
        <f t="shared" ca="1" si="250"/>
        <v>#DIV/0!</v>
      </c>
      <c r="H2615" s="15">
        <f t="shared" ca="1" si="251"/>
        <v>1.0768724473935274</v>
      </c>
      <c r="I2615" s="18" t="e">
        <f t="shared" ca="1" si="252"/>
        <v>#DIV/0!</v>
      </c>
      <c r="J2615" s="9" t="e">
        <f t="shared" ca="1" si="247"/>
        <v>#DIV/0!</v>
      </c>
    </row>
    <row r="2616" spans="3:10" x14ac:dyDescent="0.2">
      <c r="C2616" s="7">
        <v>502.21199999999999</v>
      </c>
      <c r="D2616" s="16">
        <v>6.8982397309999997E-3</v>
      </c>
      <c r="E2616" s="14">
        <f t="shared" ca="1" si="248"/>
        <v>0</v>
      </c>
      <c r="F2616" s="14">
        <f t="shared" ca="1" si="249"/>
        <v>484.05</v>
      </c>
      <c r="G2616" s="15" t="e">
        <f t="shared" ca="1" si="250"/>
        <v>#DIV/0!</v>
      </c>
      <c r="H2616" s="15">
        <f t="shared" ca="1" si="251"/>
        <v>1.0375209172606135</v>
      </c>
      <c r="I2616" s="18" t="e">
        <f t="shared" ca="1" si="252"/>
        <v>#DIV/0!</v>
      </c>
      <c r="J2616" s="9" t="e">
        <f t="shared" ca="1" si="247"/>
        <v>#DIV/0!</v>
      </c>
    </row>
    <row r="2617" spans="3:10" x14ac:dyDescent="0.2">
      <c r="C2617" s="7">
        <v>501.19499999999999</v>
      </c>
      <c r="D2617" s="16">
        <v>8.8618390729199997E-3</v>
      </c>
      <c r="E2617" s="14">
        <f t="shared" ca="1" si="248"/>
        <v>0</v>
      </c>
      <c r="F2617" s="14">
        <f t="shared" ca="1" si="249"/>
        <v>481.07499999999999</v>
      </c>
      <c r="G2617" s="15" t="e">
        <f t="shared" ca="1" si="250"/>
        <v>#DIV/0!</v>
      </c>
      <c r="H2617" s="15">
        <f t="shared" ca="1" si="251"/>
        <v>1.0418230005716365</v>
      </c>
      <c r="I2617" s="18" t="e">
        <f t="shared" ca="1" si="252"/>
        <v>#DIV/0!</v>
      </c>
      <c r="J2617" s="9" t="e">
        <f t="shared" ca="1" si="247"/>
        <v>#DIV/0!</v>
      </c>
    </row>
    <row r="2618" spans="3:10" x14ac:dyDescent="0.2">
      <c r="C2618" s="7">
        <v>511.21600000000001</v>
      </c>
      <c r="D2618" s="16">
        <v>1.9485717678E-2</v>
      </c>
      <c r="E2618" s="14">
        <f t="shared" ca="1" si="248"/>
        <v>0</v>
      </c>
      <c r="F2618" s="14">
        <f t="shared" ca="1" si="249"/>
        <v>483.815</v>
      </c>
      <c r="G2618" s="15" t="e">
        <f t="shared" ca="1" si="250"/>
        <v>#DIV/0!</v>
      </c>
      <c r="H2618" s="15">
        <f t="shared" ca="1" si="251"/>
        <v>1.0566352841478666</v>
      </c>
      <c r="I2618" s="18" t="e">
        <f t="shared" ca="1" si="252"/>
        <v>#DIV/0!</v>
      </c>
      <c r="J2618" s="9" t="e">
        <f t="shared" ca="1" si="247"/>
        <v>#DIV/0!</v>
      </c>
    </row>
    <row r="2619" spans="3:10" x14ac:dyDescent="0.2">
      <c r="C2619" s="7">
        <v>508.86700000000002</v>
      </c>
      <c r="D2619" s="16">
        <v>1.56748488226E-2</v>
      </c>
      <c r="E2619" s="14">
        <f t="shared" ca="1" si="248"/>
        <v>0</v>
      </c>
      <c r="F2619" s="14">
        <f t="shared" ca="1" si="249"/>
        <v>486.94600000000003</v>
      </c>
      <c r="G2619" s="15" t="e">
        <f t="shared" ca="1" si="250"/>
        <v>#DIV/0!</v>
      </c>
      <c r="H2619" s="15">
        <f t="shared" ca="1" si="251"/>
        <v>1.0450173119812054</v>
      </c>
      <c r="I2619" s="18" t="e">
        <f t="shared" ca="1" si="252"/>
        <v>#DIV/0!</v>
      </c>
      <c r="J2619" s="9" t="e">
        <f t="shared" ca="1" si="247"/>
        <v>#DIV/0!</v>
      </c>
    </row>
    <row r="2620" spans="3:10" x14ac:dyDescent="0.2">
      <c r="C2620" s="7">
        <v>508.63200000000001</v>
      </c>
      <c r="D2620" s="16">
        <v>1.68970387707E-2</v>
      </c>
      <c r="E2620" s="14">
        <f t="shared" ca="1" si="248"/>
        <v>0</v>
      </c>
      <c r="F2620" s="14">
        <f t="shared" ca="1" si="249"/>
        <v>490</v>
      </c>
      <c r="G2620" s="15" t="e">
        <f t="shared" ca="1" si="250"/>
        <v>#DIV/0!</v>
      </c>
      <c r="H2620" s="15">
        <f t="shared" ca="1" si="251"/>
        <v>1.0380244897959183</v>
      </c>
      <c r="I2620" s="18" t="e">
        <f t="shared" ca="1" si="252"/>
        <v>#DIV/0!</v>
      </c>
      <c r="J2620" s="9" t="e">
        <f t="shared" ca="1" si="247"/>
        <v>#DIV/0!</v>
      </c>
    </row>
    <row r="2621" spans="3:10" x14ac:dyDescent="0.2">
      <c r="C2621" s="7">
        <v>512.70299999999997</v>
      </c>
      <c r="D2621" s="16">
        <v>2.6574888052599999E-2</v>
      </c>
      <c r="E2621" s="14">
        <f t="shared" ca="1" si="248"/>
        <v>0</v>
      </c>
      <c r="F2621" s="14">
        <f t="shared" ca="1" si="249"/>
        <v>485.38099999999997</v>
      </c>
      <c r="G2621" s="15" t="e">
        <f t="shared" ca="1" si="250"/>
        <v>#DIV/0!</v>
      </c>
      <c r="H2621" s="15">
        <f t="shared" ca="1" si="251"/>
        <v>1.0562898012077111</v>
      </c>
      <c r="I2621" s="18" t="e">
        <f t="shared" ca="1" si="252"/>
        <v>#DIV/0!</v>
      </c>
      <c r="J2621" s="9" t="e">
        <f t="shared" ca="1" si="247"/>
        <v>#DIV/0!</v>
      </c>
    </row>
    <row r="2622" spans="3:10" x14ac:dyDescent="0.2">
      <c r="C2622" s="7">
        <v>510.43299999999999</v>
      </c>
      <c r="D2622" s="16">
        <v>2.2825085275699999E-2</v>
      </c>
      <c r="E2622" s="14">
        <f t="shared" ca="1" si="248"/>
        <v>0</v>
      </c>
      <c r="F2622" s="14">
        <f t="shared" ca="1" si="249"/>
        <v>486.08499999999998</v>
      </c>
      <c r="G2622" s="15" t="e">
        <f t="shared" ca="1" si="250"/>
        <v>#DIV/0!</v>
      </c>
      <c r="H2622" s="15">
        <f t="shared" ca="1" si="251"/>
        <v>1.0500900048345454</v>
      </c>
      <c r="I2622" s="18" t="e">
        <f t="shared" ca="1" si="252"/>
        <v>#DIV/0!</v>
      </c>
      <c r="J2622" s="9" t="e">
        <f t="shared" ca="1" si="247"/>
        <v>#DIV/0!</v>
      </c>
    </row>
    <row r="2623" spans="3:10" x14ac:dyDescent="0.2">
      <c r="C2623" s="7">
        <v>509.88499999999999</v>
      </c>
      <c r="D2623" s="16">
        <v>2.42121636236E-2</v>
      </c>
      <c r="E2623" s="14">
        <f t="shared" ca="1" si="248"/>
        <v>0</v>
      </c>
      <c r="F2623" s="14">
        <f t="shared" ca="1" si="249"/>
        <v>487.57299999999998</v>
      </c>
      <c r="G2623" s="15" t="e">
        <f t="shared" ca="1" si="250"/>
        <v>#DIV/0!</v>
      </c>
      <c r="H2623" s="15">
        <f t="shared" ca="1" si="251"/>
        <v>1.0457613526589864</v>
      </c>
      <c r="I2623" s="18" t="e">
        <f t="shared" ca="1" si="252"/>
        <v>#DIV/0!</v>
      </c>
      <c r="J2623" s="9" t="e">
        <f t="shared" ca="1" si="247"/>
        <v>#DIV/0!</v>
      </c>
    </row>
    <row r="2624" spans="3:10" x14ac:dyDescent="0.2">
      <c r="C2624" s="7">
        <v>506.44</v>
      </c>
      <c r="D2624" s="16">
        <v>1.94486006487E-2</v>
      </c>
      <c r="E2624" s="14">
        <f t="shared" ca="1" si="248"/>
        <v>0</v>
      </c>
      <c r="F2624" s="14">
        <f t="shared" ca="1" si="249"/>
        <v>494.46199999999999</v>
      </c>
      <c r="G2624" s="15" t="e">
        <f t="shared" ca="1" si="250"/>
        <v>#DIV/0!</v>
      </c>
      <c r="H2624" s="15">
        <f t="shared" ca="1" si="251"/>
        <v>1.0242243084402847</v>
      </c>
      <c r="I2624" s="18" t="e">
        <f t="shared" ca="1" si="252"/>
        <v>#DIV/0!</v>
      </c>
      <c r="J2624" s="9" t="e">
        <f t="shared" ca="1" si="247"/>
        <v>#DIV/0!</v>
      </c>
    </row>
    <row r="2625" spans="3:10" x14ac:dyDescent="0.2">
      <c r="C2625" s="7">
        <v>521.15800000000002</v>
      </c>
      <c r="D2625" s="16">
        <v>1.60920098011E-2</v>
      </c>
      <c r="E2625" s="14">
        <f t="shared" ca="1" si="248"/>
        <v>0</v>
      </c>
      <c r="F2625" s="14">
        <f t="shared" ca="1" si="249"/>
        <v>499.238</v>
      </c>
      <c r="G2625" s="15" t="e">
        <f t="shared" ca="1" si="250"/>
        <v>#DIV/0!</v>
      </c>
      <c r="H2625" s="15">
        <f t="shared" ca="1" si="251"/>
        <v>1.0439069141371451</v>
      </c>
      <c r="I2625" s="18" t="e">
        <f t="shared" ca="1" si="252"/>
        <v>#DIV/0!</v>
      </c>
      <c r="J2625" s="9" t="e">
        <f t="shared" ca="1" si="247"/>
        <v>#DIV/0!</v>
      </c>
    </row>
    <row r="2626" spans="3:10" x14ac:dyDescent="0.2">
      <c r="C2626" s="7">
        <v>518.65300000000002</v>
      </c>
      <c r="D2626" s="16">
        <v>1.14931915273E-2</v>
      </c>
      <c r="E2626" s="14">
        <f t="shared" ca="1" si="248"/>
        <v>0</v>
      </c>
      <c r="F2626" s="14">
        <f t="shared" ca="1" si="249"/>
        <v>497.82799999999997</v>
      </c>
      <c r="G2626" s="15" t="e">
        <f t="shared" ca="1" si="250"/>
        <v>#DIV/0!</v>
      </c>
      <c r="H2626" s="15">
        <f t="shared" ca="1" si="251"/>
        <v>1.0418317169785549</v>
      </c>
      <c r="I2626" s="18" t="e">
        <f t="shared" ca="1" si="252"/>
        <v>#DIV/0!</v>
      </c>
      <c r="J2626" s="9" t="e">
        <f t="shared" ca="1" si="247"/>
        <v>#DIV/0!</v>
      </c>
    </row>
    <row r="2627" spans="3:10" x14ac:dyDescent="0.2">
      <c r="C2627" s="7">
        <v>522.64499999999998</v>
      </c>
      <c r="D2627" s="16">
        <v>1.1308397328800001E-2</v>
      </c>
      <c r="E2627" s="14">
        <f t="shared" ca="1" si="248"/>
        <v>0</v>
      </c>
      <c r="F2627" s="14">
        <f t="shared" ca="1" si="249"/>
        <v>498.06299999999999</v>
      </c>
      <c r="G2627" s="15" t="e">
        <f t="shared" ca="1" si="250"/>
        <v>#DIV/0!</v>
      </c>
      <c r="H2627" s="15">
        <f t="shared" ca="1" si="251"/>
        <v>1.0493552020527523</v>
      </c>
      <c r="I2627" s="18" t="e">
        <f t="shared" ca="1" si="252"/>
        <v>#DIV/0!</v>
      </c>
      <c r="J2627" s="9" t="e">
        <f t="shared" ca="1" si="247"/>
        <v>#DIV/0!</v>
      </c>
    </row>
    <row r="2628" spans="3:10" x14ac:dyDescent="0.2">
      <c r="C2628" s="7">
        <v>521.54899999999998</v>
      </c>
      <c r="D2628" s="16">
        <v>4.8908235005499998E-3</v>
      </c>
      <c r="E2628" s="14">
        <f t="shared" ca="1" si="248"/>
        <v>0</v>
      </c>
      <c r="F2628" s="14">
        <f t="shared" ca="1" si="249"/>
        <v>504.24799999999999</v>
      </c>
      <c r="G2628" s="15" t="e">
        <f t="shared" ca="1" si="250"/>
        <v>#DIV/0!</v>
      </c>
      <c r="H2628" s="15">
        <f t="shared" ca="1" si="251"/>
        <v>1.0343104980089162</v>
      </c>
      <c r="I2628" s="18" t="e">
        <f t="shared" ca="1" si="252"/>
        <v>#DIV/0!</v>
      </c>
      <c r="J2628" s="9" t="e">
        <f t="shared" ca="1" si="247"/>
        <v>#DIV/0!</v>
      </c>
    </row>
    <row r="2629" spans="3:10" x14ac:dyDescent="0.2">
      <c r="C2629" s="7">
        <v>516.06899999999996</v>
      </c>
      <c r="D2629" s="16">
        <v>-1.82347765258E-3</v>
      </c>
      <c r="E2629" s="14">
        <f t="shared" ca="1" si="248"/>
        <v>0</v>
      </c>
      <c r="F2629" s="14">
        <f t="shared" ca="1" si="249"/>
        <v>504.01299999999998</v>
      </c>
      <c r="G2629" s="15" t="e">
        <f t="shared" ca="1" si="250"/>
        <v>#DIV/0!</v>
      </c>
      <c r="H2629" s="15">
        <f t="shared" ca="1" si="251"/>
        <v>1.0239200179360453</v>
      </c>
      <c r="I2629" s="18" t="e">
        <f t="shared" ca="1" si="252"/>
        <v>#DIV/0!</v>
      </c>
      <c r="J2629" s="9" t="e">
        <f t="shared" ca="1" si="247"/>
        <v>#DIV/0!</v>
      </c>
    </row>
    <row r="2630" spans="3:10" x14ac:dyDescent="0.2">
      <c r="C2630" s="7">
        <v>524.44600000000003</v>
      </c>
      <c r="D2630" s="16">
        <v>9.4103286970699997E-3</v>
      </c>
      <c r="E2630" s="14">
        <f t="shared" ca="1" si="248"/>
        <v>0</v>
      </c>
      <c r="F2630" s="14">
        <f t="shared" ca="1" si="249"/>
        <v>503.85599999999999</v>
      </c>
      <c r="G2630" s="15" t="e">
        <f t="shared" ca="1" si="250"/>
        <v>#DIV/0!</v>
      </c>
      <c r="H2630" s="15">
        <f t="shared" ca="1" si="251"/>
        <v>1.0408648502746818</v>
      </c>
      <c r="I2630" s="18" t="e">
        <f t="shared" ca="1" si="252"/>
        <v>#DIV/0!</v>
      </c>
      <c r="J2630" s="9" t="e">
        <f t="shared" ca="1" si="247"/>
        <v>#DIV/0!</v>
      </c>
    </row>
    <row r="2631" spans="3:10" x14ac:dyDescent="0.2">
      <c r="C2631" s="7">
        <v>527.18600000000004</v>
      </c>
      <c r="D2631" s="16">
        <v>1.9252168263899999E-2</v>
      </c>
      <c r="E2631" s="14">
        <f t="shared" ca="1" si="248"/>
        <v>0</v>
      </c>
      <c r="F2631" s="14">
        <f t="shared" ca="1" si="249"/>
        <v>501.97800000000001</v>
      </c>
      <c r="G2631" s="15" t="e">
        <f t="shared" ca="1" si="250"/>
        <v>#DIV/0!</v>
      </c>
      <c r="H2631" s="15">
        <f t="shared" ca="1" si="251"/>
        <v>1.0502173402021604</v>
      </c>
      <c r="I2631" s="18" t="e">
        <f t="shared" ca="1" si="252"/>
        <v>#DIV/0!</v>
      </c>
      <c r="J2631" s="9" t="e">
        <f t="shared" ca="1" si="247"/>
        <v>#DIV/0!</v>
      </c>
    </row>
    <row r="2632" spans="3:10" x14ac:dyDescent="0.2">
      <c r="C2632" s="7">
        <v>530.55200000000002</v>
      </c>
      <c r="D2632" s="16">
        <v>1.7268157636099998E-2</v>
      </c>
      <c r="E2632" s="14">
        <f t="shared" ca="1" si="248"/>
        <v>0</v>
      </c>
      <c r="F2632" s="14">
        <f t="shared" ca="1" si="249"/>
        <v>504.79599999999999</v>
      </c>
      <c r="G2632" s="15" t="e">
        <f t="shared" ca="1" si="250"/>
        <v>#DIV/0!</v>
      </c>
      <c r="H2632" s="15">
        <f t="shared" ca="1" si="251"/>
        <v>1.0510225913042102</v>
      </c>
      <c r="I2632" s="18" t="e">
        <f t="shared" ca="1" si="252"/>
        <v>#DIV/0!</v>
      </c>
      <c r="J2632" s="9" t="e">
        <f t="shared" ca="1" si="247"/>
        <v>#DIV/0!</v>
      </c>
    </row>
    <row r="2633" spans="3:10" x14ac:dyDescent="0.2">
      <c r="C2633" s="7">
        <v>529.06500000000005</v>
      </c>
      <c r="D2633" s="16">
        <v>2.1863710264899999E-2</v>
      </c>
      <c r="E2633" s="14">
        <f t="shared" ca="1" si="248"/>
        <v>0</v>
      </c>
      <c r="F2633" s="14">
        <f t="shared" ca="1" si="249"/>
        <v>504.01299999999998</v>
      </c>
      <c r="G2633" s="15" t="e">
        <f t="shared" ca="1" si="250"/>
        <v>#DIV/0!</v>
      </c>
      <c r="H2633" s="15">
        <f t="shared" ca="1" si="251"/>
        <v>1.0497050671312051</v>
      </c>
      <c r="I2633" s="18" t="e">
        <f t="shared" ca="1" si="252"/>
        <v>#DIV/0!</v>
      </c>
      <c r="J2633" s="9" t="e">
        <f t="shared" ca="1" si="247"/>
        <v>#DIV/0!</v>
      </c>
    </row>
    <row r="2634" spans="3:10" x14ac:dyDescent="0.2">
      <c r="C2634" s="7">
        <v>532.04</v>
      </c>
      <c r="D2634" s="16">
        <v>2.3853863021299999E-2</v>
      </c>
      <c r="E2634" s="14">
        <f t="shared" ca="1" si="248"/>
        <v>0</v>
      </c>
      <c r="F2634" s="14">
        <f t="shared" ca="1" si="249"/>
        <v>503.7</v>
      </c>
      <c r="G2634" s="15" t="e">
        <f t="shared" ca="1" si="250"/>
        <v>#DIV/0!</v>
      </c>
      <c r="H2634" s="15">
        <f t="shared" ca="1" si="251"/>
        <v>1.0562636489974191</v>
      </c>
      <c r="I2634" s="18" t="e">
        <f t="shared" ca="1" si="252"/>
        <v>#DIV/0!</v>
      </c>
      <c r="J2634" s="9" t="e">
        <f t="shared" ca="1" si="247"/>
        <v>#DIV/0!</v>
      </c>
    </row>
    <row r="2635" spans="3:10" x14ac:dyDescent="0.2">
      <c r="C2635" s="7">
        <v>535.01499999999999</v>
      </c>
      <c r="D2635" s="16">
        <v>3.3355506703999997E-2</v>
      </c>
      <c r="E2635" s="14">
        <f t="shared" ca="1" si="248"/>
        <v>0</v>
      </c>
      <c r="F2635" s="14">
        <f t="shared" ca="1" si="249"/>
        <v>502.291</v>
      </c>
      <c r="G2635" s="15" t="e">
        <f t="shared" ca="1" si="250"/>
        <v>#DIV/0!</v>
      </c>
      <c r="H2635" s="15">
        <f t="shared" ca="1" si="251"/>
        <v>1.0651494850594576</v>
      </c>
      <c r="I2635" s="18" t="e">
        <f t="shared" ca="1" si="252"/>
        <v>#DIV/0!</v>
      </c>
      <c r="J2635" s="9" t="e">
        <f t="shared" ca="1" si="247"/>
        <v>#DIV/0!</v>
      </c>
    </row>
    <row r="2636" spans="3:10" x14ac:dyDescent="0.2">
      <c r="C2636" s="7">
        <v>541.04300000000001</v>
      </c>
      <c r="D2636" s="16">
        <v>3.8635973033899998E-2</v>
      </c>
      <c r="E2636" s="14">
        <f t="shared" ca="1" si="248"/>
        <v>0</v>
      </c>
      <c r="F2636" s="14">
        <f t="shared" ca="1" si="249"/>
        <v>502.21199999999999</v>
      </c>
      <c r="G2636" s="15" t="e">
        <f t="shared" ca="1" si="250"/>
        <v>#DIV/0!</v>
      </c>
      <c r="H2636" s="15">
        <f t="shared" ca="1" si="251"/>
        <v>1.0773199366004795</v>
      </c>
      <c r="I2636" s="18" t="e">
        <f t="shared" ca="1" si="252"/>
        <v>#DIV/0!</v>
      </c>
      <c r="J2636" s="9" t="e">
        <f t="shared" ca="1" si="247"/>
        <v>#DIV/0!</v>
      </c>
    </row>
    <row r="2637" spans="3:10" x14ac:dyDescent="0.2">
      <c r="C2637" s="7">
        <v>543.23500000000001</v>
      </c>
      <c r="D2637" s="16">
        <v>4.5398493120099997E-2</v>
      </c>
      <c r="E2637" s="14">
        <f t="shared" ca="1" si="248"/>
        <v>0</v>
      </c>
      <c r="F2637" s="14">
        <f t="shared" ca="1" si="249"/>
        <v>501.19499999999999</v>
      </c>
      <c r="G2637" s="15" t="e">
        <f t="shared" ca="1" si="250"/>
        <v>#DIV/0!</v>
      </c>
      <c r="H2637" s="15">
        <f t="shared" ca="1" si="251"/>
        <v>1.0838795279282516</v>
      </c>
      <c r="I2637" s="18" t="e">
        <f t="shared" ca="1" si="252"/>
        <v>#DIV/0!</v>
      </c>
      <c r="J2637" s="9" t="e">
        <f t="shared" ca="1" si="247"/>
        <v>#DIV/0!</v>
      </c>
    </row>
    <row r="2638" spans="3:10" x14ac:dyDescent="0.2">
      <c r="C2638" s="7">
        <v>544.48800000000006</v>
      </c>
      <c r="D2638" s="16">
        <v>2.7277962628700001E-2</v>
      </c>
      <c r="E2638" s="14">
        <f t="shared" ca="1" si="248"/>
        <v>0</v>
      </c>
      <c r="F2638" s="14">
        <f t="shared" ca="1" si="249"/>
        <v>511.21600000000001</v>
      </c>
      <c r="G2638" s="15" t="e">
        <f t="shared" ca="1" si="250"/>
        <v>#DIV/0!</v>
      </c>
      <c r="H2638" s="15">
        <f t="shared" ca="1" si="251"/>
        <v>1.0650840349284842</v>
      </c>
      <c r="I2638" s="18" t="e">
        <f t="shared" ca="1" si="252"/>
        <v>#DIV/0!</v>
      </c>
      <c r="J2638" s="9" t="e">
        <f t="shared" ca="1" si="247"/>
        <v>#DIV/0!</v>
      </c>
    </row>
    <row r="2639" spans="3:10" x14ac:dyDescent="0.2">
      <c r="C2639" s="7">
        <v>542.53</v>
      </c>
      <c r="D2639" s="16">
        <v>2.80389193766E-2</v>
      </c>
      <c r="E2639" s="14">
        <f t="shared" ca="1" si="248"/>
        <v>0</v>
      </c>
      <c r="F2639" s="14">
        <f t="shared" ca="1" si="249"/>
        <v>508.86700000000002</v>
      </c>
      <c r="G2639" s="15" t="e">
        <f t="shared" ca="1" si="250"/>
        <v>#DIV/0!</v>
      </c>
      <c r="H2639" s="15">
        <f t="shared" ca="1" si="251"/>
        <v>1.066152845438985</v>
      </c>
      <c r="I2639" s="18" t="e">
        <f t="shared" ca="1" si="252"/>
        <v>#DIV/0!</v>
      </c>
      <c r="J2639" s="9" t="e">
        <f t="shared" ca="1" si="247"/>
        <v>#DIV/0!</v>
      </c>
    </row>
    <row r="2640" spans="3:10" x14ac:dyDescent="0.2">
      <c r="C2640" s="7">
        <v>544.17399999999998</v>
      </c>
      <c r="D2640" s="16">
        <v>2.54087125446E-2</v>
      </c>
      <c r="E2640" s="14">
        <f t="shared" ca="1" si="248"/>
        <v>0</v>
      </c>
      <c r="F2640" s="14">
        <f t="shared" ca="1" si="249"/>
        <v>508.63200000000001</v>
      </c>
      <c r="G2640" s="15" t="e">
        <f t="shared" ca="1" si="250"/>
        <v>#DIV/0!</v>
      </c>
      <c r="H2640" s="15">
        <f t="shared" ca="1" si="251"/>
        <v>1.0698776325516286</v>
      </c>
      <c r="I2640" s="18" t="e">
        <f t="shared" ca="1" si="252"/>
        <v>#DIV/0!</v>
      </c>
      <c r="J2640" s="9" t="e">
        <f t="shared" ca="1" si="247"/>
        <v>#DIV/0!</v>
      </c>
    </row>
    <row r="2641" spans="3:10" x14ac:dyDescent="0.2">
      <c r="C2641" s="7">
        <v>551.84699999999998</v>
      </c>
      <c r="D2641" s="16">
        <v>2.2968176585299999E-2</v>
      </c>
      <c r="E2641" s="14">
        <f t="shared" ca="1" si="248"/>
        <v>0</v>
      </c>
      <c r="F2641" s="14">
        <f t="shared" ca="1" si="249"/>
        <v>512.70299999999997</v>
      </c>
      <c r="G2641" s="15" t="e">
        <f t="shared" ca="1" si="250"/>
        <v>#DIV/0!</v>
      </c>
      <c r="H2641" s="15">
        <f t="shared" ca="1" si="251"/>
        <v>1.0763482952118477</v>
      </c>
      <c r="I2641" s="18" t="e">
        <f t="shared" ca="1" si="252"/>
        <v>#DIV/0!</v>
      </c>
      <c r="J2641" s="9" t="e">
        <f t="shared" ca="1" si="247"/>
        <v>#DIV/0!</v>
      </c>
    </row>
    <row r="2642" spans="3:10" x14ac:dyDescent="0.2">
      <c r="C2642" s="7">
        <v>556.07399999999996</v>
      </c>
      <c r="D2642" s="16">
        <v>3.2176133294500003E-2</v>
      </c>
      <c r="E2642" s="14">
        <f t="shared" ca="1" si="248"/>
        <v>0</v>
      </c>
      <c r="F2642" s="14">
        <f t="shared" ca="1" si="249"/>
        <v>510.43299999999999</v>
      </c>
      <c r="G2642" s="15" t="e">
        <f t="shared" ca="1" si="250"/>
        <v>#DIV/0!</v>
      </c>
      <c r="H2642" s="15">
        <f t="shared" ca="1" si="251"/>
        <v>1.0894162407211132</v>
      </c>
      <c r="I2642" s="18" t="e">
        <f t="shared" ca="1" si="252"/>
        <v>#DIV/0!</v>
      </c>
      <c r="J2642" s="9" t="e">
        <f t="shared" ca="1" si="247"/>
        <v>#DIV/0!</v>
      </c>
    </row>
    <row r="2643" spans="3:10" x14ac:dyDescent="0.2">
      <c r="C2643" s="7">
        <v>561.39800000000002</v>
      </c>
      <c r="D2643" s="16">
        <v>3.6482466215499998E-2</v>
      </c>
      <c r="E2643" s="14">
        <f t="shared" ca="1" si="248"/>
        <v>0</v>
      </c>
      <c r="F2643" s="14">
        <f t="shared" ca="1" si="249"/>
        <v>509.88499999999999</v>
      </c>
      <c r="G2643" s="15" t="e">
        <f t="shared" ca="1" si="250"/>
        <v>#DIV/0!</v>
      </c>
      <c r="H2643" s="15">
        <f t="shared" ca="1" si="251"/>
        <v>1.1010286633260442</v>
      </c>
      <c r="I2643" s="18" t="e">
        <f t="shared" ca="1" si="252"/>
        <v>#DIV/0!</v>
      </c>
      <c r="J2643" s="9" t="e">
        <f t="shared" ca="1" si="247"/>
        <v>#DIV/0!</v>
      </c>
    </row>
    <row r="2644" spans="3:10" x14ac:dyDescent="0.2">
      <c r="C2644" s="7">
        <v>563.74599999999998</v>
      </c>
      <c r="D2644" s="16">
        <v>3.5645286300000002E-2</v>
      </c>
      <c r="E2644" s="14">
        <f t="shared" ca="1" si="248"/>
        <v>0</v>
      </c>
      <c r="F2644" s="14">
        <f t="shared" ca="1" si="249"/>
        <v>506.44</v>
      </c>
      <c r="G2644" s="15" t="e">
        <f t="shared" ca="1" si="250"/>
        <v>#DIV/0!</v>
      </c>
      <c r="H2644" s="15">
        <f t="shared" ca="1" si="251"/>
        <v>1.1131545691493563</v>
      </c>
      <c r="I2644" s="18" t="e">
        <f t="shared" ca="1" si="252"/>
        <v>#DIV/0!</v>
      </c>
      <c r="J2644" s="9" t="e">
        <f t="shared" ca="1" si="247"/>
        <v>#DIV/0!</v>
      </c>
    </row>
    <row r="2645" spans="3:10" x14ac:dyDescent="0.2">
      <c r="C2645" s="7">
        <v>566.87800000000004</v>
      </c>
      <c r="D2645" s="16">
        <v>3.6860055268500003E-2</v>
      </c>
      <c r="E2645" s="14">
        <f t="shared" ca="1" si="248"/>
        <v>0</v>
      </c>
      <c r="F2645" s="14">
        <f t="shared" ca="1" si="249"/>
        <v>521.15800000000002</v>
      </c>
      <c r="G2645" s="15" t="e">
        <f t="shared" ca="1" si="250"/>
        <v>#DIV/0!</v>
      </c>
      <c r="H2645" s="15">
        <f t="shared" ca="1" si="251"/>
        <v>1.0877277140521684</v>
      </c>
      <c r="I2645" s="18" t="e">
        <f t="shared" ca="1" si="252"/>
        <v>#DIV/0!</v>
      </c>
      <c r="J2645" s="9" t="e">
        <f t="shared" ca="1" si="247"/>
        <v>#DIV/0!</v>
      </c>
    </row>
    <row r="2646" spans="3:10" x14ac:dyDescent="0.2">
      <c r="C2646" s="7">
        <v>561.08399999999995</v>
      </c>
      <c r="D2646" s="16">
        <v>4.22389207544E-2</v>
      </c>
      <c r="E2646" s="14">
        <f t="shared" ca="1" si="248"/>
        <v>0</v>
      </c>
      <c r="F2646" s="14">
        <f t="shared" ca="1" si="249"/>
        <v>518.65300000000002</v>
      </c>
      <c r="G2646" s="15" t="e">
        <f t="shared" ca="1" si="250"/>
        <v>#DIV/0!</v>
      </c>
      <c r="H2646" s="15">
        <f t="shared" ca="1" si="251"/>
        <v>1.0818099962788221</v>
      </c>
      <c r="I2646" s="18" t="e">
        <f t="shared" ca="1" si="252"/>
        <v>#DIV/0!</v>
      </c>
      <c r="J2646" s="9" t="e">
        <f t="shared" ca="1" si="247"/>
        <v>#DIV/0!</v>
      </c>
    </row>
    <row r="2647" spans="3:10" x14ac:dyDescent="0.2">
      <c r="C2647" s="7">
        <v>563.35500000000002</v>
      </c>
      <c r="D2647" s="16">
        <v>3.4180090502999999E-2</v>
      </c>
      <c r="E2647" s="14">
        <f t="shared" ca="1" si="248"/>
        <v>0</v>
      </c>
      <c r="F2647" s="14">
        <f t="shared" ca="1" si="249"/>
        <v>522.64499999999998</v>
      </c>
      <c r="G2647" s="15" t="e">
        <f t="shared" ca="1" si="250"/>
        <v>#DIV/0!</v>
      </c>
      <c r="H2647" s="15">
        <f t="shared" ca="1" si="251"/>
        <v>1.0778922595643314</v>
      </c>
      <c r="I2647" s="18" t="e">
        <f t="shared" ca="1" si="252"/>
        <v>#DIV/0!</v>
      </c>
      <c r="J2647" s="9" t="e">
        <f t="shared" ref="J2647:J2710" ca="1" si="253">ROUND(I2647-D2647,10)</f>
        <v>#DIV/0!</v>
      </c>
    </row>
    <row r="2648" spans="3:10" x14ac:dyDescent="0.2">
      <c r="C2648" s="7">
        <v>552.78599999999994</v>
      </c>
      <c r="D2648" s="16">
        <v>2.89789702204E-2</v>
      </c>
      <c r="E2648" s="14">
        <f t="shared" ca="1" si="248"/>
        <v>0</v>
      </c>
      <c r="F2648" s="14">
        <f t="shared" ca="1" si="249"/>
        <v>521.54899999999998</v>
      </c>
      <c r="G2648" s="15" t="e">
        <f t="shared" ca="1" si="250"/>
        <v>#DIV/0!</v>
      </c>
      <c r="H2648" s="15">
        <f t="shared" ca="1" si="251"/>
        <v>1.0598927425802753</v>
      </c>
      <c r="I2648" s="18" t="e">
        <f t="shared" ca="1" si="252"/>
        <v>#DIV/0!</v>
      </c>
      <c r="J2648" s="9" t="e">
        <f t="shared" ca="1" si="253"/>
        <v>#DIV/0!</v>
      </c>
    </row>
    <row r="2649" spans="3:10" x14ac:dyDescent="0.2">
      <c r="C2649" s="7">
        <v>555.37</v>
      </c>
      <c r="D2649" s="16">
        <v>3.6895884420199997E-2</v>
      </c>
      <c r="E2649" s="14">
        <f t="shared" ca="1" si="248"/>
        <v>0</v>
      </c>
      <c r="F2649" s="14">
        <f t="shared" ca="1" si="249"/>
        <v>516.06899999999996</v>
      </c>
      <c r="G2649" s="15" t="e">
        <f t="shared" ca="1" si="250"/>
        <v>#DIV/0!</v>
      </c>
      <c r="H2649" s="15">
        <f t="shared" ca="1" si="251"/>
        <v>1.0761545452255417</v>
      </c>
      <c r="I2649" s="18" t="e">
        <f t="shared" ca="1" si="252"/>
        <v>#DIV/0!</v>
      </c>
      <c r="J2649" s="9" t="e">
        <f t="shared" ca="1" si="253"/>
        <v>#DIV/0!</v>
      </c>
    </row>
    <row r="2650" spans="3:10" x14ac:dyDescent="0.2">
      <c r="C2650" s="7">
        <v>558.26599999999996</v>
      </c>
      <c r="D2650" s="16">
        <v>3.1243604957600001E-2</v>
      </c>
      <c r="E2650" s="14">
        <f t="shared" ca="1" si="248"/>
        <v>0</v>
      </c>
      <c r="F2650" s="14">
        <f t="shared" ca="1" si="249"/>
        <v>524.44600000000003</v>
      </c>
      <c r="G2650" s="15" t="e">
        <f t="shared" ca="1" si="250"/>
        <v>#DIV/0!</v>
      </c>
      <c r="H2650" s="15">
        <f t="shared" ca="1" si="251"/>
        <v>1.0644870968603057</v>
      </c>
      <c r="I2650" s="18" t="e">
        <f t="shared" ca="1" si="252"/>
        <v>#DIV/0!</v>
      </c>
      <c r="J2650" s="9" t="e">
        <f t="shared" ca="1" si="253"/>
        <v>#DIV/0!</v>
      </c>
    </row>
    <row r="2651" spans="3:10" x14ac:dyDescent="0.2">
      <c r="C2651" s="7">
        <v>548.32399999999996</v>
      </c>
      <c r="D2651" s="16">
        <v>1.89045769112E-2</v>
      </c>
      <c r="E2651" s="14">
        <f t="shared" ca="1" si="248"/>
        <v>0</v>
      </c>
      <c r="F2651" s="14">
        <f t="shared" ca="1" si="249"/>
        <v>527.18600000000004</v>
      </c>
      <c r="G2651" s="15" t="e">
        <f t="shared" ca="1" si="250"/>
        <v>#DIV/0!</v>
      </c>
      <c r="H2651" s="15">
        <f t="shared" ca="1" si="251"/>
        <v>1.0400959054299619</v>
      </c>
      <c r="I2651" s="18" t="e">
        <f t="shared" ca="1" si="252"/>
        <v>#DIV/0!</v>
      </c>
      <c r="J2651" s="9" t="e">
        <f t="shared" ca="1" si="253"/>
        <v>#DIV/0!</v>
      </c>
    </row>
    <row r="2652" spans="3:10" x14ac:dyDescent="0.2">
      <c r="C2652" s="7">
        <v>561.08399999999995</v>
      </c>
      <c r="D2652" s="16">
        <v>3.3522830686699999E-2</v>
      </c>
      <c r="E2652" s="14">
        <f t="shared" ca="1" si="248"/>
        <v>0</v>
      </c>
      <c r="F2652" s="14">
        <f t="shared" ca="1" si="249"/>
        <v>530.55200000000002</v>
      </c>
      <c r="G2652" s="15" t="e">
        <f t="shared" ca="1" si="250"/>
        <v>#DIV/0!</v>
      </c>
      <c r="H2652" s="15">
        <f t="shared" ca="1" si="251"/>
        <v>1.057547610790271</v>
      </c>
      <c r="I2652" s="18" t="e">
        <f t="shared" ca="1" si="252"/>
        <v>#DIV/0!</v>
      </c>
      <c r="J2652" s="9" t="e">
        <f t="shared" ca="1" si="253"/>
        <v>#DIV/0!</v>
      </c>
    </row>
    <row r="2653" spans="3:10" x14ac:dyDescent="0.2">
      <c r="C2653" s="7">
        <v>562.33699999999999</v>
      </c>
      <c r="D2653" s="16">
        <v>3.4237985704699998E-2</v>
      </c>
      <c r="E2653" s="14">
        <f t="shared" ca="1" si="248"/>
        <v>0</v>
      </c>
      <c r="F2653" s="14">
        <f t="shared" ca="1" si="249"/>
        <v>529.06500000000005</v>
      </c>
      <c r="G2653" s="15" t="e">
        <f t="shared" ca="1" si="250"/>
        <v>#DIV/0!</v>
      </c>
      <c r="H2653" s="15">
        <f t="shared" ca="1" si="251"/>
        <v>1.0628883029495428</v>
      </c>
      <c r="I2653" s="18" t="e">
        <f t="shared" ca="1" si="252"/>
        <v>#DIV/0!</v>
      </c>
      <c r="J2653" s="9" t="e">
        <f t="shared" ca="1" si="253"/>
        <v>#DIV/0!</v>
      </c>
    </row>
    <row r="2654" spans="3:10" x14ac:dyDescent="0.2">
      <c r="C2654" s="7">
        <v>570.63599999999997</v>
      </c>
      <c r="D2654" s="16">
        <v>3.5130276084200003E-2</v>
      </c>
      <c r="E2654" s="14">
        <f t="shared" ca="1" si="248"/>
        <v>0</v>
      </c>
      <c r="F2654" s="14">
        <f t="shared" ca="1" si="249"/>
        <v>532.04</v>
      </c>
      <c r="G2654" s="15" t="e">
        <f t="shared" ca="1" si="250"/>
        <v>#DIV/0!</v>
      </c>
      <c r="H2654" s="15">
        <f t="shared" ca="1" si="251"/>
        <v>1.0725434177881363</v>
      </c>
      <c r="I2654" s="18" t="e">
        <f t="shared" ca="1" si="252"/>
        <v>#DIV/0!</v>
      </c>
      <c r="J2654" s="9" t="e">
        <f t="shared" ca="1" si="253"/>
        <v>#DIV/0!</v>
      </c>
    </row>
    <row r="2655" spans="3:10" x14ac:dyDescent="0.2">
      <c r="C2655" s="7">
        <v>572.20100000000002</v>
      </c>
      <c r="D2655" s="16">
        <v>2.66006096892E-2</v>
      </c>
      <c r="E2655" s="14">
        <f t="shared" ca="1" si="248"/>
        <v>0</v>
      </c>
      <c r="F2655" s="14">
        <f t="shared" ca="1" si="249"/>
        <v>535.01499999999999</v>
      </c>
      <c r="G2655" s="15" t="e">
        <f t="shared" ca="1" si="250"/>
        <v>#DIV/0!</v>
      </c>
      <c r="H2655" s="15">
        <f t="shared" ca="1" si="251"/>
        <v>1.0695045933291591</v>
      </c>
      <c r="I2655" s="18" t="e">
        <f t="shared" ca="1" si="252"/>
        <v>#DIV/0!</v>
      </c>
      <c r="J2655" s="9" t="e">
        <f t="shared" ca="1" si="253"/>
        <v>#DIV/0!</v>
      </c>
    </row>
    <row r="2656" spans="3:10" x14ac:dyDescent="0.2">
      <c r="C2656" s="7">
        <v>566.95600000000002</v>
      </c>
      <c r="D2656" s="16">
        <v>1.56001533646E-2</v>
      </c>
      <c r="E2656" s="14">
        <f t="shared" ca="1" si="248"/>
        <v>0</v>
      </c>
      <c r="F2656" s="14">
        <f t="shared" ca="1" si="249"/>
        <v>541.04300000000001</v>
      </c>
      <c r="G2656" s="15" t="e">
        <f t="shared" ca="1" si="250"/>
        <v>#DIV/0!</v>
      </c>
      <c r="H2656" s="15">
        <f t="shared" ca="1" si="251"/>
        <v>1.0478945296399731</v>
      </c>
      <c r="I2656" s="18" t="e">
        <f t="shared" ca="1" si="252"/>
        <v>#DIV/0!</v>
      </c>
      <c r="J2656" s="9" t="e">
        <f t="shared" ca="1" si="253"/>
        <v>#DIV/0!</v>
      </c>
    </row>
    <row r="2657" spans="3:10" x14ac:dyDescent="0.2">
      <c r="C2657" s="7">
        <v>568.678</v>
      </c>
      <c r="D2657" s="16">
        <v>1.8069321976500002E-2</v>
      </c>
      <c r="E2657" s="14">
        <f t="shared" ref="E2657:E2720" ca="1" si="254">OFFSET(B2657,-$K$1,0)</f>
        <v>0</v>
      </c>
      <c r="F2657" s="14">
        <f t="shared" ref="F2657:F2720" ca="1" si="255">OFFSET(C2657,-$K$1,0)</f>
        <v>543.23500000000001</v>
      </c>
      <c r="G2657" s="15" t="e">
        <f t="shared" ref="G2657:G2720" ca="1" si="256">B2657/E2657</f>
        <v>#DIV/0!</v>
      </c>
      <c r="H2657" s="15">
        <f t="shared" ref="H2657:H2720" ca="1" si="257">C2657/F2657</f>
        <v>1.0468360838311228</v>
      </c>
      <c r="I2657" s="18" t="e">
        <f t="shared" ref="I2657:I2720" ca="1" si="258">H2657/G2657-1</f>
        <v>#DIV/0!</v>
      </c>
      <c r="J2657" s="9" t="e">
        <f t="shared" ca="1" si="253"/>
        <v>#DIV/0!</v>
      </c>
    </row>
    <row r="2658" spans="3:10" x14ac:dyDescent="0.2">
      <c r="C2658" s="7">
        <v>568.36500000000001</v>
      </c>
      <c r="D2658" s="16">
        <v>2.1184876520199999E-2</v>
      </c>
      <c r="E2658" s="14">
        <f t="shared" ca="1" si="254"/>
        <v>0</v>
      </c>
      <c r="F2658" s="14">
        <f t="shared" ca="1" si="255"/>
        <v>544.48800000000006</v>
      </c>
      <c r="G2658" s="15" t="e">
        <f t="shared" ca="1" si="256"/>
        <v>#DIV/0!</v>
      </c>
      <c r="H2658" s="15">
        <f t="shared" ca="1" si="257"/>
        <v>1.0438522061092255</v>
      </c>
      <c r="I2658" s="18" t="e">
        <f t="shared" ca="1" si="258"/>
        <v>#DIV/0!</v>
      </c>
      <c r="J2658" s="9" t="e">
        <f t="shared" ca="1" si="253"/>
        <v>#DIV/0!</v>
      </c>
    </row>
    <row r="2659" spans="3:10" x14ac:dyDescent="0.2">
      <c r="C2659" s="7">
        <v>570.55700000000002</v>
      </c>
      <c r="D2659" s="16">
        <v>1.8704274985300001E-2</v>
      </c>
      <c r="E2659" s="14">
        <f t="shared" ca="1" si="254"/>
        <v>0</v>
      </c>
      <c r="F2659" s="14">
        <f t="shared" ca="1" si="255"/>
        <v>542.53</v>
      </c>
      <c r="G2659" s="15" t="e">
        <f t="shared" ca="1" si="256"/>
        <v>#DIV/0!</v>
      </c>
      <c r="H2659" s="15">
        <f t="shared" ca="1" si="257"/>
        <v>1.051659816047039</v>
      </c>
      <c r="I2659" s="18" t="e">
        <f t="shared" ca="1" si="258"/>
        <v>#DIV/0!</v>
      </c>
      <c r="J2659" s="9" t="e">
        <f t="shared" ca="1" si="253"/>
        <v>#DIV/0!</v>
      </c>
    </row>
    <row r="2660" spans="3:10" x14ac:dyDescent="0.2">
      <c r="C2660" s="7">
        <v>573.76700000000005</v>
      </c>
      <c r="D2660" s="16">
        <v>2.17711177255E-2</v>
      </c>
      <c r="E2660" s="14">
        <f t="shared" ca="1" si="254"/>
        <v>0</v>
      </c>
      <c r="F2660" s="14">
        <f t="shared" ca="1" si="255"/>
        <v>544.17399999999998</v>
      </c>
      <c r="G2660" s="15" t="e">
        <f t="shared" ca="1" si="256"/>
        <v>#DIV/0!</v>
      </c>
      <c r="H2660" s="15">
        <f t="shared" ca="1" si="257"/>
        <v>1.0543815029751515</v>
      </c>
      <c r="I2660" s="18" t="e">
        <f t="shared" ca="1" si="258"/>
        <v>#DIV/0!</v>
      </c>
      <c r="J2660" s="9" t="e">
        <f t="shared" ca="1" si="253"/>
        <v>#DIV/0!</v>
      </c>
    </row>
    <row r="2661" spans="3:10" x14ac:dyDescent="0.2">
      <c r="C2661" s="7">
        <v>560.85</v>
      </c>
      <c r="D2661" s="16">
        <v>1.2017386428600001E-2</v>
      </c>
      <c r="E2661" s="14">
        <f t="shared" ca="1" si="254"/>
        <v>0</v>
      </c>
      <c r="F2661" s="14">
        <f t="shared" ca="1" si="255"/>
        <v>551.84699999999998</v>
      </c>
      <c r="G2661" s="15" t="e">
        <f t="shared" ca="1" si="256"/>
        <v>#DIV/0!</v>
      </c>
      <c r="H2661" s="15">
        <f t="shared" ca="1" si="257"/>
        <v>1.0163143045083149</v>
      </c>
      <c r="I2661" s="18" t="e">
        <f t="shared" ca="1" si="258"/>
        <v>#DIV/0!</v>
      </c>
      <c r="J2661" s="9" t="e">
        <f t="shared" ca="1" si="253"/>
        <v>#DIV/0!</v>
      </c>
    </row>
    <row r="2662" spans="3:10" x14ac:dyDescent="0.2">
      <c r="C2662" s="7">
        <v>564.76400000000001</v>
      </c>
      <c r="D2662" s="16">
        <v>7.4199066425899999E-3</v>
      </c>
      <c r="E2662" s="14">
        <f t="shared" ca="1" si="254"/>
        <v>0</v>
      </c>
      <c r="F2662" s="14">
        <f t="shared" ca="1" si="255"/>
        <v>556.07399999999996</v>
      </c>
      <c r="G2662" s="15" t="e">
        <f t="shared" ca="1" si="256"/>
        <v>#DIV/0!</v>
      </c>
      <c r="H2662" s="15">
        <f t="shared" ca="1" si="257"/>
        <v>1.015627416494927</v>
      </c>
      <c r="I2662" s="18" t="e">
        <f t="shared" ca="1" si="258"/>
        <v>#DIV/0!</v>
      </c>
      <c r="J2662" s="9" t="e">
        <f t="shared" ca="1" si="253"/>
        <v>#DIV/0!</v>
      </c>
    </row>
    <row r="2663" spans="3:10" x14ac:dyDescent="0.2">
      <c r="C2663" s="7">
        <v>571.41800000000001</v>
      </c>
      <c r="D2663" s="16">
        <v>8.0788525382200008E-3</v>
      </c>
      <c r="E2663" s="14">
        <f t="shared" ca="1" si="254"/>
        <v>0</v>
      </c>
      <c r="F2663" s="14">
        <f t="shared" ca="1" si="255"/>
        <v>561.39800000000002</v>
      </c>
      <c r="G2663" s="15" t="e">
        <f t="shared" ca="1" si="256"/>
        <v>#DIV/0!</v>
      </c>
      <c r="H2663" s="15">
        <f t="shared" ca="1" si="257"/>
        <v>1.0178483001364451</v>
      </c>
      <c r="I2663" s="18" t="e">
        <f t="shared" ca="1" si="258"/>
        <v>#DIV/0!</v>
      </c>
      <c r="J2663" s="9" t="e">
        <f t="shared" ca="1" si="253"/>
        <v>#DIV/0!</v>
      </c>
    </row>
    <row r="2664" spans="3:10" x14ac:dyDescent="0.2">
      <c r="C2664" s="7">
        <v>558.18799999999999</v>
      </c>
      <c r="D2664" s="16">
        <v>1.00500788316E-3</v>
      </c>
      <c r="E2664" s="14">
        <f t="shared" ca="1" si="254"/>
        <v>0</v>
      </c>
      <c r="F2664" s="14">
        <f t="shared" ca="1" si="255"/>
        <v>563.74599999999998</v>
      </c>
      <c r="G2664" s="15" t="e">
        <f t="shared" ca="1" si="256"/>
        <v>#DIV/0!</v>
      </c>
      <c r="H2664" s="15">
        <f t="shared" ca="1" si="257"/>
        <v>0.99014095000230606</v>
      </c>
      <c r="I2664" s="18" t="e">
        <f t="shared" ca="1" si="258"/>
        <v>#DIV/0!</v>
      </c>
      <c r="J2664" s="9" t="e">
        <f t="shared" ca="1" si="253"/>
        <v>#DIV/0!</v>
      </c>
    </row>
    <row r="2665" spans="3:10" x14ac:dyDescent="0.2">
      <c r="C2665" s="7">
        <v>567.58199999999999</v>
      </c>
      <c r="D2665" s="16">
        <v>7.9874634865300005E-4</v>
      </c>
      <c r="E2665" s="14">
        <f t="shared" ca="1" si="254"/>
        <v>0</v>
      </c>
      <c r="F2665" s="14">
        <f t="shared" ca="1" si="255"/>
        <v>566.87800000000004</v>
      </c>
      <c r="G2665" s="15" t="e">
        <f t="shared" ca="1" si="256"/>
        <v>#DIV/0!</v>
      </c>
      <c r="H2665" s="15">
        <f t="shared" ca="1" si="257"/>
        <v>1.0012418897893374</v>
      </c>
      <c r="I2665" s="18" t="e">
        <f t="shared" ca="1" si="258"/>
        <v>#DIV/0!</v>
      </c>
      <c r="J2665" s="9" t="e">
        <f t="shared" ca="1" si="253"/>
        <v>#DIV/0!</v>
      </c>
    </row>
    <row r="2666" spans="3:10" x14ac:dyDescent="0.2">
      <c r="C2666" s="7">
        <v>572.59299999999996</v>
      </c>
      <c r="D2666" s="16">
        <v>7.0513728610600004E-3</v>
      </c>
      <c r="E2666" s="14">
        <f t="shared" ca="1" si="254"/>
        <v>0</v>
      </c>
      <c r="F2666" s="14">
        <f t="shared" ca="1" si="255"/>
        <v>561.08399999999995</v>
      </c>
      <c r="G2666" s="15" t="e">
        <f t="shared" ca="1" si="256"/>
        <v>#DIV/0!</v>
      </c>
      <c r="H2666" s="15">
        <f t="shared" ca="1" si="257"/>
        <v>1.0205120801876368</v>
      </c>
      <c r="I2666" s="18" t="e">
        <f t="shared" ca="1" si="258"/>
        <v>#DIV/0!</v>
      </c>
      <c r="J2666" s="9" t="e">
        <f t="shared" ca="1" si="253"/>
        <v>#DIV/0!</v>
      </c>
    </row>
    <row r="2667" spans="3:10" x14ac:dyDescent="0.2">
      <c r="C2667" s="7">
        <v>570.00900000000001</v>
      </c>
      <c r="D2667" s="16">
        <v>6.830541184E-3</v>
      </c>
      <c r="E2667" s="14">
        <f t="shared" ca="1" si="254"/>
        <v>0</v>
      </c>
      <c r="F2667" s="14">
        <f t="shared" ca="1" si="255"/>
        <v>563.35500000000002</v>
      </c>
      <c r="G2667" s="15" t="e">
        <f t="shared" ca="1" si="256"/>
        <v>#DIV/0!</v>
      </c>
      <c r="H2667" s="15">
        <f t="shared" ca="1" si="257"/>
        <v>1.0118113800356792</v>
      </c>
      <c r="I2667" s="18" t="e">
        <f t="shared" ca="1" si="258"/>
        <v>#DIV/0!</v>
      </c>
      <c r="J2667" s="9" t="e">
        <f t="shared" ca="1" si="253"/>
        <v>#DIV/0!</v>
      </c>
    </row>
    <row r="2668" spans="3:10" x14ac:dyDescent="0.2">
      <c r="C2668" s="7">
        <v>555.83900000000006</v>
      </c>
      <c r="D2668" s="16">
        <v>-1.01329481352E-2</v>
      </c>
      <c r="E2668" s="14">
        <f t="shared" ca="1" si="254"/>
        <v>0</v>
      </c>
      <c r="F2668" s="14">
        <f t="shared" ca="1" si="255"/>
        <v>552.78599999999994</v>
      </c>
      <c r="G2668" s="15" t="e">
        <f t="shared" ca="1" si="256"/>
        <v>#DIV/0!</v>
      </c>
      <c r="H2668" s="15">
        <f t="shared" ca="1" si="257"/>
        <v>1.0055229329252191</v>
      </c>
      <c r="I2668" s="18" t="e">
        <f t="shared" ca="1" si="258"/>
        <v>#DIV/0!</v>
      </c>
      <c r="J2668" s="9" t="e">
        <f t="shared" ca="1" si="253"/>
        <v>#DIV/0!</v>
      </c>
    </row>
    <row r="2669" spans="3:10" x14ac:dyDescent="0.2">
      <c r="C2669" s="7">
        <v>559.20600000000002</v>
      </c>
      <c r="D2669" s="16">
        <v>-1.6449661793E-2</v>
      </c>
      <c r="E2669" s="14">
        <f t="shared" ca="1" si="254"/>
        <v>0</v>
      </c>
      <c r="F2669" s="14">
        <f t="shared" ca="1" si="255"/>
        <v>555.37</v>
      </c>
      <c r="G2669" s="15" t="e">
        <f t="shared" ca="1" si="256"/>
        <v>#DIV/0!</v>
      </c>
      <c r="H2669" s="15">
        <f t="shared" ca="1" si="257"/>
        <v>1.0069071069737292</v>
      </c>
      <c r="I2669" s="18" t="e">
        <f t="shared" ca="1" si="258"/>
        <v>#DIV/0!</v>
      </c>
      <c r="J2669" s="9" t="e">
        <f t="shared" ca="1" si="253"/>
        <v>#DIV/0!</v>
      </c>
    </row>
    <row r="2670" spans="3:10" x14ac:dyDescent="0.2">
      <c r="C2670" s="7">
        <v>558.65800000000002</v>
      </c>
      <c r="D2670" s="16">
        <v>-1.9895434336600001E-2</v>
      </c>
      <c r="E2670" s="14">
        <f t="shared" ca="1" si="254"/>
        <v>0</v>
      </c>
      <c r="F2670" s="14">
        <f t="shared" ca="1" si="255"/>
        <v>558.26599999999996</v>
      </c>
      <c r="G2670" s="15" t="e">
        <f t="shared" ca="1" si="256"/>
        <v>#DIV/0!</v>
      </c>
      <c r="H2670" s="15">
        <f t="shared" ca="1" si="257"/>
        <v>1.0007021742323552</v>
      </c>
      <c r="I2670" s="18" t="e">
        <f t="shared" ca="1" si="258"/>
        <v>#DIV/0!</v>
      </c>
      <c r="J2670" s="9" t="e">
        <f t="shared" ca="1" si="253"/>
        <v>#DIV/0!</v>
      </c>
    </row>
    <row r="2671" spans="3:10" x14ac:dyDescent="0.2">
      <c r="C2671" s="7">
        <v>562.25900000000001</v>
      </c>
      <c r="D2671" s="16">
        <v>-8.1551965922400001E-3</v>
      </c>
      <c r="E2671" s="14">
        <f t="shared" ca="1" si="254"/>
        <v>0</v>
      </c>
      <c r="F2671" s="14">
        <f t="shared" ca="1" si="255"/>
        <v>548.32399999999996</v>
      </c>
      <c r="G2671" s="15" t="e">
        <f t="shared" ca="1" si="256"/>
        <v>#DIV/0!</v>
      </c>
      <c r="H2671" s="15">
        <f t="shared" ca="1" si="257"/>
        <v>1.0254138064356111</v>
      </c>
      <c r="I2671" s="18" t="e">
        <f t="shared" ca="1" si="258"/>
        <v>#DIV/0!</v>
      </c>
      <c r="J2671" s="9" t="e">
        <f t="shared" ca="1" si="253"/>
        <v>#DIV/0!</v>
      </c>
    </row>
    <row r="2672" spans="3:10" x14ac:dyDescent="0.2">
      <c r="C2672" s="7">
        <v>576.97699999999998</v>
      </c>
      <c r="D2672" s="16">
        <v>-6.5198237806399998E-3</v>
      </c>
      <c r="E2672" s="14">
        <f t="shared" ca="1" si="254"/>
        <v>0</v>
      </c>
      <c r="F2672" s="14">
        <f t="shared" ca="1" si="255"/>
        <v>561.08399999999995</v>
      </c>
      <c r="G2672" s="15" t="e">
        <f t="shared" ca="1" si="256"/>
        <v>#DIV/0!</v>
      </c>
      <c r="H2672" s="15">
        <f t="shared" ca="1" si="257"/>
        <v>1.0283255270155627</v>
      </c>
      <c r="I2672" s="18" t="e">
        <f t="shared" ca="1" si="258"/>
        <v>#DIV/0!</v>
      </c>
      <c r="J2672" s="9" t="e">
        <f t="shared" ca="1" si="253"/>
        <v>#DIV/0!</v>
      </c>
    </row>
    <row r="2673" spans="3:10" x14ac:dyDescent="0.2">
      <c r="C2673" s="7">
        <v>575.17600000000004</v>
      </c>
      <c r="D2673" s="16">
        <v>-1.2790509375900001E-2</v>
      </c>
      <c r="E2673" s="14">
        <f t="shared" ca="1" si="254"/>
        <v>0</v>
      </c>
      <c r="F2673" s="14">
        <f t="shared" ca="1" si="255"/>
        <v>562.33699999999999</v>
      </c>
      <c r="G2673" s="15" t="e">
        <f t="shared" ca="1" si="256"/>
        <v>#DIV/0!</v>
      </c>
      <c r="H2673" s="15">
        <f t="shared" ca="1" si="257"/>
        <v>1.0228315049516572</v>
      </c>
      <c r="I2673" s="18" t="e">
        <f t="shared" ca="1" si="258"/>
        <v>#DIV/0!</v>
      </c>
      <c r="J2673" s="9" t="e">
        <f t="shared" ca="1" si="253"/>
        <v>#DIV/0!</v>
      </c>
    </row>
    <row r="2674" spans="3:10" x14ac:dyDescent="0.2">
      <c r="C2674" s="7">
        <v>571.02700000000004</v>
      </c>
      <c r="D2674" s="16">
        <v>-2.5782127530000001E-2</v>
      </c>
      <c r="E2674" s="14">
        <f t="shared" ca="1" si="254"/>
        <v>0</v>
      </c>
      <c r="F2674" s="14">
        <f t="shared" ca="1" si="255"/>
        <v>570.63599999999997</v>
      </c>
      <c r="G2674" s="15" t="e">
        <f t="shared" ca="1" si="256"/>
        <v>#DIV/0!</v>
      </c>
      <c r="H2674" s="15">
        <f t="shared" ca="1" si="257"/>
        <v>1.0006852003729174</v>
      </c>
      <c r="I2674" s="18" t="e">
        <f t="shared" ca="1" si="258"/>
        <v>#DIV/0!</v>
      </c>
      <c r="J2674" s="9" t="e">
        <f t="shared" ca="1" si="253"/>
        <v>#DIV/0!</v>
      </c>
    </row>
    <row r="2675" spans="3:10" x14ac:dyDescent="0.2">
      <c r="C2675" s="7">
        <v>568.83500000000004</v>
      </c>
      <c r="D2675" s="16">
        <v>-2.4655961621700001E-2</v>
      </c>
      <c r="E2675" s="14">
        <f t="shared" ca="1" si="254"/>
        <v>0</v>
      </c>
      <c r="F2675" s="14">
        <f t="shared" ca="1" si="255"/>
        <v>572.20100000000002</v>
      </c>
      <c r="G2675" s="15" t="e">
        <f t="shared" ca="1" si="256"/>
        <v>#DIV/0!</v>
      </c>
      <c r="H2675" s="15">
        <f t="shared" ca="1" si="257"/>
        <v>0.99411745173461774</v>
      </c>
      <c r="I2675" s="18" t="e">
        <f t="shared" ca="1" si="258"/>
        <v>#DIV/0!</v>
      </c>
      <c r="J2675" s="9" t="e">
        <f t="shared" ca="1" si="253"/>
        <v>#DIV/0!</v>
      </c>
    </row>
    <row r="2676" spans="3:10" x14ac:dyDescent="0.2">
      <c r="C2676" s="7">
        <v>579.32500000000005</v>
      </c>
      <c r="D2676" s="16">
        <v>-9.7954224894299998E-3</v>
      </c>
      <c r="E2676" s="14">
        <f t="shared" ca="1" si="254"/>
        <v>0</v>
      </c>
      <c r="F2676" s="14">
        <f t="shared" ca="1" si="255"/>
        <v>566.95600000000002</v>
      </c>
      <c r="G2676" s="15" t="e">
        <f t="shared" ca="1" si="256"/>
        <v>#DIV/0!</v>
      </c>
      <c r="H2676" s="15">
        <f t="shared" ca="1" si="257"/>
        <v>1.0218165078066024</v>
      </c>
      <c r="I2676" s="18" t="e">
        <f t="shared" ca="1" si="258"/>
        <v>#DIV/0!</v>
      </c>
      <c r="J2676" s="9" t="e">
        <f t="shared" ca="1" si="253"/>
        <v>#DIV/0!</v>
      </c>
    </row>
    <row r="2677" spans="3:10" x14ac:dyDescent="0.2">
      <c r="C2677" s="7">
        <v>563.74599999999998</v>
      </c>
      <c r="D2677" s="16">
        <v>-3.3327291245099998E-2</v>
      </c>
      <c r="E2677" s="14">
        <f t="shared" ca="1" si="254"/>
        <v>0</v>
      </c>
      <c r="F2677" s="14">
        <f t="shared" ca="1" si="255"/>
        <v>568.678</v>
      </c>
      <c r="G2677" s="15" t="e">
        <f t="shared" ca="1" si="256"/>
        <v>#DIV/0!</v>
      </c>
      <c r="H2677" s="15">
        <f t="shared" ca="1" si="257"/>
        <v>0.99132725373585751</v>
      </c>
      <c r="I2677" s="18" t="e">
        <f t="shared" ca="1" si="258"/>
        <v>#DIV/0!</v>
      </c>
      <c r="J2677" s="9" t="e">
        <f t="shared" ca="1" si="253"/>
        <v>#DIV/0!</v>
      </c>
    </row>
    <row r="2678" spans="3:10" x14ac:dyDescent="0.2">
      <c r="C2678" s="7">
        <v>563.82500000000005</v>
      </c>
      <c r="D2678" s="16">
        <v>-2.94474032771E-2</v>
      </c>
      <c r="E2678" s="14">
        <f t="shared" ca="1" si="254"/>
        <v>0</v>
      </c>
      <c r="F2678" s="14">
        <f t="shared" ca="1" si="255"/>
        <v>568.36500000000001</v>
      </c>
      <c r="G2678" s="15" t="e">
        <f t="shared" ca="1" si="256"/>
        <v>#DIV/0!</v>
      </c>
      <c r="H2678" s="15">
        <f t="shared" ca="1" si="257"/>
        <v>0.99201217527469154</v>
      </c>
      <c r="I2678" s="18" t="e">
        <f t="shared" ca="1" si="258"/>
        <v>#DIV/0!</v>
      </c>
      <c r="J2678" s="9" t="e">
        <f t="shared" ca="1" si="253"/>
        <v>#DIV/0!</v>
      </c>
    </row>
    <row r="2679" spans="3:10" x14ac:dyDescent="0.2">
      <c r="C2679" s="7">
        <v>560.85</v>
      </c>
      <c r="D2679" s="16">
        <v>-2.6505303900700002E-2</v>
      </c>
      <c r="E2679" s="14">
        <f t="shared" ca="1" si="254"/>
        <v>0</v>
      </c>
      <c r="F2679" s="14">
        <f t="shared" ca="1" si="255"/>
        <v>570.55700000000002</v>
      </c>
      <c r="G2679" s="15" t="e">
        <f t="shared" ca="1" si="256"/>
        <v>#DIV/0!</v>
      </c>
      <c r="H2679" s="15">
        <f t="shared" ca="1" si="257"/>
        <v>0.9829868006176421</v>
      </c>
      <c r="I2679" s="18" t="e">
        <f t="shared" ca="1" si="258"/>
        <v>#DIV/0!</v>
      </c>
      <c r="J2679" s="9" t="e">
        <f t="shared" ca="1" si="253"/>
        <v>#DIV/0!</v>
      </c>
    </row>
    <row r="2680" spans="3:10" x14ac:dyDescent="0.2">
      <c r="C2680" s="7">
        <v>573.41300000000001</v>
      </c>
      <c r="D2680" s="16">
        <v>-6.4119412962699998E-3</v>
      </c>
      <c r="E2680" s="14">
        <f t="shared" ca="1" si="254"/>
        <v>0</v>
      </c>
      <c r="F2680" s="14">
        <f t="shared" ca="1" si="255"/>
        <v>573.76700000000005</v>
      </c>
      <c r="G2680" s="15" t="e">
        <f t="shared" ca="1" si="256"/>
        <v>#DIV/0!</v>
      </c>
      <c r="H2680" s="15">
        <f t="shared" ca="1" si="257"/>
        <v>0.99938302481669383</v>
      </c>
      <c r="I2680" s="18" t="e">
        <f t="shared" ca="1" si="258"/>
        <v>#DIV/0!</v>
      </c>
      <c r="J2680" s="9" t="e">
        <f t="shared" ca="1" si="253"/>
        <v>#DIV/0!</v>
      </c>
    </row>
    <row r="2681" spans="3:10" x14ac:dyDescent="0.2">
      <c r="C2681" s="7">
        <v>566.80899999999997</v>
      </c>
      <c r="D2681" s="16">
        <v>-4.7355070895000002E-3</v>
      </c>
      <c r="E2681" s="14">
        <f t="shared" ca="1" si="254"/>
        <v>0</v>
      </c>
      <c r="F2681" s="14">
        <f t="shared" ca="1" si="255"/>
        <v>560.85</v>
      </c>
      <c r="G2681" s="15" t="e">
        <f t="shared" ca="1" si="256"/>
        <v>#DIV/0!</v>
      </c>
      <c r="H2681" s="15">
        <f t="shared" ca="1" si="257"/>
        <v>1.010624944281002</v>
      </c>
      <c r="I2681" s="18" t="e">
        <f t="shared" ca="1" si="258"/>
        <v>#DIV/0!</v>
      </c>
      <c r="J2681" s="9" t="e">
        <f t="shared" ca="1" si="253"/>
        <v>#DIV/0!</v>
      </c>
    </row>
    <row r="2682" spans="3:10" x14ac:dyDescent="0.2">
      <c r="C2682" s="7">
        <v>563.58799999999997</v>
      </c>
      <c r="D2682" s="16">
        <v>-1.0995549688300001E-2</v>
      </c>
      <c r="E2682" s="14">
        <f t="shared" ca="1" si="254"/>
        <v>0</v>
      </c>
      <c r="F2682" s="14">
        <f t="shared" ca="1" si="255"/>
        <v>564.76400000000001</v>
      </c>
      <c r="G2682" s="15" t="e">
        <f t="shared" ca="1" si="256"/>
        <v>#DIV/0!</v>
      </c>
      <c r="H2682" s="15">
        <f t="shared" ca="1" si="257"/>
        <v>0.99791771430190301</v>
      </c>
      <c r="I2682" s="18" t="e">
        <f t="shared" ca="1" si="258"/>
        <v>#DIV/0!</v>
      </c>
      <c r="J2682" s="9" t="e">
        <f t="shared" ca="1" si="253"/>
        <v>#DIV/0!</v>
      </c>
    </row>
    <row r="2683" spans="3:10" x14ac:dyDescent="0.2">
      <c r="C2683" s="7">
        <v>559.72199999999998</v>
      </c>
      <c r="D2683" s="16">
        <v>-2.40004913636E-2</v>
      </c>
      <c r="E2683" s="14">
        <f t="shared" ca="1" si="254"/>
        <v>0</v>
      </c>
      <c r="F2683" s="14">
        <f t="shared" ca="1" si="255"/>
        <v>571.41800000000001</v>
      </c>
      <c r="G2683" s="15" t="e">
        <f t="shared" ca="1" si="256"/>
        <v>#DIV/0!</v>
      </c>
      <c r="H2683" s="15">
        <f t="shared" ca="1" si="257"/>
        <v>0.97953162133499461</v>
      </c>
      <c r="I2683" s="18" t="e">
        <f t="shared" ca="1" si="258"/>
        <v>#DIV/0!</v>
      </c>
      <c r="J2683" s="9" t="e">
        <f t="shared" ca="1" si="253"/>
        <v>#DIV/0!</v>
      </c>
    </row>
    <row r="2684" spans="3:10" x14ac:dyDescent="0.2">
      <c r="C2684" s="7">
        <v>562.54100000000005</v>
      </c>
      <c r="D2684" s="16">
        <v>-1.2516894503800001E-2</v>
      </c>
      <c r="E2684" s="14">
        <f t="shared" ca="1" si="254"/>
        <v>0</v>
      </c>
      <c r="F2684" s="14">
        <f t="shared" ca="1" si="255"/>
        <v>558.18799999999999</v>
      </c>
      <c r="G2684" s="15" t="e">
        <f t="shared" ca="1" si="256"/>
        <v>#DIV/0!</v>
      </c>
      <c r="H2684" s="15">
        <f t="shared" ca="1" si="257"/>
        <v>1.0077984478347799</v>
      </c>
      <c r="I2684" s="18" t="e">
        <f t="shared" ca="1" si="258"/>
        <v>#DIV/0!</v>
      </c>
      <c r="J2684" s="9" t="e">
        <f t="shared" ca="1" si="253"/>
        <v>#DIV/0!</v>
      </c>
    </row>
    <row r="2685" spans="3:10" x14ac:dyDescent="0.2">
      <c r="C2685" s="7">
        <v>561.81600000000003</v>
      </c>
      <c r="D2685" s="16">
        <v>-1.9720126609000001E-2</v>
      </c>
      <c r="E2685" s="14">
        <f t="shared" ca="1" si="254"/>
        <v>0</v>
      </c>
      <c r="F2685" s="14">
        <f t="shared" ca="1" si="255"/>
        <v>567.58199999999999</v>
      </c>
      <c r="G2685" s="15" t="e">
        <f t="shared" ca="1" si="256"/>
        <v>#DIV/0!</v>
      </c>
      <c r="H2685" s="15">
        <f t="shared" ca="1" si="257"/>
        <v>0.98984111546877818</v>
      </c>
      <c r="I2685" s="18" t="e">
        <f t="shared" ca="1" si="258"/>
        <v>#DIV/0!</v>
      </c>
      <c r="J2685" s="9" t="e">
        <f t="shared" ca="1" si="253"/>
        <v>#DIV/0!</v>
      </c>
    </row>
    <row r="2686" spans="3:10" x14ac:dyDescent="0.2">
      <c r="C2686" s="7">
        <v>565.76199999999994</v>
      </c>
      <c r="D2686" s="16">
        <v>-1.9773904686200001E-2</v>
      </c>
      <c r="E2686" s="14">
        <f t="shared" ca="1" si="254"/>
        <v>0</v>
      </c>
      <c r="F2686" s="14">
        <f t="shared" ca="1" si="255"/>
        <v>572.59299999999996</v>
      </c>
      <c r="G2686" s="15" t="e">
        <f t="shared" ca="1" si="256"/>
        <v>#DIV/0!</v>
      </c>
      <c r="H2686" s="15">
        <f t="shared" ca="1" si="257"/>
        <v>0.98807006023475663</v>
      </c>
      <c r="I2686" s="18" t="e">
        <f t="shared" ca="1" si="258"/>
        <v>#DIV/0!</v>
      </c>
      <c r="J2686" s="9" t="e">
        <f t="shared" ca="1" si="253"/>
        <v>#DIV/0!</v>
      </c>
    </row>
    <row r="2687" spans="3:10" x14ac:dyDescent="0.2">
      <c r="C2687" s="7">
        <v>572.76900000000001</v>
      </c>
      <c r="D2687" s="16">
        <v>-1.25124761763E-2</v>
      </c>
      <c r="E2687" s="14">
        <f t="shared" ca="1" si="254"/>
        <v>0</v>
      </c>
      <c r="F2687" s="14">
        <f t="shared" ca="1" si="255"/>
        <v>570.00900000000001</v>
      </c>
      <c r="G2687" s="15" t="e">
        <f t="shared" ca="1" si="256"/>
        <v>#DIV/0!</v>
      </c>
      <c r="H2687" s="15">
        <f t="shared" ca="1" si="257"/>
        <v>1.0048420288100715</v>
      </c>
      <c r="I2687" s="18" t="e">
        <f t="shared" ca="1" si="258"/>
        <v>#DIV/0!</v>
      </c>
      <c r="J2687" s="9" t="e">
        <f t="shared" ca="1" si="253"/>
        <v>#DIV/0!</v>
      </c>
    </row>
    <row r="2688" spans="3:10" x14ac:dyDescent="0.2">
      <c r="C2688" s="7">
        <v>564.95699999999999</v>
      </c>
      <c r="D2688" s="16">
        <v>4.5782459509699997E-3</v>
      </c>
      <c r="E2688" s="14">
        <f t="shared" ca="1" si="254"/>
        <v>0</v>
      </c>
      <c r="F2688" s="14">
        <f t="shared" ca="1" si="255"/>
        <v>555.83900000000006</v>
      </c>
      <c r="G2688" s="15" t="e">
        <f t="shared" ca="1" si="256"/>
        <v>#DIV/0!</v>
      </c>
      <c r="H2688" s="15">
        <f t="shared" ca="1" si="257"/>
        <v>1.0164040306635553</v>
      </c>
      <c r="I2688" s="18" t="e">
        <f t="shared" ca="1" si="258"/>
        <v>#DIV/0!</v>
      </c>
      <c r="J2688" s="9" t="e">
        <f t="shared" ca="1" si="253"/>
        <v>#DIV/0!</v>
      </c>
    </row>
    <row r="2689" spans="3:10" x14ac:dyDescent="0.2">
      <c r="C2689" s="7">
        <v>558.91700000000003</v>
      </c>
      <c r="D2689" s="16">
        <v>1.33314128384E-2</v>
      </c>
      <c r="E2689" s="14">
        <f t="shared" ca="1" si="254"/>
        <v>0</v>
      </c>
      <c r="F2689" s="14">
        <f t="shared" ca="1" si="255"/>
        <v>559.20600000000002</v>
      </c>
      <c r="G2689" s="15" t="e">
        <f t="shared" ca="1" si="256"/>
        <v>#DIV/0!</v>
      </c>
      <c r="H2689" s="15">
        <f t="shared" ca="1" si="257"/>
        <v>0.99948319581692613</v>
      </c>
      <c r="I2689" s="18" t="e">
        <f t="shared" ca="1" si="258"/>
        <v>#DIV/0!</v>
      </c>
      <c r="J2689" s="9" t="e">
        <f t="shared" ca="1" si="253"/>
        <v>#DIV/0!</v>
      </c>
    </row>
    <row r="2690" spans="3:10" x14ac:dyDescent="0.2">
      <c r="C2690" s="7">
        <v>548.85</v>
      </c>
      <c r="D2690" s="16">
        <v>1.03931397599E-2</v>
      </c>
      <c r="E2690" s="14">
        <f t="shared" ca="1" si="254"/>
        <v>0</v>
      </c>
      <c r="F2690" s="14">
        <f t="shared" ca="1" si="255"/>
        <v>558.65800000000002</v>
      </c>
      <c r="G2690" s="15" t="e">
        <f t="shared" ca="1" si="256"/>
        <v>#DIV/0!</v>
      </c>
      <c r="H2690" s="15">
        <f t="shared" ca="1" si="257"/>
        <v>0.98244364172713894</v>
      </c>
      <c r="I2690" s="18" t="e">
        <f t="shared" ca="1" si="258"/>
        <v>#DIV/0!</v>
      </c>
      <c r="J2690" s="9" t="e">
        <f t="shared" ca="1" si="253"/>
        <v>#DIV/0!</v>
      </c>
    </row>
    <row r="2691" spans="3:10" x14ac:dyDescent="0.2">
      <c r="C2691" s="7">
        <v>547.4</v>
      </c>
      <c r="D2691" s="16">
        <v>-1.25388778169E-3</v>
      </c>
      <c r="E2691" s="14">
        <f t="shared" ca="1" si="254"/>
        <v>0</v>
      </c>
      <c r="F2691" s="14">
        <f t="shared" ca="1" si="255"/>
        <v>562.25900000000001</v>
      </c>
      <c r="G2691" s="15" t="e">
        <f t="shared" ca="1" si="256"/>
        <v>#DIV/0!</v>
      </c>
      <c r="H2691" s="15">
        <f t="shared" ca="1" si="257"/>
        <v>0.97357267736043351</v>
      </c>
      <c r="I2691" s="18" t="e">
        <f t="shared" ca="1" si="258"/>
        <v>#DIV/0!</v>
      </c>
      <c r="J2691" s="9" t="e">
        <f t="shared" ca="1" si="253"/>
        <v>#DIV/0!</v>
      </c>
    </row>
    <row r="2692" spans="3:10" x14ac:dyDescent="0.2">
      <c r="C2692" s="7">
        <v>550.78300000000002</v>
      </c>
      <c r="D2692" s="16">
        <v>-1.9632998250099998E-2</v>
      </c>
      <c r="E2692" s="14">
        <f t="shared" ca="1" si="254"/>
        <v>0</v>
      </c>
      <c r="F2692" s="14">
        <f t="shared" ca="1" si="255"/>
        <v>576.97699999999998</v>
      </c>
      <c r="G2692" s="15" t="e">
        <f t="shared" ca="1" si="256"/>
        <v>#DIV/0!</v>
      </c>
      <c r="H2692" s="15">
        <f t="shared" ca="1" si="257"/>
        <v>0.95460130993089853</v>
      </c>
      <c r="I2692" s="18" t="e">
        <f t="shared" ca="1" si="258"/>
        <v>#DIV/0!</v>
      </c>
      <c r="J2692" s="9" t="e">
        <f t="shared" ca="1" si="253"/>
        <v>#DIV/0!</v>
      </c>
    </row>
    <row r="2693" spans="3:10" x14ac:dyDescent="0.2">
      <c r="C2693" s="7">
        <v>556.50099999999998</v>
      </c>
      <c r="D2693" s="16">
        <v>-1.4866893009300001E-2</v>
      </c>
      <c r="E2693" s="14">
        <f t="shared" ca="1" si="254"/>
        <v>0</v>
      </c>
      <c r="F2693" s="14">
        <f t="shared" ca="1" si="255"/>
        <v>575.17600000000004</v>
      </c>
      <c r="G2693" s="15" t="e">
        <f t="shared" ca="1" si="256"/>
        <v>#DIV/0!</v>
      </c>
      <c r="H2693" s="15">
        <f t="shared" ca="1" si="257"/>
        <v>0.96753167726052536</v>
      </c>
      <c r="I2693" s="18" t="e">
        <f t="shared" ca="1" si="258"/>
        <v>#DIV/0!</v>
      </c>
      <c r="J2693" s="9" t="e">
        <f t="shared" ca="1" si="253"/>
        <v>#DIV/0!</v>
      </c>
    </row>
    <row r="2694" spans="3:10" x14ac:dyDescent="0.2">
      <c r="C2694" s="7">
        <v>557.30600000000004</v>
      </c>
      <c r="D2694" s="16">
        <v>-9.6539704427700008E-3</v>
      </c>
      <c r="E2694" s="14">
        <f t="shared" ca="1" si="254"/>
        <v>0</v>
      </c>
      <c r="F2694" s="14">
        <f t="shared" ca="1" si="255"/>
        <v>571.02700000000004</v>
      </c>
      <c r="G2694" s="15" t="e">
        <f t="shared" ca="1" si="256"/>
        <v>#DIV/0!</v>
      </c>
      <c r="H2694" s="15">
        <f t="shared" ca="1" si="257"/>
        <v>0.97597136387596384</v>
      </c>
      <c r="I2694" s="18" t="e">
        <f t="shared" ca="1" si="258"/>
        <v>#DIV/0!</v>
      </c>
      <c r="J2694" s="9" t="e">
        <f t="shared" ca="1" si="253"/>
        <v>#DIV/0!</v>
      </c>
    </row>
    <row r="2695" spans="3:10" x14ac:dyDescent="0.2">
      <c r="C2695" s="7">
        <v>554.16499999999996</v>
      </c>
      <c r="D2695" s="16">
        <v>-1.09728222709E-2</v>
      </c>
      <c r="E2695" s="14">
        <f t="shared" ca="1" si="254"/>
        <v>0</v>
      </c>
      <c r="F2695" s="14">
        <f t="shared" ca="1" si="255"/>
        <v>568.83500000000004</v>
      </c>
      <c r="G2695" s="15" t="e">
        <f t="shared" ca="1" si="256"/>
        <v>#DIV/0!</v>
      </c>
      <c r="H2695" s="15">
        <f t="shared" ca="1" si="257"/>
        <v>0.97421044766935916</v>
      </c>
      <c r="I2695" s="18" t="e">
        <f t="shared" ca="1" si="258"/>
        <v>#DIV/0!</v>
      </c>
      <c r="J2695" s="9" t="e">
        <f t="shared" ca="1" si="253"/>
        <v>#DIV/0!</v>
      </c>
    </row>
    <row r="2696" spans="3:10" x14ac:dyDescent="0.2">
      <c r="C2696" s="7">
        <v>548.76900000000001</v>
      </c>
      <c r="D2696" s="16">
        <v>-2.49996513703E-2</v>
      </c>
      <c r="E2696" s="14">
        <f t="shared" ca="1" si="254"/>
        <v>0</v>
      </c>
      <c r="F2696" s="14">
        <f t="shared" ca="1" si="255"/>
        <v>579.32500000000005</v>
      </c>
      <c r="G2696" s="15" t="e">
        <f t="shared" ca="1" si="256"/>
        <v>#DIV/0!</v>
      </c>
      <c r="H2696" s="15">
        <f t="shared" ca="1" si="257"/>
        <v>0.94725585811073221</v>
      </c>
      <c r="I2696" s="18" t="e">
        <f t="shared" ca="1" si="258"/>
        <v>#DIV/0!</v>
      </c>
      <c r="J2696" s="9" t="e">
        <f t="shared" ca="1" si="253"/>
        <v>#DIV/0!</v>
      </c>
    </row>
    <row r="2697" spans="3:10" x14ac:dyDescent="0.2">
      <c r="C2697" s="7">
        <v>545.70899999999995</v>
      </c>
      <c r="D2697" s="16">
        <v>-3.5747306979100001E-3</v>
      </c>
      <c r="E2697" s="14">
        <f t="shared" ca="1" si="254"/>
        <v>0</v>
      </c>
      <c r="F2697" s="14">
        <f t="shared" ca="1" si="255"/>
        <v>563.74599999999998</v>
      </c>
      <c r="G2697" s="15" t="e">
        <f t="shared" ca="1" si="256"/>
        <v>#DIV/0!</v>
      </c>
      <c r="H2697" s="15">
        <f t="shared" ca="1" si="257"/>
        <v>0.96800509449290983</v>
      </c>
      <c r="I2697" s="18" t="e">
        <f t="shared" ca="1" si="258"/>
        <v>#DIV/0!</v>
      </c>
      <c r="J2697" s="9" t="e">
        <f t="shared" ca="1" si="253"/>
        <v>#DIV/0!</v>
      </c>
    </row>
    <row r="2698" spans="3:10" x14ac:dyDescent="0.2">
      <c r="C2698" s="7">
        <v>540.39400000000001</v>
      </c>
      <c r="D2698" s="16">
        <v>-8.7557514530600001E-3</v>
      </c>
      <c r="E2698" s="14">
        <f t="shared" ca="1" si="254"/>
        <v>0</v>
      </c>
      <c r="F2698" s="14">
        <f t="shared" ca="1" si="255"/>
        <v>563.82500000000005</v>
      </c>
      <c r="G2698" s="15" t="e">
        <f t="shared" ca="1" si="256"/>
        <v>#DIV/0!</v>
      </c>
      <c r="H2698" s="15">
        <f t="shared" ca="1" si="257"/>
        <v>0.95844277923114429</v>
      </c>
      <c r="I2698" s="18" t="e">
        <f t="shared" ca="1" si="258"/>
        <v>#DIV/0!</v>
      </c>
      <c r="J2698" s="9" t="e">
        <f t="shared" ca="1" si="253"/>
        <v>#DIV/0!</v>
      </c>
    </row>
    <row r="2699" spans="3:10" x14ac:dyDescent="0.2">
      <c r="C2699" s="7">
        <v>534.19200000000001</v>
      </c>
      <c r="D2699" s="16">
        <v>-1.7387854719099999E-2</v>
      </c>
      <c r="E2699" s="14">
        <f t="shared" ca="1" si="254"/>
        <v>0</v>
      </c>
      <c r="F2699" s="14">
        <f t="shared" ca="1" si="255"/>
        <v>560.85</v>
      </c>
      <c r="G2699" s="15" t="e">
        <f t="shared" ca="1" si="256"/>
        <v>#DIV/0!</v>
      </c>
      <c r="H2699" s="15">
        <f t="shared" ca="1" si="257"/>
        <v>0.95246857448515643</v>
      </c>
      <c r="I2699" s="18" t="e">
        <f t="shared" ca="1" si="258"/>
        <v>#DIV/0!</v>
      </c>
      <c r="J2699" s="9" t="e">
        <f t="shared" ca="1" si="253"/>
        <v>#DIV/0!</v>
      </c>
    </row>
    <row r="2700" spans="3:10" x14ac:dyDescent="0.2">
      <c r="C2700" s="7">
        <v>546.99699999999996</v>
      </c>
      <c r="D2700" s="16">
        <v>-2.3898712258099999E-2</v>
      </c>
      <c r="E2700" s="14">
        <f t="shared" ca="1" si="254"/>
        <v>0</v>
      </c>
      <c r="F2700" s="14">
        <f t="shared" ca="1" si="255"/>
        <v>573.41300000000001</v>
      </c>
      <c r="G2700" s="15" t="e">
        <f t="shared" ca="1" si="256"/>
        <v>#DIV/0!</v>
      </c>
      <c r="H2700" s="15">
        <f t="shared" ca="1" si="257"/>
        <v>0.95393198270705404</v>
      </c>
      <c r="I2700" s="18" t="e">
        <f t="shared" ca="1" si="258"/>
        <v>#DIV/0!</v>
      </c>
      <c r="J2700" s="9" t="e">
        <f t="shared" ca="1" si="253"/>
        <v>#DIV/0!</v>
      </c>
    </row>
    <row r="2701" spans="3:10" x14ac:dyDescent="0.2">
      <c r="C2701" s="7">
        <v>546.99699999999996</v>
      </c>
      <c r="D2701" s="16">
        <v>-1.8358819350899998E-2</v>
      </c>
      <c r="E2701" s="14">
        <f t="shared" ca="1" si="254"/>
        <v>0</v>
      </c>
      <c r="F2701" s="14">
        <f t="shared" ca="1" si="255"/>
        <v>566.80899999999997</v>
      </c>
      <c r="G2701" s="15" t="e">
        <f t="shared" ca="1" si="256"/>
        <v>#DIV/0!</v>
      </c>
      <c r="H2701" s="15">
        <f t="shared" ca="1" si="257"/>
        <v>0.96504642657403106</v>
      </c>
      <c r="I2701" s="18" t="e">
        <f t="shared" ca="1" si="258"/>
        <v>#DIV/0!</v>
      </c>
      <c r="J2701" s="9" t="e">
        <f t="shared" ca="1" si="253"/>
        <v>#DIV/0!</v>
      </c>
    </row>
    <row r="2702" spans="3:10" x14ac:dyDescent="0.2">
      <c r="C2702" s="7">
        <v>554.32600000000002</v>
      </c>
      <c r="D2702" s="16">
        <v>-1.84760625485E-2</v>
      </c>
      <c r="E2702" s="14">
        <f t="shared" ca="1" si="254"/>
        <v>0</v>
      </c>
      <c r="F2702" s="14">
        <f t="shared" ca="1" si="255"/>
        <v>563.58799999999997</v>
      </c>
      <c r="G2702" s="15" t="e">
        <f t="shared" ca="1" si="256"/>
        <v>#DIV/0!</v>
      </c>
      <c r="H2702" s="15">
        <f t="shared" ca="1" si="257"/>
        <v>0.98356600921240345</v>
      </c>
      <c r="I2702" s="18" t="e">
        <f t="shared" ca="1" si="258"/>
        <v>#DIV/0!</v>
      </c>
      <c r="J2702" s="9" t="e">
        <f t="shared" ca="1" si="253"/>
        <v>#DIV/0!</v>
      </c>
    </row>
    <row r="2703" spans="3:10" x14ac:dyDescent="0.2">
      <c r="C2703" s="7">
        <v>559.72199999999998</v>
      </c>
      <c r="D2703" s="16">
        <v>-8.3024821385900005E-3</v>
      </c>
      <c r="E2703" s="14">
        <f t="shared" ca="1" si="254"/>
        <v>0</v>
      </c>
      <c r="F2703" s="14">
        <f t="shared" ca="1" si="255"/>
        <v>559.72199999999998</v>
      </c>
      <c r="G2703" s="15" t="e">
        <f t="shared" ca="1" si="256"/>
        <v>#DIV/0!</v>
      </c>
      <c r="H2703" s="15">
        <f t="shared" ca="1" si="257"/>
        <v>1</v>
      </c>
      <c r="I2703" s="18" t="e">
        <f t="shared" ca="1" si="258"/>
        <v>#DIV/0!</v>
      </c>
      <c r="J2703" s="9" t="e">
        <f t="shared" ca="1" si="253"/>
        <v>#DIV/0!</v>
      </c>
    </row>
    <row r="2704" spans="3:10" x14ac:dyDescent="0.2">
      <c r="C2704" s="7">
        <v>556.09799999999996</v>
      </c>
      <c r="D2704" s="16">
        <v>-1.8081985598600001E-2</v>
      </c>
      <c r="E2704" s="14">
        <f t="shared" ca="1" si="254"/>
        <v>0</v>
      </c>
      <c r="F2704" s="14">
        <f t="shared" ca="1" si="255"/>
        <v>562.54100000000005</v>
      </c>
      <c r="G2704" s="15" t="e">
        <f t="shared" ca="1" si="256"/>
        <v>#DIV/0!</v>
      </c>
      <c r="H2704" s="15">
        <f t="shared" ca="1" si="257"/>
        <v>0.98854661260245902</v>
      </c>
      <c r="I2704" s="18" t="e">
        <f t="shared" ca="1" si="258"/>
        <v>#DIV/0!</v>
      </c>
      <c r="J2704" s="9" t="e">
        <f t="shared" ca="1" si="253"/>
        <v>#DIV/0!</v>
      </c>
    </row>
    <row r="2705" spans="3:10" x14ac:dyDescent="0.2">
      <c r="C2705" s="7">
        <v>563.66800000000001</v>
      </c>
      <c r="D2705" s="16">
        <v>-2.7610141298599999E-3</v>
      </c>
      <c r="E2705" s="14">
        <f t="shared" ca="1" si="254"/>
        <v>0</v>
      </c>
      <c r="F2705" s="14">
        <f t="shared" ca="1" si="255"/>
        <v>561.81600000000003</v>
      </c>
      <c r="G2705" s="15" t="e">
        <f t="shared" ca="1" si="256"/>
        <v>#DIV/0!</v>
      </c>
      <c r="H2705" s="15">
        <f t="shared" ca="1" si="257"/>
        <v>1.0032964529312087</v>
      </c>
      <c r="I2705" s="18" t="e">
        <f t="shared" ca="1" si="258"/>
        <v>#DIV/0!</v>
      </c>
      <c r="J2705" s="9" t="e">
        <f t="shared" ca="1" si="253"/>
        <v>#DIV/0!</v>
      </c>
    </row>
    <row r="2706" spans="3:10" x14ac:dyDescent="0.2">
      <c r="C2706" s="7">
        <v>566.64800000000002</v>
      </c>
      <c r="D2706" s="16">
        <v>-5.6145700132000003E-3</v>
      </c>
      <c r="E2706" s="14">
        <f t="shared" ca="1" si="254"/>
        <v>0</v>
      </c>
      <c r="F2706" s="14">
        <f t="shared" ca="1" si="255"/>
        <v>565.76199999999994</v>
      </c>
      <c r="G2706" s="15" t="e">
        <f t="shared" ca="1" si="256"/>
        <v>#DIV/0!</v>
      </c>
      <c r="H2706" s="15">
        <f t="shared" ca="1" si="257"/>
        <v>1.0015660295318527</v>
      </c>
      <c r="I2706" s="18" t="e">
        <f t="shared" ca="1" si="258"/>
        <v>#DIV/0!</v>
      </c>
      <c r="J2706" s="9" t="e">
        <f t="shared" ca="1" si="253"/>
        <v>#DIV/0!</v>
      </c>
    </row>
    <row r="2707" spans="3:10" x14ac:dyDescent="0.2">
      <c r="C2707" s="7">
        <v>566.56799999999998</v>
      </c>
      <c r="D2707" s="16">
        <v>-1.5039457225E-3</v>
      </c>
      <c r="E2707" s="14">
        <f t="shared" ca="1" si="254"/>
        <v>0</v>
      </c>
      <c r="F2707" s="14">
        <f t="shared" ca="1" si="255"/>
        <v>572.76900000000001</v>
      </c>
      <c r="G2707" s="15" t="e">
        <f t="shared" ca="1" si="256"/>
        <v>#DIV/0!</v>
      </c>
      <c r="H2707" s="15">
        <f t="shared" ca="1" si="257"/>
        <v>0.98917364592008294</v>
      </c>
      <c r="I2707" s="18" t="e">
        <f t="shared" ca="1" si="258"/>
        <v>#DIV/0!</v>
      </c>
      <c r="J2707" s="9" t="e">
        <f t="shared" ca="1" si="253"/>
        <v>#DIV/0!</v>
      </c>
    </row>
    <row r="2708" spans="3:10" x14ac:dyDescent="0.2">
      <c r="C2708" s="7">
        <v>569.78899999999999</v>
      </c>
      <c r="D2708" s="16">
        <v>3.7065316134600001E-3</v>
      </c>
      <c r="E2708" s="14">
        <f t="shared" ca="1" si="254"/>
        <v>0</v>
      </c>
      <c r="F2708" s="14">
        <f t="shared" ca="1" si="255"/>
        <v>564.95699999999999</v>
      </c>
      <c r="G2708" s="15" t="e">
        <f t="shared" ca="1" si="256"/>
        <v>#DIV/0!</v>
      </c>
      <c r="H2708" s="15">
        <f t="shared" ca="1" si="257"/>
        <v>1.0085528633152612</v>
      </c>
      <c r="I2708" s="18" t="e">
        <f t="shared" ca="1" si="258"/>
        <v>#DIV/0!</v>
      </c>
      <c r="J2708" s="9" t="e">
        <f t="shared" ca="1" si="253"/>
        <v>#DIV/0!</v>
      </c>
    </row>
    <row r="2709" spans="3:10" x14ac:dyDescent="0.2">
      <c r="C2709" s="7">
        <v>572.68799999999999</v>
      </c>
      <c r="D2709" s="16">
        <v>6.14645685864E-3</v>
      </c>
      <c r="E2709" s="14">
        <f t="shared" ca="1" si="254"/>
        <v>0</v>
      </c>
      <c r="F2709" s="14">
        <f t="shared" ca="1" si="255"/>
        <v>558.91700000000003</v>
      </c>
      <c r="G2709" s="15" t="e">
        <f t="shared" ca="1" si="256"/>
        <v>#DIV/0!</v>
      </c>
      <c r="H2709" s="15">
        <f t="shared" ca="1" si="257"/>
        <v>1.0246387209549896</v>
      </c>
      <c r="I2709" s="18" t="e">
        <f t="shared" ca="1" si="258"/>
        <v>#DIV/0!</v>
      </c>
      <c r="J2709" s="9" t="e">
        <f t="shared" ca="1" si="253"/>
        <v>#DIV/0!</v>
      </c>
    </row>
    <row r="2710" spans="3:10" x14ac:dyDescent="0.2">
      <c r="C2710" s="7">
        <v>574.94299999999998</v>
      </c>
      <c r="D2710" s="16">
        <v>3.8983253026999998E-3</v>
      </c>
      <c r="E2710" s="14">
        <f t="shared" ca="1" si="254"/>
        <v>0</v>
      </c>
      <c r="F2710" s="14">
        <f t="shared" ca="1" si="255"/>
        <v>548.85</v>
      </c>
      <c r="G2710" s="15" t="e">
        <f t="shared" ca="1" si="256"/>
        <v>#DIV/0!</v>
      </c>
      <c r="H2710" s="15">
        <f t="shared" ca="1" si="257"/>
        <v>1.0475412225562539</v>
      </c>
      <c r="I2710" s="18" t="e">
        <f t="shared" ca="1" si="258"/>
        <v>#DIV/0!</v>
      </c>
      <c r="J2710" s="9" t="e">
        <f t="shared" ca="1" si="253"/>
        <v>#DIV/0!</v>
      </c>
    </row>
    <row r="2711" spans="3:10" x14ac:dyDescent="0.2">
      <c r="C2711" s="7">
        <v>591.93600000000004</v>
      </c>
      <c r="D2711" s="16">
        <v>3.5118624937399999E-2</v>
      </c>
      <c r="E2711" s="14">
        <f t="shared" ca="1" si="254"/>
        <v>0</v>
      </c>
      <c r="F2711" s="14">
        <f t="shared" ca="1" si="255"/>
        <v>547.4</v>
      </c>
      <c r="G2711" s="15" t="e">
        <f t="shared" ca="1" si="256"/>
        <v>#DIV/0!</v>
      </c>
      <c r="H2711" s="15">
        <f t="shared" ca="1" si="257"/>
        <v>1.0813591523565949</v>
      </c>
      <c r="I2711" s="18" t="e">
        <f t="shared" ca="1" si="258"/>
        <v>#DIV/0!</v>
      </c>
      <c r="J2711" s="9" t="e">
        <f t="shared" ref="J2711:J2774" ca="1" si="259">ROUND(I2711-D2711,10)</f>
        <v>#DIV/0!</v>
      </c>
    </row>
    <row r="2712" spans="3:10" x14ac:dyDescent="0.2">
      <c r="C2712" s="7">
        <v>591.53399999999999</v>
      </c>
      <c r="D2712" s="16">
        <v>2.9892525046700001E-2</v>
      </c>
      <c r="E2712" s="14">
        <f t="shared" ca="1" si="254"/>
        <v>0</v>
      </c>
      <c r="F2712" s="14">
        <f t="shared" ca="1" si="255"/>
        <v>550.78300000000002</v>
      </c>
      <c r="G2712" s="15" t="e">
        <f t="shared" ca="1" si="256"/>
        <v>#DIV/0!</v>
      </c>
      <c r="H2712" s="15">
        <f t="shared" ca="1" si="257"/>
        <v>1.0739873961251527</v>
      </c>
      <c r="I2712" s="18" t="e">
        <f t="shared" ca="1" si="258"/>
        <v>#DIV/0!</v>
      </c>
      <c r="J2712" s="9" t="e">
        <f t="shared" ca="1" si="259"/>
        <v>#DIV/0!</v>
      </c>
    </row>
    <row r="2713" spans="3:10" x14ac:dyDescent="0.2">
      <c r="C2713" s="7">
        <v>588.31200000000001</v>
      </c>
      <c r="D2713" s="16">
        <v>2.4241901219500001E-2</v>
      </c>
      <c r="E2713" s="14">
        <f t="shared" ca="1" si="254"/>
        <v>0</v>
      </c>
      <c r="F2713" s="14">
        <f t="shared" ca="1" si="255"/>
        <v>556.50099999999998</v>
      </c>
      <c r="G2713" s="15" t="e">
        <f t="shared" ca="1" si="256"/>
        <v>#DIV/0!</v>
      </c>
      <c r="H2713" s="15">
        <f t="shared" ca="1" si="257"/>
        <v>1.057162520822065</v>
      </c>
      <c r="I2713" s="18" t="e">
        <f t="shared" ca="1" si="258"/>
        <v>#DIV/0!</v>
      </c>
      <c r="J2713" s="9" t="e">
        <f t="shared" ca="1" si="259"/>
        <v>#DIV/0!</v>
      </c>
    </row>
    <row r="2714" spans="3:10" x14ac:dyDescent="0.2">
      <c r="C2714" s="7">
        <v>599.82899999999995</v>
      </c>
      <c r="D2714" s="16">
        <v>4.2363002685799997E-2</v>
      </c>
      <c r="E2714" s="14">
        <f t="shared" ca="1" si="254"/>
        <v>0</v>
      </c>
      <c r="F2714" s="14">
        <f t="shared" ca="1" si="255"/>
        <v>557.30600000000004</v>
      </c>
      <c r="G2714" s="15" t="e">
        <f t="shared" ca="1" si="256"/>
        <v>#DIV/0!</v>
      </c>
      <c r="H2714" s="15">
        <f t="shared" ca="1" si="257"/>
        <v>1.0763009908380672</v>
      </c>
      <c r="I2714" s="18" t="e">
        <f t="shared" ca="1" si="258"/>
        <v>#DIV/0!</v>
      </c>
      <c r="J2714" s="9" t="e">
        <f t="shared" ca="1" si="259"/>
        <v>#DIV/0!</v>
      </c>
    </row>
    <row r="2715" spans="3:10" x14ac:dyDescent="0.2">
      <c r="C2715" s="7">
        <v>595.64099999999996</v>
      </c>
      <c r="D2715" s="16">
        <v>3.4746975346399998E-2</v>
      </c>
      <c r="E2715" s="14">
        <f t="shared" ca="1" si="254"/>
        <v>0</v>
      </c>
      <c r="F2715" s="14">
        <f t="shared" ca="1" si="255"/>
        <v>554.16499999999996</v>
      </c>
      <c r="G2715" s="15" t="e">
        <f t="shared" ca="1" si="256"/>
        <v>#DIV/0!</v>
      </c>
      <c r="H2715" s="15">
        <f t="shared" ca="1" si="257"/>
        <v>1.0748441348695785</v>
      </c>
      <c r="I2715" s="18" t="e">
        <f t="shared" ca="1" si="258"/>
        <v>#DIV/0!</v>
      </c>
      <c r="J2715" s="9" t="e">
        <f t="shared" ca="1" si="259"/>
        <v>#DIV/0!</v>
      </c>
    </row>
    <row r="2716" spans="3:10" x14ac:dyDescent="0.2">
      <c r="C2716" s="7">
        <v>601.11699999999996</v>
      </c>
      <c r="D2716" s="16">
        <v>3.9279505728799999E-2</v>
      </c>
      <c r="E2716" s="14">
        <f t="shared" ca="1" si="254"/>
        <v>0</v>
      </c>
      <c r="F2716" s="14">
        <f t="shared" ca="1" si="255"/>
        <v>548.76900000000001</v>
      </c>
      <c r="G2716" s="15" t="e">
        <f t="shared" ca="1" si="256"/>
        <v>#DIV/0!</v>
      </c>
      <c r="H2716" s="15">
        <f t="shared" ca="1" si="257"/>
        <v>1.095391685754844</v>
      </c>
      <c r="I2716" s="18" t="e">
        <f t="shared" ca="1" si="258"/>
        <v>#DIV/0!</v>
      </c>
      <c r="J2716" s="9" t="e">
        <f t="shared" ca="1" si="259"/>
        <v>#DIV/0!</v>
      </c>
    </row>
    <row r="2717" spans="3:10" x14ac:dyDescent="0.2">
      <c r="C2717" s="7">
        <v>607.55999999999995</v>
      </c>
      <c r="D2717" s="16">
        <v>4.8638598181599997E-2</v>
      </c>
      <c r="E2717" s="14">
        <f t="shared" ca="1" si="254"/>
        <v>0</v>
      </c>
      <c r="F2717" s="14">
        <f t="shared" ca="1" si="255"/>
        <v>545.70899999999995</v>
      </c>
      <c r="G2717" s="15" t="e">
        <f t="shared" ca="1" si="256"/>
        <v>#DIV/0!</v>
      </c>
      <c r="H2717" s="15">
        <f t="shared" ca="1" si="257"/>
        <v>1.1133406265976922</v>
      </c>
      <c r="I2717" s="18" t="e">
        <f t="shared" ca="1" si="258"/>
        <v>#DIV/0!</v>
      </c>
      <c r="J2717" s="9" t="e">
        <f t="shared" ca="1" si="259"/>
        <v>#DIV/0!</v>
      </c>
    </row>
    <row r="2718" spans="3:10" x14ac:dyDescent="0.2">
      <c r="C2718" s="7">
        <v>603.21100000000001</v>
      </c>
      <c r="D2718" s="16">
        <v>4.2202926729299997E-2</v>
      </c>
      <c r="E2718" s="14">
        <f t="shared" ca="1" si="254"/>
        <v>0</v>
      </c>
      <c r="F2718" s="14">
        <f t="shared" ca="1" si="255"/>
        <v>540.39400000000001</v>
      </c>
      <c r="G2718" s="15" t="e">
        <f t="shared" ca="1" si="256"/>
        <v>#DIV/0!</v>
      </c>
      <c r="H2718" s="15">
        <f t="shared" ca="1" si="257"/>
        <v>1.116242963467396</v>
      </c>
      <c r="I2718" s="18" t="e">
        <f t="shared" ca="1" si="258"/>
        <v>#DIV/0!</v>
      </c>
      <c r="J2718" s="9" t="e">
        <f t="shared" ca="1" si="259"/>
        <v>#DIV/0!</v>
      </c>
    </row>
    <row r="2719" spans="3:10" x14ac:dyDescent="0.2">
      <c r="C2719" s="7">
        <v>610.94299999999998</v>
      </c>
      <c r="D2719" s="16">
        <v>6.2125357119699999E-2</v>
      </c>
      <c r="E2719" s="14">
        <f t="shared" ca="1" si="254"/>
        <v>0</v>
      </c>
      <c r="F2719" s="14">
        <f t="shared" ca="1" si="255"/>
        <v>534.19200000000001</v>
      </c>
      <c r="G2719" s="15" t="e">
        <f t="shared" ca="1" si="256"/>
        <v>#DIV/0!</v>
      </c>
      <c r="H2719" s="15">
        <f t="shared" ca="1" si="257"/>
        <v>1.143676805343397</v>
      </c>
      <c r="I2719" s="18" t="e">
        <f t="shared" ca="1" si="258"/>
        <v>#DIV/0!</v>
      </c>
      <c r="J2719" s="9" t="e">
        <f t="shared" ca="1" si="259"/>
        <v>#DIV/0!</v>
      </c>
    </row>
    <row r="2720" spans="3:10" x14ac:dyDescent="0.2">
      <c r="C2720" s="7">
        <v>620.04300000000001</v>
      </c>
      <c r="D2720" s="16">
        <v>5.48452851999E-2</v>
      </c>
      <c r="E2720" s="14">
        <f t="shared" ca="1" si="254"/>
        <v>0</v>
      </c>
      <c r="F2720" s="14">
        <f t="shared" ca="1" si="255"/>
        <v>546.99699999999996</v>
      </c>
      <c r="G2720" s="15" t="e">
        <f t="shared" ca="1" si="256"/>
        <v>#DIV/0!</v>
      </c>
      <c r="H2720" s="15">
        <f t="shared" ca="1" si="257"/>
        <v>1.1335400376967333</v>
      </c>
      <c r="I2720" s="18" t="e">
        <f t="shared" ca="1" si="258"/>
        <v>#DIV/0!</v>
      </c>
      <c r="J2720" s="9" t="e">
        <f t="shared" ca="1" si="259"/>
        <v>#DIV/0!</v>
      </c>
    </row>
    <row r="2721" spans="3:10" x14ac:dyDescent="0.2">
      <c r="C2721" s="7">
        <v>616.33900000000006</v>
      </c>
      <c r="D2721" s="16">
        <v>4.0106788389299999E-2</v>
      </c>
      <c r="E2721" s="14">
        <f t="shared" ref="E2721:E2784" ca="1" si="260">OFFSET(B2721,-$K$1,0)</f>
        <v>0</v>
      </c>
      <c r="F2721" s="14">
        <f t="shared" ref="F2721:F2784" ca="1" si="261">OFFSET(C2721,-$K$1,0)</f>
        <v>546.99699999999996</v>
      </c>
      <c r="G2721" s="15" t="e">
        <f t="shared" ref="G2721:G2784" ca="1" si="262">B2721/E2721</f>
        <v>#DIV/0!</v>
      </c>
      <c r="H2721" s="15">
        <f t="shared" ref="H2721:H2784" ca="1" si="263">C2721/F2721</f>
        <v>1.1267685197542219</v>
      </c>
      <c r="I2721" s="18" t="e">
        <f t="shared" ref="I2721:I2784" ca="1" si="264">H2721/G2721-1</f>
        <v>#DIV/0!</v>
      </c>
      <c r="J2721" s="9" t="e">
        <f t="shared" ca="1" si="259"/>
        <v>#DIV/0!</v>
      </c>
    </row>
    <row r="2722" spans="3:10" x14ac:dyDescent="0.2">
      <c r="C2722" s="7">
        <v>624.38</v>
      </c>
      <c r="D2722" s="16">
        <v>5.4878200984600001E-2</v>
      </c>
      <c r="E2722" s="14">
        <f t="shared" ca="1" si="260"/>
        <v>0</v>
      </c>
      <c r="F2722" s="14">
        <f t="shared" ca="1" si="261"/>
        <v>554.32600000000002</v>
      </c>
      <c r="G2722" s="15" t="e">
        <f t="shared" ca="1" si="262"/>
        <v>#DIV/0!</v>
      </c>
      <c r="H2722" s="15">
        <f t="shared" ca="1" si="263"/>
        <v>1.1263768973492132</v>
      </c>
      <c r="I2722" s="18" t="e">
        <f t="shared" ca="1" si="264"/>
        <v>#DIV/0!</v>
      </c>
      <c r="J2722" s="9" t="e">
        <f t="shared" ca="1" si="259"/>
        <v>#DIV/0!</v>
      </c>
    </row>
    <row r="2723" spans="3:10" x14ac:dyDescent="0.2">
      <c r="C2723" s="7">
        <v>603.23699999999997</v>
      </c>
      <c r="D2723" s="16">
        <v>3.5096395098300003E-2</v>
      </c>
      <c r="E2723" s="14">
        <f t="shared" ca="1" si="260"/>
        <v>0</v>
      </c>
      <c r="F2723" s="14">
        <f t="shared" ca="1" si="261"/>
        <v>559.72199999999998</v>
      </c>
      <c r="G2723" s="15" t="e">
        <f t="shared" ca="1" si="262"/>
        <v>#DIV/0!</v>
      </c>
      <c r="H2723" s="15">
        <f t="shared" ca="1" si="263"/>
        <v>1.0777439514616185</v>
      </c>
      <c r="I2723" s="18" t="e">
        <f t="shared" ca="1" si="264"/>
        <v>#DIV/0!</v>
      </c>
      <c r="J2723" s="9" t="e">
        <f t="shared" ca="1" si="259"/>
        <v>#DIV/0!</v>
      </c>
    </row>
    <row r="2724" spans="3:10" x14ac:dyDescent="0.2">
      <c r="C2724" s="7">
        <v>590.38800000000003</v>
      </c>
      <c r="D2724" s="16">
        <v>2.7886114963199999E-2</v>
      </c>
      <c r="E2724" s="14">
        <f t="shared" ca="1" si="260"/>
        <v>0</v>
      </c>
      <c r="F2724" s="14">
        <f t="shared" ca="1" si="261"/>
        <v>556.09799999999996</v>
      </c>
      <c r="G2724" s="15" t="e">
        <f t="shared" ca="1" si="262"/>
        <v>#DIV/0!</v>
      </c>
      <c r="H2724" s="15">
        <f t="shared" ca="1" si="263"/>
        <v>1.0616617934249</v>
      </c>
      <c r="I2724" s="18" t="e">
        <f t="shared" ca="1" si="264"/>
        <v>#DIV/0!</v>
      </c>
      <c r="J2724" s="9" t="e">
        <f t="shared" ca="1" si="259"/>
        <v>#DIV/0!</v>
      </c>
    </row>
    <row r="2725" spans="3:10" x14ac:dyDescent="0.2">
      <c r="C2725" s="7">
        <v>604.29399999999998</v>
      </c>
      <c r="D2725" s="16">
        <v>1.8866968945799999E-2</v>
      </c>
      <c r="E2725" s="14">
        <f t="shared" ca="1" si="260"/>
        <v>0</v>
      </c>
      <c r="F2725" s="14">
        <f t="shared" ca="1" si="261"/>
        <v>563.66800000000001</v>
      </c>
      <c r="G2725" s="15" t="e">
        <f t="shared" ca="1" si="262"/>
        <v>#DIV/0!</v>
      </c>
      <c r="H2725" s="15">
        <f t="shared" ca="1" si="263"/>
        <v>1.0720743416337277</v>
      </c>
      <c r="I2725" s="18" t="e">
        <f t="shared" ca="1" si="264"/>
        <v>#DIV/0!</v>
      </c>
      <c r="J2725" s="9" t="e">
        <f t="shared" ca="1" si="259"/>
        <v>#DIV/0!</v>
      </c>
    </row>
    <row r="2726" spans="3:10" x14ac:dyDescent="0.2">
      <c r="C2726" s="7">
        <v>591.68899999999996</v>
      </c>
      <c r="D2726" s="16">
        <v>1.7532022967700001E-2</v>
      </c>
      <c r="E2726" s="14">
        <f t="shared" ca="1" si="260"/>
        <v>0</v>
      </c>
      <c r="F2726" s="14">
        <f t="shared" ca="1" si="261"/>
        <v>566.64800000000002</v>
      </c>
      <c r="G2726" s="15" t="e">
        <f t="shared" ca="1" si="262"/>
        <v>#DIV/0!</v>
      </c>
      <c r="H2726" s="15">
        <f t="shared" ca="1" si="263"/>
        <v>1.0441914557185412</v>
      </c>
      <c r="I2726" s="18" t="e">
        <f t="shared" ca="1" si="264"/>
        <v>#DIV/0!</v>
      </c>
      <c r="J2726" s="9" t="e">
        <f t="shared" ca="1" si="259"/>
        <v>#DIV/0!</v>
      </c>
    </row>
    <row r="2727" spans="3:10" x14ac:dyDescent="0.2">
      <c r="C2727" s="7">
        <v>598.43899999999996</v>
      </c>
      <c r="D2727" s="16">
        <v>2.0250986899600001E-2</v>
      </c>
      <c r="E2727" s="14">
        <f t="shared" ca="1" si="260"/>
        <v>0</v>
      </c>
      <c r="F2727" s="14">
        <f t="shared" ca="1" si="261"/>
        <v>566.56799999999998</v>
      </c>
      <c r="G2727" s="15" t="e">
        <f t="shared" ca="1" si="262"/>
        <v>#DIV/0!</v>
      </c>
      <c r="H2727" s="15">
        <f t="shared" ca="1" si="263"/>
        <v>1.0562527357704636</v>
      </c>
      <c r="I2727" s="18" t="e">
        <f t="shared" ca="1" si="264"/>
        <v>#DIV/0!</v>
      </c>
      <c r="J2727" s="9" t="e">
        <f t="shared" ca="1" si="259"/>
        <v>#DIV/0!</v>
      </c>
    </row>
    <row r="2728" spans="3:10" x14ac:dyDescent="0.2">
      <c r="C2728" s="7">
        <v>590.30700000000002</v>
      </c>
      <c r="D2728" s="16">
        <v>1.5267861320099999E-2</v>
      </c>
      <c r="E2728" s="14">
        <f t="shared" ca="1" si="260"/>
        <v>0</v>
      </c>
      <c r="F2728" s="14">
        <f t="shared" ca="1" si="261"/>
        <v>569.78899999999999</v>
      </c>
      <c r="G2728" s="15" t="e">
        <f t="shared" ca="1" si="262"/>
        <v>#DIV/0!</v>
      </c>
      <c r="H2728" s="15">
        <f t="shared" ca="1" si="263"/>
        <v>1.0360098211794191</v>
      </c>
      <c r="I2728" s="18" t="e">
        <f t="shared" ca="1" si="264"/>
        <v>#DIV/0!</v>
      </c>
      <c r="J2728" s="9" t="e">
        <f t="shared" ca="1" si="259"/>
        <v>#DIV/0!</v>
      </c>
    </row>
    <row r="2729" spans="3:10" x14ac:dyDescent="0.2">
      <c r="C2729" s="7">
        <v>584.12699999999995</v>
      </c>
      <c r="D2729" s="16">
        <v>9.9075243348700007E-3</v>
      </c>
      <c r="E2729" s="14">
        <f t="shared" ca="1" si="260"/>
        <v>0</v>
      </c>
      <c r="F2729" s="14">
        <f t="shared" ca="1" si="261"/>
        <v>572.68799999999999</v>
      </c>
      <c r="G2729" s="15" t="e">
        <f t="shared" ca="1" si="262"/>
        <v>#DIV/0!</v>
      </c>
      <c r="H2729" s="15">
        <f t="shared" ca="1" si="263"/>
        <v>1.0199742268041236</v>
      </c>
      <c r="I2729" s="18" t="e">
        <f t="shared" ca="1" si="264"/>
        <v>#DIV/0!</v>
      </c>
      <c r="J2729" s="9" t="e">
        <f t="shared" ca="1" si="259"/>
        <v>#DIV/0!</v>
      </c>
    </row>
    <row r="2730" spans="3:10" x14ac:dyDescent="0.2">
      <c r="C2730" s="7">
        <v>595.18600000000004</v>
      </c>
      <c r="D2730" s="16">
        <v>2.9352832317200001E-2</v>
      </c>
      <c r="E2730" s="14">
        <f t="shared" ca="1" si="260"/>
        <v>0</v>
      </c>
      <c r="F2730" s="14">
        <f t="shared" ca="1" si="261"/>
        <v>574.94299999999998</v>
      </c>
      <c r="G2730" s="15" t="e">
        <f t="shared" ca="1" si="262"/>
        <v>#DIV/0!</v>
      </c>
      <c r="H2730" s="15">
        <f t="shared" ca="1" si="263"/>
        <v>1.0352087076458014</v>
      </c>
      <c r="I2730" s="18" t="e">
        <f t="shared" ca="1" si="264"/>
        <v>#DIV/0!</v>
      </c>
      <c r="J2730" s="9" t="e">
        <f t="shared" ca="1" si="259"/>
        <v>#DIV/0!</v>
      </c>
    </row>
    <row r="2731" spans="3:10" x14ac:dyDescent="0.2">
      <c r="C2731" s="7">
        <v>579.81700000000001</v>
      </c>
      <c r="D2731" s="16">
        <v>5.8404208309799995E-4</v>
      </c>
      <c r="E2731" s="14">
        <f t="shared" ca="1" si="260"/>
        <v>0</v>
      </c>
      <c r="F2731" s="14">
        <f t="shared" ca="1" si="261"/>
        <v>591.93600000000004</v>
      </c>
      <c r="G2731" s="15" t="e">
        <f t="shared" ca="1" si="262"/>
        <v>#DIV/0!</v>
      </c>
      <c r="H2731" s="15">
        <f t="shared" ca="1" si="263"/>
        <v>0.97952650286517462</v>
      </c>
      <c r="I2731" s="18" t="e">
        <f t="shared" ca="1" si="264"/>
        <v>#DIV/0!</v>
      </c>
      <c r="J2731" s="9" t="e">
        <f t="shared" ca="1" si="259"/>
        <v>#DIV/0!</v>
      </c>
    </row>
    <row r="2732" spans="3:10" x14ac:dyDescent="0.2">
      <c r="C2732" s="7">
        <v>569.245</v>
      </c>
      <c r="D2732" s="16">
        <v>-1.0516966661E-4</v>
      </c>
      <c r="E2732" s="14">
        <f t="shared" ca="1" si="260"/>
        <v>0</v>
      </c>
      <c r="F2732" s="14">
        <f t="shared" ca="1" si="261"/>
        <v>591.53399999999999</v>
      </c>
      <c r="G2732" s="15" t="e">
        <f t="shared" ca="1" si="262"/>
        <v>#DIV/0!</v>
      </c>
      <c r="H2732" s="15">
        <f t="shared" ca="1" si="263"/>
        <v>0.96232000189338229</v>
      </c>
      <c r="I2732" s="18" t="e">
        <f t="shared" ca="1" si="264"/>
        <v>#DIV/0!</v>
      </c>
      <c r="J2732" s="9" t="e">
        <f t="shared" ca="1" si="259"/>
        <v>#DIV/0!</v>
      </c>
    </row>
    <row r="2733" spans="3:10" x14ac:dyDescent="0.2">
      <c r="C2733" s="7">
        <v>575.75099999999998</v>
      </c>
      <c r="D2733" s="16">
        <v>6.2289469704300002E-3</v>
      </c>
      <c r="E2733" s="14">
        <f t="shared" ca="1" si="260"/>
        <v>0</v>
      </c>
      <c r="F2733" s="14">
        <f t="shared" ca="1" si="261"/>
        <v>588.31200000000001</v>
      </c>
      <c r="G2733" s="15" t="e">
        <f t="shared" ca="1" si="262"/>
        <v>#DIV/0!</v>
      </c>
      <c r="H2733" s="15">
        <f t="shared" ca="1" si="263"/>
        <v>0.97864908415942553</v>
      </c>
      <c r="I2733" s="18" t="e">
        <f t="shared" ca="1" si="264"/>
        <v>#DIV/0!</v>
      </c>
      <c r="J2733" s="9" t="e">
        <f t="shared" ca="1" si="259"/>
        <v>#DIV/0!</v>
      </c>
    </row>
    <row r="2734" spans="3:10" x14ac:dyDescent="0.2">
      <c r="C2734" s="7">
        <v>569.40800000000002</v>
      </c>
      <c r="D2734" s="16">
        <v>-1.7419623473499998E-2</v>
      </c>
      <c r="E2734" s="14">
        <f t="shared" ca="1" si="260"/>
        <v>0</v>
      </c>
      <c r="F2734" s="14">
        <f t="shared" ca="1" si="261"/>
        <v>599.82899999999995</v>
      </c>
      <c r="G2734" s="15" t="e">
        <f t="shared" ca="1" si="262"/>
        <v>#DIV/0!</v>
      </c>
      <c r="H2734" s="15">
        <f t="shared" ca="1" si="263"/>
        <v>0.94928387923891655</v>
      </c>
      <c r="I2734" s="18" t="e">
        <f t="shared" ca="1" si="264"/>
        <v>#DIV/0!</v>
      </c>
      <c r="J2734" s="9" t="e">
        <f t="shared" ca="1" si="259"/>
        <v>#DIV/0!</v>
      </c>
    </row>
    <row r="2735" spans="3:10" x14ac:dyDescent="0.2">
      <c r="C2735" s="7">
        <v>563.87800000000004</v>
      </c>
      <c r="D2735" s="16">
        <v>-9.7705014860300001E-3</v>
      </c>
      <c r="E2735" s="14">
        <f t="shared" ca="1" si="260"/>
        <v>0</v>
      </c>
      <c r="F2735" s="14">
        <f t="shared" ca="1" si="261"/>
        <v>595.64099999999996</v>
      </c>
      <c r="G2735" s="15" t="e">
        <f t="shared" ca="1" si="262"/>
        <v>#DIV/0!</v>
      </c>
      <c r="H2735" s="15">
        <f t="shared" ca="1" si="263"/>
        <v>0.94667425513018766</v>
      </c>
      <c r="I2735" s="18" t="e">
        <f t="shared" ca="1" si="264"/>
        <v>#DIV/0!</v>
      </c>
      <c r="J2735" s="9" t="e">
        <f t="shared" ca="1" si="259"/>
        <v>#DIV/0!</v>
      </c>
    </row>
    <row r="2736" spans="3:10" x14ac:dyDescent="0.2">
      <c r="C2736" s="7">
        <v>562.82100000000003</v>
      </c>
      <c r="D2736" s="16">
        <v>-6.2478595973800002E-3</v>
      </c>
      <c r="E2736" s="14">
        <f t="shared" ca="1" si="260"/>
        <v>0</v>
      </c>
      <c r="F2736" s="14">
        <f t="shared" ca="1" si="261"/>
        <v>601.11699999999996</v>
      </c>
      <c r="G2736" s="15" t="e">
        <f t="shared" ca="1" si="262"/>
        <v>#DIV/0!</v>
      </c>
      <c r="H2736" s="15">
        <f t="shared" ca="1" si="263"/>
        <v>0.93629193651152776</v>
      </c>
      <c r="I2736" s="18" t="e">
        <f t="shared" ca="1" si="264"/>
        <v>#DIV/0!</v>
      </c>
      <c r="J2736" s="9" t="e">
        <f t="shared" ca="1" si="259"/>
        <v>#DIV/0!</v>
      </c>
    </row>
    <row r="2737" spans="3:10" x14ac:dyDescent="0.2">
      <c r="C2737" s="7">
        <v>561.43799999999999</v>
      </c>
      <c r="D2737" s="16">
        <v>-1.88964474231E-2</v>
      </c>
      <c r="E2737" s="14">
        <f t="shared" ca="1" si="260"/>
        <v>0</v>
      </c>
      <c r="F2737" s="14">
        <f t="shared" ca="1" si="261"/>
        <v>607.55999999999995</v>
      </c>
      <c r="G2737" s="15" t="e">
        <f t="shared" ca="1" si="262"/>
        <v>#DIV/0!</v>
      </c>
      <c r="H2737" s="15">
        <f t="shared" ca="1" si="263"/>
        <v>0.92408650997432362</v>
      </c>
      <c r="I2737" s="18" t="e">
        <f t="shared" ca="1" si="264"/>
        <v>#DIV/0!</v>
      </c>
      <c r="J2737" s="9" t="e">
        <f t="shared" ca="1" si="259"/>
        <v>#DIV/0!</v>
      </c>
    </row>
    <row r="2738" spans="3:10" x14ac:dyDescent="0.2">
      <c r="C2738" s="7">
        <v>553.06200000000001</v>
      </c>
      <c r="D2738" s="16">
        <v>-2.79793165456E-2</v>
      </c>
      <c r="E2738" s="14">
        <f t="shared" ca="1" si="260"/>
        <v>0</v>
      </c>
      <c r="F2738" s="14">
        <f t="shared" ca="1" si="261"/>
        <v>603.21100000000001</v>
      </c>
      <c r="G2738" s="15" t="e">
        <f t="shared" ca="1" si="262"/>
        <v>#DIV/0!</v>
      </c>
      <c r="H2738" s="15">
        <f t="shared" ca="1" si="263"/>
        <v>0.91686325348841446</v>
      </c>
      <c r="I2738" s="18" t="e">
        <f t="shared" ca="1" si="264"/>
        <v>#DIV/0!</v>
      </c>
      <c r="J2738" s="9" t="e">
        <f t="shared" ca="1" si="259"/>
        <v>#DIV/0!</v>
      </c>
    </row>
    <row r="2739" spans="3:10" x14ac:dyDescent="0.2">
      <c r="C2739" s="7">
        <v>554.20100000000002</v>
      </c>
      <c r="D2739" s="16">
        <v>-3.6618779592800001E-2</v>
      </c>
      <c r="E2739" s="14">
        <f t="shared" ca="1" si="260"/>
        <v>0</v>
      </c>
      <c r="F2739" s="14">
        <f t="shared" ca="1" si="261"/>
        <v>610.94299999999998</v>
      </c>
      <c r="G2739" s="15" t="e">
        <f t="shared" ca="1" si="262"/>
        <v>#DIV/0!</v>
      </c>
      <c r="H2739" s="15">
        <f t="shared" ca="1" si="263"/>
        <v>0.90712390517609665</v>
      </c>
      <c r="I2739" s="18" t="e">
        <f t="shared" ca="1" si="264"/>
        <v>#DIV/0!</v>
      </c>
      <c r="J2739" s="9" t="e">
        <f t="shared" ca="1" si="259"/>
        <v>#DIV/0!</v>
      </c>
    </row>
    <row r="2740" spans="3:10" x14ac:dyDescent="0.2">
      <c r="C2740" s="7">
        <v>565.99199999999996</v>
      </c>
      <c r="D2740" s="16">
        <v>-3.2554034396300002E-2</v>
      </c>
      <c r="E2740" s="14">
        <f t="shared" ca="1" si="260"/>
        <v>0</v>
      </c>
      <c r="F2740" s="14">
        <f t="shared" ca="1" si="261"/>
        <v>620.04300000000001</v>
      </c>
      <c r="G2740" s="15" t="e">
        <f t="shared" ca="1" si="262"/>
        <v>#DIV/0!</v>
      </c>
      <c r="H2740" s="15">
        <f t="shared" ca="1" si="263"/>
        <v>0.91282701361034635</v>
      </c>
      <c r="I2740" s="18" t="e">
        <f t="shared" ca="1" si="264"/>
        <v>#DIV/0!</v>
      </c>
      <c r="J2740" s="9" t="e">
        <f t="shared" ca="1" si="259"/>
        <v>#DIV/0!</v>
      </c>
    </row>
    <row r="2741" spans="3:10" x14ac:dyDescent="0.2">
      <c r="C2741" s="7">
        <v>560.05600000000004</v>
      </c>
      <c r="D2741" s="16">
        <v>-2.6181349644099999E-2</v>
      </c>
      <c r="E2741" s="14">
        <f t="shared" ca="1" si="260"/>
        <v>0</v>
      </c>
      <c r="F2741" s="14">
        <f t="shared" ca="1" si="261"/>
        <v>616.33900000000006</v>
      </c>
      <c r="G2741" s="15" t="e">
        <f t="shared" ca="1" si="262"/>
        <v>#DIV/0!</v>
      </c>
      <c r="H2741" s="15">
        <f t="shared" ca="1" si="263"/>
        <v>0.90868174819377001</v>
      </c>
      <c r="I2741" s="18" t="e">
        <f t="shared" ca="1" si="264"/>
        <v>#DIV/0!</v>
      </c>
      <c r="J2741" s="9" t="e">
        <f t="shared" ca="1" si="259"/>
        <v>#DIV/0!</v>
      </c>
    </row>
    <row r="2742" spans="3:10" x14ac:dyDescent="0.2">
      <c r="C2742" s="7">
        <v>540.37599999999998</v>
      </c>
      <c r="D2742" s="16">
        <v>-3.8881921806800002E-2</v>
      </c>
      <c r="E2742" s="14">
        <f t="shared" ca="1" si="260"/>
        <v>0</v>
      </c>
      <c r="F2742" s="14">
        <f t="shared" ca="1" si="261"/>
        <v>624.38</v>
      </c>
      <c r="G2742" s="15" t="e">
        <f t="shared" ca="1" si="262"/>
        <v>#DIV/0!</v>
      </c>
      <c r="H2742" s="15">
        <f t="shared" ca="1" si="263"/>
        <v>0.86546013645536368</v>
      </c>
      <c r="I2742" s="18" t="e">
        <f t="shared" ca="1" si="264"/>
        <v>#DIV/0!</v>
      </c>
      <c r="J2742" s="9" t="e">
        <f t="shared" ca="1" si="259"/>
        <v>#DIV/0!</v>
      </c>
    </row>
    <row r="2743" spans="3:10" x14ac:dyDescent="0.2">
      <c r="C2743" s="7">
        <v>538.01800000000003</v>
      </c>
      <c r="D2743" s="16">
        <v>-2.3450058657299998E-2</v>
      </c>
      <c r="E2743" s="14">
        <f t="shared" ca="1" si="260"/>
        <v>0</v>
      </c>
      <c r="F2743" s="14">
        <f t="shared" ca="1" si="261"/>
        <v>603.23699999999997</v>
      </c>
      <c r="G2743" s="15" t="e">
        <f t="shared" ca="1" si="262"/>
        <v>#DIV/0!</v>
      </c>
      <c r="H2743" s="15">
        <f t="shared" ca="1" si="263"/>
        <v>0.89188494737557555</v>
      </c>
      <c r="I2743" s="18" t="e">
        <f t="shared" ca="1" si="264"/>
        <v>#DIV/0!</v>
      </c>
      <c r="J2743" s="9" t="e">
        <f t="shared" ca="1" si="259"/>
        <v>#DIV/0!</v>
      </c>
    </row>
    <row r="2744" spans="3:10" x14ac:dyDescent="0.2">
      <c r="C2744" s="7">
        <v>533.13800000000003</v>
      </c>
      <c r="D2744" s="16">
        <v>-3.3286223993299999E-3</v>
      </c>
      <c r="E2744" s="14">
        <f t="shared" ca="1" si="260"/>
        <v>0</v>
      </c>
      <c r="F2744" s="14">
        <f t="shared" ca="1" si="261"/>
        <v>590.38800000000003</v>
      </c>
      <c r="G2744" s="15" t="e">
        <f t="shared" ca="1" si="262"/>
        <v>#DIV/0!</v>
      </c>
      <c r="H2744" s="15">
        <f t="shared" ca="1" si="263"/>
        <v>0.90302987188086481</v>
      </c>
      <c r="I2744" s="18" t="e">
        <f t="shared" ca="1" si="264"/>
        <v>#DIV/0!</v>
      </c>
      <c r="J2744" s="9" t="e">
        <f t="shared" ca="1" si="259"/>
        <v>#DIV/0!</v>
      </c>
    </row>
    <row r="2745" spans="3:10" x14ac:dyDescent="0.2">
      <c r="C2745" s="7">
        <v>545.33699999999999</v>
      </c>
      <c r="D2745" s="16">
        <v>6.1641868769300005E-5</v>
      </c>
      <c r="E2745" s="14">
        <f t="shared" ca="1" si="260"/>
        <v>0</v>
      </c>
      <c r="F2745" s="14">
        <f t="shared" ca="1" si="261"/>
        <v>604.29399999999998</v>
      </c>
      <c r="G2745" s="15" t="e">
        <f t="shared" ca="1" si="262"/>
        <v>#DIV/0!</v>
      </c>
      <c r="H2745" s="15">
        <f t="shared" ca="1" si="263"/>
        <v>0.90243656233555192</v>
      </c>
      <c r="I2745" s="18" t="e">
        <f t="shared" ca="1" si="264"/>
        <v>#DIV/0!</v>
      </c>
      <c r="J2745" s="9" t="e">
        <f t="shared" ca="1" si="259"/>
        <v>#DIV/0!</v>
      </c>
    </row>
    <row r="2746" spans="3:10" x14ac:dyDescent="0.2">
      <c r="C2746" s="7">
        <v>551.19200000000001</v>
      </c>
      <c r="D2746" s="16">
        <v>1.3160974100600001E-3</v>
      </c>
      <c r="E2746" s="14">
        <f t="shared" ca="1" si="260"/>
        <v>0</v>
      </c>
      <c r="F2746" s="14">
        <f t="shared" ca="1" si="261"/>
        <v>591.68899999999996</v>
      </c>
      <c r="G2746" s="15" t="e">
        <f t="shared" ca="1" si="262"/>
        <v>#DIV/0!</v>
      </c>
      <c r="H2746" s="15">
        <f t="shared" ca="1" si="263"/>
        <v>0.93155694968133607</v>
      </c>
      <c r="I2746" s="18" t="e">
        <f t="shared" ca="1" si="264"/>
        <v>#DIV/0!</v>
      </c>
      <c r="J2746" s="9" t="e">
        <f t="shared" ca="1" si="259"/>
        <v>#DIV/0!</v>
      </c>
    </row>
    <row r="2747" spans="3:10" x14ac:dyDescent="0.2">
      <c r="C2747" s="7">
        <v>555.17600000000004</v>
      </c>
      <c r="D2747" s="16">
        <v>-1.0836235590299999E-2</v>
      </c>
      <c r="E2747" s="14">
        <f t="shared" ca="1" si="260"/>
        <v>0</v>
      </c>
      <c r="F2747" s="14">
        <f t="shared" ca="1" si="261"/>
        <v>598.43899999999996</v>
      </c>
      <c r="G2747" s="15" t="e">
        <f t="shared" ca="1" si="262"/>
        <v>#DIV/0!</v>
      </c>
      <c r="H2747" s="15">
        <f t="shared" ca="1" si="263"/>
        <v>0.9277069174970215</v>
      </c>
      <c r="I2747" s="18" t="e">
        <f t="shared" ca="1" si="264"/>
        <v>#DIV/0!</v>
      </c>
      <c r="J2747" s="9" t="e">
        <f t="shared" ca="1" si="259"/>
        <v>#DIV/0!</v>
      </c>
    </row>
    <row r="2748" spans="3:10" x14ac:dyDescent="0.2">
      <c r="C2748" s="7">
        <v>554.60699999999997</v>
      </c>
      <c r="D2748" s="16">
        <v>-4.9112841024900001E-3</v>
      </c>
      <c r="E2748" s="14">
        <f t="shared" ca="1" si="260"/>
        <v>0</v>
      </c>
      <c r="F2748" s="14">
        <f t="shared" ca="1" si="261"/>
        <v>590.30700000000002</v>
      </c>
      <c r="G2748" s="15" t="e">
        <f t="shared" ca="1" si="262"/>
        <v>#DIV/0!</v>
      </c>
      <c r="H2748" s="15">
        <f t="shared" ca="1" si="263"/>
        <v>0.93952299396754557</v>
      </c>
      <c r="I2748" s="18" t="e">
        <f t="shared" ca="1" si="264"/>
        <v>#DIV/0!</v>
      </c>
      <c r="J2748" s="9" t="e">
        <f t="shared" ca="1" si="259"/>
        <v>#DIV/0!</v>
      </c>
    </row>
    <row r="2749" spans="3:10" x14ac:dyDescent="0.2">
      <c r="C2749" s="7">
        <v>564.93499999999995</v>
      </c>
      <c r="D2749" s="16">
        <v>4.61723769922E-4</v>
      </c>
      <c r="E2749" s="14">
        <f t="shared" ca="1" si="260"/>
        <v>0</v>
      </c>
      <c r="F2749" s="14">
        <f t="shared" ca="1" si="261"/>
        <v>584.12699999999995</v>
      </c>
      <c r="G2749" s="15" t="e">
        <f t="shared" ca="1" si="262"/>
        <v>#DIV/0!</v>
      </c>
      <c r="H2749" s="15">
        <f t="shared" ca="1" si="263"/>
        <v>0.96714413132760513</v>
      </c>
      <c r="I2749" s="18" t="e">
        <f t="shared" ca="1" si="264"/>
        <v>#DIV/0!</v>
      </c>
      <c r="J2749" s="9" t="e">
        <f t="shared" ca="1" si="259"/>
        <v>#DIV/0!</v>
      </c>
    </row>
    <row r="2750" spans="3:10" x14ac:dyDescent="0.2">
      <c r="C2750" s="7">
        <v>565.01599999999996</v>
      </c>
      <c r="D2750" s="16">
        <v>-1.23345044904E-2</v>
      </c>
      <c r="E2750" s="14">
        <f t="shared" ca="1" si="260"/>
        <v>0</v>
      </c>
      <c r="F2750" s="14">
        <f t="shared" ca="1" si="261"/>
        <v>595.18600000000004</v>
      </c>
      <c r="G2750" s="15" t="e">
        <f t="shared" ca="1" si="262"/>
        <v>#DIV/0!</v>
      </c>
      <c r="H2750" s="15">
        <f t="shared" ca="1" si="263"/>
        <v>0.9493099636080149</v>
      </c>
      <c r="I2750" s="18" t="e">
        <f t="shared" ca="1" si="264"/>
        <v>#DIV/0!</v>
      </c>
      <c r="J2750" s="9" t="e">
        <f t="shared" ca="1" si="259"/>
        <v>#DIV/0!</v>
      </c>
    </row>
    <row r="2751" spans="3:10" x14ac:dyDescent="0.2">
      <c r="C2751" s="7">
        <v>553.71299999999997</v>
      </c>
      <c r="D2751" s="16">
        <v>-1.59880650658E-2</v>
      </c>
      <c r="E2751" s="14">
        <f t="shared" ca="1" si="260"/>
        <v>0</v>
      </c>
      <c r="F2751" s="14">
        <f t="shared" ca="1" si="261"/>
        <v>579.81700000000001</v>
      </c>
      <c r="G2751" s="15" t="e">
        <f t="shared" ca="1" si="262"/>
        <v>#DIV/0!</v>
      </c>
      <c r="H2751" s="15">
        <f t="shared" ca="1" si="263"/>
        <v>0.95497889851453122</v>
      </c>
      <c r="I2751" s="18" t="e">
        <f t="shared" ca="1" si="264"/>
        <v>#DIV/0!</v>
      </c>
      <c r="J2751" s="9" t="e">
        <f t="shared" ca="1" si="259"/>
        <v>#DIV/0!</v>
      </c>
    </row>
    <row r="2752" spans="3:10" x14ac:dyDescent="0.2">
      <c r="C2752" s="7">
        <v>578.51499999999999</v>
      </c>
      <c r="D2752" s="16">
        <v>2.73783721602E-3</v>
      </c>
      <c r="E2752" s="14">
        <f t="shared" ca="1" si="260"/>
        <v>0</v>
      </c>
      <c r="F2752" s="14">
        <f t="shared" ca="1" si="261"/>
        <v>569.245</v>
      </c>
      <c r="G2752" s="15" t="e">
        <f t="shared" ca="1" si="262"/>
        <v>#DIV/0!</v>
      </c>
      <c r="H2752" s="15">
        <f t="shared" ca="1" si="263"/>
        <v>1.0162847280169347</v>
      </c>
      <c r="I2752" s="18" t="e">
        <f t="shared" ca="1" si="264"/>
        <v>#DIV/0!</v>
      </c>
      <c r="J2752" s="9" t="e">
        <f t="shared" ca="1" si="259"/>
        <v>#DIV/0!</v>
      </c>
    </row>
    <row r="2753" spans="3:10" x14ac:dyDescent="0.2">
      <c r="C2753" s="7">
        <v>579.41</v>
      </c>
      <c r="D2753" s="16">
        <v>1.21166026741E-2</v>
      </c>
      <c r="E2753" s="14">
        <f t="shared" ca="1" si="260"/>
        <v>0</v>
      </c>
      <c r="F2753" s="14">
        <f t="shared" ca="1" si="261"/>
        <v>575.75099999999998</v>
      </c>
      <c r="G2753" s="15" t="e">
        <f t="shared" ca="1" si="262"/>
        <v>#DIV/0!</v>
      </c>
      <c r="H2753" s="15">
        <f t="shared" ca="1" si="263"/>
        <v>1.0063551778459785</v>
      </c>
      <c r="I2753" s="18" t="e">
        <f t="shared" ca="1" si="264"/>
        <v>#DIV/0!</v>
      </c>
      <c r="J2753" s="9" t="e">
        <f t="shared" ca="1" si="259"/>
        <v>#DIV/0!</v>
      </c>
    </row>
    <row r="2754" spans="3:10" x14ac:dyDescent="0.2">
      <c r="C2754" s="7">
        <v>583.39499999999998</v>
      </c>
      <c r="D2754" s="16">
        <v>1.6685396819300001E-2</v>
      </c>
      <c r="E2754" s="14">
        <f t="shared" ca="1" si="260"/>
        <v>0</v>
      </c>
      <c r="F2754" s="14">
        <f t="shared" ca="1" si="261"/>
        <v>569.40800000000002</v>
      </c>
      <c r="G2754" s="15" t="e">
        <f t="shared" ca="1" si="262"/>
        <v>#DIV/0!</v>
      </c>
      <c r="H2754" s="15">
        <f t="shared" ca="1" si="263"/>
        <v>1.0245641086883219</v>
      </c>
      <c r="I2754" s="18" t="e">
        <f t="shared" ca="1" si="264"/>
        <v>#DIV/0!</v>
      </c>
      <c r="J2754" s="9" t="e">
        <f t="shared" ca="1" si="259"/>
        <v>#DIV/0!</v>
      </c>
    </row>
    <row r="2755" spans="3:10" x14ac:dyDescent="0.2">
      <c r="C2755" s="7">
        <v>589.9</v>
      </c>
      <c r="D2755" s="16">
        <v>1.8360644649200002E-2</v>
      </c>
      <c r="E2755" s="14">
        <f t="shared" ca="1" si="260"/>
        <v>0</v>
      </c>
      <c r="F2755" s="14">
        <f t="shared" ca="1" si="261"/>
        <v>563.87800000000004</v>
      </c>
      <c r="G2755" s="15" t="e">
        <f t="shared" ca="1" si="262"/>
        <v>#DIV/0!</v>
      </c>
      <c r="H2755" s="15">
        <f t="shared" ca="1" si="263"/>
        <v>1.0461482803017672</v>
      </c>
      <c r="I2755" s="18" t="e">
        <f t="shared" ca="1" si="264"/>
        <v>#DIV/0!</v>
      </c>
      <c r="J2755" s="9" t="e">
        <f t="shared" ca="1" si="259"/>
        <v>#DIV/0!</v>
      </c>
    </row>
    <row r="2756" spans="3:10" x14ac:dyDescent="0.2">
      <c r="C2756" s="7">
        <v>586.72900000000004</v>
      </c>
      <c r="D2756" s="16">
        <v>9.5458325184099996E-3</v>
      </c>
      <c r="E2756" s="14">
        <f t="shared" ca="1" si="260"/>
        <v>0</v>
      </c>
      <c r="F2756" s="14">
        <f t="shared" ca="1" si="261"/>
        <v>562.82100000000003</v>
      </c>
      <c r="G2756" s="15" t="e">
        <f t="shared" ca="1" si="262"/>
        <v>#DIV/0!</v>
      </c>
      <c r="H2756" s="15">
        <f t="shared" ca="1" si="263"/>
        <v>1.0424788698360581</v>
      </c>
      <c r="I2756" s="18" t="e">
        <f t="shared" ca="1" si="264"/>
        <v>#DIV/0!</v>
      </c>
      <c r="J2756" s="9" t="e">
        <f t="shared" ca="1" si="259"/>
        <v>#DIV/0!</v>
      </c>
    </row>
    <row r="2757" spans="3:10" x14ac:dyDescent="0.2">
      <c r="C2757" s="7">
        <v>586.48500000000001</v>
      </c>
      <c r="D2757" s="16">
        <v>6.4893561358899997E-3</v>
      </c>
      <c r="E2757" s="14">
        <f t="shared" ca="1" si="260"/>
        <v>0</v>
      </c>
      <c r="F2757" s="14">
        <f t="shared" ca="1" si="261"/>
        <v>561.43799999999999</v>
      </c>
      <c r="G2757" s="15" t="e">
        <f t="shared" ca="1" si="262"/>
        <v>#DIV/0!</v>
      </c>
      <c r="H2757" s="15">
        <f t="shared" ca="1" si="263"/>
        <v>1.0446122278862493</v>
      </c>
      <c r="I2757" s="18" t="e">
        <f t="shared" ca="1" si="264"/>
        <v>#DIV/0!</v>
      </c>
      <c r="J2757" s="9" t="e">
        <f t="shared" ca="1" si="259"/>
        <v>#DIV/0!</v>
      </c>
    </row>
    <row r="2758" spans="3:10" x14ac:dyDescent="0.2">
      <c r="C2758" s="7">
        <v>588.03</v>
      </c>
      <c r="D2758" s="16">
        <v>2.4790238535200002E-2</v>
      </c>
      <c r="E2758" s="14">
        <f t="shared" ca="1" si="260"/>
        <v>0</v>
      </c>
      <c r="F2758" s="14">
        <f t="shared" ca="1" si="261"/>
        <v>553.06200000000001</v>
      </c>
      <c r="G2758" s="15" t="e">
        <f t="shared" ca="1" si="262"/>
        <v>#DIV/0!</v>
      </c>
      <c r="H2758" s="15">
        <f t="shared" ca="1" si="263"/>
        <v>1.0632261844060882</v>
      </c>
      <c r="I2758" s="18" t="e">
        <f t="shared" ca="1" si="264"/>
        <v>#DIV/0!</v>
      </c>
      <c r="J2758" s="9" t="e">
        <f t="shared" ca="1" si="259"/>
        <v>#DIV/0!</v>
      </c>
    </row>
    <row r="2759" spans="3:10" x14ac:dyDescent="0.2">
      <c r="C2759" s="7">
        <v>594.12900000000002</v>
      </c>
      <c r="D2759" s="16">
        <v>3.04410043885E-2</v>
      </c>
      <c r="E2759" s="14">
        <f t="shared" ca="1" si="260"/>
        <v>0</v>
      </c>
      <c r="F2759" s="14">
        <f t="shared" ca="1" si="261"/>
        <v>554.20100000000002</v>
      </c>
      <c r="G2759" s="15" t="e">
        <f t="shared" ca="1" si="262"/>
        <v>#DIV/0!</v>
      </c>
      <c r="H2759" s="15">
        <f t="shared" ca="1" si="263"/>
        <v>1.0720460627100998</v>
      </c>
      <c r="I2759" s="18" t="e">
        <f t="shared" ca="1" si="264"/>
        <v>#DIV/0!</v>
      </c>
      <c r="J2759" s="9" t="e">
        <f t="shared" ca="1" si="259"/>
        <v>#DIV/0!</v>
      </c>
    </row>
    <row r="2760" spans="3:10" x14ac:dyDescent="0.2">
      <c r="C2760" s="7">
        <v>590.55100000000004</v>
      </c>
      <c r="D2760" s="16">
        <v>1.43956558867E-2</v>
      </c>
      <c r="E2760" s="14">
        <f t="shared" ca="1" si="260"/>
        <v>0</v>
      </c>
      <c r="F2760" s="14">
        <f t="shared" ca="1" si="261"/>
        <v>565.99199999999996</v>
      </c>
      <c r="G2760" s="15" t="e">
        <f t="shared" ca="1" si="262"/>
        <v>#DIV/0!</v>
      </c>
      <c r="H2760" s="15">
        <f t="shared" ca="1" si="263"/>
        <v>1.0433910726653381</v>
      </c>
      <c r="I2760" s="18" t="e">
        <f t="shared" ca="1" si="264"/>
        <v>#DIV/0!</v>
      </c>
      <c r="J2760" s="9" t="e">
        <f t="shared" ca="1" si="259"/>
        <v>#DIV/0!</v>
      </c>
    </row>
    <row r="2761" spans="3:10" x14ac:dyDescent="0.2">
      <c r="C2761" s="7">
        <v>594.61699999999996</v>
      </c>
      <c r="D2761" s="16">
        <v>2.5667418765700001E-2</v>
      </c>
      <c r="E2761" s="14">
        <f t="shared" ca="1" si="260"/>
        <v>0</v>
      </c>
      <c r="F2761" s="14">
        <f t="shared" ca="1" si="261"/>
        <v>560.05600000000004</v>
      </c>
      <c r="G2761" s="15" t="e">
        <f t="shared" ca="1" si="262"/>
        <v>#DIV/0!</v>
      </c>
      <c r="H2761" s="15">
        <f t="shared" ca="1" si="263"/>
        <v>1.0617099004385275</v>
      </c>
      <c r="I2761" s="18" t="e">
        <f t="shared" ca="1" si="264"/>
        <v>#DIV/0!</v>
      </c>
      <c r="J2761" s="9" t="e">
        <f t="shared" ca="1" si="259"/>
        <v>#DIV/0!</v>
      </c>
    </row>
    <row r="2762" spans="3:10" x14ac:dyDescent="0.2">
      <c r="C2762" s="7">
        <v>602.58600000000001</v>
      </c>
      <c r="D2762" s="16">
        <v>3.5301393992699999E-2</v>
      </c>
      <c r="E2762" s="14">
        <f t="shared" ca="1" si="260"/>
        <v>0</v>
      </c>
      <c r="F2762" s="14">
        <f t="shared" ca="1" si="261"/>
        <v>540.37599999999998</v>
      </c>
      <c r="G2762" s="15" t="e">
        <f t="shared" ca="1" si="262"/>
        <v>#DIV/0!</v>
      </c>
      <c r="H2762" s="15">
        <f t="shared" ca="1" si="263"/>
        <v>1.115123543606674</v>
      </c>
      <c r="I2762" s="18" t="e">
        <f t="shared" ca="1" si="264"/>
        <v>#DIV/0!</v>
      </c>
      <c r="J2762" s="9" t="e">
        <f t="shared" ca="1" si="259"/>
        <v>#DIV/0!</v>
      </c>
    </row>
    <row r="2763" spans="3:10" x14ac:dyDescent="0.2">
      <c r="C2763" s="7">
        <v>599.74</v>
      </c>
      <c r="D2763" s="16">
        <v>2.8225831048499999E-2</v>
      </c>
      <c r="E2763" s="14">
        <f t="shared" ca="1" si="260"/>
        <v>0</v>
      </c>
      <c r="F2763" s="14">
        <f t="shared" ca="1" si="261"/>
        <v>538.01800000000003</v>
      </c>
      <c r="G2763" s="15" t="e">
        <f t="shared" ca="1" si="262"/>
        <v>#DIV/0!</v>
      </c>
      <c r="H2763" s="15">
        <f t="shared" ca="1" si="263"/>
        <v>1.1147210688118241</v>
      </c>
      <c r="I2763" s="18" t="e">
        <f t="shared" ca="1" si="264"/>
        <v>#DIV/0!</v>
      </c>
      <c r="J2763" s="9" t="e">
        <f t="shared" ca="1" si="259"/>
        <v>#DIV/0!</v>
      </c>
    </row>
    <row r="2764" spans="3:10" x14ac:dyDescent="0.2">
      <c r="C2764" s="7">
        <v>596.65</v>
      </c>
      <c r="D2764" s="16">
        <v>1.8742954967999999E-2</v>
      </c>
      <c r="E2764" s="14">
        <f t="shared" ca="1" si="260"/>
        <v>0</v>
      </c>
      <c r="F2764" s="14">
        <f t="shared" ca="1" si="261"/>
        <v>533.13800000000003</v>
      </c>
      <c r="G2764" s="15" t="e">
        <f t="shared" ca="1" si="262"/>
        <v>#DIV/0!</v>
      </c>
      <c r="H2764" s="15">
        <f t="shared" ca="1" si="263"/>
        <v>1.1191286308610529</v>
      </c>
      <c r="I2764" s="18" t="e">
        <f t="shared" ca="1" si="264"/>
        <v>#DIV/0!</v>
      </c>
      <c r="J2764" s="9" t="e">
        <f t="shared" ca="1" si="259"/>
        <v>#DIV/0!</v>
      </c>
    </row>
    <row r="2765" spans="3:10" x14ac:dyDescent="0.2">
      <c r="C2765" s="7">
        <v>594.78</v>
      </c>
      <c r="D2765" s="16">
        <v>8.7502636297999998E-3</v>
      </c>
      <c r="E2765" s="14">
        <f t="shared" ca="1" si="260"/>
        <v>0</v>
      </c>
      <c r="F2765" s="14">
        <f t="shared" ca="1" si="261"/>
        <v>545.33699999999999</v>
      </c>
      <c r="G2765" s="15" t="e">
        <f t="shared" ca="1" si="262"/>
        <v>#DIV/0!</v>
      </c>
      <c r="H2765" s="15">
        <f t="shared" ca="1" si="263"/>
        <v>1.090665038315757</v>
      </c>
      <c r="I2765" s="18" t="e">
        <f t="shared" ca="1" si="264"/>
        <v>#DIV/0!</v>
      </c>
      <c r="J2765" s="9" t="e">
        <f t="shared" ca="1" si="259"/>
        <v>#DIV/0!</v>
      </c>
    </row>
    <row r="2766" spans="3:10" x14ac:dyDescent="0.2">
      <c r="C2766" s="7">
        <v>596.16200000000003</v>
      </c>
      <c r="D2766" s="16">
        <v>7.2689882146200003E-3</v>
      </c>
      <c r="E2766" s="14">
        <f t="shared" ca="1" si="260"/>
        <v>0</v>
      </c>
      <c r="F2766" s="14">
        <f t="shared" ca="1" si="261"/>
        <v>551.19200000000001</v>
      </c>
      <c r="G2766" s="15" t="e">
        <f t="shared" ca="1" si="262"/>
        <v>#DIV/0!</v>
      </c>
      <c r="H2766" s="15">
        <f t="shared" ca="1" si="263"/>
        <v>1.081586815483534</v>
      </c>
      <c r="I2766" s="18" t="e">
        <f t="shared" ca="1" si="264"/>
        <v>#DIV/0!</v>
      </c>
      <c r="J2766" s="9" t="e">
        <f t="shared" ca="1" si="259"/>
        <v>#DIV/0!</v>
      </c>
    </row>
    <row r="2767" spans="3:10" x14ac:dyDescent="0.2">
      <c r="C2767" s="7">
        <v>596.73099999999999</v>
      </c>
      <c r="D2767" s="16">
        <v>1.8627693358200002E-2</v>
      </c>
      <c r="E2767" s="14">
        <f t="shared" ca="1" si="260"/>
        <v>0</v>
      </c>
      <c r="F2767" s="14">
        <f t="shared" ca="1" si="261"/>
        <v>555.17600000000004</v>
      </c>
      <c r="G2767" s="15" t="e">
        <f t="shared" ca="1" si="262"/>
        <v>#DIV/0!</v>
      </c>
      <c r="H2767" s="15">
        <f t="shared" ca="1" si="263"/>
        <v>1.0748501376140178</v>
      </c>
      <c r="I2767" s="18" t="e">
        <f t="shared" ca="1" si="264"/>
        <v>#DIV/0!</v>
      </c>
      <c r="J2767" s="9" t="e">
        <f t="shared" ca="1" si="259"/>
        <v>#DIV/0!</v>
      </c>
    </row>
    <row r="2768" spans="3:10" x14ac:dyDescent="0.2">
      <c r="C2768" s="7">
        <v>594.61699999999996</v>
      </c>
      <c r="D2768" s="16">
        <v>1.6643324624600001E-2</v>
      </c>
      <c r="E2768" s="14">
        <f t="shared" ca="1" si="260"/>
        <v>0</v>
      </c>
      <c r="F2768" s="14">
        <f t="shared" ca="1" si="261"/>
        <v>554.60699999999997</v>
      </c>
      <c r="G2768" s="15" t="e">
        <f t="shared" ca="1" si="262"/>
        <v>#DIV/0!</v>
      </c>
      <c r="H2768" s="15">
        <f t="shared" ca="1" si="263"/>
        <v>1.0721411738402147</v>
      </c>
      <c r="I2768" s="18" t="e">
        <f t="shared" ca="1" si="264"/>
        <v>#DIV/0!</v>
      </c>
      <c r="J2768" s="9" t="e">
        <f t="shared" ca="1" si="259"/>
        <v>#DIV/0!</v>
      </c>
    </row>
    <row r="2769" spans="3:10" x14ac:dyDescent="0.2">
      <c r="C2769" s="7">
        <v>592.34</v>
      </c>
      <c r="D2769" s="16">
        <v>8.1538047500800005E-3</v>
      </c>
      <c r="E2769" s="14">
        <f t="shared" ca="1" si="260"/>
        <v>0</v>
      </c>
      <c r="F2769" s="14">
        <f t="shared" ca="1" si="261"/>
        <v>564.93499999999995</v>
      </c>
      <c r="G2769" s="15" t="e">
        <f t="shared" ca="1" si="262"/>
        <v>#DIV/0!</v>
      </c>
      <c r="H2769" s="15">
        <f t="shared" ca="1" si="263"/>
        <v>1.0485100055758629</v>
      </c>
      <c r="I2769" s="18" t="e">
        <f t="shared" ca="1" si="264"/>
        <v>#DIV/0!</v>
      </c>
      <c r="J2769" s="9" t="e">
        <f t="shared" ca="1" si="259"/>
        <v>#DIV/0!</v>
      </c>
    </row>
    <row r="2770" spans="3:10" x14ac:dyDescent="0.2">
      <c r="C2770" s="7">
        <v>598.68299999999999</v>
      </c>
      <c r="D2770" s="16">
        <v>1.65155376066E-2</v>
      </c>
      <c r="E2770" s="14">
        <f t="shared" ca="1" si="260"/>
        <v>0</v>
      </c>
      <c r="F2770" s="14">
        <f t="shared" ca="1" si="261"/>
        <v>565.01599999999996</v>
      </c>
      <c r="G2770" s="15" t="e">
        <f t="shared" ca="1" si="262"/>
        <v>#DIV/0!</v>
      </c>
      <c r="H2770" s="15">
        <f t="shared" ca="1" si="263"/>
        <v>1.0595859232304927</v>
      </c>
      <c r="I2770" s="18" t="e">
        <f t="shared" ca="1" si="264"/>
        <v>#DIV/0!</v>
      </c>
      <c r="J2770" s="9" t="e">
        <f t="shared" ca="1" si="259"/>
        <v>#DIV/0!</v>
      </c>
    </row>
    <row r="2771" spans="3:10" x14ac:dyDescent="0.2">
      <c r="C2771" s="7">
        <v>608.11599999999999</v>
      </c>
      <c r="D2771" s="16">
        <v>3.3362329006000002E-2</v>
      </c>
      <c r="E2771" s="14">
        <f t="shared" ca="1" si="260"/>
        <v>0</v>
      </c>
      <c r="F2771" s="14">
        <f t="shared" ca="1" si="261"/>
        <v>553.71299999999997</v>
      </c>
      <c r="G2771" s="15" t="e">
        <f t="shared" ca="1" si="262"/>
        <v>#DIV/0!</v>
      </c>
      <c r="H2771" s="15">
        <f t="shared" ca="1" si="263"/>
        <v>1.098251260129345</v>
      </c>
      <c r="I2771" s="18" t="e">
        <f t="shared" ca="1" si="264"/>
        <v>#DIV/0!</v>
      </c>
      <c r="J2771" s="9" t="e">
        <f t="shared" ca="1" si="259"/>
        <v>#DIV/0!</v>
      </c>
    </row>
    <row r="2772" spans="3:10" x14ac:dyDescent="0.2">
      <c r="C2772" s="7">
        <v>613.32100000000003</v>
      </c>
      <c r="D2772" s="16">
        <v>1.8865286874699998E-2</v>
      </c>
      <c r="E2772" s="14">
        <f t="shared" ca="1" si="260"/>
        <v>0</v>
      </c>
      <c r="F2772" s="14">
        <f t="shared" ca="1" si="261"/>
        <v>578.51499999999999</v>
      </c>
      <c r="G2772" s="15" t="e">
        <f t="shared" ca="1" si="262"/>
        <v>#DIV/0!</v>
      </c>
      <c r="H2772" s="15">
        <f t="shared" ca="1" si="263"/>
        <v>1.0601643864031185</v>
      </c>
      <c r="I2772" s="18" t="e">
        <f t="shared" ca="1" si="264"/>
        <v>#DIV/0!</v>
      </c>
      <c r="J2772" s="9" t="e">
        <f t="shared" ca="1" si="259"/>
        <v>#DIV/0!</v>
      </c>
    </row>
    <row r="2773" spans="3:10" x14ac:dyDescent="0.2">
      <c r="C2773" s="7">
        <v>613.72699999999998</v>
      </c>
      <c r="D2773" s="16">
        <v>1.5825292536900001E-2</v>
      </c>
      <c r="E2773" s="14">
        <f t="shared" ca="1" si="260"/>
        <v>0</v>
      </c>
      <c r="F2773" s="14">
        <f t="shared" ca="1" si="261"/>
        <v>579.41</v>
      </c>
      <c r="G2773" s="15" t="e">
        <f t="shared" ca="1" si="262"/>
        <v>#DIV/0!</v>
      </c>
      <c r="H2773" s="15">
        <f t="shared" ca="1" si="263"/>
        <v>1.0592274900329646</v>
      </c>
      <c r="I2773" s="18" t="e">
        <f t="shared" ca="1" si="264"/>
        <v>#DIV/0!</v>
      </c>
      <c r="J2773" s="9" t="e">
        <f t="shared" ca="1" si="259"/>
        <v>#DIV/0!</v>
      </c>
    </row>
    <row r="2774" spans="3:10" x14ac:dyDescent="0.2">
      <c r="C2774" s="7">
        <v>586.89099999999996</v>
      </c>
      <c r="D2774" s="16">
        <v>-1.9766709896599999E-2</v>
      </c>
      <c r="E2774" s="14">
        <f t="shared" ca="1" si="260"/>
        <v>0</v>
      </c>
      <c r="F2774" s="14">
        <f t="shared" ca="1" si="261"/>
        <v>583.39499999999998</v>
      </c>
      <c r="G2774" s="15" t="e">
        <f t="shared" ca="1" si="262"/>
        <v>#DIV/0!</v>
      </c>
      <c r="H2774" s="15">
        <f t="shared" ca="1" si="263"/>
        <v>1.0059925093632958</v>
      </c>
      <c r="I2774" s="18" t="e">
        <f t="shared" ca="1" si="264"/>
        <v>#DIV/0!</v>
      </c>
      <c r="J2774" s="9" t="e">
        <f t="shared" ca="1" si="259"/>
        <v>#DIV/0!</v>
      </c>
    </row>
    <row r="2775" spans="3:10" x14ac:dyDescent="0.2">
      <c r="C2775" s="7">
        <v>582.25599999999997</v>
      </c>
      <c r="D2775" s="16">
        <v>-2.6573647042399999E-2</v>
      </c>
      <c r="E2775" s="14">
        <f t="shared" ca="1" si="260"/>
        <v>0</v>
      </c>
      <c r="F2775" s="14">
        <f t="shared" ca="1" si="261"/>
        <v>589.9</v>
      </c>
      <c r="G2775" s="15" t="e">
        <f t="shared" ca="1" si="262"/>
        <v>#DIV/0!</v>
      </c>
      <c r="H2775" s="15">
        <f t="shared" ca="1" si="263"/>
        <v>0.98704187150364464</v>
      </c>
      <c r="I2775" s="18" t="e">
        <f t="shared" ca="1" si="264"/>
        <v>#DIV/0!</v>
      </c>
      <c r="J2775" s="9" t="e">
        <f t="shared" ref="J2775:J2838" ca="1" si="265">ROUND(I2775-D2775,10)</f>
        <v>#DIV/0!</v>
      </c>
    </row>
    <row r="2776" spans="3:10" x14ac:dyDescent="0.2">
      <c r="C2776" s="7">
        <v>569.245</v>
      </c>
      <c r="D2776" s="16">
        <v>-3.072296616E-2</v>
      </c>
      <c r="E2776" s="14">
        <f t="shared" ca="1" si="260"/>
        <v>0</v>
      </c>
      <c r="F2776" s="14">
        <f t="shared" ca="1" si="261"/>
        <v>586.72900000000004</v>
      </c>
      <c r="G2776" s="15" t="e">
        <f t="shared" ca="1" si="262"/>
        <v>#DIV/0!</v>
      </c>
      <c r="H2776" s="15">
        <f t="shared" ca="1" si="263"/>
        <v>0.97020089342780047</v>
      </c>
      <c r="I2776" s="18" t="e">
        <f t="shared" ca="1" si="264"/>
        <v>#DIV/0!</v>
      </c>
      <c r="J2776" s="9" t="e">
        <f t="shared" ca="1" si="265"/>
        <v>#DIV/0!</v>
      </c>
    </row>
    <row r="2777" spans="3:10" x14ac:dyDescent="0.2">
      <c r="C2777" s="7">
        <v>567.29300000000001</v>
      </c>
      <c r="D2777" s="16">
        <v>-3.0694365384899999E-2</v>
      </c>
      <c r="E2777" s="14">
        <f t="shared" ca="1" si="260"/>
        <v>0</v>
      </c>
      <c r="F2777" s="14">
        <f t="shared" ca="1" si="261"/>
        <v>586.48500000000001</v>
      </c>
      <c r="G2777" s="15" t="e">
        <f t="shared" ca="1" si="262"/>
        <v>#DIV/0!</v>
      </c>
      <c r="H2777" s="15">
        <f t="shared" ca="1" si="263"/>
        <v>0.96727623042362554</v>
      </c>
      <c r="I2777" s="18" t="e">
        <f t="shared" ca="1" si="264"/>
        <v>#DIV/0!</v>
      </c>
      <c r="J2777" s="9" t="e">
        <f t="shared" ca="1" si="265"/>
        <v>#DIV/0!</v>
      </c>
    </row>
    <row r="2778" spans="3:10" x14ac:dyDescent="0.2">
      <c r="C2778" s="7">
        <v>577.21400000000006</v>
      </c>
      <c r="D2778" s="16">
        <v>-2.41340948443E-2</v>
      </c>
      <c r="E2778" s="14">
        <f t="shared" ca="1" si="260"/>
        <v>0</v>
      </c>
      <c r="F2778" s="14">
        <f t="shared" ca="1" si="261"/>
        <v>588.03</v>
      </c>
      <c r="G2778" s="15" t="e">
        <f t="shared" ca="1" si="262"/>
        <v>#DIV/0!</v>
      </c>
      <c r="H2778" s="15">
        <f t="shared" ca="1" si="263"/>
        <v>0.98160638062683891</v>
      </c>
      <c r="I2778" s="18" t="e">
        <f t="shared" ca="1" si="264"/>
        <v>#DIV/0!</v>
      </c>
      <c r="J2778" s="9" t="e">
        <f t="shared" ca="1" si="265"/>
        <v>#DIV/0!</v>
      </c>
    </row>
    <row r="2779" spans="3:10" x14ac:dyDescent="0.2">
      <c r="C2779" s="7">
        <v>579.08500000000004</v>
      </c>
      <c r="D2779" s="16">
        <v>-2.3571636944199999E-2</v>
      </c>
      <c r="E2779" s="14">
        <f t="shared" ca="1" si="260"/>
        <v>0</v>
      </c>
      <c r="F2779" s="14">
        <f t="shared" ca="1" si="261"/>
        <v>594.12900000000002</v>
      </c>
      <c r="G2779" s="15" t="e">
        <f t="shared" ca="1" si="262"/>
        <v>#DIV/0!</v>
      </c>
      <c r="H2779" s="15">
        <f t="shared" ca="1" si="263"/>
        <v>0.97467889970023347</v>
      </c>
      <c r="I2779" s="18" t="e">
        <f t="shared" ca="1" si="264"/>
        <v>#DIV/0!</v>
      </c>
      <c r="J2779" s="9" t="e">
        <f t="shared" ca="1" si="265"/>
        <v>#DIV/0!</v>
      </c>
    </row>
    <row r="2780" spans="3:10" x14ac:dyDescent="0.2">
      <c r="C2780" s="7">
        <v>582.98800000000006</v>
      </c>
      <c r="D2780" s="16">
        <v>-2.1093141655700001E-2</v>
      </c>
      <c r="E2780" s="14">
        <f t="shared" ca="1" si="260"/>
        <v>0</v>
      </c>
      <c r="F2780" s="14">
        <f t="shared" ca="1" si="261"/>
        <v>590.55100000000004</v>
      </c>
      <c r="G2780" s="15" t="e">
        <f t="shared" ca="1" si="262"/>
        <v>#DIV/0!</v>
      </c>
      <c r="H2780" s="15">
        <f t="shared" ca="1" si="263"/>
        <v>0.98719331607261696</v>
      </c>
      <c r="I2780" s="18" t="e">
        <f t="shared" ca="1" si="264"/>
        <v>#DIV/0!</v>
      </c>
      <c r="J2780" s="9" t="e">
        <f t="shared" ca="1" si="265"/>
        <v>#DIV/0!</v>
      </c>
    </row>
    <row r="2781" spans="3:10" x14ac:dyDescent="0.2">
      <c r="C2781" s="7">
        <v>582.17499999999995</v>
      </c>
      <c r="D2781" s="16">
        <v>-2.3228135664500001E-2</v>
      </c>
      <c r="E2781" s="14">
        <f t="shared" ca="1" si="260"/>
        <v>0</v>
      </c>
      <c r="F2781" s="14">
        <f t="shared" ca="1" si="261"/>
        <v>594.61699999999996</v>
      </c>
      <c r="G2781" s="15" t="e">
        <f t="shared" ca="1" si="262"/>
        <v>#DIV/0!</v>
      </c>
      <c r="H2781" s="15">
        <f t="shared" ca="1" si="263"/>
        <v>0.9790756066510039</v>
      </c>
      <c r="I2781" s="18" t="e">
        <f t="shared" ca="1" si="264"/>
        <v>#DIV/0!</v>
      </c>
      <c r="J2781" s="9" t="e">
        <f t="shared" ca="1" si="265"/>
        <v>#DIV/0!</v>
      </c>
    </row>
    <row r="2782" spans="3:10" x14ac:dyDescent="0.2">
      <c r="C2782" s="7">
        <v>578.19000000000005</v>
      </c>
      <c r="D2782" s="16">
        <v>-1.8123016562200001E-2</v>
      </c>
      <c r="E2782" s="14">
        <f t="shared" ca="1" si="260"/>
        <v>0</v>
      </c>
      <c r="F2782" s="14">
        <f t="shared" ca="1" si="261"/>
        <v>602.58600000000001</v>
      </c>
      <c r="G2782" s="15" t="e">
        <f t="shared" ca="1" si="262"/>
        <v>#DIV/0!</v>
      </c>
      <c r="H2782" s="15">
        <f t="shared" ca="1" si="263"/>
        <v>0.95951449253716492</v>
      </c>
      <c r="I2782" s="18" t="e">
        <f t="shared" ca="1" si="264"/>
        <v>#DIV/0!</v>
      </c>
      <c r="J2782" s="9" t="e">
        <f t="shared" ca="1" si="265"/>
        <v>#DIV/0!</v>
      </c>
    </row>
    <row r="2783" spans="3:10" x14ac:dyDescent="0.2">
      <c r="C2783" s="7">
        <v>576.64499999999998</v>
      </c>
      <c r="D2783" s="16">
        <v>-1.9174946593300001E-2</v>
      </c>
      <c r="E2783" s="14">
        <f t="shared" ca="1" si="260"/>
        <v>0</v>
      </c>
      <c r="F2783" s="14">
        <f t="shared" ca="1" si="261"/>
        <v>599.74</v>
      </c>
      <c r="G2783" s="15" t="e">
        <f t="shared" ca="1" si="262"/>
        <v>#DIV/0!</v>
      </c>
      <c r="H2783" s="15">
        <f t="shared" ca="1" si="263"/>
        <v>0.96149164638009799</v>
      </c>
      <c r="I2783" s="18" t="e">
        <f t="shared" ca="1" si="264"/>
        <v>#DIV/0!</v>
      </c>
      <c r="J2783" s="9" t="e">
        <f t="shared" ca="1" si="265"/>
        <v>#DIV/0!</v>
      </c>
    </row>
    <row r="2784" spans="3:10" x14ac:dyDescent="0.2">
      <c r="C2784" s="7">
        <v>570.46500000000003</v>
      </c>
      <c r="D2784" s="16">
        <v>-2.0596439816500001E-2</v>
      </c>
      <c r="E2784" s="14">
        <f t="shared" ca="1" si="260"/>
        <v>0</v>
      </c>
      <c r="F2784" s="14">
        <f t="shared" ca="1" si="261"/>
        <v>596.65</v>
      </c>
      <c r="G2784" s="15" t="e">
        <f t="shared" ca="1" si="262"/>
        <v>#DIV/0!</v>
      </c>
      <c r="H2784" s="15">
        <f t="shared" ca="1" si="263"/>
        <v>0.95611329925416921</v>
      </c>
      <c r="I2784" s="18" t="e">
        <f t="shared" ca="1" si="264"/>
        <v>#DIV/0!</v>
      </c>
      <c r="J2784" s="9" t="e">
        <f t="shared" ca="1" si="265"/>
        <v>#DIV/0!</v>
      </c>
    </row>
    <row r="2785" spans="3:10" x14ac:dyDescent="0.2">
      <c r="C2785" s="7">
        <v>572.66</v>
      </c>
      <c r="D2785" s="16">
        <v>-1.5721525110900001E-2</v>
      </c>
      <c r="E2785" s="14">
        <f t="shared" ref="E2785:E2848" ca="1" si="266">OFFSET(B2785,-$K$1,0)</f>
        <v>0</v>
      </c>
      <c r="F2785" s="14">
        <f t="shared" ref="F2785:F2848" ca="1" si="267">OFFSET(C2785,-$K$1,0)</f>
        <v>594.78</v>
      </c>
      <c r="G2785" s="15" t="e">
        <f t="shared" ref="G2785:G2848" ca="1" si="268">B2785/E2785</f>
        <v>#DIV/0!</v>
      </c>
      <c r="H2785" s="15">
        <f t="shared" ref="H2785:H2848" ca="1" si="269">C2785/F2785</f>
        <v>0.96280977840546078</v>
      </c>
      <c r="I2785" s="18" t="e">
        <f t="shared" ref="I2785:I2848" ca="1" si="270">H2785/G2785-1</f>
        <v>#DIV/0!</v>
      </c>
      <c r="J2785" s="9" t="e">
        <f t="shared" ca="1" si="265"/>
        <v>#DIV/0!</v>
      </c>
    </row>
    <row r="2786" spans="3:10" x14ac:dyDescent="0.2">
      <c r="C2786" s="7">
        <v>559.53599999999994</v>
      </c>
      <c r="D2786" s="16">
        <v>-2.77168620411E-2</v>
      </c>
      <c r="E2786" s="14">
        <f t="shared" ca="1" si="266"/>
        <v>0</v>
      </c>
      <c r="F2786" s="14">
        <f t="shared" ca="1" si="267"/>
        <v>596.16200000000003</v>
      </c>
      <c r="G2786" s="15" t="e">
        <f t="shared" ca="1" si="268"/>
        <v>#DIV/0!</v>
      </c>
      <c r="H2786" s="15">
        <f t="shared" ca="1" si="269"/>
        <v>0.93856367900000326</v>
      </c>
      <c r="I2786" s="18" t="e">
        <f t="shared" ca="1" si="270"/>
        <v>#DIV/0!</v>
      </c>
      <c r="J2786" s="9" t="e">
        <f t="shared" ca="1" si="265"/>
        <v>#DIV/0!</v>
      </c>
    </row>
    <row r="2787" spans="3:10" x14ac:dyDescent="0.2">
      <c r="C2787" s="7">
        <v>568.15099999999995</v>
      </c>
      <c r="D2787" s="16">
        <v>-2.7056011981200001E-2</v>
      </c>
      <c r="E2787" s="14">
        <f t="shared" ca="1" si="266"/>
        <v>0</v>
      </c>
      <c r="F2787" s="14">
        <f t="shared" ca="1" si="267"/>
        <v>596.73099999999999</v>
      </c>
      <c r="G2787" s="15" t="e">
        <f t="shared" ca="1" si="268"/>
        <v>#DIV/0!</v>
      </c>
      <c r="H2787" s="15">
        <f t="shared" ca="1" si="269"/>
        <v>0.95210572267906302</v>
      </c>
      <c r="I2787" s="18" t="e">
        <f t="shared" ca="1" si="270"/>
        <v>#DIV/0!</v>
      </c>
      <c r="J2787" s="9" t="e">
        <f t="shared" ca="1" si="265"/>
        <v>#DIV/0!</v>
      </c>
    </row>
    <row r="2788" spans="3:10" x14ac:dyDescent="0.2">
      <c r="C2788" s="7">
        <v>569.95600000000002</v>
      </c>
      <c r="D2788" s="16">
        <v>-3.2216455921699999E-2</v>
      </c>
      <c r="E2788" s="14">
        <f t="shared" ca="1" si="266"/>
        <v>0</v>
      </c>
      <c r="F2788" s="14">
        <f t="shared" ca="1" si="267"/>
        <v>594.61699999999996</v>
      </c>
      <c r="G2788" s="15" t="e">
        <f t="shared" ca="1" si="268"/>
        <v>#DIV/0!</v>
      </c>
      <c r="H2788" s="15">
        <f t="shared" ca="1" si="269"/>
        <v>0.95852624462469127</v>
      </c>
      <c r="I2788" s="18" t="e">
        <f t="shared" ca="1" si="270"/>
        <v>#DIV/0!</v>
      </c>
      <c r="J2788" s="9" t="e">
        <f t="shared" ca="1" si="265"/>
        <v>#DIV/0!</v>
      </c>
    </row>
    <row r="2789" spans="3:10" x14ac:dyDescent="0.2">
      <c r="C2789" s="7">
        <v>561.83299999999997</v>
      </c>
      <c r="D2789" s="16">
        <v>-3.3934503500300001E-2</v>
      </c>
      <c r="E2789" s="14">
        <f t="shared" ca="1" si="266"/>
        <v>0</v>
      </c>
      <c r="F2789" s="14">
        <f t="shared" ca="1" si="267"/>
        <v>592.34</v>
      </c>
      <c r="G2789" s="15" t="e">
        <f t="shared" ca="1" si="268"/>
        <v>#DIV/0!</v>
      </c>
      <c r="H2789" s="15">
        <f t="shared" ca="1" si="269"/>
        <v>0.94849748455279048</v>
      </c>
      <c r="I2789" s="18" t="e">
        <f t="shared" ca="1" si="270"/>
        <v>#DIV/0!</v>
      </c>
      <c r="J2789" s="9" t="e">
        <f t="shared" ca="1" si="265"/>
        <v>#DIV/0!</v>
      </c>
    </row>
    <row r="2790" spans="3:10" x14ac:dyDescent="0.2">
      <c r="C2790" s="7">
        <v>556.5</v>
      </c>
      <c r="D2790" s="16">
        <v>-5.0091058002300001E-2</v>
      </c>
      <c r="E2790" s="14">
        <f t="shared" ca="1" si="266"/>
        <v>0</v>
      </c>
      <c r="F2790" s="14">
        <f t="shared" ca="1" si="267"/>
        <v>598.68299999999999</v>
      </c>
      <c r="G2790" s="15" t="e">
        <f t="shared" ca="1" si="268"/>
        <v>#DIV/0!</v>
      </c>
      <c r="H2790" s="15">
        <f t="shared" ca="1" si="269"/>
        <v>0.92954034104860173</v>
      </c>
      <c r="I2790" s="18" t="e">
        <f t="shared" ca="1" si="270"/>
        <v>#DIV/0!</v>
      </c>
      <c r="J2790" s="9" t="e">
        <f t="shared" ca="1" si="265"/>
        <v>#DIV/0!</v>
      </c>
    </row>
    <row r="2791" spans="3:10" x14ac:dyDescent="0.2">
      <c r="C2791" s="7">
        <v>563.88400000000001</v>
      </c>
      <c r="D2791" s="16">
        <v>-5.2998279223200002E-2</v>
      </c>
      <c r="E2791" s="14">
        <f t="shared" ca="1" si="266"/>
        <v>0</v>
      </c>
      <c r="F2791" s="14">
        <f t="shared" ca="1" si="267"/>
        <v>608.11599999999999</v>
      </c>
      <c r="G2791" s="15" t="e">
        <f t="shared" ca="1" si="268"/>
        <v>#DIV/0!</v>
      </c>
      <c r="H2791" s="15">
        <f t="shared" ca="1" si="269"/>
        <v>0.92726387728657034</v>
      </c>
      <c r="I2791" s="18" t="e">
        <f t="shared" ca="1" si="270"/>
        <v>#DIV/0!</v>
      </c>
      <c r="J2791" s="9" t="e">
        <f t="shared" ca="1" si="265"/>
        <v>#DIV/0!</v>
      </c>
    </row>
    <row r="2792" spans="3:10" x14ac:dyDescent="0.2">
      <c r="C2792" s="7">
        <v>554.61300000000006</v>
      </c>
      <c r="D2792" s="16">
        <v>-5.77758742827E-2</v>
      </c>
      <c r="E2792" s="14">
        <f t="shared" ca="1" si="266"/>
        <v>0</v>
      </c>
      <c r="F2792" s="14">
        <f t="shared" ca="1" si="267"/>
        <v>613.32100000000003</v>
      </c>
      <c r="G2792" s="15" t="e">
        <f t="shared" ca="1" si="268"/>
        <v>#DIV/0!</v>
      </c>
      <c r="H2792" s="15">
        <f t="shared" ca="1" si="269"/>
        <v>0.90427850994829795</v>
      </c>
      <c r="I2792" s="18" t="e">
        <f t="shared" ca="1" si="270"/>
        <v>#DIV/0!</v>
      </c>
      <c r="J2792" s="9" t="e">
        <f t="shared" ca="1" si="265"/>
        <v>#DIV/0!</v>
      </c>
    </row>
    <row r="2793" spans="3:10" x14ac:dyDescent="0.2">
      <c r="C2793" s="7">
        <v>563.72</v>
      </c>
      <c r="D2793" s="16">
        <v>-6.14762597885E-2</v>
      </c>
      <c r="E2793" s="14">
        <f t="shared" ca="1" si="266"/>
        <v>0</v>
      </c>
      <c r="F2793" s="14">
        <f t="shared" ca="1" si="267"/>
        <v>613.72699999999998</v>
      </c>
      <c r="G2793" s="15" t="e">
        <f t="shared" ca="1" si="268"/>
        <v>#DIV/0!</v>
      </c>
      <c r="H2793" s="15">
        <f t="shared" ca="1" si="269"/>
        <v>0.91851914613500796</v>
      </c>
      <c r="I2793" s="18" t="e">
        <f t="shared" ca="1" si="270"/>
        <v>#DIV/0!</v>
      </c>
      <c r="J2793" s="9" t="e">
        <f t="shared" ca="1" si="265"/>
        <v>#DIV/0!</v>
      </c>
    </row>
    <row r="2794" spans="3:10" x14ac:dyDescent="0.2">
      <c r="C2794" s="7">
        <v>564.13099999999997</v>
      </c>
      <c r="D2794" s="16">
        <v>-1.63119221218E-2</v>
      </c>
      <c r="E2794" s="14">
        <f t="shared" ca="1" si="266"/>
        <v>0</v>
      </c>
      <c r="F2794" s="14">
        <f t="shared" ca="1" si="267"/>
        <v>586.89099999999996</v>
      </c>
      <c r="G2794" s="15" t="e">
        <f t="shared" ca="1" si="268"/>
        <v>#DIV/0!</v>
      </c>
      <c r="H2794" s="15">
        <f t="shared" ca="1" si="269"/>
        <v>0.96121937463685758</v>
      </c>
      <c r="I2794" s="18" t="e">
        <f t="shared" ca="1" si="270"/>
        <v>#DIV/0!</v>
      </c>
      <c r="J2794" s="9" t="e">
        <f t="shared" ca="1" si="265"/>
        <v>#DIV/0!</v>
      </c>
    </row>
    <row r="2795" spans="3:10" x14ac:dyDescent="0.2">
      <c r="C2795" s="7">
        <v>567.33000000000004</v>
      </c>
      <c r="D2795" s="16">
        <v>-6.1465654388900004E-3</v>
      </c>
      <c r="E2795" s="14">
        <f t="shared" ca="1" si="266"/>
        <v>0</v>
      </c>
      <c r="F2795" s="14">
        <f t="shared" ca="1" si="267"/>
        <v>582.25599999999997</v>
      </c>
      <c r="G2795" s="15" t="e">
        <f t="shared" ca="1" si="268"/>
        <v>#DIV/0!</v>
      </c>
      <c r="H2795" s="15">
        <f t="shared" ca="1" si="269"/>
        <v>0.97436522766618128</v>
      </c>
      <c r="I2795" s="18" t="e">
        <f t="shared" ca="1" si="270"/>
        <v>#DIV/0!</v>
      </c>
      <c r="J2795" s="9" t="e">
        <f t="shared" ca="1" si="265"/>
        <v>#DIV/0!</v>
      </c>
    </row>
    <row r="2796" spans="3:10" x14ac:dyDescent="0.2">
      <c r="C2796" s="7">
        <v>580.53899999999999</v>
      </c>
      <c r="D2796" s="16">
        <v>1.65306099188E-2</v>
      </c>
      <c r="E2796" s="14">
        <f t="shared" ca="1" si="266"/>
        <v>0</v>
      </c>
      <c r="F2796" s="14">
        <f t="shared" ca="1" si="267"/>
        <v>569.245</v>
      </c>
      <c r="G2796" s="15" t="e">
        <f t="shared" ca="1" si="268"/>
        <v>#DIV/0!</v>
      </c>
      <c r="H2796" s="15">
        <f t="shared" ca="1" si="269"/>
        <v>1.0198403148029407</v>
      </c>
      <c r="I2796" s="18" t="e">
        <f t="shared" ca="1" si="270"/>
        <v>#DIV/0!</v>
      </c>
      <c r="J2796" s="9" t="e">
        <f t="shared" ca="1" si="265"/>
        <v>#DIV/0!</v>
      </c>
    </row>
    <row r="2797" spans="3:10" x14ac:dyDescent="0.2">
      <c r="C2797" s="7">
        <v>581.11400000000003</v>
      </c>
      <c r="D2797" s="16">
        <v>2.1609510462900001E-2</v>
      </c>
      <c r="E2797" s="14">
        <f t="shared" ca="1" si="266"/>
        <v>0</v>
      </c>
      <c r="F2797" s="14">
        <f t="shared" ca="1" si="267"/>
        <v>567.29300000000001</v>
      </c>
      <c r="G2797" s="15" t="e">
        <f t="shared" ca="1" si="268"/>
        <v>#DIV/0!</v>
      </c>
      <c r="H2797" s="15">
        <f t="shared" ca="1" si="269"/>
        <v>1.0243630716402283</v>
      </c>
      <c r="I2797" s="18" t="e">
        <f t="shared" ca="1" si="270"/>
        <v>#DIV/0!</v>
      </c>
      <c r="J2797" s="9" t="e">
        <f t="shared" ca="1" si="265"/>
        <v>#DIV/0!</v>
      </c>
    </row>
    <row r="2798" spans="3:10" x14ac:dyDescent="0.2">
      <c r="C2798" s="7">
        <v>575.20600000000002</v>
      </c>
      <c r="D2798" s="16">
        <v>4.5626827319800002E-3</v>
      </c>
      <c r="E2798" s="14">
        <f t="shared" ca="1" si="266"/>
        <v>0</v>
      </c>
      <c r="F2798" s="14">
        <f t="shared" ca="1" si="267"/>
        <v>577.21400000000006</v>
      </c>
      <c r="G2798" s="15" t="e">
        <f t="shared" ca="1" si="268"/>
        <v>#DIV/0!</v>
      </c>
      <c r="H2798" s="15">
        <f t="shared" ca="1" si="269"/>
        <v>0.99652122089900796</v>
      </c>
      <c r="I2798" s="18" t="e">
        <f t="shared" ca="1" si="270"/>
        <v>#DIV/0!</v>
      </c>
      <c r="J2798" s="9" t="e">
        <f t="shared" ca="1" si="265"/>
        <v>#DIV/0!</v>
      </c>
    </row>
    <row r="2799" spans="3:10" x14ac:dyDescent="0.2">
      <c r="C2799" s="7">
        <v>579.14400000000001</v>
      </c>
      <c r="D2799" s="16">
        <v>-1.3715633837199999E-3</v>
      </c>
      <c r="E2799" s="14">
        <f t="shared" ca="1" si="266"/>
        <v>0</v>
      </c>
      <c r="F2799" s="14">
        <f t="shared" ca="1" si="267"/>
        <v>579.08500000000004</v>
      </c>
      <c r="G2799" s="15" t="e">
        <f t="shared" ca="1" si="268"/>
        <v>#DIV/0!</v>
      </c>
      <c r="H2799" s="15">
        <f t="shared" ca="1" si="269"/>
        <v>1.0001018848700967</v>
      </c>
      <c r="I2799" s="18" t="e">
        <f t="shared" ca="1" si="270"/>
        <v>#DIV/0!</v>
      </c>
      <c r="J2799" s="9" t="e">
        <f t="shared" ca="1" si="265"/>
        <v>#DIV/0!</v>
      </c>
    </row>
    <row r="2800" spans="3:10" x14ac:dyDescent="0.2">
      <c r="C2800" s="7">
        <v>573.48299999999995</v>
      </c>
      <c r="D2800" s="16">
        <v>-1.27952165888E-2</v>
      </c>
      <c r="E2800" s="14">
        <f t="shared" ca="1" si="266"/>
        <v>0</v>
      </c>
      <c r="F2800" s="14">
        <f t="shared" ca="1" si="267"/>
        <v>582.98800000000006</v>
      </c>
      <c r="G2800" s="15" t="e">
        <f t="shared" ca="1" si="268"/>
        <v>#DIV/0!</v>
      </c>
      <c r="H2800" s="15">
        <f t="shared" ca="1" si="269"/>
        <v>0.98369606235462803</v>
      </c>
      <c r="I2800" s="18" t="e">
        <f t="shared" ca="1" si="270"/>
        <v>#DIV/0!</v>
      </c>
      <c r="J2800" s="9" t="e">
        <f t="shared" ca="1" si="265"/>
        <v>#DIV/0!</v>
      </c>
    </row>
    <row r="2801" spans="3:10" x14ac:dyDescent="0.2">
      <c r="C2801" s="7">
        <v>575.28800000000001</v>
      </c>
      <c r="D2801" s="16">
        <v>-1.20697473125E-2</v>
      </c>
      <c r="E2801" s="14">
        <f t="shared" ca="1" si="266"/>
        <v>0</v>
      </c>
      <c r="F2801" s="14">
        <f t="shared" ca="1" si="267"/>
        <v>582.17499999999995</v>
      </c>
      <c r="G2801" s="15" t="e">
        <f t="shared" ca="1" si="268"/>
        <v>#DIV/0!</v>
      </c>
      <c r="H2801" s="15">
        <f t="shared" ca="1" si="269"/>
        <v>0.9881702237299782</v>
      </c>
      <c r="I2801" s="18" t="e">
        <f t="shared" ca="1" si="270"/>
        <v>#DIV/0!</v>
      </c>
      <c r="J2801" s="9" t="e">
        <f t="shared" ca="1" si="265"/>
        <v>#DIV/0!</v>
      </c>
    </row>
    <row r="2802" spans="3:10" x14ac:dyDescent="0.2">
      <c r="C2802" s="7">
        <v>575.94500000000005</v>
      </c>
      <c r="D2802" s="16">
        <v>-1.908827783E-2</v>
      </c>
      <c r="E2802" s="14">
        <f t="shared" ca="1" si="266"/>
        <v>0</v>
      </c>
      <c r="F2802" s="14">
        <f t="shared" ca="1" si="267"/>
        <v>578.19000000000005</v>
      </c>
      <c r="G2802" s="15" t="e">
        <f t="shared" ca="1" si="268"/>
        <v>#DIV/0!</v>
      </c>
      <c r="H2802" s="15">
        <f t="shared" ca="1" si="269"/>
        <v>0.99611719331015758</v>
      </c>
      <c r="I2802" s="18" t="e">
        <f t="shared" ca="1" si="270"/>
        <v>#DIV/0!</v>
      </c>
      <c r="J2802" s="9" t="e">
        <f t="shared" ca="1" si="265"/>
        <v>#DIV/0!</v>
      </c>
    </row>
    <row r="2803" spans="3:10" x14ac:dyDescent="0.2">
      <c r="C2803" s="7">
        <v>576.92899999999997</v>
      </c>
      <c r="D2803" s="16">
        <v>-1.8073446288299998E-2</v>
      </c>
      <c r="E2803" s="14">
        <f t="shared" ca="1" si="266"/>
        <v>0</v>
      </c>
      <c r="F2803" s="14">
        <f t="shared" ca="1" si="267"/>
        <v>576.64499999999998</v>
      </c>
      <c r="G2803" s="15" t="e">
        <f t="shared" ca="1" si="268"/>
        <v>#DIV/0!</v>
      </c>
      <c r="H2803" s="15">
        <f t="shared" ca="1" si="269"/>
        <v>1.0004925040536206</v>
      </c>
      <c r="I2803" s="18" t="e">
        <f t="shared" ca="1" si="270"/>
        <v>#DIV/0!</v>
      </c>
      <c r="J2803" s="9" t="e">
        <f t="shared" ca="1" si="265"/>
        <v>#DIV/0!</v>
      </c>
    </row>
    <row r="2804" spans="3:10" x14ac:dyDescent="0.2">
      <c r="C2804" s="7">
        <v>568.47900000000004</v>
      </c>
      <c r="D2804" s="16">
        <v>-1.9331145764E-2</v>
      </c>
      <c r="E2804" s="14">
        <f t="shared" ca="1" si="266"/>
        <v>0</v>
      </c>
      <c r="F2804" s="14">
        <f t="shared" ca="1" si="267"/>
        <v>570.46500000000003</v>
      </c>
      <c r="G2804" s="15" t="e">
        <f t="shared" ca="1" si="268"/>
        <v>#DIV/0!</v>
      </c>
      <c r="H2804" s="15">
        <f t="shared" ca="1" si="269"/>
        <v>0.99651862953906023</v>
      </c>
      <c r="I2804" s="18" t="e">
        <f t="shared" ca="1" si="270"/>
        <v>#DIV/0!</v>
      </c>
      <c r="J2804" s="9" t="e">
        <f t="shared" ca="1" si="265"/>
        <v>#DIV/0!</v>
      </c>
    </row>
    <row r="2805" spans="3:10" x14ac:dyDescent="0.2">
      <c r="C2805" s="7">
        <v>570.61199999999997</v>
      </c>
      <c r="D2805" s="16">
        <v>-1.9573613505899999E-2</v>
      </c>
      <c r="E2805" s="14">
        <f t="shared" ca="1" si="266"/>
        <v>0</v>
      </c>
      <c r="F2805" s="14">
        <f t="shared" ca="1" si="267"/>
        <v>572.66</v>
      </c>
      <c r="G2805" s="15" t="e">
        <f t="shared" ca="1" si="268"/>
        <v>#DIV/0!</v>
      </c>
      <c r="H2805" s="15">
        <f t="shared" ca="1" si="269"/>
        <v>0.99642370691160553</v>
      </c>
      <c r="I2805" s="18" t="e">
        <f t="shared" ca="1" si="270"/>
        <v>#DIV/0!</v>
      </c>
      <c r="J2805" s="9" t="e">
        <f t="shared" ca="1" si="265"/>
        <v>#DIV/0!</v>
      </c>
    </row>
    <row r="2806" spans="3:10" x14ac:dyDescent="0.2">
      <c r="C2806" s="7">
        <v>573.40099999999995</v>
      </c>
      <c r="D2806" s="16">
        <v>-1.1507158692100001E-2</v>
      </c>
      <c r="E2806" s="14">
        <f t="shared" ca="1" si="266"/>
        <v>0</v>
      </c>
      <c r="F2806" s="14">
        <f t="shared" ca="1" si="267"/>
        <v>559.53599999999994</v>
      </c>
      <c r="G2806" s="15" t="e">
        <f t="shared" ca="1" si="268"/>
        <v>#DIV/0!</v>
      </c>
      <c r="H2806" s="15">
        <f t="shared" ca="1" si="269"/>
        <v>1.0247794601241029</v>
      </c>
      <c r="I2806" s="18" t="e">
        <f t="shared" ca="1" si="270"/>
        <v>#DIV/0!</v>
      </c>
      <c r="J2806" s="9" t="e">
        <f t="shared" ca="1" si="265"/>
        <v>#DIV/0!</v>
      </c>
    </row>
    <row r="2807" spans="3:10" x14ac:dyDescent="0.2">
      <c r="C2807" s="7">
        <v>565.44299999999998</v>
      </c>
      <c r="D2807" s="16">
        <v>-2.73221924163E-2</v>
      </c>
      <c r="E2807" s="14">
        <f t="shared" ca="1" si="266"/>
        <v>0</v>
      </c>
      <c r="F2807" s="14">
        <f t="shared" ca="1" si="267"/>
        <v>568.15099999999995</v>
      </c>
      <c r="G2807" s="15" t="e">
        <f t="shared" ca="1" si="268"/>
        <v>#DIV/0!</v>
      </c>
      <c r="H2807" s="15">
        <f t="shared" ca="1" si="269"/>
        <v>0.99523366147379844</v>
      </c>
      <c r="I2807" s="18" t="e">
        <f t="shared" ca="1" si="270"/>
        <v>#DIV/0!</v>
      </c>
      <c r="J2807" s="9" t="e">
        <f t="shared" ca="1" si="265"/>
        <v>#DIV/0!</v>
      </c>
    </row>
    <row r="2808" spans="3:10" x14ac:dyDescent="0.2">
      <c r="C2808" s="7">
        <v>563.30999999999995</v>
      </c>
      <c r="D2808" s="16">
        <v>-2.1502616729300001E-2</v>
      </c>
      <c r="E2808" s="14">
        <f t="shared" ca="1" si="266"/>
        <v>0</v>
      </c>
      <c r="F2808" s="14">
        <f t="shared" ca="1" si="267"/>
        <v>569.95600000000002</v>
      </c>
      <c r="G2808" s="15" t="e">
        <f t="shared" ca="1" si="268"/>
        <v>#DIV/0!</v>
      </c>
      <c r="H2808" s="15">
        <f t="shared" ca="1" si="269"/>
        <v>0.98833945076462026</v>
      </c>
      <c r="I2808" s="18" t="e">
        <f t="shared" ca="1" si="270"/>
        <v>#DIV/0!</v>
      </c>
      <c r="J2808" s="9" t="e">
        <f t="shared" ca="1" si="265"/>
        <v>#DIV/0!</v>
      </c>
    </row>
    <row r="2809" spans="3:10" x14ac:dyDescent="0.2">
      <c r="C2809" s="7">
        <v>562.572</v>
      </c>
      <c r="D2809" s="16">
        <v>-1.8569262926099998E-2</v>
      </c>
      <c r="E2809" s="14">
        <f t="shared" ca="1" si="266"/>
        <v>0</v>
      </c>
      <c r="F2809" s="14">
        <f t="shared" ca="1" si="267"/>
        <v>561.83299999999997</v>
      </c>
      <c r="G2809" s="15" t="e">
        <f t="shared" ca="1" si="268"/>
        <v>#DIV/0!</v>
      </c>
      <c r="H2809" s="15">
        <f t="shared" ca="1" si="269"/>
        <v>1.0013153374757269</v>
      </c>
      <c r="I2809" s="18" t="e">
        <f t="shared" ca="1" si="270"/>
        <v>#DIV/0!</v>
      </c>
      <c r="J2809" s="9" t="e">
        <f t="shared" ca="1" si="265"/>
        <v>#DIV/0!</v>
      </c>
    </row>
    <row r="2810" spans="3:10" x14ac:dyDescent="0.2">
      <c r="C2810" s="7">
        <v>561.17700000000002</v>
      </c>
      <c r="D2810" s="16">
        <v>-1.0281512674500001E-2</v>
      </c>
      <c r="E2810" s="14">
        <f t="shared" ca="1" si="266"/>
        <v>0</v>
      </c>
      <c r="F2810" s="14">
        <f t="shared" ca="1" si="267"/>
        <v>556.5</v>
      </c>
      <c r="G2810" s="15" t="e">
        <f t="shared" ca="1" si="268"/>
        <v>#DIV/0!</v>
      </c>
      <c r="H2810" s="15">
        <f t="shared" ca="1" si="269"/>
        <v>1.0084043126684636</v>
      </c>
      <c r="I2810" s="18" t="e">
        <f t="shared" ca="1" si="270"/>
        <v>#DIV/0!</v>
      </c>
      <c r="J2810" s="9" t="e">
        <f t="shared" ca="1" si="265"/>
        <v>#DIV/0!</v>
      </c>
    </row>
    <row r="2811" spans="3:10" x14ac:dyDescent="0.2">
      <c r="C2811" s="7">
        <v>560.27499999999998</v>
      </c>
      <c r="D2811" s="16">
        <v>-1.8885322892200001E-2</v>
      </c>
      <c r="E2811" s="14">
        <f t="shared" ca="1" si="266"/>
        <v>0</v>
      </c>
      <c r="F2811" s="14">
        <f t="shared" ca="1" si="267"/>
        <v>563.88400000000001</v>
      </c>
      <c r="G2811" s="15" t="e">
        <f t="shared" ca="1" si="268"/>
        <v>#DIV/0!</v>
      </c>
      <c r="H2811" s="15">
        <f t="shared" ca="1" si="269"/>
        <v>0.99359974746579072</v>
      </c>
      <c r="I2811" s="18" t="e">
        <f t="shared" ca="1" si="270"/>
        <v>#DIV/0!</v>
      </c>
      <c r="J2811" s="9" t="e">
        <f t="shared" ca="1" si="265"/>
        <v>#DIV/0!</v>
      </c>
    </row>
    <row r="2812" spans="3:10" x14ac:dyDescent="0.2">
      <c r="C2812" s="7">
        <v>556.00800000000004</v>
      </c>
      <c r="D2812" s="16">
        <v>-1.28472265596E-2</v>
      </c>
      <c r="E2812" s="14">
        <f t="shared" ca="1" si="266"/>
        <v>0</v>
      </c>
      <c r="F2812" s="14">
        <f t="shared" ca="1" si="267"/>
        <v>554.61300000000006</v>
      </c>
      <c r="G2812" s="15" t="e">
        <f t="shared" ca="1" si="268"/>
        <v>#DIV/0!</v>
      </c>
      <c r="H2812" s="15">
        <f t="shared" ca="1" si="269"/>
        <v>1.0025152674026754</v>
      </c>
      <c r="I2812" s="18" t="e">
        <f t="shared" ca="1" si="270"/>
        <v>#DIV/0!</v>
      </c>
      <c r="J2812" s="9" t="e">
        <f t="shared" ca="1" si="265"/>
        <v>#DIV/0!</v>
      </c>
    </row>
    <row r="2813" spans="3:10" x14ac:dyDescent="0.2">
      <c r="C2813" s="7">
        <v>549.19899999999996</v>
      </c>
      <c r="D2813" s="16">
        <v>-1.9125805878100002E-2</v>
      </c>
      <c r="E2813" s="14">
        <f t="shared" ca="1" si="266"/>
        <v>0</v>
      </c>
      <c r="F2813" s="14">
        <f t="shared" ca="1" si="267"/>
        <v>563.72</v>
      </c>
      <c r="G2813" s="15" t="e">
        <f t="shared" ca="1" si="268"/>
        <v>#DIV/0!</v>
      </c>
      <c r="H2813" s="15">
        <f t="shared" ca="1" si="269"/>
        <v>0.97424075782303254</v>
      </c>
      <c r="I2813" s="18" t="e">
        <f t="shared" ca="1" si="270"/>
        <v>#DIV/0!</v>
      </c>
      <c r="J2813" s="9" t="e">
        <f t="shared" ca="1" si="265"/>
        <v>#DIV/0!</v>
      </c>
    </row>
    <row r="2814" spans="3:10" x14ac:dyDescent="0.2">
      <c r="C2814" s="7">
        <v>550.59299999999996</v>
      </c>
      <c r="D2814" s="16">
        <v>-2.2728882104400001E-2</v>
      </c>
      <c r="E2814" s="14">
        <f t="shared" ca="1" si="266"/>
        <v>0</v>
      </c>
      <c r="F2814" s="14">
        <f t="shared" ca="1" si="267"/>
        <v>564.13099999999997</v>
      </c>
      <c r="G2814" s="15" t="e">
        <f t="shared" ca="1" si="268"/>
        <v>#DIV/0!</v>
      </c>
      <c r="H2814" s="15">
        <f t="shared" ca="1" si="269"/>
        <v>0.97600202789777546</v>
      </c>
      <c r="I2814" s="18" t="e">
        <f t="shared" ca="1" si="270"/>
        <v>#DIV/0!</v>
      </c>
      <c r="J2814" s="9" t="e">
        <f t="shared" ca="1" si="265"/>
        <v>#DIV/0!</v>
      </c>
    </row>
    <row r="2815" spans="3:10" x14ac:dyDescent="0.2">
      <c r="C2815" s="7">
        <v>547.55799999999999</v>
      </c>
      <c r="D2815" s="16">
        <v>-2.9273689787900001E-2</v>
      </c>
      <c r="E2815" s="14">
        <f t="shared" ca="1" si="266"/>
        <v>0</v>
      </c>
      <c r="F2815" s="14">
        <f t="shared" ca="1" si="267"/>
        <v>567.33000000000004</v>
      </c>
      <c r="G2815" s="15" t="e">
        <f t="shared" ca="1" si="268"/>
        <v>#DIV/0!</v>
      </c>
      <c r="H2815" s="15">
        <f t="shared" ca="1" si="269"/>
        <v>0.96514903142791664</v>
      </c>
      <c r="I2815" s="18" t="e">
        <f t="shared" ca="1" si="270"/>
        <v>#DIV/0!</v>
      </c>
      <c r="J2815" s="9" t="e">
        <f t="shared" ca="1" si="265"/>
        <v>#DIV/0!</v>
      </c>
    </row>
    <row r="2816" spans="3:10" x14ac:dyDescent="0.2">
      <c r="C2816" s="7">
        <v>549.28099999999995</v>
      </c>
      <c r="D2816" s="16">
        <v>-4.1607154678400003E-2</v>
      </c>
      <c r="E2816" s="14">
        <f t="shared" ca="1" si="266"/>
        <v>0</v>
      </c>
      <c r="F2816" s="14">
        <f t="shared" ca="1" si="267"/>
        <v>580.53899999999999</v>
      </c>
      <c r="G2816" s="15" t="e">
        <f t="shared" ca="1" si="268"/>
        <v>#DIV/0!</v>
      </c>
      <c r="H2816" s="15">
        <f t="shared" ca="1" si="269"/>
        <v>0.94615693347044727</v>
      </c>
      <c r="I2816" s="18" t="e">
        <f t="shared" ca="1" si="270"/>
        <v>#DIV/0!</v>
      </c>
      <c r="J2816" s="9" t="e">
        <f t="shared" ca="1" si="265"/>
        <v>#DIV/0!</v>
      </c>
    </row>
    <row r="2817" spans="3:10" x14ac:dyDescent="0.2">
      <c r="C2817" s="7">
        <v>555.67999999999995</v>
      </c>
      <c r="D2817" s="16">
        <v>-2.99292043598E-2</v>
      </c>
      <c r="E2817" s="14">
        <f t="shared" ca="1" si="266"/>
        <v>0</v>
      </c>
      <c r="F2817" s="14">
        <f t="shared" ca="1" si="267"/>
        <v>581.11400000000003</v>
      </c>
      <c r="G2817" s="15" t="e">
        <f t="shared" ca="1" si="268"/>
        <v>#DIV/0!</v>
      </c>
      <c r="H2817" s="15">
        <f t="shared" ca="1" si="269"/>
        <v>0.95623233995395041</v>
      </c>
      <c r="I2817" s="18" t="e">
        <f t="shared" ca="1" si="270"/>
        <v>#DIV/0!</v>
      </c>
      <c r="J2817" s="9" t="e">
        <f t="shared" ca="1" si="265"/>
        <v>#DIV/0!</v>
      </c>
    </row>
    <row r="2818" spans="3:10" x14ac:dyDescent="0.2">
      <c r="C2818" s="7">
        <v>551.66</v>
      </c>
      <c r="D2818" s="16">
        <v>-2.7019584867299998E-2</v>
      </c>
      <c r="E2818" s="14">
        <f t="shared" ca="1" si="266"/>
        <v>0</v>
      </c>
      <c r="F2818" s="14">
        <f t="shared" ca="1" si="267"/>
        <v>575.20600000000002</v>
      </c>
      <c r="G2818" s="15" t="e">
        <f t="shared" ca="1" si="268"/>
        <v>#DIV/0!</v>
      </c>
      <c r="H2818" s="15">
        <f t="shared" ca="1" si="269"/>
        <v>0.95906510015542246</v>
      </c>
      <c r="I2818" s="18" t="e">
        <f t="shared" ca="1" si="270"/>
        <v>#DIV/0!</v>
      </c>
      <c r="J2818" s="9" t="e">
        <f t="shared" ca="1" si="265"/>
        <v>#DIV/0!</v>
      </c>
    </row>
    <row r="2819" spans="3:10" x14ac:dyDescent="0.2">
      <c r="C2819" s="7">
        <v>545.178</v>
      </c>
      <c r="D2819" s="16">
        <v>-2.63819732577E-2</v>
      </c>
      <c r="E2819" s="14">
        <f t="shared" ca="1" si="266"/>
        <v>0</v>
      </c>
      <c r="F2819" s="14">
        <f t="shared" ca="1" si="267"/>
        <v>579.14400000000001</v>
      </c>
      <c r="G2819" s="15" t="e">
        <f t="shared" ca="1" si="268"/>
        <v>#DIV/0!</v>
      </c>
      <c r="H2819" s="15">
        <f t="shared" ca="1" si="269"/>
        <v>0.94135137375160582</v>
      </c>
      <c r="I2819" s="18" t="e">
        <f t="shared" ca="1" si="270"/>
        <v>#DIV/0!</v>
      </c>
      <c r="J2819" s="9" t="e">
        <f t="shared" ca="1" si="265"/>
        <v>#DIV/0!</v>
      </c>
    </row>
    <row r="2820" spans="3:10" x14ac:dyDescent="0.2">
      <c r="C2820" s="7">
        <v>548.70600000000002</v>
      </c>
      <c r="D2820" s="16">
        <v>-5.38790332534E-3</v>
      </c>
      <c r="E2820" s="14">
        <f t="shared" ca="1" si="266"/>
        <v>0</v>
      </c>
      <c r="F2820" s="14">
        <f t="shared" ca="1" si="267"/>
        <v>573.48299999999995</v>
      </c>
      <c r="G2820" s="15" t="e">
        <f t="shared" ca="1" si="268"/>
        <v>#DIV/0!</v>
      </c>
      <c r="H2820" s="15">
        <f t="shared" ca="1" si="269"/>
        <v>0.95679558068852966</v>
      </c>
      <c r="I2820" s="18" t="e">
        <f t="shared" ca="1" si="270"/>
        <v>#DIV/0!</v>
      </c>
      <c r="J2820" s="9" t="e">
        <f t="shared" ca="1" si="265"/>
        <v>#DIV/0!</v>
      </c>
    </row>
    <row r="2821" spans="3:10" x14ac:dyDescent="0.2">
      <c r="C2821" s="7">
        <v>556.5</v>
      </c>
      <c r="D2821" s="16">
        <v>-8.8152340111900002E-3</v>
      </c>
      <c r="E2821" s="14">
        <f t="shared" ca="1" si="266"/>
        <v>0</v>
      </c>
      <c r="F2821" s="14">
        <f t="shared" ca="1" si="267"/>
        <v>575.28800000000001</v>
      </c>
      <c r="G2821" s="15" t="e">
        <f t="shared" ca="1" si="268"/>
        <v>#DIV/0!</v>
      </c>
      <c r="H2821" s="15">
        <f t="shared" ca="1" si="269"/>
        <v>0.96734157500243356</v>
      </c>
      <c r="I2821" s="18" t="e">
        <f t="shared" ca="1" si="270"/>
        <v>#DIV/0!</v>
      </c>
      <c r="J2821" s="9" t="e">
        <f t="shared" ca="1" si="265"/>
        <v>#DIV/0!</v>
      </c>
    </row>
    <row r="2822" spans="3:10" x14ac:dyDescent="0.2">
      <c r="C2822" s="7">
        <v>565.77099999999996</v>
      </c>
      <c r="D2822" s="16">
        <v>-3.0371239943900001E-3</v>
      </c>
      <c r="E2822" s="14">
        <f t="shared" ca="1" si="266"/>
        <v>0</v>
      </c>
      <c r="F2822" s="14">
        <f t="shared" ca="1" si="267"/>
        <v>575.94500000000005</v>
      </c>
      <c r="G2822" s="15" t="e">
        <f t="shared" ca="1" si="268"/>
        <v>#DIV/0!</v>
      </c>
      <c r="H2822" s="15">
        <f t="shared" ca="1" si="269"/>
        <v>0.98233511880474678</v>
      </c>
      <c r="I2822" s="18" t="e">
        <f t="shared" ca="1" si="270"/>
        <v>#DIV/0!</v>
      </c>
      <c r="J2822" s="9" t="e">
        <f t="shared" ca="1" si="265"/>
        <v>#DIV/0!</v>
      </c>
    </row>
    <row r="2823" spans="3:10" x14ac:dyDescent="0.2">
      <c r="C2823" s="7">
        <v>565.93499999999995</v>
      </c>
      <c r="D2823" s="16">
        <v>-1.6913415784000001E-3</v>
      </c>
      <c r="E2823" s="14">
        <f t="shared" ca="1" si="266"/>
        <v>0</v>
      </c>
      <c r="F2823" s="14">
        <f t="shared" ca="1" si="267"/>
        <v>576.92899999999997</v>
      </c>
      <c r="G2823" s="15" t="e">
        <f t="shared" ca="1" si="268"/>
        <v>#DIV/0!</v>
      </c>
      <c r="H2823" s="15">
        <f t="shared" ca="1" si="269"/>
        <v>0.98094392897566252</v>
      </c>
      <c r="I2823" s="18" t="e">
        <f t="shared" ca="1" si="270"/>
        <v>#DIV/0!</v>
      </c>
      <c r="J2823" s="9" t="e">
        <f t="shared" ca="1" si="265"/>
        <v>#DIV/0!</v>
      </c>
    </row>
    <row r="2824" spans="3:10" x14ac:dyDescent="0.2">
      <c r="C2824" s="7">
        <v>563.96600000000001</v>
      </c>
      <c r="D2824" s="16">
        <v>-4.7424734697599997E-3</v>
      </c>
      <c r="E2824" s="14">
        <f t="shared" ca="1" si="266"/>
        <v>0</v>
      </c>
      <c r="F2824" s="14">
        <f t="shared" ca="1" si="267"/>
        <v>568.47900000000004</v>
      </c>
      <c r="G2824" s="15" t="e">
        <f t="shared" ca="1" si="268"/>
        <v>#DIV/0!</v>
      </c>
      <c r="H2824" s="15">
        <f t="shared" ca="1" si="269"/>
        <v>0.99206127227215068</v>
      </c>
      <c r="I2824" s="18" t="e">
        <f t="shared" ca="1" si="270"/>
        <v>#DIV/0!</v>
      </c>
      <c r="J2824" s="9" t="e">
        <f t="shared" ca="1" si="265"/>
        <v>#DIV/0!</v>
      </c>
    </row>
    <row r="2825" spans="3:10" x14ac:dyDescent="0.2">
      <c r="C2825" s="7">
        <v>562.654</v>
      </c>
      <c r="D2825" s="16">
        <v>-1.5867084148000001E-2</v>
      </c>
      <c r="E2825" s="14">
        <f t="shared" ca="1" si="266"/>
        <v>0</v>
      </c>
      <c r="F2825" s="14">
        <f t="shared" ca="1" si="267"/>
        <v>570.61199999999997</v>
      </c>
      <c r="G2825" s="15" t="e">
        <f t="shared" ca="1" si="268"/>
        <v>#DIV/0!</v>
      </c>
      <c r="H2825" s="15">
        <f t="shared" ca="1" si="269"/>
        <v>0.98605357055231935</v>
      </c>
      <c r="I2825" s="18" t="e">
        <f t="shared" ca="1" si="270"/>
        <v>#DIV/0!</v>
      </c>
      <c r="J2825" s="9" t="e">
        <f t="shared" ca="1" si="265"/>
        <v>#DIV/0!</v>
      </c>
    </row>
    <row r="2826" spans="3:10" x14ac:dyDescent="0.2">
      <c r="C2826" s="7">
        <v>556.25400000000002</v>
      </c>
      <c r="D2826" s="16">
        <v>-2.2646275638999999E-2</v>
      </c>
      <c r="E2826" s="14">
        <f t="shared" ca="1" si="266"/>
        <v>0</v>
      </c>
      <c r="F2826" s="14">
        <f t="shared" ca="1" si="267"/>
        <v>573.40099999999995</v>
      </c>
      <c r="G2826" s="15" t="e">
        <f t="shared" ca="1" si="268"/>
        <v>#DIV/0!</v>
      </c>
      <c r="H2826" s="15">
        <f t="shared" ca="1" si="269"/>
        <v>0.97009597123130242</v>
      </c>
      <c r="I2826" s="18" t="e">
        <f t="shared" ca="1" si="270"/>
        <v>#DIV/0!</v>
      </c>
      <c r="J2826" s="9" t="e">
        <f t="shared" ca="1" si="265"/>
        <v>#DIV/0!</v>
      </c>
    </row>
    <row r="2827" spans="3:10" x14ac:dyDescent="0.2">
      <c r="C2827" s="7">
        <v>557.07500000000005</v>
      </c>
      <c r="D2827" s="16">
        <v>-1.8696648115900001E-2</v>
      </c>
      <c r="E2827" s="14">
        <f t="shared" ca="1" si="266"/>
        <v>0</v>
      </c>
      <c r="F2827" s="14">
        <f t="shared" ca="1" si="267"/>
        <v>565.44299999999998</v>
      </c>
      <c r="G2827" s="15" t="e">
        <f t="shared" ca="1" si="268"/>
        <v>#DIV/0!</v>
      </c>
      <c r="H2827" s="15">
        <f t="shared" ca="1" si="269"/>
        <v>0.98520098400722989</v>
      </c>
      <c r="I2827" s="18" t="e">
        <f t="shared" ca="1" si="270"/>
        <v>#DIV/0!</v>
      </c>
      <c r="J2827" s="9" t="e">
        <f t="shared" ca="1" si="265"/>
        <v>#DIV/0!</v>
      </c>
    </row>
    <row r="2828" spans="3:10" x14ac:dyDescent="0.2">
      <c r="C2828" s="7">
        <v>562.572</v>
      </c>
      <c r="D2828" s="16">
        <v>-1.5838301769200001E-2</v>
      </c>
      <c r="E2828" s="14">
        <f t="shared" ca="1" si="266"/>
        <v>0</v>
      </c>
      <c r="F2828" s="14">
        <f t="shared" ca="1" si="267"/>
        <v>563.30999999999995</v>
      </c>
      <c r="G2828" s="15" t="e">
        <f t="shared" ca="1" si="268"/>
        <v>#DIV/0!</v>
      </c>
      <c r="H2828" s="15">
        <f t="shared" ca="1" si="269"/>
        <v>0.99868988656334889</v>
      </c>
      <c r="I2828" s="18" t="e">
        <f t="shared" ca="1" si="270"/>
        <v>#DIV/0!</v>
      </c>
      <c r="J2828" s="9" t="e">
        <f t="shared" ca="1" si="265"/>
        <v>#DIV/0!</v>
      </c>
    </row>
    <row r="2829" spans="3:10" x14ac:dyDescent="0.2">
      <c r="C2829" s="7">
        <v>564.21299999999997</v>
      </c>
      <c r="D2829" s="16">
        <v>-1.56863941855E-2</v>
      </c>
      <c r="E2829" s="14">
        <f t="shared" ca="1" si="266"/>
        <v>0</v>
      </c>
      <c r="F2829" s="14">
        <f t="shared" ca="1" si="267"/>
        <v>562.572</v>
      </c>
      <c r="G2829" s="15" t="e">
        <f t="shared" ca="1" si="268"/>
        <v>#DIV/0!</v>
      </c>
      <c r="H2829" s="15">
        <f t="shared" ca="1" si="269"/>
        <v>1.0029169599624581</v>
      </c>
      <c r="I2829" s="18" t="e">
        <f t="shared" ca="1" si="270"/>
        <v>#DIV/0!</v>
      </c>
      <c r="J2829" s="9" t="e">
        <f t="shared" ca="1" si="265"/>
        <v>#DIV/0!</v>
      </c>
    </row>
    <row r="2830" spans="3:10" x14ac:dyDescent="0.2">
      <c r="C2830" s="7">
        <v>562.15</v>
      </c>
      <c r="D2830" s="16">
        <v>-1.67264429819E-2</v>
      </c>
      <c r="E2830" s="14">
        <f t="shared" ca="1" si="266"/>
        <v>0</v>
      </c>
      <c r="F2830" s="14">
        <f t="shared" ca="1" si="267"/>
        <v>561.17700000000002</v>
      </c>
      <c r="G2830" s="15" t="e">
        <f t="shared" ca="1" si="268"/>
        <v>#DIV/0!</v>
      </c>
      <c r="H2830" s="15">
        <f t="shared" ca="1" si="269"/>
        <v>1.0017338558066349</v>
      </c>
      <c r="I2830" s="18" t="e">
        <f t="shared" ca="1" si="270"/>
        <v>#DIV/0!</v>
      </c>
      <c r="J2830" s="9" t="e">
        <f t="shared" ca="1" si="265"/>
        <v>#DIV/0!</v>
      </c>
    </row>
    <row r="2831" spans="3:10" x14ac:dyDescent="0.2">
      <c r="C2831" s="7">
        <v>565.38199999999995</v>
      </c>
      <c r="D2831" s="16">
        <v>-1.30717921915E-2</v>
      </c>
      <c r="E2831" s="14">
        <f t="shared" ca="1" si="266"/>
        <v>0</v>
      </c>
      <c r="F2831" s="14">
        <f t="shared" ca="1" si="267"/>
        <v>560.27499999999998</v>
      </c>
      <c r="G2831" s="15" t="e">
        <f t="shared" ca="1" si="268"/>
        <v>#DIV/0!</v>
      </c>
      <c r="H2831" s="15">
        <f t="shared" ca="1" si="269"/>
        <v>1.0091151666592297</v>
      </c>
      <c r="I2831" s="18" t="e">
        <f t="shared" ca="1" si="270"/>
        <v>#DIV/0!</v>
      </c>
      <c r="J2831" s="9" t="e">
        <f t="shared" ca="1" si="265"/>
        <v>#DIV/0!</v>
      </c>
    </row>
    <row r="2832" spans="3:10" x14ac:dyDescent="0.2">
      <c r="C2832" s="7">
        <v>563.55899999999997</v>
      </c>
      <c r="D2832" s="16">
        <v>-1.7876352260099999E-2</v>
      </c>
      <c r="E2832" s="14">
        <f t="shared" ca="1" si="266"/>
        <v>0</v>
      </c>
      <c r="F2832" s="14">
        <f t="shared" ca="1" si="267"/>
        <v>556.00800000000004</v>
      </c>
      <c r="G2832" s="15" t="e">
        <f t="shared" ca="1" si="268"/>
        <v>#DIV/0!</v>
      </c>
      <c r="H2832" s="15">
        <f t="shared" ca="1" si="269"/>
        <v>1.0135807398454697</v>
      </c>
      <c r="I2832" s="18" t="e">
        <f t="shared" ca="1" si="270"/>
        <v>#DIV/0!</v>
      </c>
      <c r="J2832" s="9" t="e">
        <f t="shared" ca="1" si="265"/>
        <v>#DIV/0!</v>
      </c>
    </row>
    <row r="2833" spans="3:10" x14ac:dyDescent="0.2">
      <c r="C2833" s="7">
        <v>565.96199999999999</v>
      </c>
      <c r="D2833" s="16">
        <v>-9.8659254457099995E-3</v>
      </c>
      <c r="E2833" s="14">
        <f t="shared" ca="1" si="266"/>
        <v>0</v>
      </c>
      <c r="F2833" s="14">
        <f t="shared" ca="1" si="267"/>
        <v>549.19899999999996</v>
      </c>
      <c r="G2833" s="15" t="e">
        <f t="shared" ca="1" si="268"/>
        <v>#DIV/0!</v>
      </c>
      <c r="H2833" s="15">
        <f t="shared" ca="1" si="269"/>
        <v>1.0305226338722395</v>
      </c>
      <c r="I2833" s="18" t="e">
        <f t="shared" ca="1" si="270"/>
        <v>#DIV/0!</v>
      </c>
      <c r="J2833" s="9" t="e">
        <f t="shared" ca="1" si="265"/>
        <v>#DIV/0!</v>
      </c>
    </row>
    <row r="2834" spans="3:10" x14ac:dyDescent="0.2">
      <c r="C2834" s="7">
        <v>569.11099999999999</v>
      </c>
      <c r="D2834" s="16">
        <v>-1.43817614667E-2</v>
      </c>
      <c r="E2834" s="14">
        <f t="shared" ca="1" si="266"/>
        <v>0</v>
      </c>
      <c r="F2834" s="14">
        <f t="shared" ca="1" si="267"/>
        <v>550.59299999999996</v>
      </c>
      <c r="G2834" s="15" t="e">
        <f t="shared" ca="1" si="268"/>
        <v>#DIV/0!</v>
      </c>
      <c r="H2834" s="15">
        <f t="shared" ca="1" si="269"/>
        <v>1.0336328286047953</v>
      </c>
      <c r="I2834" s="18" t="e">
        <f t="shared" ca="1" si="270"/>
        <v>#DIV/0!</v>
      </c>
      <c r="J2834" s="9" t="e">
        <f t="shared" ca="1" si="265"/>
        <v>#DIV/0!</v>
      </c>
    </row>
    <row r="2835" spans="3:10" x14ac:dyDescent="0.2">
      <c r="C2835" s="7">
        <v>566.45899999999995</v>
      </c>
      <c r="D2835" s="16">
        <v>-1.7407962394600001E-2</v>
      </c>
      <c r="E2835" s="14">
        <f t="shared" ca="1" si="266"/>
        <v>0</v>
      </c>
      <c r="F2835" s="14">
        <f t="shared" ca="1" si="267"/>
        <v>547.55799999999999</v>
      </c>
      <c r="G2835" s="15" t="e">
        <f t="shared" ca="1" si="268"/>
        <v>#DIV/0!</v>
      </c>
      <c r="H2835" s="15">
        <f t="shared" ca="1" si="269"/>
        <v>1.0345187176518287</v>
      </c>
      <c r="I2835" s="18" t="e">
        <f t="shared" ca="1" si="270"/>
        <v>#DIV/0!</v>
      </c>
      <c r="J2835" s="9" t="e">
        <f t="shared" ca="1" si="265"/>
        <v>#DIV/0!</v>
      </c>
    </row>
    <row r="2836" spans="3:10" x14ac:dyDescent="0.2">
      <c r="C2836" s="7">
        <v>565.29899999999998</v>
      </c>
      <c r="D2836" s="16">
        <v>-1.40142795389E-2</v>
      </c>
      <c r="E2836" s="14">
        <f t="shared" ca="1" si="266"/>
        <v>0</v>
      </c>
      <c r="F2836" s="14">
        <f t="shared" ca="1" si="267"/>
        <v>549.28099999999995</v>
      </c>
      <c r="G2836" s="15" t="e">
        <f t="shared" ca="1" si="268"/>
        <v>#DIV/0!</v>
      </c>
      <c r="H2836" s="15">
        <f t="shared" ca="1" si="269"/>
        <v>1.0291617587355106</v>
      </c>
      <c r="I2836" s="18" t="e">
        <f t="shared" ca="1" si="270"/>
        <v>#DIV/0!</v>
      </c>
      <c r="J2836" s="9" t="e">
        <f t="shared" ca="1" si="265"/>
        <v>#DIV/0!</v>
      </c>
    </row>
    <row r="2837" spans="3:10" x14ac:dyDescent="0.2">
      <c r="C2837" s="7">
        <v>569.60900000000004</v>
      </c>
      <c r="D2837" s="16">
        <v>-1.76731047457E-2</v>
      </c>
      <c r="E2837" s="14">
        <f t="shared" ca="1" si="266"/>
        <v>0</v>
      </c>
      <c r="F2837" s="14">
        <f t="shared" ca="1" si="267"/>
        <v>555.67999999999995</v>
      </c>
      <c r="G2837" s="15" t="e">
        <f t="shared" ca="1" si="268"/>
        <v>#DIV/0!</v>
      </c>
      <c r="H2837" s="15">
        <f t="shared" ca="1" si="269"/>
        <v>1.0250665850849412</v>
      </c>
      <c r="I2837" s="18" t="e">
        <f t="shared" ca="1" si="270"/>
        <v>#DIV/0!</v>
      </c>
      <c r="J2837" s="9" t="e">
        <f t="shared" ca="1" si="265"/>
        <v>#DIV/0!</v>
      </c>
    </row>
    <row r="2838" spans="3:10" x14ac:dyDescent="0.2">
      <c r="C2838" s="7">
        <v>582.62</v>
      </c>
      <c r="D2838" s="16">
        <v>5.1704392355399996E-3</v>
      </c>
      <c r="E2838" s="14">
        <f t="shared" ca="1" si="266"/>
        <v>0</v>
      </c>
      <c r="F2838" s="14">
        <f t="shared" ca="1" si="267"/>
        <v>551.66</v>
      </c>
      <c r="G2838" s="15" t="e">
        <f t="shared" ca="1" si="268"/>
        <v>#DIV/0!</v>
      </c>
      <c r="H2838" s="15">
        <f t="shared" ca="1" si="269"/>
        <v>1.0561215241271797</v>
      </c>
      <c r="I2838" s="18" t="e">
        <f t="shared" ca="1" si="270"/>
        <v>#DIV/0!</v>
      </c>
      <c r="J2838" s="9" t="e">
        <f t="shared" ca="1" si="265"/>
        <v>#DIV/0!</v>
      </c>
    </row>
    <row r="2839" spans="3:10" x14ac:dyDescent="0.2">
      <c r="C2839" s="7">
        <v>578.476</v>
      </c>
      <c r="D2839" s="16">
        <v>1.1569724353199999E-3</v>
      </c>
      <c r="E2839" s="14">
        <f t="shared" ca="1" si="266"/>
        <v>0</v>
      </c>
      <c r="F2839" s="14">
        <f t="shared" ca="1" si="267"/>
        <v>545.178</v>
      </c>
      <c r="G2839" s="15" t="e">
        <f t="shared" ca="1" si="268"/>
        <v>#DIV/0!</v>
      </c>
      <c r="H2839" s="15">
        <f t="shared" ca="1" si="269"/>
        <v>1.0610772995241922</v>
      </c>
      <c r="I2839" s="18" t="e">
        <f t="shared" ca="1" si="270"/>
        <v>#DIV/0!</v>
      </c>
      <c r="J2839" s="9" t="e">
        <f t="shared" ref="J2839:J2902" ca="1" si="271">ROUND(I2839-D2839,10)</f>
        <v>#DIV/0!</v>
      </c>
    </row>
    <row r="2840" spans="3:10" x14ac:dyDescent="0.2">
      <c r="C2840" s="7">
        <v>574.74699999999996</v>
      </c>
      <c r="D2840" s="16">
        <v>-1.52795790556E-2</v>
      </c>
      <c r="E2840" s="14">
        <f t="shared" ca="1" si="266"/>
        <v>0</v>
      </c>
      <c r="F2840" s="14">
        <f t="shared" ca="1" si="267"/>
        <v>548.70600000000002</v>
      </c>
      <c r="G2840" s="15" t="e">
        <f t="shared" ca="1" si="268"/>
        <v>#DIV/0!</v>
      </c>
      <c r="H2840" s="15">
        <f t="shared" ca="1" si="269"/>
        <v>1.047458930647742</v>
      </c>
      <c r="I2840" s="18" t="e">
        <f t="shared" ca="1" si="270"/>
        <v>#DIV/0!</v>
      </c>
      <c r="J2840" s="9" t="e">
        <f t="shared" ca="1" si="271"/>
        <v>#DIV/0!</v>
      </c>
    </row>
    <row r="2841" spans="3:10" x14ac:dyDescent="0.2">
      <c r="C2841" s="7">
        <v>571.68100000000004</v>
      </c>
      <c r="D2841" s="16">
        <v>-1.3629554145599999E-2</v>
      </c>
      <c r="E2841" s="14">
        <f t="shared" ca="1" si="266"/>
        <v>0</v>
      </c>
      <c r="F2841" s="14">
        <f t="shared" ca="1" si="267"/>
        <v>556.5</v>
      </c>
      <c r="G2841" s="15" t="e">
        <f t="shared" ca="1" si="268"/>
        <v>#DIV/0!</v>
      </c>
      <c r="H2841" s="15">
        <f t="shared" ca="1" si="269"/>
        <v>1.0272794249775383</v>
      </c>
      <c r="I2841" s="18" t="e">
        <f t="shared" ca="1" si="270"/>
        <v>#DIV/0!</v>
      </c>
      <c r="J2841" s="9" t="e">
        <f t="shared" ca="1" si="271"/>
        <v>#DIV/0!</v>
      </c>
    </row>
    <row r="2842" spans="3:10" x14ac:dyDescent="0.2">
      <c r="C2842" s="7">
        <v>576.322</v>
      </c>
      <c r="D2842" s="16">
        <v>-1.4939574077100001E-2</v>
      </c>
      <c r="E2842" s="14">
        <f t="shared" ca="1" si="266"/>
        <v>0</v>
      </c>
      <c r="F2842" s="14">
        <f t="shared" ca="1" si="267"/>
        <v>565.77099999999996</v>
      </c>
      <c r="G2842" s="15" t="e">
        <f t="shared" ca="1" si="268"/>
        <v>#DIV/0!</v>
      </c>
      <c r="H2842" s="15">
        <f t="shared" ca="1" si="269"/>
        <v>1.0186488879776447</v>
      </c>
      <c r="I2842" s="18" t="e">
        <f t="shared" ca="1" si="270"/>
        <v>#DIV/0!</v>
      </c>
      <c r="J2842" s="9" t="e">
        <f t="shared" ca="1" si="271"/>
        <v>#DIV/0!</v>
      </c>
    </row>
    <row r="2843" spans="3:10" x14ac:dyDescent="0.2">
      <c r="C2843" s="7">
        <v>577.64800000000002</v>
      </c>
      <c r="D2843" s="16">
        <v>-1.2783371850100001E-2</v>
      </c>
      <c r="E2843" s="14">
        <f t="shared" ca="1" si="266"/>
        <v>0</v>
      </c>
      <c r="F2843" s="14">
        <f t="shared" ca="1" si="267"/>
        <v>565.93499999999995</v>
      </c>
      <c r="G2843" s="15" t="e">
        <f t="shared" ca="1" si="268"/>
        <v>#DIV/0!</v>
      </c>
      <c r="H2843" s="15">
        <f t="shared" ca="1" si="269"/>
        <v>1.0206967231219135</v>
      </c>
      <c r="I2843" s="18" t="e">
        <f t="shared" ca="1" si="270"/>
        <v>#DIV/0!</v>
      </c>
      <c r="J2843" s="9" t="e">
        <f t="shared" ca="1" si="271"/>
        <v>#DIV/0!</v>
      </c>
    </row>
    <row r="2844" spans="3:10" x14ac:dyDescent="0.2">
      <c r="C2844" s="7">
        <v>576.98500000000001</v>
      </c>
      <c r="D2844" s="16">
        <v>-3.9417751729700001E-3</v>
      </c>
      <c r="E2844" s="14">
        <f t="shared" ca="1" si="266"/>
        <v>0</v>
      </c>
      <c r="F2844" s="14">
        <f t="shared" ca="1" si="267"/>
        <v>563.96600000000001</v>
      </c>
      <c r="G2844" s="15" t="e">
        <f t="shared" ca="1" si="268"/>
        <v>#DIV/0!</v>
      </c>
      <c r="H2844" s="15">
        <f t="shared" ca="1" si="269"/>
        <v>1.0230847249656894</v>
      </c>
      <c r="I2844" s="18" t="e">
        <f t="shared" ca="1" si="270"/>
        <v>#DIV/0!</v>
      </c>
      <c r="J2844" s="9" t="e">
        <f t="shared" ca="1" si="271"/>
        <v>#DIV/0!</v>
      </c>
    </row>
    <row r="2845" spans="3:10" x14ac:dyDescent="0.2">
      <c r="C2845" s="7">
        <v>566.21100000000001</v>
      </c>
      <c r="D2845" s="16">
        <v>-2.5422922554299999E-3</v>
      </c>
      <c r="E2845" s="14">
        <f t="shared" ca="1" si="266"/>
        <v>0</v>
      </c>
      <c r="F2845" s="14">
        <f t="shared" ca="1" si="267"/>
        <v>562.654</v>
      </c>
      <c r="G2845" s="15" t="e">
        <f t="shared" ca="1" si="268"/>
        <v>#DIV/0!</v>
      </c>
      <c r="H2845" s="15">
        <f t="shared" ca="1" si="269"/>
        <v>1.0063218247804158</v>
      </c>
      <c r="I2845" s="18" t="e">
        <f t="shared" ca="1" si="270"/>
        <v>#DIV/0!</v>
      </c>
      <c r="J2845" s="9" t="e">
        <f t="shared" ca="1" si="271"/>
        <v>#DIV/0!</v>
      </c>
    </row>
    <row r="2846" spans="3:10" x14ac:dyDescent="0.2">
      <c r="C2846" s="7">
        <v>565.96199999999999</v>
      </c>
      <c r="D2846" s="16">
        <v>3.73096104067E-3</v>
      </c>
      <c r="E2846" s="14">
        <f t="shared" ca="1" si="266"/>
        <v>0</v>
      </c>
      <c r="F2846" s="14">
        <f t="shared" ca="1" si="267"/>
        <v>556.25400000000002</v>
      </c>
      <c r="G2846" s="15" t="e">
        <f t="shared" ca="1" si="268"/>
        <v>#DIV/0!</v>
      </c>
      <c r="H2846" s="15">
        <f t="shared" ca="1" si="269"/>
        <v>1.0174524587688358</v>
      </c>
      <c r="I2846" s="18" t="e">
        <f t="shared" ca="1" si="270"/>
        <v>#DIV/0!</v>
      </c>
      <c r="J2846" s="9" t="e">
        <f t="shared" ca="1" si="271"/>
        <v>#DIV/0!</v>
      </c>
    </row>
    <row r="2847" spans="3:10" x14ac:dyDescent="0.2">
      <c r="C2847" s="7">
        <v>569.36</v>
      </c>
      <c r="D2847" s="16">
        <v>1.12418676504E-2</v>
      </c>
      <c r="E2847" s="14">
        <f t="shared" ca="1" si="266"/>
        <v>0</v>
      </c>
      <c r="F2847" s="14">
        <f t="shared" ca="1" si="267"/>
        <v>557.07500000000005</v>
      </c>
      <c r="G2847" s="15" t="e">
        <f t="shared" ca="1" si="268"/>
        <v>#DIV/0!</v>
      </c>
      <c r="H2847" s="15">
        <f t="shared" ca="1" si="269"/>
        <v>1.0220526859040524</v>
      </c>
      <c r="I2847" s="18" t="e">
        <f t="shared" ca="1" si="270"/>
        <v>#DIV/0!</v>
      </c>
      <c r="J2847" s="9" t="e">
        <f t="shared" ca="1" si="271"/>
        <v>#DIV/0!</v>
      </c>
    </row>
    <row r="2848" spans="3:10" x14ac:dyDescent="0.2">
      <c r="C2848" s="7">
        <v>575.99</v>
      </c>
      <c r="D2848" s="16">
        <v>1.32982301219E-2</v>
      </c>
      <c r="E2848" s="14">
        <f t="shared" ca="1" si="266"/>
        <v>0</v>
      </c>
      <c r="F2848" s="14">
        <f t="shared" ca="1" si="267"/>
        <v>562.572</v>
      </c>
      <c r="G2848" s="15" t="e">
        <f t="shared" ca="1" si="268"/>
        <v>#DIV/0!</v>
      </c>
      <c r="H2848" s="15">
        <f t="shared" ca="1" si="269"/>
        <v>1.0238511692725554</v>
      </c>
      <c r="I2848" s="18" t="e">
        <f t="shared" ca="1" si="270"/>
        <v>#DIV/0!</v>
      </c>
      <c r="J2848" s="9" t="e">
        <f t="shared" ca="1" si="271"/>
        <v>#DIV/0!</v>
      </c>
    </row>
    <row r="2849" spans="3:10" x14ac:dyDescent="0.2">
      <c r="C2849" s="7">
        <v>574.49800000000005</v>
      </c>
      <c r="D2849" s="16">
        <v>1.7879315269499998E-2</v>
      </c>
      <c r="E2849" s="14">
        <f t="shared" ref="E2849:E2912" ca="1" si="272">OFFSET(B2849,-$K$1,0)</f>
        <v>0</v>
      </c>
      <c r="F2849" s="14">
        <f t="shared" ref="F2849:F2912" ca="1" si="273">OFFSET(C2849,-$K$1,0)</f>
        <v>564.21299999999997</v>
      </c>
      <c r="G2849" s="15" t="e">
        <f t="shared" ref="G2849:G2912" ca="1" si="274">B2849/E2849</f>
        <v>#DIV/0!</v>
      </c>
      <c r="H2849" s="15">
        <f t="shared" ref="H2849:H2912" ca="1" si="275">C2849/F2849</f>
        <v>1.0182289312724098</v>
      </c>
      <c r="I2849" s="18" t="e">
        <f t="shared" ref="I2849:I2912" ca="1" si="276">H2849/G2849-1</f>
        <v>#DIV/0!</v>
      </c>
      <c r="J2849" s="9" t="e">
        <f t="shared" ca="1" si="271"/>
        <v>#DIV/0!</v>
      </c>
    </row>
    <row r="2850" spans="3:10" x14ac:dyDescent="0.2">
      <c r="C2850" s="7">
        <v>576.23900000000003</v>
      </c>
      <c r="D2850" s="16">
        <v>2.4050070905700001E-2</v>
      </c>
      <c r="E2850" s="14">
        <f t="shared" ca="1" si="272"/>
        <v>0</v>
      </c>
      <c r="F2850" s="14">
        <f t="shared" ca="1" si="273"/>
        <v>562.15</v>
      </c>
      <c r="G2850" s="15" t="e">
        <f t="shared" ca="1" si="274"/>
        <v>#DIV/0!</v>
      </c>
      <c r="H2850" s="15">
        <f t="shared" ca="1" si="275"/>
        <v>1.0250627056835364</v>
      </c>
      <c r="I2850" s="18" t="e">
        <f t="shared" ca="1" si="276"/>
        <v>#DIV/0!</v>
      </c>
      <c r="J2850" s="9" t="e">
        <f t="shared" ca="1" si="271"/>
        <v>#DIV/0!</v>
      </c>
    </row>
    <row r="2851" spans="3:10" x14ac:dyDescent="0.2">
      <c r="C2851" s="7">
        <v>574.99599999999998</v>
      </c>
      <c r="D2851" s="16">
        <v>2.18601998378E-2</v>
      </c>
      <c r="E2851" s="14">
        <f t="shared" ca="1" si="272"/>
        <v>0</v>
      </c>
      <c r="F2851" s="14">
        <f t="shared" ca="1" si="273"/>
        <v>565.38199999999995</v>
      </c>
      <c r="G2851" s="15" t="e">
        <f t="shared" ca="1" si="274"/>
        <v>#DIV/0!</v>
      </c>
      <c r="H2851" s="15">
        <f t="shared" ca="1" si="275"/>
        <v>1.017004432401456</v>
      </c>
      <c r="I2851" s="18" t="e">
        <f t="shared" ca="1" si="276"/>
        <v>#DIV/0!</v>
      </c>
      <c r="J2851" s="9" t="e">
        <f t="shared" ca="1" si="271"/>
        <v>#DIV/0!</v>
      </c>
    </row>
    <row r="2852" spans="3:10" x14ac:dyDescent="0.2">
      <c r="C2852" s="7">
        <v>568.78</v>
      </c>
      <c r="D2852" s="16">
        <v>1.63715121819E-2</v>
      </c>
      <c r="E2852" s="14">
        <f t="shared" ca="1" si="272"/>
        <v>0</v>
      </c>
      <c r="F2852" s="14">
        <f t="shared" ca="1" si="273"/>
        <v>563.55899999999997</v>
      </c>
      <c r="G2852" s="15" t="e">
        <f t="shared" ca="1" si="274"/>
        <v>#DIV/0!</v>
      </c>
      <c r="H2852" s="15">
        <f t="shared" ca="1" si="275"/>
        <v>1.0092643361209741</v>
      </c>
      <c r="I2852" s="18" t="e">
        <f t="shared" ca="1" si="276"/>
        <v>#DIV/0!</v>
      </c>
      <c r="J2852" s="9" t="e">
        <f t="shared" ca="1" si="271"/>
        <v>#DIV/0!</v>
      </c>
    </row>
    <row r="2853" spans="3:10" x14ac:dyDescent="0.2">
      <c r="C2853" s="7">
        <v>571.01800000000003</v>
      </c>
      <c r="D2853" s="16">
        <v>1.3635524511999999E-2</v>
      </c>
      <c r="E2853" s="14">
        <f t="shared" ca="1" si="272"/>
        <v>0</v>
      </c>
      <c r="F2853" s="14">
        <f t="shared" ca="1" si="273"/>
        <v>565.96199999999999</v>
      </c>
      <c r="G2853" s="15" t="e">
        <f t="shared" ca="1" si="274"/>
        <v>#DIV/0!</v>
      </c>
      <c r="H2853" s="15">
        <f t="shared" ca="1" si="275"/>
        <v>1.0089334619638775</v>
      </c>
      <c r="I2853" s="18" t="e">
        <f t="shared" ca="1" si="276"/>
        <v>#DIV/0!</v>
      </c>
      <c r="J2853" s="9" t="e">
        <f t="shared" ca="1" si="271"/>
        <v>#DIV/0!</v>
      </c>
    </row>
    <row r="2854" spans="3:10" x14ac:dyDescent="0.2">
      <c r="C2854" s="7">
        <v>568.78</v>
      </c>
      <c r="D2854" s="16">
        <v>2.0276629756199999E-2</v>
      </c>
      <c r="E2854" s="14">
        <f t="shared" ca="1" si="272"/>
        <v>0</v>
      </c>
      <c r="F2854" s="14">
        <f t="shared" ca="1" si="273"/>
        <v>569.11099999999999</v>
      </c>
      <c r="G2854" s="15" t="e">
        <f t="shared" ca="1" si="274"/>
        <v>#DIV/0!</v>
      </c>
      <c r="H2854" s="15">
        <f t="shared" ca="1" si="275"/>
        <v>0.99941839113986553</v>
      </c>
      <c r="I2854" s="18" t="e">
        <f t="shared" ca="1" si="276"/>
        <v>#DIV/0!</v>
      </c>
      <c r="J2854" s="9" t="e">
        <f t="shared" ca="1" si="271"/>
        <v>#DIV/0!</v>
      </c>
    </row>
    <row r="2855" spans="3:10" x14ac:dyDescent="0.2">
      <c r="C2855" s="7">
        <v>567.04</v>
      </c>
      <c r="D2855" s="16">
        <v>2.0325118990700001E-2</v>
      </c>
      <c r="E2855" s="14">
        <f t="shared" ca="1" si="272"/>
        <v>0</v>
      </c>
      <c r="F2855" s="14">
        <f t="shared" ca="1" si="273"/>
        <v>566.45899999999995</v>
      </c>
      <c r="G2855" s="15" t="e">
        <f t="shared" ca="1" si="274"/>
        <v>#DIV/0!</v>
      </c>
      <c r="H2855" s="15">
        <f t="shared" ca="1" si="275"/>
        <v>1.0010256699955338</v>
      </c>
      <c r="I2855" s="18" t="e">
        <f t="shared" ca="1" si="276"/>
        <v>#DIV/0!</v>
      </c>
      <c r="J2855" s="9" t="e">
        <f t="shared" ca="1" si="271"/>
        <v>#DIV/0!</v>
      </c>
    </row>
    <row r="2856" spans="3:10" x14ac:dyDescent="0.2">
      <c r="C2856" s="7">
        <v>565.21600000000001</v>
      </c>
      <c r="D2856" s="16">
        <v>1.1407553462299999E-2</v>
      </c>
      <c r="E2856" s="14">
        <f t="shared" ca="1" si="272"/>
        <v>0</v>
      </c>
      <c r="F2856" s="14">
        <f t="shared" ca="1" si="273"/>
        <v>565.29899999999998</v>
      </c>
      <c r="G2856" s="15" t="e">
        <f t="shared" ca="1" si="274"/>
        <v>#DIV/0!</v>
      </c>
      <c r="H2856" s="15">
        <f t="shared" ca="1" si="275"/>
        <v>0.99985317504541849</v>
      </c>
      <c r="I2856" s="18" t="e">
        <f t="shared" ca="1" si="276"/>
        <v>#DIV/0!</v>
      </c>
      <c r="J2856" s="9" t="e">
        <f t="shared" ca="1" si="271"/>
        <v>#DIV/0!</v>
      </c>
    </row>
    <row r="2857" spans="3:10" x14ac:dyDescent="0.2">
      <c r="C2857" s="7">
        <v>565.13300000000004</v>
      </c>
      <c r="D2857" s="16">
        <v>4.6880995513499998E-3</v>
      </c>
      <c r="E2857" s="14">
        <f t="shared" ca="1" si="272"/>
        <v>0</v>
      </c>
      <c r="F2857" s="14">
        <f t="shared" ca="1" si="273"/>
        <v>569.60900000000004</v>
      </c>
      <c r="G2857" s="15" t="e">
        <f t="shared" ca="1" si="274"/>
        <v>#DIV/0!</v>
      </c>
      <c r="H2857" s="15">
        <f t="shared" ca="1" si="275"/>
        <v>0.99214197809374505</v>
      </c>
      <c r="I2857" s="18" t="e">
        <f t="shared" ca="1" si="276"/>
        <v>#DIV/0!</v>
      </c>
      <c r="J2857" s="9" t="e">
        <f t="shared" ca="1" si="271"/>
        <v>#DIV/0!</v>
      </c>
    </row>
    <row r="2858" spans="3:10" x14ac:dyDescent="0.2">
      <c r="C2858" s="7">
        <v>561.32100000000003</v>
      </c>
      <c r="D2858" s="16">
        <v>-1.19719350461E-2</v>
      </c>
      <c r="E2858" s="14">
        <f t="shared" ca="1" si="272"/>
        <v>0</v>
      </c>
      <c r="F2858" s="14">
        <f t="shared" ca="1" si="273"/>
        <v>582.62</v>
      </c>
      <c r="G2858" s="15" t="e">
        <f t="shared" ca="1" si="274"/>
        <v>#DIV/0!</v>
      </c>
      <c r="H2858" s="15">
        <f t="shared" ca="1" si="275"/>
        <v>0.96344272424564903</v>
      </c>
      <c r="I2858" s="18" t="e">
        <f t="shared" ca="1" si="276"/>
        <v>#DIV/0!</v>
      </c>
      <c r="J2858" s="9" t="e">
        <f t="shared" ca="1" si="271"/>
        <v>#DIV/0!</v>
      </c>
    </row>
    <row r="2859" spans="3:10" x14ac:dyDescent="0.2">
      <c r="C2859" s="7">
        <v>553.94500000000005</v>
      </c>
      <c r="D2859" s="16">
        <v>-1.09770684726E-2</v>
      </c>
      <c r="E2859" s="14">
        <f t="shared" ca="1" si="272"/>
        <v>0</v>
      </c>
      <c r="F2859" s="14">
        <f t="shared" ca="1" si="273"/>
        <v>578.476</v>
      </c>
      <c r="G2859" s="15" t="e">
        <f t="shared" ca="1" si="274"/>
        <v>#DIV/0!</v>
      </c>
      <c r="H2859" s="15">
        <f t="shared" ca="1" si="275"/>
        <v>0.9575937463265547</v>
      </c>
      <c r="I2859" s="18" t="e">
        <f t="shared" ca="1" si="276"/>
        <v>#DIV/0!</v>
      </c>
      <c r="J2859" s="9" t="e">
        <f t="shared" ca="1" si="271"/>
        <v>#DIV/0!</v>
      </c>
    </row>
    <row r="2860" spans="3:10" x14ac:dyDescent="0.2">
      <c r="C2860" s="7">
        <v>546.81799999999998</v>
      </c>
      <c r="D2860" s="16">
        <v>-1.4731641281099999E-2</v>
      </c>
      <c r="E2860" s="14">
        <f t="shared" ca="1" si="272"/>
        <v>0</v>
      </c>
      <c r="F2860" s="14">
        <f t="shared" ca="1" si="273"/>
        <v>574.74699999999996</v>
      </c>
      <c r="G2860" s="15" t="e">
        <f t="shared" ca="1" si="274"/>
        <v>#DIV/0!</v>
      </c>
      <c r="H2860" s="15">
        <f t="shared" ca="1" si="275"/>
        <v>0.95140644492272253</v>
      </c>
      <c r="I2860" s="18" t="e">
        <f t="shared" ca="1" si="276"/>
        <v>#DIV/0!</v>
      </c>
      <c r="J2860" s="9" t="e">
        <f t="shared" ca="1" si="271"/>
        <v>#DIV/0!</v>
      </c>
    </row>
    <row r="2861" spans="3:10" x14ac:dyDescent="0.2">
      <c r="C2861" s="7">
        <v>544</v>
      </c>
      <c r="D2861" s="16">
        <v>-1.9294347790099999E-2</v>
      </c>
      <c r="E2861" s="14">
        <f t="shared" ca="1" si="272"/>
        <v>0</v>
      </c>
      <c r="F2861" s="14">
        <f t="shared" ca="1" si="273"/>
        <v>571.68100000000004</v>
      </c>
      <c r="G2861" s="15" t="e">
        <f t="shared" ca="1" si="274"/>
        <v>#DIV/0!</v>
      </c>
      <c r="H2861" s="15">
        <f t="shared" ca="1" si="275"/>
        <v>0.95157963969416504</v>
      </c>
      <c r="I2861" s="18" t="e">
        <f t="shared" ca="1" si="276"/>
        <v>#DIV/0!</v>
      </c>
      <c r="J2861" s="9" t="e">
        <f t="shared" ca="1" si="271"/>
        <v>#DIV/0!</v>
      </c>
    </row>
    <row r="2862" spans="3:10" x14ac:dyDescent="0.2">
      <c r="C2862" s="7">
        <v>546.40300000000002</v>
      </c>
      <c r="D2862" s="16">
        <v>-2.9282336954199999E-2</v>
      </c>
      <c r="E2862" s="14">
        <f t="shared" ca="1" si="272"/>
        <v>0</v>
      </c>
      <c r="F2862" s="14">
        <f t="shared" ca="1" si="273"/>
        <v>576.322</v>
      </c>
      <c r="G2862" s="15" t="e">
        <f t="shared" ca="1" si="274"/>
        <v>#DIV/0!</v>
      </c>
      <c r="H2862" s="15">
        <f t="shared" ca="1" si="275"/>
        <v>0.94808631285982492</v>
      </c>
      <c r="I2862" s="18" t="e">
        <f t="shared" ca="1" si="276"/>
        <v>#DIV/0!</v>
      </c>
      <c r="J2862" s="9" t="e">
        <f t="shared" ca="1" si="271"/>
        <v>#DIV/0!</v>
      </c>
    </row>
    <row r="2863" spans="3:10" x14ac:dyDescent="0.2">
      <c r="C2863" s="7">
        <v>545.077</v>
      </c>
      <c r="D2863" s="16">
        <v>-3.2088516643500001E-2</v>
      </c>
      <c r="E2863" s="14">
        <f t="shared" ca="1" si="272"/>
        <v>0</v>
      </c>
      <c r="F2863" s="14">
        <f t="shared" ca="1" si="273"/>
        <v>577.64800000000002</v>
      </c>
      <c r="G2863" s="15" t="e">
        <f t="shared" ca="1" si="274"/>
        <v>#DIV/0!</v>
      </c>
      <c r="H2863" s="15">
        <f t="shared" ca="1" si="275"/>
        <v>0.94361445032268787</v>
      </c>
      <c r="I2863" s="18" t="e">
        <f t="shared" ca="1" si="276"/>
        <v>#DIV/0!</v>
      </c>
      <c r="J2863" s="9" t="e">
        <f t="shared" ca="1" si="271"/>
        <v>#DIV/0!</v>
      </c>
    </row>
    <row r="2864" spans="3:10" x14ac:dyDescent="0.2">
      <c r="C2864" s="7">
        <v>540.43600000000004</v>
      </c>
      <c r="D2864" s="16">
        <v>-3.4125028990099997E-2</v>
      </c>
      <c r="E2864" s="14">
        <f t="shared" ca="1" si="272"/>
        <v>0</v>
      </c>
      <c r="F2864" s="14">
        <f t="shared" ca="1" si="273"/>
        <v>576.98500000000001</v>
      </c>
      <c r="G2864" s="15" t="e">
        <f t="shared" ca="1" si="274"/>
        <v>#DIV/0!</v>
      </c>
      <c r="H2864" s="15">
        <f t="shared" ca="1" si="275"/>
        <v>0.9366551990086398</v>
      </c>
      <c r="I2864" s="18" t="e">
        <f t="shared" ca="1" si="276"/>
        <v>#DIV/0!</v>
      </c>
      <c r="J2864" s="9" t="e">
        <f t="shared" ca="1" si="271"/>
        <v>#DIV/0!</v>
      </c>
    </row>
    <row r="2865" spans="3:10" x14ac:dyDescent="0.2">
      <c r="C2865" s="7">
        <v>538.53</v>
      </c>
      <c r="D2865" s="16">
        <v>-3.1013803074599999E-2</v>
      </c>
      <c r="E2865" s="14">
        <f t="shared" ca="1" si="272"/>
        <v>0</v>
      </c>
      <c r="F2865" s="14">
        <f t="shared" ca="1" si="273"/>
        <v>566.21100000000001</v>
      </c>
      <c r="G2865" s="15" t="e">
        <f t="shared" ca="1" si="274"/>
        <v>#DIV/0!</v>
      </c>
      <c r="H2865" s="15">
        <f t="shared" ca="1" si="275"/>
        <v>0.95111186465822806</v>
      </c>
      <c r="I2865" s="18" t="e">
        <f t="shared" ca="1" si="276"/>
        <v>#DIV/0!</v>
      </c>
      <c r="J2865" s="9" t="e">
        <f t="shared" ca="1" si="271"/>
        <v>#DIV/0!</v>
      </c>
    </row>
    <row r="2866" spans="3:10" x14ac:dyDescent="0.2">
      <c r="C2866" s="7">
        <v>536.29200000000003</v>
      </c>
      <c r="D2866" s="16">
        <v>-1.9962366061499998E-2</v>
      </c>
      <c r="E2866" s="14">
        <f t="shared" ca="1" si="272"/>
        <v>0</v>
      </c>
      <c r="F2866" s="14">
        <f t="shared" ca="1" si="273"/>
        <v>565.96199999999999</v>
      </c>
      <c r="G2866" s="15" t="e">
        <f t="shared" ca="1" si="274"/>
        <v>#DIV/0!</v>
      </c>
      <c r="H2866" s="15">
        <f t="shared" ca="1" si="275"/>
        <v>0.94757598566688228</v>
      </c>
      <c r="I2866" s="18" t="e">
        <f t="shared" ca="1" si="276"/>
        <v>#DIV/0!</v>
      </c>
      <c r="J2866" s="9" t="e">
        <f t="shared" ca="1" si="271"/>
        <v>#DIV/0!</v>
      </c>
    </row>
    <row r="2867" spans="3:10" x14ac:dyDescent="0.2">
      <c r="C2867" s="7">
        <v>535.79499999999996</v>
      </c>
      <c r="D2867" s="16">
        <v>-2.1923984254500001E-2</v>
      </c>
      <c r="E2867" s="14">
        <f t="shared" ca="1" si="272"/>
        <v>0</v>
      </c>
      <c r="F2867" s="14">
        <f t="shared" ca="1" si="273"/>
        <v>569.36</v>
      </c>
      <c r="G2867" s="15" t="e">
        <f t="shared" ca="1" si="274"/>
        <v>#DIV/0!</v>
      </c>
      <c r="H2867" s="15">
        <f t="shared" ca="1" si="275"/>
        <v>0.94104784319235624</v>
      </c>
      <c r="I2867" s="18" t="e">
        <f t="shared" ca="1" si="276"/>
        <v>#DIV/0!</v>
      </c>
      <c r="J2867" s="9" t="e">
        <f t="shared" ca="1" si="271"/>
        <v>#DIV/0!</v>
      </c>
    </row>
    <row r="2868" spans="3:10" x14ac:dyDescent="0.2">
      <c r="C2868" s="7">
        <v>541.59699999999998</v>
      </c>
      <c r="D2868" s="16">
        <v>-3.0690228887400001E-2</v>
      </c>
      <c r="E2868" s="14">
        <f t="shared" ca="1" si="272"/>
        <v>0</v>
      </c>
      <c r="F2868" s="14">
        <f t="shared" ca="1" si="273"/>
        <v>575.99</v>
      </c>
      <c r="G2868" s="15" t="e">
        <f t="shared" ca="1" si="274"/>
        <v>#DIV/0!</v>
      </c>
      <c r="H2868" s="15">
        <f t="shared" ca="1" si="275"/>
        <v>0.94028889390440806</v>
      </c>
      <c r="I2868" s="18" t="e">
        <f t="shared" ca="1" si="276"/>
        <v>#DIV/0!</v>
      </c>
      <c r="J2868" s="9" t="e">
        <f t="shared" ca="1" si="271"/>
        <v>#DIV/0!</v>
      </c>
    </row>
    <row r="2869" spans="3:10" x14ac:dyDescent="0.2">
      <c r="C2869" s="7">
        <v>536.21</v>
      </c>
      <c r="D2869" s="16">
        <v>-3.6168352703399999E-2</v>
      </c>
      <c r="E2869" s="14">
        <f t="shared" ca="1" si="272"/>
        <v>0</v>
      </c>
      <c r="F2869" s="14">
        <f t="shared" ca="1" si="273"/>
        <v>574.49800000000005</v>
      </c>
      <c r="G2869" s="15" t="e">
        <f t="shared" ca="1" si="274"/>
        <v>#DIV/0!</v>
      </c>
      <c r="H2869" s="15">
        <f t="shared" ca="1" si="275"/>
        <v>0.93335398904782962</v>
      </c>
      <c r="I2869" s="18" t="e">
        <f t="shared" ca="1" si="276"/>
        <v>#DIV/0!</v>
      </c>
      <c r="J2869" s="9" t="e">
        <f t="shared" ca="1" si="271"/>
        <v>#DIV/0!</v>
      </c>
    </row>
    <row r="2870" spans="3:10" x14ac:dyDescent="0.2">
      <c r="C2870" s="7">
        <v>537.28700000000003</v>
      </c>
      <c r="D2870" s="16">
        <v>-4.0452549774999999E-2</v>
      </c>
      <c r="E2870" s="14">
        <f t="shared" ca="1" si="272"/>
        <v>0</v>
      </c>
      <c r="F2870" s="14">
        <f t="shared" ca="1" si="273"/>
        <v>576.23900000000003</v>
      </c>
      <c r="G2870" s="15" t="e">
        <f t="shared" ca="1" si="274"/>
        <v>#DIV/0!</v>
      </c>
      <c r="H2870" s="15">
        <f t="shared" ca="1" si="275"/>
        <v>0.9324030480408303</v>
      </c>
      <c r="I2870" s="18" t="e">
        <f t="shared" ca="1" si="276"/>
        <v>#DIV/0!</v>
      </c>
      <c r="J2870" s="9" t="e">
        <f t="shared" ca="1" si="271"/>
        <v>#DIV/0!</v>
      </c>
    </row>
    <row r="2871" spans="3:10" x14ac:dyDescent="0.2">
      <c r="C2871" s="7">
        <v>536.79</v>
      </c>
      <c r="D2871" s="16">
        <v>-5.2750145946799998E-2</v>
      </c>
      <c r="E2871" s="14">
        <f t="shared" ca="1" si="272"/>
        <v>0</v>
      </c>
      <c r="F2871" s="14">
        <f t="shared" ca="1" si="273"/>
        <v>574.99599999999998</v>
      </c>
      <c r="G2871" s="15" t="e">
        <f t="shared" ca="1" si="274"/>
        <v>#DIV/0!</v>
      </c>
      <c r="H2871" s="15">
        <f t="shared" ca="1" si="275"/>
        <v>0.93355432037788089</v>
      </c>
      <c r="I2871" s="18" t="e">
        <f t="shared" ca="1" si="276"/>
        <v>#DIV/0!</v>
      </c>
      <c r="J2871" s="9" t="e">
        <f t="shared" ca="1" si="271"/>
        <v>#DIV/0!</v>
      </c>
    </row>
    <row r="2872" spans="3:10" x14ac:dyDescent="0.2">
      <c r="C2872" s="7">
        <v>540.35299999999995</v>
      </c>
      <c r="D2872" s="16">
        <v>-4.0243766285600002E-2</v>
      </c>
      <c r="E2872" s="14">
        <f t="shared" ca="1" si="272"/>
        <v>0</v>
      </c>
      <c r="F2872" s="14">
        <f t="shared" ca="1" si="273"/>
        <v>568.78</v>
      </c>
      <c r="G2872" s="15" t="e">
        <f t="shared" ca="1" si="274"/>
        <v>#DIV/0!</v>
      </c>
      <c r="H2872" s="15">
        <f t="shared" ca="1" si="275"/>
        <v>0.9500210977882485</v>
      </c>
      <c r="I2872" s="18" t="e">
        <f t="shared" ca="1" si="276"/>
        <v>#DIV/0!</v>
      </c>
      <c r="J2872" s="9" t="e">
        <f t="shared" ca="1" si="271"/>
        <v>#DIV/0!</v>
      </c>
    </row>
    <row r="2873" spans="3:10" x14ac:dyDescent="0.2">
      <c r="C2873" s="7">
        <v>547.64700000000005</v>
      </c>
      <c r="D2873" s="16">
        <v>-3.8630998859899998E-2</v>
      </c>
      <c r="E2873" s="14">
        <f t="shared" ca="1" si="272"/>
        <v>0</v>
      </c>
      <c r="F2873" s="14">
        <f t="shared" ca="1" si="273"/>
        <v>571.01800000000003</v>
      </c>
      <c r="G2873" s="15" t="e">
        <f t="shared" ca="1" si="274"/>
        <v>#DIV/0!</v>
      </c>
      <c r="H2873" s="15">
        <f t="shared" ca="1" si="275"/>
        <v>0.9590713427597729</v>
      </c>
      <c r="I2873" s="18" t="e">
        <f t="shared" ca="1" si="276"/>
        <v>#DIV/0!</v>
      </c>
      <c r="J2873" s="9" t="e">
        <f t="shared" ca="1" si="271"/>
        <v>#DIV/0!</v>
      </c>
    </row>
    <row r="2874" spans="3:10" x14ac:dyDescent="0.2">
      <c r="C2874" s="7">
        <v>547.97799999999995</v>
      </c>
      <c r="D2874" s="16">
        <v>-4.4920355931899997E-2</v>
      </c>
      <c r="E2874" s="14">
        <f t="shared" ca="1" si="272"/>
        <v>0</v>
      </c>
      <c r="F2874" s="14">
        <f t="shared" ca="1" si="273"/>
        <v>568.78</v>
      </c>
      <c r="G2874" s="15" t="e">
        <f t="shared" ca="1" si="274"/>
        <v>#DIV/0!</v>
      </c>
      <c r="H2874" s="15">
        <f t="shared" ca="1" si="275"/>
        <v>0.96342698407116978</v>
      </c>
      <c r="I2874" s="18" t="e">
        <f t="shared" ca="1" si="276"/>
        <v>#DIV/0!</v>
      </c>
      <c r="J2874" s="9" t="e">
        <f t="shared" ca="1" si="271"/>
        <v>#DIV/0!</v>
      </c>
    </row>
    <row r="2875" spans="3:10" x14ac:dyDescent="0.2">
      <c r="C2875" s="7">
        <v>548.97299999999996</v>
      </c>
      <c r="D2875" s="16">
        <v>-4.6403581977400001E-2</v>
      </c>
      <c r="E2875" s="14">
        <f t="shared" ca="1" si="272"/>
        <v>0</v>
      </c>
      <c r="F2875" s="14">
        <f t="shared" ca="1" si="273"/>
        <v>567.04</v>
      </c>
      <c r="G2875" s="15" t="e">
        <f t="shared" ca="1" si="274"/>
        <v>#DIV/0!</v>
      </c>
      <c r="H2875" s="15">
        <f t="shared" ca="1" si="275"/>
        <v>0.96813805022573363</v>
      </c>
      <c r="I2875" s="18" t="e">
        <f t="shared" ca="1" si="276"/>
        <v>#DIV/0!</v>
      </c>
      <c r="J2875" s="9" t="e">
        <f t="shared" ca="1" si="271"/>
        <v>#DIV/0!</v>
      </c>
    </row>
    <row r="2876" spans="3:10" x14ac:dyDescent="0.2">
      <c r="C2876" s="7">
        <v>546.23800000000006</v>
      </c>
      <c r="D2876" s="16">
        <v>-4.4602814760799997E-2</v>
      </c>
      <c r="E2876" s="14">
        <f t="shared" ca="1" si="272"/>
        <v>0</v>
      </c>
      <c r="F2876" s="14">
        <f t="shared" ca="1" si="273"/>
        <v>565.21600000000001</v>
      </c>
      <c r="G2876" s="15" t="e">
        <f t="shared" ca="1" si="274"/>
        <v>#DIV/0!</v>
      </c>
      <c r="H2876" s="15">
        <f t="shared" ca="1" si="275"/>
        <v>0.96642345581158362</v>
      </c>
      <c r="I2876" s="18" t="e">
        <f t="shared" ca="1" si="276"/>
        <v>#DIV/0!</v>
      </c>
      <c r="J2876" s="9" t="e">
        <f t="shared" ca="1" si="271"/>
        <v>#DIV/0!</v>
      </c>
    </row>
    <row r="2877" spans="3:10" x14ac:dyDescent="0.2">
      <c r="C2877" s="7">
        <v>548.97299999999996</v>
      </c>
      <c r="D2877" s="16">
        <v>-4.2772245621299998E-2</v>
      </c>
      <c r="E2877" s="14">
        <f t="shared" ca="1" si="272"/>
        <v>0</v>
      </c>
      <c r="F2877" s="14">
        <f t="shared" ca="1" si="273"/>
        <v>565.13300000000004</v>
      </c>
      <c r="G2877" s="15" t="e">
        <f t="shared" ca="1" si="274"/>
        <v>#DIV/0!</v>
      </c>
      <c r="H2877" s="15">
        <f t="shared" ca="1" si="275"/>
        <v>0.97140496130999232</v>
      </c>
      <c r="I2877" s="18" t="e">
        <f t="shared" ca="1" si="276"/>
        <v>#DIV/0!</v>
      </c>
      <c r="J2877" s="9" t="e">
        <f t="shared" ca="1" si="271"/>
        <v>#DIV/0!</v>
      </c>
    </row>
    <row r="2878" spans="3:10" x14ac:dyDescent="0.2">
      <c r="C2878" s="7">
        <v>546.73500000000001</v>
      </c>
      <c r="D2878" s="16">
        <v>-4.3760674320599997E-2</v>
      </c>
      <c r="E2878" s="14">
        <f t="shared" ca="1" si="272"/>
        <v>0</v>
      </c>
      <c r="F2878" s="14">
        <f t="shared" ca="1" si="273"/>
        <v>561.32100000000003</v>
      </c>
      <c r="G2878" s="15" t="e">
        <f t="shared" ca="1" si="274"/>
        <v>#DIV/0!</v>
      </c>
      <c r="H2878" s="15">
        <f t="shared" ca="1" si="275"/>
        <v>0.97401486849770447</v>
      </c>
      <c r="I2878" s="18" t="e">
        <f t="shared" ca="1" si="276"/>
        <v>#DIV/0!</v>
      </c>
      <c r="J2878" s="9" t="e">
        <f t="shared" ca="1" si="271"/>
        <v>#DIV/0!</v>
      </c>
    </row>
    <row r="2879" spans="3:10" x14ac:dyDescent="0.2">
      <c r="C2879" s="7">
        <v>544</v>
      </c>
      <c r="D2879" s="16">
        <v>-4.6886172167000001E-2</v>
      </c>
      <c r="E2879" s="14">
        <f t="shared" ca="1" si="272"/>
        <v>0</v>
      </c>
      <c r="F2879" s="14">
        <f t="shared" ca="1" si="273"/>
        <v>553.94500000000005</v>
      </c>
      <c r="G2879" s="15" t="e">
        <f t="shared" ca="1" si="274"/>
        <v>#DIV/0!</v>
      </c>
      <c r="H2879" s="15">
        <f t="shared" ca="1" si="275"/>
        <v>0.98204695411999376</v>
      </c>
      <c r="I2879" s="18" t="e">
        <f t="shared" ca="1" si="276"/>
        <v>#DIV/0!</v>
      </c>
      <c r="J2879" s="9" t="e">
        <f t="shared" ca="1" si="271"/>
        <v>#DIV/0!</v>
      </c>
    </row>
    <row r="2880" spans="3:10" x14ac:dyDescent="0.2">
      <c r="C2880" s="7">
        <v>546.98400000000004</v>
      </c>
      <c r="D2880" s="16">
        <v>-3.2496459310200003E-2</v>
      </c>
      <c r="E2880" s="14">
        <f t="shared" ca="1" si="272"/>
        <v>0</v>
      </c>
      <c r="F2880" s="14">
        <f t="shared" ca="1" si="273"/>
        <v>546.81799999999998</v>
      </c>
      <c r="G2880" s="15" t="e">
        <f t="shared" ca="1" si="274"/>
        <v>#DIV/0!</v>
      </c>
      <c r="H2880" s="15">
        <f t="shared" ca="1" si="275"/>
        <v>1.0003035744982793</v>
      </c>
      <c r="I2880" s="18" t="e">
        <f t="shared" ca="1" si="276"/>
        <v>#DIV/0!</v>
      </c>
      <c r="J2880" s="9" t="e">
        <f t="shared" ca="1" si="271"/>
        <v>#DIV/0!</v>
      </c>
    </row>
    <row r="2881" spans="3:10" x14ac:dyDescent="0.2">
      <c r="C2881" s="7">
        <v>560.07799999999997</v>
      </c>
      <c r="D2881" s="16">
        <v>-9.6428078796399995E-3</v>
      </c>
      <c r="E2881" s="14">
        <f t="shared" ca="1" si="272"/>
        <v>0</v>
      </c>
      <c r="F2881" s="14">
        <f t="shared" ca="1" si="273"/>
        <v>544</v>
      </c>
      <c r="G2881" s="15" t="e">
        <f t="shared" ca="1" si="274"/>
        <v>#DIV/0!</v>
      </c>
      <c r="H2881" s="15">
        <f t="shared" ca="1" si="275"/>
        <v>1.0295551470588236</v>
      </c>
      <c r="I2881" s="18" t="e">
        <f t="shared" ca="1" si="276"/>
        <v>#DIV/0!</v>
      </c>
      <c r="J2881" s="9" t="e">
        <f t="shared" ca="1" si="271"/>
        <v>#DIV/0!</v>
      </c>
    </row>
    <row r="2882" spans="3:10" x14ac:dyDescent="0.2">
      <c r="C2882" s="7">
        <v>559.00099999999998</v>
      </c>
      <c r="D2882" s="16">
        <v>-2.7872453110199999E-3</v>
      </c>
      <c r="E2882" s="14">
        <f t="shared" ca="1" si="272"/>
        <v>0</v>
      </c>
      <c r="F2882" s="14">
        <f t="shared" ca="1" si="273"/>
        <v>546.40300000000002</v>
      </c>
      <c r="G2882" s="15" t="e">
        <f t="shared" ca="1" si="274"/>
        <v>#DIV/0!</v>
      </c>
      <c r="H2882" s="15">
        <f t="shared" ca="1" si="275"/>
        <v>1.0230562423705578</v>
      </c>
      <c r="I2882" s="18" t="e">
        <f t="shared" ca="1" si="276"/>
        <v>#DIV/0!</v>
      </c>
      <c r="J2882" s="9" t="e">
        <f t="shared" ca="1" si="271"/>
        <v>#DIV/0!</v>
      </c>
    </row>
    <row r="2883" spans="3:10" x14ac:dyDescent="0.2">
      <c r="C2883" s="7">
        <v>553.69600000000003</v>
      </c>
      <c r="D2883" s="16">
        <v>-4.1962060949000003E-3</v>
      </c>
      <c r="E2883" s="14">
        <f t="shared" ca="1" si="272"/>
        <v>0</v>
      </c>
      <c r="F2883" s="14">
        <f t="shared" ca="1" si="273"/>
        <v>545.077</v>
      </c>
      <c r="G2883" s="15" t="e">
        <f t="shared" ca="1" si="274"/>
        <v>#DIV/0!</v>
      </c>
      <c r="H2883" s="15">
        <f t="shared" ca="1" si="275"/>
        <v>1.0158124448472419</v>
      </c>
      <c r="I2883" s="18" t="e">
        <f t="shared" ca="1" si="276"/>
        <v>#DIV/0!</v>
      </c>
      <c r="J2883" s="9" t="e">
        <f t="shared" ca="1" si="271"/>
        <v>#DIV/0!</v>
      </c>
    </row>
    <row r="2884" spans="3:10" x14ac:dyDescent="0.2">
      <c r="C2884" s="7">
        <v>559.91200000000003</v>
      </c>
      <c r="D2884" s="16">
        <v>2.74244045809E-3</v>
      </c>
      <c r="E2884" s="14">
        <f t="shared" ca="1" si="272"/>
        <v>0</v>
      </c>
      <c r="F2884" s="14">
        <f t="shared" ca="1" si="273"/>
        <v>540.43600000000004</v>
      </c>
      <c r="G2884" s="15" t="e">
        <f t="shared" ca="1" si="274"/>
        <v>#DIV/0!</v>
      </c>
      <c r="H2884" s="15">
        <f t="shared" ca="1" si="275"/>
        <v>1.0360375696659734</v>
      </c>
      <c r="I2884" s="18" t="e">
        <f t="shared" ca="1" si="276"/>
        <v>#DIV/0!</v>
      </c>
      <c r="J2884" s="9" t="e">
        <f t="shared" ca="1" si="271"/>
        <v>#DIV/0!</v>
      </c>
    </row>
    <row r="2885" spans="3:10" x14ac:dyDescent="0.2">
      <c r="C2885" s="7">
        <v>561.072</v>
      </c>
      <c r="D2885" s="16">
        <v>3.3892539821100002E-3</v>
      </c>
      <c r="E2885" s="14">
        <f t="shared" ca="1" si="272"/>
        <v>0</v>
      </c>
      <c r="F2885" s="14">
        <f t="shared" ca="1" si="273"/>
        <v>538.53</v>
      </c>
      <c r="G2885" s="15" t="e">
        <f t="shared" ca="1" si="274"/>
        <v>#DIV/0!</v>
      </c>
      <c r="H2885" s="15">
        <f t="shared" ca="1" si="275"/>
        <v>1.0418583922901232</v>
      </c>
      <c r="I2885" s="18" t="e">
        <f t="shared" ca="1" si="276"/>
        <v>#DIV/0!</v>
      </c>
      <c r="J2885" s="9" t="e">
        <f t="shared" ca="1" si="271"/>
        <v>#DIV/0!</v>
      </c>
    </row>
    <row r="2886" spans="3:10" x14ac:dyDescent="0.2">
      <c r="C2886" s="7">
        <v>557.67499999999995</v>
      </c>
      <c r="D2886" s="16">
        <v>-9.5484668358099996E-3</v>
      </c>
      <c r="E2886" s="14">
        <f t="shared" ca="1" si="272"/>
        <v>0</v>
      </c>
      <c r="F2886" s="14">
        <f t="shared" ca="1" si="273"/>
        <v>536.29200000000003</v>
      </c>
      <c r="G2886" s="15" t="e">
        <f t="shared" ca="1" si="274"/>
        <v>#DIV/0!</v>
      </c>
      <c r="H2886" s="15">
        <f t="shared" ca="1" si="275"/>
        <v>1.0398719354381567</v>
      </c>
      <c r="I2886" s="18" t="e">
        <f t="shared" ca="1" si="276"/>
        <v>#DIV/0!</v>
      </c>
      <c r="J2886" s="9" t="e">
        <f t="shared" ca="1" si="271"/>
        <v>#DIV/0!</v>
      </c>
    </row>
    <row r="2887" spans="3:10" x14ac:dyDescent="0.2">
      <c r="C2887" s="7">
        <v>564.38800000000003</v>
      </c>
      <c r="D2887" s="16">
        <v>-5.3117639213600002E-3</v>
      </c>
      <c r="E2887" s="14">
        <f t="shared" ca="1" si="272"/>
        <v>0</v>
      </c>
      <c r="F2887" s="14">
        <f t="shared" ca="1" si="273"/>
        <v>535.79499999999996</v>
      </c>
      <c r="G2887" s="15" t="e">
        <f t="shared" ca="1" si="274"/>
        <v>#DIV/0!</v>
      </c>
      <c r="H2887" s="15">
        <f t="shared" ca="1" si="275"/>
        <v>1.0533655595890221</v>
      </c>
      <c r="I2887" s="18" t="e">
        <f t="shared" ca="1" si="276"/>
        <v>#DIV/0!</v>
      </c>
      <c r="J2887" s="9" t="e">
        <f t="shared" ca="1" si="271"/>
        <v>#DIV/0!</v>
      </c>
    </row>
    <row r="2888" spans="3:10" x14ac:dyDescent="0.2">
      <c r="C2888" s="7">
        <v>558.50300000000004</v>
      </c>
      <c r="D2888" s="16">
        <v>-1.3147963633800001E-2</v>
      </c>
      <c r="E2888" s="14">
        <f t="shared" ca="1" si="272"/>
        <v>0</v>
      </c>
      <c r="F2888" s="14">
        <f t="shared" ca="1" si="273"/>
        <v>541.59699999999998</v>
      </c>
      <c r="G2888" s="15" t="e">
        <f t="shared" ca="1" si="274"/>
        <v>#DIV/0!</v>
      </c>
      <c r="H2888" s="15">
        <f t="shared" ca="1" si="275"/>
        <v>1.0312150916640972</v>
      </c>
      <c r="I2888" s="18" t="e">
        <f t="shared" ca="1" si="276"/>
        <v>#DIV/0!</v>
      </c>
      <c r="J2888" s="9" t="e">
        <f t="shared" ca="1" si="271"/>
        <v>#DIV/0!</v>
      </c>
    </row>
    <row r="2889" spans="3:10" x14ac:dyDescent="0.2">
      <c r="C2889" s="7">
        <v>561.65300000000002</v>
      </c>
      <c r="D2889" s="16">
        <v>-5.1735026445900003E-3</v>
      </c>
      <c r="E2889" s="14">
        <f t="shared" ca="1" si="272"/>
        <v>0</v>
      </c>
      <c r="F2889" s="14">
        <f t="shared" ca="1" si="273"/>
        <v>536.21</v>
      </c>
      <c r="G2889" s="15" t="e">
        <f t="shared" ca="1" si="274"/>
        <v>#DIV/0!</v>
      </c>
      <c r="H2889" s="15">
        <f t="shared" ca="1" si="275"/>
        <v>1.0474496932172097</v>
      </c>
      <c r="I2889" s="18" t="e">
        <f t="shared" ca="1" si="276"/>
        <v>#DIV/0!</v>
      </c>
      <c r="J2889" s="9" t="e">
        <f t="shared" ca="1" si="271"/>
        <v>#DIV/0!</v>
      </c>
    </row>
    <row r="2890" spans="3:10" x14ac:dyDescent="0.2">
      <c r="C2890" s="7">
        <v>557.75699999999995</v>
      </c>
      <c r="D2890" s="16">
        <v>-1.4225978856E-2</v>
      </c>
      <c r="E2890" s="14">
        <f t="shared" ca="1" si="272"/>
        <v>0</v>
      </c>
      <c r="F2890" s="14">
        <f t="shared" ca="1" si="273"/>
        <v>537.28700000000003</v>
      </c>
      <c r="G2890" s="15" t="e">
        <f t="shared" ca="1" si="274"/>
        <v>#DIV/0!</v>
      </c>
      <c r="H2890" s="15">
        <f t="shared" ca="1" si="275"/>
        <v>1.038098818694664</v>
      </c>
      <c r="I2890" s="18" t="e">
        <f t="shared" ca="1" si="276"/>
        <v>#DIV/0!</v>
      </c>
      <c r="J2890" s="9" t="e">
        <f t="shared" ca="1" si="271"/>
        <v>#DIV/0!</v>
      </c>
    </row>
    <row r="2891" spans="3:10" x14ac:dyDescent="0.2">
      <c r="C2891" s="7">
        <v>558.50300000000004</v>
      </c>
      <c r="D2891" s="16">
        <v>2.4508151349699999E-3</v>
      </c>
      <c r="E2891" s="14">
        <f t="shared" ca="1" si="272"/>
        <v>0</v>
      </c>
      <c r="F2891" s="14">
        <f t="shared" ca="1" si="273"/>
        <v>536.79</v>
      </c>
      <c r="G2891" s="15" t="e">
        <f t="shared" ca="1" si="274"/>
        <v>#DIV/0!</v>
      </c>
      <c r="H2891" s="15">
        <f t="shared" ca="1" si="275"/>
        <v>1.040449710315021</v>
      </c>
      <c r="I2891" s="18" t="e">
        <f t="shared" ca="1" si="276"/>
        <v>#DIV/0!</v>
      </c>
      <c r="J2891" s="9" t="e">
        <f t="shared" ca="1" si="271"/>
        <v>#DIV/0!</v>
      </c>
    </row>
    <row r="2892" spans="3:10" x14ac:dyDescent="0.2">
      <c r="C2892" s="7">
        <v>554.36</v>
      </c>
      <c r="D2892" s="16">
        <v>-7.0966399271299996E-3</v>
      </c>
      <c r="E2892" s="14">
        <f t="shared" ca="1" si="272"/>
        <v>0</v>
      </c>
      <c r="F2892" s="14">
        <f t="shared" ca="1" si="273"/>
        <v>540.35299999999995</v>
      </c>
      <c r="G2892" s="15" t="e">
        <f t="shared" ca="1" si="274"/>
        <v>#DIV/0!</v>
      </c>
      <c r="H2892" s="15">
        <f t="shared" ca="1" si="275"/>
        <v>1.0259219436183384</v>
      </c>
      <c r="I2892" s="18" t="e">
        <f t="shared" ca="1" si="276"/>
        <v>#DIV/0!</v>
      </c>
      <c r="J2892" s="9" t="e">
        <f t="shared" ca="1" si="271"/>
        <v>#DIV/0!</v>
      </c>
    </row>
    <row r="2893" spans="3:10" x14ac:dyDescent="0.2">
      <c r="C2893" s="7">
        <v>546.15499999999997</v>
      </c>
      <c r="D2893" s="16">
        <v>-1.6667617360100001E-2</v>
      </c>
      <c r="E2893" s="14">
        <f t="shared" ca="1" si="272"/>
        <v>0</v>
      </c>
      <c r="F2893" s="14">
        <f t="shared" ca="1" si="273"/>
        <v>547.64700000000005</v>
      </c>
      <c r="G2893" s="15" t="e">
        <f t="shared" ca="1" si="274"/>
        <v>#DIV/0!</v>
      </c>
      <c r="H2893" s="15">
        <f t="shared" ca="1" si="275"/>
        <v>0.99727561732283743</v>
      </c>
      <c r="I2893" s="18" t="e">
        <f t="shared" ca="1" si="276"/>
        <v>#DIV/0!</v>
      </c>
      <c r="J2893" s="9" t="e">
        <f t="shared" ca="1" si="271"/>
        <v>#DIV/0!</v>
      </c>
    </row>
    <row r="2894" spans="3:10" x14ac:dyDescent="0.2">
      <c r="C2894" s="7">
        <v>535.298</v>
      </c>
      <c r="D2894" s="16">
        <v>-1.8668489312900001E-2</v>
      </c>
      <c r="E2894" s="14">
        <f t="shared" ca="1" si="272"/>
        <v>0</v>
      </c>
      <c r="F2894" s="14">
        <f t="shared" ca="1" si="273"/>
        <v>547.97799999999995</v>
      </c>
      <c r="G2894" s="15" t="e">
        <f t="shared" ca="1" si="274"/>
        <v>#DIV/0!</v>
      </c>
      <c r="H2894" s="15">
        <f t="shared" ca="1" si="275"/>
        <v>0.9768603849059635</v>
      </c>
      <c r="I2894" s="18" t="e">
        <f t="shared" ca="1" si="276"/>
        <v>#DIV/0!</v>
      </c>
      <c r="J2894" s="9" t="e">
        <f t="shared" ca="1" si="271"/>
        <v>#DIV/0!</v>
      </c>
    </row>
    <row r="2895" spans="3:10" x14ac:dyDescent="0.2">
      <c r="C2895" s="7">
        <v>526.34699999999998</v>
      </c>
      <c r="D2895" s="16">
        <v>-1.1913167589899999E-2</v>
      </c>
      <c r="E2895" s="14">
        <f t="shared" ca="1" si="272"/>
        <v>0</v>
      </c>
      <c r="F2895" s="14">
        <f t="shared" ca="1" si="273"/>
        <v>548.97299999999996</v>
      </c>
      <c r="G2895" s="15" t="e">
        <f t="shared" ca="1" si="274"/>
        <v>#DIV/0!</v>
      </c>
      <c r="H2895" s="15">
        <f t="shared" ca="1" si="275"/>
        <v>0.95878485827171833</v>
      </c>
      <c r="I2895" s="18" t="e">
        <f t="shared" ca="1" si="276"/>
        <v>#DIV/0!</v>
      </c>
      <c r="J2895" s="9" t="e">
        <f t="shared" ca="1" si="271"/>
        <v>#DIV/0!</v>
      </c>
    </row>
    <row r="2896" spans="3:10" x14ac:dyDescent="0.2">
      <c r="C2896" s="7">
        <v>525.27</v>
      </c>
      <c r="D2896" s="16">
        <v>-1.5122409168200001E-2</v>
      </c>
      <c r="E2896" s="14">
        <f t="shared" ca="1" si="272"/>
        <v>0</v>
      </c>
      <c r="F2896" s="14">
        <f t="shared" ca="1" si="273"/>
        <v>546.23800000000006</v>
      </c>
      <c r="G2896" s="15" t="e">
        <f t="shared" ca="1" si="274"/>
        <v>#DIV/0!</v>
      </c>
      <c r="H2896" s="15">
        <f t="shared" ca="1" si="275"/>
        <v>0.96161380204233304</v>
      </c>
      <c r="I2896" s="18" t="e">
        <f t="shared" ca="1" si="276"/>
        <v>#DIV/0!</v>
      </c>
      <c r="J2896" s="9" t="e">
        <f t="shared" ca="1" si="271"/>
        <v>#DIV/0!</v>
      </c>
    </row>
    <row r="2897" spans="3:10" x14ac:dyDescent="0.2">
      <c r="C2897" s="7">
        <v>519.05399999999997</v>
      </c>
      <c r="D2897" s="16">
        <v>-2.4911039655600001E-2</v>
      </c>
      <c r="E2897" s="14">
        <f t="shared" ca="1" si="272"/>
        <v>0</v>
      </c>
      <c r="F2897" s="14">
        <f t="shared" ca="1" si="273"/>
        <v>548.97299999999996</v>
      </c>
      <c r="G2897" s="15" t="e">
        <f t="shared" ca="1" si="274"/>
        <v>#DIV/0!</v>
      </c>
      <c r="H2897" s="15">
        <f t="shared" ca="1" si="275"/>
        <v>0.94550005191512154</v>
      </c>
      <c r="I2897" s="18" t="e">
        <f t="shared" ca="1" si="276"/>
        <v>#DIV/0!</v>
      </c>
      <c r="J2897" s="9" t="e">
        <f t="shared" ca="1" si="271"/>
        <v>#DIV/0!</v>
      </c>
    </row>
    <row r="2898" spans="3:10" x14ac:dyDescent="0.2">
      <c r="C2898" s="7">
        <v>522.28599999999994</v>
      </c>
      <c r="D2898" s="16">
        <v>-1.85076740866E-2</v>
      </c>
      <c r="E2898" s="14">
        <f t="shared" ca="1" si="272"/>
        <v>0</v>
      </c>
      <c r="F2898" s="14">
        <f t="shared" ca="1" si="273"/>
        <v>546.73500000000001</v>
      </c>
      <c r="G2898" s="15" t="e">
        <f t="shared" ca="1" si="274"/>
        <v>#DIV/0!</v>
      </c>
      <c r="H2898" s="15">
        <f t="shared" ca="1" si="275"/>
        <v>0.95528180928603423</v>
      </c>
      <c r="I2898" s="18" t="e">
        <f t="shared" ca="1" si="276"/>
        <v>#DIV/0!</v>
      </c>
      <c r="J2898" s="9" t="e">
        <f t="shared" ca="1" si="271"/>
        <v>#DIV/0!</v>
      </c>
    </row>
    <row r="2899" spans="3:10" x14ac:dyDescent="0.2">
      <c r="C2899" s="7">
        <v>519.63400000000001</v>
      </c>
      <c r="D2899" s="16">
        <v>-1.24678574869E-2</v>
      </c>
      <c r="E2899" s="14">
        <f t="shared" ca="1" si="272"/>
        <v>0</v>
      </c>
      <c r="F2899" s="14">
        <f t="shared" ca="1" si="273"/>
        <v>544</v>
      </c>
      <c r="G2899" s="15" t="e">
        <f t="shared" ca="1" si="274"/>
        <v>#DIV/0!</v>
      </c>
      <c r="H2899" s="15">
        <f t="shared" ca="1" si="275"/>
        <v>0.95520955882352943</v>
      </c>
      <c r="I2899" s="18" t="e">
        <f t="shared" ca="1" si="276"/>
        <v>#DIV/0!</v>
      </c>
      <c r="J2899" s="9" t="e">
        <f t="shared" ca="1" si="271"/>
        <v>#DIV/0!</v>
      </c>
    </row>
    <row r="2900" spans="3:10" x14ac:dyDescent="0.2">
      <c r="C2900" s="7">
        <v>515.07600000000002</v>
      </c>
      <c r="D2900" s="16">
        <v>-1.9739789544900001E-2</v>
      </c>
      <c r="E2900" s="14">
        <f t="shared" ca="1" si="272"/>
        <v>0</v>
      </c>
      <c r="F2900" s="14">
        <f t="shared" ca="1" si="273"/>
        <v>546.98400000000004</v>
      </c>
      <c r="G2900" s="15" t="e">
        <f t="shared" ca="1" si="274"/>
        <v>#DIV/0!</v>
      </c>
      <c r="H2900" s="15">
        <f t="shared" ca="1" si="275"/>
        <v>0.9416655697424422</v>
      </c>
      <c r="I2900" s="18" t="e">
        <f t="shared" ca="1" si="276"/>
        <v>#DIV/0!</v>
      </c>
      <c r="J2900" s="9" t="e">
        <f t="shared" ca="1" si="271"/>
        <v>#DIV/0!</v>
      </c>
    </row>
    <row r="2901" spans="3:10" x14ac:dyDescent="0.2">
      <c r="C2901" s="7">
        <v>517.64499999999998</v>
      </c>
      <c r="D2901" s="16">
        <v>-3.1881672717000001E-2</v>
      </c>
      <c r="E2901" s="14">
        <f t="shared" ca="1" si="272"/>
        <v>0</v>
      </c>
      <c r="F2901" s="14">
        <f t="shared" ca="1" si="273"/>
        <v>560.07799999999997</v>
      </c>
      <c r="G2901" s="15" t="e">
        <f t="shared" ca="1" si="274"/>
        <v>#DIV/0!</v>
      </c>
      <c r="H2901" s="15">
        <f t="shared" ca="1" si="275"/>
        <v>0.92423733837072697</v>
      </c>
      <c r="I2901" s="18" t="e">
        <f t="shared" ca="1" si="276"/>
        <v>#DIV/0!</v>
      </c>
      <c r="J2901" s="9" t="e">
        <f t="shared" ca="1" si="271"/>
        <v>#DIV/0!</v>
      </c>
    </row>
    <row r="2902" spans="3:10" x14ac:dyDescent="0.2">
      <c r="C2902" s="7">
        <v>517.23099999999999</v>
      </c>
      <c r="D2902" s="16">
        <v>-3.6911435769299998E-2</v>
      </c>
      <c r="E2902" s="14">
        <f t="shared" ca="1" si="272"/>
        <v>0</v>
      </c>
      <c r="F2902" s="14">
        <f t="shared" ca="1" si="273"/>
        <v>559.00099999999998</v>
      </c>
      <c r="G2902" s="15" t="e">
        <f t="shared" ca="1" si="274"/>
        <v>#DIV/0!</v>
      </c>
      <c r="H2902" s="15">
        <f t="shared" ca="1" si="275"/>
        <v>0.92527741453056433</v>
      </c>
      <c r="I2902" s="18" t="e">
        <f t="shared" ca="1" si="276"/>
        <v>#DIV/0!</v>
      </c>
      <c r="J2902" s="9" t="e">
        <f t="shared" ca="1" si="271"/>
        <v>#DIV/0!</v>
      </c>
    </row>
    <row r="2903" spans="3:10" x14ac:dyDescent="0.2">
      <c r="C2903" s="7">
        <v>520.54600000000005</v>
      </c>
      <c r="D2903" s="16">
        <v>-4.08049024498E-2</v>
      </c>
      <c r="E2903" s="14">
        <f t="shared" ca="1" si="272"/>
        <v>0</v>
      </c>
      <c r="F2903" s="14">
        <f t="shared" ca="1" si="273"/>
        <v>553.69600000000003</v>
      </c>
      <c r="G2903" s="15" t="e">
        <f t="shared" ca="1" si="274"/>
        <v>#DIV/0!</v>
      </c>
      <c r="H2903" s="15">
        <f t="shared" ca="1" si="275"/>
        <v>0.94012960180315552</v>
      </c>
      <c r="I2903" s="18" t="e">
        <f t="shared" ca="1" si="276"/>
        <v>#DIV/0!</v>
      </c>
      <c r="J2903" s="9" t="e">
        <f t="shared" ref="J2903:J2966" ca="1" si="277">ROUND(I2903-D2903,10)</f>
        <v>#DIV/0!</v>
      </c>
    </row>
    <row r="2904" spans="3:10" x14ac:dyDescent="0.2">
      <c r="C2904" s="7">
        <v>520.29700000000003</v>
      </c>
      <c r="D2904" s="16">
        <v>-4.6968510399599997E-2</v>
      </c>
      <c r="E2904" s="14">
        <f t="shared" ca="1" si="272"/>
        <v>0</v>
      </c>
      <c r="F2904" s="14">
        <f t="shared" ca="1" si="273"/>
        <v>559.91200000000003</v>
      </c>
      <c r="G2904" s="15" t="e">
        <f t="shared" ca="1" si="274"/>
        <v>#DIV/0!</v>
      </c>
      <c r="H2904" s="15">
        <f t="shared" ca="1" si="275"/>
        <v>0.92924781037020099</v>
      </c>
      <c r="I2904" s="18" t="e">
        <f t="shared" ca="1" si="276"/>
        <v>#DIV/0!</v>
      </c>
      <c r="J2904" s="9" t="e">
        <f t="shared" ca="1" si="277"/>
        <v>#DIV/0!</v>
      </c>
    </row>
    <row r="2905" spans="3:10" x14ac:dyDescent="0.2">
      <c r="C2905" s="7">
        <v>517.23099999999999</v>
      </c>
      <c r="D2905" s="16">
        <v>-5.4978074718000002E-2</v>
      </c>
      <c r="E2905" s="14">
        <f t="shared" ca="1" si="272"/>
        <v>0</v>
      </c>
      <c r="F2905" s="14">
        <f t="shared" ca="1" si="273"/>
        <v>561.072</v>
      </c>
      <c r="G2905" s="15" t="e">
        <f t="shared" ca="1" si="274"/>
        <v>#DIV/0!</v>
      </c>
      <c r="H2905" s="15">
        <f t="shared" ca="1" si="275"/>
        <v>0.92186207830724043</v>
      </c>
      <c r="I2905" s="18" t="e">
        <f t="shared" ca="1" si="276"/>
        <v>#DIV/0!</v>
      </c>
      <c r="J2905" s="9" t="e">
        <f t="shared" ca="1" si="277"/>
        <v>#DIV/0!</v>
      </c>
    </row>
    <row r="2906" spans="3:10" x14ac:dyDescent="0.2">
      <c r="C2906" s="7">
        <v>526.596</v>
      </c>
      <c r="D2906" s="16">
        <v>-4.2399156671700002E-2</v>
      </c>
      <c r="E2906" s="14">
        <f t="shared" ca="1" si="272"/>
        <v>0</v>
      </c>
      <c r="F2906" s="14">
        <f t="shared" ca="1" si="273"/>
        <v>557.67499999999995</v>
      </c>
      <c r="G2906" s="15" t="e">
        <f t="shared" ca="1" si="274"/>
        <v>#DIV/0!</v>
      </c>
      <c r="H2906" s="15">
        <f t="shared" ca="1" si="275"/>
        <v>0.94427040839198462</v>
      </c>
      <c r="I2906" s="18" t="e">
        <f t="shared" ca="1" si="276"/>
        <v>#DIV/0!</v>
      </c>
      <c r="J2906" s="9" t="e">
        <f t="shared" ca="1" si="277"/>
        <v>#DIV/0!</v>
      </c>
    </row>
    <row r="2907" spans="3:10" x14ac:dyDescent="0.2">
      <c r="C2907" s="7">
        <v>527.42499999999995</v>
      </c>
      <c r="D2907" s="16">
        <v>-4.5206023085100001E-2</v>
      </c>
      <c r="E2907" s="14">
        <f t="shared" ca="1" si="272"/>
        <v>0</v>
      </c>
      <c r="F2907" s="14">
        <f t="shared" ca="1" si="273"/>
        <v>564.38800000000003</v>
      </c>
      <c r="G2907" s="15" t="e">
        <f t="shared" ca="1" si="274"/>
        <v>#DIV/0!</v>
      </c>
      <c r="H2907" s="15">
        <f t="shared" ca="1" si="275"/>
        <v>0.93450782086082607</v>
      </c>
      <c r="I2907" s="18" t="e">
        <f t="shared" ca="1" si="276"/>
        <v>#DIV/0!</v>
      </c>
      <c r="J2907" s="9" t="e">
        <f t="shared" ca="1" si="277"/>
        <v>#DIV/0!</v>
      </c>
    </row>
    <row r="2908" spans="3:10" x14ac:dyDescent="0.2">
      <c r="C2908" s="7">
        <v>528.91600000000005</v>
      </c>
      <c r="D2908" s="16">
        <v>-3.0790989780599999E-2</v>
      </c>
      <c r="E2908" s="14">
        <f t="shared" ca="1" si="272"/>
        <v>0</v>
      </c>
      <c r="F2908" s="14">
        <f t="shared" ca="1" si="273"/>
        <v>558.50300000000004</v>
      </c>
      <c r="G2908" s="15" t="e">
        <f t="shared" ca="1" si="274"/>
        <v>#DIV/0!</v>
      </c>
      <c r="H2908" s="15">
        <f t="shared" ca="1" si="275"/>
        <v>0.94702445644875677</v>
      </c>
      <c r="I2908" s="18" t="e">
        <f t="shared" ca="1" si="276"/>
        <v>#DIV/0!</v>
      </c>
      <c r="J2908" s="9" t="e">
        <f t="shared" ca="1" si="277"/>
        <v>#DIV/0!</v>
      </c>
    </row>
    <row r="2909" spans="3:10" x14ac:dyDescent="0.2">
      <c r="C2909" s="7">
        <v>528.75099999999998</v>
      </c>
      <c r="D2909" s="16">
        <v>-3.5170949299100002E-2</v>
      </c>
      <c r="E2909" s="14">
        <f t="shared" ca="1" si="272"/>
        <v>0</v>
      </c>
      <c r="F2909" s="14">
        <f t="shared" ca="1" si="273"/>
        <v>561.65300000000002</v>
      </c>
      <c r="G2909" s="15" t="e">
        <f t="shared" ca="1" si="274"/>
        <v>#DIV/0!</v>
      </c>
      <c r="H2909" s="15">
        <f t="shared" ca="1" si="275"/>
        <v>0.94141934610871825</v>
      </c>
      <c r="I2909" s="18" t="e">
        <f t="shared" ca="1" si="276"/>
        <v>#DIV/0!</v>
      </c>
      <c r="J2909" s="9" t="e">
        <f t="shared" ca="1" si="277"/>
        <v>#DIV/0!</v>
      </c>
    </row>
    <row r="2910" spans="3:10" x14ac:dyDescent="0.2">
      <c r="C2910" s="7">
        <v>536.62400000000002</v>
      </c>
      <c r="D2910" s="16">
        <v>-2.35061336632E-2</v>
      </c>
      <c r="E2910" s="14">
        <f t="shared" ca="1" si="272"/>
        <v>0</v>
      </c>
      <c r="F2910" s="14">
        <f t="shared" ca="1" si="273"/>
        <v>557.75699999999995</v>
      </c>
      <c r="G2910" s="15" t="e">
        <f t="shared" ca="1" si="274"/>
        <v>#DIV/0!</v>
      </c>
      <c r="H2910" s="15">
        <f t="shared" ca="1" si="275"/>
        <v>0.96211073998174845</v>
      </c>
      <c r="I2910" s="18" t="e">
        <f t="shared" ca="1" si="276"/>
        <v>#DIV/0!</v>
      </c>
      <c r="J2910" s="9" t="e">
        <f t="shared" ca="1" si="277"/>
        <v>#DIV/0!</v>
      </c>
    </row>
    <row r="2911" spans="3:10" x14ac:dyDescent="0.2">
      <c r="C2911" s="7">
        <v>543.91700000000003</v>
      </c>
      <c r="D2911" s="16">
        <v>-2.0685411789100001E-2</v>
      </c>
      <c r="E2911" s="14">
        <f t="shared" ca="1" si="272"/>
        <v>0</v>
      </c>
      <c r="F2911" s="14">
        <f t="shared" ca="1" si="273"/>
        <v>558.50300000000004</v>
      </c>
      <c r="G2911" s="15" t="e">
        <f t="shared" ca="1" si="274"/>
        <v>#DIV/0!</v>
      </c>
      <c r="H2911" s="15">
        <f t="shared" ca="1" si="275"/>
        <v>0.97388375711500208</v>
      </c>
      <c r="I2911" s="18" t="e">
        <f t="shared" ca="1" si="276"/>
        <v>#DIV/0!</v>
      </c>
      <c r="J2911" s="9" t="e">
        <f t="shared" ca="1" si="277"/>
        <v>#DIV/0!</v>
      </c>
    </row>
    <row r="2912" spans="3:10" x14ac:dyDescent="0.2">
      <c r="C2912" s="7">
        <v>544.16600000000005</v>
      </c>
      <c r="D2912" s="16">
        <v>-1.41138585381E-2</v>
      </c>
      <c r="E2912" s="14">
        <f t="shared" ca="1" si="272"/>
        <v>0</v>
      </c>
      <c r="F2912" s="14">
        <f t="shared" ca="1" si="273"/>
        <v>554.36</v>
      </c>
      <c r="G2912" s="15" t="e">
        <f t="shared" ca="1" si="274"/>
        <v>#DIV/0!</v>
      </c>
      <c r="H2912" s="15">
        <f t="shared" ca="1" si="275"/>
        <v>0.98161122736128159</v>
      </c>
      <c r="I2912" s="18" t="e">
        <f t="shared" ca="1" si="276"/>
        <v>#DIV/0!</v>
      </c>
      <c r="J2912" s="9" t="e">
        <f t="shared" ca="1" si="277"/>
        <v>#DIV/0!</v>
      </c>
    </row>
    <row r="2913" spans="3:10" x14ac:dyDescent="0.2">
      <c r="C2913" s="7">
        <v>540.43600000000004</v>
      </c>
      <c r="D2913" s="16">
        <v>-1.6237492143499999E-2</v>
      </c>
      <c r="E2913" s="14">
        <f t="shared" ref="E2913:E2976" ca="1" si="278">OFFSET(B2913,-$K$1,0)</f>
        <v>0</v>
      </c>
      <c r="F2913" s="14">
        <f t="shared" ref="F2913:F2976" ca="1" si="279">OFFSET(C2913,-$K$1,0)</f>
        <v>546.15499999999997</v>
      </c>
      <c r="G2913" s="15" t="e">
        <f t="shared" ref="G2913:G2976" ca="1" si="280">B2913/E2913</f>
        <v>#DIV/0!</v>
      </c>
      <c r="H2913" s="15">
        <f t="shared" ref="H2913:H2976" ca="1" si="281">C2913/F2913</f>
        <v>0.98952861367194311</v>
      </c>
      <c r="I2913" s="18" t="e">
        <f t="shared" ref="I2913:I2976" ca="1" si="282">H2913/G2913-1</f>
        <v>#DIV/0!</v>
      </c>
      <c r="J2913" s="9" t="e">
        <f t="shared" ca="1" si="277"/>
        <v>#DIV/0!</v>
      </c>
    </row>
    <row r="2914" spans="3:10" x14ac:dyDescent="0.2">
      <c r="C2914" s="7">
        <v>542.17700000000002</v>
      </c>
      <c r="D2914" s="16">
        <v>-1.29811083641E-2</v>
      </c>
      <c r="E2914" s="14">
        <f t="shared" ca="1" si="278"/>
        <v>0</v>
      </c>
      <c r="F2914" s="14">
        <f t="shared" ca="1" si="279"/>
        <v>535.298</v>
      </c>
      <c r="G2914" s="15" t="e">
        <f t="shared" ca="1" si="280"/>
        <v>#DIV/0!</v>
      </c>
      <c r="H2914" s="15">
        <f t="shared" ca="1" si="281"/>
        <v>1.012850785917377</v>
      </c>
      <c r="I2914" s="18" t="e">
        <f t="shared" ca="1" si="282"/>
        <v>#DIV/0!</v>
      </c>
      <c r="J2914" s="9" t="e">
        <f t="shared" ca="1" si="277"/>
        <v>#DIV/0!</v>
      </c>
    </row>
    <row r="2915" spans="3:10" x14ac:dyDescent="0.2">
      <c r="C2915" s="7">
        <v>526.84500000000003</v>
      </c>
      <c r="D2915" s="16">
        <v>-4.5005287933400001E-2</v>
      </c>
      <c r="E2915" s="14">
        <f t="shared" ca="1" si="278"/>
        <v>0</v>
      </c>
      <c r="F2915" s="14">
        <f t="shared" ca="1" si="279"/>
        <v>526.34699999999998</v>
      </c>
      <c r="G2915" s="15" t="e">
        <f t="shared" ca="1" si="280"/>
        <v>#DIV/0!</v>
      </c>
      <c r="H2915" s="15">
        <f t="shared" ca="1" si="281"/>
        <v>1.0009461438936671</v>
      </c>
      <c r="I2915" s="18" t="e">
        <f t="shared" ca="1" si="282"/>
        <v>#DIV/0!</v>
      </c>
      <c r="J2915" s="9" t="e">
        <f t="shared" ca="1" si="277"/>
        <v>#DIV/0!</v>
      </c>
    </row>
    <row r="2916" spans="3:10" x14ac:dyDescent="0.2">
      <c r="C2916" s="7">
        <v>519.63400000000001</v>
      </c>
      <c r="D2916" s="16">
        <v>-4.8125193083700002E-2</v>
      </c>
      <c r="E2916" s="14">
        <f t="shared" ca="1" si="278"/>
        <v>0</v>
      </c>
      <c r="F2916" s="14">
        <f t="shared" ca="1" si="279"/>
        <v>525.27</v>
      </c>
      <c r="G2916" s="15" t="e">
        <f t="shared" ca="1" si="280"/>
        <v>#DIV/0!</v>
      </c>
      <c r="H2916" s="15">
        <f t="shared" ca="1" si="281"/>
        <v>0.98927028004645234</v>
      </c>
      <c r="I2916" s="18" t="e">
        <f t="shared" ca="1" si="282"/>
        <v>#DIV/0!</v>
      </c>
      <c r="J2916" s="9" t="e">
        <f t="shared" ca="1" si="277"/>
        <v>#DIV/0!</v>
      </c>
    </row>
    <row r="2917" spans="3:10" x14ac:dyDescent="0.2">
      <c r="C2917" s="7">
        <v>519.71699999999998</v>
      </c>
      <c r="D2917" s="16">
        <v>-3.6260323770900001E-2</v>
      </c>
      <c r="E2917" s="14">
        <f t="shared" ca="1" si="278"/>
        <v>0</v>
      </c>
      <c r="F2917" s="14">
        <f t="shared" ca="1" si="279"/>
        <v>519.05399999999997</v>
      </c>
      <c r="G2917" s="15" t="e">
        <f t="shared" ca="1" si="280"/>
        <v>#DIV/0!</v>
      </c>
      <c r="H2917" s="15">
        <f t="shared" ca="1" si="281"/>
        <v>1.0012773237466621</v>
      </c>
      <c r="I2917" s="18" t="e">
        <f t="shared" ca="1" si="282"/>
        <v>#DIV/0!</v>
      </c>
      <c r="J2917" s="9" t="e">
        <f t="shared" ca="1" si="277"/>
        <v>#DIV/0!</v>
      </c>
    </row>
    <row r="2918" spans="3:10" x14ac:dyDescent="0.2">
      <c r="C2918" s="7">
        <v>527.01</v>
      </c>
      <c r="D2918" s="16">
        <v>-3.1226236865499999E-2</v>
      </c>
      <c r="E2918" s="14">
        <f t="shared" ca="1" si="278"/>
        <v>0</v>
      </c>
      <c r="F2918" s="14">
        <f t="shared" ca="1" si="279"/>
        <v>522.28599999999994</v>
      </c>
      <c r="G2918" s="15" t="e">
        <f t="shared" ca="1" si="280"/>
        <v>#DIV/0!</v>
      </c>
      <c r="H2918" s="15">
        <f t="shared" ca="1" si="281"/>
        <v>1.0090448528201026</v>
      </c>
      <c r="I2918" s="18" t="e">
        <f t="shared" ca="1" si="282"/>
        <v>#DIV/0!</v>
      </c>
      <c r="J2918" s="9" t="e">
        <f t="shared" ca="1" si="277"/>
        <v>#DIV/0!</v>
      </c>
    </row>
    <row r="2919" spans="3:10" x14ac:dyDescent="0.2">
      <c r="C2919" s="7">
        <v>521.87199999999996</v>
      </c>
      <c r="D2919" s="16">
        <v>-3.9834469971300003E-2</v>
      </c>
      <c r="E2919" s="14">
        <f t="shared" ca="1" si="278"/>
        <v>0</v>
      </c>
      <c r="F2919" s="14">
        <f t="shared" ca="1" si="279"/>
        <v>519.63400000000001</v>
      </c>
      <c r="G2919" s="15" t="e">
        <f t="shared" ca="1" si="280"/>
        <v>#DIV/0!</v>
      </c>
      <c r="H2919" s="15">
        <f t="shared" ca="1" si="281"/>
        <v>1.0043068775330328</v>
      </c>
      <c r="I2919" s="18" t="e">
        <f t="shared" ca="1" si="282"/>
        <v>#DIV/0!</v>
      </c>
      <c r="J2919" s="9" t="e">
        <f t="shared" ca="1" si="277"/>
        <v>#DIV/0!</v>
      </c>
    </row>
    <row r="2920" spans="3:10" x14ac:dyDescent="0.2">
      <c r="C2920" s="7">
        <v>515.98800000000006</v>
      </c>
      <c r="D2920" s="16">
        <v>-3.4471924876699998E-2</v>
      </c>
      <c r="E2920" s="14">
        <f t="shared" ca="1" si="278"/>
        <v>0</v>
      </c>
      <c r="F2920" s="14">
        <f t="shared" ca="1" si="279"/>
        <v>515.07600000000002</v>
      </c>
      <c r="G2920" s="15" t="e">
        <f t="shared" ca="1" si="280"/>
        <v>#DIV/0!</v>
      </c>
      <c r="H2920" s="15">
        <f t="shared" ca="1" si="281"/>
        <v>1.0017706124921371</v>
      </c>
      <c r="I2920" s="18" t="e">
        <f t="shared" ca="1" si="282"/>
        <v>#DIV/0!</v>
      </c>
      <c r="J2920" s="9" t="e">
        <f t="shared" ca="1" si="277"/>
        <v>#DIV/0!</v>
      </c>
    </row>
    <row r="2921" spans="3:10" x14ac:dyDescent="0.2">
      <c r="C2921" s="7">
        <v>523.53</v>
      </c>
      <c r="D2921" s="16">
        <v>-4.4136586627999998E-2</v>
      </c>
      <c r="E2921" s="14">
        <f t="shared" ca="1" si="278"/>
        <v>0</v>
      </c>
      <c r="F2921" s="14">
        <f t="shared" ca="1" si="279"/>
        <v>517.64499999999998</v>
      </c>
      <c r="G2921" s="15" t="e">
        <f t="shared" ca="1" si="280"/>
        <v>#DIV/0!</v>
      </c>
      <c r="H2921" s="15">
        <f t="shared" ca="1" si="281"/>
        <v>1.0113687952167991</v>
      </c>
      <c r="I2921" s="18" t="e">
        <f t="shared" ca="1" si="282"/>
        <v>#DIV/0!</v>
      </c>
      <c r="J2921" s="9" t="e">
        <f t="shared" ca="1" si="277"/>
        <v>#DIV/0!</v>
      </c>
    </row>
    <row r="2922" spans="3:10" x14ac:dyDescent="0.2">
      <c r="C2922" s="7">
        <v>515.98800000000006</v>
      </c>
      <c r="D2922" s="16">
        <v>-4.9151269409799997E-2</v>
      </c>
      <c r="E2922" s="14">
        <f t="shared" ca="1" si="278"/>
        <v>0</v>
      </c>
      <c r="F2922" s="14">
        <f t="shared" ca="1" si="279"/>
        <v>517.23099999999999</v>
      </c>
      <c r="G2922" s="15" t="e">
        <f t="shared" ca="1" si="280"/>
        <v>#DIV/0!</v>
      </c>
      <c r="H2922" s="15">
        <f t="shared" ca="1" si="281"/>
        <v>0.99759681844282355</v>
      </c>
      <c r="I2922" s="18" t="e">
        <f t="shared" ca="1" si="282"/>
        <v>#DIV/0!</v>
      </c>
      <c r="J2922" s="9" t="e">
        <f t="shared" ca="1" si="277"/>
        <v>#DIV/0!</v>
      </c>
    </row>
    <row r="2923" spans="3:10" x14ac:dyDescent="0.2">
      <c r="C2923" s="7">
        <v>518.55700000000002</v>
      </c>
      <c r="D2923" s="16">
        <v>-3.7601735230200002E-2</v>
      </c>
      <c r="E2923" s="14">
        <f t="shared" ca="1" si="278"/>
        <v>0</v>
      </c>
      <c r="F2923" s="14">
        <f t="shared" ca="1" si="279"/>
        <v>520.54600000000005</v>
      </c>
      <c r="G2923" s="15" t="e">
        <f t="shared" ca="1" si="280"/>
        <v>#DIV/0!</v>
      </c>
      <c r="H2923" s="15">
        <f t="shared" ca="1" si="281"/>
        <v>0.9961790120373607</v>
      </c>
      <c r="I2923" s="18" t="e">
        <f t="shared" ca="1" si="282"/>
        <v>#DIV/0!</v>
      </c>
      <c r="J2923" s="9" t="e">
        <f t="shared" ca="1" si="277"/>
        <v>#DIV/0!</v>
      </c>
    </row>
    <row r="2924" spans="3:10" x14ac:dyDescent="0.2">
      <c r="C2924" s="7">
        <v>513.50099999999998</v>
      </c>
      <c r="D2924" s="16">
        <v>-3.37923686562E-2</v>
      </c>
      <c r="E2924" s="14">
        <f t="shared" ca="1" si="278"/>
        <v>0</v>
      </c>
      <c r="F2924" s="14">
        <f t="shared" ca="1" si="279"/>
        <v>520.29700000000003</v>
      </c>
      <c r="G2924" s="15" t="e">
        <f t="shared" ca="1" si="280"/>
        <v>#DIV/0!</v>
      </c>
      <c r="H2924" s="15">
        <f t="shared" ca="1" si="281"/>
        <v>0.98693822951122134</v>
      </c>
      <c r="I2924" s="18" t="e">
        <f t="shared" ca="1" si="282"/>
        <v>#DIV/0!</v>
      </c>
      <c r="J2924" s="9" t="e">
        <f t="shared" ca="1" si="277"/>
        <v>#DIV/0!</v>
      </c>
    </row>
    <row r="2925" spans="3:10" x14ac:dyDescent="0.2">
      <c r="C2925" s="7">
        <v>510.26900000000001</v>
      </c>
      <c r="D2925" s="16">
        <v>-2.7898010438900001E-2</v>
      </c>
      <c r="E2925" s="14">
        <f t="shared" ca="1" si="278"/>
        <v>0</v>
      </c>
      <c r="F2925" s="14">
        <f t="shared" ca="1" si="279"/>
        <v>517.23099999999999</v>
      </c>
      <c r="G2925" s="15" t="e">
        <f t="shared" ca="1" si="280"/>
        <v>#DIV/0!</v>
      </c>
      <c r="H2925" s="15">
        <f t="shared" ca="1" si="281"/>
        <v>0.9865398632332556</v>
      </c>
      <c r="I2925" s="18" t="e">
        <f t="shared" ca="1" si="282"/>
        <v>#DIV/0!</v>
      </c>
      <c r="J2925" s="9" t="e">
        <f t="shared" ca="1" si="277"/>
        <v>#DIV/0!</v>
      </c>
    </row>
    <row r="2926" spans="3:10" x14ac:dyDescent="0.2">
      <c r="C2926" s="7">
        <v>511.01499999999999</v>
      </c>
      <c r="D2926" s="16">
        <v>-3.1446061036700002E-2</v>
      </c>
      <c r="E2926" s="14">
        <f t="shared" ca="1" si="278"/>
        <v>0</v>
      </c>
      <c r="F2926" s="14">
        <f t="shared" ca="1" si="279"/>
        <v>526.596</v>
      </c>
      <c r="G2926" s="15" t="e">
        <f t="shared" ca="1" si="280"/>
        <v>#DIV/0!</v>
      </c>
      <c r="H2926" s="15">
        <f t="shared" ca="1" si="281"/>
        <v>0.97041185272960673</v>
      </c>
      <c r="I2926" s="18" t="e">
        <f t="shared" ca="1" si="282"/>
        <v>#DIV/0!</v>
      </c>
      <c r="J2926" s="9" t="e">
        <f t="shared" ca="1" si="277"/>
        <v>#DIV/0!</v>
      </c>
    </row>
    <row r="2927" spans="3:10" x14ac:dyDescent="0.2">
      <c r="C2927" s="7">
        <v>505.85899999999998</v>
      </c>
      <c r="D2927" s="16">
        <v>-3.3052226811700003E-2</v>
      </c>
      <c r="E2927" s="14">
        <f t="shared" ca="1" si="278"/>
        <v>0</v>
      </c>
      <c r="F2927" s="14">
        <f t="shared" ca="1" si="279"/>
        <v>527.42499999999995</v>
      </c>
      <c r="G2927" s="15" t="e">
        <f t="shared" ca="1" si="280"/>
        <v>#DIV/0!</v>
      </c>
      <c r="H2927" s="15">
        <f t="shared" ca="1" si="281"/>
        <v>0.95911077404370293</v>
      </c>
      <c r="I2927" s="18" t="e">
        <f t="shared" ca="1" si="282"/>
        <v>#DIV/0!</v>
      </c>
      <c r="J2927" s="9" t="e">
        <f t="shared" ca="1" si="277"/>
        <v>#DIV/0!</v>
      </c>
    </row>
    <row r="2928" spans="3:10" x14ac:dyDescent="0.2">
      <c r="C2928" s="7">
        <v>504.17</v>
      </c>
      <c r="D2928" s="16">
        <v>-3.1427310197900002E-2</v>
      </c>
      <c r="E2928" s="14">
        <f t="shared" ca="1" si="278"/>
        <v>0</v>
      </c>
      <c r="F2928" s="14">
        <f t="shared" ca="1" si="279"/>
        <v>528.91600000000005</v>
      </c>
      <c r="G2928" s="15" t="e">
        <f t="shared" ca="1" si="280"/>
        <v>#DIV/0!</v>
      </c>
      <c r="H2928" s="15">
        <f t="shared" ca="1" si="281"/>
        <v>0.95321374282494753</v>
      </c>
      <c r="I2928" s="18" t="e">
        <f t="shared" ca="1" si="282"/>
        <v>#DIV/0!</v>
      </c>
      <c r="J2928" s="9" t="e">
        <f t="shared" ca="1" si="277"/>
        <v>#DIV/0!</v>
      </c>
    </row>
    <row r="2929" spans="3:10" x14ac:dyDescent="0.2">
      <c r="C2929" s="7">
        <v>504.93</v>
      </c>
      <c r="D2929" s="16">
        <v>-2.5200242450999999E-2</v>
      </c>
      <c r="E2929" s="14">
        <f t="shared" ca="1" si="278"/>
        <v>0</v>
      </c>
      <c r="F2929" s="14">
        <f t="shared" ca="1" si="279"/>
        <v>528.75099999999998</v>
      </c>
      <c r="G2929" s="15" t="e">
        <f t="shared" ca="1" si="280"/>
        <v>#DIV/0!</v>
      </c>
      <c r="H2929" s="15">
        <f t="shared" ca="1" si="281"/>
        <v>0.95494854856066469</v>
      </c>
      <c r="I2929" s="18" t="e">
        <f t="shared" ca="1" si="282"/>
        <v>#DIV/0!</v>
      </c>
      <c r="J2929" s="9" t="e">
        <f t="shared" ca="1" si="277"/>
        <v>#DIV/0!</v>
      </c>
    </row>
    <row r="2930" spans="3:10" x14ac:dyDescent="0.2">
      <c r="C2930" s="7">
        <v>504.00099999999998</v>
      </c>
      <c r="D2930" s="16">
        <v>-3.68281117337E-2</v>
      </c>
      <c r="E2930" s="14">
        <f t="shared" ca="1" si="278"/>
        <v>0</v>
      </c>
      <c r="F2930" s="14">
        <f t="shared" ca="1" si="279"/>
        <v>536.62400000000002</v>
      </c>
      <c r="G2930" s="15" t="e">
        <f t="shared" ca="1" si="280"/>
        <v>#DIV/0!</v>
      </c>
      <c r="H2930" s="15">
        <f t="shared" ca="1" si="281"/>
        <v>0.93920696800739434</v>
      </c>
      <c r="I2930" s="18" t="e">
        <f t="shared" ca="1" si="282"/>
        <v>#DIV/0!</v>
      </c>
      <c r="J2930" s="9" t="e">
        <f t="shared" ca="1" si="277"/>
        <v>#DIV/0!</v>
      </c>
    </row>
    <row r="2931" spans="3:10" x14ac:dyDescent="0.2">
      <c r="C2931" s="7">
        <v>504.76100000000002</v>
      </c>
      <c r="D2931" s="16">
        <v>-4.5140331722700003E-2</v>
      </c>
      <c r="E2931" s="14">
        <f t="shared" ca="1" si="278"/>
        <v>0</v>
      </c>
      <c r="F2931" s="14">
        <f t="shared" ca="1" si="279"/>
        <v>543.91700000000003</v>
      </c>
      <c r="G2931" s="15" t="e">
        <f t="shared" ca="1" si="280"/>
        <v>#DIV/0!</v>
      </c>
      <c r="H2931" s="15">
        <f t="shared" ca="1" si="281"/>
        <v>0.92801107521919701</v>
      </c>
      <c r="I2931" s="18" t="e">
        <f t="shared" ca="1" si="282"/>
        <v>#DIV/0!</v>
      </c>
      <c r="J2931" s="9" t="e">
        <f t="shared" ca="1" si="277"/>
        <v>#DIV/0!</v>
      </c>
    </row>
    <row r="2932" spans="3:10" x14ac:dyDescent="0.2">
      <c r="C2932" s="7">
        <v>499.61099999999999</v>
      </c>
      <c r="D2932" s="16">
        <v>-5.0645406575699999E-2</v>
      </c>
      <c r="E2932" s="14">
        <f t="shared" ca="1" si="278"/>
        <v>0</v>
      </c>
      <c r="F2932" s="14">
        <f t="shared" ca="1" si="279"/>
        <v>544.16600000000005</v>
      </c>
      <c r="G2932" s="15" t="e">
        <f t="shared" ca="1" si="280"/>
        <v>#DIV/0!</v>
      </c>
      <c r="H2932" s="15">
        <f t="shared" ca="1" si="281"/>
        <v>0.91812241117600135</v>
      </c>
      <c r="I2932" s="18" t="e">
        <f t="shared" ca="1" si="282"/>
        <v>#DIV/0!</v>
      </c>
      <c r="J2932" s="9" t="e">
        <f t="shared" ca="1" si="277"/>
        <v>#DIV/0!</v>
      </c>
    </row>
    <row r="2933" spans="3:10" x14ac:dyDescent="0.2">
      <c r="C2933" s="7">
        <v>501.63799999999998</v>
      </c>
      <c r="D2933" s="16">
        <v>-3.3398512835500001E-2</v>
      </c>
      <c r="E2933" s="14">
        <f t="shared" ca="1" si="278"/>
        <v>0</v>
      </c>
      <c r="F2933" s="14">
        <f t="shared" ca="1" si="279"/>
        <v>540.43600000000004</v>
      </c>
      <c r="G2933" s="15" t="e">
        <f t="shared" ca="1" si="280"/>
        <v>#DIV/0!</v>
      </c>
      <c r="H2933" s="15">
        <f t="shared" ca="1" si="281"/>
        <v>0.92820981577837147</v>
      </c>
      <c r="I2933" s="18" t="e">
        <f t="shared" ca="1" si="282"/>
        <v>#DIV/0!</v>
      </c>
      <c r="J2933" s="9" t="e">
        <f t="shared" ca="1" si="277"/>
        <v>#DIV/0!</v>
      </c>
    </row>
    <row r="2934" spans="3:10" x14ac:dyDescent="0.2">
      <c r="C2934" s="7">
        <v>511.346</v>
      </c>
      <c r="D2934" s="16">
        <v>-1.6462816267599999E-2</v>
      </c>
      <c r="E2934" s="14">
        <f t="shared" ca="1" si="278"/>
        <v>0</v>
      </c>
      <c r="F2934" s="14">
        <f t="shared" ca="1" si="279"/>
        <v>542.17700000000002</v>
      </c>
      <c r="G2934" s="15" t="e">
        <f t="shared" ca="1" si="280"/>
        <v>#DIV/0!</v>
      </c>
      <c r="H2934" s="15">
        <f t="shared" ca="1" si="281"/>
        <v>0.94313480652997084</v>
      </c>
      <c r="I2934" s="18" t="e">
        <f t="shared" ca="1" si="282"/>
        <v>#DIV/0!</v>
      </c>
      <c r="J2934" s="9" t="e">
        <f t="shared" ca="1" si="277"/>
        <v>#DIV/0!</v>
      </c>
    </row>
    <row r="2935" spans="3:10" x14ac:dyDescent="0.2">
      <c r="C2935" s="7">
        <v>511.76799999999997</v>
      </c>
      <c r="D2935" s="16">
        <v>2.2853650022600001E-2</v>
      </c>
      <c r="E2935" s="14">
        <f t="shared" ca="1" si="278"/>
        <v>0</v>
      </c>
      <c r="F2935" s="14">
        <f t="shared" ca="1" si="279"/>
        <v>526.84500000000003</v>
      </c>
      <c r="G2935" s="15" t="e">
        <f t="shared" ca="1" si="280"/>
        <v>#DIV/0!</v>
      </c>
      <c r="H2935" s="15">
        <f t="shared" ca="1" si="281"/>
        <v>0.97138247492146634</v>
      </c>
      <c r="I2935" s="18" t="e">
        <f t="shared" ca="1" si="282"/>
        <v>#DIV/0!</v>
      </c>
      <c r="J2935" s="9" t="e">
        <f t="shared" ca="1" si="277"/>
        <v>#DIV/0!</v>
      </c>
    </row>
    <row r="2936" spans="3:10" x14ac:dyDescent="0.2">
      <c r="C2936" s="7">
        <v>516.41099999999994</v>
      </c>
      <c r="D2936" s="16">
        <v>2.7742178882599999E-2</v>
      </c>
      <c r="E2936" s="14">
        <f t="shared" ca="1" si="278"/>
        <v>0</v>
      </c>
      <c r="F2936" s="14">
        <f t="shared" ca="1" si="279"/>
        <v>519.63400000000001</v>
      </c>
      <c r="G2936" s="15" t="e">
        <f t="shared" ca="1" si="280"/>
        <v>#DIV/0!</v>
      </c>
      <c r="H2936" s="15">
        <f t="shared" ca="1" si="281"/>
        <v>0.99379755751163301</v>
      </c>
      <c r="I2936" s="18" t="e">
        <f t="shared" ca="1" si="282"/>
        <v>#DIV/0!</v>
      </c>
      <c r="J2936" s="9" t="e">
        <f t="shared" ca="1" si="277"/>
        <v>#DIV/0!</v>
      </c>
    </row>
    <row r="2937" spans="3:10" x14ac:dyDescent="0.2">
      <c r="C2937" s="7">
        <v>515.98900000000003</v>
      </c>
      <c r="D2937" s="16">
        <v>2.1971570715499999E-2</v>
      </c>
      <c r="E2937" s="14">
        <f t="shared" ca="1" si="278"/>
        <v>0</v>
      </c>
      <c r="F2937" s="14">
        <f t="shared" ca="1" si="279"/>
        <v>519.71699999999998</v>
      </c>
      <c r="G2937" s="15" t="e">
        <f t="shared" ca="1" si="280"/>
        <v>#DIV/0!</v>
      </c>
      <c r="H2937" s="15">
        <f t="shared" ca="1" si="281"/>
        <v>0.99282686539020282</v>
      </c>
      <c r="I2937" s="18" t="e">
        <f t="shared" ca="1" si="282"/>
        <v>#DIV/0!</v>
      </c>
      <c r="J2937" s="9" t="e">
        <f t="shared" ca="1" si="277"/>
        <v>#DIV/0!</v>
      </c>
    </row>
    <row r="2938" spans="3:10" x14ac:dyDescent="0.2">
      <c r="C2938" s="7">
        <v>513.54100000000005</v>
      </c>
      <c r="D2938" s="16">
        <v>7.2775244947000002E-3</v>
      </c>
      <c r="E2938" s="14">
        <f t="shared" ca="1" si="278"/>
        <v>0</v>
      </c>
      <c r="F2938" s="14">
        <f t="shared" ca="1" si="279"/>
        <v>527.01</v>
      </c>
      <c r="G2938" s="15" t="e">
        <f t="shared" ca="1" si="280"/>
        <v>#DIV/0!</v>
      </c>
      <c r="H2938" s="15">
        <f t="shared" ca="1" si="281"/>
        <v>0.97444261019715006</v>
      </c>
      <c r="I2938" s="18" t="e">
        <f t="shared" ca="1" si="282"/>
        <v>#DIV/0!</v>
      </c>
      <c r="J2938" s="9" t="e">
        <f t="shared" ca="1" si="277"/>
        <v>#DIV/0!</v>
      </c>
    </row>
    <row r="2939" spans="3:10" x14ac:dyDescent="0.2">
      <c r="C2939" s="7">
        <v>515.82000000000005</v>
      </c>
      <c r="D2939" s="16">
        <v>1.7402798536099998E-2</v>
      </c>
      <c r="E2939" s="14">
        <f t="shared" ca="1" si="278"/>
        <v>0</v>
      </c>
      <c r="F2939" s="14">
        <f t="shared" ca="1" si="279"/>
        <v>521.87199999999996</v>
      </c>
      <c r="G2939" s="15" t="e">
        <f t="shared" ca="1" si="280"/>
        <v>#DIV/0!</v>
      </c>
      <c r="H2939" s="15">
        <f t="shared" ca="1" si="281"/>
        <v>0.98840328662967181</v>
      </c>
      <c r="I2939" s="18" t="e">
        <f t="shared" ca="1" si="282"/>
        <v>#DIV/0!</v>
      </c>
      <c r="J2939" s="9" t="e">
        <f t="shared" ca="1" si="277"/>
        <v>#DIV/0!</v>
      </c>
    </row>
    <row r="2940" spans="3:10" x14ac:dyDescent="0.2">
      <c r="C2940" s="7">
        <v>512.86599999999999</v>
      </c>
      <c r="D2940" s="16">
        <v>1.0519313398700001E-2</v>
      </c>
      <c r="E2940" s="14">
        <f t="shared" ca="1" si="278"/>
        <v>0</v>
      </c>
      <c r="F2940" s="14">
        <f t="shared" ca="1" si="279"/>
        <v>515.98800000000006</v>
      </c>
      <c r="G2940" s="15" t="e">
        <f t="shared" ca="1" si="280"/>
        <v>#DIV/0!</v>
      </c>
      <c r="H2940" s="15">
        <f t="shared" ca="1" si="281"/>
        <v>0.99394947169313996</v>
      </c>
      <c r="I2940" s="18" t="e">
        <f t="shared" ca="1" si="282"/>
        <v>#DIV/0!</v>
      </c>
      <c r="J2940" s="9" t="e">
        <f t="shared" ca="1" si="277"/>
        <v>#DIV/0!</v>
      </c>
    </row>
    <row r="2941" spans="3:10" x14ac:dyDescent="0.2">
      <c r="C2941" s="7">
        <v>517.50900000000001</v>
      </c>
      <c r="D2941" s="16">
        <v>1.3937517515200001E-2</v>
      </c>
      <c r="E2941" s="14">
        <f t="shared" ca="1" si="278"/>
        <v>0</v>
      </c>
      <c r="F2941" s="14">
        <f t="shared" ca="1" si="279"/>
        <v>523.53</v>
      </c>
      <c r="G2941" s="15" t="e">
        <f t="shared" ca="1" si="280"/>
        <v>#DIV/0!</v>
      </c>
      <c r="H2941" s="15">
        <f t="shared" ca="1" si="281"/>
        <v>0.9884992264053637</v>
      </c>
      <c r="I2941" s="18" t="e">
        <f t="shared" ca="1" si="282"/>
        <v>#DIV/0!</v>
      </c>
      <c r="J2941" s="9" t="e">
        <f t="shared" ca="1" si="277"/>
        <v>#DIV/0!</v>
      </c>
    </row>
    <row r="2942" spans="3:10" x14ac:dyDescent="0.2">
      <c r="C2942" s="7">
        <v>515.98900000000003</v>
      </c>
      <c r="D2942" s="16">
        <v>1.7482059307E-2</v>
      </c>
      <c r="E2942" s="14">
        <f t="shared" ca="1" si="278"/>
        <v>0</v>
      </c>
      <c r="F2942" s="14">
        <f t="shared" ca="1" si="279"/>
        <v>515.98800000000006</v>
      </c>
      <c r="G2942" s="15" t="e">
        <f t="shared" ca="1" si="280"/>
        <v>#DIV/0!</v>
      </c>
      <c r="H2942" s="15">
        <f t="shared" ca="1" si="281"/>
        <v>1.0000019380295666</v>
      </c>
      <c r="I2942" s="18" t="e">
        <f t="shared" ca="1" si="282"/>
        <v>#DIV/0!</v>
      </c>
      <c r="J2942" s="9" t="e">
        <f t="shared" ca="1" si="277"/>
        <v>#DIV/0!</v>
      </c>
    </row>
    <row r="2943" spans="3:10" x14ac:dyDescent="0.2">
      <c r="C2943" s="7">
        <v>515.39800000000002</v>
      </c>
      <c r="D2943" s="16">
        <v>1.47456051518E-2</v>
      </c>
      <c r="E2943" s="14">
        <f t="shared" ca="1" si="278"/>
        <v>0</v>
      </c>
      <c r="F2943" s="14">
        <f t="shared" ca="1" si="279"/>
        <v>518.55700000000002</v>
      </c>
      <c r="G2943" s="15" t="e">
        <f t="shared" ca="1" si="280"/>
        <v>#DIV/0!</v>
      </c>
      <c r="H2943" s="15">
        <f t="shared" ca="1" si="281"/>
        <v>0.99390809496352384</v>
      </c>
      <c r="I2943" s="18" t="e">
        <f t="shared" ca="1" si="282"/>
        <v>#DIV/0!</v>
      </c>
      <c r="J2943" s="9" t="e">
        <f t="shared" ca="1" si="277"/>
        <v>#DIV/0!</v>
      </c>
    </row>
    <row r="2944" spans="3:10" x14ac:dyDescent="0.2">
      <c r="C2944" s="7">
        <v>517.08699999999999</v>
      </c>
      <c r="D2944" s="16">
        <v>9.5551989904899999E-3</v>
      </c>
      <c r="E2944" s="14">
        <f t="shared" ca="1" si="278"/>
        <v>0</v>
      </c>
      <c r="F2944" s="14">
        <f t="shared" ca="1" si="279"/>
        <v>513.50099999999998</v>
      </c>
      <c r="G2944" s="15" t="e">
        <f t="shared" ca="1" si="280"/>
        <v>#DIV/0!</v>
      </c>
      <c r="H2944" s="15">
        <f t="shared" ca="1" si="281"/>
        <v>1.0069834333331387</v>
      </c>
      <c r="I2944" s="18" t="e">
        <f t="shared" ca="1" si="282"/>
        <v>#DIV/0!</v>
      </c>
      <c r="J2944" s="9" t="e">
        <f t="shared" ca="1" si="277"/>
        <v>#DIV/0!</v>
      </c>
    </row>
    <row r="2945" spans="3:10" x14ac:dyDescent="0.2">
      <c r="C2945" s="7">
        <v>511.76799999999997</v>
      </c>
      <c r="D2945" s="16">
        <v>1.30385510152E-2</v>
      </c>
      <c r="E2945" s="14">
        <f t="shared" ca="1" si="278"/>
        <v>0</v>
      </c>
      <c r="F2945" s="14">
        <f t="shared" ca="1" si="279"/>
        <v>510.26900000000001</v>
      </c>
      <c r="G2945" s="15" t="e">
        <f t="shared" ca="1" si="280"/>
        <v>#DIV/0!</v>
      </c>
      <c r="H2945" s="15">
        <f t="shared" ca="1" si="281"/>
        <v>1.0029376662113512</v>
      </c>
      <c r="I2945" s="18" t="e">
        <f t="shared" ca="1" si="282"/>
        <v>#DIV/0!</v>
      </c>
      <c r="J2945" s="9" t="e">
        <f t="shared" ca="1" si="277"/>
        <v>#DIV/0!</v>
      </c>
    </row>
    <row r="2946" spans="3:10" x14ac:dyDescent="0.2">
      <c r="C2946" s="7">
        <v>510.755</v>
      </c>
      <c r="D2946" s="16">
        <v>1.38677648624E-2</v>
      </c>
      <c r="E2946" s="14">
        <f t="shared" ca="1" si="278"/>
        <v>0</v>
      </c>
      <c r="F2946" s="14">
        <f t="shared" ca="1" si="279"/>
        <v>511.01499999999999</v>
      </c>
      <c r="G2946" s="15" t="e">
        <f t="shared" ca="1" si="280"/>
        <v>#DIV/0!</v>
      </c>
      <c r="H2946" s="15">
        <f t="shared" ca="1" si="281"/>
        <v>0.99949120867293528</v>
      </c>
      <c r="I2946" s="18" t="e">
        <f t="shared" ca="1" si="282"/>
        <v>#DIV/0!</v>
      </c>
      <c r="J2946" s="9" t="e">
        <f t="shared" ca="1" si="277"/>
        <v>#DIV/0!</v>
      </c>
    </row>
    <row r="2947" spans="3:10" x14ac:dyDescent="0.2">
      <c r="C2947" s="7">
        <v>517.25599999999997</v>
      </c>
      <c r="D2947" s="16">
        <v>2.0264728736999998E-2</v>
      </c>
      <c r="E2947" s="14">
        <f t="shared" ca="1" si="278"/>
        <v>0</v>
      </c>
      <c r="F2947" s="14">
        <f t="shared" ca="1" si="279"/>
        <v>505.85899999999998</v>
      </c>
      <c r="G2947" s="15" t="e">
        <f t="shared" ca="1" si="280"/>
        <v>#DIV/0!</v>
      </c>
      <c r="H2947" s="15">
        <f t="shared" ca="1" si="281"/>
        <v>1.0225299935357481</v>
      </c>
      <c r="I2947" s="18" t="e">
        <f t="shared" ca="1" si="282"/>
        <v>#DIV/0!</v>
      </c>
      <c r="J2947" s="9" t="e">
        <f t="shared" ca="1" si="277"/>
        <v>#DIV/0!</v>
      </c>
    </row>
    <row r="2948" spans="3:10" x14ac:dyDescent="0.2">
      <c r="C2948" s="7">
        <v>522.32100000000003</v>
      </c>
      <c r="D2948" s="16">
        <v>2.2244510277600001E-2</v>
      </c>
      <c r="E2948" s="14">
        <f t="shared" ca="1" si="278"/>
        <v>0</v>
      </c>
      <c r="F2948" s="14">
        <f t="shared" ca="1" si="279"/>
        <v>504.17</v>
      </c>
      <c r="G2948" s="15" t="e">
        <f t="shared" ca="1" si="280"/>
        <v>#DIV/0!</v>
      </c>
      <c r="H2948" s="15">
        <f t="shared" ca="1" si="281"/>
        <v>1.0360017454430053</v>
      </c>
      <c r="I2948" s="18" t="e">
        <f t="shared" ca="1" si="282"/>
        <v>#DIV/0!</v>
      </c>
      <c r="J2948" s="9" t="e">
        <f t="shared" ca="1" si="277"/>
        <v>#DIV/0!</v>
      </c>
    </row>
    <row r="2949" spans="3:10" x14ac:dyDescent="0.2">
      <c r="C2949" s="7">
        <v>521.39200000000005</v>
      </c>
      <c r="D2949" s="16">
        <v>2.7283449807099999E-2</v>
      </c>
      <c r="E2949" s="14">
        <f t="shared" ca="1" si="278"/>
        <v>0</v>
      </c>
      <c r="F2949" s="14">
        <f t="shared" ca="1" si="279"/>
        <v>504.93</v>
      </c>
      <c r="G2949" s="15" t="e">
        <f t="shared" ca="1" si="280"/>
        <v>#DIV/0!</v>
      </c>
      <c r="H2949" s="15">
        <f t="shared" ca="1" si="281"/>
        <v>1.0326025389657973</v>
      </c>
      <c r="I2949" s="18" t="e">
        <f t="shared" ca="1" si="282"/>
        <v>#DIV/0!</v>
      </c>
      <c r="J2949" s="9" t="e">
        <f t="shared" ca="1" si="277"/>
        <v>#DIV/0!</v>
      </c>
    </row>
    <row r="2950" spans="3:10" x14ac:dyDescent="0.2">
      <c r="C2950" s="7">
        <v>524.6</v>
      </c>
      <c r="D2950" s="16">
        <v>3.8436291010999997E-2</v>
      </c>
      <c r="E2950" s="14">
        <f t="shared" ca="1" si="278"/>
        <v>0</v>
      </c>
      <c r="F2950" s="14">
        <f t="shared" ca="1" si="279"/>
        <v>504.00099999999998</v>
      </c>
      <c r="G2950" s="15" t="e">
        <f t="shared" ca="1" si="280"/>
        <v>#DIV/0!</v>
      </c>
      <c r="H2950" s="15">
        <f t="shared" ca="1" si="281"/>
        <v>1.0408709506528757</v>
      </c>
      <c r="I2950" s="18" t="e">
        <f t="shared" ca="1" si="282"/>
        <v>#DIV/0!</v>
      </c>
      <c r="J2950" s="9" t="e">
        <f t="shared" ca="1" si="277"/>
        <v>#DIV/0!</v>
      </c>
    </row>
    <row r="2951" spans="3:10" x14ac:dyDescent="0.2">
      <c r="C2951" s="7">
        <v>521.64599999999996</v>
      </c>
      <c r="D2951" s="16">
        <v>4.3514847191800002E-2</v>
      </c>
      <c r="E2951" s="14">
        <f t="shared" ca="1" si="278"/>
        <v>0</v>
      </c>
      <c r="F2951" s="14">
        <f t="shared" ca="1" si="279"/>
        <v>504.76100000000002</v>
      </c>
      <c r="G2951" s="15" t="e">
        <f t="shared" ca="1" si="280"/>
        <v>#DIV/0!</v>
      </c>
      <c r="H2951" s="15">
        <f t="shared" ca="1" si="281"/>
        <v>1.0334514750545307</v>
      </c>
      <c r="I2951" s="18" t="e">
        <f t="shared" ca="1" si="282"/>
        <v>#DIV/0!</v>
      </c>
      <c r="J2951" s="9" t="e">
        <f t="shared" ca="1" si="277"/>
        <v>#DIV/0!</v>
      </c>
    </row>
    <row r="2952" spans="3:10" x14ac:dyDescent="0.2">
      <c r="C2952" s="7">
        <v>520.29499999999996</v>
      </c>
      <c r="D2952" s="16">
        <v>3.9644545349399998E-2</v>
      </c>
      <c r="E2952" s="14">
        <f t="shared" ca="1" si="278"/>
        <v>0</v>
      </c>
      <c r="F2952" s="14">
        <f t="shared" ca="1" si="279"/>
        <v>499.61099999999999</v>
      </c>
      <c r="G2952" s="15" t="e">
        <f t="shared" ca="1" si="280"/>
        <v>#DIV/0!</v>
      </c>
      <c r="H2952" s="15">
        <f t="shared" ca="1" si="281"/>
        <v>1.0414002093628842</v>
      </c>
      <c r="I2952" s="18" t="e">
        <f t="shared" ca="1" si="282"/>
        <v>#DIV/0!</v>
      </c>
      <c r="J2952" s="9" t="e">
        <f t="shared" ca="1" si="277"/>
        <v>#DIV/0!</v>
      </c>
    </row>
    <row r="2953" spans="3:10" x14ac:dyDescent="0.2">
      <c r="C2953" s="7">
        <v>521.22299999999996</v>
      </c>
      <c r="D2953" s="16">
        <v>2.6040952224700001E-2</v>
      </c>
      <c r="E2953" s="14">
        <f t="shared" ca="1" si="278"/>
        <v>0</v>
      </c>
      <c r="F2953" s="14">
        <f t="shared" ca="1" si="279"/>
        <v>501.63799999999998</v>
      </c>
      <c r="G2953" s="15" t="e">
        <f t="shared" ca="1" si="280"/>
        <v>#DIV/0!</v>
      </c>
      <c r="H2953" s="15">
        <f t="shared" ca="1" si="281"/>
        <v>1.0390420980866681</v>
      </c>
      <c r="I2953" s="18" t="e">
        <f t="shared" ca="1" si="282"/>
        <v>#DIV/0!</v>
      </c>
      <c r="J2953" s="9" t="e">
        <f t="shared" ca="1" si="277"/>
        <v>#DIV/0!</v>
      </c>
    </row>
    <row r="2954" spans="3:10" x14ac:dyDescent="0.2">
      <c r="C2954" s="7">
        <v>519.11300000000006</v>
      </c>
      <c r="D2954" s="16">
        <v>-3.7415327208000001E-3</v>
      </c>
      <c r="E2954" s="14">
        <f t="shared" ca="1" si="278"/>
        <v>0</v>
      </c>
      <c r="F2954" s="14">
        <f t="shared" ca="1" si="279"/>
        <v>511.346</v>
      </c>
      <c r="G2954" s="15" t="e">
        <f t="shared" ca="1" si="280"/>
        <v>#DIV/0!</v>
      </c>
      <c r="H2954" s="15">
        <f t="shared" ca="1" si="281"/>
        <v>1.0151893238629031</v>
      </c>
      <c r="I2954" s="18" t="e">
        <f t="shared" ca="1" si="282"/>
        <v>#DIV/0!</v>
      </c>
      <c r="J2954" s="9" t="e">
        <f t="shared" ca="1" si="277"/>
        <v>#DIV/0!</v>
      </c>
    </row>
    <row r="2955" spans="3:10" x14ac:dyDescent="0.2">
      <c r="C2955" s="7">
        <v>516.83399999999995</v>
      </c>
      <c r="D2955" s="16">
        <v>-1.34470077432E-2</v>
      </c>
      <c r="E2955" s="14">
        <f t="shared" ca="1" si="278"/>
        <v>0</v>
      </c>
      <c r="F2955" s="14">
        <f t="shared" ca="1" si="279"/>
        <v>511.76799999999997</v>
      </c>
      <c r="G2955" s="15" t="e">
        <f t="shared" ca="1" si="280"/>
        <v>#DIV/0!</v>
      </c>
      <c r="H2955" s="15">
        <f t="shared" ca="1" si="281"/>
        <v>1.0098990167419613</v>
      </c>
      <c r="I2955" s="18" t="e">
        <f t="shared" ca="1" si="282"/>
        <v>#DIV/0!</v>
      </c>
      <c r="J2955" s="9" t="e">
        <f t="shared" ca="1" si="277"/>
        <v>#DIV/0!</v>
      </c>
    </row>
    <row r="2956" spans="3:10" x14ac:dyDescent="0.2">
      <c r="C2956" s="7">
        <v>517.50900000000001</v>
      </c>
      <c r="D2956" s="16">
        <v>-1.2540156820899999E-2</v>
      </c>
      <c r="E2956" s="14">
        <f t="shared" ca="1" si="278"/>
        <v>0</v>
      </c>
      <c r="F2956" s="14">
        <f t="shared" ca="1" si="279"/>
        <v>516.41099999999994</v>
      </c>
      <c r="G2956" s="15" t="e">
        <f t="shared" ca="1" si="280"/>
        <v>#DIV/0!</v>
      </c>
      <c r="H2956" s="15">
        <f t="shared" ca="1" si="281"/>
        <v>1.0021262134230295</v>
      </c>
      <c r="I2956" s="18" t="e">
        <f t="shared" ca="1" si="282"/>
        <v>#DIV/0!</v>
      </c>
      <c r="J2956" s="9" t="e">
        <f t="shared" ca="1" si="277"/>
        <v>#DIV/0!</v>
      </c>
    </row>
    <row r="2957" spans="3:10" x14ac:dyDescent="0.2">
      <c r="C2957" s="7">
        <v>508.64499999999998</v>
      </c>
      <c r="D2957" s="16">
        <v>-2.6087425782699999E-2</v>
      </c>
      <c r="E2957" s="14">
        <f t="shared" ca="1" si="278"/>
        <v>0</v>
      </c>
      <c r="F2957" s="14">
        <f t="shared" ca="1" si="279"/>
        <v>515.98900000000003</v>
      </c>
      <c r="G2957" s="15" t="e">
        <f t="shared" ca="1" si="280"/>
        <v>#DIV/0!</v>
      </c>
      <c r="H2957" s="15">
        <f t="shared" ca="1" si="281"/>
        <v>0.98576713844674979</v>
      </c>
      <c r="I2957" s="18" t="e">
        <f t="shared" ca="1" si="282"/>
        <v>#DIV/0!</v>
      </c>
      <c r="J2957" s="9" t="e">
        <f t="shared" ca="1" si="277"/>
        <v>#DIV/0!</v>
      </c>
    </row>
    <row r="2958" spans="3:10" x14ac:dyDescent="0.2">
      <c r="C2958" s="7">
        <v>507.29399999999998</v>
      </c>
      <c r="D2958" s="16">
        <v>-2.86624501879E-2</v>
      </c>
      <c r="E2958" s="14">
        <f t="shared" ca="1" si="278"/>
        <v>0</v>
      </c>
      <c r="F2958" s="14">
        <f t="shared" ca="1" si="279"/>
        <v>513.54100000000005</v>
      </c>
      <c r="G2958" s="15" t="e">
        <f t="shared" ca="1" si="280"/>
        <v>#DIV/0!</v>
      </c>
      <c r="H2958" s="15">
        <f t="shared" ca="1" si="281"/>
        <v>0.9878354405977321</v>
      </c>
      <c r="I2958" s="18" t="e">
        <f t="shared" ca="1" si="282"/>
        <v>#DIV/0!</v>
      </c>
      <c r="J2958" s="9" t="e">
        <f t="shared" ca="1" si="277"/>
        <v>#DIV/0!</v>
      </c>
    </row>
    <row r="2959" spans="3:10" x14ac:dyDescent="0.2">
      <c r="C2959" s="7">
        <v>515.90499999999997</v>
      </c>
      <c r="D2959" s="16">
        <v>-2.2631005900200001E-2</v>
      </c>
      <c r="E2959" s="14">
        <f t="shared" ca="1" si="278"/>
        <v>0</v>
      </c>
      <c r="F2959" s="14">
        <f t="shared" ca="1" si="279"/>
        <v>515.82000000000005</v>
      </c>
      <c r="G2959" s="15" t="e">
        <f t="shared" ca="1" si="280"/>
        <v>#DIV/0!</v>
      </c>
      <c r="H2959" s="15">
        <f t="shared" ca="1" si="281"/>
        <v>1.0001647861657166</v>
      </c>
      <c r="I2959" s="18" t="e">
        <f t="shared" ca="1" si="282"/>
        <v>#DIV/0!</v>
      </c>
      <c r="J2959" s="9" t="e">
        <f t="shared" ca="1" si="277"/>
        <v>#DIV/0!</v>
      </c>
    </row>
    <row r="2960" spans="3:10" x14ac:dyDescent="0.2">
      <c r="C2960" s="7">
        <v>509.995</v>
      </c>
      <c r="D2960" s="16">
        <v>-3.2232689317399997E-2</v>
      </c>
      <c r="E2960" s="14">
        <f t="shared" ca="1" si="278"/>
        <v>0</v>
      </c>
      <c r="F2960" s="14">
        <f t="shared" ca="1" si="279"/>
        <v>512.86599999999999</v>
      </c>
      <c r="G2960" s="15" t="e">
        <f t="shared" ca="1" si="280"/>
        <v>#DIV/0!</v>
      </c>
      <c r="H2960" s="15">
        <f t="shared" ca="1" si="281"/>
        <v>0.99440204653847208</v>
      </c>
      <c r="I2960" s="18" t="e">
        <f t="shared" ca="1" si="282"/>
        <v>#DIV/0!</v>
      </c>
      <c r="J2960" s="9" t="e">
        <f t="shared" ca="1" si="277"/>
        <v>#DIV/0!</v>
      </c>
    </row>
    <row r="2961" spans="3:10" x14ac:dyDescent="0.2">
      <c r="C2961" s="7">
        <v>512.78099999999995</v>
      </c>
      <c r="D2961" s="16">
        <v>-3.1881573709699997E-2</v>
      </c>
      <c r="E2961" s="14">
        <f t="shared" ca="1" si="278"/>
        <v>0</v>
      </c>
      <c r="F2961" s="14">
        <f t="shared" ca="1" si="279"/>
        <v>517.50900000000001</v>
      </c>
      <c r="G2961" s="15" t="e">
        <f t="shared" ca="1" si="280"/>
        <v>#DIV/0!</v>
      </c>
      <c r="H2961" s="15">
        <f t="shared" ca="1" si="281"/>
        <v>0.99086392700416792</v>
      </c>
      <c r="I2961" s="18" t="e">
        <f t="shared" ca="1" si="282"/>
        <v>#DIV/0!</v>
      </c>
      <c r="J2961" s="9" t="e">
        <f t="shared" ca="1" si="277"/>
        <v>#DIV/0!</v>
      </c>
    </row>
    <row r="2962" spans="3:10" x14ac:dyDescent="0.2">
      <c r="C2962" s="7">
        <v>511.346</v>
      </c>
      <c r="D2962" s="16">
        <v>-3.2733243069899998E-2</v>
      </c>
      <c r="E2962" s="14">
        <f t="shared" ca="1" si="278"/>
        <v>0</v>
      </c>
      <c r="F2962" s="14">
        <f t="shared" ca="1" si="279"/>
        <v>515.98900000000003</v>
      </c>
      <c r="G2962" s="15" t="e">
        <f t="shared" ca="1" si="280"/>
        <v>#DIV/0!</v>
      </c>
      <c r="H2962" s="15">
        <f t="shared" ca="1" si="281"/>
        <v>0.99100174616125536</v>
      </c>
      <c r="I2962" s="18" t="e">
        <f t="shared" ca="1" si="282"/>
        <v>#DIV/0!</v>
      </c>
      <c r="J2962" s="9" t="e">
        <f t="shared" ca="1" si="277"/>
        <v>#DIV/0!</v>
      </c>
    </row>
    <row r="2963" spans="3:10" x14ac:dyDescent="0.2">
      <c r="C2963" s="7">
        <v>509.995</v>
      </c>
      <c r="D2963" s="16">
        <v>-3.2242458877400001E-2</v>
      </c>
      <c r="E2963" s="14">
        <f t="shared" ca="1" si="278"/>
        <v>0</v>
      </c>
      <c r="F2963" s="14">
        <f t="shared" ca="1" si="279"/>
        <v>515.39800000000002</v>
      </c>
      <c r="G2963" s="15" t="e">
        <f t="shared" ca="1" si="280"/>
        <v>#DIV/0!</v>
      </c>
      <c r="H2963" s="15">
        <f t="shared" ca="1" si="281"/>
        <v>0.98951683941342417</v>
      </c>
      <c r="I2963" s="18" t="e">
        <f t="shared" ca="1" si="282"/>
        <v>#DIV/0!</v>
      </c>
      <c r="J2963" s="9" t="e">
        <f t="shared" ca="1" si="277"/>
        <v>#DIV/0!</v>
      </c>
    </row>
    <row r="2964" spans="3:10" x14ac:dyDescent="0.2">
      <c r="C2964" s="7">
        <v>503.57900000000001</v>
      </c>
      <c r="D2964" s="16">
        <v>-4.0567172948800002E-2</v>
      </c>
      <c r="E2964" s="14">
        <f t="shared" ca="1" si="278"/>
        <v>0</v>
      </c>
      <c r="F2964" s="14">
        <f t="shared" ca="1" si="279"/>
        <v>517.08699999999999</v>
      </c>
      <c r="G2964" s="15" t="e">
        <f t="shared" ca="1" si="280"/>
        <v>#DIV/0!</v>
      </c>
      <c r="H2964" s="15">
        <f t="shared" ca="1" si="281"/>
        <v>0.97387673640992722</v>
      </c>
      <c r="I2964" s="18" t="e">
        <f t="shared" ca="1" si="282"/>
        <v>#DIV/0!</v>
      </c>
      <c r="J2964" s="9" t="e">
        <f t="shared" ca="1" si="277"/>
        <v>#DIV/0!</v>
      </c>
    </row>
    <row r="2965" spans="3:10" x14ac:dyDescent="0.2">
      <c r="C2965" s="7">
        <v>501.3</v>
      </c>
      <c r="D2965" s="16">
        <v>-5.1462372607500001E-2</v>
      </c>
      <c r="E2965" s="14">
        <f t="shared" ca="1" si="278"/>
        <v>0</v>
      </c>
      <c r="F2965" s="14">
        <f t="shared" ca="1" si="279"/>
        <v>511.76799999999997</v>
      </c>
      <c r="G2965" s="15" t="e">
        <f t="shared" ca="1" si="280"/>
        <v>#DIV/0!</v>
      </c>
      <c r="H2965" s="15">
        <f t="shared" ca="1" si="281"/>
        <v>0.97954541901799264</v>
      </c>
      <c r="I2965" s="18" t="e">
        <f t="shared" ca="1" si="282"/>
        <v>#DIV/0!</v>
      </c>
      <c r="J2965" s="9" t="e">
        <f t="shared" ca="1" si="277"/>
        <v>#DIV/0!</v>
      </c>
    </row>
    <row r="2966" spans="3:10" x14ac:dyDescent="0.2">
      <c r="C2966" s="7">
        <v>503.15699999999998</v>
      </c>
      <c r="D2966" s="16">
        <v>-4.7243164045200001E-2</v>
      </c>
      <c r="E2966" s="14">
        <f t="shared" ca="1" si="278"/>
        <v>0</v>
      </c>
      <c r="F2966" s="14">
        <f t="shared" ca="1" si="279"/>
        <v>510.755</v>
      </c>
      <c r="G2966" s="15" t="e">
        <f t="shared" ca="1" si="280"/>
        <v>#DIV/0!</v>
      </c>
      <c r="H2966" s="15">
        <f t="shared" ca="1" si="281"/>
        <v>0.98512398312302374</v>
      </c>
      <c r="I2966" s="18" t="e">
        <f t="shared" ca="1" si="282"/>
        <v>#DIV/0!</v>
      </c>
      <c r="J2966" s="9" t="e">
        <f t="shared" ca="1" si="277"/>
        <v>#DIV/0!</v>
      </c>
    </row>
    <row r="2967" spans="3:10" x14ac:dyDescent="0.2">
      <c r="C2967" s="7">
        <v>511.85300000000001</v>
      </c>
      <c r="D2967" s="16">
        <v>-4.1669620742700003E-2</v>
      </c>
      <c r="E2967" s="14">
        <f t="shared" ca="1" si="278"/>
        <v>0</v>
      </c>
      <c r="F2967" s="14">
        <f t="shared" ca="1" si="279"/>
        <v>517.25599999999997</v>
      </c>
      <c r="G2967" s="15" t="e">
        <f t="shared" ca="1" si="280"/>
        <v>#DIV/0!</v>
      </c>
      <c r="H2967" s="15">
        <f t="shared" ca="1" si="281"/>
        <v>0.98955449525960071</v>
      </c>
      <c r="I2967" s="18" t="e">
        <f t="shared" ca="1" si="282"/>
        <v>#DIV/0!</v>
      </c>
      <c r="J2967" s="9" t="e">
        <f t="shared" ref="J2967:J3030" ca="1" si="283">ROUND(I2967-D2967,10)</f>
        <v>#DIV/0!</v>
      </c>
    </row>
    <row r="2968" spans="3:10" x14ac:dyDescent="0.2">
      <c r="C2968" s="7">
        <v>515.82000000000005</v>
      </c>
      <c r="D2968" s="16">
        <v>-4.5651725955500003E-2</v>
      </c>
      <c r="E2968" s="14">
        <f t="shared" ca="1" si="278"/>
        <v>0</v>
      </c>
      <c r="F2968" s="14">
        <f t="shared" ca="1" si="279"/>
        <v>522.32100000000003</v>
      </c>
      <c r="G2968" s="15" t="e">
        <f t="shared" ca="1" si="280"/>
        <v>#DIV/0!</v>
      </c>
      <c r="H2968" s="15">
        <f t="shared" ca="1" si="281"/>
        <v>0.98755363081323555</v>
      </c>
      <c r="I2968" s="18" t="e">
        <f t="shared" ca="1" si="282"/>
        <v>#DIV/0!</v>
      </c>
      <c r="J2968" s="9" t="e">
        <f t="shared" ca="1" si="283"/>
        <v>#DIV/0!</v>
      </c>
    </row>
    <row r="2969" spans="3:10" x14ac:dyDescent="0.2">
      <c r="C2969" s="7">
        <v>521.30799999999999</v>
      </c>
      <c r="D2969" s="16">
        <v>-4.6210211831100002E-2</v>
      </c>
      <c r="E2969" s="14">
        <f t="shared" ca="1" si="278"/>
        <v>0</v>
      </c>
      <c r="F2969" s="14">
        <f t="shared" ca="1" si="279"/>
        <v>521.39200000000005</v>
      </c>
      <c r="G2969" s="15" t="e">
        <f t="shared" ca="1" si="280"/>
        <v>#DIV/0!</v>
      </c>
      <c r="H2969" s="15">
        <f t="shared" ca="1" si="281"/>
        <v>0.99983889281001614</v>
      </c>
      <c r="I2969" s="18" t="e">
        <f t="shared" ca="1" si="282"/>
        <v>#DIV/0!</v>
      </c>
      <c r="J2969" s="9" t="e">
        <f t="shared" ca="1" si="283"/>
        <v>#DIV/0!</v>
      </c>
    </row>
    <row r="2970" spans="3:10" x14ac:dyDescent="0.2">
      <c r="C2970" s="7">
        <v>527.64</v>
      </c>
      <c r="D2970" s="16">
        <v>-3.2005685746600003E-2</v>
      </c>
      <c r="E2970" s="14">
        <f t="shared" ca="1" si="278"/>
        <v>0</v>
      </c>
      <c r="F2970" s="14">
        <f t="shared" ca="1" si="279"/>
        <v>524.6</v>
      </c>
      <c r="G2970" s="15" t="e">
        <f t="shared" ca="1" si="280"/>
        <v>#DIV/0!</v>
      </c>
      <c r="H2970" s="15">
        <f t="shared" ca="1" si="281"/>
        <v>1.0057948913457873</v>
      </c>
      <c r="I2970" s="18" t="e">
        <f t="shared" ca="1" si="282"/>
        <v>#DIV/0!</v>
      </c>
      <c r="J2970" s="9" t="e">
        <f t="shared" ca="1" si="283"/>
        <v>#DIV/0!</v>
      </c>
    </row>
    <row r="2971" spans="3:10" x14ac:dyDescent="0.2">
      <c r="C2971" s="7">
        <v>533.971</v>
      </c>
      <c r="D2971" s="16">
        <v>-2.3285458842199999E-2</v>
      </c>
      <c r="E2971" s="14">
        <f t="shared" ca="1" si="278"/>
        <v>0</v>
      </c>
      <c r="F2971" s="14">
        <f t="shared" ca="1" si="279"/>
        <v>521.64599999999996</v>
      </c>
      <c r="G2971" s="15" t="e">
        <f t="shared" ca="1" si="280"/>
        <v>#DIV/0!</v>
      </c>
      <c r="H2971" s="15">
        <f t="shared" ca="1" si="281"/>
        <v>1.0236271341101053</v>
      </c>
      <c r="I2971" s="18" t="e">
        <f t="shared" ca="1" si="282"/>
        <v>#DIV/0!</v>
      </c>
      <c r="J2971" s="9" t="e">
        <f t="shared" ca="1" si="283"/>
        <v>#DIV/0!</v>
      </c>
    </row>
    <row r="2972" spans="3:10" x14ac:dyDescent="0.2">
      <c r="C2972" s="7">
        <v>534.30899999999997</v>
      </c>
      <c r="D2972" s="16">
        <v>-1.21345754225E-2</v>
      </c>
      <c r="E2972" s="14">
        <f t="shared" ca="1" si="278"/>
        <v>0</v>
      </c>
      <c r="F2972" s="14">
        <f t="shared" ca="1" si="279"/>
        <v>520.29499999999996</v>
      </c>
      <c r="G2972" s="15" t="e">
        <f t="shared" ca="1" si="280"/>
        <v>#DIV/0!</v>
      </c>
      <c r="H2972" s="15">
        <f t="shared" ca="1" si="281"/>
        <v>1.0269347197263092</v>
      </c>
      <c r="I2972" s="18" t="e">
        <f t="shared" ca="1" si="282"/>
        <v>#DIV/0!</v>
      </c>
      <c r="J2972" s="9" t="e">
        <f t="shared" ca="1" si="283"/>
        <v>#DIV/0!</v>
      </c>
    </row>
    <row r="2973" spans="3:10" x14ac:dyDescent="0.2">
      <c r="C2973" s="7">
        <v>529.41200000000003</v>
      </c>
      <c r="D2973" s="16">
        <v>-1.0674695363500001E-2</v>
      </c>
      <c r="E2973" s="14">
        <f t="shared" ca="1" si="278"/>
        <v>0</v>
      </c>
      <c r="F2973" s="14">
        <f t="shared" ca="1" si="279"/>
        <v>521.22299999999996</v>
      </c>
      <c r="G2973" s="15" t="e">
        <f t="shared" ca="1" si="280"/>
        <v>#DIV/0!</v>
      </c>
      <c r="H2973" s="15">
        <f t="shared" ca="1" si="281"/>
        <v>1.0157111255642979</v>
      </c>
      <c r="I2973" s="18" t="e">
        <f t="shared" ca="1" si="282"/>
        <v>#DIV/0!</v>
      </c>
      <c r="J2973" s="9" t="e">
        <f t="shared" ca="1" si="283"/>
        <v>#DIV/0!</v>
      </c>
    </row>
    <row r="2974" spans="3:10" x14ac:dyDescent="0.2">
      <c r="C2974" s="7">
        <v>527.09199999999998</v>
      </c>
      <c r="D2974" s="16">
        <v>-5.3508181315799997E-3</v>
      </c>
      <c r="E2974" s="14">
        <f t="shared" ca="1" si="278"/>
        <v>0</v>
      </c>
      <c r="F2974" s="14">
        <f t="shared" ca="1" si="279"/>
        <v>519.11300000000006</v>
      </c>
      <c r="G2974" s="15" t="e">
        <f t="shared" ca="1" si="280"/>
        <v>#DIV/0!</v>
      </c>
      <c r="H2974" s="15">
        <f t="shared" ca="1" si="281"/>
        <v>1.0153704492085536</v>
      </c>
      <c r="I2974" s="18" t="e">
        <f t="shared" ca="1" si="282"/>
        <v>#DIV/0!</v>
      </c>
      <c r="J2974" s="9" t="e">
        <f t="shared" ca="1" si="283"/>
        <v>#DIV/0!</v>
      </c>
    </row>
    <row r="2975" spans="3:10" x14ac:dyDescent="0.2">
      <c r="C2975" s="7">
        <v>525.04600000000005</v>
      </c>
      <c r="D2975" s="16">
        <v>-5.8419015432600004E-3</v>
      </c>
      <c r="E2975" s="14">
        <f t="shared" ca="1" si="278"/>
        <v>0</v>
      </c>
      <c r="F2975" s="14">
        <f t="shared" ca="1" si="279"/>
        <v>516.83399999999995</v>
      </c>
      <c r="G2975" s="15" t="e">
        <f t="shared" ca="1" si="280"/>
        <v>#DIV/0!</v>
      </c>
      <c r="H2975" s="15">
        <f t="shared" ca="1" si="281"/>
        <v>1.0158890475471818</v>
      </c>
      <c r="I2975" s="18" t="e">
        <f t="shared" ca="1" si="282"/>
        <v>#DIV/0!</v>
      </c>
      <c r="J2975" s="9" t="e">
        <f t="shared" ca="1" si="283"/>
        <v>#DIV/0!</v>
      </c>
    </row>
    <row r="2976" spans="3:10" x14ac:dyDescent="0.2">
      <c r="C2976" s="7">
        <v>523.93899999999996</v>
      </c>
      <c r="D2976" s="16">
        <v>-4.33047767293E-3</v>
      </c>
      <c r="E2976" s="14">
        <f t="shared" ca="1" si="278"/>
        <v>0</v>
      </c>
      <c r="F2976" s="14">
        <f t="shared" ca="1" si="279"/>
        <v>517.50900000000001</v>
      </c>
      <c r="G2976" s="15" t="e">
        <f t="shared" ca="1" si="280"/>
        <v>#DIV/0!</v>
      </c>
      <c r="H2976" s="15">
        <f t="shared" ca="1" si="281"/>
        <v>1.0124249046876479</v>
      </c>
      <c r="I2976" s="18" t="e">
        <f t="shared" ca="1" si="282"/>
        <v>#DIV/0!</v>
      </c>
      <c r="J2976" s="9" t="e">
        <f t="shared" ca="1" si="283"/>
        <v>#DIV/0!</v>
      </c>
    </row>
    <row r="2977" spans="3:10" x14ac:dyDescent="0.2">
      <c r="C2977" s="7">
        <v>529.39300000000003</v>
      </c>
      <c r="D2977" s="16">
        <v>1.65838616817E-2</v>
      </c>
      <c r="E2977" s="14">
        <f t="shared" ref="E2977:E3040" ca="1" si="284">OFFSET(B2977,-$K$1,0)</f>
        <v>0</v>
      </c>
      <c r="F2977" s="14">
        <f t="shared" ref="F2977:F3040" ca="1" si="285">OFFSET(C2977,-$K$1,0)</f>
        <v>508.64499999999998</v>
      </c>
      <c r="G2977" s="15" t="e">
        <f t="shared" ref="G2977:G3040" ca="1" si="286">B2977/E2977</f>
        <v>#DIV/0!</v>
      </c>
      <c r="H2977" s="15">
        <f t="shared" ref="H2977:H3040" ca="1" si="287">C2977/F2977</f>
        <v>1.0407907283075624</v>
      </c>
      <c r="I2977" s="18" t="e">
        <f t="shared" ref="I2977:I3040" ca="1" si="288">H2977/G2977-1</f>
        <v>#DIV/0!</v>
      </c>
      <c r="J2977" s="9" t="e">
        <f t="shared" ca="1" si="283"/>
        <v>#DIV/0!</v>
      </c>
    </row>
    <row r="2978" spans="3:10" x14ac:dyDescent="0.2">
      <c r="C2978" s="7">
        <v>536.21</v>
      </c>
      <c r="D2978" s="16">
        <v>3.37042563073E-2</v>
      </c>
      <c r="E2978" s="14">
        <f t="shared" ca="1" si="284"/>
        <v>0</v>
      </c>
      <c r="F2978" s="14">
        <f t="shared" ca="1" si="285"/>
        <v>507.29399999999998</v>
      </c>
      <c r="G2978" s="15" t="e">
        <f t="shared" ca="1" si="286"/>
        <v>#DIV/0!</v>
      </c>
      <c r="H2978" s="15">
        <f t="shared" ca="1" si="287"/>
        <v>1.0570004770409271</v>
      </c>
      <c r="I2978" s="18" t="e">
        <f t="shared" ca="1" si="288"/>
        <v>#DIV/0!</v>
      </c>
      <c r="J2978" s="9" t="e">
        <f t="shared" ca="1" si="283"/>
        <v>#DIV/0!</v>
      </c>
    </row>
    <row r="2979" spans="3:10" x14ac:dyDescent="0.2">
      <c r="C2979" s="7">
        <v>535.10199999999998</v>
      </c>
      <c r="D2979" s="16">
        <v>2.1904206246899999E-2</v>
      </c>
      <c r="E2979" s="14">
        <f t="shared" ca="1" si="284"/>
        <v>0</v>
      </c>
      <c r="F2979" s="14">
        <f t="shared" ca="1" si="285"/>
        <v>515.90499999999997</v>
      </c>
      <c r="G2979" s="15" t="e">
        <f t="shared" ca="1" si="286"/>
        <v>#DIV/0!</v>
      </c>
      <c r="H2979" s="15">
        <f t="shared" ca="1" si="287"/>
        <v>1.0372103391128211</v>
      </c>
      <c r="I2979" s="18" t="e">
        <f t="shared" ca="1" si="288"/>
        <v>#DIV/0!</v>
      </c>
      <c r="J2979" s="9" t="e">
        <f t="shared" ca="1" si="283"/>
        <v>#DIV/0!</v>
      </c>
    </row>
    <row r="2980" spans="3:10" x14ac:dyDescent="0.2">
      <c r="C2980" s="7">
        <v>536.21</v>
      </c>
      <c r="D2980" s="16">
        <v>4.1494442380000003E-2</v>
      </c>
      <c r="E2980" s="14">
        <f t="shared" ca="1" si="284"/>
        <v>0</v>
      </c>
      <c r="F2980" s="14">
        <f t="shared" ca="1" si="285"/>
        <v>509.995</v>
      </c>
      <c r="G2980" s="15" t="e">
        <f t="shared" ca="1" si="286"/>
        <v>#DIV/0!</v>
      </c>
      <c r="H2980" s="15">
        <f t="shared" ca="1" si="287"/>
        <v>1.0514024647300464</v>
      </c>
      <c r="I2980" s="18" t="e">
        <f t="shared" ca="1" si="288"/>
        <v>#DIV/0!</v>
      </c>
      <c r="J2980" s="9" t="e">
        <f t="shared" ca="1" si="283"/>
        <v>#DIV/0!</v>
      </c>
    </row>
    <row r="2981" spans="3:10" x14ac:dyDescent="0.2">
      <c r="C2981" s="7">
        <v>534.16499999999996</v>
      </c>
      <c r="D2981" s="16">
        <v>3.3324781678200001E-2</v>
      </c>
      <c r="E2981" s="14">
        <f t="shared" ca="1" si="284"/>
        <v>0</v>
      </c>
      <c r="F2981" s="14">
        <f t="shared" ca="1" si="285"/>
        <v>512.78099999999995</v>
      </c>
      <c r="G2981" s="15" t="e">
        <f t="shared" ca="1" si="286"/>
        <v>#DIV/0!</v>
      </c>
      <c r="H2981" s="15">
        <f t="shared" ca="1" si="287"/>
        <v>1.0417020131401125</v>
      </c>
      <c r="I2981" s="18" t="e">
        <f t="shared" ca="1" si="288"/>
        <v>#DIV/0!</v>
      </c>
      <c r="J2981" s="9" t="e">
        <f t="shared" ca="1" si="283"/>
        <v>#DIV/0!</v>
      </c>
    </row>
    <row r="2982" spans="3:10" x14ac:dyDescent="0.2">
      <c r="C2982" s="7">
        <v>531.779</v>
      </c>
      <c r="D2982" s="16">
        <v>3.7844748226499997E-2</v>
      </c>
      <c r="E2982" s="14">
        <f t="shared" ca="1" si="284"/>
        <v>0</v>
      </c>
      <c r="F2982" s="14">
        <f t="shared" ca="1" si="285"/>
        <v>511.346</v>
      </c>
      <c r="G2982" s="15" t="e">
        <f t="shared" ca="1" si="286"/>
        <v>#DIV/0!</v>
      </c>
      <c r="H2982" s="15">
        <f t="shared" ca="1" si="287"/>
        <v>1.0399592448166213</v>
      </c>
      <c r="I2982" s="18" t="e">
        <f t="shared" ca="1" si="288"/>
        <v>#DIV/0!</v>
      </c>
      <c r="J2982" s="9" t="e">
        <f t="shared" ca="1" si="283"/>
        <v>#DIV/0!</v>
      </c>
    </row>
    <row r="2983" spans="3:10" x14ac:dyDescent="0.2">
      <c r="C2983" s="7">
        <v>530.92700000000002</v>
      </c>
      <c r="D2983" s="16">
        <v>3.7989999253999998E-2</v>
      </c>
      <c r="E2983" s="14">
        <f t="shared" ca="1" si="284"/>
        <v>0</v>
      </c>
      <c r="F2983" s="14">
        <f t="shared" ca="1" si="285"/>
        <v>509.995</v>
      </c>
      <c r="G2983" s="15" t="e">
        <f t="shared" ca="1" si="286"/>
        <v>#DIV/0!</v>
      </c>
      <c r="H2983" s="15">
        <f t="shared" ca="1" si="287"/>
        <v>1.0410435396425455</v>
      </c>
      <c r="I2983" s="18" t="e">
        <f t="shared" ca="1" si="288"/>
        <v>#DIV/0!</v>
      </c>
      <c r="J2983" s="9" t="e">
        <f t="shared" ca="1" si="283"/>
        <v>#DIV/0!</v>
      </c>
    </row>
    <row r="2984" spans="3:10" x14ac:dyDescent="0.2">
      <c r="C2984" s="7">
        <v>529.13699999999994</v>
      </c>
      <c r="D2984" s="16">
        <v>4.8115598364100003E-2</v>
      </c>
      <c r="E2984" s="14">
        <f t="shared" ca="1" si="284"/>
        <v>0</v>
      </c>
      <c r="F2984" s="14">
        <f t="shared" ca="1" si="285"/>
        <v>503.57900000000001</v>
      </c>
      <c r="G2984" s="15" t="e">
        <f t="shared" ca="1" si="286"/>
        <v>#DIV/0!</v>
      </c>
      <c r="H2984" s="15">
        <f t="shared" ca="1" si="287"/>
        <v>1.050752712086882</v>
      </c>
      <c r="I2984" s="18" t="e">
        <f t="shared" ca="1" si="288"/>
        <v>#DIV/0!</v>
      </c>
      <c r="J2984" s="9" t="e">
        <f t="shared" ca="1" si="283"/>
        <v>#DIV/0!</v>
      </c>
    </row>
    <row r="2985" spans="3:10" x14ac:dyDescent="0.2">
      <c r="C2985" s="7">
        <v>531.779</v>
      </c>
      <c r="D2985" s="16">
        <v>5.7876480874399998E-2</v>
      </c>
      <c r="E2985" s="14">
        <f t="shared" ca="1" si="284"/>
        <v>0</v>
      </c>
      <c r="F2985" s="14">
        <f t="shared" ca="1" si="285"/>
        <v>501.3</v>
      </c>
      <c r="G2985" s="15" t="e">
        <f t="shared" ca="1" si="286"/>
        <v>#DIV/0!</v>
      </c>
      <c r="H2985" s="15">
        <f t="shared" ca="1" si="287"/>
        <v>1.0607999202074605</v>
      </c>
      <c r="I2985" s="18" t="e">
        <f t="shared" ca="1" si="288"/>
        <v>#DIV/0!</v>
      </c>
      <c r="J2985" s="9" t="e">
        <f t="shared" ca="1" si="283"/>
        <v>#DIV/0!</v>
      </c>
    </row>
    <row r="2986" spans="3:10" x14ac:dyDescent="0.2">
      <c r="C2986" s="7">
        <v>535.44299999999998</v>
      </c>
      <c r="D2986" s="16">
        <v>5.4817676181200002E-2</v>
      </c>
      <c r="E2986" s="14">
        <f t="shared" ca="1" si="284"/>
        <v>0</v>
      </c>
      <c r="F2986" s="14">
        <f t="shared" ca="1" si="285"/>
        <v>503.15699999999998</v>
      </c>
      <c r="G2986" s="15" t="e">
        <f t="shared" ca="1" si="286"/>
        <v>#DIV/0!</v>
      </c>
      <c r="H2986" s="15">
        <f t="shared" ca="1" si="287"/>
        <v>1.0641668505059056</v>
      </c>
      <c r="I2986" s="18" t="e">
        <f t="shared" ca="1" si="288"/>
        <v>#DIV/0!</v>
      </c>
      <c r="J2986" s="9" t="e">
        <f t="shared" ca="1" si="283"/>
        <v>#DIV/0!</v>
      </c>
    </row>
    <row r="2987" spans="3:10" x14ac:dyDescent="0.2">
      <c r="C2987" s="7">
        <v>532.54600000000005</v>
      </c>
      <c r="D2987" s="16">
        <v>3.7127805110099998E-2</v>
      </c>
      <c r="E2987" s="14">
        <f t="shared" ca="1" si="284"/>
        <v>0</v>
      </c>
      <c r="F2987" s="14">
        <f t="shared" ca="1" si="285"/>
        <v>511.85300000000001</v>
      </c>
      <c r="G2987" s="15" t="e">
        <f t="shared" ca="1" si="286"/>
        <v>#DIV/0!</v>
      </c>
      <c r="H2987" s="15">
        <f t="shared" ca="1" si="287"/>
        <v>1.0404276227745075</v>
      </c>
      <c r="I2987" s="18" t="e">
        <f t="shared" ca="1" si="288"/>
        <v>#DIV/0!</v>
      </c>
      <c r="J2987" s="9" t="e">
        <f t="shared" ca="1" si="283"/>
        <v>#DIV/0!</v>
      </c>
    </row>
    <row r="2988" spans="3:10" x14ac:dyDescent="0.2">
      <c r="C2988" s="7">
        <v>529.13699999999994</v>
      </c>
      <c r="D2988" s="16">
        <v>3.0947085702099999E-2</v>
      </c>
      <c r="E2988" s="14">
        <f t="shared" ca="1" si="284"/>
        <v>0</v>
      </c>
      <c r="F2988" s="14">
        <f t="shared" ca="1" si="285"/>
        <v>515.82000000000005</v>
      </c>
      <c r="G2988" s="15" t="e">
        <f t="shared" ca="1" si="286"/>
        <v>#DIV/0!</v>
      </c>
      <c r="H2988" s="15">
        <f t="shared" ca="1" si="287"/>
        <v>1.0258171455158773</v>
      </c>
      <c r="I2988" s="18" t="e">
        <f t="shared" ca="1" si="288"/>
        <v>#DIV/0!</v>
      </c>
      <c r="J2988" s="9" t="e">
        <f t="shared" ca="1" si="283"/>
        <v>#DIV/0!</v>
      </c>
    </row>
    <row r="2989" spans="3:10" x14ac:dyDescent="0.2">
      <c r="C2989" s="7">
        <v>529.22199999999998</v>
      </c>
      <c r="D2989" s="16">
        <v>2.0432657026899999E-2</v>
      </c>
      <c r="E2989" s="14">
        <f t="shared" ca="1" si="284"/>
        <v>0</v>
      </c>
      <c r="F2989" s="14">
        <f t="shared" ca="1" si="285"/>
        <v>521.30799999999999</v>
      </c>
      <c r="G2989" s="15" t="e">
        <f t="shared" ca="1" si="286"/>
        <v>#DIV/0!</v>
      </c>
      <c r="H2989" s="15">
        <f t="shared" ca="1" si="287"/>
        <v>1.0151810446031904</v>
      </c>
      <c r="I2989" s="18" t="e">
        <f t="shared" ca="1" si="288"/>
        <v>#DIV/0!</v>
      </c>
      <c r="J2989" s="9" t="e">
        <f t="shared" ca="1" si="283"/>
        <v>#DIV/0!</v>
      </c>
    </row>
    <row r="2990" spans="3:10" x14ac:dyDescent="0.2">
      <c r="C2990" s="7">
        <v>525.30200000000002</v>
      </c>
      <c r="D2990" s="16">
        <v>4.8226767693599999E-3</v>
      </c>
      <c r="E2990" s="14">
        <f t="shared" ca="1" si="284"/>
        <v>0</v>
      </c>
      <c r="F2990" s="14">
        <f t="shared" ca="1" si="285"/>
        <v>527.64</v>
      </c>
      <c r="G2990" s="15" t="e">
        <f t="shared" ca="1" si="286"/>
        <v>#DIV/0!</v>
      </c>
      <c r="H2990" s="15">
        <f t="shared" ca="1" si="287"/>
        <v>0.99556894852550992</v>
      </c>
      <c r="I2990" s="18" t="e">
        <f t="shared" ca="1" si="288"/>
        <v>#DIV/0!</v>
      </c>
      <c r="J2990" s="9" t="e">
        <f t="shared" ca="1" si="283"/>
        <v>#DIV/0!</v>
      </c>
    </row>
    <row r="2991" spans="3:10" x14ac:dyDescent="0.2">
      <c r="C2991" s="7">
        <v>521.55200000000002</v>
      </c>
      <c r="D2991" s="16">
        <v>-8.6239350900499997E-3</v>
      </c>
      <c r="E2991" s="14">
        <f t="shared" ca="1" si="284"/>
        <v>0</v>
      </c>
      <c r="F2991" s="14">
        <f t="shared" ca="1" si="285"/>
        <v>533.971</v>
      </c>
      <c r="G2991" s="15" t="e">
        <f t="shared" ca="1" si="286"/>
        <v>#DIV/0!</v>
      </c>
      <c r="H2991" s="15">
        <f t="shared" ca="1" si="287"/>
        <v>0.97674218262789558</v>
      </c>
      <c r="I2991" s="18" t="e">
        <f t="shared" ca="1" si="288"/>
        <v>#DIV/0!</v>
      </c>
      <c r="J2991" s="9" t="e">
        <f t="shared" ca="1" si="283"/>
        <v>#DIV/0!</v>
      </c>
    </row>
    <row r="2992" spans="3:10" x14ac:dyDescent="0.2">
      <c r="C2992" s="7">
        <v>521.63800000000003</v>
      </c>
      <c r="D2992" s="16">
        <v>-1.2490044598000001E-2</v>
      </c>
      <c r="E2992" s="14">
        <f t="shared" ca="1" si="284"/>
        <v>0</v>
      </c>
      <c r="F2992" s="14">
        <f t="shared" ca="1" si="285"/>
        <v>534.30899999999997</v>
      </c>
      <c r="G2992" s="15" t="e">
        <f t="shared" ca="1" si="286"/>
        <v>#DIV/0!</v>
      </c>
      <c r="H2992" s="15">
        <f t="shared" ca="1" si="287"/>
        <v>0.9762852581558612</v>
      </c>
      <c r="I2992" s="18" t="e">
        <f t="shared" ca="1" si="288"/>
        <v>#DIV/0!</v>
      </c>
      <c r="J2992" s="9" t="e">
        <f t="shared" ca="1" si="283"/>
        <v>#DIV/0!</v>
      </c>
    </row>
    <row r="2993" spans="3:10" x14ac:dyDescent="0.2">
      <c r="C2993" s="7">
        <v>519.93299999999999</v>
      </c>
      <c r="D2993" s="16">
        <v>-1.4514551809199999E-2</v>
      </c>
      <c r="E2993" s="14">
        <f t="shared" ca="1" si="284"/>
        <v>0</v>
      </c>
      <c r="F2993" s="14">
        <f t="shared" ca="1" si="285"/>
        <v>529.41200000000003</v>
      </c>
      <c r="G2993" s="15" t="e">
        <f t="shared" ca="1" si="286"/>
        <v>#DIV/0!</v>
      </c>
      <c r="H2993" s="15">
        <f t="shared" ca="1" si="287"/>
        <v>0.98209523017989764</v>
      </c>
      <c r="I2993" s="18" t="e">
        <f t="shared" ca="1" si="288"/>
        <v>#DIV/0!</v>
      </c>
      <c r="J2993" s="9" t="e">
        <f t="shared" ca="1" si="283"/>
        <v>#DIV/0!</v>
      </c>
    </row>
    <row r="2994" spans="3:10" x14ac:dyDescent="0.2">
      <c r="C2994" s="7">
        <v>520.10400000000004</v>
      </c>
      <c r="D2994" s="16">
        <v>-1.13879806861E-2</v>
      </c>
      <c r="E2994" s="14">
        <f t="shared" ca="1" si="284"/>
        <v>0</v>
      </c>
      <c r="F2994" s="14">
        <f t="shared" ca="1" si="285"/>
        <v>527.09199999999998</v>
      </c>
      <c r="G2994" s="15" t="e">
        <f t="shared" ca="1" si="286"/>
        <v>#DIV/0!</v>
      </c>
      <c r="H2994" s="15">
        <f t="shared" ca="1" si="287"/>
        <v>0.986742352378712</v>
      </c>
      <c r="I2994" s="18" t="e">
        <f t="shared" ca="1" si="288"/>
        <v>#DIV/0!</v>
      </c>
      <c r="J2994" s="9" t="e">
        <f t="shared" ca="1" si="283"/>
        <v>#DIV/0!</v>
      </c>
    </row>
    <row r="2995" spans="3:10" x14ac:dyDescent="0.2">
      <c r="C2995" s="7">
        <v>519.33699999999999</v>
      </c>
      <c r="D2995" s="16">
        <v>-1.15399916335E-2</v>
      </c>
      <c r="E2995" s="14">
        <f t="shared" ca="1" si="284"/>
        <v>0</v>
      </c>
      <c r="F2995" s="14">
        <f t="shared" ca="1" si="285"/>
        <v>525.04600000000005</v>
      </c>
      <c r="G2995" s="15" t="e">
        <f t="shared" ca="1" si="286"/>
        <v>#DIV/0!</v>
      </c>
      <c r="H2995" s="15">
        <f t="shared" ca="1" si="287"/>
        <v>0.98912666699679641</v>
      </c>
      <c r="I2995" s="18" t="e">
        <f t="shared" ca="1" si="288"/>
        <v>#DIV/0!</v>
      </c>
      <c r="J2995" s="9" t="e">
        <f t="shared" ca="1" si="283"/>
        <v>#DIV/0!</v>
      </c>
    </row>
    <row r="2996" spans="3:10" x14ac:dyDescent="0.2">
      <c r="C2996" s="7">
        <v>516.78</v>
      </c>
      <c r="D2996" s="16">
        <v>-1.1459289925300001E-2</v>
      </c>
      <c r="E2996" s="14">
        <f t="shared" ca="1" si="284"/>
        <v>0</v>
      </c>
      <c r="F2996" s="14">
        <f t="shared" ca="1" si="285"/>
        <v>523.93899999999996</v>
      </c>
      <c r="G2996" s="15" t="e">
        <f t="shared" ca="1" si="286"/>
        <v>#DIV/0!</v>
      </c>
      <c r="H2996" s="15">
        <f t="shared" ca="1" si="287"/>
        <v>0.98633619562582664</v>
      </c>
      <c r="I2996" s="18" t="e">
        <f t="shared" ca="1" si="288"/>
        <v>#DIV/0!</v>
      </c>
      <c r="J2996" s="9" t="e">
        <f t="shared" ca="1" si="283"/>
        <v>#DIV/0!</v>
      </c>
    </row>
    <row r="2997" spans="3:10" x14ac:dyDescent="0.2">
      <c r="C2997" s="7">
        <v>515.928</v>
      </c>
      <c r="D2997" s="16">
        <v>-1.71352696603E-2</v>
      </c>
      <c r="E2997" s="14">
        <f t="shared" ca="1" si="284"/>
        <v>0</v>
      </c>
      <c r="F2997" s="14">
        <f t="shared" ca="1" si="285"/>
        <v>529.39300000000003</v>
      </c>
      <c r="G2997" s="15" t="e">
        <f t="shared" ca="1" si="286"/>
        <v>#DIV/0!</v>
      </c>
      <c r="H2997" s="15">
        <f t="shared" ca="1" si="287"/>
        <v>0.97456520958909543</v>
      </c>
      <c r="I2997" s="18" t="e">
        <f t="shared" ca="1" si="288"/>
        <v>#DIV/0!</v>
      </c>
      <c r="J2997" s="9" t="e">
        <f t="shared" ca="1" si="283"/>
        <v>#DIV/0!</v>
      </c>
    </row>
    <row r="2998" spans="3:10" x14ac:dyDescent="0.2">
      <c r="C2998" s="7">
        <v>512.68899999999996</v>
      </c>
      <c r="D2998" s="16">
        <v>-2.7166700185899999E-2</v>
      </c>
      <c r="E2998" s="14">
        <f t="shared" ca="1" si="284"/>
        <v>0</v>
      </c>
      <c r="F2998" s="14">
        <f t="shared" ca="1" si="285"/>
        <v>536.21</v>
      </c>
      <c r="G2998" s="15" t="e">
        <f t="shared" ca="1" si="286"/>
        <v>#DIV/0!</v>
      </c>
      <c r="H2998" s="15">
        <f t="shared" ca="1" si="287"/>
        <v>0.95613472333600624</v>
      </c>
      <c r="I2998" s="18" t="e">
        <f t="shared" ca="1" si="288"/>
        <v>#DIV/0!</v>
      </c>
      <c r="J2998" s="9" t="e">
        <f t="shared" ca="1" si="283"/>
        <v>#DIV/0!</v>
      </c>
    </row>
    <row r="2999" spans="3:10" x14ac:dyDescent="0.2">
      <c r="C2999" s="7">
        <v>506.72399999999999</v>
      </c>
      <c r="D2999" s="16">
        <v>-3.3882957299499999E-2</v>
      </c>
      <c r="E2999" s="14">
        <f t="shared" ca="1" si="284"/>
        <v>0</v>
      </c>
      <c r="F2999" s="14">
        <f t="shared" ca="1" si="285"/>
        <v>535.10199999999998</v>
      </c>
      <c r="G2999" s="15" t="e">
        <f t="shared" ca="1" si="286"/>
        <v>#DIV/0!</v>
      </c>
      <c r="H2999" s="15">
        <f t="shared" ca="1" si="287"/>
        <v>0.94696712028734709</v>
      </c>
      <c r="I2999" s="18" t="e">
        <f t="shared" ca="1" si="288"/>
        <v>#DIV/0!</v>
      </c>
      <c r="J2999" s="9" t="e">
        <f t="shared" ca="1" si="283"/>
        <v>#DIV/0!</v>
      </c>
    </row>
    <row r="3000" spans="3:10" x14ac:dyDescent="0.2">
      <c r="C3000" s="7">
        <v>508.76900000000001</v>
      </c>
      <c r="D3000" s="16">
        <v>-3.9002765050100002E-2</v>
      </c>
      <c r="E3000" s="14">
        <f t="shared" ca="1" si="284"/>
        <v>0</v>
      </c>
      <c r="F3000" s="14">
        <f t="shared" ca="1" si="285"/>
        <v>536.21</v>
      </c>
      <c r="G3000" s="15" t="e">
        <f t="shared" ca="1" si="286"/>
        <v>#DIV/0!</v>
      </c>
      <c r="H3000" s="15">
        <f t="shared" ca="1" si="287"/>
        <v>0.94882415471550319</v>
      </c>
      <c r="I3000" s="18" t="e">
        <f t="shared" ca="1" si="288"/>
        <v>#DIV/0!</v>
      </c>
      <c r="J3000" s="9" t="e">
        <f t="shared" ca="1" si="283"/>
        <v>#DIV/0!</v>
      </c>
    </row>
    <row r="3001" spans="3:10" x14ac:dyDescent="0.2">
      <c r="C3001" s="7">
        <v>505.27499999999998</v>
      </c>
      <c r="D3001" s="16">
        <v>-3.7224844107999998E-2</v>
      </c>
      <c r="E3001" s="14">
        <f t="shared" ca="1" si="284"/>
        <v>0</v>
      </c>
      <c r="F3001" s="14">
        <f t="shared" ca="1" si="285"/>
        <v>534.16499999999996</v>
      </c>
      <c r="G3001" s="15" t="e">
        <f t="shared" ca="1" si="286"/>
        <v>#DIV/0!</v>
      </c>
      <c r="H3001" s="15">
        <f t="shared" ca="1" si="287"/>
        <v>0.9459155878801494</v>
      </c>
      <c r="I3001" s="18" t="e">
        <f t="shared" ca="1" si="288"/>
        <v>#DIV/0!</v>
      </c>
      <c r="J3001" s="9" t="e">
        <f t="shared" ca="1" si="283"/>
        <v>#DIV/0!</v>
      </c>
    </row>
    <row r="3002" spans="3:10" x14ac:dyDescent="0.2">
      <c r="C3002" s="7">
        <v>509.79199999999997</v>
      </c>
      <c r="D3002" s="16">
        <v>-3.66394616896E-2</v>
      </c>
      <c r="E3002" s="14">
        <f t="shared" ca="1" si="284"/>
        <v>0</v>
      </c>
      <c r="F3002" s="14">
        <f t="shared" ca="1" si="285"/>
        <v>531.779</v>
      </c>
      <c r="G3002" s="15" t="e">
        <f t="shared" ca="1" si="286"/>
        <v>#DIV/0!</v>
      </c>
      <c r="H3002" s="15">
        <f t="shared" ca="1" si="287"/>
        <v>0.95865387689246839</v>
      </c>
      <c r="I3002" s="18" t="e">
        <f t="shared" ca="1" si="288"/>
        <v>#DIV/0!</v>
      </c>
      <c r="J3002" s="9" t="e">
        <f t="shared" ca="1" si="283"/>
        <v>#DIV/0!</v>
      </c>
    </row>
    <row r="3003" spans="3:10" x14ac:dyDescent="0.2">
      <c r="C3003" s="7">
        <v>512.43399999999997</v>
      </c>
      <c r="D3003" s="16">
        <v>-3.4519993654100002E-2</v>
      </c>
      <c r="E3003" s="14">
        <f t="shared" ca="1" si="284"/>
        <v>0</v>
      </c>
      <c r="F3003" s="14">
        <f t="shared" ca="1" si="285"/>
        <v>530.92700000000002</v>
      </c>
      <c r="G3003" s="15" t="e">
        <f t="shared" ca="1" si="286"/>
        <v>#DIV/0!</v>
      </c>
      <c r="H3003" s="15">
        <f t="shared" ca="1" si="287"/>
        <v>0.96516846948827228</v>
      </c>
      <c r="I3003" s="18" t="e">
        <f t="shared" ca="1" si="288"/>
        <v>#DIV/0!</v>
      </c>
      <c r="J3003" s="9" t="e">
        <f t="shared" ca="1" si="283"/>
        <v>#DIV/0!</v>
      </c>
    </row>
    <row r="3004" spans="3:10" x14ac:dyDescent="0.2">
      <c r="C3004" s="7">
        <v>517.37599999999998</v>
      </c>
      <c r="D3004" s="16">
        <v>-2.9590136375799998E-2</v>
      </c>
      <c r="E3004" s="14">
        <f t="shared" ca="1" si="284"/>
        <v>0</v>
      </c>
      <c r="F3004" s="14">
        <f t="shared" ca="1" si="285"/>
        <v>529.13699999999994</v>
      </c>
      <c r="G3004" s="15" t="e">
        <f t="shared" ca="1" si="286"/>
        <v>#DIV/0!</v>
      </c>
      <c r="H3004" s="15">
        <f t="shared" ca="1" si="287"/>
        <v>0.97777324209042271</v>
      </c>
      <c r="I3004" s="18" t="e">
        <f t="shared" ca="1" si="288"/>
        <v>#DIV/0!</v>
      </c>
      <c r="J3004" s="9" t="e">
        <f t="shared" ca="1" si="283"/>
        <v>#DIV/0!</v>
      </c>
    </row>
    <row r="3005" spans="3:10" x14ac:dyDescent="0.2">
      <c r="C3005" s="7">
        <v>517.54700000000003</v>
      </c>
      <c r="D3005" s="16">
        <v>-2.7882771053100001E-2</v>
      </c>
      <c r="E3005" s="14">
        <f t="shared" ca="1" si="284"/>
        <v>0</v>
      </c>
      <c r="F3005" s="14">
        <f t="shared" ca="1" si="285"/>
        <v>531.779</v>
      </c>
      <c r="G3005" s="15" t="e">
        <f t="shared" ca="1" si="286"/>
        <v>#DIV/0!</v>
      </c>
      <c r="H3005" s="15">
        <f t="shared" ca="1" si="287"/>
        <v>0.97323700258942158</v>
      </c>
      <c r="I3005" s="18" t="e">
        <f t="shared" ca="1" si="288"/>
        <v>#DIV/0!</v>
      </c>
      <c r="J3005" s="9" t="e">
        <f t="shared" ca="1" si="283"/>
        <v>#DIV/0!</v>
      </c>
    </row>
    <row r="3006" spans="3:10" x14ac:dyDescent="0.2">
      <c r="C3006" s="7">
        <v>514.13800000000003</v>
      </c>
      <c r="D3006" s="16">
        <v>-3.2542345387400001E-2</v>
      </c>
      <c r="E3006" s="14">
        <f t="shared" ca="1" si="284"/>
        <v>0</v>
      </c>
      <c r="F3006" s="14">
        <f t="shared" ca="1" si="285"/>
        <v>535.44299999999998</v>
      </c>
      <c r="G3006" s="15" t="e">
        <f t="shared" ca="1" si="286"/>
        <v>#DIV/0!</v>
      </c>
      <c r="H3006" s="15">
        <f t="shared" ca="1" si="287"/>
        <v>0.96021051727261364</v>
      </c>
      <c r="I3006" s="18" t="e">
        <f t="shared" ca="1" si="288"/>
        <v>#DIV/0!</v>
      </c>
      <c r="J3006" s="9" t="e">
        <f t="shared" ca="1" si="283"/>
        <v>#DIV/0!</v>
      </c>
    </row>
    <row r="3007" spans="3:10" x14ac:dyDescent="0.2">
      <c r="C3007" s="7">
        <v>506.63900000000001</v>
      </c>
      <c r="D3007" s="16">
        <v>-2.9573785819300001E-2</v>
      </c>
      <c r="E3007" s="14">
        <f t="shared" ca="1" si="284"/>
        <v>0</v>
      </c>
      <c r="F3007" s="14">
        <f t="shared" ca="1" si="285"/>
        <v>532.54600000000005</v>
      </c>
      <c r="G3007" s="15" t="e">
        <f t="shared" ca="1" si="286"/>
        <v>#DIV/0!</v>
      </c>
      <c r="H3007" s="15">
        <f t="shared" ca="1" si="287"/>
        <v>0.95135255921554185</v>
      </c>
      <c r="I3007" s="18" t="e">
        <f t="shared" ca="1" si="288"/>
        <v>#DIV/0!</v>
      </c>
      <c r="J3007" s="9" t="e">
        <f t="shared" ca="1" si="283"/>
        <v>#DIV/0!</v>
      </c>
    </row>
    <row r="3008" spans="3:10" x14ac:dyDescent="0.2">
      <c r="C3008" s="7">
        <v>508.34300000000002</v>
      </c>
      <c r="D3008" s="16">
        <v>-2.2008760428299998E-2</v>
      </c>
      <c r="E3008" s="14">
        <f t="shared" ca="1" si="284"/>
        <v>0</v>
      </c>
      <c r="F3008" s="14">
        <f t="shared" ca="1" si="285"/>
        <v>529.13699999999994</v>
      </c>
      <c r="G3008" s="15" t="e">
        <f t="shared" ca="1" si="286"/>
        <v>#DIV/0!</v>
      </c>
      <c r="H3008" s="15">
        <f t="shared" ca="1" si="287"/>
        <v>0.96070204880777577</v>
      </c>
      <c r="I3008" s="18" t="e">
        <f t="shared" ca="1" si="288"/>
        <v>#DIV/0!</v>
      </c>
      <c r="J3008" s="9" t="e">
        <f t="shared" ca="1" si="283"/>
        <v>#DIV/0!</v>
      </c>
    </row>
    <row r="3009" spans="3:10" x14ac:dyDescent="0.2">
      <c r="C3009" s="7">
        <v>501.952</v>
      </c>
      <c r="D3009" s="16">
        <v>-2.7263696034500001E-2</v>
      </c>
      <c r="E3009" s="14">
        <f t="shared" ca="1" si="284"/>
        <v>0</v>
      </c>
      <c r="F3009" s="14">
        <f t="shared" ca="1" si="285"/>
        <v>529.22199999999998</v>
      </c>
      <c r="G3009" s="15" t="e">
        <f t="shared" ca="1" si="286"/>
        <v>#DIV/0!</v>
      </c>
      <c r="H3009" s="15">
        <f t="shared" ca="1" si="287"/>
        <v>0.94847152990616412</v>
      </c>
      <c r="I3009" s="18" t="e">
        <f t="shared" ca="1" si="288"/>
        <v>#DIV/0!</v>
      </c>
      <c r="J3009" s="9" t="e">
        <f t="shared" ca="1" si="283"/>
        <v>#DIV/0!</v>
      </c>
    </row>
    <row r="3010" spans="3:10" x14ac:dyDescent="0.2">
      <c r="C3010" s="7">
        <v>504.76400000000001</v>
      </c>
      <c r="D3010" s="16">
        <v>-2.65013444254E-2</v>
      </c>
      <c r="E3010" s="14">
        <f t="shared" ca="1" si="284"/>
        <v>0</v>
      </c>
      <c r="F3010" s="14">
        <f t="shared" ca="1" si="285"/>
        <v>525.30200000000002</v>
      </c>
      <c r="G3010" s="15" t="e">
        <f t="shared" ca="1" si="286"/>
        <v>#DIV/0!</v>
      </c>
      <c r="H3010" s="15">
        <f t="shared" ca="1" si="287"/>
        <v>0.96090249037696407</v>
      </c>
      <c r="I3010" s="18" t="e">
        <f t="shared" ca="1" si="288"/>
        <v>#DIV/0!</v>
      </c>
      <c r="J3010" s="9" t="e">
        <f t="shared" ca="1" si="283"/>
        <v>#DIV/0!</v>
      </c>
    </row>
    <row r="3011" spans="3:10" x14ac:dyDescent="0.2">
      <c r="C3011" s="7">
        <v>510.815</v>
      </c>
      <c r="D3011" s="16">
        <v>-1.9352585401399999E-2</v>
      </c>
      <c r="E3011" s="14">
        <f t="shared" ca="1" si="284"/>
        <v>0</v>
      </c>
      <c r="F3011" s="14">
        <f t="shared" ca="1" si="285"/>
        <v>521.55200000000002</v>
      </c>
      <c r="G3011" s="15" t="e">
        <f t="shared" ca="1" si="286"/>
        <v>#DIV/0!</v>
      </c>
      <c r="H3011" s="15">
        <f t="shared" ca="1" si="287"/>
        <v>0.97941336626069875</v>
      </c>
      <c r="I3011" s="18" t="e">
        <f t="shared" ca="1" si="288"/>
        <v>#DIV/0!</v>
      </c>
      <c r="J3011" s="9" t="e">
        <f t="shared" ca="1" si="283"/>
        <v>#DIV/0!</v>
      </c>
    </row>
    <row r="3012" spans="3:10" x14ac:dyDescent="0.2">
      <c r="C3012" s="7">
        <v>508.428</v>
      </c>
      <c r="D3012" s="16">
        <v>-1.71467316764E-2</v>
      </c>
      <c r="E3012" s="14">
        <f t="shared" ca="1" si="284"/>
        <v>0</v>
      </c>
      <c r="F3012" s="14">
        <f t="shared" ca="1" si="285"/>
        <v>521.63800000000003</v>
      </c>
      <c r="G3012" s="15" t="e">
        <f t="shared" ca="1" si="286"/>
        <v>#DIV/0!</v>
      </c>
      <c r="H3012" s="15">
        <f t="shared" ca="1" si="287"/>
        <v>0.97467592468340103</v>
      </c>
      <c r="I3012" s="18" t="e">
        <f t="shared" ca="1" si="288"/>
        <v>#DIV/0!</v>
      </c>
      <c r="J3012" s="9" t="e">
        <f t="shared" ca="1" si="283"/>
        <v>#DIV/0!</v>
      </c>
    </row>
    <row r="3013" spans="3:10" x14ac:dyDescent="0.2">
      <c r="C3013" s="7">
        <v>515.67200000000003</v>
      </c>
      <c r="D3013" s="16">
        <v>-9.0870143791899997E-3</v>
      </c>
      <c r="E3013" s="14">
        <f t="shared" ca="1" si="284"/>
        <v>0</v>
      </c>
      <c r="F3013" s="14">
        <f t="shared" ca="1" si="285"/>
        <v>519.93299999999999</v>
      </c>
      <c r="G3013" s="15" t="e">
        <f t="shared" ca="1" si="286"/>
        <v>#DIV/0!</v>
      </c>
      <c r="H3013" s="15">
        <f t="shared" ca="1" si="287"/>
        <v>0.9918047132995983</v>
      </c>
      <c r="I3013" s="18" t="e">
        <f t="shared" ca="1" si="288"/>
        <v>#DIV/0!</v>
      </c>
      <c r="J3013" s="9" t="e">
        <f t="shared" ca="1" si="283"/>
        <v>#DIV/0!</v>
      </c>
    </row>
    <row r="3014" spans="3:10" x14ac:dyDescent="0.2">
      <c r="C3014" s="7">
        <v>510.64400000000001</v>
      </c>
      <c r="D3014" s="16">
        <v>-8.0183420579800005E-3</v>
      </c>
      <c r="E3014" s="14">
        <f t="shared" ca="1" si="284"/>
        <v>0</v>
      </c>
      <c r="F3014" s="14">
        <f t="shared" ca="1" si="285"/>
        <v>520.10400000000004</v>
      </c>
      <c r="G3014" s="15" t="e">
        <f t="shared" ca="1" si="286"/>
        <v>#DIV/0!</v>
      </c>
      <c r="H3014" s="15">
        <f t="shared" ca="1" si="287"/>
        <v>0.98181133004168386</v>
      </c>
      <c r="I3014" s="18" t="e">
        <f t="shared" ca="1" si="288"/>
        <v>#DIV/0!</v>
      </c>
      <c r="J3014" s="9" t="e">
        <f t="shared" ca="1" si="283"/>
        <v>#DIV/0!</v>
      </c>
    </row>
    <row r="3015" spans="3:10" x14ac:dyDescent="0.2">
      <c r="C3015" s="7">
        <v>510.64400000000001</v>
      </c>
      <c r="D3015" s="16">
        <v>-5.7107102199099999E-3</v>
      </c>
      <c r="E3015" s="14">
        <f t="shared" ca="1" si="284"/>
        <v>0</v>
      </c>
      <c r="F3015" s="14">
        <f t="shared" ca="1" si="285"/>
        <v>519.33699999999999</v>
      </c>
      <c r="G3015" s="15" t="e">
        <f t="shared" ca="1" si="286"/>
        <v>#DIV/0!</v>
      </c>
      <c r="H3015" s="15">
        <f t="shared" ca="1" si="287"/>
        <v>0.98326135052961761</v>
      </c>
      <c r="I3015" s="18" t="e">
        <f t="shared" ca="1" si="288"/>
        <v>#DIV/0!</v>
      </c>
      <c r="J3015" s="9" t="e">
        <f t="shared" ca="1" si="283"/>
        <v>#DIV/0!</v>
      </c>
    </row>
    <row r="3016" spans="3:10" x14ac:dyDescent="0.2">
      <c r="C3016" s="7">
        <v>508.85399999999998</v>
      </c>
      <c r="D3016" s="16">
        <v>-4.7711964434199996E-3</v>
      </c>
      <c r="E3016" s="14">
        <f t="shared" ca="1" si="284"/>
        <v>0</v>
      </c>
      <c r="F3016" s="14">
        <f t="shared" ca="1" si="285"/>
        <v>516.78</v>
      </c>
      <c r="G3016" s="15" t="e">
        <f t="shared" ca="1" si="286"/>
        <v>#DIV/0!</v>
      </c>
      <c r="H3016" s="15">
        <f t="shared" ca="1" si="287"/>
        <v>0.98466271914547776</v>
      </c>
      <c r="I3016" s="18" t="e">
        <f t="shared" ca="1" si="288"/>
        <v>#DIV/0!</v>
      </c>
      <c r="J3016" s="9" t="e">
        <f t="shared" ca="1" si="283"/>
        <v>#DIV/0!</v>
      </c>
    </row>
    <row r="3017" spans="3:10" x14ac:dyDescent="0.2">
      <c r="C3017" s="7">
        <v>515.50199999999995</v>
      </c>
      <c r="D3017" s="16">
        <v>-2.0313735862800002E-3</v>
      </c>
      <c r="E3017" s="14">
        <f t="shared" ca="1" si="284"/>
        <v>0</v>
      </c>
      <c r="F3017" s="14">
        <f t="shared" ca="1" si="285"/>
        <v>515.928</v>
      </c>
      <c r="G3017" s="15" t="e">
        <f t="shared" ca="1" si="286"/>
        <v>#DIV/0!</v>
      </c>
      <c r="H3017" s="15">
        <f t="shared" ca="1" si="287"/>
        <v>0.99917430339117075</v>
      </c>
      <c r="I3017" s="18" t="e">
        <f t="shared" ca="1" si="288"/>
        <v>#DIV/0!</v>
      </c>
      <c r="J3017" s="9" t="e">
        <f t="shared" ca="1" si="283"/>
        <v>#DIV/0!</v>
      </c>
    </row>
    <row r="3018" spans="3:10" x14ac:dyDescent="0.2">
      <c r="C3018" s="7">
        <v>517.54700000000003</v>
      </c>
      <c r="D3018" s="16">
        <v>-1.17040870055E-4</v>
      </c>
      <c r="E3018" s="14">
        <f t="shared" ca="1" si="284"/>
        <v>0</v>
      </c>
      <c r="F3018" s="14">
        <f t="shared" ca="1" si="285"/>
        <v>512.68899999999996</v>
      </c>
      <c r="G3018" s="15" t="e">
        <f t="shared" ca="1" si="286"/>
        <v>#DIV/0!</v>
      </c>
      <c r="H3018" s="15">
        <f t="shared" ca="1" si="287"/>
        <v>1.0094755299996685</v>
      </c>
      <c r="I3018" s="18" t="e">
        <f t="shared" ca="1" si="288"/>
        <v>#DIV/0!</v>
      </c>
      <c r="J3018" s="9" t="e">
        <f t="shared" ca="1" si="283"/>
        <v>#DIV/0!</v>
      </c>
    </row>
    <row r="3019" spans="3:10" x14ac:dyDescent="0.2">
      <c r="C3019" s="7">
        <v>529.22199999999998</v>
      </c>
      <c r="D3019" s="16">
        <v>3.1170752845E-2</v>
      </c>
      <c r="E3019" s="14">
        <f t="shared" ca="1" si="284"/>
        <v>0</v>
      </c>
      <c r="F3019" s="14">
        <f t="shared" ca="1" si="285"/>
        <v>506.72399999999999</v>
      </c>
      <c r="G3019" s="15" t="e">
        <f t="shared" ca="1" si="286"/>
        <v>#DIV/0!</v>
      </c>
      <c r="H3019" s="15">
        <f t="shared" ca="1" si="287"/>
        <v>1.0443989232797342</v>
      </c>
      <c r="I3019" s="18" t="e">
        <f t="shared" ca="1" si="288"/>
        <v>#DIV/0!</v>
      </c>
      <c r="J3019" s="9" t="e">
        <f t="shared" ca="1" si="283"/>
        <v>#DIV/0!</v>
      </c>
    </row>
    <row r="3020" spans="3:10" x14ac:dyDescent="0.2">
      <c r="C3020" s="7">
        <v>529.81899999999996</v>
      </c>
      <c r="D3020" s="16">
        <v>3.6191686024600003E-2</v>
      </c>
      <c r="E3020" s="14">
        <f t="shared" ca="1" si="284"/>
        <v>0</v>
      </c>
      <c r="F3020" s="14">
        <f t="shared" ca="1" si="285"/>
        <v>508.76900000000001</v>
      </c>
      <c r="G3020" s="15" t="e">
        <f t="shared" ca="1" si="286"/>
        <v>#DIV/0!</v>
      </c>
      <c r="H3020" s="15">
        <f t="shared" ca="1" si="287"/>
        <v>1.0413743761903731</v>
      </c>
      <c r="I3020" s="18" t="e">
        <f t="shared" ca="1" si="288"/>
        <v>#DIV/0!</v>
      </c>
      <c r="J3020" s="9" t="e">
        <f t="shared" ca="1" si="283"/>
        <v>#DIV/0!</v>
      </c>
    </row>
    <row r="3021" spans="3:10" x14ac:dyDescent="0.2">
      <c r="C3021" s="7">
        <v>537.65899999999999</v>
      </c>
      <c r="D3021" s="16">
        <v>5.7163078389999997E-2</v>
      </c>
      <c r="E3021" s="14">
        <f t="shared" ca="1" si="284"/>
        <v>0</v>
      </c>
      <c r="F3021" s="14">
        <f t="shared" ca="1" si="285"/>
        <v>505.27499999999998</v>
      </c>
      <c r="G3021" s="15" t="e">
        <f t="shared" ca="1" si="286"/>
        <v>#DIV/0!</v>
      </c>
      <c r="H3021" s="15">
        <f t="shared" ca="1" si="287"/>
        <v>1.0640918311810401</v>
      </c>
      <c r="I3021" s="18" t="e">
        <f t="shared" ca="1" si="288"/>
        <v>#DIV/0!</v>
      </c>
      <c r="J3021" s="9" t="e">
        <f t="shared" ca="1" si="283"/>
        <v>#DIV/0!</v>
      </c>
    </row>
    <row r="3022" spans="3:10" x14ac:dyDescent="0.2">
      <c r="C3022" s="7">
        <v>543.28399999999999</v>
      </c>
      <c r="D3022" s="16">
        <v>6.4930348478600006E-2</v>
      </c>
      <c r="E3022" s="14">
        <f t="shared" ca="1" si="284"/>
        <v>0</v>
      </c>
      <c r="F3022" s="14">
        <f t="shared" ca="1" si="285"/>
        <v>509.79199999999997</v>
      </c>
      <c r="G3022" s="15" t="e">
        <f t="shared" ca="1" si="286"/>
        <v>#DIV/0!</v>
      </c>
      <c r="H3022" s="15">
        <f t="shared" ca="1" si="287"/>
        <v>1.0656973824618667</v>
      </c>
      <c r="I3022" s="18" t="e">
        <f t="shared" ca="1" si="288"/>
        <v>#DIV/0!</v>
      </c>
      <c r="J3022" s="9" t="e">
        <f t="shared" ca="1" si="283"/>
        <v>#DIV/0!</v>
      </c>
    </row>
    <row r="3023" spans="3:10" x14ac:dyDescent="0.2">
      <c r="C3023" s="7">
        <v>546.69299999999998</v>
      </c>
      <c r="D3023" s="16">
        <v>7.3628224330999997E-2</v>
      </c>
      <c r="E3023" s="14">
        <f t="shared" ca="1" si="284"/>
        <v>0</v>
      </c>
      <c r="F3023" s="14">
        <f t="shared" ca="1" si="285"/>
        <v>512.43399999999997</v>
      </c>
      <c r="G3023" s="15" t="e">
        <f t="shared" ca="1" si="286"/>
        <v>#DIV/0!</v>
      </c>
      <c r="H3023" s="15">
        <f t="shared" ca="1" si="287"/>
        <v>1.0668554389443323</v>
      </c>
      <c r="I3023" s="18" t="e">
        <f t="shared" ca="1" si="288"/>
        <v>#DIV/0!</v>
      </c>
      <c r="J3023" s="9" t="e">
        <f t="shared" ca="1" si="283"/>
        <v>#DIV/0!</v>
      </c>
    </row>
    <row r="3024" spans="3:10" x14ac:dyDescent="0.2">
      <c r="C3024" s="7">
        <v>542.346</v>
      </c>
      <c r="D3024" s="16">
        <v>6.9305609564800003E-2</v>
      </c>
      <c r="E3024" s="14">
        <f t="shared" ca="1" si="284"/>
        <v>0</v>
      </c>
      <c r="F3024" s="14">
        <f t="shared" ca="1" si="285"/>
        <v>517.37599999999998</v>
      </c>
      <c r="G3024" s="15" t="e">
        <f t="shared" ca="1" si="286"/>
        <v>#DIV/0!</v>
      </c>
      <c r="H3024" s="15">
        <f t="shared" ca="1" si="287"/>
        <v>1.0482627721425037</v>
      </c>
      <c r="I3024" s="18" t="e">
        <f t="shared" ca="1" si="288"/>
        <v>#DIV/0!</v>
      </c>
      <c r="J3024" s="9" t="e">
        <f t="shared" ca="1" si="283"/>
        <v>#DIV/0!</v>
      </c>
    </row>
    <row r="3025" spans="3:10" x14ac:dyDescent="0.2">
      <c r="C3025" s="7">
        <v>536.29600000000005</v>
      </c>
      <c r="D3025" s="16">
        <v>6.5222747429500003E-2</v>
      </c>
      <c r="E3025" s="14">
        <f t="shared" ca="1" si="284"/>
        <v>0</v>
      </c>
      <c r="F3025" s="14">
        <f t="shared" ca="1" si="285"/>
        <v>517.54700000000003</v>
      </c>
      <c r="G3025" s="15" t="e">
        <f t="shared" ca="1" si="286"/>
        <v>#DIV/0!</v>
      </c>
      <c r="H3025" s="15">
        <f t="shared" ca="1" si="287"/>
        <v>1.036226661539918</v>
      </c>
      <c r="I3025" s="18" t="e">
        <f t="shared" ca="1" si="288"/>
        <v>#DIV/0!</v>
      </c>
      <c r="J3025" s="9" t="e">
        <f t="shared" ca="1" si="283"/>
        <v>#DIV/0!</v>
      </c>
    </row>
    <row r="3026" spans="3:10" x14ac:dyDescent="0.2">
      <c r="C3026" s="7">
        <v>541.15300000000002</v>
      </c>
      <c r="D3026" s="16">
        <v>7.5557581158299997E-2</v>
      </c>
      <c r="E3026" s="14">
        <f t="shared" ca="1" si="284"/>
        <v>0</v>
      </c>
      <c r="F3026" s="14">
        <f t="shared" ca="1" si="285"/>
        <v>514.13800000000003</v>
      </c>
      <c r="G3026" s="15" t="e">
        <f t="shared" ca="1" si="286"/>
        <v>#DIV/0!</v>
      </c>
      <c r="H3026" s="15">
        <f t="shared" ca="1" si="287"/>
        <v>1.052544258545371</v>
      </c>
      <c r="I3026" s="18" t="e">
        <f t="shared" ca="1" si="288"/>
        <v>#DIV/0!</v>
      </c>
      <c r="J3026" s="9" t="e">
        <f t="shared" ca="1" si="283"/>
        <v>#DIV/0!</v>
      </c>
    </row>
    <row r="3027" spans="3:10" x14ac:dyDescent="0.2">
      <c r="C3027" s="7">
        <v>540.30100000000004</v>
      </c>
      <c r="D3027" s="16">
        <v>7.5378671864099994E-2</v>
      </c>
      <c r="E3027" s="14">
        <f t="shared" ca="1" si="284"/>
        <v>0</v>
      </c>
      <c r="F3027" s="14">
        <f t="shared" ca="1" si="285"/>
        <v>506.63900000000001</v>
      </c>
      <c r="G3027" s="15" t="e">
        <f t="shared" ca="1" si="286"/>
        <v>#DIV/0!</v>
      </c>
      <c r="H3027" s="15">
        <f t="shared" ca="1" si="287"/>
        <v>1.0664417859659443</v>
      </c>
      <c r="I3027" s="18" t="e">
        <f t="shared" ca="1" si="288"/>
        <v>#DIV/0!</v>
      </c>
      <c r="J3027" s="9" t="e">
        <f t="shared" ca="1" si="283"/>
        <v>#DIV/0!</v>
      </c>
    </row>
    <row r="3028" spans="3:10" x14ac:dyDescent="0.2">
      <c r="C3028" s="7">
        <v>538.68200000000002</v>
      </c>
      <c r="D3028" s="16">
        <v>7.2744105440399998E-2</v>
      </c>
      <c r="E3028" s="14">
        <f t="shared" ca="1" si="284"/>
        <v>0</v>
      </c>
      <c r="F3028" s="14">
        <f t="shared" ca="1" si="285"/>
        <v>508.34300000000002</v>
      </c>
      <c r="G3028" s="15" t="e">
        <f t="shared" ca="1" si="286"/>
        <v>#DIV/0!</v>
      </c>
      <c r="H3028" s="15">
        <f t="shared" ca="1" si="287"/>
        <v>1.0596821437493975</v>
      </c>
      <c r="I3028" s="18" t="e">
        <f t="shared" ca="1" si="288"/>
        <v>#DIV/0!</v>
      </c>
      <c r="J3028" s="9" t="e">
        <f t="shared" ca="1" si="283"/>
        <v>#DIV/0!</v>
      </c>
    </row>
    <row r="3029" spans="3:10" x14ac:dyDescent="0.2">
      <c r="C3029" s="7">
        <v>535.78399999999999</v>
      </c>
      <c r="D3029" s="16">
        <v>7.9535202695199994E-2</v>
      </c>
      <c r="E3029" s="14">
        <f t="shared" ca="1" si="284"/>
        <v>0</v>
      </c>
      <c r="F3029" s="14">
        <f t="shared" ca="1" si="285"/>
        <v>501.952</v>
      </c>
      <c r="G3029" s="15" t="e">
        <f t="shared" ca="1" si="286"/>
        <v>#DIV/0!</v>
      </c>
      <c r="H3029" s="15">
        <f t="shared" ca="1" si="287"/>
        <v>1.0674008670151727</v>
      </c>
      <c r="I3029" s="18" t="e">
        <f t="shared" ca="1" si="288"/>
        <v>#DIV/0!</v>
      </c>
      <c r="J3029" s="9" t="e">
        <f t="shared" ca="1" si="283"/>
        <v>#DIV/0!</v>
      </c>
    </row>
    <row r="3030" spans="3:10" x14ac:dyDescent="0.2">
      <c r="C3030" s="7">
        <v>534.76199999999994</v>
      </c>
      <c r="D3030" s="16">
        <v>7.9239462793799995E-2</v>
      </c>
      <c r="E3030" s="14">
        <f t="shared" ca="1" si="284"/>
        <v>0</v>
      </c>
      <c r="F3030" s="14">
        <f t="shared" ca="1" si="285"/>
        <v>504.76400000000001</v>
      </c>
      <c r="G3030" s="15" t="e">
        <f t="shared" ca="1" si="286"/>
        <v>#DIV/0!</v>
      </c>
      <c r="H3030" s="15">
        <f t="shared" ca="1" si="287"/>
        <v>1.0594297533104577</v>
      </c>
      <c r="I3030" s="18" t="e">
        <f t="shared" ca="1" si="288"/>
        <v>#DIV/0!</v>
      </c>
      <c r="J3030" s="9" t="e">
        <f t="shared" ca="1" si="283"/>
        <v>#DIV/0!</v>
      </c>
    </row>
    <row r="3031" spans="3:10" x14ac:dyDescent="0.2">
      <c r="C3031" s="7">
        <v>533.39800000000002</v>
      </c>
      <c r="D3031" s="16">
        <v>6.2046746229900002E-2</v>
      </c>
      <c r="E3031" s="14">
        <f t="shared" ca="1" si="284"/>
        <v>0</v>
      </c>
      <c r="F3031" s="14">
        <f t="shared" ca="1" si="285"/>
        <v>510.815</v>
      </c>
      <c r="G3031" s="15" t="e">
        <f t="shared" ca="1" si="286"/>
        <v>#DIV/0!</v>
      </c>
      <c r="H3031" s="15">
        <f t="shared" ca="1" si="287"/>
        <v>1.0442097432534283</v>
      </c>
      <c r="I3031" s="18" t="e">
        <f t="shared" ca="1" si="288"/>
        <v>#DIV/0!</v>
      </c>
      <c r="J3031" s="9" t="e">
        <f t="shared" ref="J3031:J3094" ca="1" si="289">ROUND(I3031-D3031,10)</f>
        <v>#DIV/0!</v>
      </c>
    </row>
    <row r="3032" spans="3:10" x14ac:dyDescent="0.2">
      <c r="C3032" s="7">
        <v>536.97699999999998</v>
      </c>
      <c r="D3032" s="16">
        <v>6.8588265718199995E-2</v>
      </c>
      <c r="E3032" s="14">
        <f t="shared" ca="1" si="284"/>
        <v>0</v>
      </c>
      <c r="F3032" s="14">
        <f t="shared" ca="1" si="285"/>
        <v>508.428</v>
      </c>
      <c r="G3032" s="15" t="e">
        <f t="shared" ca="1" si="286"/>
        <v>#DIV/0!</v>
      </c>
      <c r="H3032" s="15">
        <f t="shared" ca="1" si="287"/>
        <v>1.0561515101449959</v>
      </c>
      <c r="I3032" s="18" t="e">
        <f t="shared" ca="1" si="288"/>
        <v>#DIV/0!</v>
      </c>
      <c r="J3032" s="9" t="e">
        <f t="shared" ca="1" si="289"/>
        <v>#DIV/0!</v>
      </c>
    </row>
    <row r="3033" spans="3:10" x14ac:dyDescent="0.2">
      <c r="C3033" s="7">
        <v>543.96500000000003</v>
      </c>
      <c r="D3033" s="16">
        <v>7.5150027619900001E-2</v>
      </c>
      <c r="E3033" s="14">
        <f t="shared" ca="1" si="284"/>
        <v>0</v>
      </c>
      <c r="F3033" s="14">
        <f t="shared" ca="1" si="285"/>
        <v>515.67200000000003</v>
      </c>
      <c r="G3033" s="15" t="e">
        <f t="shared" ca="1" si="286"/>
        <v>#DIV/0!</v>
      </c>
      <c r="H3033" s="15">
        <f t="shared" ca="1" si="287"/>
        <v>1.0548662715834871</v>
      </c>
      <c r="I3033" s="18" t="e">
        <f t="shared" ca="1" si="288"/>
        <v>#DIV/0!</v>
      </c>
      <c r="J3033" s="9" t="e">
        <f t="shared" ca="1" si="289"/>
        <v>#DIV/0!</v>
      </c>
    </row>
    <row r="3034" spans="3:10" x14ac:dyDescent="0.2">
      <c r="C3034" s="7">
        <v>555.12900000000002</v>
      </c>
      <c r="D3034" s="16">
        <v>9.5733965255100001E-2</v>
      </c>
      <c r="E3034" s="14">
        <f t="shared" ca="1" si="284"/>
        <v>0</v>
      </c>
      <c r="F3034" s="14">
        <f t="shared" ca="1" si="285"/>
        <v>510.64400000000001</v>
      </c>
      <c r="G3034" s="15" t="e">
        <f t="shared" ca="1" si="286"/>
        <v>#DIV/0!</v>
      </c>
      <c r="H3034" s="15">
        <f t="shared" ca="1" si="287"/>
        <v>1.0871154855437448</v>
      </c>
      <c r="I3034" s="18" t="e">
        <f t="shared" ca="1" si="288"/>
        <v>#DIV/0!</v>
      </c>
      <c r="J3034" s="9" t="e">
        <f t="shared" ca="1" si="289"/>
        <v>#DIV/0!</v>
      </c>
    </row>
    <row r="3035" spans="3:10" x14ac:dyDescent="0.2">
      <c r="C3035" s="7">
        <v>548.39700000000005</v>
      </c>
      <c r="D3035" s="16">
        <v>8.3629310946699995E-2</v>
      </c>
      <c r="E3035" s="14">
        <f t="shared" ca="1" si="284"/>
        <v>0</v>
      </c>
      <c r="F3035" s="14">
        <f t="shared" ca="1" si="285"/>
        <v>510.64400000000001</v>
      </c>
      <c r="G3035" s="15" t="e">
        <f t="shared" ca="1" si="286"/>
        <v>#DIV/0!</v>
      </c>
      <c r="H3035" s="15">
        <f t="shared" ca="1" si="287"/>
        <v>1.073932132757851</v>
      </c>
      <c r="I3035" s="18" t="e">
        <f t="shared" ca="1" si="288"/>
        <v>#DIV/0!</v>
      </c>
      <c r="J3035" s="9" t="e">
        <f t="shared" ca="1" si="289"/>
        <v>#DIV/0!</v>
      </c>
    </row>
    <row r="3036" spans="3:10" x14ac:dyDescent="0.2">
      <c r="C3036" s="7">
        <v>550.52700000000004</v>
      </c>
      <c r="D3036" s="16">
        <v>7.9825513429699999E-2</v>
      </c>
      <c r="E3036" s="14">
        <f t="shared" ca="1" si="284"/>
        <v>0</v>
      </c>
      <c r="F3036" s="14">
        <f t="shared" ca="1" si="285"/>
        <v>508.85399999999998</v>
      </c>
      <c r="G3036" s="15" t="e">
        <f t="shared" ca="1" si="286"/>
        <v>#DIV/0!</v>
      </c>
      <c r="H3036" s="15">
        <f t="shared" ca="1" si="287"/>
        <v>1.0818957893619783</v>
      </c>
      <c r="I3036" s="18" t="e">
        <f t="shared" ca="1" si="288"/>
        <v>#DIV/0!</v>
      </c>
      <c r="J3036" s="9" t="e">
        <f t="shared" ca="1" si="289"/>
        <v>#DIV/0!</v>
      </c>
    </row>
    <row r="3037" spans="3:10" x14ac:dyDescent="0.2">
      <c r="C3037" s="7">
        <v>552.57299999999998</v>
      </c>
      <c r="D3037" s="16">
        <v>7.4442275225000007E-2</v>
      </c>
      <c r="E3037" s="14">
        <f t="shared" ca="1" si="284"/>
        <v>0</v>
      </c>
      <c r="F3037" s="14">
        <f t="shared" ca="1" si="285"/>
        <v>515.50199999999995</v>
      </c>
      <c r="G3037" s="15" t="e">
        <f t="shared" ca="1" si="286"/>
        <v>#DIV/0!</v>
      </c>
      <c r="H3037" s="15">
        <f t="shared" ca="1" si="287"/>
        <v>1.0719124271098852</v>
      </c>
      <c r="I3037" s="18" t="e">
        <f t="shared" ca="1" si="288"/>
        <v>#DIV/0!</v>
      </c>
      <c r="J3037" s="9" t="e">
        <f t="shared" ca="1" si="289"/>
        <v>#DIV/0!</v>
      </c>
    </row>
    <row r="3038" spans="3:10" x14ac:dyDescent="0.2">
      <c r="C3038" s="7">
        <v>551.33600000000001</v>
      </c>
      <c r="D3038" s="16">
        <v>7.2020293975499999E-2</v>
      </c>
      <c r="E3038" s="14">
        <f t="shared" ca="1" si="284"/>
        <v>0</v>
      </c>
      <c r="F3038" s="14">
        <f t="shared" ca="1" si="285"/>
        <v>517.54700000000003</v>
      </c>
      <c r="G3038" s="15" t="e">
        <f t="shared" ca="1" si="286"/>
        <v>#DIV/0!</v>
      </c>
      <c r="H3038" s="15">
        <f t="shared" ca="1" si="287"/>
        <v>1.0652868241918125</v>
      </c>
      <c r="I3038" s="18" t="e">
        <f t="shared" ca="1" si="288"/>
        <v>#DIV/0!</v>
      </c>
      <c r="J3038" s="9" t="e">
        <f t="shared" ca="1" si="289"/>
        <v>#DIV/0!</v>
      </c>
    </row>
    <row r="3039" spans="3:10" x14ac:dyDescent="0.2">
      <c r="C3039" s="7">
        <v>551.42200000000003</v>
      </c>
      <c r="D3039" s="16">
        <v>4.8681794414899997E-2</v>
      </c>
      <c r="E3039" s="14">
        <f t="shared" ca="1" si="284"/>
        <v>0</v>
      </c>
      <c r="F3039" s="14">
        <f t="shared" ca="1" si="285"/>
        <v>529.22199999999998</v>
      </c>
      <c r="G3039" s="15" t="e">
        <f t="shared" ca="1" si="286"/>
        <v>#DIV/0!</v>
      </c>
      <c r="H3039" s="15">
        <f t="shared" ca="1" si="287"/>
        <v>1.0419483694933318</v>
      </c>
      <c r="I3039" s="18" t="e">
        <f t="shared" ca="1" si="288"/>
        <v>#DIV/0!</v>
      </c>
      <c r="J3039" s="9" t="e">
        <f t="shared" ca="1" si="289"/>
        <v>#DIV/0!</v>
      </c>
    </row>
    <row r="3040" spans="3:10" x14ac:dyDescent="0.2">
      <c r="C3040" s="7">
        <v>554.26099999999997</v>
      </c>
      <c r="D3040" s="16">
        <v>4.8649564760700002E-2</v>
      </c>
      <c r="E3040" s="14">
        <f t="shared" ca="1" si="284"/>
        <v>0</v>
      </c>
      <c r="F3040" s="14">
        <f t="shared" ca="1" si="285"/>
        <v>529.81899999999996</v>
      </c>
      <c r="G3040" s="15" t="e">
        <f t="shared" ca="1" si="286"/>
        <v>#DIV/0!</v>
      </c>
      <c r="H3040" s="15">
        <f t="shared" ca="1" si="287"/>
        <v>1.0461327358965986</v>
      </c>
      <c r="I3040" s="18" t="e">
        <f t="shared" ca="1" si="288"/>
        <v>#DIV/0!</v>
      </c>
      <c r="J3040" s="9" t="e">
        <f t="shared" ca="1" si="289"/>
        <v>#DIV/0!</v>
      </c>
    </row>
    <row r="3041" spans="3:10" x14ac:dyDescent="0.2">
      <c r="C3041" s="7">
        <v>558.13300000000004</v>
      </c>
      <c r="D3041" s="16">
        <v>3.28003840465E-2</v>
      </c>
      <c r="E3041" s="14">
        <f t="shared" ref="E3041:E3104" ca="1" si="290">OFFSET(B3041,-$K$1,0)</f>
        <v>0</v>
      </c>
      <c r="F3041" s="14">
        <f t="shared" ref="F3041:F3104" ca="1" si="291">OFFSET(C3041,-$K$1,0)</f>
        <v>537.65899999999999</v>
      </c>
      <c r="G3041" s="15" t="e">
        <f t="shared" ref="G3041:G3104" ca="1" si="292">B3041/E3041</f>
        <v>#DIV/0!</v>
      </c>
      <c r="H3041" s="15">
        <f t="shared" ref="H3041:H3104" ca="1" si="293">C3041/F3041</f>
        <v>1.0380798982254553</v>
      </c>
      <c r="I3041" s="18" t="e">
        <f t="shared" ref="I3041:I3104" ca="1" si="294">H3041/G3041-1</f>
        <v>#DIV/0!</v>
      </c>
      <c r="J3041" s="9" t="e">
        <f t="shared" ca="1" si="289"/>
        <v>#DIV/0!</v>
      </c>
    </row>
    <row r="3042" spans="3:10" x14ac:dyDescent="0.2">
      <c r="C3042" s="7">
        <v>558.649</v>
      </c>
      <c r="D3042" s="16">
        <v>2.4834324193499999E-2</v>
      </c>
      <c r="E3042" s="14">
        <f t="shared" ca="1" si="290"/>
        <v>0</v>
      </c>
      <c r="F3042" s="14">
        <f t="shared" ca="1" si="291"/>
        <v>543.28399999999999</v>
      </c>
      <c r="G3042" s="15" t="e">
        <f t="shared" ca="1" si="292"/>
        <v>#DIV/0!</v>
      </c>
      <c r="H3042" s="15">
        <f t="shared" ca="1" si="293"/>
        <v>1.0282817090140699</v>
      </c>
      <c r="I3042" s="18" t="e">
        <f t="shared" ca="1" si="294"/>
        <v>#DIV/0!</v>
      </c>
      <c r="J3042" s="9" t="e">
        <f t="shared" ca="1" si="289"/>
        <v>#DIV/0!</v>
      </c>
    </row>
    <row r="3043" spans="3:10" x14ac:dyDescent="0.2">
      <c r="C3043" s="7">
        <v>556.66999999999996</v>
      </c>
      <c r="D3043" s="16">
        <v>1.3402219199999999E-2</v>
      </c>
      <c r="E3043" s="14">
        <f t="shared" ca="1" si="290"/>
        <v>0</v>
      </c>
      <c r="F3043" s="14">
        <f t="shared" ca="1" si="291"/>
        <v>546.69299999999998</v>
      </c>
      <c r="G3043" s="15" t="e">
        <f t="shared" ca="1" si="292"/>
        <v>#DIV/0!</v>
      </c>
      <c r="H3043" s="15">
        <f t="shared" ca="1" si="293"/>
        <v>1.0182497306532186</v>
      </c>
      <c r="I3043" s="18" t="e">
        <f t="shared" ca="1" si="294"/>
        <v>#DIV/0!</v>
      </c>
      <c r="J3043" s="9" t="e">
        <f t="shared" ca="1" si="289"/>
        <v>#DIV/0!</v>
      </c>
    </row>
    <row r="3044" spans="3:10" x14ac:dyDescent="0.2">
      <c r="C3044" s="7">
        <v>560.97199999999998</v>
      </c>
      <c r="D3044" s="16">
        <v>2.0738840883100001E-2</v>
      </c>
      <c r="E3044" s="14">
        <f t="shared" ca="1" si="290"/>
        <v>0</v>
      </c>
      <c r="F3044" s="14">
        <f t="shared" ca="1" si="291"/>
        <v>542.346</v>
      </c>
      <c r="G3044" s="15" t="e">
        <f t="shared" ca="1" si="292"/>
        <v>#DIV/0!</v>
      </c>
      <c r="H3044" s="15">
        <f t="shared" ca="1" si="293"/>
        <v>1.0343433896442491</v>
      </c>
      <c r="I3044" s="18" t="e">
        <f t="shared" ca="1" si="294"/>
        <v>#DIV/0!</v>
      </c>
      <c r="J3044" s="9" t="e">
        <f t="shared" ca="1" si="289"/>
        <v>#DIV/0!</v>
      </c>
    </row>
    <row r="3045" spans="3:10" x14ac:dyDescent="0.2">
      <c r="C3045" s="7">
        <v>557.1</v>
      </c>
      <c r="D3045" s="16">
        <v>1.65560483112E-2</v>
      </c>
      <c r="E3045" s="14">
        <f t="shared" ca="1" si="290"/>
        <v>0</v>
      </c>
      <c r="F3045" s="14">
        <f t="shared" ca="1" si="291"/>
        <v>536.29600000000005</v>
      </c>
      <c r="G3045" s="15" t="e">
        <f t="shared" ca="1" si="292"/>
        <v>#DIV/0!</v>
      </c>
      <c r="H3045" s="15">
        <f t="shared" ca="1" si="293"/>
        <v>1.038792010382326</v>
      </c>
      <c r="I3045" s="18" t="e">
        <f t="shared" ca="1" si="294"/>
        <v>#DIV/0!</v>
      </c>
      <c r="J3045" s="9" t="e">
        <f t="shared" ca="1" si="289"/>
        <v>#DIV/0!</v>
      </c>
    </row>
    <row r="3046" spans="3:10" x14ac:dyDescent="0.2">
      <c r="C3046" s="7">
        <v>556.75599999999997</v>
      </c>
      <c r="D3046" s="16">
        <v>5.9789383928600002E-3</v>
      </c>
      <c r="E3046" s="14">
        <f t="shared" ca="1" si="290"/>
        <v>0</v>
      </c>
      <c r="F3046" s="14">
        <f t="shared" ca="1" si="291"/>
        <v>541.15300000000002</v>
      </c>
      <c r="G3046" s="15" t="e">
        <f t="shared" ca="1" si="292"/>
        <v>#DIV/0!</v>
      </c>
      <c r="H3046" s="15">
        <f t="shared" ca="1" si="293"/>
        <v>1.0288328809042913</v>
      </c>
      <c r="I3046" s="18" t="e">
        <f t="shared" ca="1" si="294"/>
        <v>#DIV/0!</v>
      </c>
      <c r="J3046" s="9" t="e">
        <f t="shared" ca="1" si="289"/>
        <v>#DIV/0!</v>
      </c>
    </row>
    <row r="3047" spans="3:10" x14ac:dyDescent="0.2">
      <c r="C3047" s="7">
        <v>566.048</v>
      </c>
      <c r="D3047" s="16">
        <v>1.8526176016200002E-2</v>
      </c>
      <c r="E3047" s="14">
        <f t="shared" ca="1" si="290"/>
        <v>0</v>
      </c>
      <c r="F3047" s="14">
        <f t="shared" ca="1" si="291"/>
        <v>540.30100000000004</v>
      </c>
      <c r="G3047" s="15" t="e">
        <f t="shared" ca="1" si="292"/>
        <v>#DIV/0!</v>
      </c>
      <c r="H3047" s="15">
        <f t="shared" ca="1" si="293"/>
        <v>1.0476530674568434</v>
      </c>
      <c r="I3047" s="18" t="e">
        <f t="shared" ca="1" si="294"/>
        <v>#DIV/0!</v>
      </c>
      <c r="J3047" s="9" t="e">
        <f t="shared" ca="1" si="289"/>
        <v>#DIV/0!</v>
      </c>
    </row>
    <row r="3048" spans="3:10" x14ac:dyDescent="0.2">
      <c r="C3048" s="7">
        <v>568.02700000000004</v>
      </c>
      <c r="D3048" s="16">
        <v>1.74048956671E-2</v>
      </c>
      <c r="E3048" s="14">
        <f t="shared" ca="1" si="290"/>
        <v>0</v>
      </c>
      <c r="F3048" s="14">
        <f t="shared" ca="1" si="291"/>
        <v>538.68200000000002</v>
      </c>
      <c r="G3048" s="15" t="e">
        <f t="shared" ca="1" si="292"/>
        <v>#DIV/0!</v>
      </c>
      <c r="H3048" s="15">
        <f t="shared" ca="1" si="293"/>
        <v>1.054475553294894</v>
      </c>
      <c r="I3048" s="18" t="e">
        <f t="shared" ca="1" si="294"/>
        <v>#DIV/0!</v>
      </c>
      <c r="J3048" s="9" t="e">
        <f t="shared" ca="1" si="289"/>
        <v>#DIV/0!</v>
      </c>
    </row>
    <row r="3049" spans="3:10" x14ac:dyDescent="0.2">
      <c r="C3049" s="7">
        <v>568.19899999999996</v>
      </c>
      <c r="D3049" s="16">
        <v>2.0633299787000001E-2</v>
      </c>
      <c r="E3049" s="14">
        <f t="shared" ca="1" si="290"/>
        <v>0</v>
      </c>
      <c r="F3049" s="14">
        <f t="shared" ca="1" si="291"/>
        <v>535.78399999999999</v>
      </c>
      <c r="G3049" s="15" t="e">
        <f t="shared" ca="1" si="292"/>
        <v>#DIV/0!</v>
      </c>
      <c r="H3049" s="15">
        <f t="shared" ca="1" si="293"/>
        <v>1.0605001269168171</v>
      </c>
      <c r="I3049" s="18" t="e">
        <f t="shared" ca="1" si="294"/>
        <v>#DIV/0!</v>
      </c>
      <c r="J3049" s="9" t="e">
        <f t="shared" ca="1" si="289"/>
        <v>#DIV/0!</v>
      </c>
    </row>
    <row r="3050" spans="3:10" x14ac:dyDescent="0.2">
      <c r="C3050" s="7">
        <v>569.66200000000003</v>
      </c>
      <c r="D3050" s="16">
        <v>2.3586089437799999E-2</v>
      </c>
      <c r="E3050" s="14">
        <f t="shared" ca="1" si="290"/>
        <v>0</v>
      </c>
      <c r="F3050" s="14">
        <f t="shared" ca="1" si="291"/>
        <v>534.76199999999994</v>
      </c>
      <c r="G3050" s="15" t="e">
        <f t="shared" ca="1" si="292"/>
        <v>#DIV/0!</v>
      </c>
      <c r="H3050" s="15">
        <f t="shared" ca="1" si="293"/>
        <v>1.0652626776023728</v>
      </c>
      <c r="I3050" s="18" t="e">
        <f t="shared" ca="1" si="294"/>
        <v>#DIV/0!</v>
      </c>
      <c r="J3050" s="9" t="e">
        <f t="shared" ca="1" si="289"/>
        <v>#DIV/0!</v>
      </c>
    </row>
    <row r="3051" spans="3:10" x14ac:dyDescent="0.2">
      <c r="C3051" s="7">
        <v>568.28499999999997</v>
      </c>
      <c r="D3051" s="16">
        <v>3.4795631442700002E-2</v>
      </c>
      <c r="E3051" s="14">
        <f t="shared" ca="1" si="290"/>
        <v>0</v>
      </c>
      <c r="F3051" s="14">
        <f t="shared" ca="1" si="291"/>
        <v>533.39800000000002</v>
      </c>
      <c r="G3051" s="15" t="e">
        <f t="shared" ca="1" si="292"/>
        <v>#DIV/0!</v>
      </c>
      <c r="H3051" s="15">
        <f t="shared" ca="1" si="293"/>
        <v>1.0654051946201522</v>
      </c>
      <c r="I3051" s="18" t="e">
        <f t="shared" ca="1" si="294"/>
        <v>#DIV/0!</v>
      </c>
      <c r="J3051" s="9" t="e">
        <f t="shared" ca="1" si="289"/>
        <v>#DIV/0!</v>
      </c>
    </row>
    <row r="3052" spans="3:10" x14ac:dyDescent="0.2">
      <c r="C3052" s="7">
        <v>568.71600000000001</v>
      </c>
      <c r="D3052" s="16">
        <v>2.8450510647999999E-2</v>
      </c>
      <c r="E3052" s="14">
        <f t="shared" ca="1" si="290"/>
        <v>0</v>
      </c>
      <c r="F3052" s="14">
        <f t="shared" ca="1" si="291"/>
        <v>536.97699999999998</v>
      </c>
      <c r="G3052" s="15" t="e">
        <f t="shared" ca="1" si="292"/>
        <v>#DIV/0!</v>
      </c>
      <c r="H3052" s="15">
        <f t="shared" ca="1" si="293"/>
        <v>1.0591068146307943</v>
      </c>
      <c r="I3052" s="18" t="e">
        <f t="shared" ca="1" si="294"/>
        <v>#DIV/0!</v>
      </c>
      <c r="J3052" s="9" t="e">
        <f t="shared" ca="1" si="289"/>
        <v>#DIV/0!</v>
      </c>
    </row>
    <row r="3053" spans="3:10" x14ac:dyDescent="0.2">
      <c r="C3053" s="7">
        <v>563.03700000000003</v>
      </c>
      <c r="D3053" s="16">
        <v>1.3308310649399999E-2</v>
      </c>
      <c r="E3053" s="14">
        <f t="shared" ca="1" si="290"/>
        <v>0</v>
      </c>
      <c r="F3053" s="14">
        <f t="shared" ca="1" si="291"/>
        <v>543.96500000000003</v>
      </c>
      <c r="G3053" s="15" t="e">
        <f t="shared" ca="1" si="292"/>
        <v>#DIV/0!</v>
      </c>
      <c r="H3053" s="15">
        <f t="shared" ca="1" si="293"/>
        <v>1.0350610792973813</v>
      </c>
      <c r="I3053" s="18" t="e">
        <f t="shared" ca="1" si="294"/>
        <v>#DIV/0!</v>
      </c>
      <c r="J3053" s="9" t="e">
        <f t="shared" ca="1" si="289"/>
        <v>#DIV/0!</v>
      </c>
    </row>
    <row r="3054" spans="3:10" x14ac:dyDescent="0.2">
      <c r="C3054" s="7">
        <v>565.61800000000005</v>
      </c>
      <c r="D3054" s="16">
        <v>6.7821190020000001E-4</v>
      </c>
      <c r="E3054" s="14">
        <f t="shared" ca="1" si="290"/>
        <v>0</v>
      </c>
      <c r="F3054" s="14">
        <f t="shared" ca="1" si="291"/>
        <v>555.12900000000002</v>
      </c>
      <c r="G3054" s="15" t="e">
        <f t="shared" ca="1" si="292"/>
        <v>#DIV/0!</v>
      </c>
      <c r="H3054" s="15">
        <f t="shared" ca="1" si="293"/>
        <v>1.0188947073563082</v>
      </c>
      <c r="I3054" s="18" t="e">
        <f t="shared" ca="1" si="294"/>
        <v>#DIV/0!</v>
      </c>
      <c r="J3054" s="9" t="e">
        <f t="shared" ca="1" si="289"/>
        <v>#DIV/0!</v>
      </c>
    </row>
    <row r="3055" spans="3:10" x14ac:dyDescent="0.2">
      <c r="C3055" s="7">
        <v>566.30600000000004</v>
      </c>
      <c r="D3055" s="16">
        <v>1.5188535291E-2</v>
      </c>
      <c r="E3055" s="14">
        <f t="shared" ca="1" si="290"/>
        <v>0</v>
      </c>
      <c r="F3055" s="14">
        <f t="shared" ca="1" si="291"/>
        <v>548.39700000000005</v>
      </c>
      <c r="G3055" s="15" t="e">
        <f t="shared" ca="1" si="292"/>
        <v>#DIV/0!</v>
      </c>
      <c r="H3055" s="15">
        <f t="shared" ca="1" si="293"/>
        <v>1.0326569984883214</v>
      </c>
      <c r="I3055" s="18" t="e">
        <f t="shared" ca="1" si="294"/>
        <v>#DIV/0!</v>
      </c>
      <c r="J3055" s="9" t="e">
        <f t="shared" ca="1" si="289"/>
        <v>#DIV/0!</v>
      </c>
    </row>
    <row r="3056" spans="3:10" x14ac:dyDescent="0.2">
      <c r="C3056" s="7">
        <v>567.16700000000003</v>
      </c>
      <c r="D3056" s="16">
        <v>2.25051276646E-2</v>
      </c>
      <c r="E3056" s="14">
        <f t="shared" ca="1" si="290"/>
        <v>0</v>
      </c>
      <c r="F3056" s="14">
        <f t="shared" ca="1" si="291"/>
        <v>550.52700000000004</v>
      </c>
      <c r="G3056" s="15" t="e">
        <f t="shared" ca="1" si="292"/>
        <v>#DIV/0!</v>
      </c>
      <c r="H3056" s="15">
        <f t="shared" ca="1" si="293"/>
        <v>1.0302255838496568</v>
      </c>
      <c r="I3056" s="18" t="e">
        <f t="shared" ca="1" si="294"/>
        <v>#DIV/0!</v>
      </c>
      <c r="J3056" s="9" t="e">
        <f t="shared" ca="1" si="289"/>
        <v>#DIV/0!</v>
      </c>
    </row>
    <row r="3057" spans="3:10" x14ac:dyDescent="0.2">
      <c r="C3057" s="7">
        <v>564.92999999999995</v>
      </c>
      <c r="D3057" s="16">
        <v>2.2121408026099999E-2</v>
      </c>
      <c r="E3057" s="14">
        <f t="shared" ca="1" si="290"/>
        <v>0</v>
      </c>
      <c r="F3057" s="14">
        <f t="shared" ca="1" si="291"/>
        <v>552.57299999999998</v>
      </c>
      <c r="G3057" s="15" t="e">
        <f t="shared" ca="1" si="292"/>
        <v>#DIV/0!</v>
      </c>
      <c r="H3057" s="15">
        <f t="shared" ca="1" si="293"/>
        <v>1.0223626561558381</v>
      </c>
      <c r="I3057" s="18" t="e">
        <f t="shared" ca="1" si="294"/>
        <v>#DIV/0!</v>
      </c>
      <c r="J3057" s="9" t="e">
        <f t="shared" ca="1" si="289"/>
        <v>#DIV/0!</v>
      </c>
    </row>
    <row r="3058" spans="3:10" x14ac:dyDescent="0.2">
      <c r="C3058" s="7">
        <v>569.49</v>
      </c>
      <c r="D3058" s="16">
        <v>2.3263458526100001E-2</v>
      </c>
      <c r="E3058" s="14">
        <f t="shared" ca="1" si="290"/>
        <v>0</v>
      </c>
      <c r="F3058" s="14">
        <f t="shared" ca="1" si="291"/>
        <v>551.33600000000001</v>
      </c>
      <c r="G3058" s="15" t="e">
        <f t="shared" ca="1" si="292"/>
        <v>#DIV/0!</v>
      </c>
      <c r="H3058" s="15">
        <f t="shared" ca="1" si="293"/>
        <v>1.0329272893480563</v>
      </c>
      <c r="I3058" s="18" t="e">
        <f t="shared" ca="1" si="294"/>
        <v>#DIV/0!</v>
      </c>
      <c r="J3058" s="9" t="e">
        <f t="shared" ca="1" si="289"/>
        <v>#DIV/0!</v>
      </c>
    </row>
    <row r="3059" spans="3:10" x14ac:dyDescent="0.2">
      <c r="C3059" s="7">
        <v>570.952</v>
      </c>
      <c r="D3059" s="16">
        <v>2.6301880885999999E-2</v>
      </c>
      <c r="E3059" s="14">
        <f t="shared" ca="1" si="290"/>
        <v>0</v>
      </c>
      <c r="F3059" s="14">
        <f t="shared" ca="1" si="291"/>
        <v>551.42200000000003</v>
      </c>
      <c r="G3059" s="15" t="e">
        <f t="shared" ca="1" si="292"/>
        <v>#DIV/0!</v>
      </c>
      <c r="H3059" s="15">
        <f t="shared" ca="1" si="293"/>
        <v>1.0354175205196745</v>
      </c>
      <c r="I3059" s="18" t="e">
        <f t="shared" ca="1" si="294"/>
        <v>#DIV/0!</v>
      </c>
      <c r="J3059" s="9" t="e">
        <f t="shared" ca="1" si="289"/>
        <v>#DIV/0!</v>
      </c>
    </row>
    <row r="3060" spans="3:10" x14ac:dyDescent="0.2">
      <c r="C3060" s="7">
        <v>565.87599999999998</v>
      </c>
      <c r="D3060" s="16">
        <v>2.1212020859400001E-2</v>
      </c>
      <c r="E3060" s="14">
        <f t="shared" ca="1" si="290"/>
        <v>0</v>
      </c>
      <c r="F3060" s="14">
        <f t="shared" ca="1" si="291"/>
        <v>554.26099999999997</v>
      </c>
      <c r="G3060" s="15" t="e">
        <f t="shared" ca="1" si="292"/>
        <v>#DIV/0!</v>
      </c>
      <c r="H3060" s="15">
        <f t="shared" ca="1" si="293"/>
        <v>1.020955831278044</v>
      </c>
      <c r="I3060" s="18" t="e">
        <f t="shared" ca="1" si="294"/>
        <v>#DIV/0!</v>
      </c>
      <c r="J3060" s="9" t="e">
        <f t="shared" ca="1" si="289"/>
        <v>#DIV/0!</v>
      </c>
    </row>
    <row r="3061" spans="3:10" x14ac:dyDescent="0.2">
      <c r="C3061" s="7">
        <v>560.71400000000006</v>
      </c>
      <c r="D3061" s="16">
        <v>2.66998232613E-2</v>
      </c>
      <c r="E3061" s="14">
        <f t="shared" ca="1" si="290"/>
        <v>0</v>
      </c>
      <c r="F3061" s="14">
        <f t="shared" ca="1" si="291"/>
        <v>558.13300000000004</v>
      </c>
      <c r="G3061" s="15" t="e">
        <f t="shared" ca="1" si="292"/>
        <v>#DIV/0!</v>
      </c>
      <c r="H3061" s="15">
        <f t="shared" ca="1" si="293"/>
        <v>1.0046243458100488</v>
      </c>
      <c r="I3061" s="18" t="e">
        <f t="shared" ca="1" si="294"/>
        <v>#DIV/0!</v>
      </c>
      <c r="J3061" s="9" t="e">
        <f t="shared" ca="1" si="289"/>
        <v>#DIV/0!</v>
      </c>
    </row>
    <row r="3062" spans="3:10" x14ac:dyDescent="0.2">
      <c r="C3062" s="7">
        <v>561.83199999999999</v>
      </c>
      <c r="D3062" s="16">
        <v>2.4353145413900001E-2</v>
      </c>
      <c r="E3062" s="14">
        <f t="shared" ca="1" si="290"/>
        <v>0</v>
      </c>
      <c r="F3062" s="14">
        <f t="shared" ca="1" si="291"/>
        <v>558.649</v>
      </c>
      <c r="G3062" s="15" t="e">
        <f t="shared" ca="1" si="292"/>
        <v>#DIV/0!</v>
      </c>
      <c r="H3062" s="15">
        <f t="shared" ca="1" si="293"/>
        <v>1.0056976742104613</v>
      </c>
      <c r="I3062" s="18" t="e">
        <f t="shared" ca="1" si="294"/>
        <v>#DIV/0!</v>
      </c>
      <c r="J3062" s="9" t="e">
        <f t="shared" ca="1" si="289"/>
        <v>#DIV/0!</v>
      </c>
    </row>
    <row r="3063" spans="3:10" x14ac:dyDescent="0.2">
      <c r="C3063" s="7">
        <v>556.24</v>
      </c>
      <c r="D3063" s="16">
        <v>2.4224356831899999E-2</v>
      </c>
      <c r="E3063" s="14">
        <f t="shared" ca="1" si="290"/>
        <v>0</v>
      </c>
      <c r="F3063" s="14">
        <f t="shared" ca="1" si="291"/>
        <v>556.66999999999996</v>
      </c>
      <c r="G3063" s="15" t="e">
        <f t="shared" ca="1" si="292"/>
        <v>#DIV/0!</v>
      </c>
      <c r="H3063" s="15">
        <f t="shared" ca="1" si="293"/>
        <v>0.99922754953563164</v>
      </c>
      <c r="I3063" s="18" t="e">
        <f t="shared" ca="1" si="294"/>
        <v>#DIV/0!</v>
      </c>
      <c r="J3063" s="9" t="e">
        <f t="shared" ca="1" si="289"/>
        <v>#DIV/0!</v>
      </c>
    </row>
    <row r="3064" spans="3:10" x14ac:dyDescent="0.2">
      <c r="C3064" s="7">
        <v>559.423</v>
      </c>
      <c r="D3064" s="16">
        <v>2.2794317941200001E-2</v>
      </c>
      <c r="E3064" s="14">
        <f t="shared" ca="1" si="290"/>
        <v>0</v>
      </c>
      <c r="F3064" s="14">
        <f t="shared" ca="1" si="291"/>
        <v>560.97199999999998</v>
      </c>
      <c r="G3064" s="15" t="e">
        <f t="shared" ca="1" si="292"/>
        <v>#DIV/0!</v>
      </c>
      <c r="H3064" s="15">
        <f t="shared" ca="1" si="293"/>
        <v>0.99723872136220704</v>
      </c>
      <c r="I3064" s="18" t="e">
        <f t="shared" ca="1" si="294"/>
        <v>#DIV/0!</v>
      </c>
      <c r="J3064" s="9" t="e">
        <f t="shared" ca="1" si="289"/>
        <v>#DIV/0!</v>
      </c>
    </row>
    <row r="3065" spans="3:10" x14ac:dyDescent="0.2">
      <c r="C3065" s="7">
        <v>546.34500000000003</v>
      </c>
      <c r="D3065" s="16">
        <v>7.0615101216099999E-3</v>
      </c>
      <c r="E3065" s="14">
        <f t="shared" ca="1" si="290"/>
        <v>0</v>
      </c>
      <c r="F3065" s="14">
        <f t="shared" ca="1" si="291"/>
        <v>557.1</v>
      </c>
      <c r="G3065" s="15" t="e">
        <f t="shared" ca="1" si="292"/>
        <v>#DIV/0!</v>
      </c>
      <c r="H3065" s="15">
        <f t="shared" ca="1" si="293"/>
        <v>0.98069466882067857</v>
      </c>
      <c r="I3065" s="18" t="e">
        <f t="shared" ca="1" si="294"/>
        <v>#DIV/0!</v>
      </c>
      <c r="J3065" s="9" t="e">
        <f t="shared" ca="1" si="289"/>
        <v>#DIV/0!</v>
      </c>
    </row>
    <row r="3066" spans="3:10" x14ac:dyDescent="0.2">
      <c r="C3066" s="7">
        <v>538.68799999999999</v>
      </c>
      <c r="D3066" s="16">
        <v>-2.28352436138E-3</v>
      </c>
      <c r="E3066" s="14">
        <f t="shared" ca="1" si="290"/>
        <v>0</v>
      </c>
      <c r="F3066" s="14">
        <f t="shared" ca="1" si="291"/>
        <v>556.75599999999997</v>
      </c>
      <c r="G3066" s="15" t="e">
        <f t="shared" ca="1" si="292"/>
        <v>#DIV/0!</v>
      </c>
      <c r="H3066" s="15">
        <f t="shared" ca="1" si="293"/>
        <v>0.96754772288040003</v>
      </c>
      <c r="I3066" s="18" t="e">
        <f t="shared" ca="1" si="294"/>
        <v>#DIV/0!</v>
      </c>
      <c r="J3066" s="9" t="e">
        <f t="shared" ca="1" si="289"/>
        <v>#DIV/0!</v>
      </c>
    </row>
    <row r="3067" spans="3:10" x14ac:dyDescent="0.2">
      <c r="C3067" s="7">
        <v>533.87</v>
      </c>
      <c r="D3067" s="16">
        <v>-1.1382670255E-2</v>
      </c>
      <c r="E3067" s="14">
        <f t="shared" ca="1" si="290"/>
        <v>0</v>
      </c>
      <c r="F3067" s="14">
        <f t="shared" ca="1" si="291"/>
        <v>566.048</v>
      </c>
      <c r="G3067" s="15" t="e">
        <f t="shared" ca="1" si="292"/>
        <v>#DIV/0!</v>
      </c>
      <c r="H3067" s="15">
        <f t="shared" ca="1" si="293"/>
        <v>0.94315323082141445</v>
      </c>
      <c r="I3067" s="18" t="e">
        <f t="shared" ca="1" si="294"/>
        <v>#DIV/0!</v>
      </c>
      <c r="J3067" s="9" t="e">
        <f t="shared" ca="1" si="289"/>
        <v>#DIV/0!</v>
      </c>
    </row>
    <row r="3068" spans="3:10" x14ac:dyDescent="0.2">
      <c r="C3068" s="7">
        <v>528.19100000000003</v>
      </c>
      <c r="D3068" s="16">
        <v>-7.8737387669E-3</v>
      </c>
      <c r="E3068" s="14">
        <f t="shared" ca="1" si="290"/>
        <v>0</v>
      </c>
      <c r="F3068" s="14">
        <f t="shared" ca="1" si="291"/>
        <v>568.02700000000004</v>
      </c>
      <c r="G3068" s="15" t="e">
        <f t="shared" ca="1" si="292"/>
        <v>#DIV/0!</v>
      </c>
      <c r="H3068" s="15">
        <f t="shared" ca="1" si="293"/>
        <v>0.92986953084976598</v>
      </c>
      <c r="I3068" s="18" t="e">
        <f t="shared" ca="1" si="294"/>
        <v>#DIV/0!</v>
      </c>
      <c r="J3068" s="9" t="e">
        <f t="shared" ca="1" si="289"/>
        <v>#DIV/0!</v>
      </c>
    </row>
    <row r="3069" spans="3:10" x14ac:dyDescent="0.2">
      <c r="C3069" s="7">
        <v>543.93600000000004</v>
      </c>
      <c r="D3069" s="16">
        <v>5.2814123390900001E-3</v>
      </c>
      <c r="E3069" s="14">
        <f t="shared" ca="1" si="290"/>
        <v>0</v>
      </c>
      <c r="F3069" s="14">
        <f t="shared" ca="1" si="291"/>
        <v>568.19899999999996</v>
      </c>
      <c r="G3069" s="15" t="e">
        <f t="shared" ca="1" si="292"/>
        <v>#DIV/0!</v>
      </c>
      <c r="H3069" s="15">
        <f t="shared" ca="1" si="293"/>
        <v>0.95729841129604254</v>
      </c>
      <c r="I3069" s="18" t="e">
        <f t="shared" ca="1" si="294"/>
        <v>#DIV/0!</v>
      </c>
      <c r="J3069" s="9" t="e">
        <f t="shared" ca="1" si="289"/>
        <v>#DIV/0!</v>
      </c>
    </row>
    <row r="3070" spans="3:10" x14ac:dyDescent="0.2">
      <c r="C3070" s="7">
        <v>545.48500000000001</v>
      </c>
      <c r="D3070" s="16">
        <v>-2.8910262057000001E-3</v>
      </c>
      <c r="E3070" s="14">
        <f t="shared" ca="1" si="290"/>
        <v>0</v>
      </c>
      <c r="F3070" s="14">
        <f t="shared" ca="1" si="291"/>
        <v>569.66200000000003</v>
      </c>
      <c r="G3070" s="15" t="e">
        <f t="shared" ca="1" si="292"/>
        <v>#DIV/0!</v>
      </c>
      <c r="H3070" s="15">
        <f t="shared" ca="1" si="293"/>
        <v>0.95755904378385781</v>
      </c>
      <c r="I3070" s="18" t="e">
        <f t="shared" ca="1" si="294"/>
        <v>#DIV/0!</v>
      </c>
      <c r="J3070" s="9" t="e">
        <f t="shared" ca="1" si="289"/>
        <v>#DIV/0!</v>
      </c>
    </row>
    <row r="3071" spans="3:10" x14ac:dyDescent="0.2">
      <c r="C3071" s="7">
        <v>542.73199999999997</v>
      </c>
      <c r="D3071" s="16">
        <v>4.0539959060599999E-3</v>
      </c>
      <c r="E3071" s="14">
        <f t="shared" ca="1" si="290"/>
        <v>0</v>
      </c>
      <c r="F3071" s="14">
        <f t="shared" ca="1" si="291"/>
        <v>568.28499999999997</v>
      </c>
      <c r="G3071" s="15" t="e">
        <f t="shared" ca="1" si="292"/>
        <v>#DIV/0!</v>
      </c>
      <c r="H3071" s="15">
        <f t="shared" ca="1" si="293"/>
        <v>0.95503488566476324</v>
      </c>
      <c r="I3071" s="18" t="e">
        <f t="shared" ca="1" si="294"/>
        <v>#DIV/0!</v>
      </c>
      <c r="J3071" s="9" t="e">
        <f t="shared" ca="1" si="289"/>
        <v>#DIV/0!</v>
      </c>
    </row>
    <row r="3072" spans="3:10" x14ac:dyDescent="0.2">
      <c r="C3072" s="7">
        <v>545.82899999999995</v>
      </c>
      <c r="D3072" s="16">
        <v>1.12668903838E-2</v>
      </c>
      <c r="E3072" s="14">
        <f t="shared" ca="1" si="290"/>
        <v>0</v>
      </c>
      <c r="F3072" s="14">
        <f t="shared" ca="1" si="291"/>
        <v>568.71600000000001</v>
      </c>
      <c r="G3072" s="15" t="e">
        <f t="shared" ca="1" si="292"/>
        <v>#DIV/0!</v>
      </c>
      <c r="H3072" s="15">
        <f t="shared" ca="1" si="293"/>
        <v>0.95975671512670635</v>
      </c>
      <c r="I3072" s="18" t="e">
        <f t="shared" ca="1" si="294"/>
        <v>#DIV/0!</v>
      </c>
      <c r="J3072" s="9" t="e">
        <f t="shared" ca="1" si="289"/>
        <v>#DIV/0!</v>
      </c>
    </row>
    <row r="3073" spans="3:10" x14ac:dyDescent="0.2">
      <c r="C3073" s="7">
        <v>538.42999999999995</v>
      </c>
      <c r="D3073" s="16">
        <v>1.09656712006E-2</v>
      </c>
      <c r="E3073" s="14">
        <f t="shared" ca="1" si="290"/>
        <v>0</v>
      </c>
      <c r="F3073" s="14">
        <f t="shared" ca="1" si="291"/>
        <v>563.03700000000003</v>
      </c>
      <c r="G3073" s="15" t="e">
        <f t="shared" ca="1" si="292"/>
        <v>#DIV/0!</v>
      </c>
      <c r="H3073" s="15">
        <f t="shared" ca="1" si="293"/>
        <v>0.95629594502670323</v>
      </c>
      <c r="I3073" s="18" t="e">
        <f t="shared" ca="1" si="294"/>
        <v>#DIV/0!</v>
      </c>
      <c r="J3073" s="9" t="e">
        <f t="shared" ca="1" si="289"/>
        <v>#DIV/0!</v>
      </c>
    </row>
    <row r="3074" spans="3:10" x14ac:dyDescent="0.2">
      <c r="C3074" s="7">
        <v>533.69799999999998</v>
      </c>
      <c r="D3074" s="16">
        <v>1.3068580367400001E-2</v>
      </c>
      <c r="E3074" s="14">
        <f t="shared" ca="1" si="290"/>
        <v>0</v>
      </c>
      <c r="F3074" s="14">
        <f t="shared" ca="1" si="291"/>
        <v>565.61800000000005</v>
      </c>
      <c r="G3074" s="15" t="e">
        <f t="shared" ca="1" si="292"/>
        <v>#DIV/0!</v>
      </c>
      <c r="H3074" s="15">
        <f t="shared" ca="1" si="293"/>
        <v>0.9435661524208917</v>
      </c>
      <c r="I3074" s="18" t="e">
        <f t="shared" ca="1" si="294"/>
        <v>#DIV/0!</v>
      </c>
      <c r="J3074" s="9" t="e">
        <f t="shared" ca="1" si="289"/>
        <v>#DIV/0!</v>
      </c>
    </row>
    <row r="3075" spans="3:10" x14ac:dyDescent="0.2">
      <c r="C3075" s="7">
        <v>544.45299999999997</v>
      </c>
      <c r="D3075" s="16">
        <v>2.7557240245999998E-2</v>
      </c>
      <c r="E3075" s="14">
        <f t="shared" ca="1" si="290"/>
        <v>0</v>
      </c>
      <c r="F3075" s="14">
        <f t="shared" ca="1" si="291"/>
        <v>566.30600000000004</v>
      </c>
      <c r="G3075" s="15" t="e">
        <f t="shared" ca="1" si="292"/>
        <v>#DIV/0!</v>
      </c>
      <c r="H3075" s="15">
        <f t="shared" ca="1" si="293"/>
        <v>0.96141132179422417</v>
      </c>
      <c r="I3075" s="18" t="e">
        <f t="shared" ca="1" si="294"/>
        <v>#DIV/0!</v>
      </c>
      <c r="J3075" s="9" t="e">
        <f t="shared" ca="1" si="289"/>
        <v>#DIV/0!</v>
      </c>
    </row>
    <row r="3076" spans="3:10" x14ac:dyDescent="0.2">
      <c r="C3076" s="7">
        <v>546.00099999999998</v>
      </c>
      <c r="D3076" s="16">
        <v>2.2842169534399999E-2</v>
      </c>
      <c r="E3076" s="14">
        <f t="shared" ca="1" si="290"/>
        <v>0</v>
      </c>
      <c r="F3076" s="14">
        <f t="shared" ca="1" si="291"/>
        <v>567.16700000000003</v>
      </c>
      <c r="G3076" s="15" t="e">
        <f t="shared" ca="1" si="292"/>
        <v>#DIV/0!</v>
      </c>
      <c r="H3076" s="15">
        <f t="shared" ca="1" si="293"/>
        <v>0.96268118561199778</v>
      </c>
      <c r="I3076" s="18" t="e">
        <f t="shared" ca="1" si="294"/>
        <v>#DIV/0!</v>
      </c>
      <c r="J3076" s="9" t="e">
        <f t="shared" ca="1" si="289"/>
        <v>#DIV/0!</v>
      </c>
    </row>
    <row r="3077" spans="3:10" x14ac:dyDescent="0.2">
      <c r="C3077" s="7">
        <v>530.85900000000004</v>
      </c>
      <c r="D3077" s="16">
        <v>2.5813456719699999E-2</v>
      </c>
      <c r="E3077" s="14">
        <f t="shared" ca="1" si="290"/>
        <v>0</v>
      </c>
      <c r="F3077" s="14">
        <f t="shared" ca="1" si="291"/>
        <v>564.92999999999995</v>
      </c>
      <c r="G3077" s="15" t="e">
        <f t="shared" ca="1" si="292"/>
        <v>#DIV/0!</v>
      </c>
      <c r="H3077" s="15">
        <f t="shared" ca="1" si="293"/>
        <v>0.93968987308162089</v>
      </c>
      <c r="I3077" s="18" t="e">
        <f t="shared" ca="1" si="294"/>
        <v>#DIV/0!</v>
      </c>
      <c r="J3077" s="9" t="e">
        <f t="shared" ca="1" si="289"/>
        <v>#DIV/0!</v>
      </c>
    </row>
    <row r="3078" spans="3:10" x14ac:dyDescent="0.2">
      <c r="C3078" s="7">
        <v>530.94500000000005</v>
      </c>
      <c r="D3078" s="16">
        <v>2.6121587216000001E-2</v>
      </c>
      <c r="E3078" s="14">
        <f t="shared" ca="1" si="290"/>
        <v>0</v>
      </c>
      <c r="F3078" s="14">
        <f t="shared" ca="1" si="291"/>
        <v>569.49</v>
      </c>
      <c r="G3078" s="15" t="e">
        <f t="shared" ca="1" si="292"/>
        <v>#DIV/0!</v>
      </c>
      <c r="H3078" s="15">
        <f t="shared" ca="1" si="293"/>
        <v>0.93231663418146071</v>
      </c>
      <c r="I3078" s="18" t="e">
        <f t="shared" ca="1" si="294"/>
        <v>#DIV/0!</v>
      </c>
      <c r="J3078" s="9" t="e">
        <f t="shared" ca="1" si="289"/>
        <v>#DIV/0!</v>
      </c>
    </row>
    <row r="3079" spans="3:10" x14ac:dyDescent="0.2">
      <c r="C3079" s="7">
        <v>536.70899999999995</v>
      </c>
      <c r="D3079" s="16">
        <v>1.8619592103600001E-2</v>
      </c>
      <c r="E3079" s="14">
        <f t="shared" ca="1" si="290"/>
        <v>0</v>
      </c>
      <c r="F3079" s="14">
        <f t="shared" ca="1" si="291"/>
        <v>570.952</v>
      </c>
      <c r="G3079" s="15" t="e">
        <f t="shared" ca="1" si="292"/>
        <v>#DIV/0!</v>
      </c>
      <c r="H3079" s="15">
        <f t="shared" ca="1" si="293"/>
        <v>0.94002473062534142</v>
      </c>
      <c r="I3079" s="18" t="e">
        <f t="shared" ca="1" si="294"/>
        <v>#DIV/0!</v>
      </c>
      <c r="J3079" s="9" t="e">
        <f t="shared" ca="1" si="289"/>
        <v>#DIV/0!</v>
      </c>
    </row>
    <row r="3080" spans="3:10" x14ac:dyDescent="0.2">
      <c r="C3080" s="7">
        <v>531.11699999999996</v>
      </c>
      <c r="D3080" s="16">
        <v>1.44294512868E-2</v>
      </c>
      <c r="E3080" s="14">
        <f t="shared" ca="1" si="290"/>
        <v>0</v>
      </c>
      <c r="F3080" s="14">
        <f t="shared" ca="1" si="291"/>
        <v>565.87599999999998</v>
      </c>
      <c r="G3080" s="15" t="e">
        <f t="shared" ca="1" si="292"/>
        <v>#DIV/0!</v>
      </c>
      <c r="H3080" s="15">
        <f t="shared" ca="1" si="293"/>
        <v>0.93857488212965379</v>
      </c>
      <c r="I3080" s="18" t="e">
        <f t="shared" ca="1" si="294"/>
        <v>#DIV/0!</v>
      </c>
      <c r="J3080" s="9" t="e">
        <f t="shared" ca="1" si="289"/>
        <v>#DIV/0!</v>
      </c>
    </row>
    <row r="3081" spans="3:10" x14ac:dyDescent="0.2">
      <c r="C3081" s="7">
        <v>537.91399999999999</v>
      </c>
      <c r="D3081" s="16">
        <v>5.0741124812500003E-3</v>
      </c>
      <c r="E3081" s="14">
        <f t="shared" ca="1" si="290"/>
        <v>0</v>
      </c>
      <c r="F3081" s="14">
        <f t="shared" ca="1" si="291"/>
        <v>560.71400000000006</v>
      </c>
      <c r="G3081" s="15" t="e">
        <f t="shared" ca="1" si="292"/>
        <v>#DIV/0!</v>
      </c>
      <c r="H3081" s="15">
        <f t="shared" ca="1" si="293"/>
        <v>0.95933755889811911</v>
      </c>
      <c r="I3081" s="18" t="e">
        <f t="shared" ca="1" si="294"/>
        <v>#DIV/0!</v>
      </c>
      <c r="J3081" s="9" t="e">
        <f t="shared" ca="1" si="289"/>
        <v>#DIV/0!</v>
      </c>
    </row>
    <row r="3082" spans="3:10" x14ac:dyDescent="0.2">
      <c r="C3082" s="7">
        <v>542.99</v>
      </c>
      <c r="D3082" s="16">
        <v>1.2765026205900001E-2</v>
      </c>
      <c r="E3082" s="14">
        <f t="shared" ca="1" si="290"/>
        <v>0</v>
      </c>
      <c r="F3082" s="14">
        <f t="shared" ca="1" si="291"/>
        <v>561.83199999999999</v>
      </c>
      <c r="G3082" s="15" t="e">
        <f t="shared" ca="1" si="292"/>
        <v>#DIV/0!</v>
      </c>
      <c r="H3082" s="15">
        <f t="shared" ca="1" si="293"/>
        <v>0.96646328439818308</v>
      </c>
      <c r="I3082" s="18" t="e">
        <f t="shared" ca="1" si="294"/>
        <v>#DIV/0!</v>
      </c>
      <c r="J3082" s="9" t="e">
        <f t="shared" ca="1" si="289"/>
        <v>#DIV/0!</v>
      </c>
    </row>
    <row r="3083" spans="3:10" x14ac:dyDescent="0.2">
      <c r="C3083" s="7">
        <v>549.39</v>
      </c>
      <c r="D3083" s="16">
        <v>2.1612230346099999E-2</v>
      </c>
      <c r="E3083" s="14">
        <f t="shared" ca="1" si="290"/>
        <v>0</v>
      </c>
      <c r="F3083" s="14">
        <f t="shared" ca="1" si="291"/>
        <v>556.24</v>
      </c>
      <c r="G3083" s="15" t="e">
        <f t="shared" ca="1" si="292"/>
        <v>#DIV/0!</v>
      </c>
      <c r="H3083" s="15">
        <f t="shared" ca="1" si="293"/>
        <v>0.98768517186825822</v>
      </c>
      <c r="I3083" s="18" t="e">
        <f t="shared" ca="1" si="294"/>
        <v>#DIV/0!</v>
      </c>
      <c r="J3083" s="9" t="e">
        <f t="shared" ca="1" si="289"/>
        <v>#DIV/0!</v>
      </c>
    </row>
    <row r="3084" spans="3:10" x14ac:dyDescent="0.2">
      <c r="C3084" s="7">
        <v>547.39099999999996</v>
      </c>
      <c r="D3084" s="16">
        <v>1.8420843202699998E-2</v>
      </c>
      <c r="E3084" s="14">
        <f t="shared" ca="1" si="290"/>
        <v>0</v>
      </c>
      <c r="F3084" s="14">
        <f t="shared" ca="1" si="291"/>
        <v>559.423</v>
      </c>
      <c r="G3084" s="15" t="e">
        <f t="shared" ca="1" si="292"/>
        <v>#DIV/0!</v>
      </c>
      <c r="H3084" s="15">
        <f t="shared" ca="1" si="293"/>
        <v>0.97849212492157089</v>
      </c>
      <c r="I3084" s="18" t="e">
        <f t="shared" ca="1" si="294"/>
        <v>#DIV/0!</v>
      </c>
      <c r="J3084" s="9" t="e">
        <f t="shared" ca="1" si="289"/>
        <v>#DIV/0!</v>
      </c>
    </row>
    <row r="3085" spans="3:10" x14ac:dyDescent="0.2">
      <c r="C3085" s="7">
        <v>540.61099999999999</v>
      </c>
      <c r="D3085" s="16">
        <v>3.35260000293E-2</v>
      </c>
      <c r="E3085" s="14">
        <f t="shared" ca="1" si="290"/>
        <v>0</v>
      </c>
      <c r="F3085" s="14">
        <f t="shared" ca="1" si="291"/>
        <v>546.34500000000003</v>
      </c>
      <c r="G3085" s="15" t="e">
        <f t="shared" ca="1" si="292"/>
        <v>#DIV/0!</v>
      </c>
      <c r="H3085" s="15">
        <f t="shared" ca="1" si="293"/>
        <v>0.9895048000805351</v>
      </c>
      <c r="I3085" s="18" t="e">
        <f t="shared" ca="1" si="294"/>
        <v>#DIV/0!</v>
      </c>
      <c r="J3085" s="9" t="e">
        <f t="shared" ca="1" si="289"/>
        <v>#DIV/0!</v>
      </c>
    </row>
    <row r="3086" spans="3:10" x14ac:dyDescent="0.2">
      <c r="C3086" s="7">
        <v>543.74</v>
      </c>
      <c r="D3086" s="16">
        <v>4.4142628339300001E-2</v>
      </c>
      <c r="E3086" s="14">
        <f t="shared" ca="1" si="290"/>
        <v>0</v>
      </c>
      <c r="F3086" s="14">
        <f t="shared" ca="1" si="291"/>
        <v>538.68799999999999</v>
      </c>
      <c r="G3086" s="15" t="e">
        <f t="shared" ca="1" si="292"/>
        <v>#DIV/0!</v>
      </c>
      <c r="H3086" s="15">
        <f t="shared" ca="1" si="293"/>
        <v>1.0093783414518238</v>
      </c>
      <c r="I3086" s="18" t="e">
        <f t="shared" ca="1" si="294"/>
        <v>#DIV/0!</v>
      </c>
      <c r="J3086" s="9" t="e">
        <f t="shared" ca="1" si="289"/>
        <v>#DIV/0!</v>
      </c>
    </row>
    <row r="3087" spans="3:10" x14ac:dyDescent="0.2">
      <c r="C3087" s="7">
        <v>545.82600000000002</v>
      </c>
      <c r="D3087" s="16">
        <v>3.8806781206099997E-2</v>
      </c>
      <c r="E3087" s="14">
        <f t="shared" ca="1" si="290"/>
        <v>0</v>
      </c>
      <c r="F3087" s="14">
        <f t="shared" ca="1" si="291"/>
        <v>533.87</v>
      </c>
      <c r="G3087" s="15" t="e">
        <f t="shared" ca="1" si="292"/>
        <v>#DIV/0!</v>
      </c>
      <c r="H3087" s="15">
        <f t="shared" ca="1" si="293"/>
        <v>1.0223949650664019</v>
      </c>
      <c r="I3087" s="18" t="e">
        <f t="shared" ca="1" si="294"/>
        <v>#DIV/0!</v>
      </c>
      <c r="J3087" s="9" t="e">
        <f t="shared" ca="1" si="289"/>
        <v>#DIV/0!</v>
      </c>
    </row>
    <row r="3088" spans="3:10" x14ac:dyDescent="0.2">
      <c r="C3088" s="7">
        <v>546.78200000000004</v>
      </c>
      <c r="D3088" s="16">
        <v>3.2442745241700002E-2</v>
      </c>
      <c r="E3088" s="14">
        <f t="shared" ca="1" si="290"/>
        <v>0</v>
      </c>
      <c r="F3088" s="14">
        <f t="shared" ca="1" si="291"/>
        <v>528.19100000000003</v>
      </c>
      <c r="G3088" s="15" t="e">
        <f t="shared" ca="1" si="292"/>
        <v>#DIV/0!</v>
      </c>
      <c r="H3088" s="15">
        <f t="shared" ca="1" si="293"/>
        <v>1.0351974948456146</v>
      </c>
      <c r="I3088" s="18" t="e">
        <f t="shared" ca="1" si="294"/>
        <v>#DIV/0!</v>
      </c>
      <c r="J3088" s="9" t="e">
        <f t="shared" ca="1" si="289"/>
        <v>#DIV/0!</v>
      </c>
    </row>
    <row r="3089" spans="3:10" x14ac:dyDescent="0.2">
      <c r="C3089" s="7">
        <v>555.82100000000003</v>
      </c>
      <c r="D3089" s="16">
        <v>1.8946688406999999E-2</v>
      </c>
      <c r="E3089" s="14">
        <f t="shared" ca="1" si="290"/>
        <v>0</v>
      </c>
      <c r="F3089" s="14">
        <f t="shared" ca="1" si="291"/>
        <v>543.93600000000004</v>
      </c>
      <c r="G3089" s="15" t="e">
        <f t="shared" ca="1" si="292"/>
        <v>#DIV/0!</v>
      </c>
      <c r="H3089" s="15">
        <f t="shared" ca="1" si="293"/>
        <v>1.0218499970584773</v>
      </c>
      <c r="I3089" s="18" t="e">
        <f t="shared" ca="1" si="294"/>
        <v>#DIV/0!</v>
      </c>
      <c r="J3089" s="9" t="e">
        <f t="shared" ca="1" si="289"/>
        <v>#DIV/0!</v>
      </c>
    </row>
    <row r="3090" spans="3:10" x14ac:dyDescent="0.2">
      <c r="C3090" s="7">
        <v>545.73900000000003</v>
      </c>
      <c r="D3090" s="16">
        <v>1.21387978955E-2</v>
      </c>
      <c r="E3090" s="14">
        <f t="shared" ca="1" si="290"/>
        <v>0</v>
      </c>
      <c r="F3090" s="14">
        <f t="shared" ca="1" si="291"/>
        <v>545.48500000000001</v>
      </c>
      <c r="G3090" s="15" t="e">
        <f t="shared" ca="1" si="292"/>
        <v>#DIV/0!</v>
      </c>
      <c r="H3090" s="15">
        <f t="shared" ca="1" si="293"/>
        <v>1.0004656406683961</v>
      </c>
      <c r="I3090" s="18" t="e">
        <f t="shared" ca="1" si="294"/>
        <v>#DIV/0!</v>
      </c>
      <c r="J3090" s="9" t="e">
        <f t="shared" ca="1" si="289"/>
        <v>#DIV/0!</v>
      </c>
    </row>
    <row r="3091" spans="3:10" x14ac:dyDescent="0.2">
      <c r="C3091" s="7">
        <v>542.61</v>
      </c>
      <c r="D3091" s="16">
        <v>6.2193927403700004E-3</v>
      </c>
      <c r="E3091" s="14">
        <f t="shared" ca="1" si="290"/>
        <v>0</v>
      </c>
      <c r="F3091" s="14">
        <f t="shared" ca="1" si="291"/>
        <v>542.73199999999997</v>
      </c>
      <c r="G3091" s="15" t="e">
        <f t="shared" ca="1" si="292"/>
        <v>#DIV/0!</v>
      </c>
      <c r="H3091" s="15">
        <f t="shared" ca="1" si="293"/>
        <v>0.9997752113381928</v>
      </c>
      <c r="I3091" s="18" t="e">
        <f t="shared" ca="1" si="294"/>
        <v>#DIV/0!</v>
      </c>
      <c r="J3091" s="9" t="e">
        <f t="shared" ca="1" si="289"/>
        <v>#DIV/0!</v>
      </c>
    </row>
    <row r="3092" spans="3:10" x14ac:dyDescent="0.2">
      <c r="C3092" s="7">
        <v>550.52</v>
      </c>
      <c r="D3092" s="16">
        <v>-1.8200450931299999E-4</v>
      </c>
      <c r="E3092" s="14">
        <f t="shared" ca="1" si="290"/>
        <v>0</v>
      </c>
      <c r="F3092" s="14">
        <f t="shared" ca="1" si="291"/>
        <v>545.82899999999995</v>
      </c>
      <c r="G3092" s="15" t="e">
        <f t="shared" ca="1" si="292"/>
        <v>#DIV/0!</v>
      </c>
      <c r="H3092" s="15">
        <f t="shared" ca="1" si="293"/>
        <v>1.0085942667025753</v>
      </c>
      <c r="I3092" s="18" t="e">
        <f t="shared" ca="1" si="294"/>
        <v>#DIV/0!</v>
      </c>
      <c r="J3092" s="9" t="e">
        <f t="shared" ca="1" si="289"/>
        <v>#DIV/0!</v>
      </c>
    </row>
    <row r="3093" spans="3:10" x14ac:dyDescent="0.2">
      <c r="C3093" s="7">
        <v>552.51900000000001</v>
      </c>
      <c r="D3093" s="16">
        <v>7.4798604641000003E-3</v>
      </c>
      <c r="E3093" s="14">
        <f t="shared" ca="1" si="290"/>
        <v>0</v>
      </c>
      <c r="F3093" s="14">
        <f t="shared" ca="1" si="291"/>
        <v>538.42999999999995</v>
      </c>
      <c r="G3093" s="15" t="e">
        <f t="shared" ca="1" si="292"/>
        <v>#DIV/0!</v>
      </c>
      <c r="H3093" s="15">
        <f t="shared" ca="1" si="293"/>
        <v>1.0261668183422172</v>
      </c>
      <c r="I3093" s="18" t="e">
        <f t="shared" ca="1" si="294"/>
        <v>#DIV/0!</v>
      </c>
      <c r="J3093" s="9" t="e">
        <f t="shared" ca="1" si="289"/>
        <v>#DIV/0!</v>
      </c>
    </row>
    <row r="3094" spans="3:10" x14ac:dyDescent="0.2">
      <c r="C3094" s="7">
        <v>547.56500000000005</v>
      </c>
      <c r="D3094" s="16">
        <v>-9.5122526632700002E-3</v>
      </c>
      <c r="E3094" s="14">
        <f t="shared" ca="1" si="290"/>
        <v>0</v>
      </c>
      <c r="F3094" s="14">
        <f t="shared" ca="1" si="291"/>
        <v>533.69799999999998</v>
      </c>
      <c r="G3094" s="15" t="e">
        <f t="shared" ca="1" si="292"/>
        <v>#DIV/0!</v>
      </c>
      <c r="H3094" s="15">
        <f t="shared" ca="1" si="293"/>
        <v>1.0259828592200084</v>
      </c>
      <c r="I3094" s="18" t="e">
        <f t="shared" ca="1" si="294"/>
        <v>#DIV/0!</v>
      </c>
      <c r="J3094" s="9" t="e">
        <f t="shared" ca="1" si="289"/>
        <v>#DIV/0!</v>
      </c>
    </row>
    <row r="3095" spans="3:10" x14ac:dyDescent="0.2">
      <c r="C3095" s="7">
        <v>552.51900000000001</v>
      </c>
      <c r="D3095" s="16">
        <v>-2.2807192387300002E-2</v>
      </c>
      <c r="E3095" s="14">
        <f t="shared" ca="1" si="290"/>
        <v>0</v>
      </c>
      <c r="F3095" s="14">
        <f t="shared" ca="1" si="291"/>
        <v>544.45299999999997</v>
      </c>
      <c r="G3095" s="15" t="e">
        <f t="shared" ca="1" si="292"/>
        <v>#DIV/0!</v>
      </c>
      <c r="H3095" s="15">
        <f t="shared" ca="1" si="293"/>
        <v>1.0148148692357284</v>
      </c>
      <c r="I3095" s="18" t="e">
        <f t="shared" ca="1" si="294"/>
        <v>#DIV/0!</v>
      </c>
      <c r="J3095" s="9" t="e">
        <f t="shared" ref="J3095:J3158" ca="1" si="295">ROUND(I3095-D3095,10)</f>
        <v>#DIV/0!</v>
      </c>
    </row>
    <row r="3096" spans="3:10" x14ac:dyDescent="0.2">
      <c r="C3096" s="7">
        <v>554.08299999999997</v>
      </c>
      <c r="D3096" s="16">
        <v>-2.11355689414E-2</v>
      </c>
      <c r="E3096" s="14">
        <f t="shared" ca="1" si="290"/>
        <v>0</v>
      </c>
      <c r="F3096" s="14">
        <f t="shared" ca="1" si="291"/>
        <v>546.00099999999998</v>
      </c>
      <c r="G3096" s="15" t="e">
        <f t="shared" ca="1" si="292"/>
        <v>#DIV/0!</v>
      </c>
      <c r="H3096" s="15">
        <f t="shared" ca="1" si="293"/>
        <v>1.014802170691995</v>
      </c>
      <c r="I3096" s="18" t="e">
        <f t="shared" ca="1" si="294"/>
        <v>#DIV/0!</v>
      </c>
      <c r="J3096" s="9" t="e">
        <f t="shared" ca="1" si="295"/>
        <v>#DIV/0!</v>
      </c>
    </row>
    <row r="3097" spans="3:10" x14ac:dyDescent="0.2">
      <c r="C3097" s="7">
        <v>552.43200000000002</v>
      </c>
      <c r="D3097" s="16">
        <v>-2.22316532081E-2</v>
      </c>
      <c r="E3097" s="14">
        <f t="shared" ca="1" si="290"/>
        <v>0</v>
      </c>
      <c r="F3097" s="14">
        <f t="shared" ca="1" si="291"/>
        <v>530.85900000000004</v>
      </c>
      <c r="G3097" s="15" t="e">
        <f t="shared" ca="1" si="292"/>
        <v>#DIV/0!</v>
      </c>
      <c r="H3097" s="15">
        <f t="shared" ca="1" si="293"/>
        <v>1.0406379095013929</v>
      </c>
      <c r="I3097" s="18" t="e">
        <f t="shared" ca="1" si="294"/>
        <v>#DIV/0!</v>
      </c>
      <c r="J3097" s="9" t="e">
        <f t="shared" ca="1" si="295"/>
        <v>#DIV/0!</v>
      </c>
    </row>
    <row r="3098" spans="3:10" x14ac:dyDescent="0.2">
      <c r="C3098" s="7">
        <v>554.43100000000004</v>
      </c>
      <c r="D3098" s="16">
        <v>-2.49459082811E-2</v>
      </c>
      <c r="E3098" s="14">
        <f t="shared" ca="1" si="290"/>
        <v>0</v>
      </c>
      <c r="F3098" s="14">
        <f t="shared" ca="1" si="291"/>
        <v>530.94500000000005</v>
      </c>
      <c r="G3098" s="15" t="e">
        <f t="shared" ca="1" si="292"/>
        <v>#DIV/0!</v>
      </c>
      <c r="H3098" s="15">
        <f t="shared" ca="1" si="293"/>
        <v>1.044234336889885</v>
      </c>
      <c r="I3098" s="18" t="e">
        <f t="shared" ca="1" si="294"/>
        <v>#DIV/0!</v>
      </c>
      <c r="J3098" s="9" t="e">
        <f t="shared" ca="1" si="295"/>
        <v>#DIV/0!</v>
      </c>
    </row>
    <row r="3099" spans="3:10" x14ac:dyDescent="0.2">
      <c r="C3099" s="7">
        <v>558.60299999999995</v>
      </c>
      <c r="D3099" s="16">
        <v>-1.302652206E-2</v>
      </c>
      <c r="E3099" s="14">
        <f t="shared" ca="1" si="290"/>
        <v>0</v>
      </c>
      <c r="F3099" s="14">
        <f t="shared" ca="1" si="291"/>
        <v>536.70899999999995</v>
      </c>
      <c r="G3099" s="15" t="e">
        <f t="shared" ca="1" si="292"/>
        <v>#DIV/0!</v>
      </c>
      <c r="H3099" s="15">
        <f t="shared" ca="1" si="293"/>
        <v>1.0407930554546319</v>
      </c>
      <c r="I3099" s="18" t="e">
        <f t="shared" ca="1" si="294"/>
        <v>#DIV/0!</v>
      </c>
      <c r="J3099" s="9" t="e">
        <f t="shared" ca="1" si="295"/>
        <v>#DIV/0!</v>
      </c>
    </row>
    <row r="3100" spans="3:10" x14ac:dyDescent="0.2">
      <c r="C3100" s="7">
        <v>556.25599999999997</v>
      </c>
      <c r="D3100" s="16">
        <v>-1.62265456155E-2</v>
      </c>
      <c r="E3100" s="14">
        <f t="shared" ca="1" si="290"/>
        <v>0</v>
      </c>
      <c r="F3100" s="14">
        <f t="shared" ca="1" si="291"/>
        <v>531.11699999999996</v>
      </c>
      <c r="G3100" s="15" t="e">
        <f t="shared" ca="1" si="292"/>
        <v>#DIV/0!</v>
      </c>
      <c r="H3100" s="15">
        <f t="shared" ca="1" si="293"/>
        <v>1.0473323203738536</v>
      </c>
      <c r="I3100" s="18" t="e">
        <f t="shared" ca="1" si="294"/>
        <v>#DIV/0!</v>
      </c>
      <c r="J3100" s="9" t="e">
        <f t="shared" ca="1" si="295"/>
        <v>#DIV/0!</v>
      </c>
    </row>
    <row r="3101" spans="3:10" x14ac:dyDescent="0.2">
      <c r="C3101" s="7">
        <v>556.25599999999997</v>
      </c>
      <c r="D3101" s="16">
        <v>-1.7813886124700001E-2</v>
      </c>
      <c r="E3101" s="14">
        <f t="shared" ca="1" si="290"/>
        <v>0</v>
      </c>
      <c r="F3101" s="14">
        <f t="shared" ca="1" si="291"/>
        <v>537.91399999999999</v>
      </c>
      <c r="G3101" s="15" t="e">
        <f t="shared" ca="1" si="292"/>
        <v>#DIV/0!</v>
      </c>
      <c r="H3101" s="15">
        <f t="shared" ca="1" si="293"/>
        <v>1.0340983874745777</v>
      </c>
      <c r="I3101" s="18" t="e">
        <f t="shared" ca="1" si="294"/>
        <v>#DIV/0!</v>
      </c>
      <c r="J3101" s="9" t="e">
        <f t="shared" ca="1" si="295"/>
        <v>#DIV/0!</v>
      </c>
    </row>
    <row r="3102" spans="3:10" x14ac:dyDescent="0.2">
      <c r="C3102" s="7">
        <v>550.60699999999997</v>
      </c>
      <c r="D3102" s="16">
        <v>-3.0929972917599999E-2</v>
      </c>
      <c r="E3102" s="14">
        <f t="shared" ca="1" si="290"/>
        <v>0</v>
      </c>
      <c r="F3102" s="14">
        <f t="shared" ca="1" si="291"/>
        <v>542.99</v>
      </c>
      <c r="G3102" s="15" t="e">
        <f t="shared" ca="1" si="292"/>
        <v>#DIV/0!</v>
      </c>
      <c r="H3102" s="15">
        <f t="shared" ca="1" si="293"/>
        <v>1.0140278826497724</v>
      </c>
      <c r="I3102" s="18" t="e">
        <f t="shared" ca="1" si="294"/>
        <v>#DIV/0!</v>
      </c>
      <c r="J3102" s="9" t="e">
        <f t="shared" ca="1" si="295"/>
        <v>#DIV/0!</v>
      </c>
    </row>
    <row r="3103" spans="3:10" x14ac:dyDescent="0.2">
      <c r="C3103" s="7">
        <v>543.48</v>
      </c>
      <c r="D3103" s="16">
        <v>-4.9222704740500001E-2</v>
      </c>
      <c r="E3103" s="14">
        <f t="shared" ca="1" si="290"/>
        <v>0</v>
      </c>
      <c r="F3103" s="14">
        <f t="shared" ca="1" si="291"/>
        <v>549.39</v>
      </c>
      <c r="G3103" s="15" t="e">
        <f t="shared" ca="1" si="292"/>
        <v>#DIV/0!</v>
      </c>
      <c r="H3103" s="15">
        <f t="shared" ca="1" si="293"/>
        <v>0.98924261453612194</v>
      </c>
      <c r="I3103" s="18" t="e">
        <f t="shared" ca="1" si="294"/>
        <v>#DIV/0!</v>
      </c>
      <c r="J3103" s="9" t="e">
        <f t="shared" ca="1" si="295"/>
        <v>#DIV/0!</v>
      </c>
    </row>
    <row r="3104" spans="3:10" x14ac:dyDescent="0.2">
      <c r="C3104" s="7">
        <v>548.86800000000005</v>
      </c>
      <c r="D3104" s="16">
        <v>-5.1084506070999999E-2</v>
      </c>
      <c r="E3104" s="14">
        <f t="shared" ca="1" si="290"/>
        <v>0</v>
      </c>
      <c r="F3104" s="14">
        <f t="shared" ca="1" si="291"/>
        <v>547.39099999999996</v>
      </c>
      <c r="G3104" s="15" t="e">
        <f t="shared" ca="1" si="292"/>
        <v>#DIV/0!</v>
      </c>
      <c r="H3104" s="15">
        <f t="shared" ca="1" si="293"/>
        <v>1.0026982540816347</v>
      </c>
      <c r="I3104" s="18" t="e">
        <f t="shared" ca="1" si="294"/>
        <v>#DIV/0!</v>
      </c>
      <c r="J3104" s="9" t="e">
        <f t="shared" ca="1" si="295"/>
        <v>#DIV/0!</v>
      </c>
    </row>
    <row r="3105" spans="3:10" x14ac:dyDescent="0.2">
      <c r="C3105" s="7">
        <v>546.34799999999996</v>
      </c>
      <c r="D3105" s="16">
        <v>-4.43950677736E-2</v>
      </c>
      <c r="E3105" s="14">
        <f t="shared" ref="E3105:E3168" ca="1" si="296">OFFSET(B3105,-$K$1,0)</f>
        <v>0</v>
      </c>
      <c r="F3105" s="14">
        <f t="shared" ref="F3105:F3168" ca="1" si="297">OFFSET(C3105,-$K$1,0)</f>
        <v>540.61099999999999</v>
      </c>
      <c r="G3105" s="15" t="e">
        <f t="shared" ref="G3105:G3168" ca="1" si="298">B3105/E3105</f>
        <v>#DIV/0!</v>
      </c>
      <c r="H3105" s="15">
        <f t="shared" ref="H3105:H3168" ca="1" si="299">C3105/F3105</f>
        <v>1.0106120667171035</v>
      </c>
      <c r="I3105" s="18" t="e">
        <f t="shared" ref="I3105:I3168" ca="1" si="300">H3105/G3105-1</f>
        <v>#DIV/0!</v>
      </c>
      <c r="J3105" s="9" t="e">
        <f t="shared" ca="1" si="295"/>
        <v>#DIV/0!</v>
      </c>
    </row>
    <row r="3106" spans="3:10" x14ac:dyDescent="0.2">
      <c r="C3106" s="7">
        <v>553.21400000000006</v>
      </c>
      <c r="D3106" s="16">
        <v>-3.2290330612199998E-2</v>
      </c>
      <c r="E3106" s="14">
        <f t="shared" ca="1" si="296"/>
        <v>0</v>
      </c>
      <c r="F3106" s="14">
        <f t="shared" ca="1" si="297"/>
        <v>543.74</v>
      </c>
      <c r="G3106" s="15" t="e">
        <f t="shared" ca="1" si="298"/>
        <v>#DIV/0!</v>
      </c>
      <c r="H3106" s="15">
        <f t="shared" ca="1" si="299"/>
        <v>1.0174237687129879</v>
      </c>
      <c r="I3106" s="18" t="e">
        <f t="shared" ca="1" si="300"/>
        <v>#DIV/0!</v>
      </c>
      <c r="J3106" s="9" t="e">
        <f t="shared" ca="1" si="295"/>
        <v>#DIV/0!</v>
      </c>
    </row>
    <row r="3107" spans="3:10" x14ac:dyDescent="0.2">
      <c r="C3107" s="7">
        <v>551.04100000000005</v>
      </c>
      <c r="D3107" s="16">
        <v>-3.1747847853199999E-2</v>
      </c>
      <c r="E3107" s="14">
        <f t="shared" ca="1" si="296"/>
        <v>0</v>
      </c>
      <c r="F3107" s="14">
        <f t="shared" ca="1" si="297"/>
        <v>545.82600000000002</v>
      </c>
      <c r="G3107" s="15" t="e">
        <f t="shared" ca="1" si="298"/>
        <v>#DIV/0!</v>
      </c>
      <c r="H3107" s="15">
        <f t="shared" ca="1" si="299"/>
        <v>1.0095543268367575</v>
      </c>
      <c r="I3107" s="18" t="e">
        <f t="shared" ca="1" si="300"/>
        <v>#DIV/0!</v>
      </c>
      <c r="J3107" s="9" t="e">
        <f t="shared" ca="1" si="295"/>
        <v>#DIV/0!</v>
      </c>
    </row>
    <row r="3108" spans="3:10" x14ac:dyDescent="0.2">
      <c r="C3108" s="7">
        <v>549.12900000000002</v>
      </c>
      <c r="D3108" s="16">
        <v>-3.4514610723899997E-2</v>
      </c>
      <c r="E3108" s="14">
        <f t="shared" ca="1" si="296"/>
        <v>0</v>
      </c>
      <c r="F3108" s="14">
        <f t="shared" ca="1" si="297"/>
        <v>546.78200000000004</v>
      </c>
      <c r="G3108" s="15" t="e">
        <f t="shared" ca="1" si="298"/>
        <v>#DIV/0!</v>
      </c>
      <c r="H3108" s="15">
        <f t="shared" ca="1" si="299"/>
        <v>1.0042923870939424</v>
      </c>
      <c r="I3108" s="18" t="e">
        <f t="shared" ca="1" si="300"/>
        <v>#DIV/0!</v>
      </c>
      <c r="J3108" s="9" t="e">
        <f t="shared" ca="1" si="295"/>
        <v>#DIV/0!</v>
      </c>
    </row>
    <row r="3109" spans="3:10" x14ac:dyDescent="0.2">
      <c r="C3109" s="7">
        <v>553.649</v>
      </c>
      <c r="D3109" s="16">
        <v>-3.0000605181499999E-2</v>
      </c>
      <c r="E3109" s="14">
        <f t="shared" ca="1" si="296"/>
        <v>0</v>
      </c>
      <c r="F3109" s="14">
        <f t="shared" ca="1" si="297"/>
        <v>555.82100000000003</v>
      </c>
      <c r="G3109" s="15" t="e">
        <f t="shared" ca="1" si="298"/>
        <v>#DIV/0!</v>
      </c>
      <c r="H3109" s="15">
        <f t="shared" ca="1" si="299"/>
        <v>0.9960922671147725</v>
      </c>
      <c r="I3109" s="18" t="e">
        <f t="shared" ca="1" si="300"/>
        <v>#DIV/0!</v>
      </c>
      <c r="J3109" s="9" t="e">
        <f t="shared" ca="1" si="295"/>
        <v>#DIV/0!</v>
      </c>
    </row>
    <row r="3110" spans="3:10" x14ac:dyDescent="0.2">
      <c r="C3110" s="7">
        <v>543.21900000000005</v>
      </c>
      <c r="D3110" s="16">
        <v>-2.97997177656E-2</v>
      </c>
      <c r="E3110" s="14">
        <f t="shared" ca="1" si="296"/>
        <v>0</v>
      </c>
      <c r="F3110" s="14">
        <f t="shared" ca="1" si="297"/>
        <v>545.73900000000003</v>
      </c>
      <c r="G3110" s="15" t="e">
        <f t="shared" ca="1" si="298"/>
        <v>#DIV/0!</v>
      </c>
      <c r="H3110" s="15">
        <f t="shared" ca="1" si="299"/>
        <v>0.99538240807418932</v>
      </c>
      <c r="I3110" s="18" t="e">
        <f t="shared" ca="1" si="300"/>
        <v>#DIV/0!</v>
      </c>
      <c r="J3110" s="9" t="e">
        <f t="shared" ca="1" si="295"/>
        <v>#DIV/0!</v>
      </c>
    </row>
    <row r="3111" spans="3:10" x14ac:dyDescent="0.2">
      <c r="C3111" s="7">
        <v>552.51900000000001</v>
      </c>
      <c r="D3111" s="16">
        <v>-2.5250123577599998E-2</v>
      </c>
      <c r="E3111" s="14">
        <f t="shared" ca="1" si="296"/>
        <v>0</v>
      </c>
      <c r="F3111" s="14">
        <f t="shared" ca="1" si="297"/>
        <v>542.61</v>
      </c>
      <c r="G3111" s="15" t="e">
        <f t="shared" ca="1" si="298"/>
        <v>#DIV/0!</v>
      </c>
      <c r="H3111" s="15">
        <f t="shared" ca="1" si="299"/>
        <v>1.0182617349477525</v>
      </c>
      <c r="I3111" s="18" t="e">
        <f t="shared" ca="1" si="300"/>
        <v>#DIV/0!</v>
      </c>
      <c r="J3111" s="9" t="e">
        <f t="shared" ca="1" si="295"/>
        <v>#DIV/0!</v>
      </c>
    </row>
    <row r="3112" spans="3:10" x14ac:dyDescent="0.2">
      <c r="C3112" s="7">
        <v>550.17200000000003</v>
      </c>
      <c r="D3112" s="16">
        <v>-2.7042485219999999E-2</v>
      </c>
      <c r="E3112" s="14">
        <f t="shared" ca="1" si="296"/>
        <v>0</v>
      </c>
      <c r="F3112" s="14">
        <f t="shared" ca="1" si="297"/>
        <v>550.52</v>
      </c>
      <c r="G3112" s="15" t="e">
        <f t="shared" ca="1" si="298"/>
        <v>#DIV/0!</v>
      </c>
      <c r="H3112" s="15">
        <f t="shared" ca="1" si="299"/>
        <v>0.99936787037709807</v>
      </c>
      <c r="I3112" s="18" t="e">
        <f t="shared" ca="1" si="300"/>
        <v>#DIV/0!</v>
      </c>
      <c r="J3112" s="9" t="e">
        <f t="shared" ca="1" si="295"/>
        <v>#DIV/0!</v>
      </c>
    </row>
    <row r="3113" spans="3:10" x14ac:dyDescent="0.2">
      <c r="C3113" s="7">
        <v>545.82600000000002</v>
      </c>
      <c r="D3113" s="16">
        <v>-3.1074407580200001E-2</v>
      </c>
      <c r="E3113" s="14">
        <f t="shared" ca="1" si="296"/>
        <v>0</v>
      </c>
      <c r="F3113" s="14">
        <f t="shared" ca="1" si="297"/>
        <v>552.51900000000001</v>
      </c>
      <c r="G3113" s="15" t="e">
        <f t="shared" ca="1" si="298"/>
        <v>#DIV/0!</v>
      </c>
      <c r="H3113" s="15">
        <f t="shared" ca="1" si="299"/>
        <v>0.98788638942733198</v>
      </c>
      <c r="I3113" s="18" t="e">
        <f t="shared" ca="1" si="300"/>
        <v>#DIV/0!</v>
      </c>
      <c r="J3113" s="9" t="e">
        <f t="shared" ca="1" si="295"/>
        <v>#DIV/0!</v>
      </c>
    </row>
    <row r="3114" spans="3:10" x14ac:dyDescent="0.2">
      <c r="C3114" s="7">
        <v>558.95000000000005</v>
      </c>
      <c r="D3114" s="16">
        <v>-5.7919621850599998E-3</v>
      </c>
      <c r="E3114" s="14">
        <f t="shared" ca="1" si="296"/>
        <v>0</v>
      </c>
      <c r="F3114" s="14">
        <f t="shared" ca="1" si="297"/>
        <v>547.56500000000005</v>
      </c>
      <c r="G3114" s="15" t="e">
        <f t="shared" ca="1" si="298"/>
        <v>#DIV/0!</v>
      </c>
      <c r="H3114" s="15">
        <f t="shared" ca="1" si="299"/>
        <v>1.0207920520851406</v>
      </c>
      <c r="I3114" s="18" t="e">
        <f t="shared" ca="1" si="300"/>
        <v>#DIV/0!</v>
      </c>
      <c r="J3114" s="9" t="e">
        <f t="shared" ca="1" si="295"/>
        <v>#DIV/0!</v>
      </c>
    </row>
    <row r="3115" spans="3:10" x14ac:dyDescent="0.2">
      <c r="C3115" s="7">
        <v>555.64800000000002</v>
      </c>
      <c r="D3115" s="16">
        <v>-3.51601909284E-3</v>
      </c>
      <c r="E3115" s="14">
        <f t="shared" ca="1" si="296"/>
        <v>0</v>
      </c>
      <c r="F3115" s="14">
        <f t="shared" ca="1" si="297"/>
        <v>552.51900000000001</v>
      </c>
      <c r="G3115" s="15" t="e">
        <f t="shared" ca="1" si="298"/>
        <v>#DIV/0!</v>
      </c>
      <c r="H3115" s="15">
        <f t="shared" ca="1" si="299"/>
        <v>1.0056631536653038</v>
      </c>
      <c r="I3115" s="18" t="e">
        <f t="shared" ca="1" si="300"/>
        <v>#DIV/0!</v>
      </c>
      <c r="J3115" s="9" t="e">
        <f t="shared" ca="1" si="295"/>
        <v>#DIV/0!</v>
      </c>
    </row>
    <row r="3116" spans="3:10" x14ac:dyDescent="0.2">
      <c r="C3116" s="7">
        <v>541.22</v>
      </c>
      <c r="D3116" s="16">
        <v>-8.5695299825400001E-3</v>
      </c>
      <c r="E3116" s="14">
        <f t="shared" ca="1" si="296"/>
        <v>0</v>
      </c>
      <c r="F3116" s="14">
        <f t="shared" ca="1" si="297"/>
        <v>554.08299999999997</v>
      </c>
      <c r="G3116" s="15" t="e">
        <f t="shared" ca="1" si="298"/>
        <v>#DIV/0!</v>
      </c>
      <c r="H3116" s="15">
        <f t="shared" ca="1" si="299"/>
        <v>0.97678506649725771</v>
      </c>
      <c r="I3116" s="18" t="e">
        <f t="shared" ca="1" si="300"/>
        <v>#DIV/0!</v>
      </c>
      <c r="J3116" s="9" t="e">
        <f t="shared" ca="1" si="295"/>
        <v>#DIV/0!</v>
      </c>
    </row>
    <row r="3117" spans="3:10" x14ac:dyDescent="0.2">
      <c r="C3117" s="7">
        <v>539.65499999999997</v>
      </c>
      <c r="D3117" s="16">
        <v>-6.4466813597400001E-3</v>
      </c>
      <c r="E3117" s="14">
        <f t="shared" ca="1" si="296"/>
        <v>0</v>
      </c>
      <c r="F3117" s="14">
        <f t="shared" ca="1" si="297"/>
        <v>552.43200000000002</v>
      </c>
      <c r="G3117" s="15" t="e">
        <f t="shared" ca="1" si="298"/>
        <v>#DIV/0!</v>
      </c>
      <c r="H3117" s="15">
        <f t="shared" ca="1" si="299"/>
        <v>0.97687136154314003</v>
      </c>
      <c r="I3117" s="18" t="e">
        <f t="shared" ca="1" si="300"/>
        <v>#DIV/0!</v>
      </c>
      <c r="J3117" s="9" t="e">
        <f t="shared" ca="1" si="295"/>
        <v>#DIV/0!</v>
      </c>
    </row>
    <row r="3118" spans="3:10" x14ac:dyDescent="0.2">
      <c r="C3118" s="7">
        <v>534.78800000000001</v>
      </c>
      <c r="D3118" s="16">
        <v>-9.4851339151099997E-3</v>
      </c>
      <c r="E3118" s="14">
        <f t="shared" ca="1" si="296"/>
        <v>0</v>
      </c>
      <c r="F3118" s="14">
        <f t="shared" ca="1" si="297"/>
        <v>554.43100000000004</v>
      </c>
      <c r="G3118" s="15" t="e">
        <f t="shared" ca="1" si="298"/>
        <v>#DIV/0!</v>
      </c>
      <c r="H3118" s="15">
        <f t="shared" ca="1" si="299"/>
        <v>0.96457088438417038</v>
      </c>
      <c r="I3118" s="18" t="e">
        <f t="shared" ca="1" si="300"/>
        <v>#DIV/0!</v>
      </c>
      <c r="J3118" s="9" t="e">
        <f t="shared" ca="1" si="295"/>
        <v>#DIV/0!</v>
      </c>
    </row>
    <row r="3119" spans="3:10" x14ac:dyDescent="0.2">
      <c r="C3119" s="7">
        <v>524.44500000000005</v>
      </c>
      <c r="D3119" s="16">
        <v>-8.4293429062800001E-3</v>
      </c>
      <c r="E3119" s="14">
        <f t="shared" ca="1" si="296"/>
        <v>0</v>
      </c>
      <c r="F3119" s="14">
        <f t="shared" ca="1" si="297"/>
        <v>558.60299999999995</v>
      </c>
      <c r="G3119" s="15" t="e">
        <f t="shared" ca="1" si="298"/>
        <v>#DIV/0!</v>
      </c>
      <c r="H3119" s="15">
        <f t="shared" ca="1" si="299"/>
        <v>0.93885102657880481</v>
      </c>
      <c r="I3119" s="18" t="e">
        <f t="shared" ca="1" si="300"/>
        <v>#DIV/0!</v>
      </c>
      <c r="J3119" s="9" t="e">
        <f t="shared" ca="1" si="295"/>
        <v>#DIV/0!</v>
      </c>
    </row>
    <row r="3120" spans="3:10" x14ac:dyDescent="0.2">
      <c r="C3120" s="7">
        <v>514.71100000000001</v>
      </c>
      <c r="D3120" s="16">
        <v>-1.4574145210299999E-3</v>
      </c>
      <c r="E3120" s="14">
        <f t="shared" ca="1" si="296"/>
        <v>0</v>
      </c>
      <c r="F3120" s="14">
        <f t="shared" ca="1" si="297"/>
        <v>556.25599999999997</v>
      </c>
      <c r="G3120" s="15" t="e">
        <f t="shared" ca="1" si="298"/>
        <v>#DIV/0!</v>
      </c>
      <c r="H3120" s="15">
        <f t="shared" ca="1" si="299"/>
        <v>0.92531316516136464</v>
      </c>
      <c r="I3120" s="18" t="e">
        <f t="shared" ca="1" si="300"/>
        <v>#DIV/0!</v>
      </c>
      <c r="J3120" s="9" t="e">
        <f t="shared" ca="1" si="295"/>
        <v>#DIV/0!</v>
      </c>
    </row>
    <row r="3121" spans="3:10" x14ac:dyDescent="0.2">
      <c r="C3121" s="7">
        <v>524.53200000000004</v>
      </c>
      <c r="D3121" s="16">
        <v>-8.4152589429500001E-4</v>
      </c>
      <c r="E3121" s="14">
        <f t="shared" ca="1" si="296"/>
        <v>0</v>
      </c>
      <c r="F3121" s="14">
        <f t="shared" ca="1" si="297"/>
        <v>556.25599999999997</v>
      </c>
      <c r="G3121" s="15" t="e">
        <f t="shared" ca="1" si="298"/>
        <v>#DIV/0!</v>
      </c>
      <c r="H3121" s="15">
        <f t="shared" ca="1" si="299"/>
        <v>0.94296870505666464</v>
      </c>
      <c r="I3121" s="18" t="e">
        <f t="shared" ca="1" si="300"/>
        <v>#DIV/0!</v>
      </c>
      <c r="J3121" s="9" t="e">
        <f t="shared" ca="1" si="295"/>
        <v>#DIV/0!</v>
      </c>
    </row>
    <row r="3122" spans="3:10" x14ac:dyDescent="0.2">
      <c r="C3122" s="7">
        <v>515.31899999999996</v>
      </c>
      <c r="D3122" s="16">
        <v>-1.09019340975E-2</v>
      </c>
      <c r="E3122" s="14">
        <f t="shared" ca="1" si="296"/>
        <v>0</v>
      </c>
      <c r="F3122" s="14">
        <f t="shared" ca="1" si="297"/>
        <v>550.60699999999997</v>
      </c>
      <c r="G3122" s="15" t="e">
        <f t="shared" ca="1" si="298"/>
        <v>#DIV/0!</v>
      </c>
      <c r="H3122" s="15">
        <f t="shared" ca="1" si="299"/>
        <v>0.93591073124751412</v>
      </c>
      <c r="I3122" s="18" t="e">
        <f t="shared" ca="1" si="300"/>
        <v>#DIV/0!</v>
      </c>
      <c r="J3122" s="9" t="e">
        <f t="shared" ca="1" si="295"/>
        <v>#DIV/0!</v>
      </c>
    </row>
    <row r="3123" spans="3:10" x14ac:dyDescent="0.2">
      <c r="C3123" s="7">
        <v>518.70899999999995</v>
      </c>
      <c r="D3123" s="16">
        <v>-1.4153154671199999E-2</v>
      </c>
      <c r="E3123" s="14">
        <f t="shared" ca="1" si="296"/>
        <v>0</v>
      </c>
      <c r="F3123" s="14">
        <f t="shared" ca="1" si="297"/>
        <v>543.48</v>
      </c>
      <c r="G3123" s="15" t="e">
        <f t="shared" ca="1" si="298"/>
        <v>#DIV/0!</v>
      </c>
      <c r="H3123" s="15">
        <f t="shared" ca="1" si="299"/>
        <v>0.95442150585118113</v>
      </c>
      <c r="I3123" s="18" t="e">
        <f t="shared" ca="1" si="300"/>
        <v>#DIV/0!</v>
      </c>
      <c r="J3123" s="9" t="e">
        <f t="shared" ca="1" si="295"/>
        <v>#DIV/0!</v>
      </c>
    </row>
    <row r="3124" spans="3:10" x14ac:dyDescent="0.2">
      <c r="C3124" s="7">
        <v>528.00900000000001</v>
      </c>
      <c r="D3124" s="16">
        <v>-7.8002826295400004E-3</v>
      </c>
      <c r="E3124" s="14">
        <f t="shared" ca="1" si="296"/>
        <v>0</v>
      </c>
      <c r="F3124" s="14">
        <f t="shared" ca="1" si="297"/>
        <v>548.86800000000005</v>
      </c>
      <c r="G3124" s="15" t="e">
        <f t="shared" ca="1" si="298"/>
        <v>#DIV/0!</v>
      </c>
      <c r="H3124" s="15">
        <f t="shared" ca="1" si="299"/>
        <v>0.96199632698572324</v>
      </c>
      <c r="I3124" s="18" t="e">
        <f t="shared" ca="1" si="300"/>
        <v>#DIV/0!</v>
      </c>
      <c r="J3124" s="9" t="e">
        <f t="shared" ca="1" si="295"/>
        <v>#DIV/0!</v>
      </c>
    </row>
    <row r="3125" spans="3:10" x14ac:dyDescent="0.2">
      <c r="C3125" s="7">
        <v>531.91999999999996</v>
      </c>
      <c r="D3125" s="16">
        <v>-3.7437407916799999E-3</v>
      </c>
      <c r="E3125" s="14">
        <f t="shared" ca="1" si="296"/>
        <v>0</v>
      </c>
      <c r="F3125" s="14">
        <f t="shared" ca="1" si="297"/>
        <v>546.34799999999996</v>
      </c>
      <c r="G3125" s="15" t="e">
        <f t="shared" ca="1" si="298"/>
        <v>#DIV/0!</v>
      </c>
      <c r="H3125" s="15">
        <f t="shared" ca="1" si="299"/>
        <v>0.97359192309663434</v>
      </c>
      <c r="I3125" s="18" t="e">
        <f t="shared" ca="1" si="300"/>
        <v>#DIV/0!</v>
      </c>
      <c r="J3125" s="9" t="e">
        <f t="shared" ca="1" si="295"/>
        <v>#DIV/0!</v>
      </c>
    </row>
    <row r="3126" spans="3:10" x14ac:dyDescent="0.2">
      <c r="C3126" s="7">
        <v>532.44100000000003</v>
      </c>
      <c r="D3126" s="16">
        <v>-1.8164142141400001E-2</v>
      </c>
      <c r="E3126" s="14">
        <f t="shared" ca="1" si="296"/>
        <v>0</v>
      </c>
      <c r="F3126" s="14">
        <f t="shared" ca="1" si="297"/>
        <v>553.21400000000006</v>
      </c>
      <c r="G3126" s="15" t="e">
        <f t="shared" ca="1" si="298"/>
        <v>#DIV/0!</v>
      </c>
      <c r="H3126" s="15">
        <f t="shared" ca="1" si="299"/>
        <v>0.96245033567480209</v>
      </c>
      <c r="I3126" s="18" t="e">
        <f t="shared" ca="1" si="300"/>
        <v>#DIV/0!</v>
      </c>
      <c r="J3126" s="9" t="e">
        <f t="shared" ca="1" si="295"/>
        <v>#DIV/0!</v>
      </c>
    </row>
    <row r="3127" spans="3:10" x14ac:dyDescent="0.2">
      <c r="C3127" s="7">
        <v>533.83199999999999</v>
      </c>
      <c r="D3127" s="16">
        <v>-1.3744913397800001E-2</v>
      </c>
      <c r="E3127" s="14">
        <f t="shared" ca="1" si="296"/>
        <v>0</v>
      </c>
      <c r="F3127" s="14">
        <f t="shared" ca="1" si="297"/>
        <v>551.04100000000005</v>
      </c>
      <c r="G3127" s="15" t="e">
        <f t="shared" ca="1" si="298"/>
        <v>#DIV/0!</v>
      </c>
      <c r="H3127" s="15">
        <f t="shared" ca="1" si="299"/>
        <v>0.96877001892781112</v>
      </c>
      <c r="I3127" s="18" t="e">
        <f t="shared" ca="1" si="300"/>
        <v>#DIV/0!</v>
      </c>
      <c r="J3127" s="9" t="e">
        <f t="shared" ca="1" si="295"/>
        <v>#DIV/0!</v>
      </c>
    </row>
    <row r="3128" spans="3:10" x14ac:dyDescent="0.2">
      <c r="C3128" s="7">
        <v>538.78599999999994</v>
      </c>
      <c r="D3128" s="16">
        <v>-5.5381376988599997E-3</v>
      </c>
      <c r="E3128" s="14">
        <f t="shared" ca="1" si="296"/>
        <v>0</v>
      </c>
      <c r="F3128" s="14">
        <f t="shared" ca="1" si="297"/>
        <v>549.12900000000002</v>
      </c>
      <c r="G3128" s="15" t="e">
        <f t="shared" ca="1" si="298"/>
        <v>#DIV/0!</v>
      </c>
      <c r="H3128" s="15">
        <f t="shared" ca="1" si="299"/>
        <v>0.98116471721580889</v>
      </c>
      <c r="I3128" s="18" t="e">
        <f t="shared" ca="1" si="300"/>
        <v>#DIV/0!</v>
      </c>
      <c r="J3128" s="9" t="e">
        <f t="shared" ca="1" si="295"/>
        <v>#DIV/0!</v>
      </c>
    </row>
    <row r="3129" spans="3:10" x14ac:dyDescent="0.2">
      <c r="C3129" s="7">
        <v>529.48599999999999</v>
      </c>
      <c r="D3129" s="16">
        <v>-1.79922884004E-2</v>
      </c>
      <c r="E3129" s="14">
        <f t="shared" ca="1" si="296"/>
        <v>0</v>
      </c>
      <c r="F3129" s="14">
        <f t="shared" ca="1" si="297"/>
        <v>553.649</v>
      </c>
      <c r="G3129" s="15" t="e">
        <f t="shared" ca="1" si="298"/>
        <v>#DIV/0!</v>
      </c>
      <c r="H3129" s="15">
        <f t="shared" ca="1" si="299"/>
        <v>0.95635682535324729</v>
      </c>
      <c r="I3129" s="18" t="e">
        <f t="shared" ca="1" si="300"/>
        <v>#DIV/0!</v>
      </c>
      <c r="J3129" s="9" t="e">
        <f t="shared" ca="1" si="295"/>
        <v>#DIV/0!</v>
      </c>
    </row>
    <row r="3130" spans="3:10" x14ac:dyDescent="0.2">
      <c r="C3130" s="7">
        <v>528.96500000000003</v>
      </c>
      <c r="D3130" s="16">
        <v>-1.2848313697400001E-2</v>
      </c>
      <c r="E3130" s="14">
        <f t="shared" ca="1" si="296"/>
        <v>0</v>
      </c>
      <c r="F3130" s="14">
        <f t="shared" ca="1" si="297"/>
        <v>543.21900000000005</v>
      </c>
      <c r="G3130" s="15" t="e">
        <f t="shared" ca="1" si="298"/>
        <v>#DIV/0!</v>
      </c>
      <c r="H3130" s="15">
        <f t="shared" ca="1" si="299"/>
        <v>0.97376012252885114</v>
      </c>
      <c r="I3130" s="18" t="e">
        <f t="shared" ca="1" si="300"/>
        <v>#DIV/0!</v>
      </c>
      <c r="J3130" s="9" t="e">
        <f t="shared" ca="1" si="295"/>
        <v>#DIV/0!</v>
      </c>
    </row>
    <row r="3131" spans="3:10" x14ac:dyDescent="0.2">
      <c r="C3131" s="7">
        <v>531.91999999999996</v>
      </c>
      <c r="D3131" s="16">
        <v>-8.7141515550599995E-3</v>
      </c>
      <c r="E3131" s="14">
        <f t="shared" ca="1" si="296"/>
        <v>0</v>
      </c>
      <c r="F3131" s="14">
        <f t="shared" ca="1" si="297"/>
        <v>552.51900000000001</v>
      </c>
      <c r="G3131" s="15" t="e">
        <f t="shared" ca="1" si="298"/>
        <v>#DIV/0!</v>
      </c>
      <c r="H3131" s="15">
        <f t="shared" ca="1" si="299"/>
        <v>0.96271802417654406</v>
      </c>
      <c r="I3131" s="18" t="e">
        <f t="shared" ca="1" si="300"/>
        <v>#DIV/0!</v>
      </c>
      <c r="J3131" s="9" t="e">
        <f t="shared" ca="1" si="295"/>
        <v>#DIV/0!</v>
      </c>
    </row>
    <row r="3132" spans="3:10" x14ac:dyDescent="0.2">
      <c r="C3132" s="7">
        <v>524.88</v>
      </c>
      <c r="D3132" s="16">
        <v>-1.46005183348E-3</v>
      </c>
      <c r="E3132" s="14">
        <f t="shared" ca="1" si="296"/>
        <v>0</v>
      </c>
      <c r="F3132" s="14">
        <f t="shared" ca="1" si="297"/>
        <v>550.17200000000003</v>
      </c>
      <c r="G3132" s="15" t="e">
        <f t="shared" ca="1" si="298"/>
        <v>#DIV/0!</v>
      </c>
      <c r="H3132" s="15">
        <f t="shared" ca="1" si="299"/>
        <v>0.95402892186443511</v>
      </c>
      <c r="I3132" s="18" t="e">
        <f t="shared" ca="1" si="300"/>
        <v>#DIV/0!</v>
      </c>
      <c r="J3132" s="9" t="e">
        <f t="shared" ca="1" si="295"/>
        <v>#DIV/0!</v>
      </c>
    </row>
    <row r="3133" spans="3:10" x14ac:dyDescent="0.2">
      <c r="C3133" s="7">
        <v>516.01400000000001</v>
      </c>
      <c r="D3133" s="16">
        <v>-8.1546353805300002E-3</v>
      </c>
      <c r="E3133" s="14">
        <f t="shared" ca="1" si="296"/>
        <v>0</v>
      </c>
      <c r="F3133" s="14">
        <f t="shared" ca="1" si="297"/>
        <v>545.82600000000002</v>
      </c>
      <c r="G3133" s="15" t="e">
        <f t="shared" ca="1" si="298"/>
        <v>#DIV/0!</v>
      </c>
      <c r="H3133" s="15">
        <f t="shared" ca="1" si="299"/>
        <v>0.94538186161890414</v>
      </c>
      <c r="I3133" s="18" t="e">
        <f t="shared" ca="1" si="300"/>
        <v>#DIV/0!</v>
      </c>
      <c r="J3133" s="9" t="e">
        <f t="shared" ca="1" si="295"/>
        <v>#DIV/0!</v>
      </c>
    </row>
    <row r="3134" spans="3:10" x14ac:dyDescent="0.2">
      <c r="C3134" s="7">
        <v>522.35900000000004</v>
      </c>
      <c r="D3134" s="16">
        <v>-1.8444407913100001E-2</v>
      </c>
      <c r="E3134" s="14">
        <f t="shared" ca="1" si="296"/>
        <v>0</v>
      </c>
      <c r="F3134" s="14">
        <f t="shared" ca="1" si="297"/>
        <v>558.95000000000005</v>
      </c>
      <c r="G3134" s="15" t="e">
        <f t="shared" ca="1" si="298"/>
        <v>#DIV/0!</v>
      </c>
      <c r="H3134" s="15">
        <f t="shared" ca="1" si="299"/>
        <v>0.93453618391627158</v>
      </c>
      <c r="I3134" s="18" t="e">
        <f t="shared" ca="1" si="300"/>
        <v>#DIV/0!</v>
      </c>
      <c r="J3134" s="9" t="e">
        <f t="shared" ca="1" si="295"/>
        <v>#DIV/0!</v>
      </c>
    </row>
    <row r="3135" spans="3:10" x14ac:dyDescent="0.2">
      <c r="C3135" s="7">
        <v>526.87900000000002</v>
      </c>
      <c r="D3135" s="16">
        <v>-3.7025398825300003E-2</v>
      </c>
      <c r="E3135" s="14">
        <f t="shared" ca="1" si="296"/>
        <v>0</v>
      </c>
      <c r="F3135" s="14">
        <f t="shared" ca="1" si="297"/>
        <v>555.64800000000002</v>
      </c>
      <c r="G3135" s="15" t="e">
        <f t="shared" ca="1" si="298"/>
        <v>#DIV/0!</v>
      </c>
      <c r="H3135" s="15">
        <f t="shared" ca="1" si="299"/>
        <v>0.94822441545726788</v>
      </c>
      <c r="I3135" s="18" t="e">
        <f t="shared" ca="1" si="300"/>
        <v>#DIV/0!</v>
      </c>
      <c r="J3135" s="9" t="e">
        <f t="shared" ca="1" si="295"/>
        <v>#DIV/0!</v>
      </c>
    </row>
    <row r="3136" spans="3:10" x14ac:dyDescent="0.2">
      <c r="C3136" s="7">
        <v>523.22799999999995</v>
      </c>
      <c r="D3136" s="16">
        <v>-2.90201597475E-2</v>
      </c>
      <c r="E3136" s="14">
        <f t="shared" ca="1" si="296"/>
        <v>0</v>
      </c>
      <c r="F3136" s="14">
        <f t="shared" ca="1" si="297"/>
        <v>541.22</v>
      </c>
      <c r="G3136" s="15" t="e">
        <f t="shared" ca="1" si="298"/>
        <v>#DIV/0!</v>
      </c>
      <c r="H3136" s="15">
        <f t="shared" ca="1" si="299"/>
        <v>0.9667565869701783</v>
      </c>
      <c r="I3136" s="18" t="e">
        <f t="shared" ca="1" si="300"/>
        <v>#DIV/0!</v>
      </c>
      <c r="J3136" s="9" t="e">
        <f t="shared" ca="1" si="295"/>
        <v>#DIV/0!</v>
      </c>
    </row>
    <row r="3137" spans="3:10" x14ac:dyDescent="0.2">
      <c r="C3137" s="7">
        <v>523.83699999999999</v>
      </c>
      <c r="D3137" s="16">
        <v>-2.95203310272E-2</v>
      </c>
      <c r="E3137" s="14">
        <f t="shared" ca="1" si="296"/>
        <v>0</v>
      </c>
      <c r="F3137" s="14">
        <f t="shared" ca="1" si="297"/>
        <v>539.65499999999997</v>
      </c>
      <c r="G3137" s="15" t="e">
        <f t="shared" ca="1" si="298"/>
        <v>#DIV/0!</v>
      </c>
      <c r="H3137" s="15">
        <f t="shared" ca="1" si="299"/>
        <v>0.97068868073120795</v>
      </c>
      <c r="I3137" s="18" t="e">
        <f t="shared" ca="1" si="300"/>
        <v>#DIV/0!</v>
      </c>
      <c r="J3137" s="9" t="e">
        <f t="shared" ca="1" si="295"/>
        <v>#DIV/0!</v>
      </c>
    </row>
    <row r="3138" spans="3:10" x14ac:dyDescent="0.2">
      <c r="C3138" s="7">
        <v>525.14099999999996</v>
      </c>
      <c r="D3138" s="16">
        <v>-3.0121688696500001E-2</v>
      </c>
      <c r="E3138" s="14">
        <f t="shared" ca="1" si="296"/>
        <v>0</v>
      </c>
      <c r="F3138" s="14">
        <f t="shared" ca="1" si="297"/>
        <v>534.78800000000001</v>
      </c>
      <c r="G3138" s="15" t="e">
        <f t="shared" ca="1" si="298"/>
        <v>#DIV/0!</v>
      </c>
      <c r="H3138" s="15">
        <f t="shared" ca="1" si="299"/>
        <v>0.98196107616476047</v>
      </c>
      <c r="I3138" s="18" t="e">
        <f t="shared" ca="1" si="300"/>
        <v>#DIV/0!</v>
      </c>
      <c r="J3138" s="9" t="e">
        <f t="shared" ca="1" si="295"/>
        <v>#DIV/0!</v>
      </c>
    </row>
    <row r="3139" spans="3:10" x14ac:dyDescent="0.2">
      <c r="C3139" s="7">
        <v>512.88499999999999</v>
      </c>
      <c r="D3139" s="16">
        <v>-3.5498150053700002E-2</v>
      </c>
      <c r="E3139" s="14">
        <f t="shared" ca="1" si="296"/>
        <v>0</v>
      </c>
      <c r="F3139" s="14">
        <f t="shared" ca="1" si="297"/>
        <v>524.44500000000005</v>
      </c>
      <c r="G3139" s="15" t="e">
        <f t="shared" ca="1" si="298"/>
        <v>#DIV/0!</v>
      </c>
      <c r="H3139" s="15">
        <f t="shared" ca="1" si="299"/>
        <v>0.97795765046859051</v>
      </c>
      <c r="I3139" s="18" t="e">
        <f t="shared" ca="1" si="300"/>
        <v>#DIV/0!</v>
      </c>
      <c r="J3139" s="9" t="e">
        <f t="shared" ca="1" si="295"/>
        <v>#DIV/0!</v>
      </c>
    </row>
    <row r="3140" spans="3:10" x14ac:dyDescent="0.2">
      <c r="C3140" s="7">
        <v>518.79600000000005</v>
      </c>
      <c r="D3140" s="16">
        <v>-4.1089226346199999E-2</v>
      </c>
      <c r="E3140" s="14">
        <f t="shared" ca="1" si="296"/>
        <v>0</v>
      </c>
      <c r="F3140" s="14">
        <f t="shared" ca="1" si="297"/>
        <v>514.71100000000001</v>
      </c>
      <c r="G3140" s="15" t="e">
        <f t="shared" ca="1" si="298"/>
        <v>#DIV/0!</v>
      </c>
      <c r="H3140" s="15">
        <f t="shared" ca="1" si="299"/>
        <v>1.0079364925171601</v>
      </c>
      <c r="I3140" s="18" t="e">
        <f t="shared" ca="1" si="300"/>
        <v>#DIV/0!</v>
      </c>
      <c r="J3140" s="9" t="e">
        <f t="shared" ca="1" si="295"/>
        <v>#DIV/0!</v>
      </c>
    </row>
    <row r="3141" spans="3:10" x14ac:dyDescent="0.2">
      <c r="C3141" s="7">
        <v>516.27499999999998</v>
      </c>
      <c r="D3141" s="16">
        <v>-4.8573805175100002E-2</v>
      </c>
      <c r="E3141" s="14">
        <f t="shared" ca="1" si="296"/>
        <v>0</v>
      </c>
      <c r="F3141" s="14">
        <f t="shared" ca="1" si="297"/>
        <v>524.53200000000004</v>
      </c>
      <c r="G3141" s="15" t="e">
        <f t="shared" ca="1" si="298"/>
        <v>#DIV/0!</v>
      </c>
      <c r="H3141" s="15">
        <f t="shared" ca="1" si="299"/>
        <v>0.98425834839437809</v>
      </c>
      <c r="I3141" s="18" t="e">
        <f t="shared" ca="1" si="300"/>
        <v>#DIV/0!</v>
      </c>
      <c r="J3141" s="9" t="e">
        <f t="shared" ca="1" si="295"/>
        <v>#DIV/0!</v>
      </c>
    </row>
    <row r="3142" spans="3:10" x14ac:dyDescent="0.2">
      <c r="C3142" s="7">
        <v>518.274</v>
      </c>
      <c r="D3142" s="16">
        <v>-3.2292845053000001E-2</v>
      </c>
      <c r="E3142" s="14">
        <f t="shared" ca="1" si="296"/>
        <v>0</v>
      </c>
      <c r="F3142" s="14">
        <f t="shared" ca="1" si="297"/>
        <v>515.31899999999996</v>
      </c>
      <c r="G3142" s="15" t="e">
        <f t="shared" ca="1" si="298"/>
        <v>#DIV/0!</v>
      </c>
      <c r="H3142" s="15">
        <f t="shared" ca="1" si="299"/>
        <v>1.0057343121445164</v>
      </c>
      <c r="I3142" s="18" t="e">
        <f t="shared" ca="1" si="300"/>
        <v>#DIV/0!</v>
      </c>
      <c r="J3142" s="9" t="e">
        <f t="shared" ca="1" si="295"/>
        <v>#DIV/0!</v>
      </c>
    </row>
    <row r="3143" spans="3:10" x14ac:dyDescent="0.2">
      <c r="C3143" s="7">
        <v>517.75300000000004</v>
      </c>
      <c r="D3143" s="16">
        <v>-2.5077744186599998E-2</v>
      </c>
      <c r="E3143" s="14">
        <f t="shared" ca="1" si="296"/>
        <v>0</v>
      </c>
      <c r="F3143" s="14">
        <f t="shared" ca="1" si="297"/>
        <v>518.70899999999995</v>
      </c>
      <c r="G3143" s="15" t="e">
        <f t="shared" ca="1" si="298"/>
        <v>#DIV/0!</v>
      </c>
      <c r="H3143" s="15">
        <f t="shared" ca="1" si="299"/>
        <v>0.99815696276717791</v>
      </c>
      <c r="I3143" s="18" t="e">
        <f t="shared" ca="1" si="300"/>
        <v>#DIV/0!</v>
      </c>
      <c r="J3143" s="9" t="e">
        <f t="shared" ca="1" si="295"/>
        <v>#DIV/0!</v>
      </c>
    </row>
    <row r="3144" spans="3:10" x14ac:dyDescent="0.2">
      <c r="C3144" s="7">
        <v>526.35699999999997</v>
      </c>
      <c r="D3144" s="16">
        <v>-3.0198974528500001E-2</v>
      </c>
      <c r="E3144" s="14">
        <f t="shared" ca="1" si="296"/>
        <v>0</v>
      </c>
      <c r="F3144" s="14">
        <f t="shared" ca="1" si="297"/>
        <v>528.00900000000001</v>
      </c>
      <c r="G3144" s="15" t="e">
        <f t="shared" ca="1" si="298"/>
        <v>#DIV/0!</v>
      </c>
      <c r="H3144" s="15">
        <f t="shared" ca="1" si="299"/>
        <v>0.99687126545191451</v>
      </c>
      <c r="I3144" s="18" t="e">
        <f t="shared" ca="1" si="300"/>
        <v>#DIV/0!</v>
      </c>
      <c r="J3144" s="9" t="e">
        <f t="shared" ca="1" si="295"/>
        <v>#DIV/0!</v>
      </c>
    </row>
    <row r="3145" spans="3:10" x14ac:dyDescent="0.2">
      <c r="C3145" s="7">
        <v>539.13400000000001</v>
      </c>
      <c r="D3145" s="16">
        <v>-1.9231004442400002E-2</v>
      </c>
      <c r="E3145" s="14">
        <f t="shared" ca="1" si="296"/>
        <v>0</v>
      </c>
      <c r="F3145" s="14">
        <f t="shared" ca="1" si="297"/>
        <v>531.91999999999996</v>
      </c>
      <c r="G3145" s="15" t="e">
        <f t="shared" ca="1" si="298"/>
        <v>#DIV/0!</v>
      </c>
      <c r="H3145" s="15">
        <f t="shared" ca="1" si="299"/>
        <v>1.0135621898029781</v>
      </c>
      <c r="I3145" s="18" t="e">
        <f t="shared" ca="1" si="300"/>
        <v>#DIV/0!</v>
      </c>
      <c r="J3145" s="9" t="e">
        <f t="shared" ca="1" si="295"/>
        <v>#DIV/0!</v>
      </c>
    </row>
    <row r="3146" spans="3:10" x14ac:dyDescent="0.2">
      <c r="C3146" s="7">
        <v>543.04499999999996</v>
      </c>
      <c r="D3146" s="16">
        <v>-1.51023057297E-2</v>
      </c>
      <c r="E3146" s="14">
        <f t="shared" ca="1" si="296"/>
        <v>0</v>
      </c>
      <c r="F3146" s="14">
        <f t="shared" ca="1" si="297"/>
        <v>532.44100000000003</v>
      </c>
      <c r="G3146" s="15" t="e">
        <f t="shared" ca="1" si="298"/>
        <v>#DIV/0!</v>
      </c>
      <c r="H3146" s="15">
        <f t="shared" ca="1" si="299"/>
        <v>1.0199158216591133</v>
      </c>
      <c r="I3146" s="18" t="e">
        <f t="shared" ca="1" si="300"/>
        <v>#DIV/0!</v>
      </c>
      <c r="J3146" s="9" t="e">
        <f t="shared" ca="1" si="295"/>
        <v>#DIV/0!</v>
      </c>
    </row>
    <row r="3147" spans="3:10" x14ac:dyDescent="0.2">
      <c r="C3147" s="7">
        <v>545.04399999999998</v>
      </c>
      <c r="D3147" s="16">
        <v>-1.51294705311E-2</v>
      </c>
      <c r="E3147" s="14">
        <f t="shared" ca="1" si="296"/>
        <v>0</v>
      </c>
      <c r="F3147" s="14">
        <f t="shared" ca="1" si="297"/>
        <v>533.83199999999999</v>
      </c>
      <c r="G3147" s="15" t="e">
        <f t="shared" ca="1" si="298"/>
        <v>#DIV/0!</v>
      </c>
      <c r="H3147" s="15">
        <f t="shared" ca="1" si="299"/>
        <v>1.0210028623237273</v>
      </c>
      <c r="I3147" s="18" t="e">
        <f t="shared" ca="1" si="300"/>
        <v>#DIV/0!</v>
      </c>
      <c r="J3147" s="9" t="e">
        <f t="shared" ca="1" si="295"/>
        <v>#DIV/0!</v>
      </c>
    </row>
    <row r="3148" spans="3:10" x14ac:dyDescent="0.2">
      <c r="C3148" s="7">
        <v>537.13499999999999</v>
      </c>
      <c r="D3148" s="16">
        <v>-2.9130763009099999E-2</v>
      </c>
      <c r="E3148" s="14">
        <f t="shared" ca="1" si="296"/>
        <v>0</v>
      </c>
      <c r="F3148" s="14">
        <f t="shared" ca="1" si="297"/>
        <v>538.78599999999994</v>
      </c>
      <c r="G3148" s="15" t="e">
        <f t="shared" ca="1" si="298"/>
        <v>#DIV/0!</v>
      </c>
      <c r="H3148" s="15">
        <f t="shared" ca="1" si="299"/>
        <v>0.99693570360031636</v>
      </c>
      <c r="I3148" s="18" t="e">
        <f t="shared" ca="1" si="300"/>
        <v>#DIV/0!</v>
      </c>
      <c r="J3148" s="9" t="e">
        <f t="shared" ca="1" si="295"/>
        <v>#DIV/0!</v>
      </c>
    </row>
    <row r="3149" spans="3:10" x14ac:dyDescent="0.2">
      <c r="C3149" s="7">
        <v>537.30899999999997</v>
      </c>
      <c r="D3149" s="16">
        <v>-2.6688041752699999E-2</v>
      </c>
      <c r="E3149" s="14">
        <f t="shared" ca="1" si="296"/>
        <v>0</v>
      </c>
      <c r="F3149" s="14">
        <f t="shared" ca="1" si="297"/>
        <v>529.48599999999999</v>
      </c>
      <c r="G3149" s="15" t="e">
        <f t="shared" ca="1" si="298"/>
        <v>#DIV/0!</v>
      </c>
      <c r="H3149" s="15">
        <f t="shared" ca="1" si="299"/>
        <v>1.0147747060356647</v>
      </c>
      <c r="I3149" s="18" t="e">
        <f t="shared" ca="1" si="300"/>
        <v>#DIV/0!</v>
      </c>
      <c r="J3149" s="9" t="e">
        <f t="shared" ca="1" si="295"/>
        <v>#DIV/0!</v>
      </c>
    </row>
    <row r="3150" spans="3:10" x14ac:dyDescent="0.2">
      <c r="C3150" s="7">
        <v>537.22199999999998</v>
      </c>
      <c r="D3150" s="16">
        <v>-2.0850579768300001E-2</v>
      </c>
      <c r="E3150" s="14">
        <f t="shared" ca="1" si="296"/>
        <v>0</v>
      </c>
      <c r="F3150" s="14">
        <f t="shared" ca="1" si="297"/>
        <v>528.96500000000003</v>
      </c>
      <c r="G3150" s="15" t="e">
        <f t="shared" ca="1" si="298"/>
        <v>#DIV/0!</v>
      </c>
      <c r="H3150" s="15">
        <f t="shared" ca="1" si="299"/>
        <v>1.0156097284319376</v>
      </c>
      <c r="I3150" s="18" t="e">
        <f t="shared" ca="1" si="300"/>
        <v>#DIV/0!</v>
      </c>
      <c r="J3150" s="9" t="e">
        <f t="shared" ca="1" si="295"/>
        <v>#DIV/0!</v>
      </c>
    </row>
    <row r="3151" spans="3:10" x14ac:dyDescent="0.2">
      <c r="C3151" s="7">
        <v>529.83399999999995</v>
      </c>
      <c r="D3151" s="16">
        <v>-3.3673842019900001E-2</v>
      </c>
      <c r="E3151" s="14">
        <f t="shared" ca="1" si="296"/>
        <v>0</v>
      </c>
      <c r="F3151" s="14">
        <f t="shared" ca="1" si="297"/>
        <v>531.91999999999996</v>
      </c>
      <c r="G3151" s="15" t="e">
        <f t="shared" ca="1" si="298"/>
        <v>#DIV/0!</v>
      </c>
      <c r="H3151" s="15">
        <f t="shared" ca="1" si="299"/>
        <v>0.99607835764776653</v>
      </c>
      <c r="I3151" s="18" t="e">
        <f t="shared" ca="1" si="300"/>
        <v>#DIV/0!</v>
      </c>
      <c r="J3151" s="9" t="e">
        <f t="shared" ca="1" si="295"/>
        <v>#DIV/0!</v>
      </c>
    </row>
    <row r="3152" spans="3:10" x14ac:dyDescent="0.2">
      <c r="C3152" s="7">
        <v>532.26800000000003</v>
      </c>
      <c r="D3152" s="16">
        <v>-4.0555829225700002E-2</v>
      </c>
      <c r="E3152" s="14">
        <f t="shared" ca="1" si="296"/>
        <v>0</v>
      </c>
      <c r="F3152" s="14">
        <f t="shared" ca="1" si="297"/>
        <v>524.88</v>
      </c>
      <c r="G3152" s="15" t="e">
        <f t="shared" ca="1" si="298"/>
        <v>#DIV/0!</v>
      </c>
      <c r="H3152" s="15">
        <f t="shared" ca="1" si="299"/>
        <v>1.0140755982319769</v>
      </c>
      <c r="I3152" s="18" t="e">
        <f t="shared" ca="1" si="300"/>
        <v>#DIV/0!</v>
      </c>
      <c r="J3152" s="9" t="e">
        <f t="shared" ca="1" si="295"/>
        <v>#DIV/0!</v>
      </c>
    </row>
    <row r="3153" spans="3:10" x14ac:dyDescent="0.2">
      <c r="C3153" s="7">
        <v>536.70000000000005</v>
      </c>
      <c r="D3153" s="16">
        <v>-3.6392092389999998E-2</v>
      </c>
      <c r="E3153" s="14">
        <f t="shared" ca="1" si="296"/>
        <v>0</v>
      </c>
      <c r="F3153" s="14">
        <f t="shared" ca="1" si="297"/>
        <v>516.01400000000001</v>
      </c>
      <c r="G3153" s="15" t="e">
        <f t="shared" ca="1" si="298"/>
        <v>#DIV/0!</v>
      </c>
      <c r="H3153" s="15">
        <f t="shared" ca="1" si="299"/>
        <v>1.0400880596262894</v>
      </c>
      <c r="I3153" s="18" t="e">
        <f t="shared" ca="1" si="300"/>
        <v>#DIV/0!</v>
      </c>
      <c r="J3153" s="9" t="e">
        <f t="shared" ca="1" si="295"/>
        <v>#DIV/0!</v>
      </c>
    </row>
    <row r="3154" spans="3:10" x14ac:dyDescent="0.2">
      <c r="C3154" s="7">
        <v>535.04899999999998</v>
      </c>
      <c r="D3154" s="16">
        <v>-4.14343889301E-2</v>
      </c>
      <c r="E3154" s="14">
        <f t="shared" ca="1" si="296"/>
        <v>0</v>
      </c>
      <c r="F3154" s="14">
        <f t="shared" ca="1" si="297"/>
        <v>522.35900000000004</v>
      </c>
      <c r="G3154" s="15" t="e">
        <f t="shared" ca="1" si="298"/>
        <v>#DIV/0!</v>
      </c>
      <c r="H3154" s="15">
        <f t="shared" ca="1" si="299"/>
        <v>1.0242936371346143</v>
      </c>
      <c r="I3154" s="18" t="e">
        <f t="shared" ca="1" si="300"/>
        <v>#DIV/0!</v>
      </c>
      <c r="J3154" s="9" t="e">
        <f t="shared" ca="1" si="295"/>
        <v>#DIV/0!</v>
      </c>
    </row>
    <row r="3155" spans="3:10" x14ac:dyDescent="0.2">
      <c r="C3155" s="7">
        <v>533.13699999999994</v>
      </c>
      <c r="D3155" s="16">
        <v>-3.17314258115E-2</v>
      </c>
      <c r="E3155" s="14">
        <f t="shared" ca="1" si="296"/>
        <v>0</v>
      </c>
      <c r="F3155" s="14">
        <f t="shared" ca="1" si="297"/>
        <v>526.87900000000002</v>
      </c>
      <c r="G3155" s="15" t="e">
        <f t="shared" ca="1" si="298"/>
        <v>#DIV/0!</v>
      </c>
      <c r="H3155" s="15">
        <f t="shared" ca="1" si="299"/>
        <v>1.01187748989806</v>
      </c>
      <c r="I3155" s="18" t="e">
        <f t="shared" ca="1" si="300"/>
        <v>#DIV/0!</v>
      </c>
      <c r="J3155" s="9" t="e">
        <f t="shared" ca="1" si="295"/>
        <v>#DIV/0!</v>
      </c>
    </row>
    <row r="3156" spans="3:10" x14ac:dyDescent="0.2">
      <c r="C3156" s="7">
        <v>539.56799999999998</v>
      </c>
      <c r="D3156" s="16">
        <v>-2.1781239937099999E-2</v>
      </c>
      <c r="E3156" s="14">
        <f t="shared" ca="1" si="296"/>
        <v>0</v>
      </c>
      <c r="F3156" s="14">
        <f t="shared" ca="1" si="297"/>
        <v>523.22799999999995</v>
      </c>
      <c r="G3156" s="15" t="e">
        <f t="shared" ca="1" si="298"/>
        <v>#DIV/0!</v>
      </c>
      <c r="H3156" s="15">
        <f t="shared" ca="1" si="299"/>
        <v>1.0312292155618583</v>
      </c>
      <c r="I3156" s="18" t="e">
        <f t="shared" ca="1" si="300"/>
        <v>#DIV/0!</v>
      </c>
      <c r="J3156" s="9" t="e">
        <f t="shared" ca="1" si="295"/>
        <v>#DIV/0!</v>
      </c>
    </row>
    <row r="3157" spans="3:10" x14ac:dyDescent="0.2">
      <c r="C3157" s="7">
        <v>530.70299999999997</v>
      </c>
      <c r="D3157" s="16">
        <v>-3.6650322925900002E-2</v>
      </c>
      <c r="E3157" s="14">
        <f t="shared" ca="1" si="296"/>
        <v>0</v>
      </c>
      <c r="F3157" s="14">
        <f t="shared" ca="1" si="297"/>
        <v>523.83699999999999</v>
      </c>
      <c r="G3157" s="15" t="e">
        <f t="shared" ca="1" si="298"/>
        <v>#DIV/0!</v>
      </c>
      <c r="H3157" s="15">
        <f t="shared" ca="1" si="299"/>
        <v>1.0131071306532375</v>
      </c>
      <c r="I3157" s="18" t="e">
        <f t="shared" ca="1" si="300"/>
        <v>#DIV/0!</v>
      </c>
      <c r="J3157" s="9" t="e">
        <f t="shared" ca="1" si="295"/>
        <v>#DIV/0!</v>
      </c>
    </row>
    <row r="3158" spans="3:10" x14ac:dyDescent="0.2">
      <c r="C3158" s="7">
        <v>519.57799999999997</v>
      </c>
      <c r="D3158" s="16">
        <v>-5.2159681988999999E-2</v>
      </c>
      <c r="E3158" s="14">
        <f t="shared" ca="1" si="296"/>
        <v>0</v>
      </c>
      <c r="F3158" s="14">
        <f t="shared" ca="1" si="297"/>
        <v>525.14099999999996</v>
      </c>
      <c r="G3158" s="15" t="e">
        <f t="shared" ca="1" si="298"/>
        <v>#DIV/0!</v>
      </c>
      <c r="H3158" s="15">
        <f t="shared" ca="1" si="299"/>
        <v>0.98940665459371868</v>
      </c>
      <c r="I3158" s="18" t="e">
        <f t="shared" ca="1" si="300"/>
        <v>#DIV/0!</v>
      </c>
      <c r="J3158" s="9" t="e">
        <f t="shared" ca="1" si="295"/>
        <v>#DIV/0!</v>
      </c>
    </row>
    <row r="3159" spans="3:10" x14ac:dyDescent="0.2">
      <c r="C3159" s="7">
        <v>514.62400000000002</v>
      </c>
      <c r="D3159" s="16">
        <v>-5.9845587438899998E-2</v>
      </c>
      <c r="E3159" s="14">
        <f t="shared" ca="1" si="296"/>
        <v>0</v>
      </c>
      <c r="F3159" s="14">
        <f t="shared" ca="1" si="297"/>
        <v>512.88499999999999</v>
      </c>
      <c r="G3159" s="15" t="e">
        <f t="shared" ca="1" si="298"/>
        <v>#DIV/0!</v>
      </c>
      <c r="H3159" s="15">
        <f t="shared" ca="1" si="299"/>
        <v>1.0033906236290786</v>
      </c>
      <c r="I3159" s="18" t="e">
        <f t="shared" ca="1" si="300"/>
        <v>#DIV/0!</v>
      </c>
      <c r="J3159" s="9" t="e">
        <f t="shared" ref="J3159:J3222" ca="1" si="301">ROUND(I3159-D3159,10)</f>
        <v>#DIV/0!</v>
      </c>
    </row>
    <row r="3160" spans="3:10" x14ac:dyDescent="0.2">
      <c r="C3160" s="7">
        <v>518.36099999999999</v>
      </c>
      <c r="D3160" s="16">
        <v>-4.9025263393599999E-2</v>
      </c>
      <c r="E3160" s="14">
        <f t="shared" ca="1" si="296"/>
        <v>0</v>
      </c>
      <c r="F3160" s="14">
        <f t="shared" ca="1" si="297"/>
        <v>518.79600000000005</v>
      </c>
      <c r="G3160" s="15" t="e">
        <f t="shared" ca="1" si="298"/>
        <v>#DIV/0!</v>
      </c>
      <c r="H3160" s="15">
        <f t="shared" ca="1" si="299"/>
        <v>0.99916152013508186</v>
      </c>
      <c r="I3160" s="18" t="e">
        <f t="shared" ca="1" si="300"/>
        <v>#DIV/0!</v>
      </c>
      <c r="J3160" s="9" t="e">
        <f t="shared" ca="1" si="301"/>
        <v>#DIV/0!</v>
      </c>
    </row>
    <row r="3161" spans="3:10" x14ac:dyDescent="0.2">
      <c r="C3161" s="7">
        <v>519.92600000000004</v>
      </c>
      <c r="D3161" s="16">
        <v>-4.02819092079E-2</v>
      </c>
      <c r="E3161" s="14">
        <f t="shared" ca="1" si="296"/>
        <v>0</v>
      </c>
      <c r="F3161" s="14">
        <f t="shared" ca="1" si="297"/>
        <v>516.27499999999998</v>
      </c>
      <c r="G3161" s="15" t="e">
        <f t="shared" ca="1" si="298"/>
        <v>#DIV/0!</v>
      </c>
      <c r="H3161" s="15">
        <f t="shared" ca="1" si="299"/>
        <v>1.0070718125030267</v>
      </c>
      <c r="I3161" s="18" t="e">
        <f t="shared" ca="1" si="300"/>
        <v>#DIV/0!</v>
      </c>
      <c r="J3161" s="9" t="e">
        <f t="shared" ca="1" si="301"/>
        <v>#DIV/0!</v>
      </c>
    </row>
    <row r="3162" spans="3:10" x14ac:dyDescent="0.2">
      <c r="C3162" s="7">
        <v>522.44600000000003</v>
      </c>
      <c r="D3162" s="16">
        <v>-3.1877639667400003E-2</v>
      </c>
      <c r="E3162" s="14">
        <f t="shared" ca="1" si="296"/>
        <v>0</v>
      </c>
      <c r="F3162" s="14">
        <f t="shared" ca="1" si="297"/>
        <v>518.274</v>
      </c>
      <c r="G3162" s="15" t="e">
        <f t="shared" ca="1" si="298"/>
        <v>#DIV/0!</v>
      </c>
      <c r="H3162" s="15">
        <f t="shared" ca="1" si="299"/>
        <v>1.0080497960538248</v>
      </c>
      <c r="I3162" s="18" t="e">
        <f t="shared" ca="1" si="300"/>
        <v>#DIV/0!</v>
      </c>
      <c r="J3162" s="9" t="e">
        <f t="shared" ca="1" si="301"/>
        <v>#DIV/0!</v>
      </c>
    </row>
    <row r="3163" spans="3:10" x14ac:dyDescent="0.2">
      <c r="C3163" s="7">
        <v>523.92399999999998</v>
      </c>
      <c r="D3163" s="16">
        <v>-2.8862480573200001E-2</v>
      </c>
      <c r="E3163" s="14">
        <f t="shared" ca="1" si="296"/>
        <v>0</v>
      </c>
      <c r="F3163" s="14">
        <f t="shared" ca="1" si="297"/>
        <v>517.75300000000004</v>
      </c>
      <c r="G3163" s="15" t="e">
        <f t="shared" ca="1" si="298"/>
        <v>#DIV/0!</v>
      </c>
      <c r="H3163" s="15">
        <f t="shared" ca="1" si="299"/>
        <v>1.0119188107070358</v>
      </c>
      <c r="I3163" s="18" t="e">
        <f t="shared" ca="1" si="300"/>
        <v>#DIV/0!</v>
      </c>
      <c r="J3163" s="9" t="e">
        <f t="shared" ca="1" si="301"/>
        <v>#DIV/0!</v>
      </c>
    </row>
    <row r="3164" spans="3:10" x14ac:dyDescent="0.2">
      <c r="C3164" s="7">
        <v>526.27</v>
      </c>
      <c r="D3164" s="16">
        <v>-2.48201891672E-2</v>
      </c>
      <c r="E3164" s="14">
        <f t="shared" ca="1" si="296"/>
        <v>0</v>
      </c>
      <c r="F3164" s="14">
        <f t="shared" ca="1" si="297"/>
        <v>526.35699999999997</v>
      </c>
      <c r="G3164" s="15" t="e">
        <f t="shared" ca="1" si="298"/>
        <v>#DIV/0!</v>
      </c>
      <c r="H3164" s="15">
        <f t="shared" ca="1" si="299"/>
        <v>0.99983471294197668</v>
      </c>
      <c r="I3164" s="18" t="e">
        <f t="shared" ca="1" si="300"/>
        <v>#DIV/0!</v>
      </c>
      <c r="J3164" s="9" t="e">
        <f t="shared" ca="1" si="301"/>
        <v>#DIV/0!</v>
      </c>
    </row>
    <row r="3165" spans="3:10" x14ac:dyDescent="0.2">
      <c r="C3165" s="7">
        <v>523.14099999999996</v>
      </c>
      <c r="D3165" s="16">
        <v>-4.2665125060800002E-2</v>
      </c>
      <c r="E3165" s="14">
        <f t="shared" ca="1" si="296"/>
        <v>0</v>
      </c>
      <c r="F3165" s="14">
        <f t="shared" ca="1" si="297"/>
        <v>539.13400000000001</v>
      </c>
      <c r="G3165" s="15" t="e">
        <f t="shared" ca="1" si="298"/>
        <v>#DIV/0!</v>
      </c>
      <c r="H3165" s="15">
        <f t="shared" ca="1" si="299"/>
        <v>0.97033576068287286</v>
      </c>
      <c r="I3165" s="18" t="e">
        <f t="shared" ca="1" si="300"/>
        <v>#DIV/0!</v>
      </c>
      <c r="J3165" s="9" t="e">
        <f t="shared" ca="1" si="301"/>
        <v>#DIV/0!</v>
      </c>
    </row>
    <row r="3166" spans="3:10" x14ac:dyDescent="0.2">
      <c r="C3166" s="7">
        <v>526.01</v>
      </c>
      <c r="D3166" s="16">
        <v>-4.2911450773900003E-2</v>
      </c>
      <c r="E3166" s="14">
        <f t="shared" ca="1" si="296"/>
        <v>0</v>
      </c>
      <c r="F3166" s="14">
        <f t="shared" ca="1" si="297"/>
        <v>543.04499999999996</v>
      </c>
      <c r="G3166" s="15" t="e">
        <f t="shared" ca="1" si="298"/>
        <v>#DIV/0!</v>
      </c>
      <c r="H3166" s="15">
        <f t="shared" ca="1" si="299"/>
        <v>0.96863059230818815</v>
      </c>
      <c r="I3166" s="18" t="e">
        <f t="shared" ca="1" si="300"/>
        <v>#DIV/0!</v>
      </c>
      <c r="J3166" s="9" t="e">
        <f t="shared" ca="1" si="301"/>
        <v>#DIV/0!</v>
      </c>
    </row>
    <row r="3167" spans="3:10" x14ac:dyDescent="0.2">
      <c r="C3167" s="7">
        <v>501.673</v>
      </c>
      <c r="D3167" s="16">
        <v>-8.7536382210699995E-2</v>
      </c>
      <c r="E3167" s="14">
        <f t="shared" ca="1" si="296"/>
        <v>0</v>
      </c>
      <c r="F3167" s="14">
        <f t="shared" ca="1" si="297"/>
        <v>545.04399999999998</v>
      </c>
      <c r="G3167" s="15" t="e">
        <f t="shared" ca="1" si="298"/>
        <v>#DIV/0!</v>
      </c>
      <c r="H3167" s="15">
        <f t="shared" ca="1" si="299"/>
        <v>0.92042660776010743</v>
      </c>
      <c r="I3167" s="18" t="e">
        <f t="shared" ca="1" si="300"/>
        <v>#DIV/0!</v>
      </c>
      <c r="J3167" s="9" t="e">
        <f t="shared" ca="1" si="301"/>
        <v>#DIV/0!</v>
      </c>
    </row>
    <row r="3168" spans="3:10" x14ac:dyDescent="0.2">
      <c r="C3168" s="7">
        <v>505.49799999999999</v>
      </c>
      <c r="D3168" s="16">
        <v>-7.7587206286400007E-2</v>
      </c>
      <c r="E3168" s="14">
        <f t="shared" ca="1" si="296"/>
        <v>0</v>
      </c>
      <c r="F3168" s="14">
        <f t="shared" ca="1" si="297"/>
        <v>537.13499999999999</v>
      </c>
      <c r="G3168" s="15" t="e">
        <f t="shared" ca="1" si="298"/>
        <v>#DIV/0!</v>
      </c>
      <c r="H3168" s="15">
        <f t="shared" ca="1" si="299"/>
        <v>0.94110046822493409</v>
      </c>
      <c r="I3168" s="18" t="e">
        <f t="shared" ca="1" si="300"/>
        <v>#DIV/0!</v>
      </c>
      <c r="J3168" s="9" t="e">
        <f t="shared" ca="1" si="301"/>
        <v>#DIV/0!</v>
      </c>
    </row>
    <row r="3169" spans="3:10" x14ac:dyDescent="0.2">
      <c r="C3169" s="7">
        <v>501.84699999999998</v>
      </c>
      <c r="D3169" s="16">
        <v>-8.0745796366900005E-2</v>
      </c>
      <c r="E3169" s="14">
        <f t="shared" ref="E3169:E3232" ca="1" si="302">OFFSET(B3169,-$K$1,0)</f>
        <v>0</v>
      </c>
      <c r="F3169" s="14">
        <f t="shared" ref="F3169:F3232" ca="1" si="303">OFFSET(C3169,-$K$1,0)</f>
        <v>537.30899999999997</v>
      </c>
      <c r="G3169" s="15" t="e">
        <f t="shared" ref="G3169:G3232" ca="1" si="304">B3169/E3169</f>
        <v>#DIV/0!</v>
      </c>
      <c r="H3169" s="15">
        <f t="shared" ref="H3169:H3232" ca="1" si="305">C3169/F3169</f>
        <v>0.93400073328382738</v>
      </c>
      <c r="I3169" s="18" t="e">
        <f t="shared" ref="I3169:I3232" ca="1" si="306">H3169/G3169-1</f>
        <v>#DIV/0!</v>
      </c>
      <c r="J3169" s="9" t="e">
        <f t="shared" ca="1" si="301"/>
        <v>#DIV/0!</v>
      </c>
    </row>
    <row r="3170" spans="3:10" x14ac:dyDescent="0.2">
      <c r="C3170" s="7">
        <v>505.49799999999999</v>
      </c>
      <c r="D3170" s="16">
        <v>-7.7885263183600006E-2</v>
      </c>
      <c r="E3170" s="14">
        <f t="shared" ca="1" si="302"/>
        <v>0</v>
      </c>
      <c r="F3170" s="14">
        <f t="shared" ca="1" si="303"/>
        <v>537.22199999999998</v>
      </c>
      <c r="G3170" s="15" t="e">
        <f t="shared" ca="1" si="304"/>
        <v>#DIV/0!</v>
      </c>
      <c r="H3170" s="15">
        <f t="shared" ca="1" si="305"/>
        <v>0.94094806243973628</v>
      </c>
      <c r="I3170" s="18" t="e">
        <f t="shared" ca="1" si="306"/>
        <v>#DIV/0!</v>
      </c>
      <c r="J3170" s="9" t="e">
        <f t="shared" ca="1" si="301"/>
        <v>#DIV/0!</v>
      </c>
    </row>
    <row r="3171" spans="3:10" x14ac:dyDescent="0.2">
      <c r="C3171" s="7">
        <v>501.76</v>
      </c>
      <c r="D3171" s="16">
        <v>-7.9883502679500007E-2</v>
      </c>
      <c r="E3171" s="14">
        <f t="shared" ca="1" si="302"/>
        <v>0</v>
      </c>
      <c r="F3171" s="14">
        <f t="shared" ca="1" si="303"/>
        <v>529.83399999999995</v>
      </c>
      <c r="G3171" s="15" t="e">
        <f t="shared" ca="1" si="304"/>
        <v>#DIV/0!</v>
      </c>
      <c r="H3171" s="15">
        <f t="shared" ca="1" si="305"/>
        <v>0.94701359293665566</v>
      </c>
      <c r="I3171" s="18" t="e">
        <f t="shared" ca="1" si="306"/>
        <v>#DIV/0!</v>
      </c>
      <c r="J3171" s="9" t="e">
        <f t="shared" ca="1" si="301"/>
        <v>#DIV/0!</v>
      </c>
    </row>
    <row r="3172" spans="3:10" x14ac:dyDescent="0.2">
      <c r="C3172" s="7">
        <v>506.62799999999999</v>
      </c>
      <c r="D3172" s="16">
        <v>-6.9839225473599997E-2</v>
      </c>
      <c r="E3172" s="14">
        <f t="shared" ca="1" si="302"/>
        <v>0</v>
      </c>
      <c r="F3172" s="14">
        <f t="shared" ca="1" si="303"/>
        <v>532.26800000000003</v>
      </c>
      <c r="G3172" s="15" t="e">
        <f t="shared" ca="1" si="304"/>
        <v>#DIV/0!</v>
      </c>
      <c r="H3172" s="15">
        <f t="shared" ca="1" si="305"/>
        <v>0.95182877798402299</v>
      </c>
      <c r="I3172" s="18" t="e">
        <f t="shared" ca="1" si="306"/>
        <v>#DIV/0!</v>
      </c>
      <c r="J3172" s="9" t="e">
        <f t="shared" ca="1" si="301"/>
        <v>#DIV/0!</v>
      </c>
    </row>
    <row r="3173" spans="3:10" x14ac:dyDescent="0.2">
      <c r="C3173" s="7">
        <v>504.88900000000001</v>
      </c>
      <c r="D3173" s="16">
        <v>-6.1633883846700002E-2</v>
      </c>
      <c r="E3173" s="14">
        <f t="shared" ca="1" si="302"/>
        <v>0</v>
      </c>
      <c r="F3173" s="14">
        <f t="shared" ca="1" si="303"/>
        <v>536.70000000000005</v>
      </c>
      <c r="G3173" s="15" t="e">
        <f t="shared" ca="1" si="304"/>
        <v>#DIV/0!</v>
      </c>
      <c r="H3173" s="15">
        <f t="shared" ca="1" si="305"/>
        <v>0.94072852617849811</v>
      </c>
      <c r="I3173" s="18" t="e">
        <f t="shared" ca="1" si="306"/>
        <v>#DIV/0!</v>
      </c>
      <c r="J3173" s="9" t="e">
        <f t="shared" ca="1" si="301"/>
        <v>#DIV/0!</v>
      </c>
    </row>
    <row r="3174" spans="3:10" x14ac:dyDescent="0.2">
      <c r="C3174" s="7">
        <v>509.40899999999999</v>
      </c>
      <c r="D3174" s="16">
        <v>-5.6066767581299998E-2</v>
      </c>
      <c r="E3174" s="14">
        <f t="shared" ca="1" si="302"/>
        <v>0</v>
      </c>
      <c r="F3174" s="14">
        <f t="shared" ca="1" si="303"/>
        <v>535.04899999999998</v>
      </c>
      <c r="G3174" s="15" t="e">
        <f t="shared" ca="1" si="304"/>
        <v>#DIV/0!</v>
      </c>
      <c r="H3174" s="15">
        <f t="shared" ca="1" si="305"/>
        <v>0.95207915536707854</v>
      </c>
      <c r="I3174" s="18" t="e">
        <f t="shared" ca="1" si="306"/>
        <v>#DIV/0!</v>
      </c>
      <c r="J3174" s="9" t="e">
        <f t="shared" ca="1" si="301"/>
        <v>#DIV/0!</v>
      </c>
    </row>
    <row r="3175" spans="3:10" x14ac:dyDescent="0.2">
      <c r="C3175" s="7">
        <v>507.541</v>
      </c>
      <c r="D3175" s="16">
        <v>-6.1029612738100002E-2</v>
      </c>
      <c r="E3175" s="14">
        <f t="shared" ca="1" si="302"/>
        <v>0</v>
      </c>
      <c r="F3175" s="14">
        <f t="shared" ca="1" si="303"/>
        <v>533.13699999999994</v>
      </c>
      <c r="G3175" s="15" t="e">
        <f t="shared" ca="1" si="304"/>
        <v>#DIV/0!</v>
      </c>
      <c r="H3175" s="15">
        <f t="shared" ca="1" si="305"/>
        <v>0.95198982625479012</v>
      </c>
      <c r="I3175" s="18" t="e">
        <f t="shared" ca="1" si="306"/>
        <v>#DIV/0!</v>
      </c>
      <c r="J3175" s="9" t="e">
        <f t="shared" ca="1" si="301"/>
        <v>#DIV/0!</v>
      </c>
    </row>
    <row r="3176" spans="3:10" x14ac:dyDescent="0.2">
      <c r="C3176" s="7">
        <v>505.22800000000001</v>
      </c>
      <c r="D3176" s="16">
        <v>-7.1555068769500005E-2</v>
      </c>
      <c r="E3176" s="14">
        <f t="shared" ca="1" si="302"/>
        <v>0</v>
      </c>
      <c r="F3176" s="14">
        <f t="shared" ca="1" si="303"/>
        <v>539.56799999999998</v>
      </c>
      <c r="G3176" s="15" t="e">
        <f t="shared" ca="1" si="304"/>
        <v>#DIV/0!</v>
      </c>
      <c r="H3176" s="15">
        <f t="shared" ca="1" si="305"/>
        <v>0.93635649260148868</v>
      </c>
      <c r="I3176" s="18" t="e">
        <f t="shared" ca="1" si="306"/>
        <v>#DIV/0!</v>
      </c>
      <c r="J3176" s="9" t="e">
        <f t="shared" ca="1" si="301"/>
        <v>#DIV/0!</v>
      </c>
    </row>
    <row r="3177" spans="3:10" x14ac:dyDescent="0.2">
      <c r="C3177" s="7">
        <v>503.89400000000001</v>
      </c>
      <c r="D3177" s="16">
        <v>-5.5942398528400002E-2</v>
      </c>
      <c r="E3177" s="14">
        <f t="shared" ca="1" si="302"/>
        <v>0</v>
      </c>
      <c r="F3177" s="14">
        <f t="shared" ca="1" si="303"/>
        <v>530.70299999999997</v>
      </c>
      <c r="G3177" s="15" t="e">
        <f t="shared" ca="1" si="304"/>
        <v>#DIV/0!</v>
      </c>
      <c r="H3177" s="15">
        <f t="shared" ca="1" si="305"/>
        <v>0.94948398633510656</v>
      </c>
      <c r="I3177" s="18" t="e">
        <f t="shared" ca="1" si="306"/>
        <v>#DIV/0!</v>
      </c>
      <c r="J3177" s="9" t="e">
        <f t="shared" ca="1" si="301"/>
        <v>#DIV/0!</v>
      </c>
    </row>
    <row r="3178" spans="3:10" x14ac:dyDescent="0.2">
      <c r="C3178" s="7">
        <v>498.02300000000002</v>
      </c>
      <c r="D3178" s="16">
        <v>-2.3424383819599999E-2</v>
      </c>
      <c r="E3178" s="14">
        <f t="shared" ca="1" si="302"/>
        <v>0</v>
      </c>
      <c r="F3178" s="14">
        <f t="shared" ca="1" si="303"/>
        <v>519.57799999999997</v>
      </c>
      <c r="G3178" s="15" t="e">
        <f t="shared" ca="1" si="304"/>
        <v>#DIV/0!</v>
      </c>
      <c r="H3178" s="15">
        <f t="shared" ca="1" si="305"/>
        <v>0.95851440977100655</v>
      </c>
      <c r="I3178" s="18" t="e">
        <f t="shared" ca="1" si="306"/>
        <v>#DIV/0!</v>
      </c>
      <c r="J3178" s="9" t="e">
        <f t="shared" ca="1" si="301"/>
        <v>#DIV/0!</v>
      </c>
    </row>
    <row r="3179" spans="3:10" x14ac:dyDescent="0.2">
      <c r="C3179" s="7">
        <v>499.71300000000002</v>
      </c>
      <c r="D3179" s="16">
        <v>-1.5004701793400001E-2</v>
      </c>
      <c r="E3179" s="14">
        <f t="shared" ca="1" si="302"/>
        <v>0</v>
      </c>
      <c r="F3179" s="14">
        <f t="shared" ca="1" si="303"/>
        <v>514.62400000000002</v>
      </c>
      <c r="G3179" s="15" t="e">
        <f t="shared" ca="1" si="304"/>
        <v>#DIV/0!</v>
      </c>
      <c r="H3179" s="15">
        <f t="shared" ca="1" si="305"/>
        <v>0.97102544770550925</v>
      </c>
      <c r="I3179" s="18" t="e">
        <f t="shared" ca="1" si="306"/>
        <v>#DIV/0!</v>
      </c>
      <c r="J3179" s="9" t="e">
        <f t="shared" ca="1" si="301"/>
        <v>#DIV/0!</v>
      </c>
    </row>
    <row r="3180" spans="3:10" x14ac:dyDescent="0.2">
      <c r="C3180" s="7">
        <v>498.37900000000002</v>
      </c>
      <c r="D3180" s="16">
        <v>-2.90207954246E-2</v>
      </c>
      <c r="E3180" s="14">
        <f t="shared" ca="1" si="302"/>
        <v>0</v>
      </c>
      <c r="F3180" s="14">
        <f t="shared" ca="1" si="303"/>
        <v>518.36099999999999</v>
      </c>
      <c r="G3180" s="15" t="e">
        <f t="shared" ca="1" si="304"/>
        <v>#DIV/0!</v>
      </c>
      <c r="H3180" s="15">
        <f t="shared" ca="1" si="305"/>
        <v>0.96145157525353953</v>
      </c>
      <c r="I3180" s="18" t="e">
        <f t="shared" ca="1" si="306"/>
        <v>#DIV/0!</v>
      </c>
      <c r="J3180" s="9" t="e">
        <f t="shared" ca="1" si="301"/>
        <v>#DIV/0!</v>
      </c>
    </row>
    <row r="3181" spans="3:10" x14ac:dyDescent="0.2">
      <c r="C3181" s="7">
        <v>499.26900000000001</v>
      </c>
      <c r="D3181" s="16">
        <v>-2.0797665797899999E-2</v>
      </c>
      <c r="E3181" s="14">
        <f t="shared" ca="1" si="302"/>
        <v>0</v>
      </c>
      <c r="F3181" s="14">
        <f t="shared" ca="1" si="303"/>
        <v>519.92600000000004</v>
      </c>
      <c r="G3181" s="15" t="e">
        <f t="shared" ca="1" si="304"/>
        <v>#DIV/0!</v>
      </c>
      <c r="H3181" s="15">
        <f t="shared" ca="1" si="305"/>
        <v>0.9602693460223185</v>
      </c>
      <c r="I3181" s="18" t="e">
        <f t="shared" ca="1" si="306"/>
        <v>#DIV/0!</v>
      </c>
      <c r="J3181" s="9" t="e">
        <f t="shared" ca="1" si="301"/>
        <v>#DIV/0!</v>
      </c>
    </row>
    <row r="3182" spans="3:10" x14ac:dyDescent="0.2">
      <c r="C3182" s="7">
        <v>499.89100000000002</v>
      </c>
      <c r="D3182" s="16">
        <v>-3.5718789235300002E-2</v>
      </c>
      <c r="E3182" s="14">
        <f t="shared" ca="1" si="302"/>
        <v>0</v>
      </c>
      <c r="F3182" s="14">
        <f t="shared" ca="1" si="303"/>
        <v>522.44600000000003</v>
      </c>
      <c r="G3182" s="15" t="e">
        <f t="shared" ca="1" si="304"/>
        <v>#DIV/0!</v>
      </c>
      <c r="H3182" s="15">
        <f t="shared" ca="1" si="305"/>
        <v>0.95682807409761006</v>
      </c>
      <c r="I3182" s="18" t="e">
        <f t="shared" ca="1" si="306"/>
        <v>#DIV/0!</v>
      </c>
      <c r="J3182" s="9" t="e">
        <f t="shared" ca="1" si="301"/>
        <v>#DIV/0!</v>
      </c>
    </row>
    <row r="3183" spans="3:10" x14ac:dyDescent="0.2">
      <c r="C3183" s="7">
        <v>507.185</v>
      </c>
      <c r="D3183" s="16">
        <v>-2.3383848227100001E-2</v>
      </c>
      <c r="E3183" s="14">
        <f t="shared" ca="1" si="302"/>
        <v>0</v>
      </c>
      <c r="F3183" s="14">
        <f t="shared" ca="1" si="303"/>
        <v>523.92399999999998</v>
      </c>
      <c r="G3183" s="15" t="e">
        <f t="shared" ca="1" si="304"/>
        <v>#DIV/0!</v>
      </c>
      <c r="H3183" s="15">
        <f t="shared" ca="1" si="305"/>
        <v>0.96805070964491036</v>
      </c>
      <c r="I3183" s="18" t="e">
        <f t="shared" ca="1" si="306"/>
        <v>#DIV/0!</v>
      </c>
      <c r="J3183" s="9" t="e">
        <f t="shared" ca="1" si="301"/>
        <v>#DIV/0!</v>
      </c>
    </row>
    <row r="3184" spans="3:10" x14ac:dyDescent="0.2">
      <c r="C3184" s="7">
        <v>515.279</v>
      </c>
      <c r="D3184" s="16">
        <v>-2.7524759519199998E-2</v>
      </c>
      <c r="E3184" s="14">
        <f t="shared" ca="1" si="302"/>
        <v>0</v>
      </c>
      <c r="F3184" s="14">
        <f t="shared" ca="1" si="303"/>
        <v>526.27</v>
      </c>
      <c r="G3184" s="15" t="e">
        <f t="shared" ca="1" si="304"/>
        <v>#DIV/0!</v>
      </c>
      <c r="H3184" s="15">
        <f t="shared" ca="1" si="305"/>
        <v>0.97911528302962358</v>
      </c>
      <c r="I3184" s="18" t="e">
        <f t="shared" ca="1" si="306"/>
        <v>#DIV/0!</v>
      </c>
      <c r="J3184" s="9" t="e">
        <f t="shared" ca="1" si="301"/>
        <v>#DIV/0!</v>
      </c>
    </row>
    <row r="3185" spans="3:10" x14ac:dyDescent="0.2">
      <c r="C3185" s="7">
        <v>513.32299999999998</v>
      </c>
      <c r="D3185" s="16">
        <v>-2.91120313774E-2</v>
      </c>
      <c r="E3185" s="14">
        <f t="shared" ca="1" si="302"/>
        <v>0</v>
      </c>
      <c r="F3185" s="14">
        <f t="shared" ca="1" si="303"/>
        <v>523.14099999999996</v>
      </c>
      <c r="G3185" s="15" t="e">
        <f t="shared" ca="1" si="304"/>
        <v>#DIV/0!</v>
      </c>
      <c r="H3185" s="15">
        <f t="shared" ca="1" si="305"/>
        <v>0.98123259312498923</v>
      </c>
      <c r="I3185" s="18" t="e">
        <f t="shared" ca="1" si="306"/>
        <v>#DIV/0!</v>
      </c>
      <c r="J3185" s="9" t="e">
        <f t="shared" ca="1" si="301"/>
        <v>#DIV/0!</v>
      </c>
    </row>
    <row r="3186" spans="3:10" x14ac:dyDescent="0.2">
      <c r="C3186" s="7">
        <v>520.08299999999997</v>
      </c>
      <c r="D3186" s="16">
        <v>-2.6375111446899999E-2</v>
      </c>
      <c r="E3186" s="14">
        <f t="shared" ca="1" si="302"/>
        <v>0</v>
      </c>
      <c r="F3186" s="14">
        <f t="shared" ca="1" si="303"/>
        <v>526.01</v>
      </c>
      <c r="G3186" s="15" t="e">
        <f t="shared" ca="1" si="304"/>
        <v>#DIV/0!</v>
      </c>
      <c r="H3186" s="15">
        <f t="shared" ca="1" si="305"/>
        <v>0.98873215338111442</v>
      </c>
      <c r="I3186" s="18" t="e">
        <f t="shared" ca="1" si="306"/>
        <v>#DIV/0!</v>
      </c>
      <c r="J3186" s="9" t="e">
        <f t="shared" ca="1" si="301"/>
        <v>#DIV/0!</v>
      </c>
    </row>
    <row r="3187" spans="3:10" x14ac:dyDescent="0.2">
      <c r="C3187" s="7">
        <v>514.74599999999998</v>
      </c>
      <c r="D3187" s="16">
        <v>7.7615827486400002E-3</v>
      </c>
      <c r="E3187" s="14">
        <f t="shared" ca="1" si="302"/>
        <v>0</v>
      </c>
      <c r="F3187" s="14">
        <f t="shared" ca="1" si="303"/>
        <v>501.673</v>
      </c>
      <c r="G3187" s="15" t="e">
        <f t="shared" ca="1" si="304"/>
        <v>#DIV/0!</v>
      </c>
      <c r="H3187" s="15">
        <f t="shared" ca="1" si="305"/>
        <v>1.0260588072310051</v>
      </c>
      <c r="I3187" s="18" t="e">
        <f t="shared" ca="1" si="306"/>
        <v>#DIV/0!</v>
      </c>
      <c r="J3187" s="9" t="e">
        <f t="shared" ca="1" si="301"/>
        <v>#DIV/0!</v>
      </c>
    </row>
    <row r="3188" spans="3:10" x14ac:dyDescent="0.2">
      <c r="C3188" s="7">
        <v>514.39</v>
      </c>
      <c r="D3188" s="16">
        <v>7.42871585362E-3</v>
      </c>
      <c r="E3188" s="14">
        <f t="shared" ca="1" si="302"/>
        <v>0</v>
      </c>
      <c r="F3188" s="14">
        <f t="shared" ca="1" si="303"/>
        <v>505.49799999999999</v>
      </c>
      <c r="G3188" s="15" t="e">
        <f t="shared" ca="1" si="304"/>
        <v>#DIV/0!</v>
      </c>
      <c r="H3188" s="15">
        <f t="shared" ca="1" si="305"/>
        <v>1.0175905740477706</v>
      </c>
      <c r="I3188" s="18" t="e">
        <f t="shared" ca="1" si="306"/>
        <v>#DIV/0!</v>
      </c>
      <c r="J3188" s="9" t="e">
        <f t="shared" ca="1" si="301"/>
        <v>#DIV/0!</v>
      </c>
    </row>
    <row r="3189" spans="3:10" x14ac:dyDescent="0.2">
      <c r="C3189" s="7">
        <v>519.01499999999999</v>
      </c>
      <c r="D3189" s="16">
        <v>2.5984460588E-2</v>
      </c>
      <c r="E3189" s="14">
        <f t="shared" ca="1" si="302"/>
        <v>0</v>
      </c>
      <c r="F3189" s="14">
        <f t="shared" ca="1" si="303"/>
        <v>501.84699999999998</v>
      </c>
      <c r="G3189" s="15" t="e">
        <f t="shared" ca="1" si="304"/>
        <v>#DIV/0!</v>
      </c>
      <c r="H3189" s="15">
        <f t="shared" ca="1" si="305"/>
        <v>1.0342096296281535</v>
      </c>
      <c r="I3189" s="18" t="e">
        <f t="shared" ca="1" si="306"/>
        <v>#DIV/0!</v>
      </c>
      <c r="J3189" s="9" t="e">
        <f t="shared" ca="1" si="301"/>
        <v>#DIV/0!</v>
      </c>
    </row>
    <row r="3190" spans="3:10" x14ac:dyDescent="0.2">
      <c r="C3190" s="7">
        <v>517.41399999999999</v>
      </c>
      <c r="D3190" s="16">
        <v>3.1648259566099998E-2</v>
      </c>
      <c r="E3190" s="14">
        <f t="shared" ca="1" si="302"/>
        <v>0</v>
      </c>
      <c r="F3190" s="14">
        <f t="shared" ca="1" si="303"/>
        <v>505.49799999999999</v>
      </c>
      <c r="G3190" s="15" t="e">
        <f t="shared" ca="1" si="304"/>
        <v>#DIV/0!</v>
      </c>
      <c r="H3190" s="15">
        <f t="shared" ca="1" si="305"/>
        <v>1.0235727935619923</v>
      </c>
      <c r="I3190" s="18" t="e">
        <f t="shared" ca="1" si="306"/>
        <v>#DIV/0!</v>
      </c>
      <c r="J3190" s="9" t="e">
        <f t="shared" ca="1" si="301"/>
        <v>#DIV/0!</v>
      </c>
    </row>
    <row r="3191" spans="3:10" x14ac:dyDescent="0.2">
      <c r="C3191" s="7">
        <v>514.56799999999998</v>
      </c>
      <c r="D3191" s="16">
        <v>3.9244739898699997E-2</v>
      </c>
      <c r="E3191" s="14">
        <f t="shared" ca="1" si="302"/>
        <v>0</v>
      </c>
      <c r="F3191" s="14">
        <f t="shared" ca="1" si="303"/>
        <v>501.76</v>
      </c>
      <c r="G3191" s="15" t="e">
        <f t="shared" ca="1" si="304"/>
        <v>#DIV/0!</v>
      </c>
      <c r="H3191" s="15">
        <f t="shared" ca="1" si="305"/>
        <v>1.0255261479591837</v>
      </c>
      <c r="I3191" s="18" t="e">
        <f t="shared" ca="1" si="306"/>
        <v>#DIV/0!</v>
      </c>
      <c r="J3191" s="9" t="e">
        <f t="shared" ca="1" si="301"/>
        <v>#DIV/0!</v>
      </c>
    </row>
    <row r="3192" spans="3:10" x14ac:dyDescent="0.2">
      <c r="C3192" s="7">
        <v>518.83699999999999</v>
      </c>
      <c r="D3192" s="16">
        <v>3.1409959511099997E-2</v>
      </c>
      <c r="E3192" s="14">
        <f t="shared" ca="1" si="302"/>
        <v>0</v>
      </c>
      <c r="F3192" s="14">
        <f t="shared" ca="1" si="303"/>
        <v>506.62799999999999</v>
      </c>
      <c r="G3192" s="15" t="e">
        <f t="shared" ca="1" si="304"/>
        <v>#DIV/0!</v>
      </c>
      <c r="H3192" s="15">
        <f t="shared" ca="1" si="305"/>
        <v>1.0240985496261557</v>
      </c>
      <c r="I3192" s="18" t="e">
        <f t="shared" ca="1" si="306"/>
        <v>#DIV/0!</v>
      </c>
      <c r="J3192" s="9" t="e">
        <f t="shared" ca="1" si="301"/>
        <v>#DIV/0!</v>
      </c>
    </row>
    <row r="3193" spans="3:10" x14ac:dyDescent="0.2">
      <c r="C3193" s="7">
        <v>510.565</v>
      </c>
      <c r="D3193" s="16">
        <v>2.8576388294800002E-2</v>
      </c>
      <c r="E3193" s="14">
        <f t="shared" ca="1" si="302"/>
        <v>0</v>
      </c>
      <c r="F3193" s="14">
        <f t="shared" ca="1" si="303"/>
        <v>504.88900000000001</v>
      </c>
      <c r="G3193" s="15" t="e">
        <f t="shared" ca="1" si="304"/>
        <v>#DIV/0!</v>
      </c>
      <c r="H3193" s="15">
        <f t="shared" ca="1" si="305"/>
        <v>1.0112420749907405</v>
      </c>
      <c r="I3193" s="18" t="e">
        <f t="shared" ca="1" si="306"/>
        <v>#DIV/0!</v>
      </c>
      <c r="J3193" s="9" t="e">
        <f t="shared" ca="1" si="301"/>
        <v>#DIV/0!</v>
      </c>
    </row>
    <row r="3194" spans="3:10" x14ac:dyDescent="0.2">
      <c r="C3194" s="7">
        <v>514.65700000000004</v>
      </c>
      <c r="D3194" s="16">
        <v>2.6577975708399999E-2</v>
      </c>
      <c r="E3194" s="14">
        <f t="shared" ca="1" si="302"/>
        <v>0</v>
      </c>
      <c r="F3194" s="14">
        <f t="shared" ca="1" si="303"/>
        <v>509.40899999999999</v>
      </c>
      <c r="G3194" s="15" t="e">
        <f t="shared" ca="1" si="304"/>
        <v>#DIV/0!</v>
      </c>
      <c r="H3194" s="15">
        <f t="shared" ca="1" si="305"/>
        <v>1.0103021344342169</v>
      </c>
      <c r="I3194" s="18" t="e">
        <f t="shared" ca="1" si="306"/>
        <v>#DIV/0!</v>
      </c>
      <c r="J3194" s="9" t="e">
        <f t="shared" ca="1" si="301"/>
        <v>#DIV/0!</v>
      </c>
    </row>
    <row r="3195" spans="3:10" x14ac:dyDescent="0.2">
      <c r="C3195" s="7">
        <v>517.94799999999998</v>
      </c>
      <c r="D3195" s="16">
        <v>3.9560356645000003E-2</v>
      </c>
      <c r="E3195" s="14">
        <f t="shared" ca="1" si="302"/>
        <v>0</v>
      </c>
      <c r="F3195" s="14">
        <f t="shared" ca="1" si="303"/>
        <v>507.541</v>
      </c>
      <c r="G3195" s="15" t="e">
        <f t="shared" ca="1" si="304"/>
        <v>#DIV/0!</v>
      </c>
      <c r="H3195" s="15">
        <f t="shared" ca="1" si="305"/>
        <v>1.0205047473997175</v>
      </c>
      <c r="I3195" s="18" t="e">
        <f t="shared" ca="1" si="306"/>
        <v>#DIV/0!</v>
      </c>
      <c r="J3195" s="9" t="e">
        <f t="shared" ca="1" si="301"/>
        <v>#DIV/0!</v>
      </c>
    </row>
    <row r="3196" spans="3:10" x14ac:dyDescent="0.2">
      <c r="C3196" s="7">
        <v>522.04</v>
      </c>
      <c r="D3196" s="16">
        <v>2.5855024246099999E-2</v>
      </c>
      <c r="E3196" s="14">
        <f t="shared" ca="1" si="302"/>
        <v>0</v>
      </c>
      <c r="F3196" s="14">
        <f t="shared" ca="1" si="303"/>
        <v>505.22800000000001</v>
      </c>
      <c r="G3196" s="15" t="e">
        <f t="shared" ca="1" si="304"/>
        <v>#DIV/0!</v>
      </c>
      <c r="H3196" s="15">
        <f t="shared" ca="1" si="305"/>
        <v>1.0332760654595547</v>
      </c>
      <c r="I3196" s="18" t="e">
        <f t="shared" ca="1" si="306"/>
        <v>#DIV/0!</v>
      </c>
      <c r="J3196" s="9" t="e">
        <f t="shared" ca="1" si="301"/>
        <v>#DIV/0!</v>
      </c>
    </row>
    <row r="3197" spans="3:10" x14ac:dyDescent="0.2">
      <c r="C3197" s="7">
        <v>522.12900000000002</v>
      </c>
      <c r="D3197" s="16">
        <v>2.7091998154499999E-2</v>
      </c>
      <c r="E3197" s="14">
        <f t="shared" ca="1" si="302"/>
        <v>0</v>
      </c>
      <c r="F3197" s="14">
        <f t="shared" ca="1" si="303"/>
        <v>503.89400000000001</v>
      </c>
      <c r="G3197" s="15" t="e">
        <f t="shared" ca="1" si="304"/>
        <v>#DIV/0!</v>
      </c>
      <c r="H3197" s="15">
        <f t="shared" ca="1" si="305"/>
        <v>1.0361881665588397</v>
      </c>
      <c r="I3197" s="18" t="e">
        <f t="shared" ca="1" si="306"/>
        <v>#DIV/0!</v>
      </c>
      <c r="J3197" s="9" t="e">
        <f t="shared" ca="1" si="301"/>
        <v>#DIV/0!</v>
      </c>
    </row>
    <row r="3198" spans="3:10" x14ac:dyDescent="0.2">
      <c r="C3198" s="7">
        <v>537.25</v>
      </c>
      <c r="D3198" s="16">
        <v>3.06965920862E-2</v>
      </c>
      <c r="E3198" s="14">
        <f t="shared" ca="1" si="302"/>
        <v>0</v>
      </c>
      <c r="F3198" s="14">
        <f t="shared" ca="1" si="303"/>
        <v>498.02300000000002</v>
      </c>
      <c r="G3198" s="15" t="e">
        <f t="shared" ca="1" si="304"/>
        <v>#DIV/0!</v>
      </c>
      <c r="H3198" s="15">
        <f t="shared" ca="1" si="305"/>
        <v>1.0787654385440029</v>
      </c>
      <c r="I3198" s="18" t="e">
        <f t="shared" ca="1" si="306"/>
        <v>#DIV/0!</v>
      </c>
      <c r="J3198" s="9" t="e">
        <f t="shared" ca="1" si="301"/>
        <v>#DIV/0!</v>
      </c>
    </row>
    <row r="3199" spans="3:10" x14ac:dyDescent="0.2">
      <c r="C3199" s="7">
        <v>544.45500000000004</v>
      </c>
      <c r="D3199" s="16">
        <v>3.2936380094600003E-2</v>
      </c>
      <c r="E3199" s="14">
        <f t="shared" ca="1" si="302"/>
        <v>0</v>
      </c>
      <c r="F3199" s="14">
        <f t="shared" ca="1" si="303"/>
        <v>499.71300000000002</v>
      </c>
      <c r="G3199" s="15" t="e">
        <f t="shared" ca="1" si="304"/>
        <v>#DIV/0!</v>
      </c>
      <c r="H3199" s="15">
        <f t="shared" ca="1" si="305"/>
        <v>1.0895353933157632</v>
      </c>
      <c r="I3199" s="18" t="e">
        <f t="shared" ca="1" si="306"/>
        <v>#DIV/0!</v>
      </c>
      <c r="J3199" s="9" t="e">
        <f t="shared" ca="1" si="301"/>
        <v>#DIV/0!</v>
      </c>
    </row>
    <row r="3200" spans="3:10" x14ac:dyDescent="0.2">
      <c r="C3200" s="7">
        <v>549.70299999999997</v>
      </c>
      <c r="D3200" s="16">
        <v>5.5641891816499998E-2</v>
      </c>
      <c r="E3200" s="14">
        <f t="shared" ca="1" si="302"/>
        <v>0</v>
      </c>
      <c r="F3200" s="14">
        <f t="shared" ca="1" si="303"/>
        <v>498.37900000000002</v>
      </c>
      <c r="G3200" s="15" t="e">
        <f t="shared" ca="1" si="304"/>
        <v>#DIV/0!</v>
      </c>
      <c r="H3200" s="15">
        <f t="shared" ca="1" si="305"/>
        <v>1.1029818672135061</v>
      </c>
      <c r="I3200" s="18" t="e">
        <f t="shared" ca="1" si="306"/>
        <v>#DIV/0!</v>
      </c>
      <c r="J3200" s="9" t="e">
        <f t="shared" ca="1" si="301"/>
        <v>#DIV/0!</v>
      </c>
    </row>
    <row r="3201" spans="3:10" x14ac:dyDescent="0.2">
      <c r="C3201" s="7">
        <v>548.19000000000005</v>
      </c>
      <c r="D3201" s="16">
        <v>4.6044650781300003E-2</v>
      </c>
      <c r="E3201" s="14">
        <f t="shared" ca="1" si="302"/>
        <v>0</v>
      </c>
      <c r="F3201" s="14">
        <f t="shared" ca="1" si="303"/>
        <v>499.26900000000001</v>
      </c>
      <c r="G3201" s="15" t="e">
        <f t="shared" ca="1" si="304"/>
        <v>#DIV/0!</v>
      </c>
      <c r="H3201" s="15">
        <f t="shared" ca="1" si="305"/>
        <v>1.0979852544419944</v>
      </c>
      <c r="I3201" s="18" t="e">
        <f t="shared" ca="1" si="306"/>
        <v>#DIV/0!</v>
      </c>
      <c r="J3201" s="9" t="e">
        <f t="shared" ca="1" si="301"/>
        <v>#DIV/0!</v>
      </c>
    </row>
    <row r="3202" spans="3:10" x14ac:dyDescent="0.2">
      <c r="C3202" s="7">
        <v>549.43600000000004</v>
      </c>
      <c r="D3202" s="16">
        <v>5.3779956294600001E-2</v>
      </c>
      <c r="E3202" s="14">
        <f t="shared" ca="1" si="302"/>
        <v>0</v>
      </c>
      <c r="F3202" s="14">
        <f t="shared" ca="1" si="303"/>
        <v>499.89100000000002</v>
      </c>
      <c r="G3202" s="15" t="e">
        <f t="shared" ca="1" si="304"/>
        <v>#DIV/0!</v>
      </c>
      <c r="H3202" s="15">
        <f t="shared" ca="1" si="305"/>
        <v>1.09911160633018</v>
      </c>
      <c r="I3202" s="18" t="e">
        <f t="shared" ca="1" si="306"/>
        <v>#DIV/0!</v>
      </c>
      <c r="J3202" s="9" t="e">
        <f t="shared" ca="1" si="301"/>
        <v>#DIV/0!</v>
      </c>
    </row>
    <row r="3203" spans="3:10" x14ac:dyDescent="0.2">
      <c r="C3203" s="7">
        <v>539.74</v>
      </c>
      <c r="D3203" s="16">
        <v>3.05912330706E-2</v>
      </c>
      <c r="E3203" s="14">
        <f t="shared" ca="1" si="302"/>
        <v>0</v>
      </c>
      <c r="F3203" s="14">
        <f t="shared" ca="1" si="303"/>
        <v>507.185</v>
      </c>
      <c r="G3203" s="15" t="e">
        <f t="shared" ca="1" si="304"/>
        <v>#DIV/0!</v>
      </c>
      <c r="H3203" s="15">
        <f t="shared" ca="1" si="305"/>
        <v>1.0641876238453425</v>
      </c>
      <c r="I3203" s="18" t="e">
        <f t="shared" ca="1" si="306"/>
        <v>#DIV/0!</v>
      </c>
      <c r="J3203" s="9" t="e">
        <f t="shared" ca="1" si="301"/>
        <v>#DIV/0!</v>
      </c>
    </row>
    <row r="3204" spans="3:10" x14ac:dyDescent="0.2">
      <c r="C3204" s="7">
        <v>533.69200000000001</v>
      </c>
      <c r="D3204" s="16">
        <v>2.8419087644500001E-2</v>
      </c>
      <c r="E3204" s="14">
        <f t="shared" ca="1" si="302"/>
        <v>0</v>
      </c>
      <c r="F3204" s="14">
        <f t="shared" ca="1" si="303"/>
        <v>515.279</v>
      </c>
      <c r="G3204" s="15" t="e">
        <f t="shared" ca="1" si="304"/>
        <v>#DIV/0!</v>
      </c>
      <c r="H3204" s="15">
        <f t="shared" ca="1" si="305"/>
        <v>1.0357340392292331</v>
      </c>
      <c r="I3204" s="18" t="e">
        <f t="shared" ca="1" si="306"/>
        <v>#DIV/0!</v>
      </c>
      <c r="J3204" s="9" t="e">
        <f t="shared" ca="1" si="301"/>
        <v>#DIV/0!</v>
      </c>
    </row>
    <row r="3205" spans="3:10" x14ac:dyDescent="0.2">
      <c r="C3205" s="7">
        <v>545.52200000000005</v>
      </c>
      <c r="D3205" s="16">
        <v>4.91940002379E-2</v>
      </c>
      <c r="E3205" s="14">
        <f t="shared" ca="1" si="302"/>
        <v>0</v>
      </c>
      <c r="F3205" s="14">
        <f t="shared" ca="1" si="303"/>
        <v>513.32299999999998</v>
      </c>
      <c r="G3205" s="15" t="e">
        <f t="shared" ca="1" si="304"/>
        <v>#DIV/0!</v>
      </c>
      <c r="H3205" s="15">
        <f t="shared" ca="1" si="305"/>
        <v>1.062726587353382</v>
      </c>
      <c r="I3205" s="18" t="e">
        <f t="shared" ca="1" si="306"/>
        <v>#DIV/0!</v>
      </c>
      <c r="J3205" s="9" t="e">
        <f t="shared" ca="1" si="301"/>
        <v>#DIV/0!</v>
      </c>
    </row>
    <row r="3206" spans="3:10" x14ac:dyDescent="0.2">
      <c r="C3206" s="7">
        <v>545.43299999999999</v>
      </c>
      <c r="D3206" s="16">
        <v>4.2743397482799997E-2</v>
      </c>
      <c r="E3206" s="14">
        <f t="shared" ca="1" si="302"/>
        <v>0</v>
      </c>
      <c r="F3206" s="14">
        <f t="shared" ca="1" si="303"/>
        <v>520.08299999999997</v>
      </c>
      <c r="G3206" s="15" t="e">
        <f t="shared" ca="1" si="304"/>
        <v>#DIV/0!</v>
      </c>
      <c r="H3206" s="15">
        <f t="shared" ca="1" si="305"/>
        <v>1.0487422199918091</v>
      </c>
      <c r="I3206" s="18" t="e">
        <f t="shared" ca="1" si="306"/>
        <v>#DIV/0!</v>
      </c>
      <c r="J3206" s="9" t="e">
        <f t="shared" ca="1" si="301"/>
        <v>#DIV/0!</v>
      </c>
    </row>
    <row r="3207" spans="3:10" x14ac:dyDescent="0.2">
      <c r="C3207" s="7">
        <v>540.36300000000006</v>
      </c>
      <c r="D3207" s="16">
        <v>5.1185258880099997E-2</v>
      </c>
      <c r="E3207" s="14">
        <f t="shared" ca="1" si="302"/>
        <v>0</v>
      </c>
      <c r="F3207" s="14">
        <f t="shared" ca="1" si="303"/>
        <v>514.74599999999998</v>
      </c>
      <c r="G3207" s="15" t="e">
        <f t="shared" ca="1" si="304"/>
        <v>#DIV/0!</v>
      </c>
      <c r="H3207" s="15">
        <f t="shared" ca="1" si="305"/>
        <v>1.0497662925015445</v>
      </c>
      <c r="I3207" s="18" t="e">
        <f t="shared" ca="1" si="306"/>
        <v>#DIV/0!</v>
      </c>
      <c r="J3207" s="9" t="e">
        <f t="shared" ca="1" si="301"/>
        <v>#DIV/0!</v>
      </c>
    </row>
    <row r="3208" spans="3:10" x14ac:dyDescent="0.2">
      <c r="C3208" s="7">
        <v>544.54399999999998</v>
      </c>
      <c r="D3208" s="16">
        <v>5.3518163217899997E-2</v>
      </c>
      <c r="E3208" s="14">
        <f t="shared" ca="1" si="302"/>
        <v>0</v>
      </c>
      <c r="F3208" s="14">
        <f t="shared" ca="1" si="303"/>
        <v>514.39</v>
      </c>
      <c r="G3208" s="15" t="e">
        <f t="shared" ca="1" si="304"/>
        <v>#DIV/0!</v>
      </c>
      <c r="H3208" s="15">
        <f t="shared" ca="1" si="305"/>
        <v>1.0586208907638173</v>
      </c>
      <c r="I3208" s="18" t="e">
        <f t="shared" ca="1" si="306"/>
        <v>#DIV/0!</v>
      </c>
      <c r="J3208" s="9" t="e">
        <f t="shared" ca="1" si="301"/>
        <v>#DIV/0!</v>
      </c>
    </row>
    <row r="3209" spans="3:10" x14ac:dyDescent="0.2">
      <c r="C3209" s="7">
        <v>560.11</v>
      </c>
      <c r="D3209" s="16">
        <v>6.70144379436E-2</v>
      </c>
      <c r="E3209" s="14">
        <f t="shared" ca="1" si="302"/>
        <v>0</v>
      </c>
      <c r="F3209" s="14">
        <f t="shared" ca="1" si="303"/>
        <v>519.01499999999999</v>
      </c>
      <c r="G3209" s="15" t="e">
        <f t="shared" ca="1" si="304"/>
        <v>#DIV/0!</v>
      </c>
      <c r="H3209" s="15">
        <f t="shared" ca="1" si="305"/>
        <v>1.0791788291282527</v>
      </c>
      <c r="I3209" s="18" t="e">
        <f t="shared" ca="1" si="306"/>
        <v>#DIV/0!</v>
      </c>
      <c r="J3209" s="9" t="e">
        <f t="shared" ca="1" si="301"/>
        <v>#DIV/0!</v>
      </c>
    </row>
    <row r="3210" spans="3:10" x14ac:dyDescent="0.2">
      <c r="C3210" s="7">
        <v>577.54300000000001</v>
      </c>
      <c r="D3210" s="16">
        <v>8.3418756655600002E-2</v>
      </c>
      <c r="E3210" s="14">
        <f t="shared" ca="1" si="302"/>
        <v>0</v>
      </c>
      <c r="F3210" s="14">
        <f t="shared" ca="1" si="303"/>
        <v>517.41399999999999</v>
      </c>
      <c r="G3210" s="15" t="e">
        <f t="shared" ca="1" si="304"/>
        <v>#DIV/0!</v>
      </c>
      <c r="H3210" s="15">
        <f t="shared" ca="1" si="305"/>
        <v>1.1162106166435388</v>
      </c>
      <c r="I3210" s="18" t="e">
        <f t="shared" ca="1" si="306"/>
        <v>#DIV/0!</v>
      </c>
      <c r="J3210" s="9" t="e">
        <f t="shared" ca="1" si="301"/>
        <v>#DIV/0!</v>
      </c>
    </row>
    <row r="3211" spans="3:10" x14ac:dyDescent="0.2">
      <c r="C3211" s="7">
        <v>575.85299999999995</v>
      </c>
      <c r="D3211" s="16">
        <v>9.1164191720899998E-2</v>
      </c>
      <c r="E3211" s="14">
        <f t="shared" ca="1" si="302"/>
        <v>0</v>
      </c>
      <c r="F3211" s="14">
        <f t="shared" ca="1" si="303"/>
        <v>514.56799999999998</v>
      </c>
      <c r="G3211" s="15" t="e">
        <f t="shared" ca="1" si="304"/>
        <v>#DIV/0!</v>
      </c>
      <c r="H3211" s="15">
        <f t="shared" ca="1" si="305"/>
        <v>1.119099905163166</v>
      </c>
      <c r="I3211" s="18" t="e">
        <f t="shared" ca="1" si="306"/>
        <v>#DIV/0!</v>
      </c>
      <c r="J3211" s="9" t="e">
        <f t="shared" ca="1" si="301"/>
        <v>#DIV/0!</v>
      </c>
    </row>
    <row r="3212" spans="3:10" x14ac:dyDescent="0.2">
      <c r="C3212" s="7">
        <v>574.42999999999995</v>
      </c>
      <c r="D3212" s="16">
        <v>9.8398932948599999E-2</v>
      </c>
      <c r="E3212" s="14">
        <f t="shared" ca="1" si="302"/>
        <v>0</v>
      </c>
      <c r="F3212" s="14">
        <f t="shared" ca="1" si="303"/>
        <v>518.83699999999999</v>
      </c>
      <c r="G3212" s="15" t="e">
        <f t="shared" ca="1" si="304"/>
        <v>#DIV/0!</v>
      </c>
      <c r="H3212" s="15">
        <f t="shared" ca="1" si="305"/>
        <v>1.1071492588230984</v>
      </c>
      <c r="I3212" s="18" t="e">
        <f t="shared" ca="1" si="306"/>
        <v>#DIV/0!</v>
      </c>
      <c r="J3212" s="9" t="e">
        <f t="shared" ca="1" si="301"/>
        <v>#DIV/0!</v>
      </c>
    </row>
    <row r="3213" spans="3:10" x14ac:dyDescent="0.2">
      <c r="C3213" s="7">
        <v>576.476</v>
      </c>
      <c r="D3213" s="16">
        <v>9.8663214562900003E-2</v>
      </c>
      <c r="E3213" s="14">
        <f t="shared" ca="1" si="302"/>
        <v>0</v>
      </c>
      <c r="F3213" s="14">
        <f t="shared" ca="1" si="303"/>
        <v>510.565</v>
      </c>
      <c r="G3213" s="15" t="e">
        <f t="shared" ca="1" si="304"/>
        <v>#DIV/0!</v>
      </c>
      <c r="H3213" s="15">
        <f t="shared" ca="1" si="305"/>
        <v>1.1290942387355185</v>
      </c>
      <c r="I3213" s="18" t="e">
        <f t="shared" ca="1" si="306"/>
        <v>#DIV/0!</v>
      </c>
      <c r="J3213" s="9" t="e">
        <f t="shared" ca="1" si="301"/>
        <v>#DIV/0!</v>
      </c>
    </row>
    <row r="3214" spans="3:10" x14ac:dyDescent="0.2">
      <c r="C3214" s="7">
        <v>574.875</v>
      </c>
      <c r="D3214" s="16">
        <v>8.8785131220499997E-2</v>
      </c>
      <c r="E3214" s="14">
        <f t="shared" ca="1" si="302"/>
        <v>0</v>
      </c>
      <c r="F3214" s="14">
        <f t="shared" ca="1" si="303"/>
        <v>514.65700000000004</v>
      </c>
      <c r="G3214" s="15" t="e">
        <f t="shared" ca="1" si="304"/>
        <v>#DIV/0!</v>
      </c>
      <c r="H3214" s="15">
        <f t="shared" ca="1" si="305"/>
        <v>1.1170060836634883</v>
      </c>
      <c r="I3214" s="18" t="e">
        <f t="shared" ca="1" si="306"/>
        <v>#DIV/0!</v>
      </c>
      <c r="J3214" s="9" t="e">
        <f t="shared" ca="1" si="301"/>
        <v>#DIV/0!</v>
      </c>
    </row>
    <row r="3215" spans="3:10" x14ac:dyDescent="0.2">
      <c r="C3215" s="7">
        <v>560.73199999999997</v>
      </c>
      <c r="D3215" s="16">
        <v>6.7897500163400001E-2</v>
      </c>
      <c r="E3215" s="14">
        <f t="shared" ca="1" si="302"/>
        <v>0</v>
      </c>
      <c r="F3215" s="14">
        <f t="shared" ca="1" si="303"/>
        <v>517.94799999999998</v>
      </c>
      <c r="G3215" s="15" t="e">
        <f t="shared" ca="1" si="304"/>
        <v>#DIV/0!</v>
      </c>
      <c r="H3215" s="15">
        <f t="shared" ca="1" si="305"/>
        <v>1.0826028867762787</v>
      </c>
      <c r="I3215" s="18" t="e">
        <f t="shared" ca="1" si="306"/>
        <v>#DIV/0!</v>
      </c>
      <c r="J3215" s="9" t="e">
        <f t="shared" ca="1" si="301"/>
        <v>#DIV/0!</v>
      </c>
    </row>
    <row r="3216" spans="3:10" x14ac:dyDescent="0.2">
      <c r="C3216" s="7">
        <v>562.51099999999997</v>
      </c>
      <c r="D3216" s="16">
        <v>8.1891502403399999E-2</v>
      </c>
      <c r="E3216" s="14">
        <f t="shared" ca="1" si="302"/>
        <v>0</v>
      </c>
      <c r="F3216" s="14">
        <f t="shared" ca="1" si="303"/>
        <v>522.04</v>
      </c>
      <c r="G3216" s="15" t="e">
        <f t="shared" ca="1" si="304"/>
        <v>#DIV/0!</v>
      </c>
      <c r="H3216" s="15">
        <f t="shared" ca="1" si="305"/>
        <v>1.077524710750134</v>
      </c>
      <c r="I3216" s="18" t="e">
        <f t="shared" ca="1" si="306"/>
        <v>#DIV/0!</v>
      </c>
      <c r="J3216" s="9" t="e">
        <f t="shared" ca="1" si="301"/>
        <v>#DIV/0!</v>
      </c>
    </row>
    <row r="3217" spans="3:10" x14ac:dyDescent="0.2">
      <c r="C3217" s="7">
        <v>561.17700000000002</v>
      </c>
      <c r="D3217" s="16">
        <v>8.2651531338500006E-2</v>
      </c>
      <c r="E3217" s="14">
        <f t="shared" ca="1" si="302"/>
        <v>0</v>
      </c>
      <c r="F3217" s="14">
        <f t="shared" ca="1" si="303"/>
        <v>522.12900000000002</v>
      </c>
      <c r="G3217" s="15" t="e">
        <f t="shared" ca="1" si="304"/>
        <v>#DIV/0!</v>
      </c>
      <c r="H3217" s="15">
        <f t="shared" ca="1" si="305"/>
        <v>1.0747861160747632</v>
      </c>
      <c r="I3217" s="18" t="e">
        <f t="shared" ca="1" si="306"/>
        <v>#DIV/0!</v>
      </c>
      <c r="J3217" s="9" t="e">
        <f t="shared" ca="1" si="301"/>
        <v>#DIV/0!</v>
      </c>
    </row>
    <row r="3218" spans="3:10" x14ac:dyDescent="0.2">
      <c r="C3218" s="7">
        <v>570.25</v>
      </c>
      <c r="D3218" s="16">
        <v>5.66943090601E-2</v>
      </c>
      <c r="E3218" s="14">
        <f t="shared" ca="1" si="302"/>
        <v>0</v>
      </c>
      <c r="F3218" s="14">
        <f t="shared" ca="1" si="303"/>
        <v>537.25</v>
      </c>
      <c r="G3218" s="15" t="e">
        <f t="shared" ca="1" si="304"/>
        <v>#DIV/0!</v>
      </c>
      <c r="H3218" s="15">
        <f t="shared" ca="1" si="305"/>
        <v>1.0614239181014424</v>
      </c>
      <c r="I3218" s="18" t="e">
        <f t="shared" ca="1" si="306"/>
        <v>#DIV/0!</v>
      </c>
      <c r="J3218" s="9" t="e">
        <f t="shared" ca="1" si="301"/>
        <v>#DIV/0!</v>
      </c>
    </row>
    <row r="3219" spans="3:10" x14ac:dyDescent="0.2">
      <c r="C3219" s="7">
        <v>562.42200000000003</v>
      </c>
      <c r="D3219" s="16">
        <v>4.1801889832599998E-2</v>
      </c>
      <c r="E3219" s="14">
        <f t="shared" ca="1" si="302"/>
        <v>0</v>
      </c>
      <c r="F3219" s="14">
        <f t="shared" ca="1" si="303"/>
        <v>544.45500000000004</v>
      </c>
      <c r="G3219" s="15" t="e">
        <f t="shared" ca="1" si="304"/>
        <v>#DIV/0!</v>
      </c>
      <c r="H3219" s="15">
        <f t="shared" ca="1" si="305"/>
        <v>1.0329999724495138</v>
      </c>
      <c r="I3219" s="18" t="e">
        <f t="shared" ca="1" si="306"/>
        <v>#DIV/0!</v>
      </c>
      <c r="J3219" s="9" t="e">
        <f t="shared" ca="1" si="301"/>
        <v>#DIV/0!</v>
      </c>
    </row>
    <row r="3220" spans="3:10" x14ac:dyDescent="0.2">
      <c r="C3220" s="7">
        <v>551.48199999999997</v>
      </c>
      <c r="D3220" s="16">
        <v>2.21180519621E-2</v>
      </c>
      <c r="E3220" s="14">
        <f t="shared" ca="1" si="302"/>
        <v>0</v>
      </c>
      <c r="F3220" s="14">
        <f t="shared" ca="1" si="303"/>
        <v>549.70299999999997</v>
      </c>
      <c r="G3220" s="15" t="e">
        <f t="shared" ca="1" si="304"/>
        <v>#DIV/0!</v>
      </c>
      <c r="H3220" s="15">
        <f t="shared" ca="1" si="305"/>
        <v>1.003236293052794</v>
      </c>
      <c r="I3220" s="18" t="e">
        <f t="shared" ca="1" si="306"/>
        <v>#DIV/0!</v>
      </c>
      <c r="J3220" s="9" t="e">
        <f t="shared" ca="1" si="301"/>
        <v>#DIV/0!</v>
      </c>
    </row>
    <row r="3221" spans="3:10" x14ac:dyDescent="0.2">
      <c r="C3221" s="7">
        <v>546.14499999999998</v>
      </c>
      <c r="D3221" s="16">
        <v>1.4289397071E-2</v>
      </c>
      <c r="E3221" s="14">
        <f t="shared" ca="1" si="302"/>
        <v>0</v>
      </c>
      <c r="F3221" s="14">
        <f t="shared" ca="1" si="303"/>
        <v>548.19000000000005</v>
      </c>
      <c r="G3221" s="15" t="e">
        <f t="shared" ca="1" si="304"/>
        <v>#DIV/0!</v>
      </c>
      <c r="H3221" s="15">
        <f t="shared" ca="1" si="305"/>
        <v>0.99626954158229797</v>
      </c>
      <c r="I3221" s="18" t="e">
        <f t="shared" ca="1" si="306"/>
        <v>#DIV/0!</v>
      </c>
      <c r="J3221" s="9" t="e">
        <f t="shared" ca="1" si="301"/>
        <v>#DIV/0!</v>
      </c>
    </row>
    <row r="3222" spans="3:10" x14ac:dyDescent="0.2">
      <c r="C3222" s="7">
        <v>549.34699999999998</v>
      </c>
      <c r="D3222" s="16">
        <v>1.7589306600699999E-2</v>
      </c>
      <c r="E3222" s="14">
        <f t="shared" ca="1" si="302"/>
        <v>0</v>
      </c>
      <c r="F3222" s="14">
        <f t="shared" ca="1" si="303"/>
        <v>549.43600000000004</v>
      </c>
      <c r="G3222" s="15" t="e">
        <f t="shared" ca="1" si="304"/>
        <v>#DIV/0!</v>
      </c>
      <c r="H3222" s="15">
        <f t="shared" ca="1" si="305"/>
        <v>0.99983801571065589</v>
      </c>
      <c r="I3222" s="18" t="e">
        <f t="shared" ca="1" si="306"/>
        <v>#DIV/0!</v>
      </c>
      <c r="J3222" s="9" t="e">
        <f t="shared" ca="1" si="301"/>
        <v>#DIV/0!</v>
      </c>
    </row>
    <row r="3223" spans="3:10" x14ac:dyDescent="0.2">
      <c r="C3223" s="7">
        <v>548.72400000000005</v>
      </c>
      <c r="D3223" s="16">
        <v>3.1250971173300002E-2</v>
      </c>
      <c r="E3223" s="14">
        <f t="shared" ca="1" si="302"/>
        <v>0</v>
      </c>
      <c r="F3223" s="14">
        <f t="shared" ca="1" si="303"/>
        <v>539.74</v>
      </c>
      <c r="G3223" s="15" t="e">
        <f t="shared" ca="1" si="304"/>
        <v>#DIV/0!</v>
      </c>
      <c r="H3223" s="15">
        <f t="shared" ca="1" si="305"/>
        <v>1.0166450513210066</v>
      </c>
      <c r="I3223" s="18" t="e">
        <f t="shared" ca="1" si="306"/>
        <v>#DIV/0!</v>
      </c>
      <c r="J3223" s="9" t="e">
        <f t="shared" ref="J3223:J3286" ca="1" si="307">ROUND(I3223-D3223,10)</f>
        <v>#DIV/0!</v>
      </c>
    </row>
    <row r="3224" spans="3:10" x14ac:dyDescent="0.2">
      <c r="C3224" s="7">
        <v>550.23599999999999</v>
      </c>
      <c r="D3224" s="16">
        <v>3.4801314197199999E-2</v>
      </c>
      <c r="E3224" s="14">
        <f t="shared" ca="1" si="302"/>
        <v>0</v>
      </c>
      <c r="F3224" s="14">
        <f t="shared" ca="1" si="303"/>
        <v>533.69200000000001</v>
      </c>
      <c r="G3224" s="15" t="e">
        <f t="shared" ca="1" si="304"/>
        <v>#DIV/0!</v>
      </c>
      <c r="H3224" s="15">
        <f t="shared" ca="1" si="305"/>
        <v>1.0309991530695606</v>
      </c>
      <c r="I3224" s="18" t="e">
        <f t="shared" ca="1" si="306"/>
        <v>#DIV/0!</v>
      </c>
      <c r="J3224" s="9" t="e">
        <f t="shared" ca="1" si="307"/>
        <v>#DIV/0!</v>
      </c>
    </row>
    <row r="3225" spans="3:10" x14ac:dyDescent="0.2">
      <c r="C3225" s="7">
        <v>548.54600000000005</v>
      </c>
      <c r="D3225" s="16">
        <v>1.37370455345E-2</v>
      </c>
      <c r="E3225" s="14">
        <f t="shared" ca="1" si="302"/>
        <v>0</v>
      </c>
      <c r="F3225" s="14">
        <f t="shared" ca="1" si="303"/>
        <v>545.52200000000005</v>
      </c>
      <c r="G3225" s="15" t="e">
        <f t="shared" ca="1" si="304"/>
        <v>#DIV/0!</v>
      </c>
      <c r="H3225" s="15">
        <f t="shared" ca="1" si="305"/>
        <v>1.0055433144767765</v>
      </c>
      <c r="I3225" s="18" t="e">
        <f t="shared" ca="1" si="306"/>
        <v>#DIV/0!</v>
      </c>
      <c r="J3225" s="9" t="e">
        <f t="shared" ca="1" si="307"/>
        <v>#DIV/0!</v>
      </c>
    </row>
    <row r="3226" spans="3:10" x14ac:dyDescent="0.2">
      <c r="C3226" s="7">
        <v>554.06100000000004</v>
      </c>
      <c r="D3226" s="16">
        <v>2.38787358124E-2</v>
      </c>
      <c r="E3226" s="14">
        <f t="shared" ca="1" si="302"/>
        <v>0</v>
      </c>
      <c r="F3226" s="14">
        <f t="shared" ca="1" si="303"/>
        <v>545.43299999999999</v>
      </c>
      <c r="G3226" s="15" t="e">
        <f t="shared" ca="1" si="304"/>
        <v>#DIV/0!</v>
      </c>
      <c r="H3226" s="15">
        <f t="shared" ca="1" si="305"/>
        <v>1.0158186248356811</v>
      </c>
      <c r="I3226" s="18" t="e">
        <f t="shared" ca="1" si="306"/>
        <v>#DIV/0!</v>
      </c>
      <c r="J3226" s="9" t="e">
        <f t="shared" ca="1" si="307"/>
        <v>#DIV/0!</v>
      </c>
    </row>
    <row r="3227" spans="3:10" x14ac:dyDescent="0.2">
      <c r="C3227" s="7">
        <v>555.50699999999995</v>
      </c>
      <c r="D3227" s="16">
        <v>3.0180331873699999E-2</v>
      </c>
      <c r="E3227" s="14">
        <f t="shared" ca="1" si="302"/>
        <v>0</v>
      </c>
      <c r="F3227" s="14">
        <f t="shared" ca="1" si="303"/>
        <v>540.36300000000006</v>
      </c>
      <c r="G3227" s="15" t="e">
        <f t="shared" ca="1" si="304"/>
        <v>#DIV/0!</v>
      </c>
      <c r="H3227" s="15">
        <f t="shared" ca="1" si="305"/>
        <v>1.0280256050099654</v>
      </c>
      <c r="I3227" s="18" t="e">
        <f t="shared" ca="1" si="306"/>
        <v>#DIV/0!</v>
      </c>
      <c r="J3227" s="9" t="e">
        <f t="shared" ca="1" si="307"/>
        <v>#DIV/0!</v>
      </c>
    </row>
    <row r="3228" spans="3:10" x14ac:dyDescent="0.2">
      <c r="C3228" s="7">
        <v>561.02200000000005</v>
      </c>
      <c r="D3228" s="16">
        <v>3.3483544243799998E-2</v>
      </c>
      <c r="E3228" s="14">
        <f t="shared" ca="1" si="302"/>
        <v>0</v>
      </c>
      <c r="F3228" s="14">
        <f t="shared" ca="1" si="303"/>
        <v>544.54399999999998</v>
      </c>
      <c r="G3228" s="15" t="e">
        <f t="shared" ca="1" si="304"/>
        <v>#DIV/0!</v>
      </c>
      <c r="H3228" s="15">
        <f t="shared" ca="1" si="305"/>
        <v>1.0302601809954752</v>
      </c>
      <c r="I3228" s="18" t="e">
        <f t="shared" ca="1" si="306"/>
        <v>#DIV/0!</v>
      </c>
      <c r="J3228" s="9" t="e">
        <f t="shared" ca="1" si="307"/>
        <v>#DIV/0!</v>
      </c>
    </row>
    <row r="3229" spans="3:10" x14ac:dyDescent="0.2">
      <c r="C3229" s="7">
        <v>557.76700000000005</v>
      </c>
      <c r="D3229" s="16">
        <v>1.32569722693E-2</v>
      </c>
      <c r="E3229" s="14">
        <f t="shared" ca="1" si="302"/>
        <v>0</v>
      </c>
      <c r="F3229" s="14">
        <f t="shared" ca="1" si="303"/>
        <v>560.11</v>
      </c>
      <c r="G3229" s="15" t="e">
        <f t="shared" ca="1" si="304"/>
        <v>#DIV/0!</v>
      </c>
      <c r="H3229" s="15">
        <f t="shared" ca="1" si="305"/>
        <v>0.99581689311028199</v>
      </c>
      <c r="I3229" s="18" t="e">
        <f t="shared" ca="1" si="306"/>
        <v>#DIV/0!</v>
      </c>
      <c r="J3229" s="9" t="e">
        <f t="shared" ca="1" si="307"/>
        <v>#DIV/0!</v>
      </c>
    </row>
    <row r="3230" spans="3:10" x14ac:dyDescent="0.2">
      <c r="C3230" s="7">
        <v>565.27099999999996</v>
      </c>
      <c r="D3230" s="16">
        <v>-1.14100216538E-2</v>
      </c>
      <c r="E3230" s="14">
        <f t="shared" ca="1" si="302"/>
        <v>0</v>
      </c>
      <c r="F3230" s="14">
        <f t="shared" ca="1" si="303"/>
        <v>577.54300000000001</v>
      </c>
      <c r="G3230" s="15" t="e">
        <f t="shared" ca="1" si="304"/>
        <v>#DIV/0!</v>
      </c>
      <c r="H3230" s="15">
        <f t="shared" ca="1" si="305"/>
        <v>0.97875136569917731</v>
      </c>
      <c r="I3230" s="18" t="e">
        <f t="shared" ca="1" si="306"/>
        <v>#DIV/0!</v>
      </c>
      <c r="J3230" s="9" t="e">
        <f t="shared" ca="1" si="307"/>
        <v>#DIV/0!</v>
      </c>
    </row>
    <row r="3231" spans="3:10" x14ac:dyDescent="0.2">
      <c r="C3231" s="7">
        <v>563.73400000000004</v>
      </c>
      <c r="D3231" s="16">
        <v>-2.24912861059E-2</v>
      </c>
      <c r="E3231" s="14">
        <f t="shared" ca="1" si="302"/>
        <v>0</v>
      </c>
      <c r="F3231" s="14">
        <f t="shared" ca="1" si="303"/>
        <v>575.85299999999995</v>
      </c>
      <c r="G3231" s="15" t="e">
        <f t="shared" ca="1" si="304"/>
        <v>#DIV/0!</v>
      </c>
      <c r="H3231" s="15">
        <f t="shared" ca="1" si="305"/>
        <v>0.97895469850812633</v>
      </c>
      <c r="I3231" s="18" t="e">
        <f t="shared" ca="1" si="306"/>
        <v>#DIV/0!</v>
      </c>
      <c r="J3231" s="9" t="e">
        <f t="shared" ca="1" si="307"/>
        <v>#DIV/0!</v>
      </c>
    </row>
    <row r="3232" spans="3:10" x14ac:dyDescent="0.2">
      <c r="C3232" s="7">
        <v>562.91999999999996</v>
      </c>
      <c r="D3232" s="16">
        <v>-2.5382978534300001E-2</v>
      </c>
      <c r="E3232" s="14">
        <f t="shared" ca="1" si="302"/>
        <v>0</v>
      </c>
      <c r="F3232" s="14">
        <f t="shared" ca="1" si="303"/>
        <v>574.42999999999995</v>
      </c>
      <c r="G3232" s="15" t="e">
        <f t="shared" ca="1" si="304"/>
        <v>#DIV/0!</v>
      </c>
      <c r="H3232" s="15">
        <f t="shared" ca="1" si="305"/>
        <v>0.97996274567832464</v>
      </c>
      <c r="I3232" s="18" t="e">
        <f t="shared" ca="1" si="306"/>
        <v>#DIV/0!</v>
      </c>
      <c r="J3232" s="9" t="e">
        <f t="shared" ca="1" si="307"/>
        <v>#DIV/0!</v>
      </c>
    </row>
    <row r="3233" spans="3:10" x14ac:dyDescent="0.2">
      <c r="C3233" s="7">
        <v>564.27599999999995</v>
      </c>
      <c r="D3233" s="16">
        <v>-2.0177698127300001E-2</v>
      </c>
      <c r="E3233" s="14">
        <f t="shared" ref="E3233:E3296" ca="1" si="308">OFFSET(B3233,-$K$1,0)</f>
        <v>0</v>
      </c>
      <c r="F3233" s="14">
        <f t="shared" ref="F3233:F3296" ca="1" si="309">OFFSET(C3233,-$K$1,0)</f>
        <v>576.476</v>
      </c>
      <c r="G3233" s="15" t="e">
        <f t="shared" ref="G3233:G3296" ca="1" si="310">B3233/E3233</f>
        <v>#DIV/0!</v>
      </c>
      <c r="H3233" s="15">
        <f t="shared" ref="H3233:H3296" ca="1" si="311">C3233/F3233</f>
        <v>0.97883693336756428</v>
      </c>
      <c r="I3233" s="18" t="e">
        <f t="shared" ref="I3233:I3296" ca="1" si="312">H3233/G3233-1</f>
        <v>#DIV/0!</v>
      </c>
      <c r="J3233" s="9" t="e">
        <f t="shared" ca="1" si="307"/>
        <v>#DIV/0!</v>
      </c>
    </row>
    <row r="3234" spans="3:10" x14ac:dyDescent="0.2">
      <c r="C3234" s="7">
        <v>564.45699999999999</v>
      </c>
      <c r="D3234" s="16">
        <v>-9.9449359122900007E-3</v>
      </c>
      <c r="E3234" s="14">
        <f t="shared" ca="1" si="308"/>
        <v>0</v>
      </c>
      <c r="F3234" s="14">
        <f t="shared" ca="1" si="309"/>
        <v>574.875</v>
      </c>
      <c r="G3234" s="15" t="e">
        <f t="shared" ca="1" si="310"/>
        <v>#DIV/0!</v>
      </c>
      <c r="H3234" s="15">
        <f t="shared" ca="1" si="311"/>
        <v>0.98187779952163512</v>
      </c>
      <c r="I3234" s="18" t="e">
        <f t="shared" ca="1" si="312"/>
        <v>#DIV/0!</v>
      </c>
      <c r="J3234" s="9" t="e">
        <f t="shared" ca="1" si="307"/>
        <v>#DIV/0!</v>
      </c>
    </row>
    <row r="3235" spans="3:10" x14ac:dyDescent="0.2">
      <c r="C3235" s="7">
        <v>565.27099999999996</v>
      </c>
      <c r="D3235" s="16">
        <v>4.77339325245E-3</v>
      </c>
      <c r="E3235" s="14">
        <f t="shared" ca="1" si="308"/>
        <v>0</v>
      </c>
      <c r="F3235" s="14">
        <f t="shared" ca="1" si="309"/>
        <v>560.73199999999997</v>
      </c>
      <c r="G3235" s="15" t="e">
        <f t="shared" ca="1" si="310"/>
        <v>#DIV/0!</v>
      </c>
      <c r="H3235" s="15">
        <f t="shared" ca="1" si="311"/>
        <v>1.0080947761140795</v>
      </c>
      <c r="I3235" s="18" t="e">
        <f t="shared" ca="1" si="312"/>
        <v>#DIV/0!</v>
      </c>
      <c r="J3235" s="9" t="e">
        <f t="shared" ca="1" si="307"/>
        <v>#DIV/0!</v>
      </c>
    </row>
    <row r="3236" spans="3:10" x14ac:dyDescent="0.2">
      <c r="C3236" s="7">
        <v>559.39499999999998</v>
      </c>
      <c r="D3236" s="16">
        <v>5.2617116638800001E-3</v>
      </c>
      <c r="E3236" s="14">
        <f t="shared" ca="1" si="308"/>
        <v>0</v>
      </c>
      <c r="F3236" s="14">
        <f t="shared" ca="1" si="309"/>
        <v>562.51099999999997</v>
      </c>
      <c r="G3236" s="15" t="e">
        <f t="shared" ca="1" si="310"/>
        <v>#DIV/0!</v>
      </c>
      <c r="H3236" s="15">
        <f t="shared" ca="1" si="311"/>
        <v>0.99446055277141254</v>
      </c>
      <c r="I3236" s="18" t="e">
        <f t="shared" ca="1" si="312"/>
        <v>#DIV/0!</v>
      </c>
      <c r="J3236" s="9" t="e">
        <f t="shared" ca="1" si="307"/>
        <v>#DIV/0!</v>
      </c>
    </row>
    <row r="3237" spans="3:10" x14ac:dyDescent="0.2">
      <c r="C3237" s="7">
        <v>559.48500000000001</v>
      </c>
      <c r="D3237" s="16">
        <v>9.0578382248600008E-3</v>
      </c>
      <c r="E3237" s="14">
        <f t="shared" ca="1" si="308"/>
        <v>0</v>
      </c>
      <c r="F3237" s="14">
        <f t="shared" ca="1" si="309"/>
        <v>561.17700000000002</v>
      </c>
      <c r="G3237" s="15" t="e">
        <f t="shared" ca="1" si="310"/>
        <v>#DIV/0!</v>
      </c>
      <c r="H3237" s="15">
        <f t="shared" ca="1" si="311"/>
        <v>0.99698490850480326</v>
      </c>
      <c r="I3237" s="18" t="e">
        <f t="shared" ca="1" si="312"/>
        <v>#DIV/0!</v>
      </c>
      <c r="J3237" s="9" t="e">
        <f t="shared" ca="1" si="307"/>
        <v>#DIV/0!</v>
      </c>
    </row>
    <row r="3238" spans="3:10" x14ac:dyDescent="0.2">
      <c r="C3238" s="7">
        <v>560.02700000000004</v>
      </c>
      <c r="D3238" s="16">
        <v>1.9215057446400001E-2</v>
      </c>
      <c r="E3238" s="14">
        <f t="shared" ca="1" si="308"/>
        <v>0</v>
      </c>
      <c r="F3238" s="14">
        <f t="shared" ca="1" si="309"/>
        <v>570.25</v>
      </c>
      <c r="G3238" s="15" t="e">
        <f t="shared" ca="1" si="310"/>
        <v>#DIV/0!</v>
      </c>
      <c r="H3238" s="15">
        <f t="shared" ca="1" si="311"/>
        <v>0.98207277509864099</v>
      </c>
      <c r="I3238" s="18" t="e">
        <f t="shared" ca="1" si="312"/>
        <v>#DIV/0!</v>
      </c>
      <c r="J3238" s="9" t="e">
        <f t="shared" ca="1" si="307"/>
        <v>#DIV/0!</v>
      </c>
    </row>
    <row r="3239" spans="3:10" x14ac:dyDescent="0.2">
      <c r="C3239" s="7">
        <v>554.78399999999999</v>
      </c>
      <c r="D3239" s="16">
        <v>2.67449726454E-2</v>
      </c>
      <c r="E3239" s="14">
        <f t="shared" ca="1" si="308"/>
        <v>0</v>
      </c>
      <c r="F3239" s="14">
        <f t="shared" ca="1" si="309"/>
        <v>562.42200000000003</v>
      </c>
      <c r="G3239" s="15" t="e">
        <f t="shared" ca="1" si="310"/>
        <v>#DIV/0!</v>
      </c>
      <c r="H3239" s="15">
        <f t="shared" ca="1" si="311"/>
        <v>0.98641945016375598</v>
      </c>
      <c r="I3239" s="18" t="e">
        <f t="shared" ca="1" si="312"/>
        <v>#DIV/0!</v>
      </c>
      <c r="J3239" s="9" t="e">
        <f t="shared" ca="1" si="307"/>
        <v>#DIV/0!</v>
      </c>
    </row>
    <row r="3240" spans="3:10" x14ac:dyDescent="0.2">
      <c r="C3240" s="7">
        <v>554.51300000000003</v>
      </c>
      <c r="D3240" s="16">
        <v>2.0732450753600001E-2</v>
      </c>
      <c r="E3240" s="14">
        <f t="shared" ca="1" si="308"/>
        <v>0</v>
      </c>
      <c r="F3240" s="14">
        <f t="shared" ca="1" si="309"/>
        <v>551.48199999999997</v>
      </c>
      <c r="G3240" s="15" t="e">
        <f t="shared" ca="1" si="310"/>
        <v>#DIV/0!</v>
      </c>
      <c r="H3240" s="15">
        <f t="shared" ca="1" si="311"/>
        <v>1.0054960996007123</v>
      </c>
      <c r="I3240" s="18" t="e">
        <f t="shared" ca="1" si="312"/>
        <v>#DIV/0!</v>
      </c>
      <c r="J3240" s="9" t="e">
        <f t="shared" ca="1" si="307"/>
        <v>#DIV/0!</v>
      </c>
    </row>
    <row r="3241" spans="3:10" x14ac:dyDescent="0.2">
      <c r="C3241" s="7">
        <v>552.61500000000001</v>
      </c>
      <c r="D3241" s="16">
        <v>2.70538393636E-2</v>
      </c>
      <c r="E3241" s="14">
        <f t="shared" ca="1" si="308"/>
        <v>0</v>
      </c>
      <c r="F3241" s="14">
        <f t="shared" ca="1" si="309"/>
        <v>546.14499999999998</v>
      </c>
      <c r="G3241" s="15" t="e">
        <f t="shared" ca="1" si="310"/>
        <v>#DIV/0!</v>
      </c>
      <c r="H3241" s="15">
        <f t="shared" ca="1" si="311"/>
        <v>1.0118466707559348</v>
      </c>
      <c r="I3241" s="18" t="e">
        <f t="shared" ca="1" si="312"/>
        <v>#DIV/0!</v>
      </c>
      <c r="J3241" s="9" t="e">
        <f t="shared" ca="1" si="307"/>
        <v>#DIV/0!</v>
      </c>
    </row>
    <row r="3242" spans="3:10" x14ac:dyDescent="0.2">
      <c r="C3242" s="7">
        <v>549.36</v>
      </c>
      <c r="D3242" s="16">
        <v>2.7747662161200001E-2</v>
      </c>
      <c r="E3242" s="14">
        <f t="shared" ca="1" si="308"/>
        <v>0</v>
      </c>
      <c r="F3242" s="14">
        <f t="shared" ca="1" si="309"/>
        <v>549.34699999999998</v>
      </c>
      <c r="G3242" s="15" t="e">
        <f t="shared" ca="1" si="310"/>
        <v>#DIV/0!</v>
      </c>
      <c r="H3242" s="15">
        <f t="shared" ca="1" si="311"/>
        <v>1.0000236644598042</v>
      </c>
      <c r="I3242" s="18" t="e">
        <f t="shared" ca="1" si="312"/>
        <v>#DIV/0!</v>
      </c>
      <c r="J3242" s="9" t="e">
        <f t="shared" ca="1" si="307"/>
        <v>#DIV/0!</v>
      </c>
    </row>
    <row r="3243" spans="3:10" x14ac:dyDescent="0.2">
      <c r="C3243" s="7">
        <v>542.399</v>
      </c>
      <c r="D3243" s="16">
        <v>2.5298876688800001E-2</v>
      </c>
      <c r="E3243" s="14">
        <f t="shared" ca="1" si="308"/>
        <v>0</v>
      </c>
      <c r="F3243" s="14">
        <f t="shared" ca="1" si="309"/>
        <v>548.72400000000005</v>
      </c>
      <c r="G3243" s="15" t="e">
        <f t="shared" ca="1" si="310"/>
        <v>#DIV/0!</v>
      </c>
      <c r="H3243" s="15">
        <f t="shared" ca="1" si="311"/>
        <v>0.98847325795846352</v>
      </c>
      <c r="I3243" s="18" t="e">
        <f t="shared" ca="1" si="312"/>
        <v>#DIV/0!</v>
      </c>
      <c r="J3243" s="9" t="e">
        <f t="shared" ca="1" si="307"/>
        <v>#DIV/0!</v>
      </c>
    </row>
    <row r="3244" spans="3:10" x14ac:dyDescent="0.2">
      <c r="C3244" s="7">
        <v>537.78899999999999</v>
      </c>
      <c r="D3244" s="16">
        <v>1.5075022185800001E-2</v>
      </c>
      <c r="E3244" s="14">
        <f t="shared" ca="1" si="308"/>
        <v>0</v>
      </c>
      <c r="F3244" s="14">
        <f t="shared" ca="1" si="309"/>
        <v>550.23599999999999</v>
      </c>
      <c r="G3244" s="15" t="e">
        <f t="shared" ca="1" si="310"/>
        <v>#DIV/0!</v>
      </c>
      <c r="H3244" s="15">
        <f t="shared" ca="1" si="311"/>
        <v>0.97737879746145295</v>
      </c>
      <c r="I3244" s="18" t="e">
        <f t="shared" ca="1" si="312"/>
        <v>#DIV/0!</v>
      </c>
      <c r="J3244" s="9" t="e">
        <f t="shared" ca="1" si="307"/>
        <v>#DIV/0!</v>
      </c>
    </row>
    <row r="3245" spans="3:10" x14ac:dyDescent="0.2">
      <c r="C3245" s="7">
        <v>534.08299999999997</v>
      </c>
      <c r="D3245" s="16">
        <v>1.9469318286100001E-2</v>
      </c>
      <c r="E3245" s="14">
        <f t="shared" ca="1" si="308"/>
        <v>0</v>
      </c>
      <c r="F3245" s="14">
        <f t="shared" ca="1" si="309"/>
        <v>548.54600000000005</v>
      </c>
      <c r="G3245" s="15" t="e">
        <f t="shared" ca="1" si="310"/>
        <v>#DIV/0!</v>
      </c>
      <c r="H3245" s="15">
        <f t="shared" ca="1" si="311"/>
        <v>0.97363393407298549</v>
      </c>
      <c r="I3245" s="18" t="e">
        <f t="shared" ca="1" si="312"/>
        <v>#DIV/0!</v>
      </c>
      <c r="J3245" s="9" t="e">
        <f t="shared" ca="1" si="307"/>
        <v>#DIV/0!</v>
      </c>
    </row>
    <row r="3246" spans="3:10" x14ac:dyDescent="0.2">
      <c r="C3246" s="7">
        <v>531.19000000000005</v>
      </c>
      <c r="D3246" s="16">
        <v>1.5126398872400001E-3</v>
      </c>
      <c r="E3246" s="14">
        <f t="shared" ca="1" si="308"/>
        <v>0</v>
      </c>
      <c r="F3246" s="14">
        <f t="shared" ca="1" si="309"/>
        <v>554.06100000000004</v>
      </c>
      <c r="G3246" s="15" t="e">
        <f t="shared" ca="1" si="310"/>
        <v>#DIV/0!</v>
      </c>
      <c r="H3246" s="15">
        <f t="shared" ca="1" si="311"/>
        <v>0.95872115164214777</v>
      </c>
      <c r="I3246" s="18" t="e">
        <f t="shared" ca="1" si="312"/>
        <v>#DIV/0!</v>
      </c>
      <c r="J3246" s="9" t="e">
        <f t="shared" ca="1" si="307"/>
        <v>#DIV/0!</v>
      </c>
    </row>
    <row r="3247" spans="3:10" x14ac:dyDescent="0.2">
      <c r="C3247" s="7">
        <v>534.08299999999997</v>
      </c>
      <c r="D3247" s="16">
        <v>4.8451466012000002E-3</v>
      </c>
      <c r="E3247" s="14">
        <f t="shared" ca="1" si="308"/>
        <v>0</v>
      </c>
      <c r="F3247" s="14">
        <f t="shared" ca="1" si="309"/>
        <v>555.50699999999995</v>
      </c>
      <c r="G3247" s="15" t="e">
        <f t="shared" ca="1" si="310"/>
        <v>#DIV/0!</v>
      </c>
      <c r="H3247" s="15">
        <f t="shared" ca="1" si="311"/>
        <v>0.96143342928171927</v>
      </c>
      <c r="I3247" s="18" t="e">
        <f t="shared" ca="1" si="312"/>
        <v>#DIV/0!</v>
      </c>
      <c r="J3247" s="9" t="e">
        <f t="shared" ca="1" si="307"/>
        <v>#DIV/0!</v>
      </c>
    </row>
    <row r="3248" spans="3:10" x14ac:dyDescent="0.2">
      <c r="C3248" s="7">
        <v>544.20699999999999</v>
      </c>
      <c r="D3248" s="16">
        <v>-6.9659191712000005E-4</v>
      </c>
      <c r="E3248" s="14">
        <f t="shared" ca="1" si="308"/>
        <v>0</v>
      </c>
      <c r="F3248" s="14">
        <f t="shared" ca="1" si="309"/>
        <v>561.02200000000005</v>
      </c>
      <c r="G3248" s="15" t="e">
        <f t="shared" ca="1" si="310"/>
        <v>#DIV/0!</v>
      </c>
      <c r="H3248" s="15">
        <f t="shared" ca="1" si="311"/>
        <v>0.97002791334386163</v>
      </c>
      <c r="I3248" s="18" t="e">
        <f t="shared" ca="1" si="312"/>
        <v>#DIV/0!</v>
      </c>
      <c r="J3248" s="9" t="e">
        <f t="shared" ca="1" si="307"/>
        <v>#DIV/0!</v>
      </c>
    </row>
    <row r="3249" spans="3:10" x14ac:dyDescent="0.2">
      <c r="C3249" s="7">
        <v>543.21299999999997</v>
      </c>
      <c r="D3249" s="16">
        <v>-9.83518019883E-3</v>
      </c>
      <c r="E3249" s="14">
        <f t="shared" ca="1" si="308"/>
        <v>0</v>
      </c>
      <c r="F3249" s="14">
        <f t="shared" ca="1" si="309"/>
        <v>557.76700000000005</v>
      </c>
      <c r="G3249" s="15" t="e">
        <f t="shared" ca="1" si="310"/>
        <v>#DIV/0!</v>
      </c>
      <c r="H3249" s="15">
        <f t="shared" ca="1" si="311"/>
        <v>0.9739066671208586</v>
      </c>
      <c r="I3249" s="18" t="e">
        <f t="shared" ca="1" si="312"/>
        <v>#DIV/0!</v>
      </c>
      <c r="J3249" s="9" t="e">
        <f t="shared" ca="1" si="307"/>
        <v>#DIV/0!</v>
      </c>
    </row>
    <row r="3250" spans="3:10" x14ac:dyDescent="0.2">
      <c r="C3250" s="7">
        <v>544.38800000000003</v>
      </c>
      <c r="D3250" s="16">
        <v>-1.0421576037799999E-2</v>
      </c>
      <c r="E3250" s="14">
        <f t="shared" ca="1" si="308"/>
        <v>0</v>
      </c>
      <c r="F3250" s="14">
        <f t="shared" ca="1" si="309"/>
        <v>565.27099999999996</v>
      </c>
      <c r="G3250" s="15" t="e">
        <f t="shared" ca="1" si="310"/>
        <v>#DIV/0!</v>
      </c>
      <c r="H3250" s="15">
        <f t="shared" ca="1" si="311"/>
        <v>0.96305665778007377</v>
      </c>
      <c r="I3250" s="18" t="e">
        <f t="shared" ca="1" si="312"/>
        <v>#DIV/0!</v>
      </c>
      <c r="J3250" s="9" t="e">
        <f t="shared" ca="1" si="307"/>
        <v>#DIV/0!</v>
      </c>
    </row>
    <row r="3251" spans="3:10" x14ac:dyDescent="0.2">
      <c r="C3251" s="7">
        <v>537.24699999999996</v>
      </c>
      <c r="D3251" s="16">
        <v>-1.4353544940999999E-2</v>
      </c>
      <c r="E3251" s="14">
        <f t="shared" ca="1" si="308"/>
        <v>0</v>
      </c>
      <c r="F3251" s="14">
        <f t="shared" ca="1" si="309"/>
        <v>563.73400000000004</v>
      </c>
      <c r="G3251" s="15" t="e">
        <f t="shared" ca="1" si="310"/>
        <v>#DIV/0!</v>
      </c>
      <c r="H3251" s="15">
        <f t="shared" ca="1" si="311"/>
        <v>0.95301507448548417</v>
      </c>
      <c r="I3251" s="18" t="e">
        <f t="shared" ca="1" si="312"/>
        <v>#DIV/0!</v>
      </c>
      <c r="J3251" s="9" t="e">
        <f t="shared" ca="1" si="307"/>
        <v>#DIV/0!</v>
      </c>
    </row>
    <row r="3252" spans="3:10" x14ac:dyDescent="0.2">
      <c r="C3252" s="7">
        <v>533.26900000000001</v>
      </c>
      <c r="D3252" s="16">
        <v>-2.0313826707899999E-2</v>
      </c>
      <c r="E3252" s="14">
        <f t="shared" ca="1" si="308"/>
        <v>0</v>
      </c>
      <c r="F3252" s="14">
        <f t="shared" ca="1" si="309"/>
        <v>562.91999999999996</v>
      </c>
      <c r="G3252" s="15" t="e">
        <f t="shared" ca="1" si="310"/>
        <v>#DIV/0!</v>
      </c>
      <c r="H3252" s="15">
        <f t="shared" ca="1" si="311"/>
        <v>0.94732644070205363</v>
      </c>
      <c r="I3252" s="18" t="e">
        <f t="shared" ca="1" si="312"/>
        <v>#DIV/0!</v>
      </c>
      <c r="J3252" s="9" t="e">
        <f t="shared" ca="1" si="307"/>
        <v>#DIV/0!</v>
      </c>
    </row>
    <row r="3253" spans="3:10" x14ac:dyDescent="0.2">
      <c r="C3253" s="7">
        <v>521.69799999999998</v>
      </c>
      <c r="D3253" s="16">
        <v>-2.89389969849E-2</v>
      </c>
      <c r="E3253" s="14">
        <f t="shared" ca="1" si="308"/>
        <v>0</v>
      </c>
      <c r="F3253" s="14">
        <f t="shared" ca="1" si="309"/>
        <v>564.27599999999995</v>
      </c>
      <c r="G3253" s="15" t="e">
        <f t="shared" ca="1" si="310"/>
        <v>#DIV/0!</v>
      </c>
      <c r="H3253" s="15">
        <f t="shared" ca="1" si="311"/>
        <v>0.92454401746662984</v>
      </c>
      <c r="I3253" s="18" t="e">
        <f t="shared" ca="1" si="312"/>
        <v>#DIV/0!</v>
      </c>
      <c r="J3253" s="9" t="e">
        <f t="shared" ca="1" si="307"/>
        <v>#DIV/0!</v>
      </c>
    </row>
    <row r="3254" spans="3:10" x14ac:dyDescent="0.2">
      <c r="C3254" s="7">
        <v>515.37</v>
      </c>
      <c r="D3254" s="16">
        <v>-2.9935205702199999E-2</v>
      </c>
      <c r="E3254" s="14">
        <f t="shared" ca="1" si="308"/>
        <v>0</v>
      </c>
      <c r="F3254" s="14">
        <f t="shared" ca="1" si="309"/>
        <v>564.45699999999999</v>
      </c>
      <c r="G3254" s="15" t="e">
        <f t="shared" ca="1" si="310"/>
        <v>#DIV/0!</v>
      </c>
      <c r="H3254" s="15">
        <f t="shared" ca="1" si="311"/>
        <v>0.9130367769378358</v>
      </c>
      <c r="I3254" s="18" t="e">
        <f t="shared" ca="1" si="312"/>
        <v>#DIV/0!</v>
      </c>
      <c r="J3254" s="9" t="e">
        <f t="shared" ca="1" si="307"/>
        <v>#DIV/0!</v>
      </c>
    </row>
    <row r="3255" spans="3:10" x14ac:dyDescent="0.2">
      <c r="C3255" s="7">
        <v>516.09299999999996</v>
      </c>
      <c r="D3255" s="16">
        <v>-3.9764322153700002E-2</v>
      </c>
      <c r="E3255" s="14">
        <f t="shared" ca="1" si="308"/>
        <v>0</v>
      </c>
      <c r="F3255" s="14">
        <f t="shared" ca="1" si="309"/>
        <v>565.27099999999996</v>
      </c>
      <c r="G3255" s="15" t="e">
        <f t="shared" ca="1" si="310"/>
        <v>#DIV/0!</v>
      </c>
      <c r="H3255" s="15">
        <f t="shared" ca="1" si="311"/>
        <v>0.91300102074933964</v>
      </c>
      <c r="I3255" s="18" t="e">
        <f t="shared" ca="1" si="312"/>
        <v>#DIV/0!</v>
      </c>
      <c r="J3255" s="9" t="e">
        <f t="shared" ca="1" si="307"/>
        <v>#DIV/0!</v>
      </c>
    </row>
    <row r="3256" spans="3:10" x14ac:dyDescent="0.2">
      <c r="C3256" s="7">
        <v>522.51199999999994</v>
      </c>
      <c r="D3256" s="16">
        <v>-3.3715778937099997E-2</v>
      </c>
      <c r="E3256" s="14">
        <f t="shared" ca="1" si="308"/>
        <v>0</v>
      </c>
      <c r="F3256" s="14">
        <f t="shared" ca="1" si="309"/>
        <v>559.39499999999998</v>
      </c>
      <c r="G3256" s="15" t="e">
        <f t="shared" ca="1" si="310"/>
        <v>#DIV/0!</v>
      </c>
      <c r="H3256" s="15">
        <f t="shared" ca="1" si="311"/>
        <v>0.9340662680217019</v>
      </c>
      <c r="I3256" s="18" t="e">
        <f t="shared" ca="1" si="312"/>
        <v>#DIV/0!</v>
      </c>
      <c r="J3256" s="9" t="e">
        <f t="shared" ca="1" si="307"/>
        <v>#DIV/0!</v>
      </c>
    </row>
    <row r="3257" spans="3:10" x14ac:dyDescent="0.2">
      <c r="C3257" s="7">
        <v>517.90099999999995</v>
      </c>
      <c r="D3257" s="16">
        <v>-4.3571774315399998E-2</v>
      </c>
      <c r="E3257" s="14">
        <f t="shared" ca="1" si="308"/>
        <v>0</v>
      </c>
      <c r="F3257" s="14">
        <f t="shared" ca="1" si="309"/>
        <v>559.48500000000001</v>
      </c>
      <c r="G3257" s="15" t="e">
        <f t="shared" ca="1" si="310"/>
        <v>#DIV/0!</v>
      </c>
      <c r="H3257" s="15">
        <f t="shared" ca="1" si="311"/>
        <v>0.92567450423157005</v>
      </c>
      <c r="I3257" s="18" t="e">
        <f t="shared" ca="1" si="312"/>
        <v>#DIV/0!</v>
      </c>
      <c r="J3257" s="9" t="e">
        <f t="shared" ca="1" si="307"/>
        <v>#DIV/0!</v>
      </c>
    </row>
    <row r="3258" spans="3:10" x14ac:dyDescent="0.2">
      <c r="C3258" s="7">
        <v>513.56200000000001</v>
      </c>
      <c r="D3258" s="16">
        <v>-4.7288147976900001E-2</v>
      </c>
      <c r="E3258" s="14">
        <f t="shared" ca="1" si="308"/>
        <v>0</v>
      </c>
      <c r="F3258" s="14">
        <f t="shared" ca="1" si="309"/>
        <v>560.02700000000004</v>
      </c>
      <c r="G3258" s="15" t="e">
        <f t="shared" ca="1" si="310"/>
        <v>#DIV/0!</v>
      </c>
      <c r="H3258" s="15">
        <f t="shared" ca="1" si="311"/>
        <v>0.91703078601567423</v>
      </c>
      <c r="I3258" s="18" t="e">
        <f t="shared" ca="1" si="312"/>
        <v>#DIV/0!</v>
      </c>
      <c r="J3258" s="9" t="e">
        <f t="shared" ca="1" si="307"/>
        <v>#DIV/0!</v>
      </c>
    </row>
    <row r="3259" spans="3:10" x14ac:dyDescent="0.2">
      <c r="C3259" s="7">
        <v>504.97399999999999</v>
      </c>
      <c r="D3259" s="16">
        <v>-4.4273296373400002E-2</v>
      </c>
      <c r="E3259" s="14">
        <f t="shared" ca="1" si="308"/>
        <v>0</v>
      </c>
      <c r="F3259" s="14">
        <f t="shared" ca="1" si="309"/>
        <v>554.78399999999999</v>
      </c>
      <c r="G3259" s="15" t="e">
        <f t="shared" ca="1" si="310"/>
        <v>#DIV/0!</v>
      </c>
      <c r="H3259" s="15">
        <f t="shared" ca="1" si="311"/>
        <v>0.91021730979985005</v>
      </c>
      <c r="I3259" s="18" t="e">
        <f t="shared" ca="1" si="312"/>
        <v>#DIV/0!</v>
      </c>
      <c r="J3259" s="9" t="e">
        <f t="shared" ca="1" si="307"/>
        <v>#DIV/0!</v>
      </c>
    </row>
    <row r="3260" spans="3:10" x14ac:dyDescent="0.2">
      <c r="C3260" s="7">
        <v>505.51600000000002</v>
      </c>
      <c r="D3260" s="16">
        <v>-4.0662566774099997E-2</v>
      </c>
      <c r="E3260" s="14">
        <f t="shared" ca="1" si="308"/>
        <v>0</v>
      </c>
      <c r="F3260" s="14">
        <f t="shared" ca="1" si="309"/>
        <v>554.51300000000003</v>
      </c>
      <c r="G3260" s="15" t="e">
        <f t="shared" ca="1" si="310"/>
        <v>#DIV/0!</v>
      </c>
      <c r="H3260" s="15">
        <f t="shared" ca="1" si="311"/>
        <v>0.91163958284115965</v>
      </c>
      <c r="I3260" s="18" t="e">
        <f t="shared" ca="1" si="312"/>
        <v>#DIV/0!</v>
      </c>
      <c r="J3260" s="9" t="e">
        <f t="shared" ca="1" si="307"/>
        <v>#DIV/0!</v>
      </c>
    </row>
    <row r="3261" spans="3:10" x14ac:dyDescent="0.2">
      <c r="C3261" s="7">
        <v>509.85599999999999</v>
      </c>
      <c r="D3261" s="16">
        <v>-4.0213391972099999E-2</v>
      </c>
      <c r="E3261" s="14">
        <f t="shared" ca="1" si="308"/>
        <v>0</v>
      </c>
      <c r="F3261" s="14">
        <f t="shared" ca="1" si="309"/>
        <v>552.61500000000001</v>
      </c>
      <c r="G3261" s="15" t="e">
        <f t="shared" ca="1" si="310"/>
        <v>#DIV/0!</v>
      </c>
      <c r="H3261" s="15">
        <f t="shared" ca="1" si="311"/>
        <v>0.92262425015607608</v>
      </c>
      <c r="I3261" s="18" t="e">
        <f t="shared" ca="1" si="312"/>
        <v>#DIV/0!</v>
      </c>
      <c r="J3261" s="9" t="e">
        <f t="shared" ca="1" si="307"/>
        <v>#DIV/0!</v>
      </c>
    </row>
    <row r="3262" spans="3:10" x14ac:dyDescent="0.2">
      <c r="C3262" s="7">
        <v>511.392</v>
      </c>
      <c r="D3262" s="16">
        <v>-5.35597759573E-2</v>
      </c>
      <c r="E3262" s="14">
        <f t="shared" ca="1" si="308"/>
        <v>0</v>
      </c>
      <c r="F3262" s="14">
        <f t="shared" ca="1" si="309"/>
        <v>549.36</v>
      </c>
      <c r="G3262" s="15" t="e">
        <f t="shared" ca="1" si="310"/>
        <v>#DIV/0!</v>
      </c>
      <c r="H3262" s="15">
        <f t="shared" ca="1" si="311"/>
        <v>0.93088685015290518</v>
      </c>
      <c r="I3262" s="18" t="e">
        <f t="shared" ca="1" si="312"/>
        <v>#DIV/0!</v>
      </c>
      <c r="J3262" s="9" t="e">
        <f t="shared" ca="1" si="307"/>
        <v>#DIV/0!</v>
      </c>
    </row>
    <row r="3263" spans="3:10" x14ac:dyDescent="0.2">
      <c r="C3263" s="7">
        <v>519.98</v>
      </c>
      <c r="D3263" s="16">
        <v>-4.52456768072E-2</v>
      </c>
      <c r="E3263" s="14">
        <f t="shared" ca="1" si="308"/>
        <v>0</v>
      </c>
      <c r="F3263" s="14">
        <f t="shared" ca="1" si="309"/>
        <v>542.399</v>
      </c>
      <c r="G3263" s="15" t="e">
        <f t="shared" ca="1" si="310"/>
        <v>#DIV/0!</v>
      </c>
      <c r="H3263" s="15">
        <f t="shared" ca="1" si="311"/>
        <v>0.95866695919424638</v>
      </c>
      <c r="I3263" s="18" t="e">
        <f t="shared" ca="1" si="312"/>
        <v>#DIV/0!</v>
      </c>
      <c r="J3263" s="9" t="e">
        <f t="shared" ca="1" si="307"/>
        <v>#DIV/0!</v>
      </c>
    </row>
    <row r="3264" spans="3:10" x14ac:dyDescent="0.2">
      <c r="C3264" s="7">
        <v>517.72</v>
      </c>
      <c r="D3264" s="16">
        <v>-4.3546538535300001E-2</v>
      </c>
      <c r="E3264" s="14">
        <f t="shared" ca="1" si="308"/>
        <v>0</v>
      </c>
      <c r="F3264" s="14">
        <f t="shared" ca="1" si="309"/>
        <v>537.78899999999999</v>
      </c>
      <c r="G3264" s="15" t="e">
        <f t="shared" ca="1" si="310"/>
        <v>#DIV/0!</v>
      </c>
      <c r="H3264" s="15">
        <f t="shared" ca="1" si="311"/>
        <v>0.96268239030549163</v>
      </c>
      <c r="I3264" s="18" t="e">
        <f t="shared" ca="1" si="312"/>
        <v>#DIV/0!</v>
      </c>
      <c r="J3264" s="9" t="e">
        <f t="shared" ca="1" si="307"/>
        <v>#DIV/0!</v>
      </c>
    </row>
    <row r="3265" spans="3:10" x14ac:dyDescent="0.2">
      <c r="C3265" s="7">
        <v>518.26300000000003</v>
      </c>
      <c r="D3265" s="16">
        <v>-4.0138124155699999E-2</v>
      </c>
      <c r="E3265" s="14">
        <f t="shared" ca="1" si="308"/>
        <v>0</v>
      </c>
      <c r="F3265" s="14">
        <f t="shared" ca="1" si="309"/>
        <v>534.08299999999997</v>
      </c>
      <c r="G3265" s="15" t="e">
        <f t="shared" ca="1" si="310"/>
        <v>#DIV/0!</v>
      </c>
      <c r="H3265" s="15">
        <f t="shared" ca="1" si="311"/>
        <v>0.97037913582720303</v>
      </c>
      <c r="I3265" s="18" t="e">
        <f t="shared" ca="1" si="312"/>
        <v>#DIV/0!</v>
      </c>
      <c r="J3265" s="9" t="e">
        <f t="shared" ca="1" si="307"/>
        <v>#DIV/0!</v>
      </c>
    </row>
    <row r="3266" spans="3:10" x14ac:dyDescent="0.2">
      <c r="C3266" s="7">
        <v>525.76599999999996</v>
      </c>
      <c r="D3266" s="16">
        <v>-2.31140591034E-2</v>
      </c>
      <c r="E3266" s="14">
        <f t="shared" ca="1" si="308"/>
        <v>0</v>
      </c>
      <c r="F3266" s="14">
        <f t="shared" ca="1" si="309"/>
        <v>531.19000000000005</v>
      </c>
      <c r="G3266" s="15" t="e">
        <f t="shared" ca="1" si="310"/>
        <v>#DIV/0!</v>
      </c>
      <c r="H3266" s="15">
        <f t="shared" ca="1" si="311"/>
        <v>0.98978896440068509</v>
      </c>
      <c r="I3266" s="18" t="e">
        <f t="shared" ca="1" si="312"/>
        <v>#DIV/0!</v>
      </c>
      <c r="J3266" s="9" t="e">
        <f t="shared" ca="1" si="307"/>
        <v>#DIV/0!</v>
      </c>
    </row>
    <row r="3267" spans="3:10" x14ac:dyDescent="0.2">
      <c r="C3267" s="7">
        <v>524.5</v>
      </c>
      <c r="D3267" s="16">
        <v>-2.73067486315E-2</v>
      </c>
      <c r="E3267" s="14">
        <f t="shared" ca="1" si="308"/>
        <v>0</v>
      </c>
      <c r="F3267" s="14">
        <f t="shared" ca="1" si="309"/>
        <v>534.08299999999997</v>
      </c>
      <c r="G3267" s="15" t="e">
        <f t="shared" ca="1" si="310"/>
        <v>#DIV/0!</v>
      </c>
      <c r="H3267" s="15">
        <f t="shared" ca="1" si="311"/>
        <v>0.98205709599444291</v>
      </c>
      <c r="I3267" s="18" t="e">
        <f t="shared" ca="1" si="312"/>
        <v>#DIV/0!</v>
      </c>
      <c r="J3267" s="9" t="e">
        <f t="shared" ca="1" si="307"/>
        <v>#DIV/0!</v>
      </c>
    </row>
    <row r="3268" spans="3:10" x14ac:dyDescent="0.2">
      <c r="C3268" s="7">
        <v>530.37599999999998</v>
      </c>
      <c r="D3268" s="16">
        <v>-2.0103245737100001E-2</v>
      </c>
      <c r="E3268" s="14">
        <f t="shared" ca="1" si="308"/>
        <v>0</v>
      </c>
      <c r="F3268" s="14">
        <f t="shared" ca="1" si="309"/>
        <v>544.20699999999999</v>
      </c>
      <c r="G3268" s="15" t="e">
        <f t="shared" ca="1" si="310"/>
        <v>#DIV/0!</v>
      </c>
      <c r="H3268" s="15">
        <f t="shared" ca="1" si="311"/>
        <v>0.97458503841369182</v>
      </c>
      <c r="I3268" s="18" t="e">
        <f t="shared" ca="1" si="312"/>
        <v>#DIV/0!</v>
      </c>
      <c r="J3268" s="9" t="e">
        <f t="shared" ca="1" si="307"/>
        <v>#DIV/0!</v>
      </c>
    </row>
    <row r="3269" spans="3:10" x14ac:dyDescent="0.2">
      <c r="C3269" s="7">
        <v>530.10500000000002</v>
      </c>
      <c r="D3269" s="16">
        <v>-1.4644447612999999E-2</v>
      </c>
      <c r="E3269" s="14">
        <f t="shared" ca="1" si="308"/>
        <v>0</v>
      </c>
      <c r="F3269" s="14">
        <f t="shared" ca="1" si="309"/>
        <v>543.21299999999997</v>
      </c>
      <c r="G3269" s="15" t="e">
        <f t="shared" ca="1" si="310"/>
        <v>#DIV/0!</v>
      </c>
      <c r="H3269" s="15">
        <f t="shared" ca="1" si="311"/>
        <v>0.97586950238672499</v>
      </c>
      <c r="I3269" s="18" t="e">
        <f t="shared" ca="1" si="312"/>
        <v>#DIV/0!</v>
      </c>
      <c r="J3269" s="9" t="e">
        <f t="shared" ca="1" si="307"/>
        <v>#DIV/0!</v>
      </c>
    </row>
    <row r="3270" spans="3:10" x14ac:dyDescent="0.2">
      <c r="C3270" s="7">
        <v>521.96900000000005</v>
      </c>
      <c r="D3270" s="16">
        <v>-1.56559202233E-2</v>
      </c>
      <c r="E3270" s="14">
        <f t="shared" ca="1" si="308"/>
        <v>0</v>
      </c>
      <c r="F3270" s="14">
        <f t="shared" ca="1" si="309"/>
        <v>544.38800000000003</v>
      </c>
      <c r="G3270" s="15" t="e">
        <f t="shared" ca="1" si="310"/>
        <v>#DIV/0!</v>
      </c>
      <c r="H3270" s="15">
        <f t="shared" ca="1" si="311"/>
        <v>0.95881797541459401</v>
      </c>
      <c r="I3270" s="18" t="e">
        <f t="shared" ca="1" si="312"/>
        <v>#DIV/0!</v>
      </c>
      <c r="J3270" s="9" t="e">
        <f t="shared" ca="1" si="307"/>
        <v>#DIV/0!</v>
      </c>
    </row>
    <row r="3271" spans="3:10" x14ac:dyDescent="0.2">
      <c r="C3271" s="7">
        <v>523.596</v>
      </c>
      <c r="D3271" s="16">
        <v>-3.0324166901399999E-3</v>
      </c>
      <c r="E3271" s="14">
        <f t="shared" ca="1" si="308"/>
        <v>0</v>
      </c>
      <c r="F3271" s="14">
        <f t="shared" ca="1" si="309"/>
        <v>537.24699999999996</v>
      </c>
      <c r="G3271" s="15" t="e">
        <f t="shared" ca="1" si="310"/>
        <v>#DIV/0!</v>
      </c>
      <c r="H3271" s="15">
        <f t="shared" ca="1" si="311"/>
        <v>0.97459083066075758</v>
      </c>
      <c r="I3271" s="18" t="e">
        <f t="shared" ca="1" si="312"/>
        <v>#DIV/0!</v>
      </c>
      <c r="J3271" s="9" t="e">
        <f t="shared" ca="1" si="307"/>
        <v>#DIV/0!</v>
      </c>
    </row>
    <row r="3272" spans="3:10" x14ac:dyDescent="0.2">
      <c r="C3272" s="7">
        <v>514.73699999999997</v>
      </c>
      <c r="D3272" s="16">
        <v>-9.2407246903800002E-3</v>
      </c>
      <c r="E3272" s="14">
        <f t="shared" ca="1" si="308"/>
        <v>0</v>
      </c>
      <c r="F3272" s="14">
        <f t="shared" ca="1" si="309"/>
        <v>533.26900000000001</v>
      </c>
      <c r="G3272" s="15" t="e">
        <f t="shared" ca="1" si="310"/>
        <v>#DIV/0!</v>
      </c>
      <c r="H3272" s="15">
        <f t="shared" ca="1" si="311"/>
        <v>0.96524830807716178</v>
      </c>
      <c r="I3272" s="18" t="e">
        <f t="shared" ca="1" si="312"/>
        <v>#DIV/0!</v>
      </c>
      <c r="J3272" s="9" t="e">
        <f t="shared" ca="1" si="307"/>
        <v>#DIV/0!</v>
      </c>
    </row>
    <row r="3273" spans="3:10" x14ac:dyDescent="0.2">
      <c r="C3273" s="7">
        <v>509.94600000000003</v>
      </c>
      <c r="D3273" s="16">
        <v>-5.1861478026600004E-3</v>
      </c>
      <c r="E3273" s="14">
        <f t="shared" ca="1" si="308"/>
        <v>0</v>
      </c>
      <c r="F3273" s="14">
        <f t="shared" ca="1" si="309"/>
        <v>521.69799999999998</v>
      </c>
      <c r="G3273" s="15" t="e">
        <f t="shared" ca="1" si="310"/>
        <v>#DIV/0!</v>
      </c>
      <c r="H3273" s="15">
        <f t="shared" ca="1" si="311"/>
        <v>0.97747355749878295</v>
      </c>
      <c r="I3273" s="18" t="e">
        <f t="shared" ca="1" si="312"/>
        <v>#DIV/0!</v>
      </c>
      <c r="J3273" s="9" t="e">
        <f t="shared" ca="1" si="307"/>
        <v>#DIV/0!</v>
      </c>
    </row>
    <row r="3274" spans="3:10" x14ac:dyDescent="0.2">
      <c r="C3274" s="7">
        <v>518.35299999999995</v>
      </c>
      <c r="D3274" s="16">
        <v>5.2541142060900004E-4</v>
      </c>
      <c r="E3274" s="14">
        <f t="shared" ca="1" si="308"/>
        <v>0</v>
      </c>
      <c r="F3274" s="14">
        <f t="shared" ca="1" si="309"/>
        <v>515.37</v>
      </c>
      <c r="G3274" s="15" t="e">
        <f t="shared" ca="1" si="310"/>
        <v>#DIV/0!</v>
      </c>
      <c r="H3274" s="15">
        <f t="shared" ca="1" si="311"/>
        <v>1.0057880745871897</v>
      </c>
      <c r="I3274" s="18" t="e">
        <f t="shared" ca="1" si="312"/>
        <v>#DIV/0!</v>
      </c>
      <c r="J3274" s="9" t="e">
        <f t="shared" ca="1" si="307"/>
        <v>#DIV/0!</v>
      </c>
    </row>
    <row r="3275" spans="3:10" x14ac:dyDescent="0.2">
      <c r="C3275" s="7">
        <v>521.15599999999995</v>
      </c>
      <c r="D3275" s="16">
        <v>6.3990498843300003E-3</v>
      </c>
      <c r="E3275" s="14">
        <f t="shared" ca="1" si="308"/>
        <v>0</v>
      </c>
      <c r="F3275" s="14">
        <f t="shared" ca="1" si="309"/>
        <v>516.09299999999996</v>
      </c>
      <c r="G3275" s="15" t="e">
        <f t="shared" ca="1" si="310"/>
        <v>#DIV/0!</v>
      </c>
      <c r="H3275" s="15">
        <f t="shared" ca="1" si="311"/>
        <v>1.0098102473778952</v>
      </c>
      <c r="I3275" s="18" t="e">
        <f t="shared" ca="1" si="312"/>
        <v>#DIV/0!</v>
      </c>
      <c r="J3275" s="9" t="e">
        <f t="shared" ca="1" si="307"/>
        <v>#DIV/0!</v>
      </c>
    </row>
    <row r="3276" spans="3:10" x14ac:dyDescent="0.2">
      <c r="C3276" s="7">
        <v>521.69799999999998</v>
      </c>
      <c r="D3276" s="16">
        <v>-7.3069451541999996E-3</v>
      </c>
      <c r="E3276" s="14">
        <f t="shared" ca="1" si="308"/>
        <v>0</v>
      </c>
      <c r="F3276" s="14">
        <f t="shared" ca="1" si="309"/>
        <v>522.51199999999994</v>
      </c>
      <c r="G3276" s="15" t="e">
        <f t="shared" ca="1" si="310"/>
        <v>#DIV/0!</v>
      </c>
      <c r="H3276" s="15">
        <f t="shared" ca="1" si="311"/>
        <v>0.9984421410417369</v>
      </c>
      <c r="I3276" s="18" t="e">
        <f t="shared" ca="1" si="312"/>
        <v>#DIV/0!</v>
      </c>
      <c r="J3276" s="9" t="e">
        <f t="shared" ca="1" si="307"/>
        <v>#DIV/0!</v>
      </c>
    </row>
    <row r="3277" spans="3:10" x14ac:dyDescent="0.2">
      <c r="C3277" s="7">
        <v>524.048</v>
      </c>
      <c r="D3277" s="16">
        <v>-4.8284460109200003E-3</v>
      </c>
      <c r="E3277" s="14">
        <f t="shared" ca="1" si="308"/>
        <v>0</v>
      </c>
      <c r="F3277" s="14">
        <f t="shared" ca="1" si="309"/>
        <v>517.90099999999995</v>
      </c>
      <c r="G3277" s="15" t="e">
        <f t="shared" ca="1" si="310"/>
        <v>#DIV/0!</v>
      </c>
      <c r="H3277" s="15">
        <f t="shared" ca="1" si="311"/>
        <v>1.0118690637785988</v>
      </c>
      <c r="I3277" s="18" t="e">
        <f t="shared" ca="1" si="312"/>
        <v>#DIV/0!</v>
      </c>
      <c r="J3277" s="9" t="e">
        <f t="shared" ca="1" si="307"/>
        <v>#DIV/0!</v>
      </c>
    </row>
    <row r="3278" spans="3:10" x14ac:dyDescent="0.2">
      <c r="C3278" s="7">
        <v>525.495</v>
      </c>
      <c r="D3278" s="16">
        <v>-1.5518715422799999E-4</v>
      </c>
      <c r="E3278" s="14">
        <f t="shared" ca="1" si="308"/>
        <v>0</v>
      </c>
      <c r="F3278" s="14">
        <f t="shared" ca="1" si="309"/>
        <v>513.56200000000001</v>
      </c>
      <c r="G3278" s="15" t="e">
        <f t="shared" ca="1" si="310"/>
        <v>#DIV/0!</v>
      </c>
      <c r="H3278" s="15">
        <f t="shared" ca="1" si="311"/>
        <v>1.0232357534241241</v>
      </c>
      <c r="I3278" s="18" t="e">
        <f t="shared" ca="1" si="312"/>
        <v>#DIV/0!</v>
      </c>
      <c r="J3278" s="9" t="e">
        <f t="shared" ca="1" si="307"/>
        <v>#DIV/0!</v>
      </c>
    </row>
    <row r="3279" spans="3:10" x14ac:dyDescent="0.2">
      <c r="C3279" s="7">
        <v>526.30799999999999</v>
      </c>
      <c r="D3279" s="16">
        <v>2.5941266920699998E-3</v>
      </c>
      <c r="E3279" s="14">
        <f t="shared" ca="1" si="308"/>
        <v>0</v>
      </c>
      <c r="F3279" s="14">
        <f t="shared" ca="1" si="309"/>
        <v>504.97399999999999</v>
      </c>
      <c r="G3279" s="15" t="e">
        <f t="shared" ca="1" si="310"/>
        <v>#DIV/0!</v>
      </c>
      <c r="H3279" s="15">
        <f t="shared" ca="1" si="311"/>
        <v>1.0422477196845779</v>
      </c>
      <c r="I3279" s="18" t="e">
        <f t="shared" ca="1" si="312"/>
        <v>#DIV/0!</v>
      </c>
      <c r="J3279" s="9" t="e">
        <f t="shared" ca="1" si="307"/>
        <v>#DIV/0!</v>
      </c>
    </row>
    <row r="3280" spans="3:10" x14ac:dyDescent="0.2">
      <c r="C3280" s="7">
        <v>537.51800000000003</v>
      </c>
      <c r="D3280" s="16">
        <v>2.2095558091E-2</v>
      </c>
      <c r="E3280" s="14">
        <f t="shared" ca="1" si="308"/>
        <v>0</v>
      </c>
      <c r="F3280" s="14">
        <f t="shared" ca="1" si="309"/>
        <v>505.51600000000002</v>
      </c>
      <c r="G3280" s="15" t="e">
        <f t="shared" ca="1" si="310"/>
        <v>#DIV/0!</v>
      </c>
      <c r="H3280" s="15">
        <f t="shared" ca="1" si="311"/>
        <v>1.0633056124830866</v>
      </c>
      <c r="I3280" s="18" t="e">
        <f t="shared" ca="1" si="312"/>
        <v>#DIV/0!</v>
      </c>
      <c r="J3280" s="9" t="e">
        <f t="shared" ca="1" si="307"/>
        <v>#DIV/0!</v>
      </c>
    </row>
    <row r="3281" spans="3:10" x14ac:dyDescent="0.2">
      <c r="C3281" s="7">
        <v>533.721</v>
      </c>
      <c r="D3281" s="16">
        <v>2.11301375239E-2</v>
      </c>
      <c r="E3281" s="14">
        <f t="shared" ca="1" si="308"/>
        <v>0</v>
      </c>
      <c r="F3281" s="14">
        <f t="shared" ca="1" si="309"/>
        <v>509.85599999999999</v>
      </c>
      <c r="G3281" s="15" t="e">
        <f t="shared" ca="1" si="310"/>
        <v>#DIV/0!</v>
      </c>
      <c r="H3281" s="15">
        <f t="shared" ca="1" si="311"/>
        <v>1.046807333835436</v>
      </c>
      <c r="I3281" s="18" t="e">
        <f t="shared" ca="1" si="312"/>
        <v>#DIV/0!</v>
      </c>
      <c r="J3281" s="9" t="e">
        <f t="shared" ca="1" si="307"/>
        <v>#DIV/0!</v>
      </c>
    </row>
    <row r="3282" spans="3:10" x14ac:dyDescent="0.2">
      <c r="C3282" s="7">
        <v>531.28</v>
      </c>
      <c r="D3282" s="16">
        <v>3.1916048079600003E-2</v>
      </c>
      <c r="E3282" s="14">
        <f t="shared" ca="1" si="308"/>
        <v>0</v>
      </c>
      <c r="F3282" s="14">
        <f t="shared" ca="1" si="309"/>
        <v>511.392</v>
      </c>
      <c r="G3282" s="15" t="e">
        <f t="shared" ca="1" si="310"/>
        <v>#DIV/0!</v>
      </c>
      <c r="H3282" s="15">
        <f t="shared" ca="1" si="311"/>
        <v>1.0388899317940052</v>
      </c>
      <c r="I3282" s="18" t="e">
        <f t="shared" ca="1" si="312"/>
        <v>#DIV/0!</v>
      </c>
      <c r="J3282" s="9" t="e">
        <f t="shared" ca="1" si="307"/>
        <v>#DIV/0!</v>
      </c>
    </row>
    <row r="3283" spans="3:10" x14ac:dyDescent="0.2">
      <c r="C3283" s="7">
        <v>528.02599999999995</v>
      </c>
      <c r="D3283" s="16">
        <v>1.5744990394999998E-2</v>
      </c>
      <c r="E3283" s="14">
        <f t="shared" ca="1" si="308"/>
        <v>0</v>
      </c>
      <c r="F3283" s="14">
        <f t="shared" ca="1" si="309"/>
        <v>519.98</v>
      </c>
      <c r="G3283" s="15" t="e">
        <f t="shared" ca="1" si="310"/>
        <v>#DIV/0!</v>
      </c>
      <c r="H3283" s="15">
        <f t="shared" ca="1" si="311"/>
        <v>1.0154736720643101</v>
      </c>
      <c r="I3283" s="18" t="e">
        <f t="shared" ca="1" si="312"/>
        <v>#DIV/0!</v>
      </c>
      <c r="J3283" s="9" t="e">
        <f t="shared" ca="1" si="307"/>
        <v>#DIV/0!</v>
      </c>
    </row>
    <row r="3284" spans="3:10" x14ac:dyDescent="0.2">
      <c r="C3284" s="7">
        <v>521.96900000000005</v>
      </c>
      <c r="D3284" s="16">
        <v>2.1716434651899999E-2</v>
      </c>
      <c r="E3284" s="14">
        <f t="shared" ca="1" si="308"/>
        <v>0</v>
      </c>
      <c r="F3284" s="14">
        <f t="shared" ca="1" si="309"/>
        <v>517.72</v>
      </c>
      <c r="G3284" s="15" t="e">
        <f t="shared" ca="1" si="310"/>
        <v>#DIV/0!</v>
      </c>
      <c r="H3284" s="15">
        <f t="shared" ca="1" si="311"/>
        <v>1.0082071389940508</v>
      </c>
      <c r="I3284" s="18" t="e">
        <f t="shared" ca="1" si="312"/>
        <v>#DIV/0!</v>
      </c>
      <c r="J3284" s="9" t="e">
        <f t="shared" ca="1" si="307"/>
        <v>#DIV/0!</v>
      </c>
    </row>
    <row r="3285" spans="3:10" x14ac:dyDescent="0.2">
      <c r="C3285" s="7">
        <v>509.49400000000003</v>
      </c>
      <c r="D3285" s="16">
        <v>1.03977119958E-2</v>
      </c>
      <c r="E3285" s="14">
        <f t="shared" ca="1" si="308"/>
        <v>0</v>
      </c>
      <c r="F3285" s="14">
        <f t="shared" ca="1" si="309"/>
        <v>518.26300000000003</v>
      </c>
      <c r="G3285" s="15" t="e">
        <f t="shared" ca="1" si="310"/>
        <v>#DIV/0!</v>
      </c>
      <c r="H3285" s="15">
        <f t="shared" ca="1" si="311"/>
        <v>0.98308001921804178</v>
      </c>
      <c r="I3285" s="18" t="e">
        <f t="shared" ca="1" si="312"/>
        <v>#DIV/0!</v>
      </c>
      <c r="J3285" s="9" t="e">
        <f t="shared" ca="1" si="307"/>
        <v>#DIV/0!</v>
      </c>
    </row>
    <row r="3286" spans="3:10" x14ac:dyDescent="0.2">
      <c r="C3286" s="7">
        <v>513.00900000000001</v>
      </c>
      <c r="D3286" s="16">
        <v>9.6360288307999996E-3</v>
      </c>
      <c r="E3286" s="14">
        <f t="shared" ca="1" si="308"/>
        <v>0</v>
      </c>
      <c r="F3286" s="14">
        <f t="shared" ca="1" si="309"/>
        <v>525.76599999999996</v>
      </c>
      <c r="G3286" s="15" t="e">
        <f t="shared" ca="1" si="310"/>
        <v>#DIV/0!</v>
      </c>
      <c r="H3286" s="15">
        <f t="shared" ca="1" si="311"/>
        <v>0.97573635419559279</v>
      </c>
      <c r="I3286" s="18" t="e">
        <f t="shared" ca="1" si="312"/>
        <v>#DIV/0!</v>
      </c>
      <c r="J3286" s="9" t="e">
        <f t="shared" ca="1" si="307"/>
        <v>#DIV/0!</v>
      </c>
    </row>
    <row r="3287" spans="3:10" x14ac:dyDescent="0.2">
      <c r="C3287" s="7">
        <v>510.26499999999999</v>
      </c>
      <c r="D3287" s="16">
        <v>6.1860230091700004E-3</v>
      </c>
      <c r="E3287" s="14">
        <f t="shared" ca="1" si="308"/>
        <v>0</v>
      </c>
      <c r="F3287" s="14">
        <f t="shared" ca="1" si="309"/>
        <v>524.5</v>
      </c>
      <c r="G3287" s="15" t="e">
        <f t="shared" ca="1" si="310"/>
        <v>#DIV/0!</v>
      </c>
      <c r="H3287" s="15">
        <f t="shared" ca="1" si="311"/>
        <v>0.97285986653956147</v>
      </c>
      <c r="I3287" s="18" t="e">
        <f t="shared" ca="1" si="312"/>
        <v>#DIV/0!</v>
      </c>
      <c r="J3287" s="9" t="e">
        <f t="shared" ref="J3287:J3350" ca="1" si="313">ROUND(I3287-D3287,10)</f>
        <v>#DIV/0!</v>
      </c>
    </row>
    <row r="3288" spans="3:10" x14ac:dyDescent="0.2">
      <c r="C3288" s="7">
        <v>509.9</v>
      </c>
      <c r="D3288" s="16">
        <v>-3.6163325972800001E-3</v>
      </c>
      <c r="E3288" s="14">
        <f t="shared" ca="1" si="308"/>
        <v>0</v>
      </c>
      <c r="F3288" s="14">
        <f t="shared" ca="1" si="309"/>
        <v>530.37599999999998</v>
      </c>
      <c r="G3288" s="15" t="e">
        <f t="shared" ca="1" si="310"/>
        <v>#DIV/0!</v>
      </c>
      <c r="H3288" s="15">
        <f t="shared" ca="1" si="311"/>
        <v>0.96139342655022098</v>
      </c>
      <c r="I3288" s="18" t="e">
        <f t="shared" ca="1" si="312"/>
        <v>#DIV/0!</v>
      </c>
      <c r="J3288" s="9" t="e">
        <f t="shared" ca="1" si="313"/>
        <v>#DIV/0!</v>
      </c>
    </row>
    <row r="3289" spans="3:10" x14ac:dyDescent="0.2">
      <c r="C3289" s="7">
        <v>508.43599999999998</v>
      </c>
      <c r="D3289" s="16">
        <v>-5.1942002603300001E-3</v>
      </c>
      <c r="E3289" s="14">
        <f t="shared" ca="1" si="308"/>
        <v>0</v>
      </c>
      <c r="F3289" s="14">
        <f t="shared" ca="1" si="309"/>
        <v>530.10500000000002</v>
      </c>
      <c r="G3289" s="15" t="e">
        <f t="shared" ca="1" si="310"/>
        <v>#DIV/0!</v>
      </c>
      <c r="H3289" s="15">
        <f t="shared" ca="1" si="311"/>
        <v>0.95912319257505585</v>
      </c>
      <c r="I3289" s="18" t="e">
        <f t="shared" ca="1" si="312"/>
        <v>#DIV/0!</v>
      </c>
      <c r="J3289" s="9" t="e">
        <f t="shared" ca="1" si="313"/>
        <v>#DIV/0!</v>
      </c>
    </row>
    <row r="3290" spans="3:10" x14ac:dyDescent="0.2">
      <c r="C3290" s="7">
        <v>494.35399999999998</v>
      </c>
      <c r="D3290" s="16">
        <v>-1.38887529882E-2</v>
      </c>
      <c r="E3290" s="14">
        <f t="shared" ca="1" si="308"/>
        <v>0</v>
      </c>
      <c r="F3290" s="14">
        <f t="shared" ca="1" si="309"/>
        <v>521.96900000000005</v>
      </c>
      <c r="G3290" s="15" t="e">
        <f t="shared" ca="1" si="310"/>
        <v>#DIV/0!</v>
      </c>
      <c r="H3290" s="15">
        <f t="shared" ca="1" si="311"/>
        <v>0.94709455925543462</v>
      </c>
      <c r="I3290" s="18" t="e">
        <f t="shared" ca="1" si="312"/>
        <v>#DIV/0!</v>
      </c>
      <c r="J3290" s="9" t="e">
        <f t="shared" ca="1" si="313"/>
        <v>#DIV/0!</v>
      </c>
    </row>
    <row r="3291" spans="3:10" x14ac:dyDescent="0.2">
      <c r="C3291" s="7">
        <v>489.416</v>
      </c>
      <c r="D3291" s="16">
        <v>-2.3136967502600001E-2</v>
      </c>
      <c r="E3291" s="14">
        <f t="shared" ca="1" si="308"/>
        <v>0</v>
      </c>
      <c r="F3291" s="14">
        <f t="shared" ca="1" si="309"/>
        <v>523.596</v>
      </c>
      <c r="G3291" s="15" t="e">
        <f t="shared" ca="1" si="310"/>
        <v>#DIV/0!</v>
      </c>
      <c r="H3291" s="15">
        <f t="shared" ca="1" si="311"/>
        <v>0.93472066249551178</v>
      </c>
      <c r="I3291" s="18" t="e">
        <f t="shared" ca="1" si="312"/>
        <v>#DIV/0!</v>
      </c>
      <c r="J3291" s="9" t="e">
        <f t="shared" ca="1" si="313"/>
        <v>#DIV/0!</v>
      </c>
    </row>
    <row r="3292" spans="3:10" x14ac:dyDescent="0.2">
      <c r="C3292" s="7">
        <v>476.613</v>
      </c>
      <c r="D3292" s="16">
        <v>-1.5390744849E-2</v>
      </c>
      <c r="E3292" s="14">
        <f t="shared" ca="1" si="308"/>
        <v>0</v>
      </c>
      <c r="F3292" s="14">
        <f t="shared" ca="1" si="309"/>
        <v>514.73699999999997</v>
      </c>
      <c r="G3292" s="15" t="e">
        <f t="shared" ca="1" si="310"/>
        <v>#DIV/0!</v>
      </c>
      <c r="H3292" s="15">
        <f t="shared" ca="1" si="311"/>
        <v>0.92593499204448104</v>
      </c>
      <c r="I3292" s="18" t="e">
        <f t="shared" ca="1" si="312"/>
        <v>#DIV/0!</v>
      </c>
      <c r="J3292" s="9" t="e">
        <f t="shared" ca="1" si="313"/>
        <v>#DIV/0!</v>
      </c>
    </row>
    <row r="3293" spans="3:10" x14ac:dyDescent="0.2">
      <c r="C3293" s="7">
        <v>446.02499999999998</v>
      </c>
      <c r="D3293" s="16">
        <v>-3.5465049165100002E-2</v>
      </c>
      <c r="E3293" s="14">
        <f t="shared" ca="1" si="308"/>
        <v>0</v>
      </c>
      <c r="F3293" s="14">
        <f t="shared" ca="1" si="309"/>
        <v>509.94600000000003</v>
      </c>
      <c r="G3293" s="15" t="e">
        <f t="shared" ca="1" si="310"/>
        <v>#DIV/0!</v>
      </c>
      <c r="H3293" s="15">
        <f t="shared" ca="1" si="311"/>
        <v>0.87465143368121323</v>
      </c>
      <c r="I3293" s="18" t="e">
        <f t="shared" ca="1" si="312"/>
        <v>#DIV/0!</v>
      </c>
      <c r="J3293" s="9" t="e">
        <f t="shared" ca="1" si="313"/>
        <v>#DIV/0!</v>
      </c>
    </row>
    <row r="3294" spans="3:10" x14ac:dyDescent="0.2">
      <c r="C3294" s="7">
        <v>463.72</v>
      </c>
      <c r="D3294" s="16">
        <v>-3.56684957219E-2</v>
      </c>
      <c r="E3294" s="14">
        <f t="shared" ca="1" si="308"/>
        <v>0</v>
      </c>
      <c r="F3294" s="14">
        <f t="shared" ca="1" si="309"/>
        <v>518.35299999999995</v>
      </c>
      <c r="G3294" s="15" t="e">
        <f t="shared" ca="1" si="310"/>
        <v>#DIV/0!</v>
      </c>
      <c r="H3294" s="15">
        <f t="shared" ca="1" si="311"/>
        <v>0.89460271282311488</v>
      </c>
      <c r="I3294" s="18" t="e">
        <f t="shared" ca="1" si="312"/>
        <v>#DIV/0!</v>
      </c>
      <c r="J3294" s="9" t="e">
        <f t="shared" ca="1" si="313"/>
        <v>#DIV/0!</v>
      </c>
    </row>
    <row r="3295" spans="3:10" x14ac:dyDescent="0.2">
      <c r="C3295" s="7">
        <v>453.75200000000001</v>
      </c>
      <c r="D3295" s="16">
        <v>-3.4423375553700002E-2</v>
      </c>
      <c r="E3295" s="14">
        <f t="shared" ca="1" si="308"/>
        <v>0</v>
      </c>
      <c r="F3295" s="14">
        <f t="shared" ca="1" si="309"/>
        <v>521.15599999999995</v>
      </c>
      <c r="G3295" s="15" t="e">
        <f t="shared" ca="1" si="310"/>
        <v>#DIV/0!</v>
      </c>
      <c r="H3295" s="15">
        <f t="shared" ca="1" si="311"/>
        <v>0.87066444596243742</v>
      </c>
      <c r="I3295" s="18" t="e">
        <f t="shared" ca="1" si="312"/>
        <v>#DIV/0!</v>
      </c>
      <c r="J3295" s="9" t="e">
        <f t="shared" ca="1" si="313"/>
        <v>#DIV/0!</v>
      </c>
    </row>
    <row r="3296" spans="3:10" x14ac:dyDescent="0.2">
      <c r="C3296" s="7">
        <v>475.24200000000002</v>
      </c>
      <c r="D3296" s="16">
        <v>-1.8887307233699999E-2</v>
      </c>
      <c r="E3296" s="14">
        <f t="shared" ca="1" si="308"/>
        <v>0</v>
      </c>
      <c r="F3296" s="14">
        <f t="shared" ca="1" si="309"/>
        <v>521.69799999999998</v>
      </c>
      <c r="G3296" s="15" t="e">
        <f t="shared" ca="1" si="310"/>
        <v>#DIV/0!</v>
      </c>
      <c r="H3296" s="15">
        <f t="shared" ca="1" si="311"/>
        <v>0.9109523134073737</v>
      </c>
      <c r="I3296" s="18" t="e">
        <f t="shared" ca="1" si="312"/>
        <v>#DIV/0!</v>
      </c>
      <c r="J3296" s="9" t="e">
        <f t="shared" ca="1" si="313"/>
        <v>#DIV/0!</v>
      </c>
    </row>
    <row r="3297" spans="3:10" x14ac:dyDescent="0.2">
      <c r="C3297" s="7">
        <v>474.327</v>
      </c>
      <c r="D3297" s="16">
        <v>-2.9919878675000001E-2</v>
      </c>
      <c r="E3297" s="14">
        <f t="shared" ref="E3297:E3360" ca="1" si="314">OFFSET(B3297,-$K$1,0)</f>
        <v>0</v>
      </c>
      <c r="F3297" s="14">
        <f t="shared" ref="F3297:F3360" ca="1" si="315">OFFSET(C3297,-$K$1,0)</f>
        <v>524.048</v>
      </c>
      <c r="G3297" s="15" t="e">
        <f t="shared" ref="G3297:G3360" ca="1" si="316">B3297/E3297</f>
        <v>#DIV/0!</v>
      </c>
      <c r="H3297" s="15">
        <f t="shared" ref="H3297:H3360" ca="1" si="317">C3297/F3297</f>
        <v>0.90512128659970081</v>
      </c>
      <c r="I3297" s="18" t="e">
        <f t="shared" ref="I3297:I3360" ca="1" si="318">H3297/G3297-1</f>
        <v>#DIV/0!</v>
      </c>
      <c r="J3297" s="9" t="e">
        <f t="shared" ca="1" si="313"/>
        <v>#DIV/0!</v>
      </c>
    </row>
    <row r="3298" spans="3:10" x14ac:dyDescent="0.2">
      <c r="C3298" s="7">
        <v>456.31299999999999</v>
      </c>
      <c r="D3298" s="16">
        <v>-4.1340518052099998E-2</v>
      </c>
      <c r="E3298" s="14">
        <f t="shared" ca="1" si="314"/>
        <v>0</v>
      </c>
      <c r="F3298" s="14">
        <f t="shared" ca="1" si="315"/>
        <v>525.495</v>
      </c>
      <c r="G3298" s="15" t="e">
        <f t="shared" ca="1" si="316"/>
        <v>#DIV/0!</v>
      </c>
      <c r="H3298" s="15">
        <f t="shared" ca="1" si="317"/>
        <v>0.86834889009410177</v>
      </c>
      <c r="I3298" s="18" t="e">
        <f t="shared" ca="1" si="318"/>
        <v>#DIV/0!</v>
      </c>
      <c r="J3298" s="9" t="e">
        <f t="shared" ca="1" si="313"/>
        <v>#DIV/0!</v>
      </c>
    </row>
    <row r="3299" spans="3:10" x14ac:dyDescent="0.2">
      <c r="C3299" s="7">
        <v>456.13</v>
      </c>
      <c r="D3299" s="16">
        <v>-4.7390747291100002E-2</v>
      </c>
      <c r="E3299" s="14">
        <f t="shared" ca="1" si="314"/>
        <v>0</v>
      </c>
      <c r="F3299" s="14">
        <f t="shared" ca="1" si="315"/>
        <v>526.30799999999999</v>
      </c>
      <c r="G3299" s="15" t="e">
        <f t="shared" ca="1" si="316"/>
        <v>#DIV/0!</v>
      </c>
      <c r="H3299" s="15">
        <f t="shared" ca="1" si="317"/>
        <v>0.86665982656543317</v>
      </c>
      <c r="I3299" s="18" t="e">
        <f t="shared" ca="1" si="318"/>
        <v>#DIV/0!</v>
      </c>
      <c r="J3299" s="9" t="e">
        <f t="shared" ca="1" si="313"/>
        <v>#DIV/0!</v>
      </c>
    </row>
    <row r="3300" spans="3:10" x14ac:dyDescent="0.2">
      <c r="C3300" s="7">
        <v>463.35399999999998</v>
      </c>
      <c r="D3300" s="16">
        <v>-6.0277035902299998E-2</v>
      </c>
      <c r="E3300" s="14">
        <f t="shared" ca="1" si="314"/>
        <v>0</v>
      </c>
      <c r="F3300" s="14">
        <f t="shared" ca="1" si="315"/>
        <v>537.51800000000003</v>
      </c>
      <c r="G3300" s="15" t="e">
        <f t="shared" ca="1" si="316"/>
        <v>#DIV/0!</v>
      </c>
      <c r="H3300" s="15">
        <f t="shared" ca="1" si="317"/>
        <v>0.86202508567154956</v>
      </c>
      <c r="I3300" s="18" t="e">
        <f t="shared" ca="1" si="318"/>
        <v>#DIV/0!</v>
      </c>
      <c r="J3300" s="9" t="e">
        <f t="shared" ca="1" si="313"/>
        <v>#DIV/0!</v>
      </c>
    </row>
    <row r="3301" spans="3:10" x14ac:dyDescent="0.2">
      <c r="C3301" s="7">
        <v>451.28300000000002</v>
      </c>
      <c r="D3301" s="16">
        <v>-5.5925134056399997E-2</v>
      </c>
      <c r="E3301" s="14">
        <f t="shared" ca="1" si="314"/>
        <v>0</v>
      </c>
      <c r="F3301" s="14">
        <f t="shared" ca="1" si="315"/>
        <v>533.721</v>
      </c>
      <c r="G3301" s="15" t="e">
        <f t="shared" ca="1" si="316"/>
        <v>#DIV/0!</v>
      </c>
      <c r="H3301" s="15">
        <f t="shared" ca="1" si="317"/>
        <v>0.84554102236936524</v>
      </c>
      <c r="I3301" s="18" t="e">
        <f t="shared" ca="1" si="318"/>
        <v>#DIV/0!</v>
      </c>
      <c r="J3301" s="9" t="e">
        <f t="shared" ca="1" si="313"/>
        <v>#DIV/0!</v>
      </c>
    </row>
    <row r="3302" spans="3:10" x14ac:dyDescent="0.2">
      <c r="C3302" s="7">
        <v>451.74</v>
      </c>
      <c r="D3302" s="16">
        <v>-5.9569154191199999E-2</v>
      </c>
      <c r="E3302" s="14">
        <f t="shared" ca="1" si="314"/>
        <v>0</v>
      </c>
      <c r="F3302" s="14">
        <f t="shared" ca="1" si="315"/>
        <v>531.28</v>
      </c>
      <c r="G3302" s="15" t="e">
        <f t="shared" ca="1" si="316"/>
        <v>#DIV/0!</v>
      </c>
      <c r="H3302" s="15">
        <f t="shared" ca="1" si="317"/>
        <v>0.85028610149073935</v>
      </c>
      <c r="I3302" s="18" t="e">
        <f t="shared" ca="1" si="318"/>
        <v>#DIV/0!</v>
      </c>
      <c r="J3302" s="9" t="e">
        <f t="shared" ca="1" si="313"/>
        <v>#DIV/0!</v>
      </c>
    </row>
    <row r="3303" spans="3:10" x14ac:dyDescent="0.2">
      <c r="C3303" s="7">
        <v>461.06799999999998</v>
      </c>
      <c r="D3303" s="16">
        <v>-4.2971149321199997E-2</v>
      </c>
      <c r="E3303" s="14">
        <f t="shared" ca="1" si="314"/>
        <v>0</v>
      </c>
      <c r="F3303" s="14">
        <f t="shared" ca="1" si="315"/>
        <v>528.02599999999995</v>
      </c>
      <c r="G3303" s="15" t="e">
        <f t="shared" ca="1" si="316"/>
        <v>#DIV/0!</v>
      </c>
      <c r="H3303" s="15">
        <f t="shared" ca="1" si="317"/>
        <v>0.87319185040130609</v>
      </c>
      <c r="I3303" s="18" t="e">
        <f t="shared" ca="1" si="318"/>
        <v>#DIV/0!</v>
      </c>
      <c r="J3303" s="9" t="e">
        <f t="shared" ca="1" si="313"/>
        <v>#DIV/0!</v>
      </c>
    </row>
    <row r="3304" spans="3:10" x14ac:dyDescent="0.2">
      <c r="C3304" s="7">
        <v>474.51</v>
      </c>
      <c r="D3304" s="16">
        <v>-2.7364985478099998E-2</v>
      </c>
      <c r="E3304" s="14">
        <f t="shared" ca="1" si="314"/>
        <v>0</v>
      </c>
      <c r="F3304" s="14">
        <f t="shared" ca="1" si="315"/>
        <v>521.96900000000005</v>
      </c>
      <c r="G3304" s="15" t="e">
        <f t="shared" ca="1" si="316"/>
        <v>#DIV/0!</v>
      </c>
      <c r="H3304" s="15">
        <f t="shared" ca="1" si="317"/>
        <v>0.90907697583572955</v>
      </c>
      <c r="I3304" s="18" t="e">
        <f t="shared" ca="1" si="318"/>
        <v>#DIV/0!</v>
      </c>
      <c r="J3304" s="9" t="e">
        <f t="shared" ca="1" si="313"/>
        <v>#DIV/0!</v>
      </c>
    </row>
    <row r="3305" spans="3:10" x14ac:dyDescent="0.2">
      <c r="C3305" s="7">
        <v>461.98200000000003</v>
      </c>
      <c r="D3305" s="16">
        <v>-3.2065005406199998E-2</v>
      </c>
      <c r="E3305" s="14">
        <f t="shared" ca="1" si="314"/>
        <v>0</v>
      </c>
      <c r="F3305" s="14">
        <f t="shared" ca="1" si="315"/>
        <v>509.49400000000003</v>
      </c>
      <c r="G3305" s="15" t="e">
        <f t="shared" ca="1" si="316"/>
        <v>#DIV/0!</v>
      </c>
      <c r="H3305" s="15">
        <f t="shared" ca="1" si="317"/>
        <v>0.90674669377853323</v>
      </c>
      <c r="I3305" s="18" t="e">
        <f t="shared" ca="1" si="318"/>
        <v>#DIV/0!</v>
      </c>
      <c r="J3305" s="9" t="e">
        <f t="shared" ca="1" si="313"/>
        <v>#DIV/0!</v>
      </c>
    </row>
    <row r="3306" spans="3:10" x14ac:dyDescent="0.2">
      <c r="C3306" s="7">
        <v>461.15899999999999</v>
      </c>
      <c r="D3306" s="16">
        <v>-3.4875343662E-2</v>
      </c>
      <c r="E3306" s="14">
        <f t="shared" ca="1" si="314"/>
        <v>0</v>
      </c>
      <c r="F3306" s="14">
        <f t="shared" ca="1" si="315"/>
        <v>513.00900000000001</v>
      </c>
      <c r="G3306" s="15" t="e">
        <f t="shared" ca="1" si="316"/>
        <v>#DIV/0!</v>
      </c>
      <c r="H3306" s="15">
        <f t="shared" ca="1" si="317"/>
        <v>0.89892964840772771</v>
      </c>
      <c r="I3306" s="18" t="e">
        <f t="shared" ca="1" si="318"/>
        <v>#DIV/0!</v>
      </c>
      <c r="J3306" s="9" t="e">
        <f t="shared" ca="1" si="313"/>
        <v>#DIV/0!</v>
      </c>
    </row>
    <row r="3307" spans="3:10" x14ac:dyDescent="0.2">
      <c r="C3307" s="7">
        <v>457.959</v>
      </c>
      <c r="D3307" s="16">
        <v>-3.3756686534599997E-2</v>
      </c>
      <c r="E3307" s="14">
        <f t="shared" ca="1" si="314"/>
        <v>0</v>
      </c>
      <c r="F3307" s="14">
        <f t="shared" ca="1" si="315"/>
        <v>510.26499999999999</v>
      </c>
      <c r="G3307" s="15" t="e">
        <f t="shared" ca="1" si="316"/>
        <v>#DIV/0!</v>
      </c>
      <c r="H3307" s="15">
        <f t="shared" ca="1" si="317"/>
        <v>0.89749247939795995</v>
      </c>
      <c r="I3307" s="18" t="e">
        <f t="shared" ca="1" si="318"/>
        <v>#DIV/0!</v>
      </c>
      <c r="J3307" s="9" t="e">
        <f t="shared" ca="1" si="313"/>
        <v>#DIV/0!</v>
      </c>
    </row>
    <row r="3308" spans="3:10" x14ac:dyDescent="0.2">
      <c r="C3308" s="7">
        <v>465.274</v>
      </c>
      <c r="D3308" s="16">
        <v>-2.6162795596400001E-2</v>
      </c>
      <c r="E3308" s="14">
        <f t="shared" ca="1" si="314"/>
        <v>0</v>
      </c>
      <c r="F3308" s="14">
        <f t="shared" ca="1" si="315"/>
        <v>509.9</v>
      </c>
      <c r="G3308" s="15" t="e">
        <f t="shared" ca="1" si="316"/>
        <v>#DIV/0!</v>
      </c>
      <c r="H3308" s="15">
        <f t="shared" ca="1" si="317"/>
        <v>0.91248087860364779</v>
      </c>
      <c r="I3308" s="18" t="e">
        <f t="shared" ca="1" si="318"/>
        <v>#DIV/0!</v>
      </c>
      <c r="J3308" s="9" t="e">
        <f t="shared" ca="1" si="313"/>
        <v>#DIV/0!</v>
      </c>
    </row>
    <row r="3309" spans="3:10" x14ac:dyDescent="0.2">
      <c r="C3309" s="7">
        <v>469.20600000000002</v>
      </c>
      <c r="D3309" s="16">
        <v>-3.3143556917699997E-2</v>
      </c>
      <c r="E3309" s="14">
        <f t="shared" ca="1" si="314"/>
        <v>0</v>
      </c>
      <c r="F3309" s="14">
        <f t="shared" ca="1" si="315"/>
        <v>508.43599999999998</v>
      </c>
      <c r="G3309" s="15" t="e">
        <f t="shared" ca="1" si="316"/>
        <v>#DIV/0!</v>
      </c>
      <c r="H3309" s="15">
        <f t="shared" ca="1" si="317"/>
        <v>0.92284181293220791</v>
      </c>
      <c r="I3309" s="18" t="e">
        <f t="shared" ca="1" si="318"/>
        <v>#DIV/0!</v>
      </c>
      <c r="J3309" s="9" t="e">
        <f t="shared" ca="1" si="313"/>
        <v>#DIV/0!</v>
      </c>
    </row>
    <row r="3310" spans="3:10" x14ac:dyDescent="0.2">
      <c r="C3310" s="7">
        <v>459.51299999999998</v>
      </c>
      <c r="D3310" s="16">
        <v>-3.7951320678700003E-2</v>
      </c>
      <c r="E3310" s="14">
        <f t="shared" ca="1" si="314"/>
        <v>0</v>
      </c>
      <c r="F3310" s="14">
        <f t="shared" ca="1" si="315"/>
        <v>494.35399999999998</v>
      </c>
      <c r="G3310" s="15" t="e">
        <f t="shared" ca="1" si="316"/>
        <v>#DIV/0!</v>
      </c>
      <c r="H3310" s="15">
        <f t="shared" ca="1" si="317"/>
        <v>0.92952216427903889</v>
      </c>
      <c r="I3310" s="18" t="e">
        <f t="shared" ca="1" si="318"/>
        <v>#DIV/0!</v>
      </c>
      <c r="J3310" s="9" t="e">
        <f t="shared" ca="1" si="313"/>
        <v>#DIV/0!</v>
      </c>
    </row>
    <row r="3311" spans="3:10" x14ac:dyDescent="0.2">
      <c r="C3311" s="7">
        <v>448.67700000000002</v>
      </c>
      <c r="D3311" s="16">
        <v>-4.3620572694399999E-2</v>
      </c>
      <c r="E3311" s="14">
        <f t="shared" ca="1" si="314"/>
        <v>0</v>
      </c>
      <c r="F3311" s="14">
        <f t="shared" ca="1" si="315"/>
        <v>489.416</v>
      </c>
      <c r="G3311" s="15" t="e">
        <f t="shared" ca="1" si="316"/>
        <v>#DIV/0!</v>
      </c>
      <c r="H3311" s="15">
        <f t="shared" ca="1" si="317"/>
        <v>0.91675997515406127</v>
      </c>
      <c r="I3311" s="18" t="e">
        <f t="shared" ca="1" si="318"/>
        <v>#DIV/0!</v>
      </c>
      <c r="J3311" s="9" t="e">
        <f t="shared" ca="1" si="313"/>
        <v>#DIV/0!</v>
      </c>
    </row>
    <row r="3312" spans="3:10" x14ac:dyDescent="0.2">
      <c r="C3312" s="7">
        <v>452.74599999999998</v>
      </c>
      <c r="D3312" s="16">
        <v>-3.7791497657600003E-2</v>
      </c>
      <c r="E3312" s="14">
        <f t="shared" ca="1" si="314"/>
        <v>0</v>
      </c>
      <c r="F3312" s="14">
        <f t="shared" ca="1" si="315"/>
        <v>476.613</v>
      </c>
      <c r="G3312" s="15" t="e">
        <f t="shared" ca="1" si="316"/>
        <v>#DIV/0!</v>
      </c>
      <c r="H3312" s="15">
        <f t="shared" ca="1" si="317"/>
        <v>0.94992373267200014</v>
      </c>
      <c r="I3312" s="18" t="e">
        <f t="shared" ca="1" si="318"/>
        <v>#DIV/0!</v>
      </c>
      <c r="J3312" s="9" t="e">
        <f t="shared" ca="1" si="313"/>
        <v>#DIV/0!</v>
      </c>
    </row>
    <row r="3313" spans="3:10" x14ac:dyDescent="0.2">
      <c r="C3313" s="7">
        <v>445.70499999999998</v>
      </c>
      <c r="D3313" s="16">
        <v>-6.9294891457299997E-3</v>
      </c>
      <c r="E3313" s="14">
        <f t="shared" ca="1" si="314"/>
        <v>0</v>
      </c>
      <c r="F3313" s="14">
        <f t="shared" ca="1" si="315"/>
        <v>446.02499999999998</v>
      </c>
      <c r="G3313" s="15" t="e">
        <f t="shared" ca="1" si="316"/>
        <v>#DIV/0!</v>
      </c>
      <c r="H3313" s="15">
        <f t="shared" ca="1" si="317"/>
        <v>0.99928255142648958</v>
      </c>
      <c r="I3313" s="18" t="e">
        <f t="shared" ca="1" si="318"/>
        <v>#DIV/0!</v>
      </c>
      <c r="J3313" s="9" t="e">
        <f t="shared" ca="1" si="313"/>
        <v>#DIV/0!</v>
      </c>
    </row>
    <row r="3314" spans="3:10" x14ac:dyDescent="0.2">
      <c r="C3314" s="7">
        <v>456.084</v>
      </c>
      <c r="D3314" s="16">
        <v>-8.4612810087600007E-3</v>
      </c>
      <c r="E3314" s="14">
        <f t="shared" ca="1" si="314"/>
        <v>0</v>
      </c>
      <c r="F3314" s="14">
        <f t="shared" ca="1" si="315"/>
        <v>463.72</v>
      </c>
      <c r="G3314" s="15" t="e">
        <f t="shared" ca="1" si="316"/>
        <v>#DIV/0!</v>
      </c>
      <c r="H3314" s="15">
        <f t="shared" ca="1" si="317"/>
        <v>0.98353316656603118</v>
      </c>
      <c r="I3314" s="18" t="e">
        <f t="shared" ca="1" si="318"/>
        <v>#DIV/0!</v>
      </c>
      <c r="J3314" s="9" t="e">
        <f t="shared" ca="1" si="313"/>
        <v>#DIV/0!</v>
      </c>
    </row>
    <row r="3315" spans="3:10" x14ac:dyDescent="0.2">
      <c r="C3315" s="7">
        <v>446.34500000000003</v>
      </c>
      <c r="D3315" s="16">
        <v>-1.34032778854E-2</v>
      </c>
      <c r="E3315" s="14">
        <f t="shared" ca="1" si="314"/>
        <v>0</v>
      </c>
      <c r="F3315" s="14">
        <f t="shared" ca="1" si="315"/>
        <v>453.75200000000001</v>
      </c>
      <c r="G3315" s="15" t="e">
        <f t="shared" ca="1" si="316"/>
        <v>#DIV/0!</v>
      </c>
      <c r="H3315" s="15">
        <f t="shared" ca="1" si="317"/>
        <v>0.98367610500890357</v>
      </c>
      <c r="I3315" s="18" t="e">
        <f t="shared" ca="1" si="318"/>
        <v>#DIV/0!</v>
      </c>
      <c r="J3315" s="9" t="e">
        <f t="shared" ca="1" si="313"/>
        <v>#DIV/0!</v>
      </c>
    </row>
    <row r="3316" spans="3:10" x14ac:dyDescent="0.2">
      <c r="C3316" s="7">
        <v>460.51900000000001</v>
      </c>
      <c r="D3316" s="16">
        <v>-1.78144044856E-2</v>
      </c>
      <c r="E3316" s="14">
        <f t="shared" ca="1" si="314"/>
        <v>0</v>
      </c>
      <c r="F3316" s="14">
        <f t="shared" ca="1" si="315"/>
        <v>475.24200000000002</v>
      </c>
      <c r="G3316" s="15" t="e">
        <f t="shared" ca="1" si="316"/>
        <v>#DIV/0!</v>
      </c>
      <c r="H3316" s="15">
        <f t="shared" ca="1" si="317"/>
        <v>0.96901999402409722</v>
      </c>
      <c r="I3316" s="18" t="e">
        <f t="shared" ca="1" si="318"/>
        <v>#DIV/0!</v>
      </c>
      <c r="J3316" s="9" t="e">
        <f t="shared" ca="1" si="313"/>
        <v>#DIV/0!</v>
      </c>
    </row>
    <row r="3317" spans="3:10" x14ac:dyDescent="0.2">
      <c r="C3317" s="7">
        <v>447.12200000000001</v>
      </c>
      <c r="D3317" s="16">
        <v>-1.1637713268700001E-2</v>
      </c>
      <c r="E3317" s="14">
        <f t="shared" ca="1" si="314"/>
        <v>0</v>
      </c>
      <c r="F3317" s="14">
        <f t="shared" ca="1" si="315"/>
        <v>474.327</v>
      </c>
      <c r="G3317" s="15" t="e">
        <f t="shared" ca="1" si="316"/>
        <v>#DIV/0!</v>
      </c>
      <c r="H3317" s="15">
        <f t="shared" ca="1" si="317"/>
        <v>0.94264505288545664</v>
      </c>
      <c r="I3317" s="18" t="e">
        <f t="shared" ca="1" si="318"/>
        <v>#DIV/0!</v>
      </c>
      <c r="J3317" s="9" t="e">
        <f t="shared" ca="1" si="313"/>
        <v>#DIV/0!</v>
      </c>
    </row>
    <row r="3318" spans="3:10" x14ac:dyDescent="0.2">
      <c r="C3318" s="7">
        <v>444.01299999999998</v>
      </c>
      <c r="D3318" s="16">
        <v>-2.3705688017300001E-3</v>
      </c>
      <c r="E3318" s="14">
        <f t="shared" ca="1" si="314"/>
        <v>0</v>
      </c>
      <c r="F3318" s="14">
        <f t="shared" ca="1" si="315"/>
        <v>456.31299999999999</v>
      </c>
      <c r="G3318" s="15" t="e">
        <f t="shared" ca="1" si="316"/>
        <v>#DIV/0!</v>
      </c>
      <c r="H3318" s="15">
        <f t="shared" ca="1" si="317"/>
        <v>0.97304481792103226</v>
      </c>
      <c r="I3318" s="18" t="e">
        <f t="shared" ca="1" si="318"/>
        <v>#DIV/0!</v>
      </c>
      <c r="J3318" s="9" t="e">
        <f t="shared" ca="1" si="313"/>
        <v>#DIV/0!</v>
      </c>
    </row>
    <row r="3319" spans="3:10" x14ac:dyDescent="0.2">
      <c r="C3319" s="7">
        <v>456.03800000000001</v>
      </c>
      <c r="D3319" s="16">
        <v>3.3774455671600001E-3</v>
      </c>
      <c r="E3319" s="14">
        <f t="shared" ca="1" si="314"/>
        <v>0</v>
      </c>
      <c r="F3319" s="14">
        <f t="shared" ca="1" si="315"/>
        <v>456.13</v>
      </c>
      <c r="G3319" s="15" t="e">
        <f t="shared" ca="1" si="316"/>
        <v>#DIV/0!</v>
      </c>
      <c r="H3319" s="15">
        <f t="shared" ca="1" si="317"/>
        <v>0.9997983031153399</v>
      </c>
      <c r="I3319" s="18" t="e">
        <f t="shared" ca="1" si="318"/>
        <v>#DIV/0!</v>
      </c>
      <c r="J3319" s="9" t="e">
        <f t="shared" ca="1" si="313"/>
        <v>#DIV/0!</v>
      </c>
    </row>
    <row r="3320" spans="3:10" x14ac:dyDescent="0.2">
      <c r="C3320" s="7">
        <v>459.97</v>
      </c>
      <c r="D3320" s="16">
        <v>1.25752003496E-2</v>
      </c>
      <c r="E3320" s="14">
        <f t="shared" ca="1" si="314"/>
        <v>0</v>
      </c>
      <c r="F3320" s="14">
        <f t="shared" ca="1" si="315"/>
        <v>463.35399999999998</v>
      </c>
      <c r="G3320" s="15" t="e">
        <f t="shared" ca="1" si="316"/>
        <v>#DIV/0!</v>
      </c>
      <c r="H3320" s="15">
        <f t="shared" ca="1" si="317"/>
        <v>0.9926967286351257</v>
      </c>
      <c r="I3320" s="18" t="e">
        <f t="shared" ca="1" si="318"/>
        <v>#DIV/0!</v>
      </c>
      <c r="J3320" s="9" t="e">
        <f t="shared" ca="1" si="313"/>
        <v>#DIV/0!</v>
      </c>
    </row>
    <row r="3321" spans="3:10" x14ac:dyDescent="0.2">
      <c r="C3321" s="7">
        <v>464.26799999999997</v>
      </c>
      <c r="D3321" s="16">
        <v>1.41558560329E-2</v>
      </c>
      <c r="E3321" s="14">
        <f t="shared" ca="1" si="314"/>
        <v>0</v>
      </c>
      <c r="F3321" s="14">
        <f t="shared" ca="1" si="315"/>
        <v>451.28300000000002</v>
      </c>
      <c r="G3321" s="15" t="e">
        <f t="shared" ca="1" si="316"/>
        <v>#DIV/0!</v>
      </c>
      <c r="H3321" s="15">
        <f t="shared" ca="1" si="317"/>
        <v>1.0287735190556702</v>
      </c>
      <c r="I3321" s="18" t="e">
        <f t="shared" ca="1" si="318"/>
        <v>#DIV/0!</v>
      </c>
      <c r="J3321" s="9" t="e">
        <f t="shared" ca="1" si="313"/>
        <v>#DIV/0!</v>
      </c>
    </row>
    <row r="3322" spans="3:10" x14ac:dyDescent="0.2">
      <c r="C3322" s="7">
        <v>476.70499999999998</v>
      </c>
      <c r="D3322" s="16">
        <v>1.7670039882099999E-2</v>
      </c>
      <c r="E3322" s="14">
        <f t="shared" ca="1" si="314"/>
        <v>0</v>
      </c>
      <c r="F3322" s="14">
        <f t="shared" ca="1" si="315"/>
        <v>451.74</v>
      </c>
      <c r="G3322" s="15" t="e">
        <f t="shared" ca="1" si="316"/>
        <v>#DIV/0!</v>
      </c>
      <c r="H3322" s="15">
        <f t="shared" ca="1" si="317"/>
        <v>1.055264089963253</v>
      </c>
      <c r="I3322" s="18" t="e">
        <f t="shared" ca="1" si="318"/>
        <v>#DIV/0!</v>
      </c>
      <c r="J3322" s="9" t="e">
        <f t="shared" ca="1" si="313"/>
        <v>#DIV/0!</v>
      </c>
    </row>
    <row r="3323" spans="3:10" x14ac:dyDescent="0.2">
      <c r="C3323" s="7">
        <v>476.79599999999999</v>
      </c>
      <c r="D3323" s="16">
        <v>4.6720485595300003E-3</v>
      </c>
      <c r="E3323" s="14">
        <f t="shared" ca="1" si="314"/>
        <v>0</v>
      </c>
      <c r="F3323" s="14">
        <f t="shared" ca="1" si="315"/>
        <v>461.06799999999998</v>
      </c>
      <c r="G3323" s="15" t="e">
        <f t="shared" ca="1" si="316"/>
        <v>#DIV/0!</v>
      </c>
      <c r="H3323" s="15">
        <f t="shared" ca="1" si="317"/>
        <v>1.0341121049389679</v>
      </c>
      <c r="I3323" s="18" t="e">
        <f t="shared" ca="1" si="318"/>
        <v>#DIV/0!</v>
      </c>
      <c r="J3323" s="9" t="e">
        <f t="shared" ca="1" si="313"/>
        <v>#DIV/0!</v>
      </c>
    </row>
    <row r="3324" spans="3:10" x14ac:dyDescent="0.2">
      <c r="C3324" s="7">
        <v>483.47199999999998</v>
      </c>
      <c r="D3324" s="16">
        <v>1.6170534365900001E-3</v>
      </c>
      <c r="E3324" s="14">
        <f t="shared" ca="1" si="314"/>
        <v>0</v>
      </c>
      <c r="F3324" s="14">
        <f t="shared" ca="1" si="315"/>
        <v>474.51</v>
      </c>
      <c r="G3324" s="15" t="e">
        <f t="shared" ca="1" si="316"/>
        <v>#DIV/0!</v>
      </c>
      <c r="H3324" s="15">
        <f t="shared" ca="1" si="317"/>
        <v>1.0188868516996481</v>
      </c>
      <c r="I3324" s="18" t="e">
        <f t="shared" ca="1" si="318"/>
        <v>#DIV/0!</v>
      </c>
      <c r="J3324" s="9" t="e">
        <f t="shared" ca="1" si="313"/>
        <v>#DIV/0!</v>
      </c>
    </row>
    <row r="3325" spans="3:10" x14ac:dyDescent="0.2">
      <c r="C3325" s="7">
        <v>484.20299999999997</v>
      </c>
      <c r="D3325" s="16">
        <v>1.20928530846E-2</v>
      </c>
      <c r="E3325" s="14">
        <f t="shared" ca="1" si="314"/>
        <v>0</v>
      </c>
      <c r="F3325" s="14">
        <f t="shared" ca="1" si="315"/>
        <v>461.98200000000003</v>
      </c>
      <c r="G3325" s="15" t="e">
        <f t="shared" ca="1" si="316"/>
        <v>#DIV/0!</v>
      </c>
      <c r="H3325" s="15">
        <f t="shared" ca="1" si="317"/>
        <v>1.048099276595192</v>
      </c>
      <c r="I3325" s="18" t="e">
        <f t="shared" ca="1" si="318"/>
        <v>#DIV/0!</v>
      </c>
      <c r="J3325" s="9" t="e">
        <f t="shared" ca="1" si="313"/>
        <v>#DIV/0!</v>
      </c>
    </row>
    <row r="3326" spans="3:10" x14ac:dyDescent="0.2">
      <c r="C3326" s="7">
        <v>486.67200000000003</v>
      </c>
      <c r="D3326" s="16">
        <v>6.2433583377499999E-3</v>
      </c>
      <c r="E3326" s="14">
        <f t="shared" ca="1" si="314"/>
        <v>0</v>
      </c>
      <c r="F3326" s="14">
        <f t="shared" ca="1" si="315"/>
        <v>461.15899999999999</v>
      </c>
      <c r="G3326" s="15" t="e">
        <f t="shared" ca="1" si="316"/>
        <v>#DIV/0!</v>
      </c>
      <c r="H3326" s="15">
        <f t="shared" ca="1" si="317"/>
        <v>1.0553236519291611</v>
      </c>
      <c r="I3326" s="18" t="e">
        <f t="shared" ca="1" si="318"/>
        <v>#DIV/0!</v>
      </c>
      <c r="J3326" s="9" t="e">
        <f t="shared" ca="1" si="313"/>
        <v>#DIV/0!</v>
      </c>
    </row>
    <row r="3327" spans="3:10" x14ac:dyDescent="0.2">
      <c r="C3327" s="7">
        <v>486.12400000000002</v>
      </c>
      <c r="D3327" s="16">
        <v>1.37509001716E-2</v>
      </c>
      <c r="E3327" s="14">
        <f t="shared" ca="1" si="314"/>
        <v>0</v>
      </c>
      <c r="F3327" s="14">
        <f t="shared" ca="1" si="315"/>
        <v>457.959</v>
      </c>
      <c r="G3327" s="15" t="e">
        <f t="shared" ca="1" si="316"/>
        <v>#DIV/0!</v>
      </c>
      <c r="H3327" s="15">
        <f t="shared" ca="1" si="317"/>
        <v>1.0615011387482285</v>
      </c>
      <c r="I3327" s="18" t="e">
        <f t="shared" ca="1" si="318"/>
        <v>#DIV/0!</v>
      </c>
      <c r="J3327" s="9" t="e">
        <f t="shared" ca="1" si="313"/>
        <v>#DIV/0!</v>
      </c>
    </row>
    <row r="3328" spans="3:10" x14ac:dyDescent="0.2">
      <c r="C3328" s="7">
        <v>475.97300000000001</v>
      </c>
      <c r="D3328" s="16">
        <v>-1.00224324342E-2</v>
      </c>
      <c r="E3328" s="14">
        <f t="shared" ca="1" si="314"/>
        <v>0</v>
      </c>
      <c r="F3328" s="14">
        <f t="shared" ca="1" si="315"/>
        <v>465.274</v>
      </c>
      <c r="G3328" s="15" t="e">
        <f t="shared" ca="1" si="316"/>
        <v>#DIV/0!</v>
      </c>
      <c r="H3328" s="15">
        <f t="shared" ca="1" si="317"/>
        <v>1.0229950523777387</v>
      </c>
      <c r="I3328" s="18" t="e">
        <f t="shared" ca="1" si="318"/>
        <v>#DIV/0!</v>
      </c>
      <c r="J3328" s="9" t="e">
        <f t="shared" ca="1" si="313"/>
        <v>#DIV/0!</v>
      </c>
    </row>
    <row r="3329" spans="3:10" x14ac:dyDescent="0.2">
      <c r="C3329" s="7">
        <v>471.49200000000002</v>
      </c>
      <c r="D3329" s="16">
        <v>-1.6031107053099999E-3</v>
      </c>
      <c r="E3329" s="14">
        <f t="shared" ca="1" si="314"/>
        <v>0</v>
      </c>
      <c r="F3329" s="14">
        <f t="shared" ca="1" si="315"/>
        <v>469.20600000000002</v>
      </c>
      <c r="G3329" s="15" t="e">
        <f t="shared" ca="1" si="316"/>
        <v>#DIV/0!</v>
      </c>
      <c r="H3329" s="15">
        <f t="shared" ca="1" si="317"/>
        <v>1.0048720604595849</v>
      </c>
      <c r="I3329" s="18" t="e">
        <f t="shared" ca="1" si="318"/>
        <v>#DIV/0!</v>
      </c>
      <c r="J3329" s="9" t="e">
        <f t="shared" ca="1" si="313"/>
        <v>#DIV/0!</v>
      </c>
    </row>
    <row r="3330" spans="3:10" x14ac:dyDescent="0.2">
      <c r="C3330" s="7">
        <v>474.60199999999998</v>
      </c>
      <c r="D3330" s="16">
        <v>8.1186899976099999E-3</v>
      </c>
      <c r="E3330" s="14">
        <f t="shared" ca="1" si="314"/>
        <v>0</v>
      </c>
      <c r="F3330" s="14">
        <f t="shared" ca="1" si="315"/>
        <v>459.51299999999998</v>
      </c>
      <c r="G3330" s="15" t="e">
        <f t="shared" ca="1" si="316"/>
        <v>#DIV/0!</v>
      </c>
      <c r="H3330" s="15">
        <f t="shared" ca="1" si="317"/>
        <v>1.0328369382367855</v>
      </c>
      <c r="I3330" s="18" t="e">
        <f t="shared" ca="1" si="318"/>
        <v>#DIV/0!</v>
      </c>
      <c r="J3330" s="9" t="e">
        <f t="shared" ca="1" si="313"/>
        <v>#DIV/0!</v>
      </c>
    </row>
    <row r="3331" spans="3:10" x14ac:dyDescent="0.2">
      <c r="C3331" s="7">
        <v>476.43099999999998</v>
      </c>
      <c r="D3331" s="16">
        <v>1.6256500354799999E-2</v>
      </c>
      <c r="E3331" s="14">
        <f t="shared" ca="1" si="314"/>
        <v>0</v>
      </c>
      <c r="F3331" s="14">
        <f t="shared" ca="1" si="315"/>
        <v>448.67700000000002</v>
      </c>
      <c r="G3331" s="15" t="e">
        <f t="shared" ca="1" si="316"/>
        <v>#DIV/0!</v>
      </c>
      <c r="H3331" s="15">
        <f t="shared" ca="1" si="317"/>
        <v>1.0618574163596528</v>
      </c>
      <c r="I3331" s="18" t="e">
        <f t="shared" ca="1" si="318"/>
        <v>#DIV/0!</v>
      </c>
      <c r="J3331" s="9" t="e">
        <f t="shared" ca="1" si="313"/>
        <v>#DIV/0!</v>
      </c>
    </row>
    <row r="3332" spans="3:10" x14ac:dyDescent="0.2">
      <c r="C3332" s="7">
        <v>473.04700000000003</v>
      </c>
      <c r="D3332" s="16">
        <v>4.77193221463E-3</v>
      </c>
      <c r="E3332" s="14">
        <f t="shared" ca="1" si="314"/>
        <v>0</v>
      </c>
      <c r="F3332" s="14">
        <f t="shared" ca="1" si="315"/>
        <v>452.74599999999998</v>
      </c>
      <c r="G3332" s="15" t="e">
        <f t="shared" ca="1" si="316"/>
        <v>#DIV/0!</v>
      </c>
      <c r="H3332" s="15">
        <f t="shared" ca="1" si="317"/>
        <v>1.044839711449687</v>
      </c>
      <c r="I3332" s="18" t="e">
        <f t="shared" ca="1" si="318"/>
        <v>#DIV/0!</v>
      </c>
      <c r="J3332" s="9" t="e">
        <f t="shared" ca="1" si="313"/>
        <v>#DIV/0!</v>
      </c>
    </row>
    <row r="3333" spans="3:10" x14ac:dyDescent="0.2">
      <c r="C3333" s="7">
        <v>471.49200000000002</v>
      </c>
      <c r="D3333" s="16">
        <v>-1.0381991783599999E-2</v>
      </c>
      <c r="E3333" s="14">
        <f t="shared" ca="1" si="314"/>
        <v>0</v>
      </c>
      <c r="F3333" s="14">
        <f t="shared" ca="1" si="315"/>
        <v>445.70499999999998</v>
      </c>
      <c r="G3333" s="15" t="e">
        <f t="shared" ca="1" si="316"/>
        <v>#DIV/0!</v>
      </c>
      <c r="H3333" s="15">
        <f t="shared" ca="1" si="317"/>
        <v>1.0578566540649086</v>
      </c>
      <c r="I3333" s="18" t="e">
        <f t="shared" ca="1" si="318"/>
        <v>#DIV/0!</v>
      </c>
      <c r="J3333" s="9" t="e">
        <f t="shared" ca="1" si="313"/>
        <v>#DIV/0!</v>
      </c>
    </row>
    <row r="3334" spans="3:10" x14ac:dyDescent="0.2">
      <c r="C3334" s="7">
        <v>468.93200000000002</v>
      </c>
      <c r="D3334" s="16">
        <v>-2.3040628456900001E-2</v>
      </c>
      <c r="E3334" s="14">
        <f t="shared" ca="1" si="314"/>
        <v>0</v>
      </c>
      <c r="F3334" s="14">
        <f t="shared" ca="1" si="315"/>
        <v>456.084</v>
      </c>
      <c r="G3334" s="15" t="e">
        <f t="shared" ca="1" si="316"/>
        <v>#DIV/0!</v>
      </c>
      <c r="H3334" s="15">
        <f t="shared" ca="1" si="317"/>
        <v>1.028170249340034</v>
      </c>
      <c r="I3334" s="18" t="e">
        <f t="shared" ca="1" si="318"/>
        <v>#DIV/0!</v>
      </c>
      <c r="J3334" s="9" t="e">
        <f t="shared" ca="1" si="313"/>
        <v>#DIV/0!</v>
      </c>
    </row>
    <row r="3335" spans="3:10" x14ac:dyDescent="0.2">
      <c r="C3335" s="7">
        <v>468.37799999999999</v>
      </c>
      <c r="D3335" s="16">
        <v>-1.8901451574399999E-2</v>
      </c>
      <c r="E3335" s="14">
        <f t="shared" ca="1" si="314"/>
        <v>0</v>
      </c>
      <c r="F3335" s="14">
        <f t="shared" ca="1" si="315"/>
        <v>446.34500000000003</v>
      </c>
      <c r="G3335" s="15" t="e">
        <f t="shared" ca="1" si="316"/>
        <v>#DIV/0!</v>
      </c>
      <c r="H3335" s="15">
        <f t="shared" ca="1" si="317"/>
        <v>1.0493631607836986</v>
      </c>
      <c r="I3335" s="18" t="e">
        <f t="shared" ca="1" si="318"/>
        <v>#DIV/0!</v>
      </c>
      <c r="J3335" s="9" t="e">
        <f t="shared" ca="1" si="313"/>
        <v>#DIV/0!</v>
      </c>
    </row>
    <row r="3336" spans="3:10" x14ac:dyDescent="0.2">
      <c r="C3336" s="7">
        <v>479.86500000000001</v>
      </c>
      <c r="D3336" s="16">
        <v>-1.21764645661E-2</v>
      </c>
      <c r="E3336" s="14">
        <f t="shared" ca="1" si="314"/>
        <v>0</v>
      </c>
      <c r="F3336" s="14">
        <f t="shared" ca="1" si="315"/>
        <v>460.51900000000001</v>
      </c>
      <c r="G3336" s="15" t="e">
        <f t="shared" ca="1" si="316"/>
        <v>#DIV/0!</v>
      </c>
      <c r="H3336" s="15">
        <f t="shared" ca="1" si="317"/>
        <v>1.0420091244878062</v>
      </c>
      <c r="I3336" s="18" t="e">
        <f t="shared" ca="1" si="318"/>
        <v>#DIV/0!</v>
      </c>
      <c r="J3336" s="9" t="e">
        <f t="shared" ca="1" si="313"/>
        <v>#DIV/0!</v>
      </c>
    </row>
    <row r="3337" spans="3:10" x14ac:dyDescent="0.2">
      <c r="C3337" s="7">
        <v>475.32499999999999</v>
      </c>
      <c r="D3337" s="16">
        <v>-1.2814725484999999E-2</v>
      </c>
      <c r="E3337" s="14">
        <f t="shared" ca="1" si="314"/>
        <v>0</v>
      </c>
      <c r="F3337" s="14">
        <f t="shared" ca="1" si="315"/>
        <v>447.12200000000001</v>
      </c>
      <c r="G3337" s="15" t="e">
        <f t="shared" ca="1" si="316"/>
        <v>#DIV/0!</v>
      </c>
      <c r="H3337" s="15">
        <f t="shared" ca="1" si="317"/>
        <v>1.0630767441548392</v>
      </c>
      <c r="I3337" s="18" t="e">
        <f t="shared" ca="1" si="318"/>
        <v>#DIV/0!</v>
      </c>
      <c r="J3337" s="9" t="e">
        <f t="shared" ca="1" si="313"/>
        <v>#DIV/0!</v>
      </c>
    </row>
    <row r="3338" spans="3:10" x14ac:dyDescent="0.2">
      <c r="C3338" s="7">
        <v>473.84300000000002</v>
      </c>
      <c r="D3338" s="16">
        <v>-9.2852628676400005E-3</v>
      </c>
      <c r="E3338" s="14">
        <f t="shared" ca="1" si="314"/>
        <v>0</v>
      </c>
      <c r="F3338" s="14">
        <f t="shared" ca="1" si="315"/>
        <v>444.01299999999998</v>
      </c>
      <c r="G3338" s="15" t="e">
        <f t="shared" ca="1" si="316"/>
        <v>#DIV/0!</v>
      </c>
      <c r="H3338" s="15">
        <f t="shared" ca="1" si="317"/>
        <v>1.0671827176231328</v>
      </c>
      <c r="I3338" s="18" t="e">
        <f t="shared" ca="1" si="318"/>
        <v>#DIV/0!</v>
      </c>
      <c r="J3338" s="9" t="e">
        <f t="shared" ca="1" si="313"/>
        <v>#DIV/0!</v>
      </c>
    </row>
    <row r="3339" spans="3:10" x14ac:dyDescent="0.2">
      <c r="C3339" s="7">
        <v>477.363</v>
      </c>
      <c r="D3339" s="16">
        <v>-1.44071693931E-2</v>
      </c>
      <c r="E3339" s="14">
        <f t="shared" ca="1" si="314"/>
        <v>0</v>
      </c>
      <c r="F3339" s="14">
        <f t="shared" ca="1" si="315"/>
        <v>456.03800000000001</v>
      </c>
      <c r="G3339" s="15" t="e">
        <f t="shared" ca="1" si="316"/>
        <v>#DIV/0!</v>
      </c>
      <c r="H3339" s="15">
        <f t="shared" ca="1" si="317"/>
        <v>1.0467614540893522</v>
      </c>
      <c r="I3339" s="18" t="e">
        <f t="shared" ca="1" si="318"/>
        <v>#DIV/0!</v>
      </c>
      <c r="J3339" s="9" t="e">
        <f t="shared" ca="1" si="313"/>
        <v>#DIV/0!</v>
      </c>
    </row>
    <row r="3340" spans="3:10" x14ac:dyDescent="0.2">
      <c r="C3340" s="7">
        <v>475.048</v>
      </c>
      <c r="D3340" s="16">
        <v>-1.9425378772099999E-2</v>
      </c>
      <c r="E3340" s="14">
        <f t="shared" ca="1" si="314"/>
        <v>0</v>
      </c>
      <c r="F3340" s="14">
        <f t="shared" ca="1" si="315"/>
        <v>459.97</v>
      </c>
      <c r="G3340" s="15" t="e">
        <f t="shared" ca="1" si="316"/>
        <v>#DIV/0!</v>
      </c>
      <c r="H3340" s="15">
        <f t="shared" ca="1" si="317"/>
        <v>1.0327803987216557</v>
      </c>
      <c r="I3340" s="18" t="e">
        <f t="shared" ca="1" si="318"/>
        <v>#DIV/0!</v>
      </c>
      <c r="J3340" s="9" t="e">
        <f t="shared" ca="1" si="313"/>
        <v>#DIV/0!</v>
      </c>
    </row>
    <row r="3341" spans="3:10" x14ac:dyDescent="0.2">
      <c r="C3341" s="7">
        <v>470.23</v>
      </c>
      <c r="D3341" s="16">
        <v>-2.3955030981400002E-2</v>
      </c>
      <c r="E3341" s="14">
        <f t="shared" ca="1" si="314"/>
        <v>0</v>
      </c>
      <c r="F3341" s="14">
        <f t="shared" ca="1" si="315"/>
        <v>464.26799999999997</v>
      </c>
      <c r="G3341" s="15" t="e">
        <f t="shared" ca="1" si="316"/>
        <v>#DIV/0!</v>
      </c>
      <c r="H3341" s="15">
        <f t="shared" ca="1" si="317"/>
        <v>1.012841720730268</v>
      </c>
      <c r="I3341" s="18" t="e">
        <f t="shared" ca="1" si="318"/>
        <v>#DIV/0!</v>
      </c>
      <c r="J3341" s="9" t="e">
        <f t="shared" ca="1" si="313"/>
        <v>#DIV/0!</v>
      </c>
    </row>
    <row r="3342" spans="3:10" x14ac:dyDescent="0.2">
      <c r="C3342" s="7">
        <v>466.43200000000002</v>
      </c>
      <c r="D3342" s="16">
        <v>-3.12240714537E-2</v>
      </c>
      <c r="E3342" s="14">
        <f t="shared" ca="1" si="314"/>
        <v>0</v>
      </c>
      <c r="F3342" s="14">
        <f t="shared" ca="1" si="315"/>
        <v>476.70499999999998</v>
      </c>
      <c r="G3342" s="15" t="e">
        <f t="shared" ca="1" si="316"/>
        <v>#DIV/0!</v>
      </c>
      <c r="H3342" s="15">
        <f t="shared" ca="1" si="317"/>
        <v>0.97844998479143297</v>
      </c>
      <c r="I3342" s="18" t="e">
        <f t="shared" ca="1" si="318"/>
        <v>#DIV/0!</v>
      </c>
      <c r="J3342" s="9" t="e">
        <f t="shared" ca="1" si="313"/>
        <v>#DIV/0!</v>
      </c>
    </row>
    <row r="3343" spans="3:10" x14ac:dyDescent="0.2">
      <c r="C3343" s="7">
        <v>467.72899999999998</v>
      </c>
      <c r="D3343" s="16">
        <v>-2.7837302449300001E-2</v>
      </c>
      <c r="E3343" s="14">
        <f t="shared" ca="1" si="314"/>
        <v>0</v>
      </c>
      <c r="F3343" s="14">
        <f t="shared" ca="1" si="315"/>
        <v>476.79599999999999</v>
      </c>
      <c r="G3343" s="15" t="e">
        <f t="shared" ca="1" si="316"/>
        <v>#DIV/0!</v>
      </c>
      <c r="H3343" s="15">
        <f t="shared" ca="1" si="317"/>
        <v>0.98098348140504532</v>
      </c>
      <c r="I3343" s="18" t="e">
        <f t="shared" ca="1" si="318"/>
        <v>#DIV/0!</v>
      </c>
      <c r="J3343" s="9" t="e">
        <f t="shared" ca="1" si="313"/>
        <v>#DIV/0!</v>
      </c>
    </row>
    <row r="3344" spans="3:10" x14ac:dyDescent="0.2">
      <c r="C3344" s="7">
        <v>480.88400000000001</v>
      </c>
      <c r="D3344" s="16">
        <v>-1.72181719095E-2</v>
      </c>
      <c r="E3344" s="14">
        <f t="shared" ca="1" si="314"/>
        <v>0</v>
      </c>
      <c r="F3344" s="14">
        <f t="shared" ca="1" si="315"/>
        <v>483.47199999999998</v>
      </c>
      <c r="G3344" s="15" t="e">
        <f t="shared" ca="1" si="316"/>
        <v>#DIV/0!</v>
      </c>
      <c r="H3344" s="15">
        <f t="shared" ca="1" si="317"/>
        <v>0.99464705298342004</v>
      </c>
      <c r="I3344" s="18" t="e">
        <f t="shared" ca="1" si="318"/>
        <v>#DIV/0!</v>
      </c>
      <c r="J3344" s="9" t="e">
        <f t="shared" ca="1" si="313"/>
        <v>#DIV/0!</v>
      </c>
    </row>
    <row r="3345" spans="3:10" x14ac:dyDescent="0.2">
      <c r="C3345" s="7">
        <v>478.846</v>
      </c>
      <c r="D3345" s="16">
        <v>-9.5253594445699995E-3</v>
      </c>
      <c r="E3345" s="14">
        <f t="shared" ca="1" si="314"/>
        <v>0</v>
      </c>
      <c r="F3345" s="14">
        <f t="shared" ca="1" si="315"/>
        <v>484.20299999999997</v>
      </c>
      <c r="G3345" s="15" t="e">
        <f t="shared" ca="1" si="316"/>
        <v>#DIV/0!</v>
      </c>
      <c r="H3345" s="15">
        <f t="shared" ca="1" si="317"/>
        <v>0.98893645846886535</v>
      </c>
      <c r="I3345" s="18" t="e">
        <f t="shared" ca="1" si="318"/>
        <v>#DIV/0!</v>
      </c>
      <c r="J3345" s="9" t="e">
        <f t="shared" ca="1" si="313"/>
        <v>#DIV/0!</v>
      </c>
    </row>
    <row r="3346" spans="3:10" x14ac:dyDescent="0.2">
      <c r="C3346" s="7">
        <v>488.94299999999998</v>
      </c>
      <c r="D3346" s="16">
        <v>1.45331718672E-2</v>
      </c>
      <c r="E3346" s="14">
        <f t="shared" ca="1" si="314"/>
        <v>0</v>
      </c>
      <c r="F3346" s="14">
        <f t="shared" ca="1" si="315"/>
        <v>486.67200000000003</v>
      </c>
      <c r="G3346" s="15" t="e">
        <f t="shared" ca="1" si="316"/>
        <v>#DIV/0!</v>
      </c>
      <c r="H3346" s="15">
        <f t="shared" ca="1" si="317"/>
        <v>1.0046663872176742</v>
      </c>
      <c r="I3346" s="18" t="e">
        <f t="shared" ca="1" si="318"/>
        <v>#DIV/0!</v>
      </c>
      <c r="J3346" s="9" t="e">
        <f t="shared" ca="1" si="313"/>
        <v>#DIV/0!</v>
      </c>
    </row>
    <row r="3347" spans="3:10" x14ac:dyDescent="0.2">
      <c r="C3347" s="7">
        <v>488.75799999999998</v>
      </c>
      <c r="D3347" s="16">
        <v>1.7556474859700001E-2</v>
      </c>
      <c r="E3347" s="14">
        <f t="shared" ca="1" si="314"/>
        <v>0</v>
      </c>
      <c r="F3347" s="14">
        <f t="shared" ca="1" si="315"/>
        <v>486.12400000000002</v>
      </c>
      <c r="G3347" s="15" t="e">
        <f t="shared" ca="1" si="316"/>
        <v>#DIV/0!</v>
      </c>
      <c r="H3347" s="15">
        <f t="shared" ca="1" si="317"/>
        <v>1.0054183706214874</v>
      </c>
      <c r="I3347" s="18" t="e">
        <f t="shared" ca="1" si="318"/>
        <v>#DIV/0!</v>
      </c>
      <c r="J3347" s="9" t="e">
        <f t="shared" ca="1" si="313"/>
        <v>#DIV/0!</v>
      </c>
    </row>
    <row r="3348" spans="3:10" x14ac:dyDescent="0.2">
      <c r="C3348" s="7">
        <v>484.86700000000002</v>
      </c>
      <c r="D3348" s="16">
        <v>2.9562220209300001E-2</v>
      </c>
      <c r="E3348" s="14">
        <f t="shared" ca="1" si="314"/>
        <v>0</v>
      </c>
      <c r="F3348" s="14">
        <f t="shared" ca="1" si="315"/>
        <v>475.97300000000001</v>
      </c>
      <c r="G3348" s="15" t="e">
        <f t="shared" ca="1" si="316"/>
        <v>#DIV/0!</v>
      </c>
      <c r="H3348" s="15">
        <f t="shared" ca="1" si="317"/>
        <v>1.0186859338659966</v>
      </c>
      <c r="I3348" s="18" t="e">
        <f t="shared" ca="1" si="318"/>
        <v>#DIV/0!</v>
      </c>
      <c r="J3348" s="9" t="e">
        <f t="shared" ca="1" si="313"/>
        <v>#DIV/0!</v>
      </c>
    </row>
    <row r="3349" spans="3:10" x14ac:dyDescent="0.2">
      <c r="C3349" s="7">
        <v>485.14499999999998</v>
      </c>
      <c r="D3349" s="16">
        <v>2.44471813074E-2</v>
      </c>
      <c r="E3349" s="14">
        <f t="shared" ca="1" si="314"/>
        <v>0</v>
      </c>
      <c r="F3349" s="14">
        <f t="shared" ca="1" si="315"/>
        <v>471.49200000000002</v>
      </c>
      <c r="G3349" s="15" t="e">
        <f t="shared" ca="1" si="316"/>
        <v>#DIV/0!</v>
      </c>
      <c r="H3349" s="15">
        <f t="shared" ca="1" si="317"/>
        <v>1.028957013056425</v>
      </c>
      <c r="I3349" s="18" t="e">
        <f t="shared" ca="1" si="318"/>
        <v>#DIV/0!</v>
      </c>
      <c r="J3349" s="9" t="e">
        <f t="shared" ca="1" si="313"/>
        <v>#DIV/0!</v>
      </c>
    </row>
    <row r="3350" spans="3:10" x14ac:dyDescent="0.2">
      <c r="C3350" s="7">
        <v>482.64400000000001</v>
      </c>
      <c r="D3350" s="16">
        <v>4.3278928936699997E-2</v>
      </c>
      <c r="E3350" s="14">
        <f t="shared" ca="1" si="314"/>
        <v>0</v>
      </c>
      <c r="F3350" s="14">
        <f t="shared" ca="1" si="315"/>
        <v>474.60199999999998</v>
      </c>
      <c r="G3350" s="15" t="e">
        <f t="shared" ca="1" si="316"/>
        <v>#DIV/0!</v>
      </c>
      <c r="H3350" s="15">
        <f t="shared" ca="1" si="317"/>
        <v>1.0169447242110232</v>
      </c>
      <c r="I3350" s="18" t="e">
        <f t="shared" ca="1" si="318"/>
        <v>#DIV/0!</v>
      </c>
      <c r="J3350" s="9" t="e">
        <f t="shared" ca="1" si="313"/>
        <v>#DIV/0!</v>
      </c>
    </row>
    <row r="3351" spans="3:10" x14ac:dyDescent="0.2">
      <c r="C3351" s="7">
        <v>475.41800000000001</v>
      </c>
      <c r="D3351" s="16">
        <v>4.0229987601299998E-2</v>
      </c>
      <c r="E3351" s="14">
        <f t="shared" ca="1" si="314"/>
        <v>0</v>
      </c>
      <c r="F3351" s="14">
        <f t="shared" ca="1" si="315"/>
        <v>476.43099999999998</v>
      </c>
      <c r="G3351" s="15" t="e">
        <f t="shared" ca="1" si="316"/>
        <v>#DIV/0!</v>
      </c>
      <c r="H3351" s="15">
        <f t="shared" ca="1" si="317"/>
        <v>0.99787377395677446</v>
      </c>
      <c r="I3351" s="18" t="e">
        <f t="shared" ca="1" si="318"/>
        <v>#DIV/0!</v>
      </c>
      <c r="J3351" s="9" t="e">
        <f t="shared" ref="J3351:J3414" ca="1" si="319">ROUND(I3351-D3351,10)</f>
        <v>#DIV/0!</v>
      </c>
    </row>
    <row r="3352" spans="3:10" x14ac:dyDescent="0.2">
      <c r="C3352" s="7">
        <v>473.65800000000002</v>
      </c>
      <c r="D3352" s="16">
        <v>3.4834163840299998E-2</v>
      </c>
      <c r="E3352" s="14">
        <f t="shared" ca="1" si="314"/>
        <v>0</v>
      </c>
      <c r="F3352" s="14">
        <f t="shared" ca="1" si="315"/>
        <v>473.04700000000003</v>
      </c>
      <c r="G3352" s="15" t="e">
        <f t="shared" ca="1" si="316"/>
        <v>#DIV/0!</v>
      </c>
      <c r="H3352" s="15">
        <f t="shared" ca="1" si="317"/>
        <v>1.001291626413443</v>
      </c>
      <c r="I3352" s="18" t="e">
        <f t="shared" ca="1" si="318"/>
        <v>#DIV/0!</v>
      </c>
      <c r="J3352" s="9" t="e">
        <f t="shared" ca="1" si="319"/>
        <v>#DIV/0!</v>
      </c>
    </row>
    <row r="3353" spans="3:10" x14ac:dyDescent="0.2">
      <c r="C3353" s="7">
        <v>480.976</v>
      </c>
      <c r="D3353" s="16">
        <v>3.2531131811900003E-2</v>
      </c>
      <c r="E3353" s="14">
        <f t="shared" ca="1" si="314"/>
        <v>0</v>
      </c>
      <c r="F3353" s="14">
        <f t="shared" ca="1" si="315"/>
        <v>471.49200000000002</v>
      </c>
      <c r="G3353" s="15" t="e">
        <f t="shared" ca="1" si="316"/>
        <v>#DIV/0!</v>
      </c>
      <c r="H3353" s="15">
        <f t="shared" ca="1" si="317"/>
        <v>1.02011486939333</v>
      </c>
      <c r="I3353" s="18" t="e">
        <f t="shared" ca="1" si="318"/>
        <v>#DIV/0!</v>
      </c>
      <c r="J3353" s="9" t="e">
        <f t="shared" ca="1" si="319"/>
        <v>#DIV/0!</v>
      </c>
    </row>
    <row r="3354" spans="3:10" x14ac:dyDescent="0.2">
      <c r="C3354" s="7">
        <v>482.459</v>
      </c>
      <c r="D3354" s="16">
        <v>4.0217930295699998E-2</v>
      </c>
      <c r="E3354" s="14">
        <f t="shared" ca="1" si="314"/>
        <v>0</v>
      </c>
      <c r="F3354" s="14">
        <f t="shared" ca="1" si="315"/>
        <v>468.93200000000002</v>
      </c>
      <c r="G3354" s="15" t="e">
        <f t="shared" ca="1" si="316"/>
        <v>#DIV/0!</v>
      </c>
      <c r="H3354" s="15">
        <f t="shared" ca="1" si="317"/>
        <v>1.0288463999044637</v>
      </c>
      <c r="I3354" s="18" t="e">
        <f t="shared" ca="1" si="318"/>
        <v>#DIV/0!</v>
      </c>
      <c r="J3354" s="9" t="e">
        <f t="shared" ca="1" si="319"/>
        <v>#DIV/0!</v>
      </c>
    </row>
    <row r="3355" spans="3:10" x14ac:dyDescent="0.2">
      <c r="C3355" s="7">
        <v>486.44200000000001</v>
      </c>
      <c r="D3355" s="16">
        <v>4.6180122302599998E-2</v>
      </c>
      <c r="E3355" s="14">
        <f t="shared" ca="1" si="314"/>
        <v>0</v>
      </c>
      <c r="F3355" s="14">
        <f t="shared" ca="1" si="315"/>
        <v>468.37799999999999</v>
      </c>
      <c r="G3355" s="15" t="e">
        <f t="shared" ca="1" si="316"/>
        <v>#DIV/0!</v>
      </c>
      <c r="H3355" s="15">
        <f t="shared" ca="1" si="317"/>
        <v>1.0385671402158085</v>
      </c>
      <c r="I3355" s="18" t="e">
        <f t="shared" ca="1" si="318"/>
        <v>#DIV/0!</v>
      </c>
      <c r="J3355" s="9" t="e">
        <f t="shared" ca="1" si="319"/>
        <v>#DIV/0!</v>
      </c>
    </row>
    <row r="3356" spans="3:10" x14ac:dyDescent="0.2">
      <c r="C3356" s="7">
        <v>492</v>
      </c>
      <c r="D3356" s="16">
        <v>4.3011513607E-2</v>
      </c>
      <c r="E3356" s="14">
        <f t="shared" ca="1" si="314"/>
        <v>0</v>
      </c>
      <c r="F3356" s="14">
        <f t="shared" ca="1" si="315"/>
        <v>479.86500000000001</v>
      </c>
      <c r="G3356" s="15" t="e">
        <f t="shared" ca="1" si="316"/>
        <v>#DIV/0!</v>
      </c>
      <c r="H3356" s="15">
        <f t="shared" ca="1" si="317"/>
        <v>1.0252883623519116</v>
      </c>
      <c r="I3356" s="18" t="e">
        <f t="shared" ca="1" si="318"/>
        <v>#DIV/0!</v>
      </c>
      <c r="J3356" s="9" t="e">
        <f t="shared" ca="1" si="319"/>
        <v>#DIV/0!</v>
      </c>
    </row>
    <row r="3357" spans="3:10" x14ac:dyDescent="0.2">
      <c r="C3357" s="7">
        <v>495.52100000000002</v>
      </c>
      <c r="D3357" s="16">
        <v>6.0923127427300001E-2</v>
      </c>
      <c r="E3357" s="14">
        <f t="shared" ca="1" si="314"/>
        <v>0</v>
      </c>
      <c r="F3357" s="14">
        <f t="shared" ca="1" si="315"/>
        <v>475.32499999999999</v>
      </c>
      <c r="G3357" s="15" t="e">
        <f t="shared" ca="1" si="316"/>
        <v>#DIV/0!</v>
      </c>
      <c r="H3357" s="15">
        <f t="shared" ca="1" si="317"/>
        <v>1.0424888234365961</v>
      </c>
      <c r="I3357" s="18" t="e">
        <f t="shared" ca="1" si="318"/>
        <v>#DIV/0!</v>
      </c>
      <c r="J3357" s="9" t="e">
        <f t="shared" ca="1" si="319"/>
        <v>#DIV/0!</v>
      </c>
    </row>
    <row r="3358" spans="3:10" x14ac:dyDescent="0.2">
      <c r="C3358" s="7">
        <v>491.07400000000001</v>
      </c>
      <c r="D3358" s="16">
        <v>5.0909591559899998E-2</v>
      </c>
      <c r="E3358" s="14">
        <f t="shared" ca="1" si="314"/>
        <v>0</v>
      </c>
      <c r="F3358" s="14">
        <f t="shared" ca="1" si="315"/>
        <v>473.84300000000002</v>
      </c>
      <c r="G3358" s="15" t="e">
        <f t="shared" ca="1" si="316"/>
        <v>#DIV/0!</v>
      </c>
      <c r="H3358" s="15">
        <f t="shared" ca="1" si="317"/>
        <v>1.0363643654121724</v>
      </c>
      <c r="I3358" s="18" t="e">
        <f t="shared" ca="1" si="318"/>
        <v>#DIV/0!</v>
      </c>
      <c r="J3358" s="9" t="e">
        <f t="shared" ca="1" si="319"/>
        <v>#DIV/0!</v>
      </c>
    </row>
    <row r="3359" spans="3:10" x14ac:dyDescent="0.2">
      <c r="C3359" s="7">
        <v>494.59399999999999</v>
      </c>
      <c r="D3359" s="16">
        <v>5.2477269268600003E-2</v>
      </c>
      <c r="E3359" s="14">
        <f t="shared" ca="1" si="314"/>
        <v>0</v>
      </c>
      <c r="F3359" s="14">
        <f t="shared" ca="1" si="315"/>
        <v>477.363</v>
      </c>
      <c r="G3359" s="15" t="e">
        <f t="shared" ca="1" si="316"/>
        <v>#DIV/0!</v>
      </c>
      <c r="H3359" s="15">
        <f t="shared" ca="1" si="317"/>
        <v>1.0360962202768125</v>
      </c>
      <c r="I3359" s="18" t="e">
        <f t="shared" ca="1" si="318"/>
        <v>#DIV/0!</v>
      </c>
      <c r="J3359" s="9" t="e">
        <f t="shared" ca="1" si="319"/>
        <v>#DIV/0!</v>
      </c>
    </row>
    <row r="3360" spans="3:10" x14ac:dyDescent="0.2">
      <c r="C3360" s="7">
        <v>500.245</v>
      </c>
      <c r="D3360" s="16">
        <v>5.34856387219E-2</v>
      </c>
      <c r="E3360" s="14">
        <f t="shared" ca="1" si="314"/>
        <v>0</v>
      </c>
      <c r="F3360" s="14">
        <f t="shared" ca="1" si="315"/>
        <v>475.048</v>
      </c>
      <c r="G3360" s="15" t="e">
        <f t="shared" ca="1" si="316"/>
        <v>#DIV/0!</v>
      </c>
      <c r="H3360" s="15">
        <f t="shared" ca="1" si="317"/>
        <v>1.0530409558613025</v>
      </c>
      <c r="I3360" s="18" t="e">
        <f t="shared" ca="1" si="318"/>
        <v>#DIV/0!</v>
      </c>
      <c r="J3360" s="9" t="e">
        <f t="shared" ca="1" si="319"/>
        <v>#DIV/0!</v>
      </c>
    </row>
    <row r="3361" spans="3:10" x14ac:dyDescent="0.2">
      <c r="C3361" s="7">
        <v>495.52100000000002</v>
      </c>
      <c r="D3361" s="16">
        <v>5.1453652505600002E-2</v>
      </c>
      <c r="E3361" s="14">
        <f t="shared" ref="E3361:E3424" ca="1" si="320">OFFSET(B3361,-$K$1,0)</f>
        <v>0</v>
      </c>
      <c r="F3361" s="14">
        <f t="shared" ref="F3361:F3424" ca="1" si="321">OFFSET(C3361,-$K$1,0)</f>
        <v>470.23</v>
      </c>
      <c r="G3361" s="15" t="e">
        <f t="shared" ref="G3361:G3424" ca="1" si="322">B3361/E3361</f>
        <v>#DIV/0!</v>
      </c>
      <c r="H3361" s="15">
        <f t="shared" ref="H3361:H3424" ca="1" si="323">C3361/F3361</f>
        <v>1.0537843183123152</v>
      </c>
      <c r="I3361" s="18" t="e">
        <f t="shared" ref="I3361:I3424" ca="1" si="324">H3361/G3361-1</f>
        <v>#DIV/0!</v>
      </c>
      <c r="J3361" s="9" t="e">
        <f t="shared" ca="1" si="319"/>
        <v>#DIV/0!</v>
      </c>
    </row>
    <row r="3362" spans="3:10" x14ac:dyDescent="0.2">
      <c r="C3362" s="7">
        <v>490.51799999999997</v>
      </c>
      <c r="D3362" s="16">
        <v>5.2581860401999997E-2</v>
      </c>
      <c r="E3362" s="14">
        <f t="shared" ca="1" si="320"/>
        <v>0</v>
      </c>
      <c r="F3362" s="14">
        <f t="shared" ca="1" si="321"/>
        <v>466.43200000000002</v>
      </c>
      <c r="G3362" s="15" t="e">
        <f t="shared" ca="1" si="322"/>
        <v>#DIV/0!</v>
      </c>
      <c r="H3362" s="15">
        <f t="shared" ca="1" si="323"/>
        <v>1.0516388240944017</v>
      </c>
      <c r="I3362" s="18" t="e">
        <f t="shared" ca="1" si="324"/>
        <v>#DIV/0!</v>
      </c>
      <c r="J3362" s="9" t="e">
        <f t="shared" ca="1" si="319"/>
        <v>#DIV/0!</v>
      </c>
    </row>
    <row r="3363" spans="3:10" x14ac:dyDescent="0.2">
      <c r="C3363" s="7">
        <v>499.31900000000002</v>
      </c>
      <c r="D3363" s="16">
        <v>6.5519419959699995E-2</v>
      </c>
      <c r="E3363" s="14">
        <f t="shared" ca="1" si="320"/>
        <v>0</v>
      </c>
      <c r="F3363" s="14">
        <f t="shared" ca="1" si="321"/>
        <v>467.72899999999998</v>
      </c>
      <c r="G3363" s="15" t="e">
        <f t="shared" ca="1" si="322"/>
        <v>#DIV/0!</v>
      </c>
      <c r="H3363" s="15">
        <f t="shared" ca="1" si="323"/>
        <v>1.0675391091850197</v>
      </c>
      <c r="I3363" s="18" t="e">
        <f t="shared" ca="1" si="324"/>
        <v>#DIV/0!</v>
      </c>
      <c r="J3363" s="9" t="e">
        <f t="shared" ca="1" si="319"/>
        <v>#DIV/0!</v>
      </c>
    </row>
    <row r="3364" spans="3:10" x14ac:dyDescent="0.2">
      <c r="C3364" s="7">
        <v>500.70800000000003</v>
      </c>
      <c r="D3364" s="16">
        <v>3.9926785343800002E-2</v>
      </c>
      <c r="E3364" s="14">
        <f t="shared" ca="1" si="320"/>
        <v>0</v>
      </c>
      <c r="F3364" s="14">
        <f t="shared" ca="1" si="321"/>
        <v>480.88400000000001</v>
      </c>
      <c r="G3364" s="15" t="e">
        <f t="shared" ca="1" si="322"/>
        <v>#DIV/0!</v>
      </c>
      <c r="H3364" s="15">
        <f t="shared" ca="1" si="323"/>
        <v>1.041224078987864</v>
      </c>
      <c r="I3364" s="18" t="e">
        <f t="shared" ca="1" si="324"/>
        <v>#DIV/0!</v>
      </c>
      <c r="J3364" s="9" t="e">
        <f t="shared" ca="1" si="319"/>
        <v>#DIV/0!</v>
      </c>
    </row>
    <row r="3365" spans="3:10" x14ac:dyDescent="0.2">
      <c r="C3365" s="7">
        <v>488.387</v>
      </c>
      <c r="D3365" s="16">
        <v>3.4537122786199997E-2</v>
      </c>
      <c r="E3365" s="14">
        <f t="shared" ca="1" si="320"/>
        <v>0</v>
      </c>
      <c r="F3365" s="14">
        <f t="shared" ca="1" si="321"/>
        <v>478.846</v>
      </c>
      <c r="G3365" s="15" t="e">
        <f t="shared" ca="1" si="322"/>
        <v>#DIV/0!</v>
      </c>
      <c r="H3365" s="15">
        <f t="shared" ca="1" si="323"/>
        <v>1.0199249863212807</v>
      </c>
      <c r="I3365" s="18" t="e">
        <f t="shared" ca="1" si="324"/>
        <v>#DIV/0!</v>
      </c>
      <c r="J3365" s="9" t="e">
        <f t="shared" ca="1" si="319"/>
        <v>#DIV/0!</v>
      </c>
    </row>
    <row r="3366" spans="3:10" x14ac:dyDescent="0.2">
      <c r="C3366" s="7">
        <v>484.77499999999998</v>
      </c>
      <c r="D3366" s="16">
        <v>9.8323205604400003E-3</v>
      </c>
      <c r="E3366" s="14">
        <f t="shared" ca="1" si="320"/>
        <v>0</v>
      </c>
      <c r="F3366" s="14">
        <f t="shared" ca="1" si="321"/>
        <v>488.94299999999998</v>
      </c>
      <c r="G3366" s="15" t="e">
        <f t="shared" ca="1" si="322"/>
        <v>#DIV/0!</v>
      </c>
      <c r="H3366" s="15">
        <f t="shared" ca="1" si="323"/>
        <v>0.99147548896292614</v>
      </c>
      <c r="I3366" s="18" t="e">
        <f t="shared" ca="1" si="324"/>
        <v>#DIV/0!</v>
      </c>
      <c r="J3366" s="9" t="e">
        <f t="shared" ca="1" si="319"/>
        <v>#DIV/0!</v>
      </c>
    </row>
    <row r="3367" spans="3:10" x14ac:dyDescent="0.2">
      <c r="C3367" s="7">
        <v>483.2</v>
      </c>
      <c r="D3367" s="16">
        <v>1.8187089649200001E-5</v>
      </c>
      <c r="E3367" s="14">
        <f t="shared" ca="1" si="320"/>
        <v>0</v>
      </c>
      <c r="F3367" s="14">
        <f t="shared" ca="1" si="321"/>
        <v>488.75799999999998</v>
      </c>
      <c r="G3367" s="15" t="e">
        <f t="shared" ca="1" si="322"/>
        <v>#DIV/0!</v>
      </c>
      <c r="H3367" s="15">
        <f t="shared" ca="1" si="323"/>
        <v>0.98862831912725724</v>
      </c>
      <c r="I3367" s="18" t="e">
        <f t="shared" ca="1" si="324"/>
        <v>#DIV/0!</v>
      </c>
      <c r="J3367" s="9" t="e">
        <f t="shared" ca="1" si="319"/>
        <v>#DIV/0!</v>
      </c>
    </row>
    <row r="3368" spans="3:10" x14ac:dyDescent="0.2">
      <c r="C3368" s="7">
        <v>473.93599999999998</v>
      </c>
      <c r="D3368" s="16">
        <v>-2.23757693509E-4</v>
      </c>
      <c r="E3368" s="14">
        <f t="shared" ca="1" si="320"/>
        <v>0</v>
      </c>
      <c r="F3368" s="14">
        <f t="shared" ca="1" si="321"/>
        <v>484.86700000000002</v>
      </c>
      <c r="G3368" s="15" t="e">
        <f t="shared" ca="1" si="322"/>
        <v>#DIV/0!</v>
      </c>
      <c r="H3368" s="15">
        <f t="shared" ca="1" si="323"/>
        <v>0.97745567341147155</v>
      </c>
      <c r="I3368" s="18" t="e">
        <f t="shared" ca="1" si="324"/>
        <v>#DIV/0!</v>
      </c>
      <c r="J3368" s="9" t="e">
        <f t="shared" ca="1" si="319"/>
        <v>#DIV/0!</v>
      </c>
    </row>
    <row r="3369" spans="3:10" x14ac:dyDescent="0.2">
      <c r="C3369" s="7">
        <v>473.93599999999998</v>
      </c>
      <c r="D3369" s="16">
        <v>4.0816036576599999E-3</v>
      </c>
      <c r="E3369" s="14">
        <f t="shared" ca="1" si="320"/>
        <v>0</v>
      </c>
      <c r="F3369" s="14">
        <f t="shared" ca="1" si="321"/>
        <v>485.14499999999998</v>
      </c>
      <c r="G3369" s="15" t="e">
        <f t="shared" ca="1" si="322"/>
        <v>#DIV/0!</v>
      </c>
      <c r="H3369" s="15">
        <f t="shared" ca="1" si="323"/>
        <v>0.97689556730462024</v>
      </c>
      <c r="I3369" s="18" t="e">
        <f t="shared" ca="1" si="324"/>
        <v>#DIV/0!</v>
      </c>
      <c r="J3369" s="9" t="e">
        <f t="shared" ca="1" si="319"/>
        <v>#DIV/0!</v>
      </c>
    </row>
    <row r="3370" spans="3:10" x14ac:dyDescent="0.2">
      <c r="C3370" s="7">
        <v>473.19499999999999</v>
      </c>
      <c r="D3370" s="16">
        <v>-4.98741485795E-3</v>
      </c>
      <c r="E3370" s="14">
        <f t="shared" ca="1" si="320"/>
        <v>0</v>
      </c>
      <c r="F3370" s="14">
        <f t="shared" ca="1" si="321"/>
        <v>482.64400000000001</v>
      </c>
      <c r="G3370" s="15" t="e">
        <f t="shared" ca="1" si="322"/>
        <v>#DIV/0!</v>
      </c>
      <c r="H3370" s="15">
        <f t="shared" ca="1" si="323"/>
        <v>0.98042242315246841</v>
      </c>
      <c r="I3370" s="18" t="e">
        <f t="shared" ca="1" si="324"/>
        <v>#DIV/0!</v>
      </c>
      <c r="J3370" s="9" t="e">
        <f t="shared" ca="1" si="319"/>
        <v>#DIV/0!</v>
      </c>
    </row>
    <row r="3371" spans="3:10" x14ac:dyDescent="0.2">
      <c r="C3371" s="7">
        <v>461.33699999999999</v>
      </c>
      <c r="D3371" s="16">
        <v>-2.63954791375E-3</v>
      </c>
      <c r="E3371" s="14">
        <f t="shared" ca="1" si="320"/>
        <v>0</v>
      </c>
      <c r="F3371" s="14">
        <f t="shared" ca="1" si="321"/>
        <v>475.41800000000001</v>
      </c>
      <c r="G3371" s="15" t="e">
        <f t="shared" ca="1" si="322"/>
        <v>#DIV/0!</v>
      </c>
      <c r="H3371" s="15">
        <f t="shared" ca="1" si="323"/>
        <v>0.9703818534426546</v>
      </c>
      <c r="I3371" s="18" t="e">
        <f t="shared" ca="1" si="324"/>
        <v>#DIV/0!</v>
      </c>
      <c r="J3371" s="9" t="e">
        <f t="shared" ca="1" si="319"/>
        <v>#DIV/0!</v>
      </c>
    </row>
    <row r="3372" spans="3:10" x14ac:dyDescent="0.2">
      <c r="C3372" s="7">
        <v>457.77100000000002</v>
      </c>
      <c r="D3372" s="16">
        <v>1.1260094885899999E-2</v>
      </c>
      <c r="E3372" s="14">
        <f t="shared" ca="1" si="320"/>
        <v>0</v>
      </c>
      <c r="F3372" s="14">
        <f t="shared" ca="1" si="321"/>
        <v>473.65800000000002</v>
      </c>
      <c r="G3372" s="15" t="e">
        <f t="shared" ca="1" si="322"/>
        <v>#DIV/0!</v>
      </c>
      <c r="H3372" s="15">
        <f t="shared" ca="1" si="323"/>
        <v>0.96645892183811943</v>
      </c>
      <c r="I3372" s="18" t="e">
        <f t="shared" ca="1" si="324"/>
        <v>#DIV/0!</v>
      </c>
      <c r="J3372" s="9" t="e">
        <f t="shared" ca="1" si="319"/>
        <v>#DIV/0!</v>
      </c>
    </row>
    <row r="3373" spans="3:10" x14ac:dyDescent="0.2">
      <c r="C3373" s="7">
        <v>473.93599999999998</v>
      </c>
      <c r="D3373" s="16">
        <v>2.6462191864399999E-2</v>
      </c>
      <c r="E3373" s="14">
        <f t="shared" ca="1" si="320"/>
        <v>0</v>
      </c>
      <c r="F3373" s="14">
        <f t="shared" ca="1" si="321"/>
        <v>480.976</v>
      </c>
      <c r="G3373" s="15" t="e">
        <f t="shared" ca="1" si="322"/>
        <v>#DIV/0!</v>
      </c>
      <c r="H3373" s="15">
        <f t="shared" ca="1" si="323"/>
        <v>0.98536309504008512</v>
      </c>
      <c r="I3373" s="18" t="e">
        <f t="shared" ca="1" si="324"/>
        <v>#DIV/0!</v>
      </c>
      <c r="J3373" s="9" t="e">
        <f t="shared" ca="1" si="319"/>
        <v>#DIV/0!</v>
      </c>
    </row>
    <row r="3374" spans="3:10" x14ac:dyDescent="0.2">
      <c r="C3374" s="7">
        <v>482.459</v>
      </c>
      <c r="D3374" s="16">
        <v>3.5933445191200002E-2</v>
      </c>
      <c r="E3374" s="14">
        <f t="shared" ca="1" si="320"/>
        <v>0</v>
      </c>
      <c r="F3374" s="14">
        <f t="shared" ca="1" si="321"/>
        <v>482.459</v>
      </c>
      <c r="G3374" s="15" t="e">
        <f t="shared" ca="1" si="322"/>
        <v>#DIV/0!</v>
      </c>
      <c r="H3374" s="15">
        <f t="shared" ca="1" si="323"/>
        <v>1</v>
      </c>
      <c r="I3374" s="18" t="e">
        <f t="shared" ca="1" si="324"/>
        <v>#DIV/0!</v>
      </c>
      <c r="J3374" s="9" t="e">
        <f t="shared" ca="1" si="319"/>
        <v>#DIV/0!</v>
      </c>
    </row>
    <row r="3375" spans="3:10" x14ac:dyDescent="0.2">
      <c r="C3375" s="7">
        <v>492.55599999999998</v>
      </c>
      <c r="D3375" s="16">
        <v>5.0300573414499998E-2</v>
      </c>
      <c r="E3375" s="14">
        <f t="shared" ca="1" si="320"/>
        <v>0</v>
      </c>
      <c r="F3375" s="14">
        <f t="shared" ca="1" si="321"/>
        <v>486.44200000000001</v>
      </c>
      <c r="G3375" s="15" t="e">
        <f t="shared" ca="1" si="322"/>
        <v>#DIV/0!</v>
      </c>
      <c r="H3375" s="15">
        <f t="shared" ca="1" si="323"/>
        <v>1.0125688160150645</v>
      </c>
      <c r="I3375" s="18" t="e">
        <f t="shared" ca="1" si="324"/>
        <v>#DIV/0!</v>
      </c>
      <c r="J3375" s="9" t="e">
        <f t="shared" ca="1" si="319"/>
        <v>#DIV/0!</v>
      </c>
    </row>
    <row r="3376" spans="3:10" x14ac:dyDescent="0.2">
      <c r="C3376" s="7">
        <v>490.24</v>
      </c>
      <c r="D3376" s="16">
        <v>4.2882136363799998E-2</v>
      </c>
      <c r="E3376" s="14">
        <f t="shared" ca="1" si="320"/>
        <v>0</v>
      </c>
      <c r="F3376" s="14">
        <f t="shared" ca="1" si="321"/>
        <v>492</v>
      </c>
      <c r="G3376" s="15" t="e">
        <f t="shared" ca="1" si="322"/>
        <v>#DIV/0!</v>
      </c>
      <c r="H3376" s="15">
        <f t="shared" ca="1" si="323"/>
        <v>0.99642276422764231</v>
      </c>
      <c r="I3376" s="18" t="e">
        <f t="shared" ca="1" si="324"/>
        <v>#DIV/0!</v>
      </c>
      <c r="J3376" s="9" t="e">
        <f t="shared" ca="1" si="319"/>
        <v>#DIV/0!</v>
      </c>
    </row>
    <row r="3377" spans="3:10" x14ac:dyDescent="0.2">
      <c r="C3377" s="7">
        <v>488.29500000000002</v>
      </c>
      <c r="D3377" s="16">
        <v>2.9619775250000001E-2</v>
      </c>
      <c r="E3377" s="14">
        <f t="shared" ca="1" si="320"/>
        <v>0</v>
      </c>
      <c r="F3377" s="14">
        <f t="shared" ca="1" si="321"/>
        <v>495.52100000000002</v>
      </c>
      <c r="G3377" s="15" t="e">
        <f t="shared" ca="1" si="322"/>
        <v>#DIV/0!</v>
      </c>
      <c r="H3377" s="15">
        <f t="shared" ca="1" si="323"/>
        <v>0.98541736878961739</v>
      </c>
      <c r="I3377" s="18" t="e">
        <f t="shared" ca="1" si="324"/>
        <v>#DIV/0!</v>
      </c>
      <c r="J3377" s="9" t="e">
        <f t="shared" ca="1" si="319"/>
        <v>#DIV/0!</v>
      </c>
    </row>
    <row r="3378" spans="3:10" x14ac:dyDescent="0.2">
      <c r="C3378" s="7">
        <v>490.61099999999999</v>
      </c>
      <c r="D3378" s="16">
        <v>3.0935173242799999E-2</v>
      </c>
      <c r="E3378" s="14">
        <f t="shared" ca="1" si="320"/>
        <v>0</v>
      </c>
      <c r="F3378" s="14">
        <f t="shared" ca="1" si="321"/>
        <v>491.07400000000001</v>
      </c>
      <c r="G3378" s="15" t="e">
        <f t="shared" ca="1" si="322"/>
        <v>#DIV/0!</v>
      </c>
      <c r="H3378" s="15">
        <f t="shared" ca="1" si="323"/>
        <v>0.99905716857337179</v>
      </c>
      <c r="I3378" s="18" t="e">
        <f t="shared" ca="1" si="324"/>
        <v>#DIV/0!</v>
      </c>
      <c r="J3378" s="9" t="e">
        <f t="shared" ca="1" si="319"/>
        <v>#DIV/0!</v>
      </c>
    </row>
    <row r="3379" spans="3:10" x14ac:dyDescent="0.2">
      <c r="C3379" s="7">
        <v>501.07900000000001</v>
      </c>
      <c r="D3379" s="16">
        <v>2.87930167161E-2</v>
      </c>
      <c r="E3379" s="14">
        <f t="shared" ca="1" si="320"/>
        <v>0</v>
      </c>
      <c r="F3379" s="14">
        <f t="shared" ca="1" si="321"/>
        <v>494.59399999999999</v>
      </c>
      <c r="G3379" s="15" t="e">
        <f t="shared" ca="1" si="322"/>
        <v>#DIV/0!</v>
      </c>
      <c r="H3379" s="15">
        <f t="shared" ca="1" si="323"/>
        <v>1.0131117643966567</v>
      </c>
      <c r="I3379" s="18" t="e">
        <f t="shared" ca="1" si="324"/>
        <v>#DIV/0!</v>
      </c>
      <c r="J3379" s="9" t="e">
        <f t="shared" ca="1" si="319"/>
        <v>#DIV/0!</v>
      </c>
    </row>
    <row r="3380" spans="3:10" x14ac:dyDescent="0.2">
      <c r="C3380" s="7">
        <v>501.44900000000001</v>
      </c>
      <c r="D3380" s="16">
        <v>2.46038184652E-2</v>
      </c>
      <c r="E3380" s="14">
        <f t="shared" ca="1" si="320"/>
        <v>0</v>
      </c>
      <c r="F3380" s="14">
        <f t="shared" ca="1" si="321"/>
        <v>500.245</v>
      </c>
      <c r="G3380" s="15" t="e">
        <f t="shared" ca="1" si="322"/>
        <v>#DIV/0!</v>
      </c>
      <c r="H3380" s="15">
        <f t="shared" ca="1" si="323"/>
        <v>1.0024068206578776</v>
      </c>
      <c r="I3380" s="18" t="e">
        <f t="shared" ca="1" si="324"/>
        <v>#DIV/0!</v>
      </c>
      <c r="J3380" s="9" t="e">
        <f t="shared" ca="1" si="319"/>
        <v>#DIV/0!</v>
      </c>
    </row>
    <row r="3381" spans="3:10" x14ac:dyDescent="0.2">
      <c r="C3381" s="7">
        <v>504.50599999999997</v>
      </c>
      <c r="D3381" s="16">
        <v>2.7903266638899998E-2</v>
      </c>
      <c r="E3381" s="14">
        <f t="shared" ca="1" si="320"/>
        <v>0</v>
      </c>
      <c r="F3381" s="14">
        <f t="shared" ca="1" si="321"/>
        <v>495.52100000000002</v>
      </c>
      <c r="G3381" s="15" t="e">
        <f t="shared" ca="1" si="322"/>
        <v>#DIV/0!</v>
      </c>
      <c r="H3381" s="15">
        <f t="shared" ca="1" si="323"/>
        <v>1.0181324303107233</v>
      </c>
      <c r="I3381" s="18" t="e">
        <f t="shared" ca="1" si="324"/>
        <v>#DIV/0!</v>
      </c>
      <c r="J3381" s="9" t="e">
        <f t="shared" ca="1" si="319"/>
        <v>#DIV/0!</v>
      </c>
    </row>
    <row r="3382" spans="3:10" x14ac:dyDescent="0.2">
      <c r="C3382" s="7">
        <v>498.20699999999999</v>
      </c>
      <c r="D3382" s="16">
        <v>2.8949738650300001E-2</v>
      </c>
      <c r="E3382" s="14">
        <f t="shared" ca="1" si="320"/>
        <v>0</v>
      </c>
      <c r="F3382" s="14">
        <f t="shared" ca="1" si="321"/>
        <v>490.51799999999997</v>
      </c>
      <c r="G3382" s="15" t="e">
        <f t="shared" ca="1" si="322"/>
        <v>#DIV/0!</v>
      </c>
      <c r="H3382" s="15">
        <f t="shared" ca="1" si="323"/>
        <v>1.0156752657394836</v>
      </c>
      <c r="I3382" s="18" t="e">
        <f t="shared" ca="1" si="324"/>
        <v>#DIV/0!</v>
      </c>
      <c r="J3382" s="9" t="e">
        <f t="shared" ca="1" si="319"/>
        <v>#DIV/0!</v>
      </c>
    </row>
    <row r="3383" spans="3:10" x14ac:dyDescent="0.2">
      <c r="C3383" s="7">
        <v>496.72500000000002</v>
      </c>
      <c r="D3383" s="16">
        <v>1.9251597509000001E-2</v>
      </c>
      <c r="E3383" s="14">
        <f t="shared" ca="1" si="320"/>
        <v>0</v>
      </c>
      <c r="F3383" s="14">
        <f t="shared" ca="1" si="321"/>
        <v>499.31900000000002</v>
      </c>
      <c r="G3383" s="15" t="e">
        <f t="shared" ca="1" si="322"/>
        <v>#DIV/0!</v>
      </c>
      <c r="H3383" s="15">
        <f t="shared" ca="1" si="323"/>
        <v>0.99480492430690604</v>
      </c>
      <c r="I3383" s="18" t="e">
        <f t="shared" ca="1" si="324"/>
        <v>#DIV/0!</v>
      </c>
      <c r="J3383" s="9" t="e">
        <f t="shared" ca="1" si="319"/>
        <v>#DIV/0!</v>
      </c>
    </row>
    <row r="3384" spans="3:10" x14ac:dyDescent="0.2">
      <c r="C3384" s="7">
        <v>482.08800000000002</v>
      </c>
      <c r="D3384" s="16">
        <v>1.45606387539E-2</v>
      </c>
      <c r="E3384" s="14">
        <f t="shared" ca="1" si="320"/>
        <v>0</v>
      </c>
      <c r="F3384" s="14">
        <f t="shared" ca="1" si="321"/>
        <v>500.70800000000003</v>
      </c>
      <c r="G3384" s="15" t="e">
        <f t="shared" ca="1" si="322"/>
        <v>#DIV/0!</v>
      </c>
      <c r="H3384" s="15">
        <f t="shared" ca="1" si="323"/>
        <v>0.96281265727729537</v>
      </c>
      <c r="I3384" s="18" t="e">
        <f t="shared" ca="1" si="324"/>
        <v>#DIV/0!</v>
      </c>
      <c r="J3384" s="9" t="e">
        <f t="shared" ca="1" si="319"/>
        <v>#DIV/0!</v>
      </c>
    </row>
    <row r="3385" spans="3:10" x14ac:dyDescent="0.2">
      <c r="C3385" s="7">
        <v>484.12599999999998</v>
      </c>
      <c r="D3385" s="16">
        <v>1.3532668980999999E-2</v>
      </c>
      <c r="E3385" s="14">
        <f t="shared" ca="1" si="320"/>
        <v>0</v>
      </c>
      <c r="F3385" s="14">
        <f t="shared" ca="1" si="321"/>
        <v>488.387</v>
      </c>
      <c r="G3385" s="15" t="e">
        <f t="shared" ca="1" si="322"/>
        <v>#DIV/0!</v>
      </c>
      <c r="H3385" s="15">
        <f t="shared" ca="1" si="323"/>
        <v>0.99127536154729745</v>
      </c>
      <c r="I3385" s="18" t="e">
        <f t="shared" ca="1" si="324"/>
        <v>#DIV/0!</v>
      </c>
      <c r="J3385" s="9" t="e">
        <f t="shared" ca="1" si="319"/>
        <v>#DIV/0!</v>
      </c>
    </row>
    <row r="3386" spans="3:10" x14ac:dyDescent="0.2">
      <c r="C3386" s="7">
        <v>470.87900000000002</v>
      </c>
      <c r="D3386" s="16">
        <v>-2.2919602160200001E-3</v>
      </c>
      <c r="E3386" s="14">
        <f t="shared" ca="1" si="320"/>
        <v>0</v>
      </c>
      <c r="F3386" s="14">
        <f t="shared" ca="1" si="321"/>
        <v>484.77499999999998</v>
      </c>
      <c r="G3386" s="15" t="e">
        <f t="shared" ca="1" si="322"/>
        <v>#DIV/0!</v>
      </c>
      <c r="H3386" s="15">
        <f t="shared" ca="1" si="323"/>
        <v>0.97133515548450322</v>
      </c>
      <c r="I3386" s="18" t="e">
        <f t="shared" ca="1" si="324"/>
        <v>#DIV/0!</v>
      </c>
      <c r="J3386" s="9" t="e">
        <f t="shared" ca="1" si="319"/>
        <v>#DIV/0!</v>
      </c>
    </row>
    <row r="3387" spans="3:10" x14ac:dyDescent="0.2">
      <c r="C3387" s="7">
        <v>465.04300000000001</v>
      </c>
      <c r="D3387" s="16">
        <v>5.9693489020099999E-3</v>
      </c>
      <c r="E3387" s="14">
        <f t="shared" ca="1" si="320"/>
        <v>0</v>
      </c>
      <c r="F3387" s="14">
        <f t="shared" ca="1" si="321"/>
        <v>483.2</v>
      </c>
      <c r="G3387" s="15" t="e">
        <f t="shared" ca="1" si="322"/>
        <v>#DIV/0!</v>
      </c>
      <c r="H3387" s="15">
        <f t="shared" ca="1" si="323"/>
        <v>0.96242342715231788</v>
      </c>
      <c r="I3387" s="18" t="e">
        <f t="shared" ca="1" si="324"/>
        <v>#DIV/0!</v>
      </c>
      <c r="J3387" s="9" t="e">
        <f t="shared" ca="1" si="319"/>
        <v>#DIV/0!</v>
      </c>
    </row>
    <row r="3388" spans="3:10" x14ac:dyDescent="0.2">
      <c r="C3388" s="7">
        <v>462.35599999999999</v>
      </c>
      <c r="D3388" s="16">
        <v>1.2329135920299999E-2</v>
      </c>
      <c r="E3388" s="14">
        <f t="shared" ca="1" si="320"/>
        <v>0</v>
      </c>
      <c r="F3388" s="14">
        <f t="shared" ca="1" si="321"/>
        <v>473.93599999999998</v>
      </c>
      <c r="G3388" s="15" t="e">
        <f t="shared" ca="1" si="322"/>
        <v>#DIV/0!</v>
      </c>
      <c r="H3388" s="15">
        <f t="shared" ca="1" si="323"/>
        <v>0.97556632119104691</v>
      </c>
      <c r="I3388" s="18" t="e">
        <f t="shared" ca="1" si="324"/>
        <v>#DIV/0!</v>
      </c>
      <c r="J3388" s="9" t="e">
        <f t="shared" ca="1" si="319"/>
        <v>#DIV/0!</v>
      </c>
    </row>
    <row r="3389" spans="3:10" x14ac:dyDescent="0.2">
      <c r="C3389" s="7">
        <v>461.15199999999999</v>
      </c>
      <c r="D3389" s="16">
        <v>1.52658692751E-2</v>
      </c>
      <c r="E3389" s="14">
        <f t="shared" ca="1" si="320"/>
        <v>0</v>
      </c>
      <c r="F3389" s="14">
        <f t="shared" ca="1" si="321"/>
        <v>473.93599999999998</v>
      </c>
      <c r="G3389" s="15" t="e">
        <f t="shared" ca="1" si="322"/>
        <v>#DIV/0!</v>
      </c>
      <c r="H3389" s="15">
        <f t="shared" ca="1" si="323"/>
        <v>0.97302589379156679</v>
      </c>
      <c r="I3389" s="18" t="e">
        <f t="shared" ca="1" si="324"/>
        <v>#DIV/0!</v>
      </c>
      <c r="J3389" s="9" t="e">
        <f t="shared" ca="1" si="319"/>
        <v>#DIV/0!</v>
      </c>
    </row>
    <row r="3390" spans="3:10" x14ac:dyDescent="0.2">
      <c r="C3390" s="7">
        <v>467.91399999999999</v>
      </c>
      <c r="D3390" s="16">
        <v>1.53401559725E-2</v>
      </c>
      <c r="E3390" s="14">
        <f t="shared" ca="1" si="320"/>
        <v>0</v>
      </c>
      <c r="F3390" s="14">
        <f t="shared" ca="1" si="321"/>
        <v>473.19499999999999</v>
      </c>
      <c r="G3390" s="15" t="e">
        <f t="shared" ca="1" si="322"/>
        <v>#DIV/0!</v>
      </c>
      <c r="H3390" s="15">
        <f t="shared" ca="1" si="323"/>
        <v>0.98883969610836964</v>
      </c>
      <c r="I3390" s="18" t="e">
        <f t="shared" ca="1" si="324"/>
        <v>#DIV/0!</v>
      </c>
      <c r="J3390" s="9" t="e">
        <f t="shared" ca="1" si="319"/>
        <v>#DIV/0!</v>
      </c>
    </row>
    <row r="3391" spans="3:10" x14ac:dyDescent="0.2">
      <c r="C3391" s="7">
        <v>467.63600000000002</v>
      </c>
      <c r="D3391" s="16">
        <v>1.22593696665E-2</v>
      </c>
      <c r="E3391" s="14">
        <f t="shared" ca="1" si="320"/>
        <v>0</v>
      </c>
      <c r="F3391" s="14">
        <f t="shared" ca="1" si="321"/>
        <v>461.33699999999999</v>
      </c>
      <c r="G3391" s="15" t="e">
        <f t="shared" ca="1" si="322"/>
        <v>#DIV/0!</v>
      </c>
      <c r="H3391" s="15">
        <f t="shared" ca="1" si="323"/>
        <v>1.0136537932140715</v>
      </c>
      <c r="I3391" s="18" t="e">
        <f t="shared" ca="1" si="324"/>
        <v>#DIV/0!</v>
      </c>
      <c r="J3391" s="9" t="e">
        <f t="shared" ca="1" si="319"/>
        <v>#DIV/0!</v>
      </c>
    </row>
    <row r="3392" spans="3:10" x14ac:dyDescent="0.2">
      <c r="C3392" s="7">
        <v>465.04300000000001</v>
      </c>
      <c r="D3392" s="16">
        <v>8.3156921666700002E-3</v>
      </c>
      <c r="E3392" s="14">
        <f t="shared" ca="1" si="320"/>
        <v>0</v>
      </c>
      <c r="F3392" s="14">
        <f t="shared" ca="1" si="321"/>
        <v>457.77100000000002</v>
      </c>
      <c r="G3392" s="15" t="e">
        <f t="shared" ca="1" si="322"/>
        <v>#DIV/0!</v>
      </c>
      <c r="H3392" s="15">
        <f t="shared" ca="1" si="323"/>
        <v>1.0158856720936889</v>
      </c>
      <c r="I3392" s="18" t="e">
        <f t="shared" ca="1" si="324"/>
        <v>#DIV/0!</v>
      </c>
      <c r="J3392" s="9" t="e">
        <f t="shared" ca="1" si="319"/>
        <v>#DIV/0!</v>
      </c>
    </row>
    <row r="3393" spans="3:10" x14ac:dyDescent="0.2">
      <c r="C3393" s="7">
        <v>449.94299999999998</v>
      </c>
      <c r="D3393" s="16">
        <v>-1.5670177911700001E-2</v>
      </c>
      <c r="E3393" s="14">
        <f t="shared" ca="1" si="320"/>
        <v>0</v>
      </c>
      <c r="F3393" s="14">
        <f t="shared" ca="1" si="321"/>
        <v>473.93599999999998</v>
      </c>
      <c r="G3393" s="15" t="e">
        <f t="shared" ca="1" si="322"/>
        <v>#DIV/0!</v>
      </c>
      <c r="H3393" s="15">
        <f t="shared" ca="1" si="323"/>
        <v>0.94937502109989536</v>
      </c>
      <c r="I3393" s="18" t="e">
        <f t="shared" ca="1" si="324"/>
        <v>#DIV/0!</v>
      </c>
      <c r="J3393" s="9" t="e">
        <f t="shared" ca="1" si="319"/>
        <v>#DIV/0!</v>
      </c>
    </row>
    <row r="3394" spans="3:10" x14ac:dyDescent="0.2">
      <c r="C3394" s="7">
        <v>444.38400000000001</v>
      </c>
      <c r="D3394" s="16">
        <v>-3.4090777398800003E-2</v>
      </c>
      <c r="E3394" s="14">
        <f t="shared" ca="1" si="320"/>
        <v>0</v>
      </c>
      <c r="F3394" s="14">
        <f t="shared" ca="1" si="321"/>
        <v>482.459</v>
      </c>
      <c r="G3394" s="15" t="e">
        <f t="shared" ca="1" si="322"/>
        <v>#DIV/0!</v>
      </c>
      <c r="H3394" s="15">
        <f t="shared" ca="1" si="323"/>
        <v>0.92108137686311176</v>
      </c>
      <c r="I3394" s="18" t="e">
        <f t="shared" ca="1" si="324"/>
        <v>#DIV/0!</v>
      </c>
      <c r="J3394" s="9" t="e">
        <f t="shared" ca="1" si="319"/>
        <v>#DIV/0!</v>
      </c>
    </row>
    <row r="3395" spans="3:10" x14ac:dyDescent="0.2">
      <c r="C3395" s="7">
        <v>452.67500000000001</v>
      </c>
      <c r="D3395" s="16">
        <v>-4.5671732340500003E-2</v>
      </c>
      <c r="E3395" s="14">
        <f t="shared" ca="1" si="320"/>
        <v>0</v>
      </c>
      <c r="F3395" s="14">
        <f t="shared" ca="1" si="321"/>
        <v>492.55599999999998</v>
      </c>
      <c r="G3395" s="15" t="e">
        <f t="shared" ca="1" si="322"/>
        <v>#DIV/0!</v>
      </c>
      <c r="H3395" s="15">
        <f t="shared" ca="1" si="323"/>
        <v>0.91903255670421236</v>
      </c>
      <c r="I3395" s="18" t="e">
        <f t="shared" ca="1" si="324"/>
        <v>#DIV/0!</v>
      </c>
      <c r="J3395" s="9" t="e">
        <f t="shared" ca="1" si="319"/>
        <v>#DIV/0!</v>
      </c>
    </row>
    <row r="3396" spans="3:10" x14ac:dyDescent="0.2">
      <c r="C3396" s="7">
        <v>431.50799999999998</v>
      </c>
      <c r="D3396" s="16">
        <v>-6.1035868905700001E-2</v>
      </c>
      <c r="E3396" s="14">
        <f t="shared" ca="1" si="320"/>
        <v>0</v>
      </c>
      <c r="F3396" s="14">
        <f t="shared" ca="1" si="321"/>
        <v>490.24</v>
      </c>
      <c r="G3396" s="15" t="e">
        <f t="shared" ca="1" si="322"/>
        <v>#DIV/0!</v>
      </c>
      <c r="H3396" s="15">
        <f t="shared" ca="1" si="323"/>
        <v>0.88019745430809393</v>
      </c>
      <c r="I3396" s="18" t="e">
        <f t="shared" ca="1" si="324"/>
        <v>#DIV/0!</v>
      </c>
      <c r="J3396" s="9" t="e">
        <f t="shared" ca="1" si="319"/>
        <v>#DIV/0!</v>
      </c>
    </row>
    <row r="3397" spans="3:10" x14ac:dyDescent="0.2">
      <c r="C3397" s="7">
        <v>436.51</v>
      </c>
      <c r="D3397" s="16">
        <v>-6.5642520903500007E-2</v>
      </c>
      <c r="E3397" s="14">
        <f t="shared" ca="1" si="320"/>
        <v>0</v>
      </c>
      <c r="F3397" s="14">
        <f t="shared" ca="1" si="321"/>
        <v>488.29500000000002</v>
      </c>
      <c r="G3397" s="15" t="e">
        <f t="shared" ca="1" si="322"/>
        <v>#DIV/0!</v>
      </c>
      <c r="H3397" s="15">
        <f t="shared" ca="1" si="323"/>
        <v>0.89394730644385045</v>
      </c>
      <c r="I3397" s="18" t="e">
        <f t="shared" ca="1" si="324"/>
        <v>#DIV/0!</v>
      </c>
      <c r="J3397" s="9" t="e">
        <f t="shared" ca="1" si="319"/>
        <v>#DIV/0!</v>
      </c>
    </row>
    <row r="3398" spans="3:10" x14ac:dyDescent="0.2">
      <c r="C3398" s="7">
        <v>444.245</v>
      </c>
      <c r="D3398" s="16">
        <v>-6.6405642084000002E-2</v>
      </c>
      <c r="E3398" s="14">
        <f t="shared" ca="1" si="320"/>
        <v>0</v>
      </c>
      <c r="F3398" s="14">
        <f t="shared" ca="1" si="321"/>
        <v>490.61099999999999</v>
      </c>
      <c r="G3398" s="15" t="e">
        <f t="shared" ca="1" si="322"/>
        <v>#DIV/0!</v>
      </c>
      <c r="H3398" s="15">
        <f t="shared" ca="1" si="323"/>
        <v>0.90549335420526655</v>
      </c>
      <c r="I3398" s="18" t="e">
        <f t="shared" ca="1" si="324"/>
        <v>#DIV/0!</v>
      </c>
      <c r="J3398" s="9" t="e">
        <f t="shared" ca="1" si="319"/>
        <v>#DIV/0!</v>
      </c>
    </row>
    <row r="3399" spans="3:10" x14ac:dyDescent="0.2">
      <c r="C3399" s="7">
        <v>438.59399999999999</v>
      </c>
      <c r="D3399" s="16">
        <v>-7.04880531926E-2</v>
      </c>
      <c r="E3399" s="14">
        <f t="shared" ca="1" si="320"/>
        <v>0</v>
      </c>
      <c r="F3399" s="14">
        <f t="shared" ca="1" si="321"/>
        <v>501.07900000000001</v>
      </c>
      <c r="G3399" s="15" t="e">
        <f t="shared" ca="1" si="322"/>
        <v>#DIV/0!</v>
      </c>
      <c r="H3399" s="15">
        <f t="shared" ca="1" si="323"/>
        <v>0.87529910453241899</v>
      </c>
      <c r="I3399" s="18" t="e">
        <f t="shared" ca="1" si="324"/>
        <v>#DIV/0!</v>
      </c>
      <c r="J3399" s="9" t="e">
        <f t="shared" ca="1" si="319"/>
        <v>#DIV/0!</v>
      </c>
    </row>
    <row r="3400" spans="3:10" x14ac:dyDescent="0.2">
      <c r="C3400" s="7">
        <v>439.56700000000001</v>
      </c>
      <c r="D3400" s="16">
        <v>-7.2529372501299996E-2</v>
      </c>
      <c r="E3400" s="14">
        <f t="shared" ca="1" si="320"/>
        <v>0</v>
      </c>
      <c r="F3400" s="14">
        <f t="shared" ca="1" si="321"/>
        <v>501.44900000000001</v>
      </c>
      <c r="G3400" s="15" t="e">
        <f t="shared" ca="1" si="322"/>
        <v>#DIV/0!</v>
      </c>
      <c r="H3400" s="15">
        <f t="shared" ca="1" si="323"/>
        <v>0.87659363165546245</v>
      </c>
      <c r="I3400" s="18" t="e">
        <f t="shared" ca="1" si="324"/>
        <v>#DIV/0!</v>
      </c>
      <c r="J3400" s="9" t="e">
        <f t="shared" ca="1" si="319"/>
        <v>#DIV/0!</v>
      </c>
    </row>
    <row r="3401" spans="3:10" x14ac:dyDescent="0.2">
      <c r="C3401" s="7">
        <v>444.755</v>
      </c>
      <c r="D3401" s="16">
        <v>-7.0724387253799995E-2</v>
      </c>
      <c r="E3401" s="14">
        <f t="shared" ca="1" si="320"/>
        <v>0</v>
      </c>
      <c r="F3401" s="14">
        <f t="shared" ca="1" si="321"/>
        <v>504.50599999999997</v>
      </c>
      <c r="G3401" s="15" t="e">
        <f t="shared" ca="1" si="322"/>
        <v>#DIV/0!</v>
      </c>
      <c r="H3401" s="15">
        <f t="shared" ca="1" si="323"/>
        <v>0.881565333217048</v>
      </c>
      <c r="I3401" s="18" t="e">
        <f t="shared" ca="1" si="324"/>
        <v>#DIV/0!</v>
      </c>
      <c r="J3401" s="9" t="e">
        <f t="shared" ca="1" si="319"/>
        <v>#DIV/0!</v>
      </c>
    </row>
    <row r="3402" spans="3:10" x14ac:dyDescent="0.2">
      <c r="C3402" s="7">
        <v>442.48500000000001</v>
      </c>
      <c r="D3402" s="16">
        <v>-6.0593230367599997E-2</v>
      </c>
      <c r="E3402" s="14">
        <f t="shared" ca="1" si="320"/>
        <v>0</v>
      </c>
      <c r="F3402" s="14">
        <f t="shared" ca="1" si="321"/>
        <v>498.20699999999999</v>
      </c>
      <c r="G3402" s="15" t="e">
        <f t="shared" ca="1" si="322"/>
        <v>#DIV/0!</v>
      </c>
      <c r="H3402" s="15">
        <f t="shared" ca="1" si="323"/>
        <v>0.88815492355587145</v>
      </c>
      <c r="I3402" s="18" t="e">
        <f t="shared" ca="1" si="324"/>
        <v>#DIV/0!</v>
      </c>
      <c r="J3402" s="9" t="e">
        <f t="shared" ca="1" si="319"/>
        <v>#DIV/0!</v>
      </c>
    </row>
    <row r="3403" spans="3:10" x14ac:dyDescent="0.2">
      <c r="C3403" s="7">
        <v>456.05700000000002</v>
      </c>
      <c r="D3403" s="16">
        <v>-5.7952467978499997E-2</v>
      </c>
      <c r="E3403" s="14">
        <f t="shared" ca="1" si="320"/>
        <v>0</v>
      </c>
      <c r="F3403" s="14">
        <f t="shared" ca="1" si="321"/>
        <v>496.72500000000002</v>
      </c>
      <c r="G3403" s="15" t="e">
        <f t="shared" ca="1" si="322"/>
        <v>#DIV/0!</v>
      </c>
      <c r="H3403" s="15">
        <f t="shared" ca="1" si="323"/>
        <v>0.91812773667522274</v>
      </c>
      <c r="I3403" s="18" t="e">
        <f t="shared" ca="1" si="324"/>
        <v>#DIV/0!</v>
      </c>
      <c r="J3403" s="9" t="e">
        <f t="shared" ca="1" si="319"/>
        <v>#DIV/0!</v>
      </c>
    </row>
    <row r="3404" spans="3:10" x14ac:dyDescent="0.2">
      <c r="C3404" s="7">
        <v>448.738</v>
      </c>
      <c r="D3404" s="16">
        <v>-6.4063444263800007E-2</v>
      </c>
      <c r="E3404" s="14">
        <f t="shared" ca="1" si="320"/>
        <v>0</v>
      </c>
      <c r="F3404" s="14">
        <f t="shared" ca="1" si="321"/>
        <v>482.08800000000002</v>
      </c>
      <c r="G3404" s="15" t="e">
        <f t="shared" ca="1" si="322"/>
        <v>#DIV/0!</v>
      </c>
      <c r="H3404" s="15">
        <f t="shared" ca="1" si="323"/>
        <v>0.93082175868306194</v>
      </c>
      <c r="I3404" s="18" t="e">
        <f t="shared" ca="1" si="324"/>
        <v>#DIV/0!</v>
      </c>
      <c r="J3404" s="9" t="e">
        <f t="shared" ca="1" si="319"/>
        <v>#DIV/0!</v>
      </c>
    </row>
    <row r="3405" spans="3:10" x14ac:dyDescent="0.2">
      <c r="C3405" s="7">
        <v>433.17500000000001</v>
      </c>
      <c r="D3405" s="16">
        <v>-7.2728601811400007E-2</v>
      </c>
      <c r="E3405" s="14">
        <f t="shared" ca="1" si="320"/>
        <v>0</v>
      </c>
      <c r="F3405" s="14">
        <f t="shared" ca="1" si="321"/>
        <v>484.12599999999998</v>
      </c>
      <c r="G3405" s="15" t="e">
        <f t="shared" ca="1" si="322"/>
        <v>#DIV/0!</v>
      </c>
      <c r="H3405" s="15">
        <f t="shared" ca="1" si="323"/>
        <v>0.8947567368825472</v>
      </c>
      <c r="I3405" s="18" t="e">
        <f t="shared" ca="1" si="324"/>
        <v>#DIV/0!</v>
      </c>
      <c r="J3405" s="9" t="e">
        <f t="shared" ca="1" si="319"/>
        <v>#DIV/0!</v>
      </c>
    </row>
    <row r="3406" spans="3:10" x14ac:dyDescent="0.2">
      <c r="C3406" s="7">
        <v>416.36099999999999</v>
      </c>
      <c r="D3406" s="16">
        <v>-7.9983835904199996E-2</v>
      </c>
      <c r="E3406" s="14">
        <f t="shared" ca="1" si="320"/>
        <v>0</v>
      </c>
      <c r="F3406" s="14">
        <f t="shared" ca="1" si="321"/>
        <v>470.87900000000002</v>
      </c>
      <c r="G3406" s="15" t="e">
        <f t="shared" ca="1" si="322"/>
        <v>#DIV/0!</v>
      </c>
      <c r="H3406" s="15">
        <f t="shared" ca="1" si="323"/>
        <v>0.88422078708118212</v>
      </c>
      <c r="I3406" s="18" t="e">
        <f t="shared" ca="1" si="324"/>
        <v>#DIV/0!</v>
      </c>
      <c r="J3406" s="9" t="e">
        <f t="shared" ca="1" si="319"/>
        <v>#DIV/0!</v>
      </c>
    </row>
    <row r="3407" spans="3:10" x14ac:dyDescent="0.2">
      <c r="C3407" s="7">
        <v>425.67099999999999</v>
      </c>
      <c r="D3407" s="16">
        <v>-7.6082003819900004E-2</v>
      </c>
      <c r="E3407" s="14">
        <f t="shared" ca="1" si="320"/>
        <v>0</v>
      </c>
      <c r="F3407" s="14">
        <f t="shared" ca="1" si="321"/>
        <v>465.04300000000001</v>
      </c>
      <c r="G3407" s="15" t="e">
        <f t="shared" ca="1" si="322"/>
        <v>#DIV/0!</v>
      </c>
      <c r="H3407" s="15">
        <f t="shared" ca="1" si="323"/>
        <v>0.91533686132250136</v>
      </c>
      <c r="I3407" s="18" t="e">
        <f t="shared" ca="1" si="324"/>
        <v>#DIV/0!</v>
      </c>
      <c r="J3407" s="9" t="e">
        <f t="shared" ca="1" si="319"/>
        <v>#DIV/0!</v>
      </c>
    </row>
    <row r="3408" spans="3:10" x14ac:dyDescent="0.2">
      <c r="C3408" s="7">
        <v>424.14299999999997</v>
      </c>
      <c r="D3408" s="16">
        <v>-7.2562163826999995E-2</v>
      </c>
      <c r="E3408" s="14">
        <f t="shared" ca="1" si="320"/>
        <v>0</v>
      </c>
      <c r="F3408" s="14">
        <f t="shared" ca="1" si="321"/>
        <v>462.35599999999999</v>
      </c>
      <c r="G3408" s="15" t="e">
        <f t="shared" ca="1" si="322"/>
        <v>#DIV/0!</v>
      </c>
      <c r="H3408" s="15">
        <f t="shared" ca="1" si="323"/>
        <v>0.91735156459524692</v>
      </c>
      <c r="I3408" s="18" t="e">
        <f t="shared" ca="1" si="324"/>
        <v>#DIV/0!</v>
      </c>
      <c r="J3408" s="9" t="e">
        <f t="shared" ca="1" si="319"/>
        <v>#DIV/0!</v>
      </c>
    </row>
    <row r="3409" spans="3:10" x14ac:dyDescent="0.2">
      <c r="C3409" s="7">
        <v>406.17099999999999</v>
      </c>
      <c r="D3409" s="16">
        <v>-9.0988045005500007E-2</v>
      </c>
      <c r="E3409" s="14">
        <f t="shared" ca="1" si="320"/>
        <v>0</v>
      </c>
      <c r="F3409" s="14">
        <f t="shared" ca="1" si="321"/>
        <v>461.15199999999999</v>
      </c>
      <c r="G3409" s="15" t="e">
        <f t="shared" ca="1" si="322"/>
        <v>#DIV/0!</v>
      </c>
      <c r="H3409" s="15">
        <f t="shared" ca="1" si="323"/>
        <v>0.88077466865588783</v>
      </c>
      <c r="I3409" s="18" t="e">
        <f t="shared" ca="1" si="324"/>
        <v>#DIV/0!</v>
      </c>
      <c r="J3409" s="9" t="e">
        <f t="shared" ca="1" si="319"/>
        <v>#DIV/0!</v>
      </c>
    </row>
    <row r="3410" spans="3:10" x14ac:dyDescent="0.2">
      <c r="C3410" s="7">
        <v>400.65899999999999</v>
      </c>
      <c r="D3410" s="16">
        <v>-9.8580613218800003E-2</v>
      </c>
      <c r="E3410" s="14">
        <f t="shared" ca="1" si="320"/>
        <v>0</v>
      </c>
      <c r="F3410" s="14">
        <f t="shared" ca="1" si="321"/>
        <v>467.91399999999999</v>
      </c>
      <c r="G3410" s="15" t="e">
        <f t="shared" ca="1" si="322"/>
        <v>#DIV/0!</v>
      </c>
      <c r="H3410" s="15">
        <f t="shared" ca="1" si="323"/>
        <v>0.85626632244386791</v>
      </c>
      <c r="I3410" s="18" t="e">
        <f t="shared" ca="1" si="324"/>
        <v>#DIV/0!</v>
      </c>
      <c r="J3410" s="9" t="e">
        <f t="shared" ca="1" si="319"/>
        <v>#DIV/0!</v>
      </c>
    </row>
    <row r="3411" spans="3:10" x14ac:dyDescent="0.2">
      <c r="C3411" s="7">
        <v>408.904</v>
      </c>
      <c r="D3411" s="16">
        <v>-8.1089177118200004E-2</v>
      </c>
      <c r="E3411" s="14">
        <f t="shared" ca="1" si="320"/>
        <v>0</v>
      </c>
      <c r="F3411" s="14">
        <f t="shared" ca="1" si="321"/>
        <v>467.63600000000002</v>
      </c>
      <c r="G3411" s="15" t="e">
        <f t="shared" ca="1" si="322"/>
        <v>#DIV/0!</v>
      </c>
      <c r="H3411" s="15">
        <f t="shared" ca="1" si="323"/>
        <v>0.87440658974073848</v>
      </c>
      <c r="I3411" s="18" t="e">
        <f t="shared" ca="1" si="324"/>
        <v>#DIV/0!</v>
      </c>
      <c r="J3411" s="9" t="e">
        <f t="shared" ca="1" si="319"/>
        <v>#DIV/0!</v>
      </c>
    </row>
    <row r="3412" spans="3:10" x14ac:dyDescent="0.2">
      <c r="C3412" s="7">
        <v>389.21800000000002</v>
      </c>
      <c r="D3412" s="16">
        <v>-0.105428756251</v>
      </c>
      <c r="E3412" s="14">
        <f t="shared" ca="1" si="320"/>
        <v>0</v>
      </c>
      <c r="F3412" s="14">
        <f t="shared" ca="1" si="321"/>
        <v>465.04300000000001</v>
      </c>
      <c r="G3412" s="15" t="e">
        <f t="shared" ca="1" si="322"/>
        <v>#DIV/0!</v>
      </c>
      <c r="H3412" s="15">
        <f t="shared" ca="1" si="323"/>
        <v>0.83695056156097392</v>
      </c>
      <c r="I3412" s="18" t="e">
        <f t="shared" ca="1" si="324"/>
        <v>#DIV/0!</v>
      </c>
      <c r="J3412" s="9" t="e">
        <f t="shared" ca="1" si="319"/>
        <v>#DIV/0!</v>
      </c>
    </row>
    <row r="3413" spans="3:10" x14ac:dyDescent="0.2">
      <c r="C3413" s="7">
        <v>407.97800000000001</v>
      </c>
      <c r="D3413" s="16">
        <v>-7.7936985837600004E-2</v>
      </c>
      <c r="E3413" s="14">
        <f t="shared" ca="1" si="320"/>
        <v>0</v>
      </c>
      <c r="F3413" s="14">
        <f t="shared" ca="1" si="321"/>
        <v>449.94299999999998</v>
      </c>
      <c r="G3413" s="15" t="e">
        <f t="shared" ca="1" si="322"/>
        <v>#DIV/0!</v>
      </c>
      <c r="H3413" s="15">
        <f t="shared" ca="1" si="323"/>
        <v>0.90673263057765097</v>
      </c>
      <c r="I3413" s="18" t="e">
        <f t="shared" ca="1" si="324"/>
        <v>#DIV/0!</v>
      </c>
      <c r="J3413" s="9" t="e">
        <f t="shared" ca="1" si="319"/>
        <v>#DIV/0!</v>
      </c>
    </row>
    <row r="3414" spans="3:10" x14ac:dyDescent="0.2">
      <c r="C3414" s="7">
        <v>413.536</v>
      </c>
      <c r="D3414" s="16">
        <v>-7.6511473831100005E-2</v>
      </c>
      <c r="E3414" s="14">
        <f t="shared" ca="1" si="320"/>
        <v>0</v>
      </c>
      <c r="F3414" s="14">
        <f t="shared" ca="1" si="321"/>
        <v>444.38400000000001</v>
      </c>
      <c r="G3414" s="15" t="e">
        <f t="shared" ca="1" si="322"/>
        <v>#DIV/0!</v>
      </c>
      <c r="H3414" s="15">
        <f t="shared" ca="1" si="323"/>
        <v>0.930582559228055</v>
      </c>
      <c r="I3414" s="18" t="e">
        <f t="shared" ca="1" si="324"/>
        <v>#DIV/0!</v>
      </c>
      <c r="J3414" s="9" t="e">
        <f t="shared" ca="1" si="319"/>
        <v>#DIV/0!</v>
      </c>
    </row>
    <row r="3415" spans="3:10" x14ac:dyDescent="0.2">
      <c r="C3415" s="7">
        <v>415.20299999999997</v>
      </c>
      <c r="D3415" s="16">
        <v>-8.0494728148400002E-2</v>
      </c>
      <c r="E3415" s="14">
        <f t="shared" ca="1" si="320"/>
        <v>0</v>
      </c>
      <c r="F3415" s="14">
        <f t="shared" ca="1" si="321"/>
        <v>452.67500000000001</v>
      </c>
      <c r="G3415" s="15" t="e">
        <f t="shared" ca="1" si="322"/>
        <v>#DIV/0!</v>
      </c>
      <c r="H3415" s="15">
        <f t="shared" ca="1" si="323"/>
        <v>0.91722096426796262</v>
      </c>
      <c r="I3415" s="18" t="e">
        <f t="shared" ca="1" si="324"/>
        <v>#DIV/0!</v>
      </c>
      <c r="J3415" s="9" t="e">
        <f t="shared" ref="J3415:J3478" ca="1" si="325">ROUND(I3415-D3415,10)</f>
        <v>#DIV/0!</v>
      </c>
    </row>
    <row r="3416" spans="3:10" x14ac:dyDescent="0.2">
      <c r="C3416" s="7">
        <v>423.30900000000003</v>
      </c>
      <c r="D3416" s="16">
        <v>-7.7028124553300006E-2</v>
      </c>
      <c r="E3416" s="14">
        <f t="shared" ca="1" si="320"/>
        <v>0</v>
      </c>
      <c r="F3416" s="14">
        <f t="shared" ca="1" si="321"/>
        <v>431.50799999999998</v>
      </c>
      <c r="G3416" s="15" t="e">
        <f t="shared" ca="1" si="322"/>
        <v>#DIV/0!</v>
      </c>
      <c r="H3416" s="15">
        <f t="shared" ca="1" si="323"/>
        <v>0.98099919352596021</v>
      </c>
      <c r="I3416" s="18" t="e">
        <f t="shared" ca="1" si="324"/>
        <v>#DIV/0!</v>
      </c>
      <c r="J3416" s="9" t="e">
        <f t="shared" ca="1" si="325"/>
        <v>#DIV/0!</v>
      </c>
    </row>
    <row r="3417" spans="3:10" x14ac:dyDescent="0.2">
      <c r="C3417" s="7">
        <v>415.80599999999998</v>
      </c>
      <c r="D3417" s="16">
        <v>-7.9044858335899998E-2</v>
      </c>
      <c r="E3417" s="14">
        <f t="shared" ca="1" si="320"/>
        <v>0</v>
      </c>
      <c r="F3417" s="14">
        <f t="shared" ca="1" si="321"/>
        <v>436.51</v>
      </c>
      <c r="G3417" s="15" t="e">
        <f t="shared" ca="1" si="322"/>
        <v>#DIV/0!</v>
      </c>
      <c r="H3417" s="15">
        <f t="shared" ca="1" si="323"/>
        <v>0.952569242399945</v>
      </c>
      <c r="I3417" s="18" t="e">
        <f t="shared" ca="1" si="324"/>
        <v>#DIV/0!</v>
      </c>
      <c r="J3417" s="9" t="e">
        <f t="shared" ca="1" si="325"/>
        <v>#DIV/0!</v>
      </c>
    </row>
    <row r="3418" spans="3:10" x14ac:dyDescent="0.2">
      <c r="C3418" s="7">
        <v>416.73200000000003</v>
      </c>
      <c r="D3418" s="16">
        <v>-6.9846262176500001E-2</v>
      </c>
      <c r="E3418" s="14">
        <f t="shared" ca="1" si="320"/>
        <v>0</v>
      </c>
      <c r="F3418" s="14">
        <f t="shared" ca="1" si="321"/>
        <v>444.245</v>
      </c>
      <c r="G3418" s="15" t="e">
        <f t="shared" ca="1" si="322"/>
        <v>#DIV/0!</v>
      </c>
      <c r="H3418" s="15">
        <f t="shared" ca="1" si="323"/>
        <v>0.93806795799615084</v>
      </c>
      <c r="I3418" s="18" t="e">
        <f t="shared" ca="1" si="324"/>
        <v>#DIV/0!</v>
      </c>
      <c r="J3418" s="9" t="e">
        <f t="shared" ca="1" si="325"/>
        <v>#DIV/0!</v>
      </c>
    </row>
    <row r="3419" spans="3:10" x14ac:dyDescent="0.2">
      <c r="C3419" s="7">
        <v>413.07299999999998</v>
      </c>
      <c r="D3419" s="16">
        <v>-8.3255592680500007E-2</v>
      </c>
      <c r="E3419" s="14">
        <f t="shared" ca="1" si="320"/>
        <v>0</v>
      </c>
      <c r="F3419" s="14">
        <f t="shared" ca="1" si="321"/>
        <v>438.59399999999999</v>
      </c>
      <c r="G3419" s="15" t="e">
        <f t="shared" ca="1" si="322"/>
        <v>#DIV/0!</v>
      </c>
      <c r="H3419" s="15">
        <f t="shared" ca="1" si="323"/>
        <v>0.94181178949096422</v>
      </c>
      <c r="I3419" s="18" t="e">
        <f t="shared" ca="1" si="324"/>
        <v>#DIV/0!</v>
      </c>
      <c r="J3419" s="9" t="e">
        <f t="shared" ca="1" si="325"/>
        <v>#DIV/0!</v>
      </c>
    </row>
    <row r="3420" spans="3:10" x14ac:dyDescent="0.2">
      <c r="C3420" s="7">
        <v>408.81099999999998</v>
      </c>
      <c r="D3420" s="16">
        <v>-7.7892878712500002E-2</v>
      </c>
      <c r="E3420" s="14">
        <f t="shared" ca="1" si="320"/>
        <v>0</v>
      </c>
      <c r="F3420" s="14">
        <f t="shared" ca="1" si="321"/>
        <v>439.56700000000001</v>
      </c>
      <c r="G3420" s="15" t="e">
        <f t="shared" ca="1" si="322"/>
        <v>#DIV/0!</v>
      </c>
      <c r="H3420" s="15">
        <f t="shared" ca="1" si="323"/>
        <v>0.93003114428517153</v>
      </c>
      <c r="I3420" s="18" t="e">
        <f t="shared" ca="1" si="324"/>
        <v>#DIV/0!</v>
      </c>
      <c r="J3420" s="9" t="e">
        <f t="shared" ca="1" si="325"/>
        <v>#DIV/0!</v>
      </c>
    </row>
    <row r="3421" spans="3:10" x14ac:dyDescent="0.2">
      <c r="C3421" s="7">
        <v>401.86399999999998</v>
      </c>
      <c r="D3421" s="16">
        <v>-7.7464319623500005E-2</v>
      </c>
      <c r="E3421" s="14">
        <f t="shared" ca="1" si="320"/>
        <v>0</v>
      </c>
      <c r="F3421" s="14">
        <f t="shared" ca="1" si="321"/>
        <v>444.755</v>
      </c>
      <c r="G3421" s="15" t="e">
        <f t="shared" ca="1" si="322"/>
        <v>#DIV/0!</v>
      </c>
      <c r="H3421" s="15">
        <f t="shared" ca="1" si="323"/>
        <v>0.90356263560836858</v>
      </c>
      <c r="I3421" s="18" t="e">
        <f t="shared" ca="1" si="324"/>
        <v>#DIV/0!</v>
      </c>
      <c r="J3421" s="9" t="e">
        <f t="shared" ca="1" si="325"/>
        <v>#DIV/0!</v>
      </c>
    </row>
    <row r="3422" spans="3:10" x14ac:dyDescent="0.2">
      <c r="C3422" s="7">
        <v>415.75900000000001</v>
      </c>
      <c r="D3422" s="16">
        <v>-7.3057387961800002E-2</v>
      </c>
      <c r="E3422" s="14">
        <f t="shared" ca="1" si="320"/>
        <v>0</v>
      </c>
      <c r="F3422" s="14">
        <f t="shared" ca="1" si="321"/>
        <v>442.48500000000001</v>
      </c>
      <c r="G3422" s="15" t="e">
        <f t="shared" ca="1" si="322"/>
        <v>#DIV/0!</v>
      </c>
      <c r="H3422" s="15">
        <f t="shared" ca="1" si="323"/>
        <v>0.93960021243657976</v>
      </c>
      <c r="I3422" s="18" t="e">
        <f t="shared" ca="1" si="324"/>
        <v>#DIV/0!</v>
      </c>
      <c r="J3422" s="9" t="e">
        <f t="shared" ca="1" si="325"/>
        <v>#DIV/0!</v>
      </c>
    </row>
    <row r="3423" spans="3:10" x14ac:dyDescent="0.2">
      <c r="C3423" s="7">
        <v>432.94400000000002</v>
      </c>
      <c r="D3423" s="16">
        <v>-5.2579984556900002E-2</v>
      </c>
      <c r="E3423" s="14">
        <f t="shared" ca="1" si="320"/>
        <v>0</v>
      </c>
      <c r="F3423" s="14">
        <f t="shared" ca="1" si="321"/>
        <v>456.05700000000002</v>
      </c>
      <c r="G3423" s="15" t="e">
        <f t="shared" ca="1" si="322"/>
        <v>#DIV/0!</v>
      </c>
      <c r="H3423" s="15">
        <f t="shared" ca="1" si="323"/>
        <v>0.94931993149979055</v>
      </c>
      <c r="I3423" s="18" t="e">
        <f t="shared" ca="1" si="324"/>
        <v>#DIV/0!</v>
      </c>
      <c r="J3423" s="9" t="e">
        <f t="shared" ca="1" si="325"/>
        <v>#DIV/0!</v>
      </c>
    </row>
    <row r="3424" spans="3:10" x14ac:dyDescent="0.2">
      <c r="C3424" s="7">
        <v>425.81</v>
      </c>
      <c r="D3424" s="16">
        <v>-5.6852796932000002E-2</v>
      </c>
      <c r="E3424" s="14">
        <f t="shared" ca="1" si="320"/>
        <v>0</v>
      </c>
      <c r="F3424" s="14">
        <f t="shared" ca="1" si="321"/>
        <v>448.738</v>
      </c>
      <c r="G3424" s="15" t="e">
        <f t="shared" ca="1" si="322"/>
        <v>#DIV/0!</v>
      </c>
      <c r="H3424" s="15">
        <f t="shared" ca="1" si="323"/>
        <v>0.94890559747558711</v>
      </c>
      <c r="I3424" s="18" t="e">
        <f t="shared" ca="1" si="324"/>
        <v>#DIV/0!</v>
      </c>
      <c r="J3424" s="9" t="e">
        <f t="shared" ca="1" si="325"/>
        <v>#DIV/0!</v>
      </c>
    </row>
    <row r="3425" spans="3:10" x14ac:dyDescent="0.2">
      <c r="C3425" s="7">
        <v>427.01499999999999</v>
      </c>
      <c r="D3425" s="16">
        <v>-5.1213929254999999E-2</v>
      </c>
      <c r="E3425" s="14">
        <f t="shared" ref="E3425:E3488" ca="1" si="326">OFFSET(B3425,-$K$1,0)</f>
        <v>0</v>
      </c>
      <c r="F3425" s="14">
        <f t="shared" ref="F3425:F3488" ca="1" si="327">OFFSET(C3425,-$K$1,0)</f>
        <v>433.17500000000001</v>
      </c>
      <c r="G3425" s="15" t="e">
        <f t="shared" ref="G3425:G3488" ca="1" si="328">B3425/E3425</f>
        <v>#DIV/0!</v>
      </c>
      <c r="H3425" s="15">
        <f t="shared" ref="H3425:H3488" ca="1" si="329">C3425/F3425</f>
        <v>0.98577941940324343</v>
      </c>
      <c r="I3425" s="18" t="e">
        <f t="shared" ref="I3425:I3488" ca="1" si="330">H3425/G3425-1</f>
        <v>#DIV/0!</v>
      </c>
      <c r="J3425" s="9" t="e">
        <f t="shared" ca="1" si="325"/>
        <v>#DIV/0!</v>
      </c>
    </row>
    <row r="3426" spans="3:10" x14ac:dyDescent="0.2">
      <c r="C3426" s="7">
        <v>436.88099999999997</v>
      </c>
      <c r="D3426" s="16">
        <v>-3.6315424353399999E-3</v>
      </c>
      <c r="E3426" s="14">
        <f t="shared" ca="1" si="326"/>
        <v>0</v>
      </c>
      <c r="F3426" s="14">
        <f t="shared" ca="1" si="327"/>
        <v>416.36099999999999</v>
      </c>
      <c r="G3426" s="15" t="e">
        <f t="shared" ca="1" si="328"/>
        <v>#DIV/0!</v>
      </c>
      <c r="H3426" s="15">
        <f t="shared" ca="1" si="329"/>
        <v>1.0492841548560023</v>
      </c>
      <c r="I3426" s="18" t="e">
        <f t="shared" ca="1" si="330"/>
        <v>#DIV/0!</v>
      </c>
      <c r="J3426" s="9" t="e">
        <f t="shared" ca="1" si="325"/>
        <v>#DIV/0!</v>
      </c>
    </row>
    <row r="3427" spans="3:10" x14ac:dyDescent="0.2">
      <c r="C3427" s="7">
        <v>430.84699999999998</v>
      </c>
      <c r="D3427" s="16">
        <v>-2.60946085517E-2</v>
      </c>
      <c r="E3427" s="14">
        <f t="shared" ca="1" si="326"/>
        <v>0</v>
      </c>
      <c r="F3427" s="14">
        <f t="shared" ca="1" si="327"/>
        <v>425.67099999999999</v>
      </c>
      <c r="G3427" s="15" t="e">
        <f t="shared" ca="1" si="328"/>
        <v>#DIV/0!</v>
      </c>
      <c r="H3427" s="15">
        <f t="shared" ca="1" si="329"/>
        <v>1.0121596256263641</v>
      </c>
      <c r="I3427" s="18" t="e">
        <f t="shared" ca="1" si="330"/>
        <v>#DIV/0!</v>
      </c>
      <c r="J3427" s="9" t="e">
        <f t="shared" ca="1" si="325"/>
        <v>#DIV/0!</v>
      </c>
    </row>
    <row r="3428" spans="3:10" x14ac:dyDescent="0.2">
      <c r="C3428" s="7">
        <v>433.76400000000001</v>
      </c>
      <c r="D3428" s="16">
        <v>-3.5268749738899999E-2</v>
      </c>
      <c r="E3428" s="14">
        <f t="shared" ca="1" si="326"/>
        <v>0</v>
      </c>
      <c r="F3428" s="14">
        <f t="shared" ca="1" si="327"/>
        <v>424.14299999999997</v>
      </c>
      <c r="G3428" s="15" t="e">
        <f t="shared" ca="1" si="328"/>
        <v>#DIV/0!</v>
      </c>
      <c r="H3428" s="15">
        <f t="shared" ca="1" si="329"/>
        <v>1.0226833874424428</v>
      </c>
      <c r="I3428" s="18" t="e">
        <f t="shared" ca="1" si="330"/>
        <v>#DIV/0!</v>
      </c>
      <c r="J3428" s="9" t="e">
        <f t="shared" ca="1" si="325"/>
        <v>#DIV/0!</v>
      </c>
    </row>
    <row r="3429" spans="3:10" x14ac:dyDescent="0.2">
      <c r="C3429" s="7">
        <v>430.70299999999997</v>
      </c>
      <c r="D3429" s="16">
        <v>-2.4160593180199998E-2</v>
      </c>
      <c r="E3429" s="14">
        <f t="shared" ca="1" si="326"/>
        <v>0</v>
      </c>
      <c r="F3429" s="14">
        <f t="shared" ca="1" si="327"/>
        <v>406.17099999999999</v>
      </c>
      <c r="G3429" s="15" t="e">
        <f t="shared" ca="1" si="328"/>
        <v>#DIV/0!</v>
      </c>
      <c r="H3429" s="15">
        <f t="shared" ca="1" si="329"/>
        <v>1.0603982066666502</v>
      </c>
      <c r="I3429" s="18" t="e">
        <f t="shared" ca="1" si="330"/>
        <v>#DIV/0!</v>
      </c>
      <c r="J3429" s="9" t="e">
        <f t="shared" ca="1" si="325"/>
        <v>#DIV/0!</v>
      </c>
    </row>
    <row r="3430" spans="3:10" x14ac:dyDescent="0.2">
      <c r="C3430" s="7">
        <v>429.221</v>
      </c>
      <c r="D3430" s="16">
        <v>-1.49694606566E-2</v>
      </c>
      <c r="E3430" s="14">
        <f t="shared" ca="1" si="326"/>
        <v>0</v>
      </c>
      <c r="F3430" s="14">
        <f t="shared" ca="1" si="327"/>
        <v>400.65899999999999</v>
      </c>
      <c r="G3430" s="15" t="e">
        <f t="shared" ca="1" si="328"/>
        <v>#DIV/0!</v>
      </c>
      <c r="H3430" s="15">
        <f t="shared" ca="1" si="329"/>
        <v>1.0712875537551882</v>
      </c>
      <c r="I3430" s="18" t="e">
        <f t="shared" ca="1" si="330"/>
        <v>#DIV/0!</v>
      </c>
      <c r="J3430" s="9" t="e">
        <f t="shared" ca="1" si="325"/>
        <v>#DIV/0!</v>
      </c>
    </row>
    <row r="3431" spans="3:10" x14ac:dyDescent="0.2">
      <c r="C3431" s="7">
        <v>430.608</v>
      </c>
      <c r="D3431" s="16">
        <v>-2.8134486175200001E-2</v>
      </c>
      <c r="E3431" s="14">
        <f t="shared" ca="1" si="326"/>
        <v>0</v>
      </c>
      <c r="F3431" s="14">
        <f t="shared" ca="1" si="327"/>
        <v>408.904</v>
      </c>
      <c r="G3431" s="15" t="e">
        <f t="shared" ca="1" si="328"/>
        <v>#DIV/0!</v>
      </c>
      <c r="H3431" s="15">
        <f t="shared" ca="1" si="329"/>
        <v>1.0530784731868605</v>
      </c>
      <c r="I3431" s="18" t="e">
        <f t="shared" ca="1" si="330"/>
        <v>#DIV/0!</v>
      </c>
      <c r="J3431" s="9" t="e">
        <f t="shared" ca="1" si="325"/>
        <v>#DIV/0!</v>
      </c>
    </row>
    <row r="3432" spans="3:10" x14ac:dyDescent="0.2">
      <c r="C3432" s="7">
        <v>426.065</v>
      </c>
      <c r="D3432" s="16">
        <v>4.0558220216500001E-3</v>
      </c>
      <c r="E3432" s="14">
        <f t="shared" ca="1" si="326"/>
        <v>0</v>
      </c>
      <c r="F3432" s="14">
        <f t="shared" ca="1" si="327"/>
        <v>389.21800000000002</v>
      </c>
      <c r="G3432" s="15" t="e">
        <f t="shared" ca="1" si="328"/>
        <v>#DIV/0!</v>
      </c>
      <c r="H3432" s="15">
        <f t="shared" ca="1" si="329"/>
        <v>1.0946693112857062</v>
      </c>
      <c r="I3432" s="18" t="e">
        <f t="shared" ca="1" si="330"/>
        <v>#DIV/0!</v>
      </c>
      <c r="J3432" s="9" t="e">
        <f t="shared" ca="1" si="325"/>
        <v>#DIV/0!</v>
      </c>
    </row>
    <row r="3433" spans="3:10" x14ac:dyDescent="0.2">
      <c r="C3433" s="7">
        <v>431.66</v>
      </c>
      <c r="D3433" s="16">
        <v>-1.6432006556099998E-2</v>
      </c>
      <c r="E3433" s="14">
        <f t="shared" ca="1" si="326"/>
        <v>0</v>
      </c>
      <c r="F3433" s="14">
        <f t="shared" ca="1" si="327"/>
        <v>407.97800000000001</v>
      </c>
      <c r="G3433" s="15" t="e">
        <f t="shared" ca="1" si="328"/>
        <v>#DIV/0!</v>
      </c>
      <c r="H3433" s="15">
        <f t="shared" ca="1" si="329"/>
        <v>1.0580472476457063</v>
      </c>
      <c r="I3433" s="18" t="e">
        <f t="shared" ca="1" si="330"/>
        <v>#DIV/0!</v>
      </c>
      <c r="J3433" s="9" t="e">
        <f t="shared" ca="1" si="325"/>
        <v>#DIV/0!</v>
      </c>
    </row>
    <row r="3434" spans="3:10" x14ac:dyDescent="0.2">
      <c r="C3434" s="7">
        <v>432.80700000000002</v>
      </c>
      <c r="D3434" s="16">
        <v>-1.27756921131E-2</v>
      </c>
      <c r="E3434" s="14">
        <f t="shared" ca="1" si="326"/>
        <v>0</v>
      </c>
      <c r="F3434" s="14">
        <f t="shared" ca="1" si="327"/>
        <v>413.536</v>
      </c>
      <c r="G3434" s="15" t="e">
        <f t="shared" ca="1" si="328"/>
        <v>#DIV/0!</v>
      </c>
      <c r="H3434" s="15">
        <f t="shared" ca="1" si="329"/>
        <v>1.0466005378008203</v>
      </c>
      <c r="I3434" s="18" t="e">
        <f t="shared" ca="1" si="330"/>
        <v>#DIV/0!</v>
      </c>
      <c r="J3434" s="9" t="e">
        <f t="shared" ca="1" si="325"/>
        <v>#DIV/0!</v>
      </c>
    </row>
    <row r="3435" spans="3:10" x14ac:dyDescent="0.2">
      <c r="C3435" s="7">
        <v>433.19</v>
      </c>
      <c r="D3435" s="16">
        <v>-3.8833159159099998E-3</v>
      </c>
      <c r="E3435" s="14">
        <f t="shared" ca="1" si="326"/>
        <v>0</v>
      </c>
      <c r="F3435" s="14">
        <f t="shared" ca="1" si="327"/>
        <v>415.20299999999997</v>
      </c>
      <c r="G3435" s="15" t="e">
        <f t="shared" ca="1" si="328"/>
        <v>#DIV/0!</v>
      </c>
      <c r="H3435" s="15">
        <f t="shared" ca="1" si="329"/>
        <v>1.0433209779312771</v>
      </c>
      <c r="I3435" s="18" t="e">
        <f t="shared" ca="1" si="330"/>
        <v>#DIV/0!</v>
      </c>
      <c r="J3435" s="9" t="e">
        <f t="shared" ca="1" si="325"/>
        <v>#DIV/0!</v>
      </c>
    </row>
    <row r="3436" spans="3:10" x14ac:dyDescent="0.2">
      <c r="C3436" s="7">
        <v>437.25400000000002</v>
      </c>
      <c r="D3436" s="16">
        <v>8.6559788293699997E-3</v>
      </c>
      <c r="E3436" s="14">
        <f t="shared" ca="1" si="326"/>
        <v>0</v>
      </c>
      <c r="F3436" s="14">
        <f t="shared" ca="1" si="327"/>
        <v>423.30900000000003</v>
      </c>
      <c r="G3436" s="15" t="e">
        <f t="shared" ca="1" si="328"/>
        <v>#DIV/0!</v>
      </c>
      <c r="H3436" s="15">
        <f t="shared" ca="1" si="329"/>
        <v>1.0329428384466193</v>
      </c>
      <c r="I3436" s="18" t="e">
        <f t="shared" ca="1" si="330"/>
        <v>#DIV/0!</v>
      </c>
      <c r="J3436" s="9" t="e">
        <f t="shared" ca="1" si="325"/>
        <v>#DIV/0!</v>
      </c>
    </row>
    <row r="3437" spans="3:10" x14ac:dyDescent="0.2">
      <c r="C3437" s="7">
        <v>429.60300000000001</v>
      </c>
      <c r="D3437" s="16">
        <v>-4.9896209972200003E-3</v>
      </c>
      <c r="E3437" s="14">
        <f t="shared" ca="1" si="326"/>
        <v>0</v>
      </c>
      <c r="F3437" s="14">
        <f t="shared" ca="1" si="327"/>
        <v>415.80599999999998</v>
      </c>
      <c r="G3437" s="15" t="e">
        <f t="shared" ca="1" si="328"/>
        <v>#DIV/0!</v>
      </c>
      <c r="H3437" s="15">
        <f t="shared" ca="1" si="329"/>
        <v>1.0331813393746123</v>
      </c>
      <c r="I3437" s="18" t="e">
        <f t="shared" ca="1" si="330"/>
        <v>#DIV/0!</v>
      </c>
      <c r="J3437" s="9" t="e">
        <f t="shared" ca="1" si="325"/>
        <v>#DIV/0!</v>
      </c>
    </row>
    <row r="3438" spans="3:10" x14ac:dyDescent="0.2">
      <c r="C3438" s="7">
        <v>429.221</v>
      </c>
      <c r="D3438" s="16">
        <v>-9.8679950553499998E-3</v>
      </c>
      <c r="E3438" s="14">
        <f t="shared" ca="1" si="326"/>
        <v>0</v>
      </c>
      <c r="F3438" s="14">
        <f t="shared" ca="1" si="327"/>
        <v>416.73200000000003</v>
      </c>
      <c r="G3438" s="15" t="e">
        <f t="shared" ca="1" si="328"/>
        <v>#DIV/0!</v>
      </c>
      <c r="H3438" s="15">
        <f t="shared" ca="1" si="329"/>
        <v>1.0299689008763426</v>
      </c>
      <c r="I3438" s="18" t="e">
        <f t="shared" ca="1" si="330"/>
        <v>#DIV/0!</v>
      </c>
      <c r="J3438" s="9" t="e">
        <f t="shared" ca="1" si="325"/>
        <v>#DIV/0!</v>
      </c>
    </row>
    <row r="3439" spans="3:10" x14ac:dyDescent="0.2">
      <c r="C3439" s="7">
        <v>429.41199999999998</v>
      </c>
      <c r="D3439" s="16">
        <v>1.48626957833E-2</v>
      </c>
      <c r="E3439" s="14">
        <f t="shared" ca="1" si="326"/>
        <v>0</v>
      </c>
      <c r="F3439" s="14">
        <f t="shared" ca="1" si="327"/>
        <v>413.07299999999998</v>
      </c>
      <c r="G3439" s="15" t="e">
        <f t="shared" ca="1" si="328"/>
        <v>#DIV/0!</v>
      </c>
      <c r="H3439" s="15">
        <f t="shared" ca="1" si="329"/>
        <v>1.0395547518235275</v>
      </c>
      <c r="I3439" s="18" t="e">
        <f t="shared" ca="1" si="330"/>
        <v>#DIV/0!</v>
      </c>
      <c r="J3439" s="9" t="e">
        <f t="shared" ca="1" si="325"/>
        <v>#DIV/0!</v>
      </c>
    </row>
    <row r="3440" spans="3:10" x14ac:dyDescent="0.2">
      <c r="C3440" s="7">
        <v>428.36</v>
      </c>
      <c r="D3440" s="16">
        <v>8.8348857146499996E-3</v>
      </c>
      <c r="E3440" s="14">
        <f t="shared" ca="1" si="326"/>
        <v>0</v>
      </c>
      <c r="F3440" s="14">
        <f t="shared" ca="1" si="327"/>
        <v>408.81099999999998</v>
      </c>
      <c r="G3440" s="15" t="e">
        <f t="shared" ca="1" si="328"/>
        <v>#DIV/0!</v>
      </c>
      <c r="H3440" s="15">
        <f t="shared" ca="1" si="329"/>
        <v>1.0478191633786762</v>
      </c>
      <c r="I3440" s="18" t="e">
        <f t="shared" ca="1" si="330"/>
        <v>#DIV/0!</v>
      </c>
      <c r="J3440" s="9" t="e">
        <f t="shared" ca="1" si="325"/>
        <v>#DIV/0!</v>
      </c>
    </row>
    <row r="3441" spans="3:10" x14ac:dyDescent="0.2">
      <c r="C3441" s="7">
        <v>428.55099999999999</v>
      </c>
      <c r="D3441" s="16">
        <v>9.3125377492199995E-3</v>
      </c>
      <c r="E3441" s="14">
        <f t="shared" ca="1" si="326"/>
        <v>0</v>
      </c>
      <c r="F3441" s="14">
        <f t="shared" ca="1" si="327"/>
        <v>401.86399999999998</v>
      </c>
      <c r="G3441" s="15" t="e">
        <f t="shared" ca="1" si="328"/>
        <v>#DIV/0!</v>
      </c>
      <c r="H3441" s="15">
        <f t="shared" ca="1" si="329"/>
        <v>1.0664080385404018</v>
      </c>
      <c r="I3441" s="18" t="e">
        <f t="shared" ca="1" si="330"/>
        <v>#DIV/0!</v>
      </c>
      <c r="J3441" s="9" t="e">
        <f t="shared" ca="1" si="325"/>
        <v>#DIV/0!</v>
      </c>
    </row>
    <row r="3442" spans="3:10" x14ac:dyDescent="0.2">
      <c r="C3442" s="7">
        <v>419.17899999999997</v>
      </c>
      <c r="D3442" s="16">
        <v>-7.2446391190200002E-3</v>
      </c>
      <c r="E3442" s="14">
        <f t="shared" ca="1" si="326"/>
        <v>0</v>
      </c>
      <c r="F3442" s="14">
        <f t="shared" ca="1" si="327"/>
        <v>415.75900000000001</v>
      </c>
      <c r="G3442" s="15" t="e">
        <f t="shared" ca="1" si="328"/>
        <v>#DIV/0!</v>
      </c>
      <c r="H3442" s="15">
        <f t="shared" ca="1" si="329"/>
        <v>1.0082259193426961</v>
      </c>
      <c r="I3442" s="18" t="e">
        <f t="shared" ca="1" si="330"/>
        <v>#DIV/0!</v>
      </c>
      <c r="J3442" s="9" t="e">
        <f t="shared" ca="1" si="325"/>
        <v>#DIV/0!</v>
      </c>
    </row>
    <row r="3443" spans="3:10" x14ac:dyDescent="0.2">
      <c r="C3443" s="7">
        <v>413.63200000000001</v>
      </c>
      <c r="D3443" s="16">
        <v>-4.6155274350399997E-2</v>
      </c>
      <c r="E3443" s="14">
        <f t="shared" ca="1" si="326"/>
        <v>0</v>
      </c>
      <c r="F3443" s="14">
        <f t="shared" ca="1" si="327"/>
        <v>432.94400000000002</v>
      </c>
      <c r="G3443" s="15" t="e">
        <f t="shared" ca="1" si="328"/>
        <v>#DIV/0!</v>
      </c>
      <c r="H3443" s="15">
        <f t="shared" ca="1" si="329"/>
        <v>0.95539376917107055</v>
      </c>
      <c r="I3443" s="18" t="e">
        <f t="shared" ca="1" si="330"/>
        <v>#DIV/0!</v>
      </c>
      <c r="J3443" s="9" t="e">
        <f t="shared" ca="1" si="325"/>
        <v>#DIV/0!</v>
      </c>
    </row>
    <row r="3444" spans="3:10" x14ac:dyDescent="0.2">
      <c r="C3444" s="7">
        <v>417.983</v>
      </c>
      <c r="D3444" s="16">
        <v>-3.5171130372899997E-2</v>
      </c>
      <c r="E3444" s="14">
        <f t="shared" ca="1" si="326"/>
        <v>0</v>
      </c>
      <c r="F3444" s="14">
        <f t="shared" ca="1" si="327"/>
        <v>425.81</v>
      </c>
      <c r="G3444" s="15" t="e">
        <f t="shared" ca="1" si="328"/>
        <v>#DIV/0!</v>
      </c>
      <c r="H3444" s="15">
        <f t="shared" ca="1" si="329"/>
        <v>0.98161856226955679</v>
      </c>
      <c r="I3444" s="18" t="e">
        <f t="shared" ca="1" si="330"/>
        <v>#DIV/0!</v>
      </c>
      <c r="J3444" s="9" t="e">
        <f t="shared" ca="1" si="325"/>
        <v>#DIV/0!</v>
      </c>
    </row>
    <row r="3445" spans="3:10" x14ac:dyDescent="0.2">
      <c r="C3445" s="7">
        <v>414.971</v>
      </c>
      <c r="D3445" s="16">
        <v>-3.1667419543699997E-2</v>
      </c>
      <c r="E3445" s="14">
        <f t="shared" ca="1" si="326"/>
        <v>0</v>
      </c>
      <c r="F3445" s="14">
        <f t="shared" ca="1" si="327"/>
        <v>427.01499999999999</v>
      </c>
      <c r="G3445" s="15" t="e">
        <f t="shared" ca="1" si="328"/>
        <v>#DIV/0!</v>
      </c>
      <c r="H3445" s="15">
        <f t="shared" ca="1" si="329"/>
        <v>0.97179490181843731</v>
      </c>
      <c r="I3445" s="18" t="e">
        <f t="shared" ca="1" si="330"/>
        <v>#DIV/0!</v>
      </c>
      <c r="J3445" s="9" t="e">
        <f t="shared" ca="1" si="325"/>
        <v>#DIV/0!</v>
      </c>
    </row>
    <row r="3446" spans="3:10" x14ac:dyDescent="0.2">
      <c r="C3446" s="7">
        <v>413.154</v>
      </c>
      <c r="D3446" s="16">
        <v>-5.41561154186E-2</v>
      </c>
      <c r="E3446" s="14">
        <f t="shared" ca="1" si="326"/>
        <v>0</v>
      </c>
      <c r="F3446" s="14">
        <f t="shared" ca="1" si="327"/>
        <v>436.88099999999997</v>
      </c>
      <c r="G3446" s="15" t="e">
        <f t="shared" ca="1" si="328"/>
        <v>#DIV/0!</v>
      </c>
      <c r="H3446" s="15">
        <f t="shared" ca="1" si="329"/>
        <v>0.9456900162744547</v>
      </c>
      <c r="I3446" s="18" t="e">
        <f t="shared" ca="1" si="330"/>
        <v>#DIV/0!</v>
      </c>
      <c r="J3446" s="9" t="e">
        <f t="shared" ca="1" si="325"/>
        <v>#DIV/0!</v>
      </c>
    </row>
    <row r="3447" spans="3:10" x14ac:dyDescent="0.2">
      <c r="C3447" s="7">
        <v>411.911</v>
      </c>
      <c r="D3447" s="16">
        <v>-4.9254556443499999E-2</v>
      </c>
      <c r="E3447" s="14">
        <f t="shared" ca="1" si="326"/>
        <v>0</v>
      </c>
      <c r="F3447" s="14">
        <f t="shared" ca="1" si="327"/>
        <v>430.84699999999998</v>
      </c>
      <c r="G3447" s="15" t="e">
        <f t="shared" ca="1" si="328"/>
        <v>#DIV/0!</v>
      </c>
      <c r="H3447" s="15">
        <f t="shared" ca="1" si="329"/>
        <v>0.95604936323103107</v>
      </c>
      <c r="I3447" s="18" t="e">
        <f t="shared" ca="1" si="330"/>
        <v>#DIV/0!</v>
      </c>
      <c r="J3447" s="9" t="e">
        <f t="shared" ca="1" si="325"/>
        <v>#DIV/0!</v>
      </c>
    </row>
    <row r="3448" spans="3:10" x14ac:dyDescent="0.2">
      <c r="C3448" s="7">
        <v>399.286</v>
      </c>
      <c r="D3448" s="16">
        <v>-6.3134262338699995E-2</v>
      </c>
      <c r="E3448" s="14">
        <f t="shared" ca="1" si="326"/>
        <v>0</v>
      </c>
      <c r="F3448" s="14">
        <f t="shared" ca="1" si="327"/>
        <v>433.76400000000001</v>
      </c>
      <c r="G3448" s="15" t="e">
        <f t="shared" ca="1" si="328"/>
        <v>#DIV/0!</v>
      </c>
      <c r="H3448" s="15">
        <f t="shared" ca="1" si="329"/>
        <v>0.92051438109202233</v>
      </c>
      <c r="I3448" s="18" t="e">
        <f t="shared" ca="1" si="330"/>
        <v>#DIV/0!</v>
      </c>
      <c r="J3448" s="9" t="e">
        <f t="shared" ca="1" si="325"/>
        <v>#DIV/0!</v>
      </c>
    </row>
    <row r="3449" spans="3:10" x14ac:dyDescent="0.2">
      <c r="C3449" s="7">
        <v>401.58199999999999</v>
      </c>
      <c r="D3449" s="16">
        <v>-6.4465243430100003E-2</v>
      </c>
      <c r="E3449" s="14">
        <f t="shared" ca="1" si="326"/>
        <v>0</v>
      </c>
      <c r="F3449" s="14">
        <f t="shared" ca="1" si="327"/>
        <v>430.70299999999997</v>
      </c>
      <c r="G3449" s="15" t="e">
        <f t="shared" ca="1" si="328"/>
        <v>#DIV/0!</v>
      </c>
      <c r="H3449" s="15">
        <f t="shared" ca="1" si="329"/>
        <v>0.93238728311620778</v>
      </c>
      <c r="I3449" s="18" t="e">
        <f t="shared" ca="1" si="330"/>
        <v>#DIV/0!</v>
      </c>
      <c r="J3449" s="9" t="e">
        <f t="shared" ca="1" si="325"/>
        <v>#DIV/0!</v>
      </c>
    </row>
    <row r="3450" spans="3:10" x14ac:dyDescent="0.2">
      <c r="C3450" s="7">
        <v>397.995</v>
      </c>
      <c r="D3450" s="16">
        <v>-7.4487983891699999E-2</v>
      </c>
      <c r="E3450" s="14">
        <f t="shared" ca="1" si="326"/>
        <v>0</v>
      </c>
      <c r="F3450" s="14">
        <f t="shared" ca="1" si="327"/>
        <v>429.221</v>
      </c>
      <c r="G3450" s="15" t="e">
        <f t="shared" ca="1" si="328"/>
        <v>#DIV/0!</v>
      </c>
      <c r="H3450" s="15">
        <f t="shared" ca="1" si="329"/>
        <v>0.92724959869158308</v>
      </c>
      <c r="I3450" s="18" t="e">
        <f t="shared" ca="1" si="330"/>
        <v>#DIV/0!</v>
      </c>
      <c r="J3450" s="9" t="e">
        <f t="shared" ca="1" si="325"/>
        <v>#DIV/0!</v>
      </c>
    </row>
    <row r="3451" spans="3:10" x14ac:dyDescent="0.2">
      <c r="C3451" s="7">
        <v>399.76499999999999</v>
      </c>
      <c r="D3451" s="16">
        <v>-8.0320232162400002E-2</v>
      </c>
      <c r="E3451" s="14">
        <f t="shared" ca="1" si="326"/>
        <v>0</v>
      </c>
      <c r="F3451" s="14">
        <f t="shared" ca="1" si="327"/>
        <v>430.608</v>
      </c>
      <c r="G3451" s="15" t="e">
        <f t="shared" ca="1" si="328"/>
        <v>#DIV/0!</v>
      </c>
      <c r="H3451" s="15">
        <f t="shared" ca="1" si="329"/>
        <v>0.92837336974696238</v>
      </c>
      <c r="I3451" s="18" t="e">
        <f t="shared" ca="1" si="330"/>
        <v>#DIV/0!</v>
      </c>
      <c r="J3451" s="9" t="e">
        <f t="shared" ca="1" si="325"/>
        <v>#DIV/0!</v>
      </c>
    </row>
    <row r="3452" spans="3:10" x14ac:dyDescent="0.2">
      <c r="C3452" s="7">
        <v>400.00400000000002</v>
      </c>
      <c r="D3452" s="16">
        <v>-8.5909108817700003E-2</v>
      </c>
      <c r="E3452" s="14">
        <f t="shared" ca="1" si="326"/>
        <v>0</v>
      </c>
      <c r="F3452" s="14">
        <f t="shared" ca="1" si="327"/>
        <v>426.065</v>
      </c>
      <c r="G3452" s="15" t="e">
        <f t="shared" ca="1" si="328"/>
        <v>#DIV/0!</v>
      </c>
      <c r="H3452" s="15">
        <f t="shared" ca="1" si="329"/>
        <v>0.93883327661272342</v>
      </c>
      <c r="I3452" s="18" t="e">
        <f t="shared" ca="1" si="330"/>
        <v>#DIV/0!</v>
      </c>
      <c r="J3452" s="9" t="e">
        <f t="shared" ca="1" si="325"/>
        <v>#DIV/0!</v>
      </c>
    </row>
    <row r="3453" spans="3:10" x14ac:dyDescent="0.2">
      <c r="C3453" s="7">
        <v>401.77300000000002</v>
      </c>
      <c r="D3453" s="16">
        <v>-8.4535379265900004E-2</v>
      </c>
      <c r="E3453" s="14">
        <f t="shared" ca="1" si="326"/>
        <v>0</v>
      </c>
      <c r="F3453" s="14">
        <f t="shared" ca="1" si="327"/>
        <v>431.66</v>
      </c>
      <c r="G3453" s="15" t="e">
        <f t="shared" ca="1" si="328"/>
        <v>#DIV/0!</v>
      </c>
      <c r="H3453" s="15">
        <f t="shared" ca="1" si="329"/>
        <v>0.9307626372608071</v>
      </c>
      <c r="I3453" s="18" t="e">
        <f t="shared" ca="1" si="330"/>
        <v>#DIV/0!</v>
      </c>
      <c r="J3453" s="9" t="e">
        <f t="shared" ca="1" si="325"/>
        <v>#DIV/0!</v>
      </c>
    </row>
    <row r="3454" spans="3:10" x14ac:dyDescent="0.2">
      <c r="C3454" s="7">
        <v>428.55099999999999</v>
      </c>
      <c r="D3454" s="16">
        <v>-3.91358702765E-2</v>
      </c>
      <c r="E3454" s="14">
        <f t="shared" ca="1" si="326"/>
        <v>0</v>
      </c>
      <c r="F3454" s="14">
        <f t="shared" ca="1" si="327"/>
        <v>432.80700000000002</v>
      </c>
      <c r="G3454" s="15" t="e">
        <f t="shared" ca="1" si="328"/>
        <v>#DIV/0!</v>
      </c>
      <c r="H3454" s="15">
        <f t="shared" ca="1" si="329"/>
        <v>0.99016651763950203</v>
      </c>
      <c r="I3454" s="18" t="e">
        <f t="shared" ca="1" si="330"/>
        <v>#DIV/0!</v>
      </c>
      <c r="J3454" s="9" t="e">
        <f t="shared" ca="1" si="325"/>
        <v>#DIV/0!</v>
      </c>
    </row>
    <row r="3455" spans="3:10" x14ac:dyDescent="0.2">
      <c r="C3455" s="7">
        <v>431.32499999999999</v>
      </c>
      <c r="D3455" s="16">
        <v>-3.951775356E-2</v>
      </c>
      <c r="E3455" s="14">
        <f t="shared" ca="1" si="326"/>
        <v>0</v>
      </c>
      <c r="F3455" s="14">
        <f t="shared" ca="1" si="327"/>
        <v>433.19</v>
      </c>
      <c r="G3455" s="15" t="e">
        <f t="shared" ca="1" si="328"/>
        <v>#DIV/0!</v>
      </c>
      <c r="H3455" s="15">
        <f t="shared" ca="1" si="329"/>
        <v>0.99569472979523999</v>
      </c>
      <c r="I3455" s="18" t="e">
        <f t="shared" ca="1" si="330"/>
        <v>#DIV/0!</v>
      </c>
      <c r="J3455" s="9" t="e">
        <f t="shared" ca="1" si="325"/>
        <v>#DIV/0!</v>
      </c>
    </row>
    <row r="3456" spans="3:10" x14ac:dyDescent="0.2">
      <c r="C3456" s="7">
        <v>430.84699999999998</v>
      </c>
      <c r="D3456" s="16">
        <v>-4.0793884448499997E-2</v>
      </c>
      <c r="E3456" s="14">
        <f t="shared" ca="1" si="326"/>
        <v>0</v>
      </c>
      <c r="F3456" s="14">
        <f t="shared" ca="1" si="327"/>
        <v>437.25400000000002</v>
      </c>
      <c r="G3456" s="15" t="e">
        <f t="shared" ca="1" si="328"/>
        <v>#DIV/0!</v>
      </c>
      <c r="H3456" s="15">
        <f t="shared" ca="1" si="329"/>
        <v>0.98534718950541322</v>
      </c>
      <c r="I3456" s="18" t="e">
        <f t="shared" ca="1" si="330"/>
        <v>#DIV/0!</v>
      </c>
      <c r="J3456" s="9" t="e">
        <f t="shared" ca="1" si="325"/>
        <v>#DIV/0!</v>
      </c>
    </row>
    <row r="3457" spans="3:10" x14ac:dyDescent="0.2">
      <c r="C3457" s="7">
        <v>428.74299999999999</v>
      </c>
      <c r="D3457" s="16">
        <v>-2.5940593874400002E-2</v>
      </c>
      <c r="E3457" s="14">
        <f t="shared" ca="1" si="326"/>
        <v>0</v>
      </c>
      <c r="F3457" s="14">
        <f t="shared" ca="1" si="327"/>
        <v>429.60300000000001</v>
      </c>
      <c r="G3457" s="15" t="e">
        <f t="shared" ca="1" si="328"/>
        <v>#DIV/0!</v>
      </c>
      <c r="H3457" s="15">
        <f t="shared" ca="1" si="329"/>
        <v>0.99799815178199403</v>
      </c>
      <c r="I3457" s="18" t="e">
        <f t="shared" ca="1" si="330"/>
        <v>#DIV/0!</v>
      </c>
      <c r="J3457" s="9" t="e">
        <f t="shared" ca="1" si="325"/>
        <v>#DIV/0!</v>
      </c>
    </row>
    <row r="3458" spans="3:10" x14ac:dyDescent="0.2">
      <c r="C3458" s="7">
        <v>434.24200000000002</v>
      </c>
      <c r="D3458" s="16">
        <v>-2.2386464127599998E-2</v>
      </c>
      <c r="E3458" s="14">
        <f t="shared" ca="1" si="326"/>
        <v>0</v>
      </c>
      <c r="F3458" s="14">
        <f t="shared" ca="1" si="327"/>
        <v>429.221</v>
      </c>
      <c r="G3458" s="15" t="e">
        <f t="shared" ca="1" si="328"/>
        <v>#DIV/0!</v>
      </c>
      <c r="H3458" s="15">
        <f t="shared" ca="1" si="329"/>
        <v>1.0116979364942535</v>
      </c>
      <c r="I3458" s="18" t="e">
        <f t="shared" ca="1" si="330"/>
        <v>#DIV/0!</v>
      </c>
      <c r="J3458" s="9" t="e">
        <f t="shared" ca="1" si="325"/>
        <v>#DIV/0!</v>
      </c>
    </row>
    <row r="3459" spans="3:10" x14ac:dyDescent="0.2">
      <c r="C3459" s="7">
        <v>445.09699999999998</v>
      </c>
      <c r="D3459" s="16">
        <v>3.1711132371099997E-5</v>
      </c>
      <c r="E3459" s="14">
        <f t="shared" ca="1" si="326"/>
        <v>0</v>
      </c>
      <c r="F3459" s="14">
        <f t="shared" ca="1" si="327"/>
        <v>429.41199999999998</v>
      </c>
      <c r="G3459" s="15" t="e">
        <f t="shared" ca="1" si="328"/>
        <v>#DIV/0!</v>
      </c>
      <c r="H3459" s="15">
        <f t="shared" ca="1" si="329"/>
        <v>1.0365266923141412</v>
      </c>
      <c r="I3459" s="18" t="e">
        <f t="shared" ca="1" si="330"/>
        <v>#DIV/0!</v>
      </c>
      <c r="J3459" s="9" t="e">
        <f t="shared" ca="1" si="325"/>
        <v>#DIV/0!</v>
      </c>
    </row>
    <row r="3460" spans="3:10" x14ac:dyDescent="0.2">
      <c r="C3460" s="7">
        <v>451.31299999999999</v>
      </c>
      <c r="D3460" s="16">
        <v>2.2428689698199999E-2</v>
      </c>
      <c r="E3460" s="14">
        <f t="shared" ca="1" si="326"/>
        <v>0</v>
      </c>
      <c r="F3460" s="14">
        <f t="shared" ca="1" si="327"/>
        <v>428.36</v>
      </c>
      <c r="G3460" s="15" t="e">
        <f t="shared" ca="1" si="328"/>
        <v>#DIV/0!</v>
      </c>
      <c r="H3460" s="15">
        <f t="shared" ca="1" si="329"/>
        <v>1.0535834344943504</v>
      </c>
      <c r="I3460" s="18" t="e">
        <f t="shared" ca="1" si="330"/>
        <v>#DIV/0!</v>
      </c>
      <c r="J3460" s="9" t="e">
        <f t="shared" ca="1" si="325"/>
        <v>#DIV/0!</v>
      </c>
    </row>
    <row r="3461" spans="3:10" x14ac:dyDescent="0.2">
      <c r="C3461" s="7">
        <v>446.149</v>
      </c>
      <c r="D3461" s="16">
        <v>2.2702171091499999E-2</v>
      </c>
      <c r="E3461" s="14">
        <f t="shared" ca="1" si="326"/>
        <v>0</v>
      </c>
      <c r="F3461" s="14">
        <f t="shared" ca="1" si="327"/>
        <v>428.55099999999999</v>
      </c>
      <c r="G3461" s="15" t="e">
        <f t="shared" ca="1" si="328"/>
        <v>#DIV/0!</v>
      </c>
      <c r="H3461" s="15">
        <f t="shared" ca="1" si="329"/>
        <v>1.0410639573819687</v>
      </c>
      <c r="I3461" s="18" t="e">
        <f t="shared" ca="1" si="330"/>
        <v>#DIV/0!</v>
      </c>
      <c r="J3461" s="9" t="e">
        <f t="shared" ca="1" si="325"/>
        <v>#DIV/0!</v>
      </c>
    </row>
    <row r="3462" spans="3:10" x14ac:dyDescent="0.2">
      <c r="C3462" s="7">
        <v>439.50200000000001</v>
      </c>
      <c r="D3462" s="16">
        <v>2.2626256901200001E-2</v>
      </c>
      <c r="E3462" s="14">
        <f t="shared" ca="1" si="326"/>
        <v>0</v>
      </c>
      <c r="F3462" s="14">
        <f t="shared" ca="1" si="327"/>
        <v>419.17899999999997</v>
      </c>
      <c r="G3462" s="15" t="e">
        <f t="shared" ca="1" si="328"/>
        <v>#DIV/0!</v>
      </c>
      <c r="H3462" s="15">
        <f t="shared" ca="1" si="329"/>
        <v>1.0484828677009106</v>
      </c>
      <c r="I3462" s="18" t="e">
        <f t="shared" ca="1" si="330"/>
        <v>#DIV/0!</v>
      </c>
      <c r="J3462" s="9" t="e">
        <f t="shared" ca="1" si="325"/>
        <v>#DIV/0!</v>
      </c>
    </row>
    <row r="3463" spans="3:10" x14ac:dyDescent="0.2">
      <c r="C3463" s="7">
        <v>448.92200000000003</v>
      </c>
      <c r="D3463" s="16">
        <v>5.4473594711899997E-2</v>
      </c>
      <c r="E3463" s="14">
        <f t="shared" ca="1" si="326"/>
        <v>0</v>
      </c>
      <c r="F3463" s="14">
        <f t="shared" ca="1" si="327"/>
        <v>413.63200000000001</v>
      </c>
      <c r="G3463" s="15" t="e">
        <f t="shared" ca="1" si="328"/>
        <v>#DIV/0!</v>
      </c>
      <c r="H3463" s="15">
        <f t="shared" ca="1" si="329"/>
        <v>1.0853173835680026</v>
      </c>
      <c r="I3463" s="18" t="e">
        <f t="shared" ca="1" si="330"/>
        <v>#DIV/0!</v>
      </c>
      <c r="J3463" s="9" t="e">
        <f t="shared" ca="1" si="325"/>
        <v>#DIV/0!</v>
      </c>
    </row>
    <row r="3464" spans="3:10" x14ac:dyDescent="0.2">
      <c r="C3464" s="7">
        <v>446.24400000000003</v>
      </c>
      <c r="D3464" s="16">
        <v>4.7898861890100002E-2</v>
      </c>
      <c r="E3464" s="14">
        <f t="shared" ca="1" si="326"/>
        <v>0</v>
      </c>
      <c r="F3464" s="14">
        <f t="shared" ca="1" si="327"/>
        <v>417.983</v>
      </c>
      <c r="G3464" s="15" t="e">
        <f t="shared" ca="1" si="328"/>
        <v>#DIV/0!</v>
      </c>
      <c r="H3464" s="15">
        <f t="shared" ca="1" si="329"/>
        <v>1.0676127976496652</v>
      </c>
      <c r="I3464" s="18" t="e">
        <f t="shared" ca="1" si="330"/>
        <v>#DIV/0!</v>
      </c>
      <c r="J3464" s="9" t="e">
        <f t="shared" ca="1" si="325"/>
        <v>#DIV/0!</v>
      </c>
    </row>
    <row r="3465" spans="3:10" x14ac:dyDescent="0.2">
      <c r="C3465" s="7">
        <v>446.96199999999999</v>
      </c>
      <c r="D3465" s="16">
        <v>5.1963845485100003E-2</v>
      </c>
      <c r="E3465" s="14">
        <f t="shared" ca="1" si="326"/>
        <v>0</v>
      </c>
      <c r="F3465" s="14">
        <f t="shared" ca="1" si="327"/>
        <v>414.971</v>
      </c>
      <c r="G3465" s="15" t="e">
        <f t="shared" ca="1" si="328"/>
        <v>#DIV/0!</v>
      </c>
      <c r="H3465" s="15">
        <f t="shared" ca="1" si="329"/>
        <v>1.0770921341491333</v>
      </c>
      <c r="I3465" s="18" t="e">
        <f t="shared" ca="1" si="330"/>
        <v>#DIV/0!</v>
      </c>
      <c r="J3465" s="9" t="e">
        <f t="shared" ca="1" si="325"/>
        <v>#DIV/0!</v>
      </c>
    </row>
    <row r="3466" spans="3:10" x14ac:dyDescent="0.2">
      <c r="C3466" s="7">
        <v>432.75900000000001</v>
      </c>
      <c r="D3466" s="16">
        <v>3.1375892720700002E-2</v>
      </c>
      <c r="E3466" s="14">
        <f t="shared" ca="1" si="326"/>
        <v>0</v>
      </c>
      <c r="F3466" s="14">
        <f t="shared" ca="1" si="327"/>
        <v>413.154</v>
      </c>
      <c r="G3466" s="15" t="e">
        <f t="shared" ca="1" si="328"/>
        <v>#DIV/0!</v>
      </c>
      <c r="H3466" s="15">
        <f t="shared" ca="1" si="329"/>
        <v>1.0474520396752784</v>
      </c>
      <c r="I3466" s="18" t="e">
        <f t="shared" ca="1" si="330"/>
        <v>#DIV/0!</v>
      </c>
      <c r="J3466" s="9" t="e">
        <f t="shared" ca="1" si="325"/>
        <v>#DIV/0!</v>
      </c>
    </row>
    <row r="3467" spans="3:10" x14ac:dyDescent="0.2">
      <c r="C3467" s="7">
        <v>425.63400000000001</v>
      </c>
      <c r="D3467" s="16">
        <v>2.98240834075E-2</v>
      </c>
      <c r="E3467" s="14">
        <f t="shared" ca="1" si="326"/>
        <v>0</v>
      </c>
      <c r="F3467" s="14">
        <f t="shared" ca="1" si="327"/>
        <v>411.911</v>
      </c>
      <c r="G3467" s="15" t="e">
        <f t="shared" ca="1" si="328"/>
        <v>#DIV/0!</v>
      </c>
      <c r="H3467" s="15">
        <f t="shared" ca="1" si="329"/>
        <v>1.0333154492111161</v>
      </c>
      <c r="I3467" s="18" t="e">
        <f t="shared" ca="1" si="330"/>
        <v>#DIV/0!</v>
      </c>
      <c r="J3467" s="9" t="e">
        <f t="shared" ca="1" si="325"/>
        <v>#DIV/0!</v>
      </c>
    </row>
    <row r="3468" spans="3:10" x14ac:dyDescent="0.2">
      <c r="C3468" s="7">
        <v>417.601</v>
      </c>
      <c r="D3468" s="16">
        <v>4.2310168870799997E-2</v>
      </c>
      <c r="E3468" s="14">
        <f t="shared" ca="1" si="326"/>
        <v>0</v>
      </c>
      <c r="F3468" s="14">
        <f t="shared" ca="1" si="327"/>
        <v>399.286</v>
      </c>
      <c r="G3468" s="15" t="e">
        <f t="shared" ca="1" si="328"/>
        <v>#DIV/0!</v>
      </c>
      <c r="H3468" s="15">
        <f t="shared" ca="1" si="329"/>
        <v>1.0458693768376552</v>
      </c>
      <c r="I3468" s="18" t="e">
        <f t="shared" ca="1" si="330"/>
        <v>#DIV/0!</v>
      </c>
      <c r="J3468" s="9" t="e">
        <f t="shared" ca="1" si="325"/>
        <v>#DIV/0!</v>
      </c>
    </row>
    <row r="3469" spans="3:10" x14ac:dyDescent="0.2">
      <c r="C3469" s="7">
        <v>417.505</v>
      </c>
      <c r="D3469" s="16">
        <v>4.7179629174899998E-2</v>
      </c>
      <c r="E3469" s="14">
        <f t="shared" ca="1" si="326"/>
        <v>0</v>
      </c>
      <c r="F3469" s="14">
        <f t="shared" ca="1" si="327"/>
        <v>401.58199999999999</v>
      </c>
      <c r="G3469" s="15" t="e">
        <f t="shared" ca="1" si="328"/>
        <v>#DIV/0!</v>
      </c>
      <c r="H3469" s="15">
        <f t="shared" ca="1" si="329"/>
        <v>1.0396506815544522</v>
      </c>
      <c r="I3469" s="18" t="e">
        <f t="shared" ca="1" si="330"/>
        <v>#DIV/0!</v>
      </c>
      <c r="J3469" s="9" t="e">
        <f t="shared" ca="1" si="325"/>
        <v>#DIV/0!</v>
      </c>
    </row>
    <row r="3470" spans="3:10" x14ac:dyDescent="0.2">
      <c r="C3470" s="7">
        <v>412.91500000000002</v>
      </c>
      <c r="D3470" s="16">
        <v>3.9384762412099997E-2</v>
      </c>
      <c r="E3470" s="14">
        <f t="shared" ca="1" si="326"/>
        <v>0</v>
      </c>
      <c r="F3470" s="14">
        <f t="shared" ca="1" si="327"/>
        <v>397.995</v>
      </c>
      <c r="G3470" s="15" t="e">
        <f t="shared" ca="1" si="328"/>
        <v>#DIV/0!</v>
      </c>
      <c r="H3470" s="15">
        <f t="shared" ca="1" si="329"/>
        <v>1.0374879081395496</v>
      </c>
      <c r="I3470" s="18" t="e">
        <f t="shared" ca="1" si="330"/>
        <v>#DIV/0!</v>
      </c>
      <c r="J3470" s="9" t="e">
        <f t="shared" ca="1" si="325"/>
        <v>#DIV/0!</v>
      </c>
    </row>
    <row r="3471" spans="3:10" x14ac:dyDescent="0.2">
      <c r="C3471" s="7">
        <v>411.09800000000001</v>
      </c>
      <c r="D3471" s="16">
        <v>4.3417544444399998E-2</v>
      </c>
      <c r="E3471" s="14">
        <f t="shared" ca="1" si="326"/>
        <v>0</v>
      </c>
      <c r="F3471" s="14">
        <f t="shared" ca="1" si="327"/>
        <v>399.76499999999999</v>
      </c>
      <c r="G3471" s="15" t="e">
        <f t="shared" ca="1" si="328"/>
        <v>#DIV/0!</v>
      </c>
      <c r="H3471" s="15">
        <f t="shared" ca="1" si="329"/>
        <v>1.0283491551286381</v>
      </c>
      <c r="I3471" s="18" t="e">
        <f t="shared" ca="1" si="330"/>
        <v>#DIV/0!</v>
      </c>
      <c r="J3471" s="9" t="e">
        <f t="shared" ca="1" si="325"/>
        <v>#DIV/0!</v>
      </c>
    </row>
    <row r="3472" spans="3:10" x14ac:dyDescent="0.2">
      <c r="C3472" s="7">
        <v>414.11</v>
      </c>
      <c r="D3472" s="16">
        <v>4.25624503732E-2</v>
      </c>
      <c r="E3472" s="14">
        <f t="shared" ca="1" si="326"/>
        <v>0</v>
      </c>
      <c r="F3472" s="14">
        <f t="shared" ca="1" si="327"/>
        <v>400.00400000000002</v>
      </c>
      <c r="G3472" s="15" t="e">
        <f t="shared" ca="1" si="328"/>
        <v>#DIV/0!</v>
      </c>
      <c r="H3472" s="15">
        <f t="shared" ca="1" si="329"/>
        <v>1.0352646473535265</v>
      </c>
      <c r="I3472" s="18" t="e">
        <f t="shared" ca="1" si="330"/>
        <v>#DIV/0!</v>
      </c>
      <c r="J3472" s="9" t="e">
        <f t="shared" ca="1" si="325"/>
        <v>#DIV/0!</v>
      </c>
    </row>
    <row r="3473" spans="3:10" x14ac:dyDescent="0.2">
      <c r="C3473" s="7">
        <v>412.34100000000001</v>
      </c>
      <c r="D3473" s="16">
        <v>3.9609948372599998E-2</v>
      </c>
      <c r="E3473" s="14">
        <f t="shared" ca="1" si="326"/>
        <v>0</v>
      </c>
      <c r="F3473" s="14">
        <f t="shared" ca="1" si="327"/>
        <v>401.77300000000002</v>
      </c>
      <c r="G3473" s="15" t="e">
        <f t="shared" ca="1" si="328"/>
        <v>#DIV/0!</v>
      </c>
      <c r="H3473" s="15">
        <f t="shared" ca="1" si="329"/>
        <v>1.0263034101345785</v>
      </c>
      <c r="I3473" s="18" t="e">
        <f t="shared" ca="1" si="330"/>
        <v>#DIV/0!</v>
      </c>
      <c r="J3473" s="9" t="e">
        <f t="shared" ca="1" si="325"/>
        <v>#DIV/0!</v>
      </c>
    </row>
    <row r="3474" spans="3:10" x14ac:dyDescent="0.2">
      <c r="C3474" s="7">
        <v>405.072</v>
      </c>
      <c r="D3474" s="16">
        <v>-1.47282422118E-2</v>
      </c>
      <c r="E3474" s="14">
        <f t="shared" ca="1" si="326"/>
        <v>0</v>
      </c>
      <c r="F3474" s="14">
        <f t="shared" ca="1" si="327"/>
        <v>428.55099999999999</v>
      </c>
      <c r="G3474" s="15" t="e">
        <f t="shared" ca="1" si="328"/>
        <v>#DIV/0!</v>
      </c>
      <c r="H3474" s="15">
        <f t="shared" ca="1" si="329"/>
        <v>0.94521305515562914</v>
      </c>
      <c r="I3474" s="18" t="e">
        <f t="shared" ca="1" si="330"/>
        <v>#DIV/0!</v>
      </c>
      <c r="J3474" s="9" t="e">
        <f t="shared" ca="1" si="325"/>
        <v>#DIV/0!</v>
      </c>
    </row>
    <row r="3475" spans="3:10" x14ac:dyDescent="0.2">
      <c r="C3475" s="7">
        <v>411.24099999999999</v>
      </c>
      <c r="D3475" s="16">
        <v>-1.13677960819E-2</v>
      </c>
      <c r="E3475" s="14">
        <f t="shared" ca="1" si="326"/>
        <v>0</v>
      </c>
      <c r="F3475" s="14">
        <f t="shared" ca="1" si="327"/>
        <v>431.32499999999999</v>
      </c>
      <c r="G3475" s="15" t="e">
        <f t="shared" ca="1" si="328"/>
        <v>#DIV/0!</v>
      </c>
      <c r="H3475" s="15">
        <f t="shared" ca="1" si="329"/>
        <v>0.95343650379644118</v>
      </c>
      <c r="I3475" s="18" t="e">
        <f t="shared" ca="1" si="330"/>
        <v>#DIV/0!</v>
      </c>
      <c r="J3475" s="9" t="e">
        <f t="shared" ca="1" si="325"/>
        <v>#DIV/0!</v>
      </c>
    </row>
    <row r="3476" spans="3:10" x14ac:dyDescent="0.2">
      <c r="C3476" s="7">
        <v>410.09300000000002</v>
      </c>
      <c r="D3476" s="16">
        <v>-1.8399455076799999E-2</v>
      </c>
      <c r="E3476" s="14">
        <f t="shared" ca="1" si="326"/>
        <v>0</v>
      </c>
      <c r="F3476" s="14">
        <f t="shared" ca="1" si="327"/>
        <v>430.84699999999998</v>
      </c>
      <c r="G3476" s="15" t="e">
        <f t="shared" ca="1" si="328"/>
        <v>#DIV/0!</v>
      </c>
      <c r="H3476" s="15">
        <f t="shared" ca="1" si="329"/>
        <v>0.9518297678758354</v>
      </c>
      <c r="I3476" s="18" t="e">
        <f t="shared" ca="1" si="330"/>
        <v>#DIV/0!</v>
      </c>
      <c r="J3476" s="9" t="e">
        <f t="shared" ca="1" si="325"/>
        <v>#DIV/0!</v>
      </c>
    </row>
    <row r="3477" spans="3:10" x14ac:dyDescent="0.2">
      <c r="C3477" s="7">
        <v>415.64</v>
      </c>
      <c r="D3477" s="16">
        <v>-1.37356316473E-3</v>
      </c>
      <c r="E3477" s="14">
        <f t="shared" ca="1" si="326"/>
        <v>0</v>
      </c>
      <c r="F3477" s="14">
        <f t="shared" ca="1" si="327"/>
        <v>428.74299999999999</v>
      </c>
      <c r="G3477" s="15" t="e">
        <f t="shared" ca="1" si="328"/>
        <v>#DIV/0!</v>
      </c>
      <c r="H3477" s="15">
        <f t="shared" ca="1" si="329"/>
        <v>0.96943856809324003</v>
      </c>
      <c r="I3477" s="18" t="e">
        <f t="shared" ca="1" si="330"/>
        <v>#DIV/0!</v>
      </c>
      <c r="J3477" s="9" t="e">
        <f t="shared" ca="1" si="325"/>
        <v>#DIV/0!</v>
      </c>
    </row>
    <row r="3478" spans="3:10" x14ac:dyDescent="0.2">
      <c r="C3478" s="7">
        <v>416.50099999999998</v>
      </c>
      <c r="D3478" s="16">
        <v>-3.5831769284099999E-3</v>
      </c>
      <c r="E3478" s="14">
        <f t="shared" ca="1" si="326"/>
        <v>0</v>
      </c>
      <c r="F3478" s="14">
        <f t="shared" ca="1" si="327"/>
        <v>434.24200000000002</v>
      </c>
      <c r="G3478" s="15" t="e">
        <f t="shared" ca="1" si="328"/>
        <v>#DIV/0!</v>
      </c>
      <c r="H3478" s="15">
        <f t="shared" ca="1" si="329"/>
        <v>0.95914490076961689</v>
      </c>
      <c r="I3478" s="18" t="e">
        <f t="shared" ca="1" si="330"/>
        <v>#DIV/0!</v>
      </c>
      <c r="J3478" s="9" t="e">
        <f t="shared" ca="1" si="325"/>
        <v>#DIV/0!</v>
      </c>
    </row>
    <row r="3479" spans="3:10" x14ac:dyDescent="0.2">
      <c r="C3479" s="7">
        <v>415.13099999999997</v>
      </c>
      <c r="D3479" s="16">
        <v>-1.2335430122700001E-2</v>
      </c>
      <c r="E3479" s="14">
        <f t="shared" ca="1" si="326"/>
        <v>0</v>
      </c>
      <c r="F3479" s="14">
        <f t="shared" ca="1" si="327"/>
        <v>445.09699999999998</v>
      </c>
      <c r="G3479" s="15" t="e">
        <f t="shared" ca="1" si="328"/>
        <v>#DIV/0!</v>
      </c>
      <c r="H3479" s="15">
        <f t="shared" ca="1" si="329"/>
        <v>0.93267534941821673</v>
      </c>
      <c r="I3479" s="18" t="e">
        <f t="shared" ca="1" si="330"/>
        <v>#DIV/0!</v>
      </c>
      <c r="J3479" s="9" t="e">
        <f t="shared" ref="J3479:J3542" ca="1" si="331">ROUND(I3479-D3479,10)</f>
        <v>#DIV/0!</v>
      </c>
    </row>
    <row r="3480" spans="3:10" x14ac:dyDescent="0.2">
      <c r="C3480" s="7">
        <v>417.75900000000001</v>
      </c>
      <c r="D3480" s="16">
        <v>-4.0501784400800003E-2</v>
      </c>
      <c r="E3480" s="14">
        <f t="shared" ca="1" si="326"/>
        <v>0</v>
      </c>
      <c r="F3480" s="14">
        <f t="shared" ca="1" si="327"/>
        <v>451.31299999999999</v>
      </c>
      <c r="G3480" s="15" t="e">
        <f t="shared" ca="1" si="328"/>
        <v>#DIV/0!</v>
      </c>
      <c r="H3480" s="15">
        <f t="shared" ca="1" si="329"/>
        <v>0.92565248508241516</v>
      </c>
      <c r="I3480" s="18" t="e">
        <f t="shared" ca="1" si="330"/>
        <v>#DIV/0!</v>
      </c>
      <c r="J3480" s="9" t="e">
        <f t="shared" ca="1" si="331"/>
        <v>#DIV/0!</v>
      </c>
    </row>
    <row r="3481" spans="3:10" x14ac:dyDescent="0.2">
      <c r="C3481" s="7">
        <v>415.81200000000001</v>
      </c>
      <c r="D3481" s="16">
        <v>-4.15701691917E-2</v>
      </c>
      <c r="E3481" s="14">
        <f t="shared" ca="1" si="326"/>
        <v>0</v>
      </c>
      <c r="F3481" s="14">
        <f t="shared" ca="1" si="327"/>
        <v>446.149</v>
      </c>
      <c r="G3481" s="15" t="e">
        <f t="shared" ca="1" si="328"/>
        <v>#DIV/0!</v>
      </c>
      <c r="H3481" s="15">
        <f t="shared" ca="1" si="329"/>
        <v>0.93200253726893934</v>
      </c>
      <c r="I3481" s="18" t="e">
        <f t="shared" ca="1" si="330"/>
        <v>#DIV/0!</v>
      </c>
      <c r="J3481" s="9" t="e">
        <f t="shared" ca="1" si="331"/>
        <v>#DIV/0!</v>
      </c>
    </row>
    <row r="3482" spans="3:10" x14ac:dyDescent="0.2">
      <c r="C3482" s="7">
        <v>422.625</v>
      </c>
      <c r="D3482" s="16">
        <v>-3.19682633912E-2</v>
      </c>
      <c r="E3482" s="14">
        <f t="shared" ca="1" si="326"/>
        <v>0</v>
      </c>
      <c r="F3482" s="14">
        <f t="shared" ca="1" si="327"/>
        <v>439.50200000000001</v>
      </c>
      <c r="G3482" s="15" t="e">
        <f t="shared" ca="1" si="328"/>
        <v>#DIV/0!</v>
      </c>
      <c r="H3482" s="15">
        <f t="shared" ca="1" si="329"/>
        <v>0.96159971968273183</v>
      </c>
      <c r="I3482" s="18" t="e">
        <f t="shared" ca="1" si="330"/>
        <v>#DIV/0!</v>
      </c>
      <c r="J3482" s="9" t="e">
        <f t="shared" ca="1" si="331"/>
        <v>#DIV/0!</v>
      </c>
    </row>
    <row r="3483" spans="3:10" x14ac:dyDescent="0.2">
      <c r="C3483" s="7">
        <v>434.44900000000001</v>
      </c>
      <c r="D3483" s="16">
        <v>-2.8901746975899999E-2</v>
      </c>
      <c r="E3483" s="14">
        <f t="shared" ca="1" si="326"/>
        <v>0</v>
      </c>
      <c r="F3483" s="14">
        <f t="shared" ca="1" si="327"/>
        <v>448.92200000000003</v>
      </c>
      <c r="G3483" s="15" t="e">
        <f t="shared" ca="1" si="328"/>
        <v>#DIV/0!</v>
      </c>
      <c r="H3483" s="15">
        <f t="shared" ca="1" si="329"/>
        <v>0.96776054637553954</v>
      </c>
      <c r="I3483" s="18" t="e">
        <f t="shared" ca="1" si="330"/>
        <v>#DIV/0!</v>
      </c>
      <c r="J3483" s="9" t="e">
        <f t="shared" ca="1" si="331"/>
        <v>#DIV/0!</v>
      </c>
    </row>
    <row r="3484" spans="3:10" x14ac:dyDescent="0.2">
      <c r="C3484" s="7">
        <v>434.012</v>
      </c>
      <c r="D3484" s="16">
        <v>-1.8997900707300001E-2</v>
      </c>
      <c r="E3484" s="14">
        <f t="shared" ca="1" si="326"/>
        <v>0</v>
      </c>
      <c r="F3484" s="14">
        <f t="shared" ca="1" si="327"/>
        <v>446.24400000000003</v>
      </c>
      <c r="G3484" s="15" t="e">
        <f t="shared" ca="1" si="328"/>
        <v>#DIV/0!</v>
      </c>
      <c r="H3484" s="15">
        <f t="shared" ca="1" si="329"/>
        <v>0.97258898719086417</v>
      </c>
      <c r="I3484" s="18" t="e">
        <f t="shared" ca="1" si="330"/>
        <v>#DIV/0!</v>
      </c>
      <c r="J3484" s="9" t="e">
        <f t="shared" ca="1" si="331"/>
        <v>#DIV/0!</v>
      </c>
    </row>
    <row r="3485" spans="3:10" x14ac:dyDescent="0.2">
      <c r="C3485" s="7">
        <v>436.44499999999999</v>
      </c>
      <c r="D3485" s="16">
        <v>-1.5494953015800001E-2</v>
      </c>
      <c r="E3485" s="14">
        <f t="shared" ca="1" si="326"/>
        <v>0</v>
      </c>
      <c r="F3485" s="14">
        <f t="shared" ca="1" si="327"/>
        <v>446.96199999999999</v>
      </c>
      <c r="G3485" s="15" t="e">
        <f t="shared" ca="1" si="328"/>
        <v>#DIV/0!</v>
      </c>
      <c r="H3485" s="15">
        <f t="shared" ca="1" si="329"/>
        <v>0.97647003548400091</v>
      </c>
      <c r="I3485" s="18" t="e">
        <f t="shared" ca="1" si="330"/>
        <v>#DIV/0!</v>
      </c>
      <c r="J3485" s="9" t="e">
        <f t="shared" ca="1" si="331"/>
        <v>#DIV/0!</v>
      </c>
    </row>
    <row r="3486" spans="3:10" x14ac:dyDescent="0.2">
      <c r="C3486" s="7">
        <v>433.13600000000002</v>
      </c>
      <c r="D3486" s="16">
        <v>2.6541948743499999E-3</v>
      </c>
      <c r="E3486" s="14">
        <f t="shared" ca="1" si="326"/>
        <v>0</v>
      </c>
      <c r="F3486" s="14">
        <f t="shared" ca="1" si="327"/>
        <v>432.75900000000001</v>
      </c>
      <c r="G3486" s="15" t="e">
        <f t="shared" ca="1" si="328"/>
        <v>#DIV/0!</v>
      </c>
      <c r="H3486" s="15">
        <f t="shared" ca="1" si="329"/>
        <v>1.0008711546149243</v>
      </c>
      <c r="I3486" s="18" t="e">
        <f t="shared" ca="1" si="330"/>
        <v>#DIV/0!</v>
      </c>
      <c r="J3486" s="9" t="e">
        <f t="shared" ca="1" si="331"/>
        <v>#DIV/0!</v>
      </c>
    </row>
    <row r="3487" spans="3:10" x14ac:dyDescent="0.2">
      <c r="C3487" s="7">
        <v>432.94099999999997</v>
      </c>
      <c r="D3487" s="16">
        <v>1.6132438402300001E-2</v>
      </c>
      <c r="E3487" s="14">
        <f t="shared" ca="1" si="326"/>
        <v>0</v>
      </c>
      <c r="F3487" s="14">
        <f t="shared" ca="1" si="327"/>
        <v>425.63400000000001</v>
      </c>
      <c r="G3487" s="15" t="e">
        <f t="shared" ca="1" si="328"/>
        <v>#DIV/0!</v>
      </c>
      <c r="H3487" s="15">
        <f t="shared" ca="1" si="329"/>
        <v>1.0171673315571594</v>
      </c>
      <c r="I3487" s="18" t="e">
        <f t="shared" ca="1" si="330"/>
        <v>#DIV/0!</v>
      </c>
      <c r="J3487" s="9" t="e">
        <f t="shared" ca="1" si="331"/>
        <v>#DIV/0!</v>
      </c>
    </row>
    <row r="3488" spans="3:10" x14ac:dyDescent="0.2">
      <c r="C3488" s="7">
        <v>434.20600000000002</v>
      </c>
      <c r="D3488" s="16">
        <v>2.7391094126499999E-2</v>
      </c>
      <c r="E3488" s="14">
        <f t="shared" ca="1" si="326"/>
        <v>0</v>
      </c>
      <c r="F3488" s="14">
        <f t="shared" ca="1" si="327"/>
        <v>417.601</v>
      </c>
      <c r="G3488" s="15" t="e">
        <f t="shared" ca="1" si="328"/>
        <v>#DIV/0!</v>
      </c>
      <c r="H3488" s="15">
        <f t="shared" ca="1" si="329"/>
        <v>1.0397628358169642</v>
      </c>
      <c r="I3488" s="18" t="e">
        <f t="shared" ca="1" si="330"/>
        <v>#DIV/0!</v>
      </c>
      <c r="J3488" s="9" t="e">
        <f t="shared" ca="1" si="331"/>
        <v>#DIV/0!</v>
      </c>
    </row>
    <row r="3489" spans="3:10" x14ac:dyDescent="0.2">
      <c r="C3489" s="7">
        <v>432.892</v>
      </c>
      <c r="D3489" s="16">
        <v>2.1442707848900001E-2</v>
      </c>
      <c r="E3489" s="14">
        <f t="shared" ref="E3489:E3552" ca="1" si="332">OFFSET(B3489,-$K$1,0)</f>
        <v>0</v>
      </c>
      <c r="F3489" s="14">
        <f t="shared" ref="F3489:F3552" ca="1" si="333">OFFSET(C3489,-$K$1,0)</f>
        <v>417.505</v>
      </c>
      <c r="G3489" s="15" t="e">
        <f t="shared" ref="G3489:G3552" ca="1" si="334">B3489/E3489</f>
        <v>#DIV/0!</v>
      </c>
      <c r="H3489" s="15">
        <f t="shared" ref="H3489:H3552" ca="1" si="335">C3489/F3489</f>
        <v>1.036854648447324</v>
      </c>
      <c r="I3489" s="18" t="e">
        <f t="shared" ref="I3489:I3552" ca="1" si="336">H3489/G3489-1</f>
        <v>#DIV/0!</v>
      </c>
      <c r="J3489" s="9" t="e">
        <f t="shared" ca="1" si="331"/>
        <v>#DIV/0!</v>
      </c>
    </row>
    <row r="3490" spans="3:10" x14ac:dyDescent="0.2">
      <c r="C3490" s="7">
        <v>436.34699999999998</v>
      </c>
      <c r="D3490" s="16">
        <v>3.1867893173100001E-2</v>
      </c>
      <c r="E3490" s="14">
        <f t="shared" ca="1" si="332"/>
        <v>0</v>
      </c>
      <c r="F3490" s="14">
        <f t="shared" ca="1" si="333"/>
        <v>412.91500000000002</v>
      </c>
      <c r="G3490" s="15" t="e">
        <f t="shared" ca="1" si="334"/>
        <v>#DIV/0!</v>
      </c>
      <c r="H3490" s="15">
        <f t="shared" ca="1" si="335"/>
        <v>1.0567477568022474</v>
      </c>
      <c r="I3490" s="18" t="e">
        <f t="shared" ca="1" si="336"/>
        <v>#DIV/0!</v>
      </c>
      <c r="J3490" s="9" t="e">
        <f t="shared" ca="1" si="331"/>
        <v>#DIV/0!</v>
      </c>
    </row>
    <row r="3491" spans="3:10" x14ac:dyDescent="0.2">
      <c r="C3491" s="7">
        <v>434.69299999999998</v>
      </c>
      <c r="D3491" s="16">
        <v>2.8842261174499999E-2</v>
      </c>
      <c r="E3491" s="14">
        <f t="shared" ca="1" si="332"/>
        <v>0</v>
      </c>
      <c r="F3491" s="14">
        <f t="shared" ca="1" si="333"/>
        <v>411.09800000000001</v>
      </c>
      <c r="G3491" s="15" t="e">
        <f t="shared" ca="1" si="334"/>
        <v>#DIV/0!</v>
      </c>
      <c r="H3491" s="15">
        <f t="shared" ca="1" si="335"/>
        <v>1.057395073680728</v>
      </c>
      <c r="I3491" s="18" t="e">
        <f t="shared" ca="1" si="336"/>
        <v>#DIV/0!</v>
      </c>
      <c r="J3491" s="9" t="e">
        <f t="shared" ca="1" si="331"/>
        <v>#DIV/0!</v>
      </c>
    </row>
    <row r="3492" spans="3:10" x14ac:dyDescent="0.2">
      <c r="C3492" s="7">
        <v>434.74099999999999</v>
      </c>
      <c r="D3492" s="16">
        <v>2.5696673876600001E-2</v>
      </c>
      <c r="E3492" s="14">
        <f t="shared" ca="1" si="332"/>
        <v>0</v>
      </c>
      <c r="F3492" s="14">
        <f t="shared" ca="1" si="333"/>
        <v>414.11</v>
      </c>
      <c r="G3492" s="15" t="e">
        <f t="shared" ca="1" si="334"/>
        <v>#DIV/0!</v>
      </c>
      <c r="H3492" s="15">
        <f t="shared" ca="1" si="335"/>
        <v>1.0498200961097293</v>
      </c>
      <c r="I3492" s="18" t="e">
        <f t="shared" ca="1" si="336"/>
        <v>#DIV/0!</v>
      </c>
      <c r="J3492" s="9" t="e">
        <f t="shared" ca="1" si="331"/>
        <v>#DIV/0!</v>
      </c>
    </row>
    <row r="3493" spans="3:10" x14ac:dyDescent="0.2">
      <c r="C3493" s="7">
        <v>431.67599999999999</v>
      </c>
      <c r="D3493" s="16">
        <v>3.52323795272E-2</v>
      </c>
      <c r="E3493" s="14">
        <f t="shared" ca="1" si="332"/>
        <v>0</v>
      </c>
      <c r="F3493" s="14">
        <f t="shared" ca="1" si="333"/>
        <v>412.34100000000001</v>
      </c>
      <c r="G3493" s="15" t="e">
        <f t="shared" ca="1" si="334"/>
        <v>#DIV/0!</v>
      </c>
      <c r="H3493" s="15">
        <f t="shared" ca="1" si="335"/>
        <v>1.0468908015453229</v>
      </c>
      <c r="I3493" s="18" t="e">
        <f t="shared" ca="1" si="336"/>
        <v>#DIV/0!</v>
      </c>
      <c r="J3493" s="9" t="e">
        <f t="shared" ca="1" si="331"/>
        <v>#DIV/0!</v>
      </c>
    </row>
    <row r="3494" spans="3:10" x14ac:dyDescent="0.2">
      <c r="C3494" s="7">
        <v>422.13799999999998</v>
      </c>
      <c r="D3494" s="16">
        <v>4.0154210998799997E-2</v>
      </c>
      <c r="E3494" s="14">
        <f t="shared" ca="1" si="332"/>
        <v>0</v>
      </c>
      <c r="F3494" s="14">
        <f t="shared" ca="1" si="333"/>
        <v>405.072</v>
      </c>
      <c r="G3494" s="15" t="e">
        <f t="shared" ca="1" si="334"/>
        <v>#DIV/0!</v>
      </c>
      <c r="H3494" s="15">
        <f t="shared" ca="1" si="335"/>
        <v>1.0421307816881937</v>
      </c>
      <c r="I3494" s="18" t="e">
        <f t="shared" ca="1" si="336"/>
        <v>#DIV/0!</v>
      </c>
      <c r="J3494" s="9" t="e">
        <f t="shared" ca="1" si="331"/>
        <v>#DIV/0!</v>
      </c>
    </row>
    <row r="3495" spans="3:10" x14ac:dyDescent="0.2">
      <c r="C3495" s="7">
        <v>419.36399999999998</v>
      </c>
      <c r="D3495" s="16">
        <v>3.5525253305899999E-2</v>
      </c>
      <c r="E3495" s="14">
        <f t="shared" ca="1" si="332"/>
        <v>0</v>
      </c>
      <c r="F3495" s="14">
        <f t="shared" ca="1" si="333"/>
        <v>411.24099999999999</v>
      </c>
      <c r="G3495" s="15" t="e">
        <f t="shared" ca="1" si="334"/>
        <v>#DIV/0!</v>
      </c>
      <c r="H3495" s="15">
        <f t="shared" ca="1" si="335"/>
        <v>1.0197524079554325</v>
      </c>
      <c r="I3495" s="18" t="e">
        <f t="shared" ca="1" si="336"/>
        <v>#DIV/0!</v>
      </c>
      <c r="J3495" s="9" t="e">
        <f t="shared" ca="1" si="331"/>
        <v>#DIV/0!</v>
      </c>
    </row>
    <row r="3496" spans="3:10" x14ac:dyDescent="0.2">
      <c r="C3496" s="7">
        <v>414.012</v>
      </c>
      <c r="D3496" s="16">
        <v>4.8397898007100003E-2</v>
      </c>
      <c r="E3496" s="14">
        <f t="shared" ca="1" si="332"/>
        <v>0</v>
      </c>
      <c r="F3496" s="14">
        <f t="shared" ca="1" si="333"/>
        <v>410.09300000000002</v>
      </c>
      <c r="G3496" s="15" t="e">
        <f t="shared" ca="1" si="334"/>
        <v>#DIV/0!</v>
      </c>
      <c r="H3496" s="15">
        <f t="shared" ca="1" si="335"/>
        <v>1.0095563689211959</v>
      </c>
      <c r="I3496" s="18" t="e">
        <f t="shared" ca="1" si="336"/>
        <v>#DIV/0!</v>
      </c>
      <c r="J3496" s="9" t="e">
        <f t="shared" ca="1" si="331"/>
        <v>#DIV/0!</v>
      </c>
    </row>
    <row r="3497" spans="3:10" x14ac:dyDescent="0.2">
      <c r="C3497" s="7">
        <v>414.35199999999998</v>
      </c>
      <c r="D3497" s="16">
        <v>3.0483175028799998E-2</v>
      </c>
      <c r="E3497" s="14">
        <f t="shared" ca="1" si="332"/>
        <v>0</v>
      </c>
      <c r="F3497" s="14">
        <f t="shared" ca="1" si="333"/>
        <v>415.64</v>
      </c>
      <c r="G3497" s="15" t="e">
        <f t="shared" ca="1" si="334"/>
        <v>#DIV/0!</v>
      </c>
      <c r="H3497" s="15">
        <f t="shared" ca="1" si="335"/>
        <v>0.99690116446925225</v>
      </c>
      <c r="I3497" s="18" t="e">
        <f t="shared" ca="1" si="336"/>
        <v>#DIV/0!</v>
      </c>
      <c r="J3497" s="9" t="e">
        <f t="shared" ca="1" si="331"/>
        <v>#DIV/0!</v>
      </c>
    </row>
    <row r="3498" spans="3:10" x14ac:dyDescent="0.2">
      <c r="C3498" s="7">
        <v>415.08199999999999</v>
      </c>
      <c r="D3498" s="16">
        <v>3.2651576331399999E-2</v>
      </c>
      <c r="E3498" s="14">
        <f t="shared" ca="1" si="332"/>
        <v>0</v>
      </c>
      <c r="F3498" s="14">
        <f t="shared" ca="1" si="333"/>
        <v>416.50099999999998</v>
      </c>
      <c r="G3498" s="15" t="e">
        <f t="shared" ca="1" si="334"/>
        <v>#DIV/0!</v>
      </c>
      <c r="H3498" s="15">
        <f t="shared" ca="1" si="335"/>
        <v>0.99659304539484905</v>
      </c>
      <c r="I3498" s="18" t="e">
        <f t="shared" ca="1" si="336"/>
        <v>#DIV/0!</v>
      </c>
      <c r="J3498" s="9" t="e">
        <f t="shared" ca="1" si="331"/>
        <v>#DIV/0!</v>
      </c>
    </row>
    <row r="3499" spans="3:10" x14ac:dyDescent="0.2">
      <c r="C3499" s="7">
        <v>419.65600000000001</v>
      </c>
      <c r="D3499" s="16">
        <v>1.6323082607400001E-2</v>
      </c>
      <c r="E3499" s="14">
        <f t="shared" ca="1" si="332"/>
        <v>0</v>
      </c>
      <c r="F3499" s="14">
        <f t="shared" ca="1" si="333"/>
        <v>415.13099999999997</v>
      </c>
      <c r="G3499" s="15" t="e">
        <f t="shared" ca="1" si="334"/>
        <v>#DIV/0!</v>
      </c>
      <c r="H3499" s="15">
        <f t="shared" ca="1" si="335"/>
        <v>1.0109001736801155</v>
      </c>
      <c r="I3499" s="18" t="e">
        <f t="shared" ca="1" si="336"/>
        <v>#DIV/0!</v>
      </c>
      <c r="J3499" s="9" t="e">
        <f t="shared" ca="1" si="331"/>
        <v>#DIV/0!</v>
      </c>
    </row>
    <row r="3500" spans="3:10" x14ac:dyDescent="0.2">
      <c r="C3500" s="7">
        <v>425.642</v>
      </c>
      <c r="D3500" s="16">
        <v>1.10360294924E-2</v>
      </c>
      <c r="E3500" s="14">
        <f t="shared" ca="1" si="332"/>
        <v>0</v>
      </c>
      <c r="F3500" s="14">
        <f t="shared" ca="1" si="333"/>
        <v>417.75900000000001</v>
      </c>
      <c r="G3500" s="15" t="e">
        <f t="shared" ca="1" si="334"/>
        <v>#DIV/0!</v>
      </c>
      <c r="H3500" s="15">
        <f t="shared" ca="1" si="335"/>
        <v>1.0188697311129142</v>
      </c>
      <c r="I3500" s="18" t="e">
        <f t="shared" ca="1" si="336"/>
        <v>#DIV/0!</v>
      </c>
      <c r="J3500" s="9" t="e">
        <f t="shared" ca="1" si="331"/>
        <v>#DIV/0!</v>
      </c>
    </row>
    <row r="3501" spans="3:10" x14ac:dyDescent="0.2">
      <c r="C3501" s="7">
        <v>428.02600000000001</v>
      </c>
      <c r="D3501" s="16">
        <v>1.4462066446399999E-2</v>
      </c>
      <c r="E3501" s="14">
        <f t="shared" ca="1" si="332"/>
        <v>0</v>
      </c>
      <c r="F3501" s="14">
        <f t="shared" ca="1" si="333"/>
        <v>415.81200000000001</v>
      </c>
      <c r="G3501" s="15" t="e">
        <f t="shared" ca="1" si="334"/>
        <v>#DIV/0!</v>
      </c>
      <c r="H3501" s="15">
        <f t="shared" ca="1" si="335"/>
        <v>1.0293738516444932</v>
      </c>
      <c r="I3501" s="18" t="e">
        <f t="shared" ca="1" si="336"/>
        <v>#DIV/0!</v>
      </c>
      <c r="J3501" s="9" t="e">
        <f t="shared" ca="1" si="331"/>
        <v>#DIV/0!</v>
      </c>
    </row>
    <row r="3502" spans="3:10" x14ac:dyDescent="0.2">
      <c r="C3502" s="7">
        <v>432.11399999999998</v>
      </c>
      <c r="D3502" s="16">
        <v>1.5610204941200001E-2</v>
      </c>
      <c r="E3502" s="14">
        <f t="shared" ca="1" si="332"/>
        <v>0</v>
      </c>
      <c r="F3502" s="14">
        <f t="shared" ca="1" si="333"/>
        <v>422.625</v>
      </c>
      <c r="G3502" s="15" t="e">
        <f t="shared" ca="1" si="334"/>
        <v>#DIV/0!</v>
      </c>
      <c r="H3502" s="15">
        <f t="shared" ca="1" si="335"/>
        <v>1.0224525288376221</v>
      </c>
      <c r="I3502" s="18" t="e">
        <f t="shared" ca="1" si="336"/>
        <v>#DIV/0!</v>
      </c>
      <c r="J3502" s="9" t="e">
        <f t="shared" ca="1" si="331"/>
        <v>#DIV/0!</v>
      </c>
    </row>
    <row r="3503" spans="3:10" x14ac:dyDescent="0.2">
      <c r="C3503" s="7">
        <v>442.28399999999999</v>
      </c>
      <c r="D3503" s="16">
        <v>5.9555790421200001E-3</v>
      </c>
      <c r="E3503" s="14">
        <f t="shared" ca="1" si="332"/>
        <v>0</v>
      </c>
      <c r="F3503" s="14">
        <f t="shared" ca="1" si="333"/>
        <v>434.44900000000001</v>
      </c>
      <c r="G3503" s="15" t="e">
        <f t="shared" ca="1" si="334"/>
        <v>#DIV/0!</v>
      </c>
      <c r="H3503" s="15">
        <f t="shared" ca="1" si="335"/>
        <v>1.0180343377473535</v>
      </c>
      <c r="I3503" s="18" t="e">
        <f t="shared" ca="1" si="336"/>
        <v>#DIV/0!</v>
      </c>
      <c r="J3503" s="9" t="e">
        <f t="shared" ca="1" si="331"/>
        <v>#DIV/0!</v>
      </c>
    </row>
    <row r="3504" spans="3:10" x14ac:dyDescent="0.2">
      <c r="C3504" s="7">
        <v>435.95800000000003</v>
      </c>
      <c r="D3504" s="16">
        <v>2.5264927343399999E-2</v>
      </c>
      <c r="E3504" s="14">
        <f t="shared" ca="1" si="332"/>
        <v>0</v>
      </c>
      <c r="F3504" s="14">
        <f t="shared" ca="1" si="333"/>
        <v>434.012</v>
      </c>
      <c r="G3504" s="15" t="e">
        <f t="shared" ca="1" si="334"/>
        <v>#DIV/0!</v>
      </c>
      <c r="H3504" s="15">
        <f t="shared" ca="1" si="335"/>
        <v>1.0044837469931707</v>
      </c>
      <c r="I3504" s="18" t="e">
        <f t="shared" ca="1" si="336"/>
        <v>#DIV/0!</v>
      </c>
      <c r="J3504" s="9" t="e">
        <f t="shared" ca="1" si="331"/>
        <v>#DIV/0!</v>
      </c>
    </row>
    <row r="3505" spans="3:10" x14ac:dyDescent="0.2">
      <c r="C3505" s="7">
        <v>426.274</v>
      </c>
      <c r="D3505" s="16">
        <v>2.3814592471600001E-2</v>
      </c>
      <c r="E3505" s="14">
        <f t="shared" ca="1" si="332"/>
        <v>0</v>
      </c>
      <c r="F3505" s="14">
        <f t="shared" ca="1" si="333"/>
        <v>436.44499999999999</v>
      </c>
      <c r="G3505" s="15" t="e">
        <f t="shared" ca="1" si="334"/>
        <v>#DIV/0!</v>
      </c>
      <c r="H3505" s="15">
        <f t="shared" ca="1" si="335"/>
        <v>0.97669580359495467</v>
      </c>
      <c r="I3505" s="18" t="e">
        <f t="shared" ca="1" si="336"/>
        <v>#DIV/0!</v>
      </c>
      <c r="J3505" s="9" t="e">
        <f t="shared" ca="1" si="331"/>
        <v>#DIV/0!</v>
      </c>
    </row>
    <row r="3506" spans="3:10" x14ac:dyDescent="0.2">
      <c r="C3506" s="7">
        <v>431.72399999999999</v>
      </c>
      <c r="D3506" s="16">
        <v>1.1414212884399999E-2</v>
      </c>
      <c r="E3506" s="14">
        <f t="shared" ca="1" si="332"/>
        <v>0</v>
      </c>
      <c r="F3506" s="14">
        <f t="shared" ca="1" si="333"/>
        <v>433.13600000000002</v>
      </c>
      <c r="G3506" s="15" t="e">
        <f t="shared" ca="1" si="334"/>
        <v>#DIV/0!</v>
      </c>
      <c r="H3506" s="15">
        <f t="shared" ca="1" si="335"/>
        <v>0.99674005393225218</v>
      </c>
      <c r="I3506" s="18" t="e">
        <f t="shared" ca="1" si="336"/>
        <v>#DIV/0!</v>
      </c>
      <c r="J3506" s="9" t="e">
        <f t="shared" ca="1" si="331"/>
        <v>#DIV/0!</v>
      </c>
    </row>
    <row r="3507" spans="3:10" x14ac:dyDescent="0.2">
      <c r="C3507" s="7">
        <v>440.63</v>
      </c>
      <c r="D3507" s="16">
        <v>-9.1559115098600007E-3</v>
      </c>
      <c r="E3507" s="14">
        <f t="shared" ca="1" si="332"/>
        <v>0</v>
      </c>
      <c r="F3507" s="14">
        <f t="shared" ca="1" si="333"/>
        <v>432.94099999999997</v>
      </c>
      <c r="G3507" s="15" t="e">
        <f t="shared" ca="1" si="334"/>
        <v>#DIV/0!</v>
      </c>
      <c r="H3507" s="15">
        <f t="shared" ca="1" si="335"/>
        <v>1.0177599257173611</v>
      </c>
      <c r="I3507" s="18" t="e">
        <f t="shared" ca="1" si="336"/>
        <v>#DIV/0!</v>
      </c>
      <c r="J3507" s="9" t="e">
        <f t="shared" ca="1" si="331"/>
        <v>#DIV/0!</v>
      </c>
    </row>
    <row r="3508" spans="3:10" x14ac:dyDescent="0.2">
      <c r="C3508" s="7">
        <v>453.42700000000002</v>
      </c>
      <c r="D3508" s="16">
        <v>-6.9003130388500004E-3</v>
      </c>
      <c r="E3508" s="14">
        <f t="shared" ca="1" si="332"/>
        <v>0</v>
      </c>
      <c r="F3508" s="14">
        <f t="shared" ca="1" si="333"/>
        <v>434.20600000000002</v>
      </c>
      <c r="G3508" s="15" t="e">
        <f t="shared" ca="1" si="334"/>
        <v>#DIV/0!</v>
      </c>
      <c r="H3508" s="15">
        <f t="shared" ca="1" si="335"/>
        <v>1.0442670069045568</v>
      </c>
      <c r="I3508" s="18" t="e">
        <f t="shared" ca="1" si="336"/>
        <v>#DIV/0!</v>
      </c>
      <c r="J3508" s="9" t="e">
        <f t="shared" ca="1" si="331"/>
        <v>#DIV/0!</v>
      </c>
    </row>
    <row r="3509" spans="3:10" x14ac:dyDescent="0.2">
      <c r="C3509" s="7">
        <v>457.27199999999999</v>
      </c>
      <c r="D3509" s="16">
        <v>-2.8097355719899999E-3</v>
      </c>
      <c r="E3509" s="14">
        <f t="shared" ca="1" si="332"/>
        <v>0</v>
      </c>
      <c r="F3509" s="14">
        <f t="shared" ca="1" si="333"/>
        <v>432.892</v>
      </c>
      <c r="G3509" s="15" t="e">
        <f t="shared" ca="1" si="334"/>
        <v>#DIV/0!</v>
      </c>
      <c r="H3509" s="15">
        <f t="shared" ca="1" si="335"/>
        <v>1.0563188970921153</v>
      </c>
      <c r="I3509" s="18" t="e">
        <f t="shared" ca="1" si="336"/>
        <v>#DIV/0!</v>
      </c>
      <c r="J3509" s="9" t="e">
        <f t="shared" ca="1" si="331"/>
        <v>#DIV/0!</v>
      </c>
    </row>
    <row r="3510" spans="3:10" x14ac:dyDescent="0.2">
      <c r="C3510" s="7">
        <v>451.33499999999998</v>
      </c>
      <c r="D3510" s="16">
        <v>-5.1233591746100001E-3</v>
      </c>
      <c r="E3510" s="14">
        <f t="shared" ca="1" si="332"/>
        <v>0</v>
      </c>
      <c r="F3510" s="14">
        <f t="shared" ca="1" si="333"/>
        <v>436.34699999999998</v>
      </c>
      <c r="G3510" s="15" t="e">
        <f t="shared" ca="1" si="334"/>
        <v>#DIV/0!</v>
      </c>
      <c r="H3510" s="15">
        <f t="shared" ca="1" si="335"/>
        <v>1.0343488095483639</v>
      </c>
      <c r="I3510" s="18" t="e">
        <f t="shared" ca="1" si="336"/>
        <v>#DIV/0!</v>
      </c>
      <c r="J3510" s="9" t="e">
        <f t="shared" ca="1" si="331"/>
        <v>#DIV/0!</v>
      </c>
    </row>
    <row r="3511" spans="3:10" x14ac:dyDescent="0.2">
      <c r="C3511" s="7">
        <v>452.30799999999999</v>
      </c>
      <c r="D3511" s="16">
        <v>-9.5243074666200001E-4</v>
      </c>
      <c r="E3511" s="14">
        <f t="shared" ca="1" si="332"/>
        <v>0</v>
      </c>
      <c r="F3511" s="14">
        <f t="shared" ca="1" si="333"/>
        <v>434.69299999999998</v>
      </c>
      <c r="G3511" s="15" t="e">
        <f t="shared" ca="1" si="334"/>
        <v>#DIV/0!</v>
      </c>
      <c r="H3511" s="15">
        <f t="shared" ca="1" si="335"/>
        <v>1.0405228517597478</v>
      </c>
      <c r="I3511" s="18" t="e">
        <f t="shared" ca="1" si="336"/>
        <v>#DIV/0!</v>
      </c>
      <c r="J3511" s="9" t="e">
        <f t="shared" ca="1" si="331"/>
        <v>#DIV/0!</v>
      </c>
    </row>
    <row r="3512" spans="3:10" x14ac:dyDescent="0.2">
      <c r="C3512" s="7">
        <v>449.43700000000001</v>
      </c>
      <c r="D3512" s="16">
        <v>7.8773482380299995E-3</v>
      </c>
      <c r="E3512" s="14">
        <f t="shared" ca="1" si="332"/>
        <v>0</v>
      </c>
      <c r="F3512" s="14">
        <f t="shared" ca="1" si="333"/>
        <v>434.74099999999999</v>
      </c>
      <c r="G3512" s="15" t="e">
        <f t="shared" ca="1" si="334"/>
        <v>#DIV/0!</v>
      </c>
      <c r="H3512" s="15">
        <f t="shared" ca="1" si="335"/>
        <v>1.0338040350461539</v>
      </c>
      <c r="I3512" s="18" t="e">
        <f t="shared" ca="1" si="336"/>
        <v>#DIV/0!</v>
      </c>
      <c r="J3512" s="9" t="e">
        <f t="shared" ca="1" si="331"/>
        <v>#DIV/0!</v>
      </c>
    </row>
    <row r="3513" spans="3:10" x14ac:dyDescent="0.2">
      <c r="C3513" s="7">
        <v>452.01600000000002</v>
      </c>
      <c r="D3513" s="16">
        <v>-1.26435668731E-3</v>
      </c>
      <c r="E3513" s="14">
        <f t="shared" ca="1" si="332"/>
        <v>0</v>
      </c>
      <c r="F3513" s="14">
        <f t="shared" ca="1" si="333"/>
        <v>431.67599999999999</v>
      </c>
      <c r="G3513" s="15" t="e">
        <f t="shared" ca="1" si="334"/>
        <v>#DIV/0!</v>
      </c>
      <c r="H3513" s="15">
        <f t="shared" ca="1" si="335"/>
        <v>1.0471186723375867</v>
      </c>
      <c r="I3513" s="18" t="e">
        <f t="shared" ca="1" si="336"/>
        <v>#DIV/0!</v>
      </c>
      <c r="J3513" s="9" t="e">
        <f t="shared" ca="1" si="331"/>
        <v>#DIV/0!</v>
      </c>
    </row>
    <row r="3514" spans="3:10" x14ac:dyDescent="0.2">
      <c r="C3514" s="7">
        <v>458.19600000000003</v>
      </c>
      <c r="D3514" s="16">
        <v>7.2218664280799998E-3</v>
      </c>
      <c r="E3514" s="14">
        <f t="shared" ca="1" si="332"/>
        <v>0</v>
      </c>
      <c r="F3514" s="14">
        <f t="shared" ca="1" si="333"/>
        <v>422.13799999999998</v>
      </c>
      <c r="G3514" s="15" t="e">
        <f t="shared" ca="1" si="334"/>
        <v>#DIV/0!</v>
      </c>
      <c r="H3514" s="15">
        <f t="shared" ca="1" si="335"/>
        <v>1.0854175648721509</v>
      </c>
      <c r="I3514" s="18" t="e">
        <f t="shared" ca="1" si="336"/>
        <v>#DIV/0!</v>
      </c>
      <c r="J3514" s="9" t="e">
        <f t="shared" ca="1" si="331"/>
        <v>#DIV/0!</v>
      </c>
    </row>
    <row r="3515" spans="3:10" x14ac:dyDescent="0.2">
      <c r="C3515" s="7">
        <v>466.03100000000001</v>
      </c>
      <c r="D3515" s="16">
        <v>5.2058549160599998E-3</v>
      </c>
      <c r="E3515" s="14">
        <f t="shared" ca="1" si="332"/>
        <v>0</v>
      </c>
      <c r="F3515" s="14">
        <f t="shared" ca="1" si="333"/>
        <v>419.36399999999998</v>
      </c>
      <c r="G3515" s="15" t="e">
        <f t="shared" ca="1" si="334"/>
        <v>#DIV/0!</v>
      </c>
      <c r="H3515" s="15">
        <f t="shared" ca="1" si="335"/>
        <v>1.1112804151047777</v>
      </c>
      <c r="I3515" s="18" t="e">
        <f t="shared" ca="1" si="336"/>
        <v>#DIV/0!</v>
      </c>
      <c r="J3515" s="9" t="e">
        <f t="shared" ca="1" si="331"/>
        <v>#DIV/0!</v>
      </c>
    </row>
    <row r="3516" spans="3:10" x14ac:dyDescent="0.2">
      <c r="C3516" s="7">
        <v>463.93799999999999</v>
      </c>
      <c r="D3516" s="16">
        <v>-6.4186593888299996E-3</v>
      </c>
      <c r="E3516" s="14">
        <f t="shared" ca="1" si="332"/>
        <v>0</v>
      </c>
      <c r="F3516" s="14">
        <f t="shared" ca="1" si="333"/>
        <v>414.012</v>
      </c>
      <c r="G3516" s="15" t="e">
        <f t="shared" ca="1" si="334"/>
        <v>#DIV/0!</v>
      </c>
      <c r="H3516" s="15">
        <f t="shared" ca="1" si="335"/>
        <v>1.1205907075157242</v>
      </c>
      <c r="I3516" s="18" t="e">
        <f t="shared" ca="1" si="336"/>
        <v>#DIV/0!</v>
      </c>
      <c r="J3516" s="9" t="e">
        <f t="shared" ca="1" si="331"/>
        <v>#DIV/0!</v>
      </c>
    </row>
    <row r="3517" spans="3:10" x14ac:dyDescent="0.2">
      <c r="C3517" s="7">
        <v>462.28399999999999</v>
      </c>
      <c r="D3517" s="16">
        <v>-2.00349943236E-3</v>
      </c>
      <c r="E3517" s="14">
        <f t="shared" ca="1" si="332"/>
        <v>0</v>
      </c>
      <c r="F3517" s="14">
        <f t="shared" ca="1" si="333"/>
        <v>414.35199999999998</v>
      </c>
      <c r="G3517" s="15" t="e">
        <f t="shared" ca="1" si="334"/>
        <v>#DIV/0!</v>
      </c>
      <c r="H3517" s="15">
        <f t="shared" ca="1" si="335"/>
        <v>1.1156794223269104</v>
      </c>
      <c r="I3517" s="18" t="e">
        <f t="shared" ca="1" si="336"/>
        <v>#DIV/0!</v>
      </c>
      <c r="J3517" s="9" t="e">
        <f t="shared" ca="1" si="331"/>
        <v>#DIV/0!</v>
      </c>
    </row>
    <row r="3518" spans="3:10" x14ac:dyDescent="0.2">
      <c r="C3518" s="7">
        <v>463.93799999999999</v>
      </c>
      <c r="D3518" s="16">
        <v>-5.4308884313399996E-4</v>
      </c>
      <c r="E3518" s="14">
        <f t="shared" ca="1" si="332"/>
        <v>0</v>
      </c>
      <c r="F3518" s="14">
        <f t="shared" ca="1" si="333"/>
        <v>415.08199999999999</v>
      </c>
      <c r="G3518" s="15" t="e">
        <f t="shared" ca="1" si="334"/>
        <v>#DIV/0!</v>
      </c>
      <c r="H3518" s="15">
        <f t="shared" ca="1" si="335"/>
        <v>1.1177020444153203</v>
      </c>
      <c r="I3518" s="18" t="e">
        <f t="shared" ca="1" si="336"/>
        <v>#DIV/0!</v>
      </c>
      <c r="J3518" s="9" t="e">
        <f t="shared" ca="1" si="331"/>
        <v>#DIV/0!</v>
      </c>
    </row>
    <row r="3519" spans="3:10" x14ac:dyDescent="0.2">
      <c r="C3519" s="7">
        <v>466.46899999999999</v>
      </c>
      <c r="D3519" s="16">
        <v>3.5325035695800001E-3</v>
      </c>
      <c r="E3519" s="14">
        <f t="shared" ca="1" si="332"/>
        <v>0</v>
      </c>
      <c r="F3519" s="14">
        <f t="shared" ca="1" si="333"/>
        <v>419.65600000000001</v>
      </c>
      <c r="G3519" s="15" t="e">
        <f t="shared" ca="1" si="334"/>
        <v>#DIV/0!</v>
      </c>
      <c r="H3519" s="15">
        <f t="shared" ca="1" si="335"/>
        <v>1.1115508892998074</v>
      </c>
      <c r="I3519" s="18" t="e">
        <f t="shared" ca="1" si="336"/>
        <v>#DIV/0!</v>
      </c>
      <c r="J3519" s="9" t="e">
        <f t="shared" ca="1" si="331"/>
        <v>#DIV/0!</v>
      </c>
    </row>
    <row r="3520" spans="3:10" x14ac:dyDescent="0.2">
      <c r="C3520" s="7">
        <v>471.82100000000003</v>
      </c>
      <c r="D3520" s="16">
        <v>2.7136255548200001E-2</v>
      </c>
      <c r="E3520" s="14">
        <f t="shared" ca="1" si="332"/>
        <v>0</v>
      </c>
      <c r="F3520" s="14">
        <f t="shared" ca="1" si="333"/>
        <v>425.642</v>
      </c>
      <c r="G3520" s="15" t="e">
        <f t="shared" ca="1" si="334"/>
        <v>#DIV/0!</v>
      </c>
      <c r="H3520" s="15">
        <f t="shared" ca="1" si="335"/>
        <v>1.1084925829687859</v>
      </c>
      <c r="I3520" s="18" t="e">
        <f t="shared" ca="1" si="336"/>
        <v>#DIV/0!</v>
      </c>
      <c r="J3520" s="9" t="e">
        <f t="shared" ca="1" si="331"/>
        <v>#DIV/0!</v>
      </c>
    </row>
    <row r="3521" spans="3:10" x14ac:dyDescent="0.2">
      <c r="C3521" s="7">
        <v>474.06</v>
      </c>
      <c r="D3521" s="16">
        <v>2.9693341270499999E-2</v>
      </c>
      <c r="E3521" s="14">
        <f t="shared" ca="1" si="332"/>
        <v>0</v>
      </c>
      <c r="F3521" s="14">
        <f t="shared" ca="1" si="333"/>
        <v>428.02600000000001</v>
      </c>
      <c r="G3521" s="15" t="e">
        <f t="shared" ca="1" si="334"/>
        <v>#DIV/0!</v>
      </c>
      <c r="H3521" s="15">
        <f t="shared" ca="1" si="335"/>
        <v>1.1075495413830001</v>
      </c>
      <c r="I3521" s="18" t="e">
        <f t="shared" ca="1" si="336"/>
        <v>#DIV/0!</v>
      </c>
      <c r="J3521" s="9" t="e">
        <f t="shared" ca="1" si="331"/>
        <v>#DIV/0!</v>
      </c>
    </row>
    <row r="3522" spans="3:10" x14ac:dyDescent="0.2">
      <c r="C3522" s="7">
        <v>481.89400000000001</v>
      </c>
      <c r="D3522" s="16">
        <v>3.7672347607299997E-2</v>
      </c>
      <c r="E3522" s="14">
        <f t="shared" ca="1" si="332"/>
        <v>0</v>
      </c>
      <c r="F3522" s="14">
        <f t="shared" ca="1" si="333"/>
        <v>432.11399999999998</v>
      </c>
      <c r="G3522" s="15" t="e">
        <f t="shared" ca="1" si="334"/>
        <v>#DIV/0!</v>
      </c>
      <c r="H3522" s="15">
        <f t="shared" ca="1" si="335"/>
        <v>1.1152010811961659</v>
      </c>
      <c r="I3522" s="18" t="e">
        <f t="shared" ca="1" si="336"/>
        <v>#DIV/0!</v>
      </c>
      <c r="J3522" s="9" t="e">
        <f t="shared" ca="1" si="331"/>
        <v>#DIV/0!</v>
      </c>
    </row>
    <row r="3523" spans="3:10" x14ac:dyDescent="0.2">
      <c r="C3523" s="7">
        <v>479.315</v>
      </c>
      <c r="D3523" s="16">
        <v>2.5204658825599999E-2</v>
      </c>
      <c r="E3523" s="14">
        <f t="shared" ca="1" si="332"/>
        <v>0</v>
      </c>
      <c r="F3523" s="14">
        <f t="shared" ca="1" si="333"/>
        <v>442.28399999999999</v>
      </c>
      <c r="G3523" s="15" t="e">
        <f t="shared" ca="1" si="334"/>
        <v>#DIV/0!</v>
      </c>
      <c r="H3523" s="15">
        <f t="shared" ca="1" si="335"/>
        <v>1.0837267457109008</v>
      </c>
      <c r="I3523" s="18" t="e">
        <f t="shared" ca="1" si="336"/>
        <v>#DIV/0!</v>
      </c>
      <c r="J3523" s="9" t="e">
        <f t="shared" ca="1" si="331"/>
        <v>#DIV/0!</v>
      </c>
    </row>
    <row r="3524" spans="3:10" x14ac:dyDescent="0.2">
      <c r="C3524" s="7">
        <v>480.38600000000002</v>
      </c>
      <c r="D3524" s="16">
        <v>5.02018811635E-3</v>
      </c>
      <c r="E3524" s="14">
        <f t="shared" ca="1" si="332"/>
        <v>0</v>
      </c>
      <c r="F3524" s="14">
        <f t="shared" ca="1" si="333"/>
        <v>435.95800000000003</v>
      </c>
      <c r="G3524" s="15" t="e">
        <f t="shared" ca="1" si="334"/>
        <v>#DIV/0!</v>
      </c>
      <c r="H3524" s="15">
        <f t="shared" ca="1" si="335"/>
        <v>1.1019088994811426</v>
      </c>
      <c r="I3524" s="18" t="e">
        <f t="shared" ca="1" si="336"/>
        <v>#DIV/0!</v>
      </c>
      <c r="J3524" s="9" t="e">
        <f t="shared" ca="1" si="331"/>
        <v>#DIV/0!</v>
      </c>
    </row>
    <row r="3525" spans="3:10" x14ac:dyDescent="0.2">
      <c r="C3525" s="7">
        <v>476.68799999999999</v>
      </c>
      <c r="D3525" s="16">
        <v>-3.0409528040899999E-3</v>
      </c>
      <c r="E3525" s="14">
        <f t="shared" ca="1" si="332"/>
        <v>0</v>
      </c>
      <c r="F3525" s="14">
        <f t="shared" ca="1" si="333"/>
        <v>426.274</v>
      </c>
      <c r="G3525" s="15" t="e">
        <f t="shared" ca="1" si="334"/>
        <v>#DIV/0!</v>
      </c>
      <c r="H3525" s="15">
        <f t="shared" ca="1" si="335"/>
        <v>1.1182666547807278</v>
      </c>
      <c r="I3525" s="18" t="e">
        <f t="shared" ca="1" si="336"/>
        <v>#DIV/0!</v>
      </c>
      <c r="J3525" s="9" t="e">
        <f t="shared" ca="1" si="331"/>
        <v>#DIV/0!</v>
      </c>
    </row>
    <row r="3526" spans="3:10" x14ac:dyDescent="0.2">
      <c r="C3526" s="7">
        <v>480.77499999999998</v>
      </c>
      <c r="D3526" s="16">
        <v>1.6961790057299999E-2</v>
      </c>
      <c r="E3526" s="14">
        <f t="shared" ca="1" si="332"/>
        <v>0</v>
      </c>
      <c r="F3526" s="14">
        <f t="shared" ca="1" si="333"/>
        <v>431.72399999999999</v>
      </c>
      <c r="G3526" s="15" t="e">
        <f t="shared" ca="1" si="334"/>
        <v>#DIV/0!</v>
      </c>
      <c r="H3526" s="15">
        <f t="shared" ca="1" si="335"/>
        <v>1.1136165698455494</v>
      </c>
      <c r="I3526" s="18" t="e">
        <f t="shared" ca="1" si="336"/>
        <v>#DIV/0!</v>
      </c>
      <c r="J3526" s="9" t="e">
        <f t="shared" ca="1" si="331"/>
        <v>#DIV/0!</v>
      </c>
    </row>
    <row r="3527" spans="3:10" x14ac:dyDescent="0.2">
      <c r="C3527" s="7">
        <v>484.37599999999998</v>
      </c>
      <c r="D3527" s="16">
        <v>3.5721527275300001E-2</v>
      </c>
      <c r="E3527" s="14">
        <f t="shared" ca="1" si="332"/>
        <v>0</v>
      </c>
      <c r="F3527" s="14">
        <f t="shared" ca="1" si="333"/>
        <v>440.63</v>
      </c>
      <c r="G3527" s="15" t="e">
        <f t="shared" ca="1" si="334"/>
        <v>#DIV/0!</v>
      </c>
      <c r="H3527" s="15">
        <f t="shared" ca="1" si="335"/>
        <v>1.0992805755395683</v>
      </c>
      <c r="I3527" s="18" t="e">
        <f t="shared" ca="1" si="336"/>
        <v>#DIV/0!</v>
      </c>
      <c r="J3527" s="9" t="e">
        <f t="shared" ca="1" si="331"/>
        <v>#DIV/0!</v>
      </c>
    </row>
    <row r="3528" spans="3:10" x14ac:dyDescent="0.2">
      <c r="C3528" s="7">
        <v>477.75799999999998</v>
      </c>
      <c r="D3528" s="16">
        <v>1.96726681762E-2</v>
      </c>
      <c r="E3528" s="14">
        <f t="shared" ca="1" si="332"/>
        <v>0</v>
      </c>
      <c r="F3528" s="14">
        <f t="shared" ca="1" si="333"/>
        <v>453.42700000000002</v>
      </c>
      <c r="G3528" s="15" t="e">
        <f t="shared" ca="1" si="334"/>
        <v>#DIV/0!</v>
      </c>
      <c r="H3528" s="15">
        <f t="shared" ca="1" si="335"/>
        <v>1.0536602363776306</v>
      </c>
      <c r="I3528" s="18" t="e">
        <f t="shared" ca="1" si="336"/>
        <v>#DIV/0!</v>
      </c>
      <c r="J3528" s="9" t="e">
        <f t="shared" ca="1" si="331"/>
        <v>#DIV/0!</v>
      </c>
    </row>
    <row r="3529" spans="3:10" x14ac:dyDescent="0.2">
      <c r="C3529" s="7">
        <v>481.846</v>
      </c>
      <c r="D3529" s="16">
        <v>3.07676199568E-2</v>
      </c>
      <c r="E3529" s="14">
        <f t="shared" ca="1" si="332"/>
        <v>0</v>
      </c>
      <c r="F3529" s="14">
        <f t="shared" ca="1" si="333"/>
        <v>457.27199999999999</v>
      </c>
      <c r="G3529" s="15" t="e">
        <f t="shared" ca="1" si="334"/>
        <v>#DIV/0!</v>
      </c>
      <c r="H3529" s="15">
        <f t="shared" ca="1" si="335"/>
        <v>1.0537404433247608</v>
      </c>
      <c r="I3529" s="18" t="e">
        <f t="shared" ca="1" si="336"/>
        <v>#DIV/0!</v>
      </c>
      <c r="J3529" s="9" t="e">
        <f t="shared" ca="1" si="331"/>
        <v>#DIV/0!</v>
      </c>
    </row>
    <row r="3530" spans="3:10" x14ac:dyDescent="0.2">
      <c r="C3530" s="7">
        <v>475.95800000000003</v>
      </c>
      <c r="D3530" s="16">
        <v>2.7506711528000001E-2</v>
      </c>
      <c r="E3530" s="14">
        <f t="shared" ca="1" si="332"/>
        <v>0</v>
      </c>
      <c r="F3530" s="14">
        <f t="shared" ca="1" si="333"/>
        <v>451.33499999999998</v>
      </c>
      <c r="G3530" s="15" t="e">
        <f t="shared" ca="1" si="334"/>
        <v>#DIV/0!</v>
      </c>
      <c r="H3530" s="15">
        <f t="shared" ca="1" si="335"/>
        <v>1.0545559285231592</v>
      </c>
      <c r="I3530" s="18" t="e">
        <f t="shared" ca="1" si="336"/>
        <v>#DIV/0!</v>
      </c>
      <c r="J3530" s="9" t="e">
        <f t="shared" ca="1" si="331"/>
        <v>#DIV/0!</v>
      </c>
    </row>
    <row r="3531" spans="3:10" x14ac:dyDescent="0.2">
      <c r="C3531" s="7">
        <v>469.875</v>
      </c>
      <c r="D3531" s="16">
        <v>2.3206132602199999E-2</v>
      </c>
      <c r="E3531" s="14">
        <f t="shared" ca="1" si="332"/>
        <v>0</v>
      </c>
      <c r="F3531" s="14">
        <f t="shared" ca="1" si="333"/>
        <v>452.30799999999999</v>
      </c>
      <c r="G3531" s="15" t="e">
        <f t="shared" ca="1" si="334"/>
        <v>#DIV/0!</v>
      </c>
      <c r="H3531" s="15">
        <f t="shared" ca="1" si="335"/>
        <v>1.0388385790213748</v>
      </c>
      <c r="I3531" s="18" t="e">
        <f t="shared" ca="1" si="336"/>
        <v>#DIV/0!</v>
      </c>
      <c r="J3531" s="9" t="e">
        <f t="shared" ca="1" si="331"/>
        <v>#DIV/0!</v>
      </c>
    </row>
    <row r="3532" spans="3:10" x14ac:dyDescent="0.2">
      <c r="C3532" s="7">
        <v>490.89699999999999</v>
      </c>
      <c r="D3532" s="16">
        <v>6.4129267291400005E-2</v>
      </c>
      <c r="E3532" s="14">
        <f t="shared" ca="1" si="332"/>
        <v>0</v>
      </c>
      <c r="F3532" s="14">
        <f t="shared" ca="1" si="333"/>
        <v>449.43700000000001</v>
      </c>
      <c r="G3532" s="15" t="e">
        <f t="shared" ca="1" si="334"/>
        <v>#DIV/0!</v>
      </c>
      <c r="H3532" s="15">
        <f t="shared" ca="1" si="335"/>
        <v>1.0922487467653976</v>
      </c>
      <c r="I3532" s="18" t="e">
        <f t="shared" ca="1" si="336"/>
        <v>#DIV/0!</v>
      </c>
      <c r="J3532" s="9" t="e">
        <f t="shared" ca="1" si="331"/>
        <v>#DIV/0!</v>
      </c>
    </row>
    <row r="3533" spans="3:10" x14ac:dyDescent="0.2">
      <c r="C3533" s="7">
        <v>503.45100000000002</v>
      </c>
      <c r="D3533" s="16">
        <v>7.9683408578599998E-2</v>
      </c>
      <c r="E3533" s="14">
        <f t="shared" ca="1" si="332"/>
        <v>0</v>
      </c>
      <c r="F3533" s="14">
        <f t="shared" ca="1" si="333"/>
        <v>452.01600000000002</v>
      </c>
      <c r="G3533" s="15" t="e">
        <f t="shared" ca="1" si="334"/>
        <v>#DIV/0!</v>
      </c>
      <c r="H3533" s="15">
        <f t="shared" ca="1" si="335"/>
        <v>1.1137902198152279</v>
      </c>
      <c r="I3533" s="18" t="e">
        <f t="shared" ca="1" si="336"/>
        <v>#DIV/0!</v>
      </c>
      <c r="J3533" s="9" t="e">
        <f t="shared" ca="1" si="331"/>
        <v>#DIV/0!</v>
      </c>
    </row>
    <row r="3534" spans="3:10" x14ac:dyDescent="0.2">
      <c r="C3534" s="7">
        <v>516.20100000000002</v>
      </c>
      <c r="D3534" s="16">
        <v>9.2946563171299998E-2</v>
      </c>
      <c r="E3534" s="14">
        <f t="shared" ca="1" si="332"/>
        <v>0</v>
      </c>
      <c r="F3534" s="14">
        <f t="shared" ca="1" si="333"/>
        <v>458.19600000000003</v>
      </c>
      <c r="G3534" s="15" t="e">
        <f t="shared" ca="1" si="334"/>
        <v>#DIV/0!</v>
      </c>
      <c r="H3534" s="15">
        <f t="shared" ca="1" si="335"/>
        <v>1.1265942958908415</v>
      </c>
      <c r="I3534" s="18" t="e">
        <f t="shared" ca="1" si="336"/>
        <v>#DIV/0!</v>
      </c>
      <c r="J3534" s="9" t="e">
        <f t="shared" ca="1" si="331"/>
        <v>#DIV/0!</v>
      </c>
    </row>
    <row r="3535" spans="3:10" x14ac:dyDescent="0.2">
      <c r="C3535" s="7">
        <v>522.62400000000002</v>
      </c>
      <c r="D3535" s="16">
        <v>0.100651375312</v>
      </c>
      <c r="E3535" s="14">
        <f t="shared" ca="1" si="332"/>
        <v>0</v>
      </c>
      <c r="F3535" s="14">
        <f t="shared" ca="1" si="333"/>
        <v>466.03100000000001</v>
      </c>
      <c r="G3535" s="15" t="e">
        <f t="shared" ca="1" si="334"/>
        <v>#DIV/0!</v>
      </c>
      <c r="H3535" s="15">
        <f t="shared" ca="1" si="335"/>
        <v>1.1214361276395777</v>
      </c>
      <c r="I3535" s="18" t="e">
        <f t="shared" ca="1" si="336"/>
        <v>#DIV/0!</v>
      </c>
      <c r="J3535" s="9" t="e">
        <f t="shared" ca="1" si="331"/>
        <v>#DIV/0!</v>
      </c>
    </row>
    <row r="3536" spans="3:10" x14ac:dyDescent="0.2">
      <c r="C3536" s="7">
        <v>526.322</v>
      </c>
      <c r="D3536" s="16">
        <v>0.10621766216300001</v>
      </c>
      <c r="E3536" s="14">
        <f t="shared" ca="1" si="332"/>
        <v>0</v>
      </c>
      <c r="F3536" s="14">
        <f t="shared" ca="1" si="333"/>
        <v>463.93799999999999</v>
      </c>
      <c r="G3536" s="15" t="e">
        <f t="shared" ca="1" si="334"/>
        <v>#DIV/0!</v>
      </c>
      <c r="H3536" s="15">
        <f t="shared" ca="1" si="335"/>
        <v>1.1344662433342387</v>
      </c>
      <c r="I3536" s="18" t="e">
        <f t="shared" ca="1" si="336"/>
        <v>#DIV/0!</v>
      </c>
      <c r="J3536" s="9" t="e">
        <f t="shared" ca="1" si="331"/>
        <v>#DIV/0!</v>
      </c>
    </row>
    <row r="3537" spans="3:10" x14ac:dyDescent="0.2">
      <c r="C3537" s="7">
        <v>529.72900000000004</v>
      </c>
      <c r="D3537" s="16">
        <v>0.11318581772400001</v>
      </c>
      <c r="E3537" s="14">
        <f t="shared" ca="1" si="332"/>
        <v>0</v>
      </c>
      <c r="F3537" s="14">
        <f t="shared" ca="1" si="333"/>
        <v>462.28399999999999</v>
      </c>
      <c r="G3537" s="15" t="e">
        <f t="shared" ca="1" si="334"/>
        <v>#DIV/0!</v>
      </c>
      <c r="H3537" s="15">
        <f t="shared" ca="1" si="335"/>
        <v>1.1458951640117332</v>
      </c>
      <c r="I3537" s="18" t="e">
        <f t="shared" ca="1" si="336"/>
        <v>#DIV/0!</v>
      </c>
      <c r="J3537" s="9" t="e">
        <f t="shared" ca="1" si="331"/>
        <v>#DIV/0!</v>
      </c>
    </row>
    <row r="3538" spans="3:10" x14ac:dyDescent="0.2">
      <c r="C3538" s="7">
        <v>538.47799999999995</v>
      </c>
      <c r="D3538" s="16">
        <v>0.116992078217</v>
      </c>
      <c r="E3538" s="14">
        <f t="shared" ca="1" si="332"/>
        <v>0</v>
      </c>
      <c r="F3538" s="14">
        <f t="shared" ca="1" si="333"/>
        <v>463.93799999999999</v>
      </c>
      <c r="G3538" s="15" t="e">
        <f t="shared" ca="1" si="334"/>
        <v>#DIV/0!</v>
      </c>
      <c r="H3538" s="15">
        <f t="shared" ca="1" si="335"/>
        <v>1.1606680202958153</v>
      </c>
      <c r="I3538" s="18" t="e">
        <f t="shared" ca="1" si="336"/>
        <v>#DIV/0!</v>
      </c>
      <c r="J3538" s="9" t="e">
        <f t="shared" ca="1" si="331"/>
        <v>#DIV/0!</v>
      </c>
    </row>
    <row r="3539" spans="3:10" x14ac:dyDescent="0.2">
      <c r="C3539" s="7">
        <v>537.98400000000004</v>
      </c>
      <c r="D3539" s="16">
        <v>0.112155059707</v>
      </c>
      <c r="E3539" s="14">
        <f t="shared" ca="1" si="332"/>
        <v>0</v>
      </c>
      <c r="F3539" s="14">
        <f t="shared" ca="1" si="333"/>
        <v>466.46899999999999</v>
      </c>
      <c r="G3539" s="15" t="e">
        <f t="shared" ca="1" si="334"/>
        <v>#DIV/0!</v>
      </c>
      <c r="H3539" s="15">
        <f t="shared" ca="1" si="335"/>
        <v>1.1533113668861168</v>
      </c>
      <c r="I3539" s="18" t="e">
        <f t="shared" ca="1" si="336"/>
        <v>#DIV/0!</v>
      </c>
      <c r="J3539" s="9" t="e">
        <f t="shared" ca="1" si="331"/>
        <v>#DIV/0!</v>
      </c>
    </row>
    <row r="3540" spans="3:10" x14ac:dyDescent="0.2">
      <c r="C3540" s="7">
        <v>540.452</v>
      </c>
      <c r="D3540" s="16">
        <v>0.104897047095</v>
      </c>
      <c r="E3540" s="14">
        <f t="shared" ca="1" si="332"/>
        <v>0</v>
      </c>
      <c r="F3540" s="14">
        <f t="shared" ca="1" si="333"/>
        <v>471.82100000000003</v>
      </c>
      <c r="G3540" s="15" t="e">
        <f t="shared" ca="1" si="334"/>
        <v>#DIV/0!</v>
      </c>
      <c r="H3540" s="15">
        <f t="shared" ca="1" si="335"/>
        <v>1.1454598248064414</v>
      </c>
      <c r="I3540" s="18" t="e">
        <f t="shared" ca="1" si="336"/>
        <v>#DIV/0!</v>
      </c>
      <c r="J3540" s="9" t="e">
        <f t="shared" ca="1" si="331"/>
        <v>#DIV/0!</v>
      </c>
    </row>
    <row r="3541" spans="3:10" x14ac:dyDescent="0.2">
      <c r="C3541" s="7">
        <v>535.51599999999996</v>
      </c>
      <c r="D3541" s="16">
        <v>9.7439018526099999E-2</v>
      </c>
      <c r="E3541" s="14">
        <f t="shared" ca="1" si="332"/>
        <v>0</v>
      </c>
      <c r="F3541" s="14">
        <f t="shared" ca="1" si="333"/>
        <v>474.06</v>
      </c>
      <c r="G3541" s="15" t="e">
        <f t="shared" ca="1" si="334"/>
        <v>#DIV/0!</v>
      </c>
      <c r="H3541" s="15">
        <f t="shared" ca="1" si="335"/>
        <v>1.1296375986162088</v>
      </c>
      <c r="I3541" s="18" t="e">
        <f t="shared" ca="1" si="336"/>
        <v>#DIV/0!</v>
      </c>
      <c r="J3541" s="9" t="e">
        <f t="shared" ca="1" si="331"/>
        <v>#DIV/0!</v>
      </c>
    </row>
    <row r="3542" spans="3:10" x14ac:dyDescent="0.2">
      <c r="C3542" s="7">
        <v>535.91099999999994</v>
      </c>
      <c r="D3542" s="16">
        <v>9.0983549720100004E-2</v>
      </c>
      <c r="E3542" s="14">
        <f t="shared" ca="1" si="332"/>
        <v>0</v>
      </c>
      <c r="F3542" s="14">
        <f t="shared" ca="1" si="333"/>
        <v>481.89400000000001</v>
      </c>
      <c r="G3542" s="15" t="e">
        <f t="shared" ca="1" si="334"/>
        <v>#DIV/0!</v>
      </c>
      <c r="H3542" s="15">
        <f t="shared" ca="1" si="335"/>
        <v>1.1120931159134579</v>
      </c>
      <c r="I3542" s="18" t="e">
        <f t="shared" ca="1" si="336"/>
        <v>#DIV/0!</v>
      </c>
      <c r="J3542" s="9" t="e">
        <f t="shared" ca="1" si="331"/>
        <v>#DIV/0!</v>
      </c>
    </row>
    <row r="3543" spans="3:10" x14ac:dyDescent="0.2">
      <c r="C3543" s="7">
        <v>536.79999999999995</v>
      </c>
      <c r="D3543" s="16">
        <v>9.2361247555200005E-2</v>
      </c>
      <c r="E3543" s="14">
        <f t="shared" ca="1" si="332"/>
        <v>0</v>
      </c>
      <c r="F3543" s="14">
        <f t="shared" ca="1" si="333"/>
        <v>479.315</v>
      </c>
      <c r="G3543" s="15" t="e">
        <f t="shared" ca="1" si="334"/>
        <v>#DIV/0!</v>
      </c>
      <c r="H3543" s="15">
        <f t="shared" ca="1" si="335"/>
        <v>1.1199315690099412</v>
      </c>
      <c r="I3543" s="18" t="e">
        <f t="shared" ca="1" si="336"/>
        <v>#DIV/0!</v>
      </c>
      <c r="J3543" s="9" t="e">
        <f t="shared" ref="J3543:J3606" ca="1" si="337">ROUND(I3543-D3543,10)</f>
        <v>#DIV/0!</v>
      </c>
    </row>
    <row r="3544" spans="3:10" x14ac:dyDescent="0.2">
      <c r="C3544" s="7">
        <v>536.20699999999999</v>
      </c>
      <c r="D3544" s="16">
        <v>9.5288840466100005E-2</v>
      </c>
      <c r="E3544" s="14">
        <f t="shared" ca="1" si="332"/>
        <v>0</v>
      </c>
      <c r="F3544" s="14">
        <f t="shared" ca="1" si="333"/>
        <v>480.38600000000002</v>
      </c>
      <c r="G3544" s="15" t="e">
        <f t="shared" ca="1" si="334"/>
        <v>#DIV/0!</v>
      </c>
      <c r="H3544" s="15">
        <f t="shared" ca="1" si="335"/>
        <v>1.11620030558759</v>
      </c>
      <c r="I3544" s="18" t="e">
        <f t="shared" ca="1" si="336"/>
        <v>#DIV/0!</v>
      </c>
      <c r="J3544" s="9" t="e">
        <f t="shared" ca="1" si="337"/>
        <v>#DIV/0!</v>
      </c>
    </row>
    <row r="3545" spans="3:10" x14ac:dyDescent="0.2">
      <c r="C3545" s="7">
        <v>532.55499999999995</v>
      </c>
      <c r="D3545" s="16">
        <v>9.7827062358200004E-2</v>
      </c>
      <c r="E3545" s="14">
        <f t="shared" ca="1" si="332"/>
        <v>0</v>
      </c>
      <c r="F3545" s="14">
        <f t="shared" ca="1" si="333"/>
        <v>476.68799999999999</v>
      </c>
      <c r="G3545" s="15" t="e">
        <f t="shared" ca="1" si="334"/>
        <v>#DIV/0!</v>
      </c>
      <c r="H3545" s="15">
        <f t="shared" ca="1" si="335"/>
        <v>1.1171982512670762</v>
      </c>
      <c r="I3545" s="18" t="e">
        <f t="shared" ca="1" si="336"/>
        <v>#DIV/0!</v>
      </c>
      <c r="J3545" s="9" t="e">
        <f t="shared" ca="1" si="337"/>
        <v>#DIV/0!</v>
      </c>
    </row>
    <row r="3546" spans="3:10" x14ac:dyDescent="0.2">
      <c r="C3546" s="7">
        <v>535.22</v>
      </c>
      <c r="D3546" s="16">
        <v>8.98237281719E-2</v>
      </c>
      <c r="E3546" s="14">
        <f t="shared" ca="1" si="332"/>
        <v>0</v>
      </c>
      <c r="F3546" s="14">
        <f t="shared" ca="1" si="333"/>
        <v>480.77499999999998</v>
      </c>
      <c r="G3546" s="15" t="e">
        <f t="shared" ca="1" si="334"/>
        <v>#DIV/0!</v>
      </c>
      <c r="H3546" s="15">
        <f t="shared" ca="1" si="335"/>
        <v>1.1132442410691072</v>
      </c>
      <c r="I3546" s="18" t="e">
        <f t="shared" ca="1" si="336"/>
        <v>#DIV/0!</v>
      </c>
      <c r="J3546" s="9" t="e">
        <f t="shared" ca="1" si="337"/>
        <v>#DIV/0!</v>
      </c>
    </row>
    <row r="3547" spans="3:10" x14ac:dyDescent="0.2">
      <c r="C3547" s="7">
        <v>534.13400000000001</v>
      </c>
      <c r="D3547" s="16">
        <v>8.8949584479599997E-2</v>
      </c>
      <c r="E3547" s="14">
        <f t="shared" ca="1" si="332"/>
        <v>0</v>
      </c>
      <c r="F3547" s="14">
        <f t="shared" ca="1" si="333"/>
        <v>484.37599999999998</v>
      </c>
      <c r="G3547" s="15" t="e">
        <f t="shared" ca="1" si="334"/>
        <v>#DIV/0!</v>
      </c>
      <c r="H3547" s="15">
        <f t="shared" ca="1" si="335"/>
        <v>1.1027259814689416</v>
      </c>
      <c r="I3547" s="18" t="e">
        <f t="shared" ca="1" si="336"/>
        <v>#DIV/0!</v>
      </c>
      <c r="J3547" s="9" t="e">
        <f t="shared" ca="1" si="337"/>
        <v>#DIV/0!</v>
      </c>
    </row>
    <row r="3548" spans="3:10" x14ac:dyDescent="0.2">
      <c r="C3548" s="7">
        <v>535.51599999999996</v>
      </c>
      <c r="D3548" s="16">
        <v>0.10514160649</v>
      </c>
      <c r="E3548" s="14">
        <f t="shared" ca="1" si="332"/>
        <v>0</v>
      </c>
      <c r="F3548" s="14">
        <f t="shared" ca="1" si="333"/>
        <v>477.75799999999998</v>
      </c>
      <c r="G3548" s="15" t="e">
        <f t="shared" ca="1" si="334"/>
        <v>#DIV/0!</v>
      </c>
      <c r="H3548" s="15">
        <f t="shared" ca="1" si="335"/>
        <v>1.1208938416520497</v>
      </c>
      <c r="I3548" s="18" t="e">
        <f t="shared" ca="1" si="336"/>
        <v>#DIV/0!</v>
      </c>
      <c r="J3548" s="9" t="e">
        <f t="shared" ca="1" si="337"/>
        <v>#DIV/0!</v>
      </c>
    </row>
    <row r="3549" spans="3:10" x14ac:dyDescent="0.2">
      <c r="C3549" s="7">
        <v>539.86</v>
      </c>
      <c r="D3549" s="16">
        <v>0.101770072992</v>
      </c>
      <c r="E3549" s="14">
        <f t="shared" ca="1" si="332"/>
        <v>0</v>
      </c>
      <c r="F3549" s="14">
        <f t="shared" ca="1" si="333"/>
        <v>481.846</v>
      </c>
      <c r="G3549" s="15" t="e">
        <f t="shared" ca="1" si="334"/>
        <v>#DIV/0!</v>
      </c>
      <c r="H3549" s="15">
        <f t="shared" ca="1" si="335"/>
        <v>1.1203994637290753</v>
      </c>
      <c r="I3549" s="18" t="e">
        <f t="shared" ca="1" si="336"/>
        <v>#DIV/0!</v>
      </c>
      <c r="J3549" s="9" t="e">
        <f t="shared" ca="1" si="337"/>
        <v>#DIV/0!</v>
      </c>
    </row>
    <row r="3550" spans="3:10" x14ac:dyDescent="0.2">
      <c r="C3550" s="7">
        <v>550.32299999999998</v>
      </c>
      <c r="D3550" s="16">
        <v>0.134748031809</v>
      </c>
      <c r="E3550" s="14">
        <f t="shared" ca="1" si="332"/>
        <v>0</v>
      </c>
      <c r="F3550" s="14">
        <f t="shared" ca="1" si="333"/>
        <v>475.95800000000003</v>
      </c>
      <c r="G3550" s="15" t="e">
        <f t="shared" ca="1" si="334"/>
        <v>#DIV/0!</v>
      </c>
      <c r="H3550" s="15">
        <f t="shared" ca="1" si="335"/>
        <v>1.1562427777240847</v>
      </c>
      <c r="I3550" s="18" t="e">
        <f t="shared" ca="1" si="336"/>
        <v>#DIV/0!</v>
      </c>
      <c r="J3550" s="9" t="e">
        <f t="shared" ca="1" si="337"/>
        <v>#DIV/0!</v>
      </c>
    </row>
    <row r="3551" spans="3:10" x14ac:dyDescent="0.2">
      <c r="C3551" s="7">
        <v>557.03599999999994</v>
      </c>
      <c r="D3551" s="16">
        <v>0.16170612588800001</v>
      </c>
      <c r="E3551" s="14">
        <f t="shared" ca="1" si="332"/>
        <v>0</v>
      </c>
      <c r="F3551" s="14">
        <f t="shared" ca="1" si="333"/>
        <v>469.875</v>
      </c>
      <c r="G3551" s="15" t="e">
        <f t="shared" ca="1" si="334"/>
        <v>#DIV/0!</v>
      </c>
      <c r="H3551" s="15">
        <f t="shared" ca="1" si="335"/>
        <v>1.1854982708167066</v>
      </c>
      <c r="I3551" s="18" t="e">
        <f t="shared" ca="1" si="336"/>
        <v>#DIV/0!</v>
      </c>
      <c r="J3551" s="9" t="e">
        <f t="shared" ca="1" si="337"/>
        <v>#DIV/0!</v>
      </c>
    </row>
    <row r="3552" spans="3:10" x14ac:dyDescent="0.2">
      <c r="C3552" s="7">
        <v>560.78700000000003</v>
      </c>
      <c r="D3552" s="16">
        <v>0.12347359195</v>
      </c>
      <c r="E3552" s="14">
        <f t="shared" ca="1" si="332"/>
        <v>0</v>
      </c>
      <c r="F3552" s="14">
        <f t="shared" ca="1" si="333"/>
        <v>490.89699999999999</v>
      </c>
      <c r="G3552" s="15" t="e">
        <f t="shared" ca="1" si="334"/>
        <v>#DIV/0!</v>
      </c>
      <c r="H3552" s="15">
        <f t="shared" ca="1" si="335"/>
        <v>1.1423720250887661</v>
      </c>
      <c r="I3552" s="18" t="e">
        <f t="shared" ca="1" si="336"/>
        <v>#DIV/0!</v>
      </c>
      <c r="J3552" s="9" t="e">
        <f t="shared" ca="1" si="337"/>
        <v>#DIV/0!</v>
      </c>
    </row>
    <row r="3553" spans="3:10" x14ac:dyDescent="0.2">
      <c r="C3553" s="7">
        <v>573.42200000000003</v>
      </c>
      <c r="D3553" s="16">
        <v>0.113475993485</v>
      </c>
      <c r="E3553" s="14">
        <f t="shared" ref="E3553:E3616" ca="1" si="338">OFFSET(B3553,-$K$1,0)</f>
        <v>0</v>
      </c>
      <c r="F3553" s="14">
        <f t="shared" ref="F3553:F3616" ca="1" si="339">OFFSET(C3553,-$K$1,0)</f>
        <v>503.45100000000002</v>
      </c>
      <c r="G3553" s="15" t="e">
        <f t="shared" ref="G3553:G3616" ca="1" si="340">B3553/E3553</f>
        <v>#DIV/0!</v>
      </c>
      <c r="H3553" s="15">
        <f t="shared" ref="H3553:H3616" ca="1" si="341">C3553/F3553</f>
        <v>1.1389827411207842</v>
      </c>
      <c r="I3553" s="18" t="e">
        <f t="shared" ref="I3553:I3616" ca="1" si="342">H3553/G3553-1</f>
        <v>#DIV/0!</v>
      </c>
      <c r="J3553" s="9" t="e">
        <f t="shared" ca="1" si="337"/>
        <v>#DIV/0!</v>
      </c>
    </row>
    <row r="3554" spans="3:10" x14ac:dyDescent="0.2">
      <c r="C3554" s="7">
        <v>574.11300000000006</v>
      </c>
      <c r="D3554" s="16">
        <v>9.8301466028399995E-2</v>
      </c>
      <c r="E3554" s="14">
        <f t="shared" ca="1" si="338"/>
        <v>0</v>
      </c>
      <c r="F3554" s="14">
        <f t="shared" ca="1" si="339"/>
        <v>516.20100000000002</v>
      </c>
      <c r="G3554" s="15" t="e">
        <f t="shared" ca="1" si="340"/>
        <v>#DIV/0!</v>
      </c>
      <c r="H3554" s="15">
        <f t="shared" ca="1" si="341"/>
        <v>1.1121888566662987</v>
      </c>
      <c r="I3554" s="18" t="e">
        <f t="shared" ca="1" si="342"/>
        <v>#DIV/0!</v>
      </c>
      <c r="J3554" s="9" t="e">
        <f t="shared" ca="1" si="337"/>
        <v>#DIV/0!</v>
      </c>
    </row>
    <row r="3555" spans="3:10" x14ac:dyDescent="0.2">
      <c r="C3555" s="7">
        <v>561.18200000000002</v>
      </c>
      <c r="D3555" s="16">
        <v>7.1103526248499999E-2</v>
      </c>
      <c r="E3555" s="14">
        <f t="shared" ca="1" si="338"/>
        <v>0</v>
      </c>
      <c r="F3555" s="14">
        <f t="shared" ca="1" si="339"/>
        <v>522.62400000000002</v>
      </c>
      <c r="G3555" s="15" t="e">
        <f t="shared" ca="1" si="340"/>
        <v>#DIV/0!</v>
      </c>
      <c r="H3555" s="15">
        <f t="shared" ca="1" si="341"/>
        <v>1.0737777063433749</v>
      </c>
      <c r="I3555" s="18" t="e">
        <f t="shared" ca="1" si="342"/>
        <v>#DIV/0!</v>
      </c>
      <c r="J3555" s="9" t="e">
        <f t="shared" ca="1" si="337"/>
        <v>#DIV/0!</v>
      </c>
    </row>
    <row r="3556" spans="3:10" x14ac:dyDescent="0.2">
      <c r="C3556" s="7">
        <v>559.99699999999996</v>
      </c>
      <c r="D3556" s="16">
        <v>6.4712093273399995E-2</v>
      </c>
      <c r="E3556" s="14">
        <f t="shared" ca="1" si="338"/>
        <v>0</v>
      </c>
      <c r="F3556" s="14">
        <f t="shared" ca="1" si="339"/>
        <v>526.322</v>
      </c>
      <c r="G3556" s="15" t="e">
        <f t="shared" ca="1" si="340"/>
        <v>#DIV/0!</v>
      </c>
      <c r="H3556" s="15">
        <f t="shared" ca="1" si="341"/>
        <v>1.0639817450154088</v>
      </c>
      <c r="I3556" s="18" t="e">
        <f t="shared" ca="1" si="342"/>
        <v>#DIV/0!</v>
      </c>
      <c r="J3556" s="9" t="e">
        <f t="shared" ca="1" si="337"/>
        <v>#DIV/0!</v>
      </c>
    </row>
    <row r="3557" spans="3:10" x14ac:dyDescent="0.2">
      <c r="C3557" s="7">
        <v>565.91999999999996</v>
      </c>
      <c r="D3557" s="16">
        <v>6.9519155137399993E-2</v>
      </c>
      <c r="E3557" s="14">
        <f t="shared" ca="1" si="338"/>
        <v>0</v>
      </c>
      <c r="F3557" s="14">
        <f t="shared" ca="1" si="339"/>
        <v>529.72900000000004</v>
      </c>
      <c r="G3557" s="15" t="e">
        <f t="shared" ca="1" si="340"/>
        <v>#DIV/0!</v>
      </c>
      <c r="H3557" s="15">
        <f t="shared" ca="1" si="341"/>
        <v>1.068319839012023</v>
      </c>
      <c r="I3557" s="18" t="e">
        <f t="shared" ca="1" si="342"/>
        <v>#DIV/0!</v>
      </c>
      <c r="J3557" s="9" t="e">
        <f t="shared" ca="1" si="337"/>
        <v>#DIV/0!</v>
      </c>
    </row>
    <row r="3558" spans="3:10" x14ac:dyDescent="0.2">
      <c r="C3558" s="7">
        <v>570.55899999999997</v>
      </c>
      <c r="D3558" s="16">
        <v>8.1106466543200001E-2</v>
      </c>
      <c r="E3558" s="14">
        <f t="shared" ca="1" si="338"/>
        <v>0</v>
      </c>
      <c r="F3558" s="14">
        <f t="shared" ca="1" si="339"/>
        <v>538.47799999999995</v>
      </c>
      <c r="G3558" s="15" t="e">
        <f t="shared" ca="1" si="340"/>
        <v>#DIV/0!</v>
      </c>
      <c r="H3558" s="15">
        <f t="shared" ca="1" si="341"/>
        <v>1.0595771786405388</v>
      </c>
      <c r="I3558" s="18" t="e">
        <f t="shared" ca="1" si="342"/>
        <v>#DIV/0!</v>
      </c>
      <c r="J3558" s="9" t="e">
        <f t="shared" ca="1" si="337"/>
        <v>#DIV/0!</v>
      </c>
    </row>
    <row r="3559" spans="3:10" x14ac:dyDescent="0.2">
      <c r="C3559" s="7">
        <v>558.31899999999996</v>
      </c>
      <c r="D3559" s="16">
        <v>7.1112042017399998E-2</v>
      </c>
      <c r="E3559" s="14">
        <f t="shared" ca="1" si="338"/>
        <v>0</v>
      </c>
      <c r="F3559" s="14">
        <f t="shared" ca="1" si="339"/>
        <v>537.98400000000004</v>
      </c>
      <c r="G3559" s="15" t="e">
        <f t="shared" ca="1" si="340"/>
        <v>#DIV/0!</v>
      </c>
      <c r="H3559" s="15">
        <f t="shared" ca="1" si="341"/>
        <v>1.0377985218891266</v>
      </c>
      <c r="I3559" s="18" t="e">
        <f t="shared" ca="1" si="342"/>
        <v>#DIV/0!</v>
      </c>
      <c r="J3559" s="9" t="e">
        <f t="shared" ca="1" si="337"/>
        <v>#DIV/0!</v>
      </c>
    </row>
    <row r="3560" spans="3:10" x14ac:dyDescent="0.2">
      <c r="C3560" s="7">
        <v>552.1</v>
      </c>
      <c r="D3560" s="16">
        <v>6.3790075887100006E-2</v>
      </c>
      <c r="E3560" s="14">
        <f t="shared" ca="1" si="338"/>
        <v>0</v>
      </c>
      <c r="F3560" s="14">
        <f t="shared" ca="1" si="339"/>
        <v>540.452</v>
      </c>
      <c r="G3560" s="15" t="e">
        <f t="shared" ca="1" si="340"/>
        <v>#DIV/0!</v>
      </c>
      <c r="H3560" s="15">
        <f t="shared" ca="1" si="341"/>
        <v>1.0215523302716984</v>
      </c>
      <c r="I3560" s="18" t="e">
        <f t="shared" ca="1" si="342"/>
        <v>#DIV/0!</v>
      </c>
      <c r="J3560" s="9" t="e">
        <f t="shared" ca="1" si="337"/>
        <v>#DIV/0!</v>
      </c>
    </row>
    <row r="3561" spans="3:10" x14ac:dyDescent="0.2">
      <c r="C3561" s="7">
        <v>553.87699999999995</v>
      </c>
      <c r="D3561" s="16">
        <v>6.8477095907300001E-2</v>
      </c>
      <c r="E3561" s="14">
        <f t="shared" ca="1" si="338"/>
        <v>0</v>
      </c>
      <c r="F3561" s="14">
        <f t="shared" ca="1" si="339"/>
        <v>535.51599999999996</v>
      </c>
      <c r="G3561" s="15" t="e">
        <f t="shared" ca="1" si="340"/>
        <v>#DIV/0!</v>
      </c>
      <c r="H3561" s="15">
        <f t="shared" ca="1" si="341"/>
        <v>1.0342865572643956</v>
      </c>
      <c r="I3561" s="18" t="e">
        <f t="shared" ca="1" si="342"/>
        <v>#DIV/0!</v>
      </c>
      <c r="J3561" s="9" t="e">
        <f t="shared" ca="1" si="337"/>
        <v>#DIV/0!</v>
      </c>
    </row>
    <row r="3562" spans="3:10" x14ac:dyDescent="0.2">
      <c r="C3562" s="7">
        <v>564.63699999999994</v>
      </c>
      <c r="D3562" s="16">
        <v>7.37810372425E-2</v>
      </c>
      <c r="E3562" s="14">
        <f t="shared" ca="1" si="338"/>
        <v>0</v>
      </c>
      <c r="F3562" s="14">
        <f t="shared" ca="1" si="339"/>
        <v>535.91099999999994</v>
      </c>
      <c r="G3562" s="15" t="e">
        <f t="shared" ca="1" si="340"/>
        <v>#DIV/0!</v>
      </c>
      <c r="H3562" s="15">
        <f t="shared" ca="1" si="341"/>
        <v>1.0536021839447223</v>
      </c>
      <c r="I3562" s="18" t="e">
        <f t="shared" ca="1" si="342"/>
        <v>#DIV/0!</v>
      </c>
      <c r="J3562" s="9" t="e">
        <f t="shared" ca="1" si="337"/>
        <v>#DIV/0!</v>
      </c>
    </row>
    <row r="3563" spans="3:10" x14ac:dyDescent="0.2">
      <c r="C3563" s="7">
        <v>559.40499999999997</v>
      </c>
      <c r="D3563" s="16">
        <v>6.6756821942399999E-2</v>
      </c>
      <c r="E3563" s="14">
        <f t="shared" ca="1" si="338"/>
        <v>0</v>
      </c>
      <c r="F3563" s="14">
        <f t="shared" ca="1" si="339"/>
        <v>536.79999999999995</v>
      </c>
      <c r="G3563" s="15" t="e">
        <f t="shared" ca="1" si="340"/>
        <v>#DIV/0!</v>
      </c>
      <c r="H3563" s="15">
        <f t="shared" ca="1" si="341"/>
        <v>1.0421106557377049</v>
      </c>
      <c r="I3563" s="18" t="e">
        <f t="shared" ca="1" si="342"/>
        <v>#DIV/0!</v>
      </c>
      <c r="J3563" s="9" t="e">
        <f t="shared" ca="1" si="337"/>
        <v>#DIV/0!</v>
      </c>
    </row>
    <row r="3564" spans="3:10" x14ac:dyDescent="0.2">
      <c r="C3564" s="7">
        <v>573.62</v>
      </c>
      <c r="D3564" s="16">
        <v>7.6901466276699998E-2</v>
      </c>
      <c r="E3564" s="14">
        <f t="shared" ca="1" si="338"/>
        <v>0</v>
      </c>
      <c r="F3564" s="14">
        <f t="shared" ca="1" si="339"/>
        <v>536.20699999999999</v>
      </c>
      <c r="G3564" s="15" t="e">
        <f t="shared" ca="1" si="340"/>
        <v>#DIV/0!</v>
      </c>
      <c r="H3564" s="15">
        <f t="shared" ca="1" si="341"/>
        <v>1.0697734270533581</v>
      </c>
      <c r="I3564" s="18" t="e">
        <f t="shared" ca="1" si="342"/>
        <v>#DIV/0!</v>
      </c>
      <c r="J3564" s="9" t="e">
        <f t="shared" ca="1" si="337"/>
        <v>#DIV/0!</v>
      </c>
    </row>
    <row r="3565" spans="3:10" x14ac:dyDescent="0.2">
      <c r="C3565" s="7">
        <v>575.89</v>
      </c>
      <c r="D3565" s="16">
        <v>8.1007799007199996E-2</v>
      </c>
      <c r="E3565" s="14">
        <f t="shared" ca="1" si="338"/>
        <v>0</v>
      </c>
      <c r="F3565" s="14">
        <f t="shared" ca="1" si="339"/>
        <v>532.55499999999995</v>
      </c>
      <c r="G3565" s="15" t="e">
        <f t="shared" ca="1" si="340"/>
        <v>#DIV/0!</v>
      </c>
      <c r="H3565" s="15">
        <f t="shared" ca="1" si="341"/>
        <v>1.0813718770831182</v>
      </c>
      <c r="I3565" s="18" t="e">
        <f t="shared" ca="1" si="342"/>
        <v>#DIV/0!</v>
      </c>
      <c r="J3565" s="9" t="e">
        <f t="shared" ca="1" si="337"/>
        <v>#DIV/0!</v>
      </c>
    </row>
    <row r="3566" spans="3:10" x14ac:dyDescent="0.2">
      <c r="C3566" s="7">
        <v>581.12199999999996</v>
      </c>
      <c r="D3566" s="16">
        <v>9.1116410612199994E-2</v>
      </c>
      <c r="E3566" s="14">
        <f t="shared" ca="1" si="338"/>
        <v>0</v>
      </c>
      <c r="F3566" s="14">
        <f t="shared" ca="1" si="339"/>
        <v>535.22</v>
      </c>
      <c r="G3566" s="15" t="e">
        <f t="shared" ca="1" si="340"/>
        <v>#DIV/0!</v>
      </c>
      <c r="H3566" s="15">
        <f t="shared" ca="1" si="341"/>
        <v>1.0857628638690631</v>
      </c>
      <c r="I3566" s="18" t="e">
        <f t="shared" ca="1" si="342"/>
        <v>#DIV/0!</v>
      </c>
      <c r="J3566" s="9" t="e">
        <f t="shared" ca="1" si="337"/>
        <v>#DIV/0!</v>
      </c>
    </row>
    <row r="3567" spans="3:10" x14ac:dyDescent="0.2">
      <c r="C3567" s="7">
        <v>569.86800000000005</v>
      </c>
      <c r="D3567" s="16">
        <v>5.5230559304600003E-2</v>
      </c>
      <c r="E3567" s="14">
        <f t="shared" ca="1" si="338"/>
        <v>0</v>
      </c>
      <c r="F3567" s="14">
        <f t="shared" ca="1" si="339"/>
        <v>534.13400000000001</v>
      </c>
      <c r="G3567" s="15" t="e">
        <f t="shared" ca="1" si="340"/>
        <v>#DIV/0!</v>
      </c>
      <c r="H3567" s="15">
        <f t="shared" ca="1" si="341"/>
        <v>1.0669008151512542</v>
      </c>
      <c r="I3567" s="18" t="e">
        <f t="shared" ca="1" si="342"/>
        <v>#DIV/0!</v>
      </c>
      <c r="J3567" s="9" t="e">
        <f t="shared" ca="1" si="337"/>
        <v>#DIV/0!</v>
      </c>
    </row>
    <row r="3568" spans="3:10" x14ac:dyDescent="0.2">
      <c r="C3568" s="7">
        <v>566.90700000000004</v>
      </c>
      <c r="D3568" s="16">
        <v>4.4445915705599998E-2</v>
      </c>
      <c r="E3568" s="14">
        <f t="shared" ca="1" si="338"/>
        <v>0</v>
      </c>
      <c r="F3568" s="14">
        <f t="shared" ca="1" si="339"/>
        <v>535.51599999999996</v>
      </c>
      <c r="G3568" s="15" t="e">
        <f t="shared" ca="1" si="340"/>
        <v>#DIV/0!</v>
      </c>
      <c r="H3568" s="15">
        <f t="shared" ca="1" si="341"/>
        <v>1.0586182298941582</v>
      </c>
      <c r="I3568" s="18" t="e">
        <f t="shared" ca="1" si="342"/>
        <v>#DIV/0!</v>
      </c>
      <c r="J3568" s="9" t="e">
        <f t="shared" ca="1" si="337"/>
        <v>#DIV/0!</v>
      </c>
    </row>
    <row r="3569" spans="3:10" x14ac:dyDescent="0.2">
      <c r="C3569" s="7">
        <v>561.87300000000005</v>
      </c>
      <c r="D3569" s="16">
        <v>4.3843688830599997E-2</v>
      </c>
      <c r="E3569" s="14">
        <f t="shared" ca="1" si="338"/>
        <v>0</v>
      </c>
      <c r="F3569" s="14">
        <f t="shared" ca="1" si="339"/>
        <v>539.86</v>
      </c>
      <c r="G3569" s="15" t="e">
        <f t="shared" ca="1" si="340"/>
        <v>#DIV/0!</v>
      </c>
      <c r="H3569" s="15">
        <f t="shared" ca="1" si="341"/>
        <v>1.0407753862112401</v>
      </c>
      <c r="I3569" s="18" t="e">
        <f t="shared" ca="1" si="342"/>
        <v>#DIV/0!</v>
      </c>
      <c r="J3569" s="9" t="e">
        <f t="shared" ca="1" si="337"/>
        <v>#DIV/0!</v>
      </c>
    </row>
    <row r="3570" spans="3:10" x14ac:dyDescent="0.2">
      <c r="C3570" s="7">
        <v>569.67100000000005</v>
      </c>
      <c r="D3570" s="16">
        <v>3.71494203578E-2</v>
      </c>
      <c r="E3570" s="14">
        <f t="shared" ca="1" si="338"/>
        <v>0</v>
      </c>
      <c r="F3570" s="14">
        <f t="shared" ca="1" si="339"/>
        <v>550.32299999999998</v>
      </c>
      <c r="G3570" s="15" t="e">
        <f t="shared" ca="1" si="340"/>
        <v>#DIV/0!</v>
      </c>
      <c r="H3570" s="15">
        <f t="shared" ca="1" si="341"/>
        <v>1.0351575347568611</v>
      </c>
      <c r="I3570" s="18" t="e">
        <f t="shared" ca="1" si="342"/>
        <v>#DIV/0!</v>
      </c>
      <c r="J3570" s="9" t="e">
        <f t="shared" ca="1" si="337"/>
        <v>#DIV/0!</v>
      </c>
    </row>
    <row r="3571" spans="3:10" x14ac:dyDescent="0.2">
      <c r="C3571" s="7">
        <v>564.24199999999996</v>
      </c>
      <c r="D3571" s="16">
        <v>2.8948231523399999E-3</v>
      </c>
      <c r="E3571" s="14">
        <f t="shared" ca="1" si="338"/>
        <v>0</v>
      </c>
      <c r="F3571" s="14">
        <f t="shared" ca="1" si="339"/>
        <v>557.03599999999994</v>
      </c>
      <c r="G3571" s="15" t="e">
        <f t="shared" ca="1" si="340"/>
        <v>#DIV/0!</v>
      </c>
      <c r="H3571" s="15">
        <f t="shared" ca="1" si="341"/>
        <v>1.0129363272750773</v>
      </c>
      <c r="I3571" s="18" t="e">
        <f t="shared" ca="1" si="342"/>
        <v>#DIV/0!</v>
      </c>
      <c r="J3571" s="9" t="e">
        <f t="shared" ca="1" si="337"/>
        <v>#DIV/0!</v>
      </c>
    </row>
    <row r="3572" spans="3:10" x14ac:dyDescent="0.2">
      <c r="C3572" s="7">
        <v>570.85599999999999</v>
      </c>
      <c r="D3572" s="16">
        <v>-7.5547934374399998E-3</v>
      </c>
      <c r="E3572" s="14">
        <f t="shared" ca="1" si="338"/>
        <v>0</v>
      </c>
      <c r="F3572" s="14">
        <f t="shared" ca="1" si="339"/>
        <v>560.78700000000003</v>
      </c>
      <c r="G3572" s="15" t="e">
        <f t="shared" ca="1" si="340"/>
        <v>#DIV/0!</v>
      </c>
      <c r="H3572" s="15">
        <f t="shared" ca="1" si="341"/>
        <v>1.0179551237814</v>
      </c>
      <c r="I3572" s="18" t="e">
        <f t="shared" ca="1" si="342"/>
        <v>#DIV/0!</v>
      </c>
      <c r="J3572" s="9" t="e">
        <f t="shared" ca="1" si="337"/>
        <v>#DIV/0!</v>
      </c>
    </row>
    <row r="3573" spans="3:10" x14ac:dyDescent="0.2">
      <c r="C3573" s="7">
        <v>571.25</v>
      </c>
      <c r="D3573" s="16">
        <v>-4.4663922017599998E-3</v>
      </c>
      <c r="E3573" s="14">
        <f t="shared" ca="1" si="338"/>
        <v>0</v>
      </c>
      <c r="F3573" s="14">
        <f t="shared" ca="1" si="339"/>
        <v>573.42200000000003</v>
      </c>
      <c r="G3573" s="15" t="e">
        <f t="shared" ca="1" si="340"/>
        <v>#DIV/0!</v>
      </c>
      <c r="H3573" s="15">
        <f t="shared" ca="1" si="341"/>
        <v>0.99621221369253354</v>
      </c>
      <c r="I3573" s="18" t="e">
        <f t="shared" ca="1" si="342"/>
        <v>#DIV/0!</v>
      </c>
      <c r="J3573" s="9" t="e">
        <f t="shared" ca="1" si="337"/>
        <v>#DIV/0!</v>
      </c>
    </row>
    <row r="3574" spans="3:10" x14ac:dyDescent="0.2">
      <c r="C3574" s="7">
        <v>580.03599999999994</v>
      </c>
      <c r="D3574" s="16">
        <v>-4.74358314825E-3</v>
      </c>
      <c r="E3574" s="14">
        <f t="shared" ca="1" si="338"/>
        <v>0</v>
      </c>
      <c r="F3574" s="14">
        <f t="shared" ca="1" si="339"/>
        <v>574.11300000000006</v>
      </c>
      <c r="G3574" s="15" t="e">
        <f t="shared" ca="1" si="340"/>
        <v>#DIV/0!</v>
      </c>
      <c r="H3574" s="15">
        <f t="shared" ca="1" si="341"/>
        <v>1.0103167843264302</v>
      </c>
      <c r="I3574" s="18" t="e">
        <f t="shared" ca="1" si="342"/>
        <v>#DIV/0!</v>
      </c>
      <c r="J3574" s="9" t="e">
        <f t="shared" ca="1" si="337"/>
        <v>#DIV/0!</v>
      </c>
    </row>
    <row r="3575" spans="3:10" x14ac:dyDescent="0.2">
      <c r="C3575" s="7">
        <v>588.52499999999998</v>
      </c>
      <c r="D3575" s="16">
        <v>1.1929775395700001E-2</v>
      </c>
      <c r="E3575" s="14">
        <f t="shared" ca="1" si="338"/>
        <v>0</v>
      </c>
      <c r="F3575" s="14">
        <f t="shared" ca="1" si="339"/>
        <v>561.18200000000002</v>
      </c>
      <c r="G3575" s="15" t="e">
        <f t="shared" ca="1" si="340"/>
        <v>#DIV/0!</v>
      </c>
      <c r="H3575" s="15">
        <f t="shared" ca="1" si="341"/>
        <v>1.0487239433909141</v>
      </c>
      <c r="I3575" s="18" t="e">
        <f t="shared" ca="1" si="342"/>
        <v>#DIV/0!</v>
      </c>
      <c r="J3575" s="9" t="e">
        <f t="shared" ca="1" si="337"/>
        <v>#DIV/0!</v>
      </c>
    </row>
    <row r="3576" spans="3:10" x14ac:dyDescent="0.2">
      <c r="C3576" s="7">
        <v>593.26300000000003</v>
      </c>
      <c r="D3576" s="16">
        <v>3.1281898382400003E-2</v>
      </c>
      <c r="E3576" s="14">
        <f t="shared" ca="1" si="338"/>
        <v>0</v>
      </c>
      <c r="F3576" s="14">
        <f t="shared" ca="1" si="339"/>
        <v>559.99699999999996</v>
      </c>
      <c r="G3576" s="15" t="e">
        <f t="shared" ca="1" si="340"/>
        <v>#DIV/0!</v>
      </c>
      <c r="H3576" s="15">
        <f t="shared" ca="1" si="341"/>
        <v>1.0594038896636948</v>
      </c>
      <c r="I3576" s="18" t="e">
        <f t="shared" ca="1" si="342"/>
        <v>#DIV/0!</v>
      </c>
      <c r="J3576" s="9" t="e">
        <f t="shared" ca="1" si="337"/>
        <v>#DIV/0!</v>
      </c>
    </row>
    <row r="3577" spans="3:10" x14ac:dyDescent="0.2">
      <c r="C3577" s="7">
        <v>594.84299999999996</v>
      </c>
      <c r="D3577" s="16">
        <v>2.9890595362900001E-2</v>
      </c>
      <c r="E3577" s="14">
        <f t="shared" ca="1" si="338"/>
        <v>0</v>
      </c>
      <c r="F3577" s="14">
        <f t="shared" ca="1" si="339"/>
        <v>565.91999999999996</v>
      </c>
      <c r="G3577" s="15" t="e">
        <f t="shared" ca="1" si="340"/>
        <v>#DIV/0!</v>
      </c>
      <c r="H3577" s="15">
        <f t="shared" ca="1" si="341"/>
        <v>1.0511079304495334</v>
      </c>
      <c r="I3577" s="18" t="e">
        <f t="shared" ca="1" si="342"/>
        <v>#DIV/0!</v>
      </c>
      <c r="J3577" s="9" t="e">
        <f t="shared" ca="1" si="337"/>
        <v>#DIV/0!</v>
      </c>
    </row>
    <row r="3578" spans="3:10" x14ac:dyDescent="0.2">
      <c r="C3578" s="7">
        <v>611.52499999999998</v>
      </c>
      <c r="D3578" s="16">
        <v>3.1115081950100001E-2</v>
      </c>
      <c r="E3578" s="14">
        <f t="shared" ca="1" si="338"/>
        <v>0</v>
      </c>
      <c r="F3578" s="14">
        <f t="shared" ca="1" si="339"/>
        <v>570.55899999999997</v>
      </c>
      <c r="G3578" s="15" t="e">
        <f t="shared" ca="1" si="340"/>
        <v>#DIV/0!</v>
      </c>
      <c r="H3578" s="15">
        <f t="shared" ca="1" si="341"/>
        <v>1.071799761286738</v>
      </c>
      <c r="I3578" s="18" t="e">
        <f t="shared" ca="1" si="342"/>
        <v>#DIV/0!</v>
      </c>
      <c r="J3578" s="9" t="e">
        <f t="shared" ca="1" si="337"/>
        <v>#DIV/0!</v>
      </c>
    </row>
    <row r="3579" spans="3:10" x14ac:dyDescent="0.2">
      <c r="C3579" s="7">
        <v>616.75699999999995</v>
      </c>
      <c r="D3579" s="16">
        <v>4.2940203674999997E-2</v>
      </c>
      <c r="E3579" s="14">
        <f t="shared" ca="1" si="338"/>
        <v>0</v>
      </c>
      <c r="F3579" s="14">
        <f t="shared" ca="1" si="339"/>
        <v>558.31899999999996</v>
      </c>
      <c r="G3579" s="15" t="e">
        <f t="shared" ca="1" si="340"/>
        <v>#DIV/0!</v>
      </c>
      <c r="H3579" s="15">
        <f t="shared" ca="1" si="341"/>
        <v>1.104667761620149</v>
      </c>
      <c r="I3579" s="18" t="e">
        <f t="shared" ca="1" si="342"/>
        <v>#DIV/0!</v>
      </c>
      <c r="J3579" s="9" t="e">
        <f t="shared" ca="1" si="337"/>
        <v>#DIV/0!</v>
      </c>
    </row>
    <row r="3580" spans="3:10" x14ac:dyDescent="0.2">
      <c r="C3580" s="7">
        <v>610.53800000000001</v>
      </c>
      <c r="D3580" s="16">
        <v>4.2460283686200001E-2</v>
      </c>
      <c r="E3580" s="14">
        <f t="shared" ca="1" si="338"/>
        <v>0</v>
      </c>
      <c r="F3580" s="14">
        <f t="shared" ca="1" si="339"/>
        <v>552.1</v>
      </c>
      <c r="G3580" s="15" t="e">
        <f t="shared" ca="1" si="340"/>
        <v>#DIV/0!</v>
      </c>
      <c r="H3580" s="15">
        <f t="shared" ca="1" si="341"/>
        <v>1.1058467668900562</v>
      </c>
      <c r="I3580" s="18" t="e">
        <f t="shared" ca="1" si="342"/>
        <v>#DIV/0!</v>
      </c>
      <c r="J3580" s="9" t="e">
        <f t="shared" ca="1" si="337"/>
        <v>#DIV/0!</v>
      </c>
    </row>
    <row r="3581" spans="3:10" x14ac:dyDescent="0.2">
      <c r="C3581" s="7">
        <v>608.56399999999996</v>
      </c>
      <c r="D3581" s="16">
        <v>4.3876354200200002E-2</v>
      </c>
      <c r="E3581" s="14">
        <f t="shared" ca="1" si="338"/>
        <v>0</v>
      </c>
      <c r="F3581" s="14">
        <f t="shared" ca="1" si="339"/>
        <v>553.87699999999995</v>
      </c>
      <c r="G3581" s="15" t="e">
        <f t="shared" ca="1" si="340"/>
        <v>#DIV/0!</v>
      </c>
      <c r="H3581" s="15">
        <f t="shared" ca="1" si="341"/>
        <v>1.0987349176802792</v>
      </c>
      <c r="I3581" s="18" t="e">
        <f t="shared" ca="1" si="342"/>
        <v>#DIV/0!</v>
      </c>
      <c r="J3581" s="9" t="e">
        <f t="shared" ca="1" si="337"/>
        <v>#DIV/0!</v>
      </c>
    </row>
    <row r="3582" spans="3:10" x14ac:dyDescent="0.2">
      <c r="C3582" s="7">
        <v>601.06200000000001</v>
      </c>
      <c r="D3582" s="16">
        <v>2.67673344094E-2</v>
      </c>
      <c r="E3582" s="14">
        <f t="shared" ca="1" si="338"/>
        <v>0</v>
      </c>
      <c r="F3582" s="14">
        <f t="shared" ca="1" si="339"/>
        <v>564.63699999999994</v>
      </c>
      <c r="G3582" s="15" t="e">
        <f t="shared" ca="1" si="340"/>
        <v>#DIV/0!</v>
      </c>
      <c r="H3582" s="15">
        <f t="shared" ca="1" si="341"/>
        <v>1.0645104731004169</v>
      </c>
      <c r="I3582" s="18" t="e">
        <f t="shared" ca="1" si="342"/>
        <v>#DIV/0!</v>
      </c>
      <c r="J3582" s="9" t="e">
        <f t="shared" ca="1" si="337"/>
        <v>#DIV/0!</v>
      </c>
    </row>
    <row r="3583" spans="3:10" x14ac:dyDescent="0.2">
      <c r="C3583" s="7">
        <v>611.62400000000002</v>
      </c>
      <c r="D3583" s="16">
        <v>4.6066030989700003E-2</v>
      </c>
      <c r="E3583" s="14">
        <f t="shared" ca="1" si="338"/>
        <v>0</v>
      </c>
      <c r="F3583" s="14">
        <f t="shared" ca="1" si="339"/>
        <v>559.40499999999997</v>
      </c>
      <c r="G3583" s="15" t="e">
        <f t="shared" ca="1" si="340"/>
        <v>#DIV/0!</v>
      </c>
      <c r="H3583" s="15">
        <f t="shared" ca="1" si="341"/>
        <v>1.0933473958938515</v>
      </c>
      <c r="I3583" s="18" t="e">
        <f t="shared" ca="1" si="342"/>
        <v>#DIV/0!</v>
      </c>
      <c r="J3583" s="9" t="e">
        <f t="shared" ca="1" si="337"/>
        <v>#DIV/0!</v>
      </c>
    </row>
    <row r="3584" spans="3:10" x14ac:dyDescent="0.2">
      <c r="C3584" s="7">
        <v>605.70100000000002</v>
      </c>
      <c r="D3584" s="16">
        <v>3.5561350903100003E-2</v>
      </c>
      <c r="E3584" s="14">
        <f t="shared" ca="1" si="338"/>
        <v>0</v>
      </c>
      <c r="F3584" s="14">
        <f t="shared" ca="1" si="339"/>
        <v>573.62</v>
      </c>
      <c r="G3584" s="15" t="e">
        <f t="shared" ca="1" si="340"/>
        <v>#DIV/0!</v>
      </c>
      <c r="H3584" s="15">
        <f t="shared" ca="1" si="341"/>
        <v>1.0559272689236778</v>
      </c>
      <c r="I3584" s="18" t="e">
        <f t="shared" ca="1" si="342"/>
        <v>#DIV/0!</v>
      </c>
      <c r="J3584" s="9" t="e">
        <f t="shared" ca="1" si="337"/>
        <v>#DIV/0!</v>
      </c>
    </row>
    <row r="3585" spans="3:10" x14ac:dyDescent="0.2">
      <c r="C3585" s="7">
        <v>614.88199999999995</v>
      </c>
      <c r="D3585" s="16">
        <v>4.1884433737200001E-2</v>
      </c>
      <c r="E3585" s="14">
        <f t="shared" ca="1" si="338"/>
        <v>0</v>
      </c>
      <c r="F3585" s="14">
        <f t="shared" ca="1" si="339"/>
        <v>575.89</v>
      </c>
      <c r="G3585" s="15" t="e">
        <f t="shared" ca="1" si="340"/>
        <v>#DIV/0!</v>
      </c>
      <c r="H3585" s="15">
        <f t="shared" ca="1" si="341"/>
        <v>1.0677073746722463</v>
      </c>
      <c r="I3585" s="18" t="e">
        <f t="shared" ca="1" si="342"/>
        <v>#DIV/0!</v>
      </c>
      <c r="J3585" s="9" t="e">
        <f t="shared" ca="1" si="337"/>
        <v>#DIV/0!</v>
      </c>
    </row>
    <row r="3586" spans="3:10" x14ac:dyDescent="0.2">
      <c r="C3586" s="7">
        <v>616.65800000000002</v>
      </c>
      <c r="D3586" s="16">
        <v>3.2876073101199998E-2</v>
      </c>
      <c r="E3586" s="14">
        <f t="shared" ca="1" si="338"/>
        <v>0</v>
      </c>
      <c r="F3586" s="14">
        <f t="shared" ca="1" si="339"/>
        <v>581.12199999999996</v>
      </c>
      <c r="G3586" s="15" t="e">
        <f t="shared" ca="1" si="340"/>
        <v>#DIV/0!</v>
      </c>
      <c r="H3586" s="15">
        <f t="shared" ca="1" si="341"/>
        <v>1.061150670599289</v>
      </c>
      <c r="I3586" s="18" t="e">
        <f t="shared" ca="1" si="342"/>
        <v>#DIV/0!</v>
      </c>
      <c r="J3586" s="9" t="e">
        <f t="shared" ca="1" si="337"/>
        <v>#DIV/0!</v>
      </c>
    </row>
    <row r="3587" spans="3:10" x14ac:dyDescent="0.2">
      <c r="C3587" s="7">
        <v>621.5</v>
      </c>
      <c r="D3587" s="16">
        <v>7.2677368336200004E-2</v>
      </c>
      <c r="E3587" s="14">
        <f t="shared" ca="1" si="338"/>
        <v>0</v>
      </c>
      <c r="F3587" s="14">
        <f t="shared" ca="1" si="339"/>
        <v>569.86800000000005</v>
      </c>
      <c r="G3587" s="15" t="e">
        <f t="shared" ca="1" si="340"/>
        <v>#DIV/0!</v>
      </c>
      <c r="H3587" s="15">
        <f t="shared" ca="1" si="341"/>
        <v>1.0906034379891483</v>
      </c>
      <c r="I3587" s="18" t="e">
        <f t="shared" ca="1" si="342"/>
        <v>#DIV/0!</v>
      </c>
      <c r="J3587" s="9" t="e">
        <f t="shared" ca="1" si="337"/>
        <v>#DIV/0!</v>
      </c>
    </row>
    <row r="3588" spans="3:10" x14ac:dyDescent="0.2">
      <c r="C3588" s="7">
        <v>626.4</v>
      </c>
      <c r="D3588" s="16">
        <v>8.7457305760300003E-2</v>
      </c>
      <c r="E3588" s="14">
        <f t="shared" ca="1" si="338"/>
        <v>0</v>
      </c>
      <c r="F3588" s="14">
        <f t="shared" ca="1" si="339"/>
        <v>566.90700000000004</v>
      </c>
      <c r="G3588" s="15" t="e">
        <f t="shared" ca="1" si="340"/>
        <v>#DIV/0!</v>
      </c>
      <c r="H3588" s="15">
        <f t="shared" ca="1" si="341"/>
        <v>1.1049431388217115</v>
      </c>
      <c r="I3588" s="18" t="e">
        <f t="shared" ca="1" si="342"/>
        <v>#DIV/0!</v>
      </c>
      <c r="J3588" s="9" t="e">
        <f t="shared" ca="1" si="337"/>
        <v>#DIV/0!</v>
      </c>
    </row>
    <row r="3589" spans="3:10" x14ac:dyDescent="0.2">
      <c r="C3589" s="7">
        <v>624.29999999999995</v>
      </c>
      <c r="D3589" s="16">
        <v>8.4323144075700004E-2</v>
      </c>
      <c r="E3589" s="14">
        <f t="shared" ca="1" si="338"/>
        <v>0</v>
      </c>
      <c r="F3589" s="14">
        <f t="shared" ca="1" si="339"/>
        <v>561.87300000000005</v>
      </c>
      <c r="G3589" s="15" t="e">
        <f t="shared" ca="1" si="340"/>
        <v>#DIV/0!</v>
      </c>
      <c r="H3589" s="15">
        <f t="shared" ca="1" si="341"/>
        <v>1.1111051785723818</v>
      </c>
      <c r="I3589" s="18" t="e">
        <f t="shared" ca="1" si="342"/>
        <v>#DIV/0!</v>
      </c>
      <c r="J3589" s="9" t="e">
        <f t="shared" ca="1" si="337"/>
        <v>#DIV/0!</v>
      </c>
    </row>
    <row r="3590" spans="3:10" x14ac:dyDescent="0.2">
      <c r="C3590" s="7">
        <v>626.29999999999995</v>
      </c>
      <c r="D3590" s="16">
        <v>6.6522705310900002E-2</v>
      </c>
      <c r="E3590" s="14">
        <f t="shared" ca="1" si="338"/>
        <v>0</v>
      </c>
      <c r="F3590" s="14">
        <f t="shared" ca="1" si="339"/>
        <v>569.67100000000005</v>
      </c>
      <c r="G3590" s="15" t="e">
        <f t="shared" ca="1" si="340"/>
        <v>#DIV/0!</v>
      </c>
      <c r="H3590" s="15">
        <f t="shared" ca="1" si="341"/>
        <v>1.0994064995409629</v>
      </c>
      <c r="I3590" s="18" t="e">
        <f t="shared" ca="1" si="342"/>
        <v>#DIV/0!</v>
      </c>
      <c r="J3590" s="9" t="e">
        <f t="shared" ca="1" si="337"/>
        <v>#DIV/0!</v>
      </c>
    </row>
    <row r="3591" spans="3:10" x14ac:dyDescent="0.2">
      <c r="C3591" s="7">
        <v>622.5</v>
      </c>
      <c r="D3591" s="16">
        <v>8.6014932141000006E-2</v>
      </c>
      <c r="E3591" s="14">
        <f t="shared" ca="1" si="338"/>
        <v>0</v>
      </c>
      <c r="F3591" s="14">
        <f t="shared" ca="1" si="339"/>
        <v>564.24199999999996</v>
      </c>
      <c r="G3591" s="15" t="e">
        <f t="shared" ca="1" si="340"/>
        <v>#DIV/0!</v>
      </c>
      <c r="H3591" s="15">
        <f t="shared" ca="1" si="341"/>
        <v>1.1032500239259042</v>
      </c>
      <c r="I3591" s="18" t="e">
        <f t="shared" ca="1" si="342"/>
        <v>#DIV/0!</v>
      </c>
      <c r="J3591" s="9" t="e">
        <f t="shared" ca="1" si="337"/>
        <v>#DIV/0!</v>
      </c>
    </row>
    <row r="3592" spans="3:10" x14ac:dyDescent="0.2">
      <c r="C3592" s="7">
        <v>627.5</v>
      </c>
      <c r="D3592" s="16">
        <v>8.8653581124799999E-2</v>
      </c>
      <c r="E3592" s="14">
        <f t="shared" ca="1" si="338"/>
        <v>0</v>
      </c>
      <c r="F3592" s="14">
        <f t="shared" ca="1" si="339"/>
        <v>570.85599999999999</v>
      </c>
      <c r="G3592" s="15" t="e">
        <f t="shared" ca="1" si="340"/>
        <v>#DIV/0!</v>
      </c>
      <c r="H3592" s="15">
        <f t="shared" ca="1" si="341"/>
        <v>1.0992264248777275</v>
      </c>
      <c r="I3592" s="18" t="e">
        <f t="shared" ca="1" si="342"/>
        <v>#DIV/0!</v>
      </c>
      <c r="J3592" s="9" t="e">
        <f t="shared" ca="1" si="337"/>
        <v>#DIV/0!</v>
      </c>
    </row>
    <row r="3593" spans="3:10" x14ac:dyDescent="0.2">
      <c r="C3593" s="7">
        <v>624.5</v>
      </c>
      <c r="D3593" s="16">
        <v>7.8059759267299994E-2</v>
      </c>
      <c r="E3593" s="14">
        <f t="shared" ca="1" si="338"/>
        <v>0</v>
      </c>
      <c r="F3593" s="14">
        <f t="shared" ca="1" si="339"/>
        <v>571.25</v>
      </c>
      <c r="G3593" s="15" t="e">
        <f t="shared" ca="1" si="340"/>
        <v>#DIV/0!</v>
      </c>
      <c r="H3593" s="15">
        <f t="shared" ca="1" si="341"/>
        <v>1.0932166301969366</v>
      </c>
      <c r="I3593" s="18" t="e">
        <f t="shared" ca="1" si="342"/>
        <v>#DIV/0!</v>
      </c>
      <c r="J3593" s="9" t="e">
        <f t="shared" ca="1" si="337"/>
        <v>#DIV/0!</v>
      </c>
    </row>
    <row r="3594" spans="3:10" x14ac:dyDescent="0.2">
      <c r="C3594" s="7">
        <v>616.20000000000005</v>
      </c>
      <c r="D3594" s="16">
        <v>6.6823794580500001E-2</v>
      </c>
      <c r="E3594" s="14">
        <f t="shared" ca="1" si="338"/>
        <v>0</v>
      </c>
      <c r="F3594" s="14">
        <f t="shared" ca="1" si="339"/>
        <v>580.03599999999994</v>
      </c>
      <c r="G3594" s="15" t="e">
        <f t="shared" ca="1" si="340"/>
        <v>#DIV/0!</v>
      </c>
      <c r="H3594" s="15">
        <f t="shared" ca="1" si="341"/>
        <v>1.0623478542711144</v>
      </c>
      <c r="I3594" s="18" t="e">
        <f t="shared" ca="1" si="342"/>
        <v>#DIV/0!</v>
      </c>
      <c r="J3594" s="9" t="e">
        <f t="shared" ca="1" si="337"/>
        <v>#DIV/0!</v>
      </c>
    </row>
    <row r="3595" spans="3:10" x14ac:dyDescent="0.2">
      <c r="C3595" s="7">
        <v>612.5</v>
      </c>
      <c r="D3595" s="16">
        <v>6.4389490102500002E-2</v>
      </c>
      <c r="E3595" s="14">
        <f t="shared" ca="1" si="338"/>
        <v>0</v>
      </c>
      <c r="F3595" s="14">
        <f t="shared" ca="1" si="339"/>
        <v>588.52499999999998</v>
      </c>
      <c r="G3595" s="15" t="e">
        <f t="shared" ca="1" si="340"/>
        <v>#DIV/0!</v>
      </c>
      <c r="H3595" s="15">
        <f t="shared" ca="1" si="341"/>
        <v>1.0407374368123699</v>
      </c>
      <c r="I3595" s="18" t="e">
        <f t="shared" ca="1" si="342"/>
        <v>#DIV/0!</v>
      </c>
      <c r="J3595" s="9" t="e">
        <f t="shared" ca="1" si="337"/>
        <v>#DIV/0!</v>
      </c>
    </row>
    <row r="3596" spans="3:10" x14ac:dyDescent="0.2">
      <c r="C3596" s="7">
        <v>604.20000000000005</v>
      </c>
      <c r="D3596" s="16">
        <v>4.6390440316200002E-2</v>
      </c>
      <c r="E3596" s="14">
        <f t="shared" ca="1" si="338"/>
        <v>0</v>
      </c>
      <c r="F3596" s="14">
        <f t="shared" ca="1" si="339"/>
        <v>593.26300000000003</v>
      </c>
      <c r="G3596" s="15" t="e">
        <f t="shared" ca="1" si="340"/>
        <v>#DIV/0!</v>
      </c>
      <c r="H3596" s="15">
        <f t="shared" ca="1" si="341"/>
        <v>1.0184353313791692</v>
      </c>
      <c r="I3596" s="18" t="e">
        <f t="shared" ca="1" si="342"/>
        <v>#DIV/0!</v>
      </c>
      <c r="J3596" s="9" t="e">
        <f t="shared" ca="1" si="337"/>
        <v>#DIV/0!</v>
      </c>
    </row>
    <row r="3597" spans="3:10" x14ac:dyDescent="0.2">
      <c r="C3597" s="7">
        <v>597.4</v>
      </c>
      <c r="D3597" s="16">
        <v>3.52831592273E-2</v>
      </c>
      <c r="E3597" s="14">
        <f t="shared" ca="1" si="338"/>
        <v>0</v>
      </c>
      <c r="F3597" s="14">
        <f t="shared" ca="1" si="339"/>
        <v>594.84299999999996</v>
      </c>
      <c r="G3597" s="15" t="e">
        <f t="shared" ca="1" si="340"/>
        <v>#DIV/0!</v>
      </c>
      <c r="H3597" s="15">
        <f t="shared" ca="1" si="341"/>
        <v>1.0042986132475291</v>
      </c>
      <c r="I3597" s="18" t="e">
        <f t="shared" ca="1" si="342"/>
        <v>#DIV/0!</v>
      </c>
      <c r="J3597" s="9" t="e">
        <f t="shared" ca="1" si="337"/>
        <v>#DIV/0!</v>
      </c>
    </row>
    <row r="3598" spans="3:10" x14ac:dyDescent="0.2">
      <c r="C3598" s="7">
        <v>594.79999999999995</v>
      </c>
      <c r="D3598" s="16">
        <v>2.3671159065099999E-2</v>
      </c>
      <c r="E3598" s="14">
        <f t="shared" ca="1" si="338"/>
        <v>0</v>
      </c>
      <c r="F3598" s="14">
        <f t="shared" ca="1" si="339"/>
        <v>611.52499999999998</v>
      </c>
      <c r="G3598" s="15" t="e">
        <f t="shared" ca="1" si="340"/>
        <v>#DIV/0!</v>
      </c>
      <c r="H3598" s="15">
        <f t="shared" ca="1" si="341"/>
        <v>0.9726503413597154</v>
      </c>
      <c r="I3598" s="18" t="e">
        <f t="shared" ca="1" si="342"/>
        <v>#DIV/0!</v>
      </c>
      <c r="J3598" s="9" t="e">
        <f t="shared" ca="1" si="337"/>
        <v>#DIV/0!</v>
      </c>
    </row>
    <row r="3599" spans="3:10" x14ac:dyDescent="0.2">
      <c r="C3599" s="7">
        <v>622.29999999999995</v>
      </c>
      <c r="D3599" s="16">
        <v>5.2063008545199997E-2</v>
      </c>
      <c r="E3599" s="14">
        <f t="shared" ca="1" si="338"/>
        <v>0</v>
      </c>
      <c r="F3599" s="14">
        <f t="shared" ca="1" si="339"/>
        <v>616.75699999999995</v>
      </c>
      <c r="G3599" s="15" t="e">
        <f t="shared" ca="1" si="340"/>
        <v>#DIV/0!</v>
      </c>
      <c r="H3599" s="15">
        <f t="shared" ca="1" si="341"/>
        <v>1.0089873321259426</v>
      </c>
      <c r="I3599" s="18" t="e">
        <f t="shared" ca="1" si="342"/>
        <v>#DIV/0!</v>
      </c>
      <c r="J3599" s="9" t="e">
        <f t="shared" ca="1" si="337"/>
        <v>#DIV/0!</v>
      </c>
    </row>
    <row r="3600" spans="3:10" x14ac:dyDescent="0.2">
      <c r="C3600" s="7">
        <v>620</v>
      </c>
      <c r="D3600" s="16">
        <v>4.93026903189E-2</v>
      </c>
      <c r="E3600" s="14">
        <f t="shared" ca="1" si="338"/>
        <v>0</v>
      </c>
      <c r="F3600" s="14">
        <f t="shared" ca="1" si="339"/>
        <v>610.53800000000001</v>
      </c>
      <c r="G3600" s="15" t="e">
        <f t="shared" ca="1" si="340"/>
        <v>#DIV/0!</v>
      </c>
      <c r="H3600" s="15">
        <f t="shared" ca="1" si="341"/>
        <v>1.0154978068523171</v>
      </c>
      <c r="I3600" s="18" t="e">
        <f t="shared" ca="1" si="342"/>
        <v>#DIV/0!</v>
      </c>
      <c r="J3600" s="9" t="e">
        <f t="shared" ca="1" si="337"/>
        <v>#DIV/0!</v>
      </c>
    </row>
    <row r="3601" spans="3:10" x14ac:dyDescent="0.2">
      <c r="C3601" s="7">
        <v>622.29999999999995</v>
      </c>
      <c r="D3601" s="16">
        <v>3.9170705663800001E-2</v>
      </c>
      <c r="E3601" s="14">
        <f t="shared" ca="1" si="338"/>
        <v>0</v>
      </c>
      <c r="F3601" s="14">
        <f t="shared" ca="1" si="339"/>
        <v>608.56399999999996</v>
      </c>
      <c r="G3601" s="15" t="e">
        <f t="shared" ca="1" si="340"/>
        <v>#DIV/0!</v>
      </c>
      <c r="H3601" s="15">
        <f t="shared" ca="1" si="341"/>
        <v>1.0225711675353784</v>
      </c>
      <c r="I3601" s="18" t="e">
        <f t="shared" ca="1" si="342"/>
        <v>#DIV/0!</v>
      </c>
      <c r="J3601" s="9" t="e">
        <f t="shared" ca="1" si="337"/>
        <v>#DIV/0!</v>
      </c>
    </row>
    <row r="3602" spans="3:10" x14ac:dyDescent="0.2">
      <c r="C3602" s="7">
        <v>625.29999999999995</v>
      </c>
      <c r="D3602" s="16">
        <v>6.3133858404900003E-2</v>
      </c>
      <c r="E3602" s="14">
        <f t="shared" ca="1" si="338"/>
        <v>0</v>
      </c>
      <c r="F3602" s="14">
        <f t="shared" ca="1" si="339"/>
        <v>601.06200000000001</v>
      </c>
      <c r="G3602" s="15" t="e">
        <f t="shared" ca="1" si="340"/>
        <v>#DIV/0!</v>
      </c>
      <c r="H3602" s="15">
        <f t="shared" ca="1" si="341"/>
        <v>1.0403252909017704</v>
      </c>
      <c r="I3602" s="18" t="e">
        <f t="shared" ca="1" si="342"/>
        <v>#DIV/0!</v>
      </c>
      <c r="J3602" s="9" t="e">
        <f t="shared" ca="1" si="337"/>
        <v>#DIV/0!</v>
      </c>
    </row>
    <row r="3603" spans="3:10" x14ac:dyDescent="0.2">
      <c r="C3603" s="7">
        <v>619.9</v>
      </c>
      <c r="D3603" s="16">
        <v>5.6178317882900002E-2</v>
      </c>
      <c r="E3603" s="14">
        <f t="shared" ca="1" si="338"/>
        <v>0</v>
      </c>
      <c r="F3603" s="14">
        <f t="shared" ca="1" si="339"/>
        <v>611.62400000000002</v>
      </c>
      <c r="G3603" s="15" t="e">
        <f t="shared" ca="1" si="340"/>
        <v>#DIV/0!</v>
      </c>
      <c r="H3603" s="15">
        <f t="shared" ca="1" si="341"/>
        <v>1.013531189096569</v>
      </c>
      <c r="I3603" s="18" t="e">
        <f t="shared" ca="1" si="342"/>
        <v>#DIV/0!</v>
      </c>
      <c r="J3603" s="9" t="e">
        <f t="shared" ca="1" si="337"/>
        <v>#DIV/0!</v>
      </c>
    </row>
    <row r="3604" spans="3:10" x14ac:dyDescent="0.2">
      <c r="C3604" s="7">
        <v>634.79999999999995</v>
      </c>
      <c r="D3604" s="16">
        <v>7.8211142668200007E-2</v>
      </c>
      <c r="E3604" s="14">
        <f t="shared" ca="1" si="338"/>
        <v>0</v>
      </c>
      <c r="F3604" s="14">
        <f t="shared" ca="1" si="339"/>
        <v>605.70100000000002</v>
      </c>
      <c r="G3604" s="15" t="e">
        <f t="shared" ca="1" si="340"/>
        <v>#DIV/0!</v>
      </c>
      <c r="H3604" s="15">
        <f t="shared" ca="1" si="341"/>
        <v>1.048041855635041</v>
      </c>
      <c r="I3604" s="18" t="e">
        <f t="shared" ca="1" si="342"/>
        <v>#DIV/0!</v>
      </c>
      <c r="J3604" s="9" t="e">
        <f t="shared" ca="1" si="337"/>
        <v>#DIV/0!</v>
      </c>
    </row>
    <row r="3605" spans="3:10" x14ac:dyDescent="0.2">
      <c r="C3605" s="7">
        <v>638.29999999999995</v>
      </c>
      <c r="D3605" s="16">
        <v>6.9780970036000006E-2</v>
      </c>
      <c r="E3605" s="14">
        <f t="shared" ca="1" si="338"/>
        <v>0</v>
      </c>
      <c r="F3605" s="14">
        <f t="shared" ca="1" si="339"/>
        <v>614.88199999999995</v>
      </c>
      <c r="G3605" s="15" t="e">
        <f t="shared" ca="1" si="340"/>
        <v>#DIV/0!</v>
      </c>
      <c r="H3605" s="15">
        <f t="shared" ca="1" si="341"/>
        <v>1.0380853562146883</v>
      </c>
      <c r="I3605" s="18" t="e">
        <f t="shared" ca="1" si="342"/>
        <v>#DIV/0!</v>
      </c>
      <c r="J3605" s="9" t="e">
        <f t="shared" ca="1" si="337"/>
        <v>#DIV/0!</v>
      </c>
    </row>
    <row r="3606" spans="3:10" x14ac:dyDescent="0.2">
      <c r="C3606" s="7">
        <v>628.6</v>
      </c>
      <c r="D3606" s="16">
        <v>6.0474323992199999E-2</v>
      </c>
      <c r="E3606" s="14">
        <f t="shared" ca="1" si="338"/>
        <v>0</v>
      </c>
      <c r="F3606" s="14">
        <f t="shared" ca="1" si="339"/>
        <v>616.65800000000002</v>
      </c>
      <c r="G3606" s="15" t="e">
        <f t="shared" ca="1" si="340"/>
        <v>#DIV/0!</v>
      </c>
      <c r="H3606" s="15">
        <f t="shared" ca="1" si="341"/>
        <v>1.0193656775716848</v>
      </c>
      <c r="I3606" s="18" t="e">
        <f t="shared" ca="1" si="342"/>
        <v>#DIV/0!</v>
      </c>
      <c r="J3606" s="9" t="e">
        <f t="shared" ca="1" si="337"/>
        <v>#DIV/0!</v>
      </c>
    </row>
    <row r="3607" spans="3:10" x14ac:dyDescent="0.2">
      <c r="C3607" s="7">
        <v>632</v>
      </c>
      <c r="D3607" s="16">
        <v>5.16456103996E-2</v>
      </c>
      <c r="E3607" s="14">
        <f t="shared" ca="1" si="338"/>
        <v>0</v>
      </c>
      <c r="F3607" s="14">
        <f t="shared" ca="1" si="339"/>
        <v>621.5</v>
      </c>
      <c r="G3607" s="15" t="e">
        <f t="shared" ca="1" si="340"/>
        <v>#DIV/0!</v>
      </c>
      <c r="H3607" s="15">
        <f t="shared" ca="1" si="341"/>
        <v>1.0168946098149638</v>
      </c>
      <c r="I3607" s="18" t="e">
        <f t="shared" ca="1" si="342"/>
        <v>#DIV/0!</v>
      </c>
      <c r="J3607" s="9" t="e">
        <f t="shared" ref="J3607:J3617" ca="1" si="343">ROUND(I3607-D3607,10)</f>
        <v>#DIV/0!</v>
      </c>
    </row>
    <row r="3608" spans="3:10" x14ac:dyDescent="0.2">
      <c r="C3608" s="7">
        <v>633.79999999999995</v>
      </c>
      <c r="D3608" s="16">
        <v>4.8354016600299997E-2</v>
      </c>
      <c r="E3608" s="14">
        <f t="shared" ca="1" si="338"/>
        <v>0</v>
      </c>
      <c r="F3608" s="14">
        <f t="shared" ca="1" si="339"/>
        <v>626.4</v>
      </c>
      <c r="G3608" s="15" t="e">
        <f t="shared" ca="1" si="340"/>
        <v>#DIV/0!</v>
      </c>
      <c r="H3608" s="15">
        <f t="shared" ca="1" si="341"/>
        <v>1.0118135376756066</v>
      </c>
      <c r="I3608" s="18" t="e">
        <f t="shared" ca="1" si="342"/>
        <v>#DIV/0!</v>
      </c>
      <c r="J3608" s="9" t="e">
        <f t="shared" ca="1" si="343"/>
        <v>#DIV/0!</v>
      </c>
    </row>
    <row r="3609" spans="3:10" x14ac:dyDescent="0.2">
      <c r="C3609" s="7">
        <v>631.9</v>
      </c>
      <c r="D3609" s="16">
        <v>4.3294449789400002E-2</v>
      </c>
      <c r="E3609" s="14">
        <f t="shared" ca="1" si="338"/>
        <v>0</v>
      </c>
      <c r="F3609" s="14">
        <f t="shared" ca="1" si="339"/>
        <v>624.29999999999995</v>
      </c>
      <c r="G3609" s="15" t="e">
        <f t="shared" ca="1" si="340"/>
        <v>#DIV/0!</v>
      </c>
      <c r="H3609" s="15">
        <f t="shared" ca="1" si="341"/>
        <v>1.0121736344706072</v>
      </c>
      <c r="I3609" s="18" t="e">
        <f t="shared" ca="1" si="342"/>
        <v>#DIV/0!</v>
      </c>
      <c r="J3609" s="9" t="e">
        <f t="shared" ca="1" si="343"/>
        <v>#DIV/0!</v>
      </c>
    </row>
    <row r="3610" spans="3:10" x14ac:dyDescent="0.2">
      <c r="C3610" s="7">
        <v>638.6</v>
      </c>
      <c r="D3610" s="16">
        <v>4.9227913008299998E-2</v>
      </c>
      <c r="E3610" s="14">
        <f t="shared" ca="1" si="338"/>
        <v>0</v>
      </c>
      <c r="F3610" s="14">
        <f t="shared" ca="1" si="339"/>
        <v>626.29999999999995</v>
      </c>
      <c r="G3610" s="15" t="e">
        <f t="shared" ca="1" si="340"/>
        <v>#DIV/0!</v>
      </c>
      <c r="H3610" s="15">
        <f t="shared" ca="1" si="341"/>
        <v>1.0196391505668212</v>
      </c>
      <c r="I3610" s="18" t="e">
        <f t="shared" ca="1" si="342"/>
        <v>#DIV/0!</v>
      </c>
      <c r="J3610" s="9" t="e">
        <f t="shared" ca="1" si="343"/>
        <v>#DIV/0!</v>
      </c>
    </row>
    <row r="3611" spans="3:10" x14ac:dyDescent="0.2">
      <c r="C3611" s="7">
        <v>642.6</v>
      </c>
      <c r="D3611" s="16">
        <v>5.3547541905000003E-2</v>
      </c>
      <c r="E3611" s="14">
        <f t="shared" ca="1" si="338"/>
        <v>0</v>
      </c>
      <c r="F3611" s="14">
        <f t="shared" ca="1" si="339"/>
        <v>622.5</v>
      </c>
      <c r="G3611" s="15" t="e">
        <f t="shared" ca="1" si="340"/>
        <v>#DIV/0!</v>
      </c>
      <c r="H3611" s="15">
        <f t="shared" ca="1" si="341"/>
        <v>1.032289156626506</v>
      </c>
      <c r="I3611" s="18" t="e">
        <f t="shared" ca="1" si="342"/>
        <v>#DIV/0!</v>
      </c>
      <c r="J3611" s="9" t="e">
        <f t="shared" ca="1" si="343"/>
        <v>#DIV/0!</v>
      </c>
    </row>
    <row r="3612" spans="3:10" x14ac:dyDescent="0.2">
      <c r="C3612" s="7">
        <v>640.20000000000005</v>
      </c>
      <c r="D3612" s="16">
        <v>4.3753587541300001E-2</v>
      </c>
      <c r="E3612" s="14">
        <f t="shared" ca="1" si="338"/>
        <v>0</v>
      </c>
      <c r="F3612" s="14">
        <f t="shared" ca="1" si="339"/>
        <v>627.5</v>
      </c>
      <c r="G3612" s="15" t="e">
        <f t="shared" ca="1" si="340"/>
        <v>#DIV/0!</v>
      </c>
      <c r="H3612" s="15">
        <f t="shared" ca="1" si="341"/>
        <v>1.0202390438247013</v>
      </c>
      <c r="I3612" s="18" t="e">
        <f t="shared" ca="1" si="342"/>
        <v>#DIV/0!</v>
      </c>
      <c r="J3612" s="9" t="e">
        <f t="shared" ca="1" si="343"/>
        <v>#DIV/0!</v>
      </c>
    </row>
    <row r="3613" spans="3:10" x14ac:dyDescent="0.2">
      <c r="C3613" s="7">
        <v>641</v>
      </c>
      <c r="D3613" s="16">
        <v>4.9752982795800003E-2</v>
      </c>
      <c r="E3613" s="14">
        <f t="shared" ca="1" si="338"/>
        <v>0</v>
      </c>
      <c r="F3613" s="14">
        <f t="shared" ca="1" si="339"/>
        <v>624.5</v>
      </c>
      <c r="G3613" s="15" t="e">
        <f t="shared" ca="1" si="340"/>
        <v>#DIV/0!</v>
      </c>
      <c r="H3613" s="15">
        <f t="shared" ca="1" si="341"/>
        <v>1.0264211369095275</v>
      </c>
      <c r="I3613" s="18" t="e">
        <f t="shared" ca="1" si="342"/>
        <v>#DIV/0!</v>
      </c>
      <c r="J3613" s="9" t="e">
        <f t="shared" ca="1" si="343"/>
        <v>#DIV/0!</v>
      </c>
    </row>
    <row r="3614" spans="3:10" x14ac:dyDescent="0.2">
      <c r="C3614" s="7">
        <v>632.79999999999995</v>
      </c>
      <c r="D3614" s="16">
        <v>5.0303922054100003E-2</v>
      </c>
      <c r="E3614" s="14">
        <f t="shared" ca="1" si="338"/>
        <v>0</v>
      </c>
      <c r="F3614" s="14">
        <f t="shared" ca="1" si="339"/>
        <v>616.20000000000005</v>
      </c>
      <c r="G3614" s="15" t="e">
        <f t="shared" ca="1" si="340"/>
        <v>#DIV/0!</v>
      </c>
      <c r="H3614" s="15">
        <f t="shared" ca="1" si="341"/>
        <v>1.026939305420318</v>
      </c>
      <c r="I3614" s="18" t="e">
        <f t="shared" ca="1" si="342"/>
        <v>#DIV/0!</v>
      </c>
      <c r="J3614" s="9" t="e">
        <f t="shared" ca="1" si="343"/>
        <v>#DIV/0!</v>
      </c>
    </row>
    <row r="3615" spans="3:10" x14ac:dyDescent="0.2">
      <c r="C3615" s="7">
        <v>631.79999999999995</v>
      </c>
      <c r="D3615" s="16">
        <v>5.3611833098200001E-2</v>
      </c>
      <c r="E3615" s="14">
        <f t="shared" ca="1" si="338"/>
        <v>0</v>
      </c>
      <c r="F3615" s="14">
        <f t="shared" ca="1" si="339"/>
        <v>612.5</v>
      </c>
      <c r="G3615" s="15" t="e">
        <f t="shared" ca="1" si="340"/>
        <v>#DIV/0!</v>
      </c>
      <c r="H3615" s="15">
        <f t="shared" ca="1" si="341"/>
        <v>1.0315102040816326</v>
      </c>
      <c r="I3615" s="18" t="e">
        <f t="shared" ca="1" si="342"/>
        <v>#DIV/0!</v>
      </c>
      <c r="J3615" s="9" t="e">
        <f t="shared" ca="1" si="343"/>
        <v>#DIV/0!</v>
      </c>
    </row>
    <row r="3616" spans="3:10" x14ac:dyDescent="0.2">
      <c r="C3616" s="7">
        <v>635.20000000000005</v>
      </c>
      <c r="D3616" s="16">
        <v>6.0853881399900001E-2</v>
      </c>
      <c r="E3616" s="14">
        <f t="shared" ca="1" si="338"/>
        <v>0</v>
      </c>
      <c r="F3616" s="14">
        <f t="shared" ca="1" si="339"/>
        <v>604.20000000000005</v>
      </c>
      <c r="G3616" s="15" t="e">
        <f t="shared" ca="1" si="340"/>
        <v>#DIV/0!</v>
      </c>
      <c r="H3616" s="15">
        <f t="shared" ca="1" si="341"/>
        <v>1.0513075140681893</v>
      </c>
      <c r="I3616" s="18" t="e">
        <f t="shared" ca="1" si="342"/>
        <v>#DIV/0!</v>
      </c>
      <c r="J3616" s="9" t="e">
        <f t="shared" ca="1" si="343"/>
        <v>#DIV/0!</v>
      </c>
    </row>
    <row r="3617" spans="3:10" x14ac:dyDescent="0.2">
      <c r="C3617" s="7">
        <v>630.29999999999995</v>
      </c>
      <c r="D3617" s="16">
        <v>6.0946611748799999E-2</v>
      </c>
      <c r="E3617" s="14">
        <f ca="1">OFFSET(B3617,-$K$1,0)</f>
        <v>0</v>
      </c>
      <c r="F3617" s="14">
        <f ca="1">OFFSET(C3617,-$K$1,0)</f>
        <v>597.4</v>
      </c>
      <c r="G3617" s="15" t="e">
        <f ca="1">B3617/E3617</f>
        <v>#DIV/0!</v>
      </c>
      <c r="H3617" s="15">
        <f ca="1">C3617/F3617</f>
        <v>1.0550719785738198</v>
      </c>
      <c r="I3617" s="18" t="e">
        <f ca="1">H3617/G3617-1</f>
        <v>#DIV/0!</v>
      </c>
      <c r="J3617" s="9" t="e">
        <f t="shared" ca="1" si="343"/>
        <v>#DIV/0!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I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7" sqref="B57"/>
    </sheetView>
  </sheetViews>
  <sheetFormatPr defaultRowHeight="11.25" x14ac:dyDescent="0.2"/>
  <cols>
    <col min="1" max="1" width="10.5" style="39" bestFit="1" customWidth="1"/>
    <col min="2" max="2" width="9.33203125" style="39"/>
    <col min="3" max="3" width="10.6640625" style="39" bestFit="1" customWidth="1"/>
    <col min="4" max="4" width="10.5" style="39" bestFit="1" customWidth="1"/>
    <col min="6" max="6" width="10.5" customWidth="1"/>
    <col min="7" max="7" width="14.83203125" bestFit="1" customWidth="1"/>
    <col min="9" max="9" width="10.5" style="39" bestFit="1" customWidth="1"/>
    <col min="10" max="14" width="9.33203125" style="39"/>
    <col min="15" max="15" width="9.33203125" style="33"/>
    <col min="17" max="17" width="12.33203125" bestFit="1" customWidth="1"/>
    <col min="30" max="30" width="20.33203125" bestFit="1" customWidth="1"/>
  </cols>
  <sheetData>
    <row r="1" spans="1:21" x14ac:dyDescent="0.2">
      <c r="A1" s="39" t="s">
        <v>58</v>
      </c>
      <c r="B1" s="39" t="s">
        <v>292</v>
      </c>
      <c r="C1" s="39" t="s">
        <v>293</v>
      </c>
      <c r="D1" s="39" t="s">
        <v>295</v>
      </c>
      <c r="I1" s="39" t="s">
        <v>58</v>
      </c>
      <c r="J1" s="39" t="s">
        <v>299</v>
      </c>
      <c r="K1" s="39" t="s">
        <v>72</v>
      </c>
      <c r="L1" s="39" t="s">
        <v>300</v>
      </c>
      <c r="M1" s="39" t="s">
        <v>301</v>
      </c>
      <c r="N1" s="39" t="s">
        <v>302</v>
      </c>
      <c r="T1" s="39" t="s">
        <v>299</v>
      </c>
      <c r="U1" s="39" t="s">
        <v>72</v>
      </c>
    </row>
    <row r="2" spans="1:21" x14ac:dyDescent="0.2">
      <c r="A2" s="40">
        <v>42619</v>
      </c>
      <c r="B2" s="39">
        <v>25.453512</v>
      </c>
      <c r="C2" s="39">
        <v>17.399999999999999</v>
      </c>
      <c r="D2" s="40">
        <v>42619</v>
      </c>
      <c r="F2" s="41" t="s">
        <v>296</v>
      </c>
      <c r="G2" s="41">
        <f>SLOPE(B2:B101,C2:C101)</f>
        <v>0.37435280455053355</v>
      </c>
      <c r="I2" s="40">
        <v>37181</v>
      </c>
      <c r="J2" s="39">
        <v>19.022247</v>
      </c>
      <c r="K2" s="39">
        <v>1077.089966</v>
      </c>
      <c r="L2" s="39">
        <v>9.9231465354200007E-3</v>
      </c>
      <c r="M2" s="39">
        <v>8.5551100887999993</v>
      </c>
      <c r="N2" s="39">
        <v>0.111168232994</v>
      </c>
    </row>
    <row r="3" spans="1:21" x14ac:dyDescent="0.2">
      <c r="A3" s="40">
        <v>42620</v>
      </c>
      <c r="B3" s="39">
        <v>25.355083</v>
      </c>
      <c r="C3" s="39">
        <v>17.445</v>
      </c>
      <c r="D3" s="40">
        <v>42620</v>
      </c>
      <c r="F3" s="41" t="s">
        <v>297</v>
      </c>
      <c r="G3" s="42">
        <f>INTERCEPT(B2:B101,C2:C101)</f>
        <v>18.75996616138481</v>
      </c>
      <c r="I3" s="40">
        <v>37182</v>
      </c>
      <c r="J3" s="39">
        <v>19.266687999999998</v>
      </c>
      <c r="K3" s="39">
        <v>1068.6099850000001</v>
      </c>
      <c r="L3" s="39">
        <v>9.2748439254299996E-3</v>
      </c>
      <c r="M3" s="39">
        <v>9.2664156295400009</v>
      </c>
      <c r="N3" s="39">
        <v>9.8928105325699997E-2</v>
      </c>
    </row>
    <row r="4" spans="1:21" x14ac:dyDescent="0.2">
      <c r="A4" s="40">
        <v>42621</v>
      </c>
      <c r="B4" s="39">
        <v>25.236968999999998</v>
      </c>
      <c r="C4" s="39">
        <v>17.57</v>
      </c>
      <c r="D4" s="40">
        <v>42621</v>
      </c>
      <c r="F4" s="41" t="s">
        <v>298</v>
      </c>
      <c r="G4" s="43">
        <f>RSQ(B2:B101,C2:C101)</f>
        <v>0.23637330449161528</v>
      </c>
      <c r="I4" s="40">
        <v>37183</v>
      </c>
      <c r="J4" s="39">
        <v>19.657115000000001</v>
      </c>
      <c r="K4" s="39">
        <v>1073.4799800000001</v>
      </c>
      <c r="L4" s="39">
        <v>9.5787455056000007E-3</v>
      </c>
      <c r="M4" s="39">
        <v>8.9424880063999996</v>
      </c>
      <c r="N4" s="39">
        <v>0.10129015629599999</v>
      </c>
    </row>
    <row r="5" spans="1:21" x14ac:dyDescent="0.2">
      <c r="A5" s="40">
        <v>42622</v>
      </c>
      <c r="B5" s="39">
        <v>25.158225999999999</v>
      </c>
      <c r="C5" s="39">
        <v>17.32</v>
      </c>
      <c r="D5" s="40">
        <v>42622</v>
      </c>
      <c r="F5" s="41"/>
      <c r="G5" s="41"/>
      <c r="I5" s="40">
        <v>37186</v>
      </c>
      <c r="J5" s="39">
        <v>20.424386999999999</v>
      </c>
      <c r="K5" s="39">
        <v>1089.900024</v>
      </c>
      <c r="L5" s="39">
        <v>2.1689308222900001E-2</v>
      </c>
      <c r="M5" s="39">
        <v>-4.1196118317000003</v>
      </c>
      <c r="N5" s="39">
        <v>0.27366386420700001</v>
      </c>
    </row>
    <row r="6" spans="1:21" x14ac:dyDescent="0.2">
      <c r="A6" s="40">
        <v>42625</v>
      </c>
      <c r="B6" s="39">
        <v>25.266497999999999</v>
      </c>
      <c r="C6" s="39">
        <v>17.16</v>
      </c>
      <c r="D6" s="40">
        <v>42625</v>
      </c>
      <c r="I6" s="40">
        <v>37187</v>
      </c>
      <c r="J6" s="39">
        <v>20.516051999999998</v>
      </c>
      <c r="K6" s="39">
        <v>1084.780029</v>
      </c>
      <c r="L6" s="39">
        <v>1.23287767562E-2</v>
      </c>
      <c r="M6" s="39">
        <v>6.1764140593299999</v>
      </c>
      <c r="N6" s="39">
        <v>4.4409275362199997E-2</v>
      </c>
    </row>
    <row r="7" spans="1:21" x14ac:dyDescent="0.2">
      <c r="A7" s="40">
        <v>42626</v>
      </c>
      <c r="B7" s="39">
        <v>25.374770000000002</v>
      </c>
      <c r="C7" s="39">
        <v>17.11</v>
      </c>
      <c r="D7" s="40">
        <v>42626</v>
      </c>
      <c r="I7" s="40">
        <v>37188</v>
      </c>
      <c r="J7" s="39">
        <v>20.818207999999998</v>
      </c>
      <c r="K7" s="39">
        <v>1085.1999510000001</v>
      </c>
      <c r="L7" s="39">
        <v>8.3162933401200005E-3</v>
      </c>
      <c r="M7" s="39">
        <v>10.724289477299999</v>
      </c>
      <c r="N7" s="39">
        <v>1.6042666399E-2</v>
      </c>
    </row>
    <row r="8" spans="1:21" x14ac:dyDescent="0.2">
      <c r="A8" s="40">
        <v>42627</v>
      </c>
      <c r="B8" s="39">
        <v>25.236968999999998</v>
      </c>
      <c r="C8" s="39">
        <v>17.0825</v>
      </c>
      <c r="D8" s="40">
        <v>42627</v>
      </c>
      <c r="I8" s="40">
        <v>37189</v>
      </c>
      <c r="J8" s="39">
        <v>21.239190000000001</v>
      </c>
      <c r="K8" s="39">
        <v>1100.089966</v>
      </c>
      <c r="L8" s="39">
        <v>3.8204747270399998E-2</v>
      </c>
      <c r="M8" s="39">
        <v>-21.5199134241</v>
      </c>
      <c r="N8" s="39">
        <v>0.26786338240399998</v>
      </c>
    </row>
    <row r="9" spans="1:21" x14ac:dyDescent="0.2">
      <c r="A9" s="40">
        <v>42628</v>
      </c>
      <c r="B9" s="39">
        <v>25.246811999999998</v>
      </c>
      <c r="C9" s="39">
        <v>17.074999999999999</v>
      </c>
      <c r="D9" s="40">
        <v>42628</v>
      </c>
      <c r="I9" s="40">
        <v>37190</v>
      </c>
      <c r="J9" s="39">
        <v>21.116969000000001</v>
      </c>
      <c r="K9" s="39">
        <v>1104.6099850000001</v>
      </c>
      <c r="L9" s="39">
        <v>4.8180675313300003E-2</v>
      </c>
      <c r="M9" s="39">
        <v>-32.216947634299999</v>
      </c>
      <c r="N9" s="39">
        <v>0.53606505037600005</v>
      </c>
    </row>
    <row r="10" spans="1:21" x14ac:dyDescent="0.2">
      <c r="A10" s="40">
        <v>42629</v>
      </c>
      <c r="B10" s="39">
        <v>25.197599</v>
      </c>
      <c r="C10" s="39">
        <v>17.09</v>
      </c>
      <c r="D10" s="40">
        <v>42629</v>
      </c>
      <c r="I10" s="40">
        <v>37193</v>
      </c>
      <c r="J10" s="39">
        <v>20.247845999999999</v>
      </c>
      <c r="K10" s="39">
        <v>1078.3000489999999</v>
      </c>
      <c r="L10" s="39">
        <v>4.69770707491E-2</v>
      </c>
      <c r="M10" s="39">
        <v>-30.799965428499998</v>
      </c>
      <c r="N10" s="39">
        <v>0.55600036911799999</v>
      </c>
    </row>
    <row r="11" spans="1:21" x14ac:dyDescent="0.2">
      <c r="A11" s="40">
        <v>42632</v>
      </c>
      <c r="B11" s="39">
        <v>25.197599</v>
      </c>
      <c r="C11" s="39">
        <v>17.21</v>
      </c>
      <c r="D11" s="40">
        <v>42632</v>
      </c>
      <c r="I11" s="40">
        <v>37194</v>
      </c>
      <c r="J11" s="39">
        <v>19.989826000000001</v>
      </c>
      <c r="K11" s="39">
        <v>1059.790039</v>
      </c>
      <c r="L11" s="39">
        <v>4.2023984906399997E-2</v>
      </c>
      <c r="M11" s="39">
        <v>-25.247873196699999</v>
      </c>
      <c r="N11" s="39">
        <v>0.59576339528599997</v>
      </c>
    </row>
    <row r="12" spans="1:21" x14ac:dyDescent="0.2">
      <c r="A12" s="40">
        <v>42633</v>
      </c>
      <c r="B12" s="39">
        <v>25.197599</v>
      </c>
      <c r="C12" s="39">
        <v>17.202500000000001</v>
      </c>
      <c r="D12" s="40">
        <v>42633</v>
      </c>
      <c r="I12" s="40">
        <v>37195</v>
      </c>
      <c r="J12" s="39">
        <v>19.741990000000001</v>
      </c>
      <c r="K12" s="39">
        <v>1059.780029</v>
      </c>
      <c r="L12" s="39">
        <v>3.6100132246700001E-2</v>
      </c>
      <c r="M12" s="39">
        <v>-18.70270532</v>
      </c>
      <c r="N12" s="39">
        <v>0.74206010234300002</v>
      </c>
    </row>
    <row r="13" spans="1:21" x14ac:dyDescent="0.2">
      <c r="A13" s="40">
        <v>42634</v>
      </c>
      <c r="B13" s="39">
        <v>25.364927000000002</v>
      </c>
      <c r="C13" s="39">
        <v>17.25</v>
      </c>
      <c r="D13" s="40">
        <v>42634</v>
      </c>
      <c r="I13" s="40">
        <v>37196</v>
      </c>
      <c r="J13" s="39">
        <v>20.994748999999999</v>
      </c>
      <c r="K13" s="39">
        <v>1084.099976</v>
      </c>
      <c r="L13" s="39">
        <v>3.2614025172299999E-2</v>
      </c>
      <c r="M13" s="39">
        <v>-14.8138399698</v>
      </c>
      <c r="N13" s="39">
        <v>0.73699503294699997</v>
      </c>
    </row>
    <row r="14" spans="1:21" x14ac:dyDescent="0.2">
      <c r="A14" s="40">
        <v>42635</v>
      </c>
      <c r="B14" s="39">
        <v>25.473196000000002</v>
      </c>
      <c r="C14" s="39">
        <v>17.315000000000001</v>
      </c>
      <c r="D14" s="40">
        <v>42635</v>
      </c>
      <c r="I14" s="40">
        <v>37197</v>
      </c>
      <c r="J14" s="39">
        <v>20.845369000000002</v>
      </c>
      <c r="K14" s="39">
        <v>1087.1999510000001</v>
      </c>
      <c r="L14" s="39">
        <v>3.02491650279E-2</v>
      </c>
      <c r="M14" s="39">
        <v>-12.1777305591</v>
      </c>
      <c r="N14" s="39">
        <v>0.80014883327399999</v>
      </c>
    </row>
    <row r="15" spans="1:21" x14ac:dyDescent="0.2">
      <c r="A15" s="40">
        <v>42636</v>
      </c>
      <c r="B15" s="39">
        <v>25.502725000000002</v>
      </c>
      <c r="C15" s="39">
        <v>17.22</v>
      </c>
      <c r="D15" s="40">
        <v>42636</v>
      </c>
      <c r="I15" s="40">
        <v>37200</v>
      </c>
      <c r="J15" s="39">
        <v>21.480236000000001</v>
      </c>
      <c r="K15" s="39">
        <v>1102.839966</v>
      </c>
      <c r="L15" s="39">
        <v>3.3505212161800003E-2</v>
      </c>
      <c r="M15" s="39">
        <v>-15.6430212727</v>
      </c>
      <c r="N15" s="39">
        <v>0.88512720183899996</v>
      </c>
    </row>
    <row r="16" spans="1:21" x14ac:dyDescent="0.2">
      <c r="A16" s="40">
        <v>42639</v>
      </c>
      <c r="B16" s="39">
        <v>25.423983</v>
      </c>
      <c r="C16" s="39">
        <v>17.047499999999999</v>
      </c>
      <c r="D16" s="40">
        <v>42639</v>
      </c>
      <c r="I16" s="40">
        <v>37201</v>
      </c>
      <c r="J16" s="39">
        <v>21.992882000000002</v>
      </c>
      <c r="K16" s="39">
        <v>1118.8599850000001</v>
      </c>
      <c r="L16" s="39">
        <v>3.47000545935E-2</v>
      </c>
      <c r="M16" s="39">
        <v>-16.909604444500001</v>
      </c>
      <c r="N16" s="39">
        <v>0.930056810239</v>
      </c>
    </row>
    <row r="17" spans="1:32" x14ac:dyDescent="0.2">
      <c r="A17" s="40">
        <v>42640</v>
      </c>
      <c r="B17" s="39">
        <v>25.532253999999998</v>
      </c>
      <c r="C17" s="39">
        <v>16.954999999999998</v>
      </c>
      <c r="D17" s="40">
        <v>42640</v>
      </c>
      <c r="I17" s="40">
        <v>37202</v>
      </c>
      <c r="J17" s="39">
        <v>21.812946</v>
      </c>
      <c r="K17" s="39">
        <v>1115.8000489999999</v>
      </c>
      <c r="L17" s="39">
        <v>3.4832930247200002E-2</v>
      </c>
      <c r="M17" s="39">
        <v>-17.061298693800001</v>
      </c>
      <c r="N17" s="39">
        <v>0.94255838921799995</v>
      </c>
    </row>
    <row r="18" spans="1:32" x14ac:dyDescent="0.2">
      <c r="A18" s="40">
        <v>42641</v>
      </c>
      <c r="B18" s="39">
        <v>25.551939000000001</v>
      </c>
      <c r="C18" s="39">
        <v>17.102499999999999</v>
      </c>
      <c r="D18" s="40">
        <v>42641</v>
      </c>
      <c r="I18" s="40">
        <v>37203</v>
      </c>
      <c r="J18" s="39">
        <v>21.870660999999998</v>
      </c>
      <c r="K18" s="39">
        <v>1118.540039</v>
      </c>
      <c r="L18" s="39">
        <v>3.4695264437499998E-2</v>
      </c>
      <c r="M18" s="39">
        <v>-16.9119523514</v>
      </c>
      <c r="N18" s="39">
        <v>0.94965003157100003</v>
      </c>
      <c r="T18" s="25">
        <f t="shared" ref="T18:U50" si="0">J18/J17-1</f>
        <v>2.6459057845737988E-3</v>
      </c>
      <c r="U18" s="25">
        <f t="shared" si="0"/>
        <v>2.4556281409520153E-3</v>
      </c>
      <c r="Y18">
        <f>LN(J18)</f>
        <v>3.0851460582831507</v>
      </c>
      <c r="Z18">
        <f>LN(K18)</f>
        <v>7.0197795773391052</v>
      </c>
      <c r="AD18" s="26">
        <f>T18/U18</f>
        <v>1.0774863426789103</v>
      </c>
      <c r="AE18">
        <f>Y18/Z18</f>
        <v>0.43949329523714137</v>
      </c>
      <c r="AF18">
        <f>J18/K18</f>
        <v>1.9552863766551319E-2</v>
      </c>
    </row>
    <row r="19" spans="1:32" x14ac:dyDescent="0.2">
      <c r="A19" s="40">
        <v>42642</v>
      </c>
      <c r="B19" s="39">
        <v>25.207442</v>
      </c>
      <c r="C19" s="39">
        <v>17.190000000000001</v>
      </c>
      <c r="D19" s="40">
        <v>42642</v>
      </c>
      <c r="I19" s="40">
        <v>37204</v>
      </c>
      <c r="J19" s="39">
        <v>22.138867000000001</v>
      </c>
      <c r="K19" s="39">
        <v>1120.3100589999999</v>
      </c>
      <c r="L19" s="39">
        <v>3.6167280085600002E-2</v>
      </c>
      <c r="M19" s="39">
        <v>-18.4754320658</v>
      </c>
      <c r="N19" s="39">
        <v>0.97065294488300002</v>
      </c>
      <c r="T19" s="25">
        <f t="shared" si="0"/>
        <v>1.226327818807138E-2</v>
      </c>
      <c r="U19" s="25">
        <f t="shared" si="0"/>
        <v>1.5824377655557775E-3</v>
      </c>
      <c r="Y19">
        <f t="shared" ref="Y19:Y51" si="1">LN(J19)</f>
        <v>3.0973347516259628</v>
      </c>
      <c r="Z19">
        <f t="shared" ref="Z19:Z51" si="2">LN(K19)</f>
        <v>7.0213607643693203</v>
      </c>
      <c r="AD19" s="26">
        <f t="shared" ref="AD19:AD51" si="3">T19/U19</f>
        <v>7.749611678260421</v>
      </c>
      <c r="AE19">
        <f t="shared" ref="AE19:AE51" si="4">Y19/Z19</f>
        <v>0.4411302674182096</v>
      </c>
      <c r="AF19">
        <f t="shared" ref="AF19:AF51" si="5">J19/K19</f>
        <v>1.9761374828466127E-2</v>
      </c>
    </row>
    <row r="20" spans="1:32" x14ac:dyDescent="0.2">
      <c r="A20" s="40">
        <v>42643</v>
      </c>
      <c r="B20" s="39">
        <v>25.325554</v>
      </c>
      <c r="C20" s="39">
        <v>17.25</v>
      </c>
      <c r="D20" s="40">
        <v>42643</v>
      </c>
      <c r="I20" s="40">
        <v>37207</v>
      </c>
      <c r="J20" s="39">
        <v>22.335778999999999</v>
      </c>
      <c r="K20" s="39">
        <v>1118.329956</v>
      </c>
      <c r="L20" s="39">
        <v>3.6469912464599998E-2</v>
      </c>
      <c r="M20" s="39">
        <v>-18.743874366299998</v>
      </c>
      <c r="N20" s="39">
        <v>0.96986111916600004</v>
      </c>
      <c r="T20" s="25">
        <f t="shared" si="0"/>
        <v>8.8944027713793172E-3</v>
      </c>
      <c r="U20" s="25">
        <f t="shared" si="0"/>
        <v>-1.7674598064104652E-3</v>
      </c>
      <c r="Y20">
        <f t="shared" si="1"/>
        <v>3.1061898321900383</v>
      </c>
      <c r="Z20">
        <f t="shared" si="2"/>
        <v>7.0195917407629187</v>
      </c>
      <c r="AD20" s="26">
        <f t="shared" si="3"/>
        <v>-5.0323083665721162</v>
      </c>
      <c r="AE20">
        <f t="shared" si="4"/>
        <v>0.44250291853190377</v>
      </c>
      <c r="AF20">
        <f t="shared" si="5"/>
        <v>1.9972440942107785E-2</v>
      </c>
    </row>
    <row r="21" spans="1:32" x14ac:dyDescent="0.2">
      <c r="A21" s="40">
        <v>42646</v>
      </c>
      <c r="B21" s="39">
        <v>25.217285</v>
      </c>
      <c r="C21" s="39">
        <v>17.515000000000001</v>
      </c>
      <c r="D21" s="40">
        <v>42646</v>
      </c>
      <c r="I21" s="40">
        <v>37208</v>
      </c>
      <c r="J21" s="39">
        <v>23.052126000000001</v>
      </c>
      <c r="K21" s="39">
        <v>1139.089966</v>
      </c>
      <c r="L21" s="39">
        <v>3.8976902807000002E-2</v>
      </c>
      <c r="M21" s="39">
        <v>-21.5007977088</v>
      </c>
      <c r="N21" s="39">
        <v>0.96786491408200004</v>
      </c>
      <c r="T21" s="25">
        <f t="shared" si="0"/>
        <v>3.2071726712554094E-2</v>
      </c>
      <c r="U21" s="25">
        <f t="shared" si="0"/>
        <v>1.856340330384576E-2</v>
      </c>
      <c r="Y21">
        <f t="shared" si="1"/>
        <v>3.1377579994626572</v>
      </c>
      <c r="Z21">
        <f t="shared" si="2"/>
        <v>7.0379849471584395</v>
      </c>
      <c r="AD21" s="26">
        <f t="shared" si="3"/>
        <v>1.7276857151463076</v>
      </c>
      <c r="AE21">
        <f t="shared" si="4"/>
        <v>0.44583187134117352</v>
      </c>
      <c r="AF21">
        <f t="shared" si="5"/>
        <v>2.0237318111886522E-2</v>
      </c>
    </row>
    <row r="22" spans="1:32" x14ac:dyDescent="0.2">
      <c r="A22" s="40">
        <v>42647</v>
      </c>
      <c r="B22" s="39">
        <v>25.197599</v>
      </c>
      <c r="C22" s="39">
        <v>17.8</v>
      </c>
      <c r="D22" s="40">
        <v>42647</v>
      </c>
      <c r="I22" s="40">
        <v>37209</v>
      </c>
      <c r="J22" s="39">
        <v>22.390097000000001</v>
      </c>
      <c r="K22" s="39">
        <v>1141.209961</v>
      </c>
      <c r="L22" s="39">
        <v>3.29931892548E-2</v>
      </c>
      <c r="M22" s="39">
        <v>-14.8837610491</v>
      </c>
      <c r="N22" s="39">
        <v>0.88679845523900003</v>
      </c>
      <c r="T22" s="25">
        <f t="shared" si="0"/>
        <v>-2.871878281421858E-2</v>
      </c>
      <c r="U22" s="25">
        <f t="shared" si="0"/>
        <v>1.8611304315536703E-3</v>
      </c>
      <c r="Y22">
        <f t="shared" si="1"/>
        <v>3.1086187628924806</v>
      </c>
      <c r="Z22">
        <f t="shared" si="2"/>
        <v>7.0398443478326218</v>
      </c>
      <c r="AD22" s="26">
        <f t="shared" si="3"/>
        <v>-15.43082759129577</v>
      </c>
      <c r="AE22">
        <f t="shared" si="4"/>
        <v>0.4415749282652166</v>
      </c>
      <c r="AF22">
        <f t="shared" si="5"/>
        <v>1.9619612310762157E-2</v>
      </c>
    </row>
    <row r="23" spans="1:32" x14ac:dyDescent="0.2">
      <c r="A23" s="40">
        <v>42648</v>
      </c>
      <c r="B23" s="39">
        <v>25.246811999999998</v>
      </c>
      <c r="C23" s="39">
        <v>17.54</v>
      </c>
      <c r="D23" s="40">
        <v>42648</v>
      </c>
      <c r="I23" s="40">
        <v>37210</v>
      </c>
      <c r="J23" s="39">
        <v>22.447814999999999</v>
      </c>
      <c r="K23" s="39">
        <v>1142.23999</v>
      </c>
      <c r="L23" s="39">
        <v>3.1619896001300003E-2</v>
      </c>
      <c r="M23" s="39">
        <v>-13.3915814688</v>
      </c>
      <c r="N23" s="39">
        <v>0.83526993959399998</v>
      </c>
      <c r="T23" s="25">
        <f t="shared" si="0"/>
        <v>2.5778360853012661E-3</v>
      </c>
      <c r="U23" s="25">
        <f t="shared" si="0"/>
        <v>9.0257624381173684E-4</v>
      </c>
      <c r="Y23">
        <f t="shared" si="1"/>
        <v>3.1111932820574357</v>
      </c>
      <c r="Z23">
        <f t="shared" si="2"/>
        <v>7.0407465169994232</v>
      </c>
      <c r="AD23" s="26">
        <f t="shared" si="3"/>
        <v>2.8560867882081795</v>
      </c>
      <c r="AE23">
        <f t="shared" si="4"/>
        <v>0.44188400683729523</v>
      </c>
      <c r="AF23">
        <f t="shared" si="5"/>
        <v>1.9652450620293901E-2</v>
      </c>
    </row>
    <row r="24" spans="1:32" x14ac:dyDescent="0.2">
      <c r="A24" s="40">
        <v>42649</v>
      </c>
      <c r="B24" s="39">
        <v>25.207442</v>
      </c>
      <c r="C24" s="39">
        <v>17.45</v>
      </c>
      <c r="D24" s="40">
        <v>42649</v>
      </c>
      <c r="I24" s="40">
        <v>37211</v>
      </c>
      <c r="J24" s="39">
        <v>22.322198</v>
      </c>
      <c r="K24" s="39">
        <v>1138.650024</v>
      </c>
      <c r="L24" s="39">
        <v>2.61040319382E-2</v>
      </c>
      <c r="M24" s="39">
        <v>-7.1979982841999997</v>
      </c>
      <c r="N24" s="39">
        <v>0.67550878917400003</v>
      </c>
      <c r="P24" t="s">
        <v>303</v>
      </c>
      <c r="Q24" t="s">
        <v>304</v>
      </c>
      <c r="R24" t="s">
        <v>305</v>
      </c>
      <c r="T24" s="25">
        <f t="shared" si="0"/>
        <v>-5.5959566666065053E-3</v>
      </c>
      <c r="U24" s="25">
        <f t="shared" si="0"/>
        <v>-3.1429174529251647E-3</v>
      </c>
      <c r="V24" t="s">
        <v>303</v>
      </c>
      <c r="W24" t="s">
        <v>304</v>
      </c>
      <c r="X24" t="s">
        <v>305</v>
      </c>
      <c r="Y24">
        <f t="shared" si="1"/>
        <v>3.1055816093671069</v>
      </c>
      <c r="Z24">
        <f t="shared" si="2"/>
        <v>7.0375986502084782</v>
      </c>
      <c r="AA24" t="s">
        <v>303</v>
      </c>
      <c r="AD24" s="26">
        <f t="shared" si="3"/>
        <v>1.780497499671287</v>
      </c>
      <c r="AE24">
        <f t="shared" si="4"/>
        <v>0.44128427375936091</v>
      </c>
      <c r="AF24">
        <f t="shared" si="5"/>
        <v>1.9604090396084687E-2</v>
      </c>
    </row>
    <row r="25" spans="1:32" x14ac:dyDescent="0.2">
      <c r="A25" s="40">
        <v>42650</v>
      </c>
      <c r="B25" s="39">
        <v>25.158225999999999</v>
      </c>
      <c r="C25" s="39">
        <v>17.32</v>
      </c>
      <c r="D25" s="40">
        <v>42650</v>
      </c>
      <c r="I25" s="40">
        <v>37214</v>
      </c>
      <c r="J25" s="39">
        <v>22.590403999999999</v>
      </c>
      <c r="K25" s="39">
        <v>1151.0600589999999</v>
      </c>
      <c r="L25" s="39">
        <v>2.0733443519999999E-2</v>
      </c>
      <c r="M25" s="39">
        <v>-1.1418938384499999</v>
      </c>
      <c r="N25" s="39">
        <v>0.54883375973600002</v>
      </c>
      <c r="P25" s="44">
        <f t="shared" ref="P25:P46" si="6">SLOPE(J16:J25,K16:K25)</f>
        <v>2.0733443519993431E-2</v>
      </c>
      <c r="Q25" s="44">
        <f t="shared" ref="Q25:Q51" si="7">INTERCEPT(J16:J25,K16:K25)</f>
        <v>-1.1418938384465562</v>
      </c>
      <c r="R25" s="44">
        <f t="shared" ref="R25:R51" si="8">RSQ(J16:J25,K16:K25)</f>
        <v>0.54883375973645232</v>
      </c>
      <c r="T25" s="25">
        <f t="shared" si="0"/>
        <v>1.2015214630745508E-2</v>
      </c>
      <c r="U25" s="25">
        <f t="shared" si="0"/>
        <v>1.0898901979033315E-2</v>
      </c>
      <c r="V25" s="44">
        <f t="shared" ref="V25:V50" si="9">SLOPE(T16:T25,U16:U25)</f>
        <v>1.5321821098590811</v>
      </c>
      <c r="W25" s="20"/>
      <c r="Y25">
        <f t="shared" si="1"/>
        <v>3.1175252143394725</v>
      </c>
      <c r="Z25">
        <f t="shared" si="2"/>
        <v>7.0484385872041759</v>
      </c>
      <c r="AA25" s="44">
        <f t="shared" ref="AA25:AA50" si="10">SLOPE(Y16:Y25,Z16:Z25)</f>
        <v>0.8659342647300704</v>
      </c>
      <c r="AD25" s="26">
        <f t="shared" si="3"/>
        <v>1.1024243225473256</v>
      </c>
      <c r="AE25">
        <f t="shared" si="4"/>
        <v>0.44230011736203062</v>
      </c>
      <c r="AF25">
        <f t="shared" si="5"/>
        <v>1.9625738746964896E-2</v>
      </c>
    </row>
    <row r="26" spans="1:32" x14ac:dyDescent="0.2">
      <c r="A26" s="40">
        <v>42653</v>
      </c>
      <c r="B26" s="39">
        <v>25.158225999999999</v>
      </c>
      <c r="C26" s="39">
        <v>17.317499999999999</v>
      </c>
      <c r="D26" s="40">
        <v>42653</v>
      </c>
      <c r="I26" s="40">
        <v>37215</v>
      </c>
      <c r="J26" s="39">
        <v>22.203372999999999</v>
      </c>
      <c r="K26" s="39">
        <v>1142.660034</v>
      </c>
      <c r="L26" s="39">
        <v>1.7912405850999999E-2</v>
      </c>
      <c r="M26" s="39">
        <v>2.0254500430500002</v>
      </c>
      <c r="N26" s="39">
        <v>0.42990639797199998</v>
      </c>
      <c r="P26" s="44">
        <f t="shared" si="6"/>
        <v>1.7912405850999544E-2</v>
      </c>
      <c r="Q26" s="44">
        <f t="shared" si="7"/>
        <v>2.0254500430521212</v>
      </c>
      <c r="R26" s="44">
        <f t="shared" si="8"/>
        <v>0.42990639797198282</v>
      </c>
      <c r="T26" s="25">
        <f t="shared" si="0"/>
        <v>-1.7132539993530038E-2</v>
      </c>
      <c r="U26" s="25">
        <f t="shared" si="0"/>
        <v>-7.2976426680094741E-3</v>
      </c>
      <c r="V26" s="44">
        <f t="shared" si="9"/>
        <v>1.6252963791520088</v>
      </c>
      <c r="W26" s="20"/>
      <c r="Y26">
        <f t="shared" si="1"/>
        <v>3.100244214273923</v>
      </c>
      <c r="Z26">
        <f t="shared" si="2"/>
        <v>7.0411141864819555</v>
      </c>
      <c r="AA26" s="44">
        <f t="shared" si="10"/>
        <v>0.75058081402809718</v>
      </c>
      <c r="AD26" s="26">
        <f t="shared" si="3"/>
        <v>2.3476814052068624</v>
      </c>
      <c r="AE26">
        <f t="shared" si="4"/>
        <v>0.44030591354788678</v>
      </c>
      <c r="AF26">
        <f t="shared" si="5"/>
        <v>1.9431302696633915E-2</v>
      </c>
    </row>
    <row r="27" spans="1:32" x14ac:dyDescent="0.2">
      <c r="A27" s="40">
        <v>42654</v>
      </c>
      <c r="B27" s="39">
        <v>25.158225999999999</v>
      </c>
      <c r="C27" s="39">
        <v>17.440000000000001</v>
      </c>
      <c r="D27" s="40">
        <v>42654</v>
      </c>
      <c r="I27" s="40">
        <v>37216</v>
      </c>
      <c r="J27" s="39">
        <v>21.745047</v>
      </c>
      <c r="K27" s="39">
        <v>1137.030029</v>
      </c>
      <c r="L27" s="39">
        <v>1.36202685391E-2</v>
      </c>
      <c r="M27" s="39">
        <v>6.8518303323599996</v>
      </c>
      <c r="N27" s="39">
        <v>0.18518126751700001</v>
      </c>
      <c r="P27" s="44">
        <f t="shared" si="6"/>
        <v>1.3620268539128915E-2</v>
      </c>
      <c r="Q27" s="44">
        <f t="shared" si="7"/>
        <v>6.8518303323629848</v>
      </c>
      <c r="R27" s="44">
        <f t="shared" si="8"/>
        <v>0.1851812675171087</v>
      </c>
      <c r="T27" s="25">
        <f t="shared" si="0"/>
        <v>-2.0642179005865402E-2</v>
      </c>
      <c r="U27" s="25">
        <f t="shared" si="0"/>
        <v>-4.9271041538851978E-3</v>
      </c>
      <c r="V27" s="44">
        <f t="shared" si="9"/>
        <v>1.7595232219938446</v>
      </c>
      <c r="W27" s="20"/>
      <c r="Y27">
        <f t="shared" si="1"/>
        <v>3.0793860074636834</v>
      </c>
      <c r="Z27">
        <f t="shared" si="2"/>
        <v>7.0361749041317703</v>
      </c>
      <c r="AA27" s="44">
        <f t="shared" si="10"/>
        <v>0.68977404800233555</v>
      </c>
      <c r="AD27" s="26">
        <f t="shared" si="3"/>
        <v>4.189515455967844</v>
      </c>
      <c r="AE27">
        <f t="shared" si="4"/>
        <v>0.43765057711334204</v>
      </c>
      <c r="AF27">
        <f t="shared" si="5"/>
        <v>1.9124426308357419E-2</v>
      </c>
    </row>
    <row r="28" spans="1:32" x14ac:dyDescent="0.2">
      <c r="A28" s="40">
        <v>42655</v>
      </c>
      <c r="B28" s="39">
        <v>25.040113999999999</v>
      </c>
      <c r="C28" s="39">
        <v>17.287500000000001</v>
      </c>
      <c r="D28" s="40">
        <v>42655</v>
      </c>
      <c r="I28" s="40">
        <v>37218</v>
      </c>
      <c r="J28" s="39">
        <v>21.969117000000001</v>
      </c>
      <c r="K28" s="39">
        <v>1150.339966</v>
      </c>
      <c r="L28" s="39">
        <v>3.4195355392700002E-3</v>
      </c>
      <c r="M28" s="39">
        <v>18.427736243999998</v>
      </c>
      <c r="N28" s="39">
        <v>1.1118448279E-2</v>
      </c>
      <c r="P28" s="44">
        <f t="shared" si="6"/>
        <v>3.4195355392662692E-3</v>
      </c>
      <c r="Q28" s="44">
        <f t="shared" si="7"/>
        <v>18.427736243999412</v>
      </c>
      <c r="R28" s="44">
        <f t="shared" si="8"/>
        <v>1.1118448278970062E-2</v>
      </c>
      <c r="T28" s="25">
        <f t="shared" si="0"/>
        <v>1.0304415529660771E-2</v>
      </c>
      <c r="U28" s="25">
        <f t="shared" si="0"/>
        <v>1.1705879933272989E-2</v>
      </c>
      <c r="V28" s="44">
        <f t="shared" si="9"/>
        <v>1.6634776988170836</v>
      </c>
      <c r="W28" s="20"/>
      <c r="Y28">
        <f t="shared" si="1"/>
        <v>3.0896376944190553</v>
      </c>
      <c r="Z28">
        <f t="shared" si="2"/>
        <v>7.0478128002782379</v>
      </c>
      <c r="AA28" s="44">
        <f t="shared" si="10"/>
        <v>0.17189258307576313</v>
      </c>
      <c r="AD28" s="26">
        <f t="shared" si="3"/>
        <v>0.88027688549677741</v>
      </c>
      <c r="AE28">
        <f t="shared" si="4"/>
        <v>0.43838248574041022</v>
      </c>
      <c r="AF28">
        <f t="shared" si="5"/>
        <v>1.909793421886552E-2</v>
      </c>
    </row>
    <row r="29" spans="1:32" x14ac:dyDescent="0.2">
      <c r="A29" s="40">
        <v>42656</v>
      </c>
      <c r="B29" s="39">
        <v>25.197599</v>
      </c>
      <c r="C29" s="39">
        <v>17.190000000000001</v>
      </c>
      <c r="D29" s="40">
        <v>42656</v>
      </c>
      <c r="I29" s="40">
        <v>37221</v>
      </c>
      <c r="J29" s="39">
        <v>22.115102</v>
      </c>
      <c r="K29" s="39">
        <v>1157.420044</v>
      </c>
      <c r="L29" s="39">
        <v>-3.4149884341199998E-3</v>
      </c>
      <c r="M29" s="39">
        <v>26.216349848899998</v>
      </c>
      <c r="N29" s="39">
        <v>1.01784384454E-2</v>
      </c>
      <c r="P29" s="44">
        <f t="shared" si="6"/>
        <v>-3.4149884341170313E-3</v>
      </c>
      <c r="Q29" s="44">
        <f t="shared" si="7"/>
        <v>26.216349848943594</v>
      </c>
      <c r="R29" s="44">
        <f t="shared" si="8"/>
        <v>1.0178438445408791E-2</v>
      </c>
      <c r="T29" s="25">
        <f t="shared" si="0"/>
        <v>6.6450099018544595E-3</v>
      </c>
      <c r="U29" s="25">
        <f t="shared" si="0"/>
        <v>6.1547700760316015E-3</v>
      </c>
      <c r="V29" s="44">
        <f t="shared" si="9"/>
        <v>1.703578769999248</v>
      </c>
      <c r="W29" s="20"/>
      <c r="Y29">
        <f t="shared" si="1"/>
        <v>3.09626072356378</v>
      </c>
      <c r="Z29">
        <f t="shared" si="2"/>
        <v>7.0539487071166169</v>
      </c>
      <c r="AA29" s="44">
        <f t="shared" si="10"/>
        <v>-0.17170312491716122</v>
      </c>
      <c r="AD29" s="26">
        <f t="shared" si="3"/>
        <v>1.0796520129536584</v>
      </c>
      <c r="AE29">
        <f t="shared" si="4"/>
        <v>0.43894006777225525</v>
      </c>
      <c r="AF29">
        <f t="shared" si="5"/>
        <v>1.9107239514853262E-2</v>
      </c>
    </row>
    <row r="30" spans="1:32" x14ac:dyDescent="0.2">
      <c r="A30" s="40">
        <v>42657</v>
      </c>
      <c r="B30" s="39">
        <v>25.079484000000001</v>
      </c>
      <c r="C30" s="39">
        <v>17.34</v>
      </c>
      <c r="D30" s="40">
        <v>42657</v>
      </c>
      <c r="I30" s="40">
        <v>37222</v>
      </c>
      <c r="J30" s="39">
        <v>21.639800999999999</v>
      </c>
      <c r="K30" s="39">
        <v>1149.5</v>
      </c>
      <c r="L30" s="39">
        <v>-1.4788416346800001E-2</v>
      </c>
      <c r="M30" s="39">
        <v>39.179061751699997</v>
      </c>
      <c r="N30" s="39">
        <v>5.7280368416400003E-2</v>
      </c>
      <c r="P30" s="44">
        <f t="shared" si="6"/>
        <v>-1.478841634675249E-2</v>
      </c>
      <c r="Q30" s="44">
        <f t="shared" si="7"/>
        <v>39.179061751679299</v>
      </c>
      <c r="R30" s="44">
        <f t="shared" si="8"/>
        <v>5.728036841639942E-2</v>
      </c>
      <c r="T30" s="25">
        <f t="shared" si="0"/>
        <v>-2.149214595528437E-2</v>
      </c>
      <c r="U30" s="25">
        <f t="shared" si="0"/>
        <v>-6.8428433057272642E-3</v>
      </c>
      <c r="V30" s="44">
        <f t="shared" si="9"/>
        <v>1.876180330661869</v>
      </c>
      <c r="W30" s="20"/>
      <c r="Y30">
        <f t="shared" si="1"/>
        <v>3.0745342580025414</v>
      </c>
      <c r="Z30">
        <f t="shared" si="2"/>
        <v>7.0470823442032362</v>
      </c>
      <c r="AA30" s="44">
        <f t="shared" si="10"/>
        <v>-0.75375431847476593</v>
      </c>
      <c r="AD30" s="26">
        <f t="shared" si="3"/>
        <v>3.1408210001383572</v>
      </c>
      <c r="AE30">
        <f t="shared" si="4"/>
        <v>0.43628470732026864</v>
      </c>
      <c r="AF30">
        <f t="shared" si="5"/>
        <v>1.8825403218790778E-2</v>
      </c>
    </row>
    <row r="31" spans="1:32" x14ac:dyDescent="0.2">
      <c r="A31" s="40">
        <v>42660</v>
      </c>
      <c r="B31" s="39">
        <v>25.099170000000001</v>
      </c>
      <c r="C31" s="39">
        <v>17.385000000000002</v>
      </c>
      <c r="D31" s="40">
        <v>42660</v>
      </c>
      <c r="I31" s="40">
        <v>37223</v>
      </c>
      <c r="J31" s="39">
        <v>21.32067</v>
      </c>
      <c r="K31" s="39">
        <v>1128.5200199999999</v>
      </c>
      <c r="L31" s="39">
        <v>1.91487611542E-2</v>
      </c>
      <c r="M31" s="39">
        <v>0.170802776672</v>
      </c>
      <c r="N31" s="39">
        <v>0.157976594882</v>
      </c>
      <c r="P31" s="44">
        <f t="shared" si="6"/>
        <v>1.9148761154211491E-2</v>
      </c>
      <c r="Q31" s="44">
        <f t="shared" si="7"/>
        <v>0.17080277667091792</v>
      </c>
      <c r="R31" s="44">
        <f t="shared" si="8"/>
        <v>0.15797659488166224</v>
      </c>
      <c r="T31" s="25">
        <f t="shared" si="0"/>
        <v>-1.4747409183661131E-2</v>
      </c>
      <c r="U31" s="25">
        <f t="shared" si="0"/>
        <v>-1.8251396259243213E-2</v>
      </c>
      <c r="V31" s="44">
        <f t="shared" si="9"/>
        <v>1.1002623940748568</v>
      </c>
      <c r="W31" s="20"/>
      <c r="Y31">
        <f t="shared" si="1"/>
        <v>3.0596770246950427</v>
      </c>
      <c r="Z31">
        <f t="shared" si="2"/>
        <v>7.0286623364635457</v>
      </c>
      <c r="AA31" s="44">
        <f t="shared" si="10"/>
        <v>1.0110358520198901</v>
      </c>
      <c r="AD31" s="26">
        <f t="shared" si="3"/>
        <v>0.80801539642165576</v>
      </c>
      <c r="AE31">
        <f t="shared" si="4"/>
        <v>0.43531427151108693</v>
      </c>
      <c r="AF31">
        <f t="shared" si="5"/>
        <v>1.8892593504898567E-2</v>
      </c>
    </row>
    <row r="32" spans="1:32" x14ac:dyDescent="0.2">
      <c r="A32" s="40">
        <v>42661</v>
      </c>
      <c r="B32" s="39">
        <v>25.246811999999998</v>
      </c>
      <c r="C32" s="39">
        <v>17.385000000000002</v>
      </c>
      <c r="D32" s="40">
        <v>42661</v>
      </c>
      <c r="I32" s="40">
        <v>37224</v>
      </c>
      <c r="J32" s="39">
        <v>22.013251</v>
      </c>
      <c r="K32" s="39">
        <v>1140.1999510000001</v>
      </c>
      <c r="L32" s="39">
        <v>2.0568995290599999E-2</v>
      </c>
      <c r="M32" s="39">
        <v>-1.48935763228</v>
      </c>
      <c r="N32" s="39">
        <v>0.19910196916199999</v>
      </c>
      <c r="P32" s="44">
        <f t="shared" si="6"/>
        <v>2.0568995290645275E-2</v>
      </c>
      <c r="Q32" s="44">
        <f t="shared" si="7"/>
        <v>-1.4893576322762705</v>
      </c>
      <c r="R32" s="44">
        <f t="shared" si="8"/>
        <v>0.19910196916164058</v>
      </c>
      <c r="T32" s="25">
        <f t="shared" si="0"/>
        <v>3.2484016684278805E-2</v>
      </c>
      <c r="U32" s="25">
        <f t="shared" si="0"/>
        <v>1.0349777401379212E-2</v>
      </c>
      <c r="V32" s="44">
        <f t="shared" si="9"/>
        <v>1.4855203100035959</v>
      </c>
      <c r="W32" s="20"/>
      <c r="Y32">
        <f t="shared" si="1"/>
        <v>3.0916445902193428</v>
      </c>
      <c r="Z32">
        <f t="shared" si="2"/>
        <v>7.0389589216225641</v>
      </c>
      <c r="AA32" s="44">
        <f t="shared" si="10"/>
        <v>1.0829543459713364</v>
      </c>
      <c r="AD32" s="26">
        <f t="shared" si="3"/>
        <v>3.1386198392972182</v>
      </c>
      <c r="AE32">
        <f t="shared" si="4"/>
        <v>0.43921901301658423</v>
      </c>
      <c r="AF32">
        <f t="shared" si="5"/>
        <v>1.9306483025800444E-2</v>
      </c>
    </row>
    <row r="33" spans="1:35" x14ac:dyDescent="0.2">
      <c r="A33" s="40">
        <v>42662</v>
      </c>
      <c r="B33" s="39">
        <v>25.256654999999999</v>
      </c>
      <c r="C33" s="39">
        <v>17.385000000000002</v>
      </c>
      <c r="D33" s="40">
        <v>42662</v>
      </c>
      <c r="I33" s="40">
        <v>37225</v>
      </c>
      <c r="J33" s="39">
        <v>21.799365999999999</v>
      </c>
      <c r="K33" s="39">
        <v>1139.4499510000001</v>
      </c>
      <c r="L33" s="39">
        <v>2.23331879416E-2</v>
      </c>
      <c r="M33" s="39">
        <v>-3.5657880212599999</v>
      </c>
      <c r="N33" s="39">
        <v>0.27153642754599999</v>
      </c>
      <c r="P33" s="44">
        <f t="shared" si="6"/>
        <v>2.2333187941631395E-2</v>
      </c>
      <c r="Q33" s="44">
        <f t="shared" si="7"/>
        <v>-3.5657880212593582</v>
      </c>
      <c r="R33" s="44">
        <f t="shared" si="8"/>
        <v>0.27153642754638851</v>
      </c>
      <c r="T33" s="25">
        <f t="shared" si="0"/>
        <v>-9.716193214714175E-3</v>
      </c>
      <c r="U33" s="25">
        <f t="shared" si="0"/>
        <v>-6.5777936522648517E-4</v>
      </c>
      <c r="V33" s="44">
        <f t="shared" si="9"/>
        <v>1.4858646876294774</v>
      </c>
      <c r="W33" s="20"/>
      <c r="Y33">
        <f t="shared" si="1"/>
        <v>3.0818808868033298</v>
      </c>
      <c r="Z33">
        <f t="shared" si="2"/>
        <v>7.0383009258255758</v>
      </c>
      <c r="AA33" s="44">
        <f t="shared" si="10"/>
        <v>1.1723099610474503</v>
      </c>
      <c r="AD33" s="26">
        <f t="shared" si="3"/>
        <v>14.771204036430538</v>
      </c>
      <c r="AE33">
        <f t="shared" si="4"/>
        <v>0.43787285017823141</v>
      </c>
      <c r="AF33">
        <f t="shared" si="5"/>
        <v>1.9131481800379661E-2</v>
      </c>
    </row>
    <row r="34" spans="1:35" x14ac:dyDescent="0.2">
      <c r="A34" s="40">
        <v>42663</v>
      </c>
      <c r="B34" s="39">
        <v>25.246811999999998</v>
      </c>
      <c r="C34" s="39">
        <v>17.29</v>
      </c>
      <c r="D34" s="40">
        <v>42663</v>
      </c>
      <c r="I34" s="40">
        <v>37228</v>
      </c>
      <c r="J34" s="39">
        <v>21.989485999999999</v>
      </c>
      <c r="K34" s="39">
        <v>1129.900024</v>
      </c>
      <c r="L34" s="39">
        <v>1.9518954727799999E-2</v>
      </c>
      <c r="M34" s="39">
        <v>-0.36395227582700002</v>
      </c>
      <c r="N34" s="39">
        <v>0.28846356889699998</v>
      </c>
      <c r="P34" s="44">
        <f t="shared" si="6"/>
        <v>1.9518954727763251E-2</v>
      </c>
      <c r="Q34" s="44">
        <f t="shared" si="7"/>
        <v>-0.36395227582795897</v>
      </c>
      <c r="R34" s="44">
        <f t="shared" si="8"/>
        <v>0.28846356889673191</v>
      </c>
      <c r="T34" s="25">
        <f t="shared" si="0"/>
        <v>8.7213545568252115E-3</v>
      </c>
      <c r="U34" s="25">
        <f t="shared" si="0"/>
        <v>-8.3811728559195497E-3</v>
      </c>
      <c r="V34" s="44">
        <f t="shared" si="9"/>
        <v>1.2938151321281648</v>
      </c>
      <c r="W34" s="20"/>
      <c r="Y34">
        <f t="shared" si="1"/>
        <v>3.09056443003246</v>
      </c>
      <c r="Z34">
        <f t="shared" si="2"/>
        <v>7.0298844334560178</v>
      </c>
      <c r="AA34" s="44">
        <f t="shared" si="10"/>
        <v>1.0192105436065566</v>
      </c>
      <c r="AD34" s="26">
        <f t="shared" si="3"/>
        <v>-1.040588794283773</v>
      </c>
      <c r="AE34">
        <f t="shared" si="4"/>
        <v>0.43963232387208434</v>
      </c>
      <c r="AF34">
        <f t="shared" si="5"/>
        <v>1.9461443962231473E-2</v>
      </c>
    </row>
    <row r="35" spans="1:35" x14ac:dyDescent="0.2">
      <c r="A35" s="40">
        <v>42664</v>
      </c>
      <c r="B35" s="39">
        <v>25.581468000000001</v>
      </c>
      <c r="C35" s="39">
        <v>17.285</v>
      </c>
      <c r="D35" s="40">
        <v>42664</v>
      </c>
      <c r="I35" s="40">
        <v>37229</v>
      </c>
      <c r="J35" s="39">
        <v>22.407073</v>
      </c>
      <c r="K35" s="39">
        <v>1144.8000489999999</v>
      </c>
      <c r="L35" s="39">
        <v>1.51344042823E-2</v>
      </c>
      <c r="M35" s="39">
        <v>4.6370112260100003</v>
      </c>
      <c r="N35" s="39">
        <v>0.19688277296199999</v>
      </c>
      <c r="P35" s="44">
        <f t="shared" si="6"/>
        <v>1.5134404282275039E-2</v>
      </c>
      <c r="Q35" s="44">
        <f t="shared" si="7"/>
        <v>4.6370112260050327</v>
      </c>
      <c r="R35" s="44">
        <f t="shared" si="8"/>
        <v>0.1968827729616841</v>
      </c>
      <c r="T35" s="25">
        <f t="shared" si="0"/>
        <v>1.8990302911127577E-2</v>
      </c>
      <c r="U35" s="25">
        <f t="shared" si="0"/>
        <v>1.3187029545544959E-2</v>
      </c>
      <c r="V35" s="44">
        <f t="shared" si="9"/>
        <v>1.3458898590868973</v>
      </c>
      <c r="W35" s="20"/>
      <c r="Y35">
        <f t="shared" si="1"/>
        <v>3.1093766679482067</v>
      </c>
      <c r="Z35">
        <f t="shared" si="2"/>
        <v>7.0429852710444765</v>
      </c>
      <c r="AA35" s="44">
        <f t="shared" si="10"/>
        <v>0.79611456118277701</v>
      </c>
      <c r="AD35" s="26">
        <f t="shared" si="3"/>
        <v>1.4400743431672349</v>
      </c>
      <c r="AE35">
        <f t="shared" si="4"/>
        <v>0.44148561274601178</v>
      </c>
      <c r="AF35">
        <f t="shared" si="5"/>
        <v>1.9572914081872127E-2</v>
      </c>
    </row>
    <row r="36" spans="1:35" x14ac:dyDescent="0.2">
      <c r="A36" s="40">
        <v>42667</v>
      </c>
      <c r="B36" s="39">
        <v>25.364927000000002</v>
      </c>
      <c r="C36" s="39">
        <v>17.217500000000001</v>
      </c>
      <c r="D36" s="40">
        <v>42667</v>
      </c>
      <c r="I36" s="40">
        <v>37230</v>
      </c>
      <c r="J36" s="39">
        <v>23.120024999999998</v>
      </c>
      <c r="K36" s="39">
        <v>1170.349976</v>
      </c>
      <c r="L36" s="39">
        <v>2.9014914372799998E-2</v>
      </c>
      <c r="M36" s="39">
        <v>-11.202958472200001</v>
      </c>
      <c r="N36" s="39">
        <v>0.577928724871</v>
      </c>
      <c r="P36" s="44">
        <f t="shared" si="6"/>
        <v>2.9014914372774609E-2</v>
      </c>
      <c r="Q36" s="44">
        <f t="shared" si="7"/>
        <v>-11.202958472163022</v>
      </c>
      <c r="R36" s="44">
        <f t="shared" si="8"/>
        <v>0.57792872487147384</v>
      </c>
      <c r="T36" s="25">
        <f t="shared" si="0"/>
        <v>3.1818167415262E-2</v>
      </c>
      <c r="U36" s="25">
        <f t="shared" si="0"/>
        <v>2.2318244153045175E-2</v>
      </c>
      <c r="V36" s="44">
        <f t="shared" si="9"/>
        <v>1.3193559118152576</v>
      </c>
      <c r="W36" s="20"/>
      <c r="Y36">
        <f t="shared" si="1"/>
        <v>3.1406991251184708</v>
      </c>
      <c r="Z36">
        <f t="shared" si="2"/>
        <v>7.0650581078492269</v>
      </c>
      <c r="AA36" s="44">
        <f t="shared" si="10"/>
        <v>1.4923209556259232</v>
      </c>
      <c r="AD36" s="26">
        <f t="shared" si="3"/>
        <v>1.4256572872432092</v>
      </c>
      <c r="AE36">
        <f t="shared" si="4"/>
        <v>0.44453974435527677</v>
      </c>
      <c r="AF36">
        <f t="shared" si="5"/>
        <v>1.9754795979078997E-2</v>
      </c>
    </row>
    <row r="37" spans="1:35" x14ac:dyDescent="0.2">
      <c r="A37" s="40">
        <v>42668</v>
      </c>
      <c r="B37" s="39">
        <v>25.620840000000001</v>
      </c>
      <c r="C37" s="39">
        <v>17.190000000000001</v>
      </c>
      <c r="D37" s="40">
        <v>42668</v>
      </c>
      <c r="I37" s="40">
        <v>37231</v>
      </c>
      <c r="J37" s="39">
        <v>23.306751999999999</v>
      </c>
      <c r="K37" s="39">
        <v>1167.099976</v>
      </c>
      <c r="L37" s="39">
        <v>3.5663291701900003E-2</v>
      </c>
      <c r="M37" s="39">
        <v>-18.764763903799999</v>
      </c>
      <c r="N37" s="39">
        <v>0.65991625542200005</v>
      </c>
      <c r="P37" s="44">
        <f t="shared" si="6"/>
        <v>3.5663291701897394E-2</v>
      </c>
      <c r="Q37" s="44">
        <f t="shared" si="7"/>
        <v>-18.764763903834201</v>
      </c>
      <c r="R37" s="44">
        <f t="shared" si="8"/>
        <v>0.65991625542231425</v>
      </c>
      <c r="T37" s="25">
        <f t="shared" si="0"/>
        <v>8.0764186024886442E-3</v>
      </c>
      <c r="U37" s="25">
        <f t="shared" si="0"/>
        <v>-2.7769471240626231E-3</v>
      </c>
      <c r="V37" s="44">
        <f t="shared" si="9"/>
        <v>1.189724214415143</v>
      </c>
      <c r="W37" s="20"/>
      <c r="Y37">
        <f t="shared" si="1"/>
        <v>3.1487431039996987</v>
      </c>
      <c r="Z37">
        <f t="shared" si="2"/>
        <v>7.062277297854517</v>
      </c>
      <c r="AA37" s="44">
        <f t="shared" si="10"/>
        <v>1.8269322833685966</v>
      </c>
      <c r="AD37" s="26">
        <f t="shared" si="3"/>
        <v>-2.9083804054118936</v>
      </c>
      <c r="AE37">
        <f t="shared" si="4"/>
        <v>0.4458537906683826</v>
      </c>
      <c r="AF37">
        <f t="shared" si="5"/>
        <v>1.9969799056871886E-2</v>
      </c>
    </row>
    <row r="38" spans="1:35" x14ac:dyDescent="0.2">
      <c r="A38" s="40">
        <v>42669</v>
      </c>
      <c r="B38" s="39">
        <v>25.443669</v>
      </c>
      <c r="C38" s="39">
        <v>17.0425</v>
      </c>
      <c r="D38" s="40">
        <v>42669</v>
      </c>
      <c r="I38" s="40">
        <v>37232</v>
      </c>
      <c r="J38" s="39">
        <v>23.028361</v>
      </c>
      <c r="K38" s="39">
        <v>1158.3100589999999</v>
      </c>
      <c r="L38" s="39">
        <v>3.84073950884E-2</v>
      </c>
      <c r="M38" s="39">
        <v>-21.839017157800001</v>
      </c>
      <c r="N38" s="39">
        <v>0.69055430183699995</v>
      </c>
      <c r="P38" s="44">
        <f t="shared" si="6"/>
        <v>3.8407395088392228E-2</v>
      </c>
      <c r="Q38" s="44">
        <f t="shared" si="7"/>
        <v>-21.8390171577853</v>
      </c>
      <c r="R38" s="44">
        <f t="shared" si="8"/>
        <v>0.69055430183662525</v>
      </c>
      <c r="T38" s="25">
        <f t="shared" si="0"/>
        <v>-1.1944650202653673E-2</v>
      </c>
      <c r="U38" s="25">
        <f t="shared" si="0"/>
        <v>-7.531417342776181E-3</v>
      </c>
      <c r="V38" s="44">
        <f t="shared" si="9"/>
        <v>1.2951228512441872</v>
      </c>
      <c r="W38" s="20"/>
      <c r="Y38">
        <f t="shared" si="1"/>
        <v>3.136726543258344</v>
      </c>
      <c r="Z38">
        <f t="shared" si="2"/>
        <v>7.0547173761792763</v>
      </c>
      <c r="AA38" s="44">
        <f t="shared" si="10"/>
        <v>1.9686833642903805</v>
      </c>
      <c r="AD38" s="26">
        <f t="shared" si="3"/>
        <v>1.5859764051066005</v>
      </c>
      <c r="AE38">
        <f t="shared" si="4"/>
        <v>0.44462823611470392</v>
      </c>
      <c r="AF38">
        <f t="shared" si="5"/>
        <v>1.9880998892369977E-2</v>
      </c>
    </row>
    <row r="39" spans="1:35" x14ac:dyDescent="0.2">
      <c r="A39" s="40">
        <v>42670</v>
      </c>
      <c r="B39" s="39">
        <v>25.404297</v>
      </c>
      <c r="C39" s="39">
        <v>16.940000000000001</v>
      </c>
      <c r="D39" s="40">
        <v>42670</v>
      </c>
      <c r="I39" s="40">
        <v>37235</v>
      </c>
      <c r="J39" s="39">
        <v>22.766943999999999</v>
      </c>
      <c r="K39" s="39">
        <v>1139.9300539999999</v>
      </c>
      <c r="L39" s="39">
        <v>3.8211690155399998E-2</v>
      </c>
      <c r="M39" s="39">
        <v>-21.482222869600001</v>
      </c>
      <c r="N39" s="39">
        <v>0.64343970262500005</v>
      </c>
      <c r="P39" s="44">
        <f t="shared" si="6"/>
        <v>3.8211690155400144E-2</v>
      </c>
      <c r="Q39" s="44">
        <f t="shared" si="7"/>
        <v>-21.48222286962395</v>
      </c>
      <c r="R39" s="44">
        <f t="shared" si="8"/>
        <v>0.64343970262490902</v>
      </c>
      <c r="T39" s="25">
        <f t="shared" si="0"/>
        <v>-1.1351958569695952E-2</v>
      </c>
      <c r="U39" s="25">
        <f t="shared" si="0"/>
        <v>-1.5867949049728436E-2</v>
      </c>
      <c r="V39" s="44">
        <f t="shared" si="9"/>
        <v>1.2711030344267595</v>
      </c>
      <c r="W39" s="20"/>
      <c r="Y39">
        <f t="shared" si="1"/>
        <v>3.1253096593864167</v>
      </c>
      <c r="Z39">
        <f t="shared" si="2"/>
        <v>7.0387221833658256</v>
      </c>
      <c r="AA39" s="44">
        <f t="shared" si="10"/>
        <v>1.9578691669921446</v>
      </c>
      <c r="AD39" s="26">
        <f t="shared" si="3"/>
        <v>0.71540175318940979</v>
      </c>
      <c r="AE39">
        <f t="shared" si="4"/>
        <v>0.4440166237520024</v>
      </c>
      <c r="AF39">
        <f t="shared" si="5"/>
        <v>1.9972228927653136E-2</v>
      </c>
    </row>
    <row r="40" spans="1:35" x14ac:dyDescent="0.2">
      <c r="A40" s="40">
        <v>42671</v>
      </c>
      <c r="B40" s="39">
        <v>25.394454</v>
      </c>
      <c r="C40" s="39">
        <v>16.98</v>
      </c>
      <c r="D40" s="40">
        <v>42671</v>
      </c>
      <c r="I40" s="40">
        <v>37236</v>
      </c>
      <c r="J40" s="39">
        <v>22.855215000000001</v>
      </c>
      <c r="K40" s="39">
        <v>1136.76001</v>
      </c>
      <c r="L40" s="39">
        <v>3.5799075747000003E-2</v>
      </c>
      <c r="M40" s="39">
        <v>-18.548272789199999</v>
      </c>
      <c r="N40" s="39">
        <v>0.644175934851</v>
      </c>
      <c r="P40" s="44">
        <f t="shared" si="6"/>
        <v>3.5799075747012736E-2</v>
      </c>
      <c r="Q40" s="44">
        <f t="shared" si="7"/>
        <v>-18.548272789220523</v>
      </c>
      <c r="R40" s="44">
        <f t="shared" si="8"/>
        <v>0.64417593485094904</v>
      </c>
      <c r="T40" s="25">
        <f t="shared" si="0"/>
        <v>3.8771562841284357E-3</v>
      </c>
      <c r="U40" s="25">
        <f t="shared" si="0"/>
        <v>-2.7809109768414109E-3</v>
      </c>
      <c r="V40" s="44">
        <f t="shared" si="9"/>
        <v>1.1994816092964109</v>
      </c>
      <c r="W40" s="20"/>
      <c r="Y40">
        <f t="shared" si="1"/>
        <v>3.1291793188713797</v>
      </c>
      <c r="Z40">
        <f t="shared" si="2"/>
        <v>7.0359373984723748</v>
      </c>
      <c r="AA40" s="44">
        <f t="shared" si="10"/>
        <v>1.8362126429354735</v>
      </c>
      <c r="AD40" s="26">
        <f t="shared" si="3"/>
        <v>-1.394203667940551</v>
      </c>
      <c r="AE40">
        <f t="shared" si="4"/>
        <v>0.44474234798490098</v>
      </c>
      <c r="AF40">
        <f t="shared" si="5"/>
        <v>2.0105576198093035E-2</v>
      </c>
    </row>
    <row r="41" spans="1:35" x14ac:dyDescent="0.2">
      <c r="A41" s="40">
        <v>42674</v>
      </c>
      <c r="B41" s="39">
        <v>25.394454</v>
      </c>
      <c r="C41" s="39">
        <v>16.905000000000001</v>
      </c>
      <c r="D41" s="40">
        <v>42674</v>
      </c>
      <c r="I41" s="40">
        <v>37237</v>
      </c>
      <c r="J41" s="39">
        <v>23.069099999999999</v>
      </c>
      <c r="K41" s="39">
        <v>1137.0699460000001</v>
      </c>
      <c r="L41" s="39">
        <v>2.5390684354099999E-2</v>
      </c>
      <c r="M41" s="39">
        <v>-6.4719931545399998</v>
      </c>
      <c r="N41" s="39">
        <v>0.420368904845</v>
      </c>
      <c r="P41" s="44">
        <f t="shared" si="6"/>
        <v>2.5390684354144991E-2</v>
      </c>
      <c r="Q41" s="44">
        <f t="shared" si="7"/>
        <v>-6.4719931545389393</v>
      </c>
      <c r="R41" s="44">
        <f t="shared" si="8"/>
        <v>0.42036890484461681</v>
      </c>
      <c r="T41" s="25">
        <f t="shared" si="0"/>
        <v>9.3582580605782173E-3</v>
      </c>
      <c r="U41" s="25">
        <f t="shared" si="0"/>
        <v>2.7264857777686835E-4</v>
      </c>
      <c r="V41" s="44">
        <f t="shared" si="9"/>
        <v>1.203012389348836</v>
      </c>
      <c r="W41" s="20"/>
      <c r="Y41">
        <f t="shared" si="1"/>
        <v>3.1384940597211748</v>
      </c>
      <c r="Z41">
        <f t="shared" si="2"/>
        <v>7.0362100098882827</v>
      </c>
      <c r="AA41" s="44">
        <f t="shared" si="10"/>
        <v>1.2915721036740027</v>
      </c>
      <c r="AD41" s="26">
        <f t="shared" si="3"/>
        <v>34.323516876133787</v>
      </c>
      <c r="AE41">
        <f t="shared" si="4"/>
        <v>0.44604894613869067</v>
      </c>
      <c r="AF41">
        <f t="shared" si="5"/>
        <v>2.0288197820330041E-2</v>
      </c>
    </row>
    <row r="42" spans="1:35" x14ac:dyDescent="0.2">
      <c r="A42" s="40">
        <v>42675</v>
      </c>
      <c r="B42" s="39">
        <v>25.335397</v>
      </c>
      <c r="C42" s="39">
        <v>16.89</v>
      </c>
      <c r="D42" s="40">
        <v>42675</v>
      </c>
      <c r="H42">
        <f t="shared" ref="H42:H49" si="11">H43+1</f>
        <v>10</v>
      </c>
      <c r="I42" s="40">
        <v>37238</v>
      </c>
      <c r="J42" s="39">
        <v>22.498737999999999</v>
      </c>
      <c r="K42" s="39">
        <v>1119.380005</v>
      </c>
      <c r="L42" s="39">
        <v>1.88261836645E-2</v>
      </c>
      <c r="M42" s="39">
        <v>1.1412098076499999</v>
      </c>
      <c r="N42" s="39">
        <v>0.37297525644700003</v>
      </c>
      <c r="P42" s="44">
        <f t="shared" si="6"/>
        <v>1.8826183664508778E-2</v>
      </c>
      <c r="Q42" s="44">
        <f t="shared" si="7"/>
        <v>1.1412098076533681</v>
      </c>
      <c r="R42" s="44">
        <f t="shared" si="8"/>
        <v>0.37297525644736162</v>
      </c>
      <c r="T42" s="25">
        <f t="shared" si="0"/>
        <v>-2.4724068125761223E-2</v>
      </c>
      <c r="U42" s="25">
        <f t="shared" si="0"/>
        <v>-1.5557478290785909E-2</v>
      </c>
      <c r="V42" s="44">
        <f t="shared" si="9"/>
        <v>1.2206842617853599</v>
      </c>
      <c r="W42" s="20"/>
      <c r="Y42">
        <f t="shared" si="1"/>
        <v>3.1134592187484449</v>
      </c>
      <c r="Z42">
        <f t="shared" si="2"/>
        <v>7.0205302440500947</v>
      </c>
      <c r="AA42" s="44">
        <f t="shared" si="10"/>
        <v>0.94892575600121809</v>
      </c>
      <c r="AC42">
        <f t="shared" ref="AC42:AC49" si="12">AC43-1</f>
        <v>1</v>
      </c>
      <c r="AD42" s="26">
        <f t="shared" si="3"/>
        <v>1.5892079464063484</v>
      </c>
      <c r="AE42">
        <f t="shared" si="4"/>
        <v>0.44347921175713245</v>
      </c>
      <c r="AF42">
        <f t="shared" si="5"/>
        <v>2.0099285228879892E-2</v>
      </c>
    </row>
    <row r="43" spans="1:35" x14ac:dyDescent="0.2">
      <c r="A43" s="40">
        <v>42676</v>
      </c>
      <c r="B43" s="39">
        <v>25.148382999999999</v>
      </c>
      <c r="C43" s="39">
        <v>16.84</v>
      </c>
      <c r="D43" s="40">
        <v>42676</v>
      </c>
      <c r="H43">
        <f t="shared" si="11"/>
        <v>9</v>
      </c>
      <c r="I43" s="40">
        <v>37239</v>
      </c>
      <c r="J43" s="39">
        <v>22.895956000000002</v>
      </c>
      <c r="K43" s="39">
        <v>1123.089966</v>
      </c>
      <c r="L43" s="39">
        <v>1.35928943159E-2</v>
      </c>
      <c r="M43" s="39">
        <v>7.2615859566000003</v>
      </c>
      <c r="N43" s="39">
        <v>0.36651953935499998</v>
      </c>
      <c r="P43" s="44">
        <f t="shared" si="6"/>
        <v>1.3592894315889989E-2</v>
      </c>
      <c r="Q43" s="44">
        <f t="shared" si="7"/>
        <v>7.2615859566024916</v>
      </c>
      <c r="R43" s="44">
        <f t="shared" si="8"/>
        <v>0.36651953935510073</v>
      </c>
      <c r="T43" s="25">
        <f t="shared" si="0"/>
        <v>1.7655123589598753E-2</v>
      </c>
      <c r="U43" s="25">
        <f t="shared" si="0"/>
        <v>3.3142998654867029E-3</v>
      </c>
      <c r="V43" s="44">
        <f t="shared" si="9"/>
        <v>1.2610889401050207</v>
      </c>
      <c r="W43" s="20"/>
      <c r="Y43">
        <f t="shared" si="1"/>
        <v>3.1309603010791949</v>
      </c>
      <c r="Z43">
        <f t="shared" si="2"/>
        <v>7.0238390637290982</v>
      </c>
      <c r="AA43" s="44">
        <f t="shared" si="10"/>
        <v>0.68231836267272417</v>
      </c>
      <c r="AC43">
        <f t="shared" si="12"/>
        <v>2</v>
      </c>
      <c r="AD43" s="26">
        <f t="shared" si="3"/>
        <v>5.3269542003273473</v>
      </c>
      <c r="AE43">
        <f t="shared" si="4"/>
        <v>0.44576196474195762</v>
      </c>
      <c r="AF43">
        <f t="shared" si="5"/>
        <v>2.0386573376259692E-2</v>
      </c>
    </row>
    <row r="44" spans="1:35" x14ac:dyDescent="0.2">
      <c r="A44" s="40">
        <v>42677</v>
      </c>
      <c r="B44" s="39">
        <v>25.000741999999999</v>
      </c>
      <c r="C44" s="39">
        <v>16.954999999999998</v>
      </c>
      <c r="D44" s="40">
        <v>42677</v>
      </c>
      <c r="H44">
        <f t="shared" si="11"/>
        <v>8</v>
      </c>
      <c r="I44" s="40">
        <v>37242</v>
      </c>
      <c r="J44" s="39">
        <v>23.418787999999999</v>
      </c>
      <c r="K44" s="39">
        <v>1134.3599850000001</v>
      </c>
      <c r="L44" s="39">
        <v>8.0696741248799993E-3</v>
      </c>
      <c r="M44" s="39">
        <v>13.712129641800001</v>
      </c>
      <c r="N44" s="39">
        <v>0.18591138506900001</v>
      </c>
      <c r="P44" s="44">
        <f t="shared" si="6"/>
        <v>8.0696741248828703E-3</v>
      </c>
      <c r="Q44" s="44">
        <f t="shared" si="7"/>
        <v>13.712129641753368</v>
      </c>
      <c r="R44" s="44">
        <f t="shared" si="8"/>
        <v>0.18591138506914764</v>
      </c>
      <c r="T44" s="25">
        <f t="shared" si="0"/>
        <v>2.2835124246395111E-2</v>
      </c>
      <c r="U44" s="25">
        <f t="shared" si="0"/>
        <v>1.0034831884518924E-2</v>
      </c>
      <c r="V44" s="44">
        <f t="shared" si="9"/>
        <v>1.3672194873312669</v>
      </c>
      <c r="W44" s="20"/>
      <c r="Y44">
        <f t="shared" si="1"/>
        <v>3.1535386061899824</v>
      </c>
      <c r="Z44">
        <f t="shared" si="2"/>
        <v>7.033823881001978</v>
      </c>
      <c r="AA44" s="44">
        <f t="shared" si="10"/>
        <v>0.40378674352737293</v>
      </c>
      <c r="AC44">
        <f t="shared" si="12"/>
        <v>3</v>
      </c>
      <c r="AD44" s="26">
        <f t="shared" si="3"/>
        <v>2.275586129312603</v>
      </c>
      <c r="AE44">
        <f t="shared" si="4"/>
        <v>0.44833914802836328</v>
      </c>
      <c r="AF44">
        <f t="shared" si="5"/>
        <v>2.0644934861661218E-2</v>
      </c>
    </row>
    <row r="45" spans="1:35" x14ac:dyDescent="0.2">
      <c r="A45" s="40">
        <v>42678</v>
      </c>
      <c r="B45" s="39">
        <v>25.128699000000001</v>
      </c>
      <c r="C45" s="39">
        <v>16.675000000000001</v>
      </c>
      <c r="D45" s="40">
        <v>42678</v>
      </c>
      <c r="H45">
        <f t="shared" si="11"/>
        <v>7</v>
      </c>
      <c r="I45" s="40">
        <v>37243</v>
      </c>
      <c r="J45" s="39">
        <v>23.517240999999999</v>
      </c>
      <c r="K45" s="39">
        <v>1142.920044</v>
      </c>
      <c r="L45" s="39">
        <v>8.4484298202199999E-3</v>
      </c>
      <c r="M45" s="39">
        <v>13.391773433099999</v>
      </c>
      <c r="N45" s="39">
        <v>0.21911130771699999</v>
      </c>
      <c r="P45" s="44">
        <f t="shared" si="6"/>
        <v>8.4484298202202809E-3</v>
      </c>
      <c r="Q45" s="44">
        <f t="shared" si="7"/>
        <v>13.391773433123392</v>
      </c>
      <c r="R45" s="44">
        <f t="shared" si="8"/>
        <v>0.21911130771653095</v>
      </c>
      <c r="T45" s="25">
        <f t="shared" si="0"/>
        <v>4.2040177314044413E-3</v>
      </c>
      <c r="U45" s="25">
        <f t="shared" si="0"/>
        <v>7.5461574043445001E-3</v>
      </c>
      <c r="V45" s="44">
        <f t="shared" si="9"/>
        <v>1.3455992128203813</v>
      </c>
      <c r="W45" s="20"/>
      <c r="Y45">
        <f t="shared" si="1"/>
        <v>3.1577338117279554</v>
      </c>
      <c r="Z45">
        <f t="shared" si="2"/>
        <v>7.0413417085920971</v>
      </c>
      <c r="AA45" s="44">
        <f t="shared" si="10"/>
        <v>0.42537665102580507</v>
      </c>
      <c r="AC45">
        <f t="shared" si="12"/>
        <v>4</v>
      </c>
      <c r="AD45" s="26">
        <f t="shared" si="3"/>
        <v>0.55710708194134539</v>
      </c>
      <c r="AE45">
        <f t="shared" si="4"/>
        <v>0.44845626620772794</v>
      </c>
      <c r="AF45">
        <f t="shared" si="5"/>
        <v>2.057645337787076E-2</v>
      </c>
      <c r="AG45" s="44"/>
      <c r="AH45" s="44"/>
      <c r="AI45" s="44"/>
    </row>
    <row r="46" spans="1:35" x14ac:dyDescent="0.2">
      <c r="A46" s="40">
        <v>42681</v>
      </c>
      <c r="B46" s="39">
        <v>25.099170000000001</v>
      </c>
      <c r="C46" s="39">
        <v>16.864999999999998</v>
      </c>
      <c r="D46" s="40">
        <v>42681</v>
      </c>
      <c r="H46">
        <f t="shared" si="11"/>
        <v>6</v>
      </c>
      <c r="I46" s="40">
        <v>37244</v>
      </c>
      <c r="J46" s="39">
        <v>23.591932</v>
      </c>
      <c r="K46" s="39">
        <v>1149.5600589999999</v>
      </c>
      <c r="L46" s="39">
        <v>1.31016196159E-2</v>
      </c>
      <c r="M46" s="39">
        <v>8.1479460281799998</v>
      </c>
      <c r="N46" s="39">
        <v>0.28969381060600002</v>
      </c>
      <c r="P46" s="44">
        <f t="shared" si="6"/>
        <v>1.3101619615898445E-2</v>
      </c>
      <c r="Q46" s="44">
        <f t="shared" si="7"/>
        <v>8.147946028184645</v>
      </c>
      <c r="R46" s="44">
        <f t="shared" si="8"/>
        <v>0.28969381060637389</v>
      </c>
      <c r="T46" s="25">
        <f t="shared" si="0"/>
        <v>3.1760103151556862E-3</v>
      </c>
      <c r="U46" s="25">
        <f t="shared" si="0"/>
        <v>5.809693368191482E-3</v>
      </c>
      <c r="V46" s="44">
        <f t="shared" si="9"/>
        <v>1.3542572456423976</v>
      </c>
      <c r="W46" s="20"/>
      <c r="Y46">
        <f t="shared" si="1"/>
        <v>3.1609047891758268</v>
      </c>
      <c r="Z46">
        <f t="shared" si="2"/>
        <v>7.0471345907722451</v>
      </c>
      <c r="AA46" s="44">
        <f t="shared" si="10"/>
        <v>0.6545604408769331</v>
      </c>
      <c r="AC46">
        <f t="shared" si="12"/>
        <v>5</v>
      </c>
      <c r="AD46" s="26">
        <f t="shared" si="3"/>
        <v>0.5466743447329917</v>
      </c>
      <c r="AE46">
        <f t="shared" si="4"/>
        <v>0.44853759332407556</v>
      </c>
      <c r="AF46">
        <f t="shared" si="5"/>
        <v>2.0522574540840065E-2</v>
      </c>
      <c r="AG46" s="44"/>
      <c r="AH46" s="44"/>
      <c r="AI46" s="44"/>
    </row>
    <row r="47" spans="1:35" x14ac:dyDescent="0.2">
      <c r="A47" s="40">
        <v>42682</v>
      </c>
      <c r="B47" s="39">
        <v>25.079484000000001</v>
      </c>
      <c r="C47" s="39">
        <v>16.829999999999998</v>
      </c>
      <c r="D47" s="40">
        <v>42682</v>
      </c>
      <c r="H47">
        <f t="shared" si="11"/>
        <v>5</v>
      </c>
      <c r="I47" s="40">
        <v>37245</v>
      </c>
      <c r="J47" s="39">
        <v>22.665095000000001</v>
      </c>
      <c r="K47" s="39">
        <v>1139.9300539999999</v>
      </c>
      <c r="L47" s="39">
        <v>1.5747290028900001E-2</v>
      </c>
      <c r="M47" s="39">
        <v>5.1082577655200003</v>
      </c>
      <c r="N47" s="39">
        <v>0.232629722308</v>
      </c>
      <c r="P47" s="44">
        <f>SLOPE(J38:J47,K38:K47)</f>
        <v>1.5747290028898891E-2</v>
      </c>
      <c r="Q47" s="44">
        <f t="shared" si="7"/>
        <v>5.1082577655185979</v>
      </c>
      <c r="R47" s="44">
        <f t="shared" si="8"/>
        <v>0.23262972230791981</v>
      </c>
      <c r="T47" s="25">
        <f t="shared" si="0"/>
        <v>-3.9286184785544465E-2</v>
      </c>
      <c r="U47" s="25">
        <f t="shared" si="0"/>
        <v>-8.3771221212897151E-3</v>
      </c>
      <c r="V47" s="44">
        <f t="shared" si="9"/>
        <v>1.6116014634139237</v>
      </c>
      <c r="W47" s="20"/>
      <c r="Y47">
        <f t="shared" si="1"/>
        <v>3.1208260758686963</v>
      </c>
      <c r="Z47">
        <f t="shared" si="2"/>
        <v>7.0387221833658256</v>
      </c>
      <c r="AA47" s="44">
        <f t="shared" si="10"/>
        <v>0.78156145528917365</v>
      </c>
      <c r="AC47">
        <f t="shared" si="12"/>
        <v>6</v>
      </c>
      <c r="AD47" s="26">
        <f t="shared" si="3"/>
        <v>4.6896994238274381</v>
      </c>
      <c r="AE47">
        <f t="shared" si="4"/>
        <v>0.44337963547473863</v>
      </c>
      <c r="AF47">
        <f t="shared" si="5"/>
        <v>1.9882882217613682E-2</v>
      </c>
      <c r="AG47" s="44"/>
      <c r="AH47" s="44"/>
      <c r="AI47" s="44"/>
    </row>
    <row r="48" spans="1:35" x14ac:dyDescent="0.2">
      <c r="A48" s="40">
        <v>42683</v>
      </c>
      <c r="B48" s="39">
        <v>24.971214</v>
      </c>
      <c r="C48" s="39">
        <v>16.995000000000001</v>
      </c>
      <c r="D48" s="40">
        <v>42683</v>
      </c>
      <c r="H48">
        <f t="shared" si="11"/>
        <v>4</v>
      </c>
      <c r="I48" s="40">
        <v>37246</v>
      </c>
      <c r="J48" s="39">
        <v>22.929905000000002</v>
      </c>
      <c r="K48" s="39">
        <v>1144.8900149999999</v>
      </c>
      <c r="L48" s="39">
        <v>2.24040716391E-2</v>
      </c>
      <c r="M48" s="39">
        <v>-2.4478111037599999</v>
      </c>
      <c r="N48" s="39">
        <v>0.31478660360999999</v>
      </c>
      <c r="P48" s="44">
        <f>SLOPE(J39:J48,K39:K48)</f>
        <v>2.2404071639133605E-2</v>
      </c>
      <c r="Q48" s="44">
        <f t="shared" si="7"/>
        <v>-2.4478111037552388</v>
      </c>
      <c r="R48" s="44">
        <f t="shared" si="8"/>
        <v>0.31478660361036503</v>
      </c>
      <c r="T48" s="25">
        <f t="shared" si="0"/>
        <v>1.1683604238146739E-2</v>
      </c>
      <c r="U48" s="25">
        <f t="shared" si="0"/>
        <v>4.3511099497688388E-3</v>
      </c>
      <c r="V48" s="44">
        <f t="shared" si="9"/>
        <v>1.629085287603137</v>
      </c>
      <c r="W48" s="20"/>
      <c r="Y48">
        <f t="shared" si="1"/>
        <v>3.1324419538171835</v>
      </c>
      <c r="Z48">
        <f t="shared" si="2"/>
        <v>7.043063854606034</v>
      </c>
      <c r="AA48" s="44">
        <f t="shared" si="10"/>
        <v>1.1012079528051957</v>
      </c>
      <c r="AC48">
        <f t="shared" si="12"/>
        <v>7</v>
      </c>
      <c r="AD48" s="26">
        <f t="shared" si="3"/>
        <v>2.685200873576512</v>
      </c>
      <c r="AE48">
        <f t="shared" si="4"/>
        <v>0.44475558059417908</v>
      </c>
      <c r="AF48">
        <f t="shared" si="5"/>
        <v>2.002804173289956E-2</v>
      </c>
      <c r="AG48" s="44"/>
      <c r="AH48" s="44"/>
      <c r="AI48" s="44"/>
    </row>
    <row r="49" spans="1:35" x14ac:dyDescent="0.2">
      <c r="A49" s="40">
        <v>42684</v>
      </c>
      <c r="B49" s="39">
        <v>24.892472000000001</v>
      </c>
      <c r="C49" s="39">
        <v>17.094999999999999</v>
      </c>
      <c r="D49" s="40">
        <v>42684</v>
      </c>
      <c r="H49">
        <f t="shared" si="11"/>
        <v>3</v>
      </c>
      <c r="I49" s="40">
        <v>37249</v>
      </c>
      <c r="J49" s="39">
        <v>22.838239000000002</v>
      </c>
      <c r="K49" s="39">
        <v>1144.650024</v>
      </c>
      <c r="L49" s="39">
        <v>2.0259431597399999E-2</v>
      </c>
      <c r="M49" s="39">
        <v>-1.2240756721199999E-2</v>
      </c>
      <c r="N49" s="39">
        <v>0.28086765546699999</v>
      </c>
      <c r="P49" s="44">
        <f>SLOPE(J40:J49,K40:K49)</f>
        <v>2.0259431597424972E-2</v>
      </c>
      <c r="Q49" s="44">
        <f t="shared" si="7"/>
        <v>-1.2240756720977686E-2</v>
      </c>
      <c r="R49" s="44">
        <f t="shared" si="8"/>
        <v>0.28086765546724896</v>
      </c>
      <c r="T49" s="25">
        <f t="shared" si="0"/>
        <v>-3.9976615690295869E-3</v>
      </c>
      <c r="U49" s="25">
        <f t="shared" si="0"/>
        <v>-2.0961926198637126E-4</v>
      </c>
      <c r="V49" s="44">
        <f t="shared" si="9"/>
        <v>2.0260527148111311</v>
      </c>
      <c r="W49" s="20"/>
      <c r="Y49">
        <f t="shared" si="1"/>
        <v>3.1284362802391481</v>
      </c>
      <c r="Z49">
        <f t="shared" si="2"/>
        <v>7.0428542133708598</v>
      </c>
      <c r="AA49" s="44">
        <f t="shared" si="10"/>
        <v>0.99727102672708468</v>
      </c>
      <c r="AC49">
        <f t="shared" si="12"/>
        <v>8</v>
      </c>
      <c r="AD49" s="26">
        <f t="shared" si="3"/>
        <v>19.071060221982375</v>
      </c>
      <c r="AE49">
        <f t="shared" si="4"/>
        <v>0.44420006228438058</v>
      </c>
      <c r="AF49">
        <f t="shared" si="5"/>
        <v>1.9952158756954694E-2</v>
      </c>
      <c r="AG49" s="44"/>
      <c r="AH49" s="44"/>
      <c r="AI49" s="44"/>
    </row>
    <row r="50" spans="1:35" x14ac:dyDescent="0.2">
      <c r="A50" s="40">
        <v>42685</v>
      </c>
      <c r="B50" s="39">
        <v>24.862943000000001</v>
      </c>
      <c r="C50" s="39">
        <v>16.8475</v>
      </c>
      <c r="D50" s="40">
        <v>42685</v>
      </c>
      <c r="H50">
        <f>H51+1</f>
        <v>2</v>
      </c>
      <c r="I50" s="40">
        <v>37251</v>
      </c>
      <c r="J50" s="39">
        <v>22.977435</v>
      </c>
      <c r="K50" s="39">
        <v>1149.369995</v>
      </c>
      <c r="L50" s="39">
        <v>1.66282729168E-2</v>
      </c>
      <c r="M50" s="39">
        <v>4.1085882075500004</v>
      </c>
      <c r="N50" s="39">
        <v>0.22417065309100001</v>
      </c>
      <c r="P50" s="44">
        <f>SLOPE(J41:J50,K41:K50)</f>
        <v>1.6628272916824404E-2</v>
      </c>
      <c r="Q50" s="44">
        <f t="shared" si="7"/>
        <v>4.1085882075483049</v>
      </c>
      <c r="R50" s="44">
        <f t="shared" si="8"/>
        <v>0.22417065309114168</v>
      </c>
      <c r="T50" s="25">
        <f t="shared" si="0"/>
        <v>6.0948657206012502E-3</v>
      </c>
      <c r="U50" s="25">
        <f t="shared" si="0"/>
        <v>4.1235057887003546E-3</v>
      </c>
      <c r="V50" s="44">
        <f t="shared" si="9"/>
        <v>2.087969818852073</v>
      </c>
      <c r="W50" s="20"/>
      <c r="Y50">
        <f t="shared" si="1"/>
        <v>3.1345126473918121</v>
      </c>
      <c r="Z50">
        <f t="shared" si="2"/>
        <v>7.0469692408085933</v>
      </c>
      <c r="AA50" s="44">
        <f t="shared" si="10"/>
        <v>0.82175158218011513</v>
      </c>
      <c r="AC50">
        <f>AC51-1</f>
        <v>9</v>
      </c>
      <c r="AD50" s="26">
        <f t="shared" si="3"/>
        <v>1.4780786139073734</v>
      </c>
      <c r="AE50">
        <f t="shared" si="4"/>
        <v>0.44480294155961825</v>
      </c>
      <c r="AF50">
        <f t="shared" si="5"/>
        <v>1.9991330119941055E-2</v>
      </c>
      <c r="AG50" s="44"/>
      <c r="AH50" s="44"/>
      <c r="AI50" s="44"/>
    </row>
    <row r="51" spans="1:35" x14ac:dyDescent="0.2">
      <c r="A51" s="40">
        <v>42688</v>
      </c>
      <c r="B51" s="39">
        <v>24.557815999999999</v>
      </c>
      <c r="C51" s="39">
        <v>16.895</v>
      </c>
      <c r="D51" s="40">
        <v>42688</v>
      </c>
      <c r="H51">
        <v>1</v>
      </c>
      <c r="I51" s="40">
        <v>37252</v>
      </c>
      <c r="J51" s="39">
        <v>23.035150000000002</v>
      </c>
      <c r="K51" s="39">
        <v>1157.130005</v>
      </c>
      <c r="L51" s="39">
        <v>1.2651295987000001E-2</v>
      </c>
      <c r="M51" s="39">
        <v>8.6076903982699999</v>
      </c>
      <c r="N51" s="39">
        <v>0.17085079500600001</v>
      </c>
      <c r="P51" s="44">
        <f>SLOPE(J42:J51,K42:K51)</f>
        <v>1.2651295986974846E-2</v>
      </c>
      <c r="Q51" s="44">
        <f t="shared" si="7"/>
        <v>8.6076903982678523</v>
      </c>
      <c r="R51" s="44">
        <f t="shared" si="8"/>
        <v>0.17085079500592537</v>
      </c>
      <c r="T51" s="25">
        <f>J51/J50-1</f>
        <v>2.5118121322071918E-3</v>
      </c>
      <c r="U51" s="25">
        <f>K51/K50-1</f>
        <v>6.7515334781294012E-3</v>
      </c>
      <c r="V51" s="44">
        <f>SLOPE(T42:T51,U42:U51)</f>
        <v>2.0284282212103339</v>
      </c>
      <c r="W51" s="20"/>
      <c r="Y51">
        <f t="shared" si="1"/>
        <v>3.1370213101965025</v>
      </c>
      <c r="Z51">
        <f t="shared" si="2"/>
        <v>7.0536980847534121</v>
      </c>
      <c r="AA51" s="44">
        <f>SLOPE(Y42:Y51,Z42:Z51)</f>
        <v>0.62982609626641228</v>
      </c>
      <c r="AC51">
        <v>10</v>
      </c>
      <c r="AD51" s="26">
        <f t="shared" si="3"/>
        <v>0.37203579606675097</v>
      </c>
      <c r="AE51">
        <f t="shared" si="4"/>
        <v>0.44473427590800674</v>
      </c>
      <c r="AF51">
        <f t="shared" si="5"/>
        <v>1.9907140857521884E-2</v>
      </c>
      <c r="AG51" s="44">
        <f>SLOPE(AD42:AD51,$AC42:$AC51)</f>
        <v>0.3430787785415309</v>
      </c>
      <c r="AH51" s="44">
        <f>SLOPE(AE42:AE51,$AC42:$AC51)</f>
        <v>-1.9620017168729695E-4</v>
      </c>
      <c r="AI51" s="44">
        <f>SLOPE(AF42:AF51,$AC42:$AC51)</f>
        <v>-6.2089757079546279E-5</v>
      </c>
    </row>
    <row r="52" spans="1:35" x14ac:dyDescent="0.2">
      <c r="A52" s="40">
        <v>42689</v>
      </c>
      <c r="B52" s="39">
        <v>25.020427999999999</v>
      </c>
      <c r="C52" s="39">
        <v>16.984999999999999</v>
      </c>
      <c r="D52" s="40">
        <v>42689</v>
      </c>
    </row>
    <row r="53" spans="1:35" x14ac:dyDescent="0.2">
      <c r="A53" s="40">
        <v>42690</v>
      </c>
      <c r="B53" s="39">
        <v>24.981055999999999</v>
      </c>
      <c r="C53" s="39">
        <v>16.84</v>
      </c>
      <c r="D53" s="40">
        <v>42690</v>
      </c>
    </row>
    <row r="54" spans="1:35" x14ac:dyDescent="0.2">
      <c r="A54" s="40">
        <v>42691</v>
      </c>
      <c r="B54" s="39">
        <v>24.794044</v>
      </c>
      <c r="C54" s="39">
        <v>17</v>
      </c>
      <c r="D54" s="40">
        <v>42691</v>
      </c>
      <c r="Q54">
        <f>37000/60</f>
        <v>616.66666666666663</v>
      </c>
    </row>
    <row r="55" spans="1:35" x14ac:dyDescent="0.2">
      <c r="A55" s="40">
        <v>42692</v>
      </c>
      <c r="B55" s="39">
        <v>24.803887</v>
      </c>
      <c r="C55" s="39">
        <v>17.047499999999999</v>
      </c>
      <c r="D55" s="40">
        <v>42692</v>
      </c>
    </row>
    <row r="56" spans="1:35" x14ac:dyDescent="0.2">
      <c r="A56" s="40">
        <v>42695</v>
      </c>
      <c r="B56" s="39">
        <v>24.813728000000001</v>
      </c>
      <c r="C56" s="39">
        <v>16.95</v>
      </c>
      <c r="D56" s="40">
        <v>42695</v>
      </c>
    </row>
    <row r="57" spans="1:35" x14ac:dyDescent="0.2">
      <c r="A57" s="40">
        <v>42696</v>
      </c>
      <c r="B57" s="39">
        <v>24.843257000000001</v>
      </c>
      <c r="C57" s="39">
        <v>17.059999999999999</v>
      </c>
      <c r="D57" s="40">
        <v>42696</v>
      </c>
    </row>
    <row r="58" spans="1:35" x14ac:dyDescent="0.2">
      <c r="A58" s="40">
        <v>42697</v>
      </c>
      <c r="B58" s="39">
        <v>24.971214</v>
      </c>
      <c r="C58" s="39">
        <v>17.03</v>
      </c>
      <c r="D58" s="40">
        <v>42697</v>
      </c>
    </row>
    <row r="59" spans="1:35" x14ac:dyDescent="0.2">
      <c r="A59" s="40">
        <v>42699</v>
      </c>
      <c r="B59" s="39">
        <v>24.951528</v>
      </c>
      <c r="C59" s="39">
        <v>17.02</v>
      </c>
      <c r="D59" s="40">
        <v>42699</v>
      </c>
    </row>
    <row r="60" spans="1:35" x14ac:dyDescent="0.2">
      <c r="A60" s="40">
        <v>42702</v>
      </c>
      <c r="B60" s="39">
        <v>24.921999</v>
      </c>
      <c r="C60" s="39">
        <v>16.91</v>
      </c>
      <c r="D60" s="40">
        <v>42702</v>
      </c>
    </row>
    <row r="61" spans="1:35" x14ac:dyDescent="0.2">
      <c r="A61" s="40">
        <v>42703</v>
      </c>
      <c r="B61" s="39">
        <v>25.030000999999999</v>
      </c>
      <c r="C61" s="39">
        <v>16.95</v>
      </c>
      <c r="D61" s="40">
        <v>42703</v>
      </c>
    </row>
    <row r="62" spans="1:35" x14ac:dyDescent="0.2">
      <c r="A62" s="40">
        <v>42704</v>
      </c>
      <c r="B62" s="39">
        <v>25.059999000000001</v>
      </c>
      <c r="C62" s="39">
        <v>16.97</v>
      </c>
      <c r="D62" s="40">
        <v>42704</v>
      </c>
    </row>
    <row r="63" spans="1:35" x14ac:dyDescent="0.2">
      <c r="A63" s="40">
        <v>42705</v>
      </c>
      <c r="B63" s="39">
        <v>24.809999000000001</v>
      </c>
      <c r="C63" s="39">
        <v>16.95</v>
      </c>
      <c r="D63" s="40">
        <v>42705</v>
      </c>
    </row>
    <row r="64" spans="1:35" x14ac:dyDescent="0.2">
      <c r="A64" s="40">
        <v>42706</v>
      </c>
      <c r="B64" s="39">
        <v>24.860001</v>
      </c>
      <c r="C64" s="39">
        <v>16.899999999999999</v>
      </c>
      <c r="D64" s="40">
        <v>42706</v>
      </c>
    </row>
    <row r="65" spans="1:4" x14ac:dyDescent="0.2">
      <c r="A65" s="40">
        <v>42709</v>
      </c>
      <c r="B65" s="39">
        <v>25.129999000000002</v>
      </c>
      <c r="C65" s="39">
        <v>16.87</v>
      </c>
      <c r="D65" s="40">
        <v>42709</v>
      </c>
    </row>
    <row r="66" spans="1:4" x14ac:dyDescent="0.2">
      <c r="A66" s="40">
        <v>42710</v>
      </c>
      <c r="B66" s="39">
        <v>25.139999</v>
      </c>
      <c r="C66" s="39">
        <v>16.877500000000001</v>
      </c>
      <c r="D66" s="40">
        <v>42710</v>
      </c>
    </row>
    <row r="67" spans="1:4" x14ac:dyDescent="0.2">
      <c r="A67" s="40">
        <v>42711</v>
      </c>
      <c r="B67" s="39">
        <v>25.190000999999999</v>
      </c>
      <c r="C67" s="39">
        <v>17.04</v>
      </c>
      <c r="D67" s="40">
        <v>42711</v>
      </c>
    </row>
    <row r="68" spans="1:4" x14ac:dyDescent="0.2">
      <c r="A68" s="40">
        <v>42712</v>
      </c>
      <c r="B68" s="39">
        <v>25.17</v>
      </c>
      <c r="C68" s="39">
        <v>17.14</v>
      </c>
      <c r="D68" s="40">
        <v>42712</v>
      </c>
    </row>
    <row r="69" spans="1:4" x14ac:dyDescent="0.2">
      <c r="A69" s="40">
        <v>42713</v>
      </c>
      <c r="B69" s="39">
        <v>25.059999000000001</v>
      </c>
      <c r="C69" s="39">
        <v>17.16</v>
      </c>
      <c r="D69" s="40">
        <v>42713</v>
      </c>
    </row>
    <row r="70" spans="1:4" x14ac:dyDescent="0.2">
      <c r="A70" s="40">
        <v>42716</v>
      </c>
      <c r="B70" s="39">
        <v>25.049999</v>
      </c>
      <c r="C70" s="39">
        <v>17.11</v>
      </c>
      <c r="D70" s="40">
        <v>42716</v>
      </c>
    </row>
    <row r="71" spans="1:4" x14ac:dyDescent="0.2">
      <c r="A71" s="40">
        <v>42717</v>
      </c>
      <c r="B71" s="39">
        <v>25.190000999999999</v>
      </c>
      <c r="C71" s="39">
        <v>17.145</v>
      </c>
      <c r="D71" s="40">
        <v>42717</v>
      </c>
    </row>
    <row r="72" spans="1:4" x14ac:dyDescent="0.2">
      <c r="A72" s="40">
        <v>42718</v>
      </c>
      <c r="B72" s="39">
        <v>25.08</v>
      </c>
      <c r="C72" s="39">
        <v>17.085000000000001</v>
      </c>
      <c r="D72" s="40">
        <v>42718</v>
      </c>
    </row>
    <row r="73" spans="1:4" x14ac:dyDescent="0.2">
      <c r="A73" s="40">
        <v>42719</v>
      </c>
      <c r="B73" s="39">
        <v>25.07</v>
      </c>
      <c r="C73" s="39">
        <v>17.11</v>
      </c>
      <c r="D73" s="40">
        <v>42719</v>
      </c>
    </row>
    <row r="74" spans="1:4" x14ac:dyDescent="0.2">
      <c r="A74" s="40">
        <v>42720</v>
      </c>
      <c r="B74" s="39">
        <v>25.129999000000002</v>
      </c>
      <c r="C74" s="39">
        <v>17.079999999999998</v>
      </c>
      <c r="D74" s="40">
        <v>42720</v>
      </c>
    </row>
    <row r="75" spans="1:4" x14ac:dyDescent="0.2">
      <c r="A75" s="40">
        <v>42723</v>
      </c>
      <c r="B75" s="39">
        <v>25.139999</v>
      </c>
      <c r="C75" s="39">
        <v>17.13</v>
      </c>
      <c r="D75" s="40">
        <v>42723</v>
      </c>
    </row>
    <row r="76" spans="1:4" x14ac:dyDescent="0.2">
      <c r="A76" s="40">
        <v>42724</v>
      </c>
      <c r="B76" s="39">
        <v>25.129999000000002</v>
      </c>
      <c r="C76" s="39">
        <v>17.125</v>
      </c>
      <c r="D76" s="40">
        <v>42724</v>
      </c>
    </row>
    <row r="77" spans="1:4" x14ac:dyDescent="0.2">
      <c r="A77" s="40">
        <v>42725</v>
      </c>
      <c r="B77" s="39">
        <v>25.15</v>
      </c>
      <c r="C77" s="39">
        <v>17.11</v>
      </c>
      <c r="D77" s="40">
        <v>42725</v>
      </c>
    </row>
    <row r="78" spans="1:4" x14ac:dyDescent="0.2">
      <c r="A78" s="40">
        <v>42726</v>
      </c>
      <c r="B78" s="39">
        <v>25.16</v>
      </c>
      <c r="C78" s="39">
        <v>17.245000000000001</v>
      </c>
      <c r="D78" s="40">
        <v>42726</v>
      </c>
    </row>
    <row r="79" spans="1:4" x14ac:dyDescent="0.2">
      <c r="A79" s="40">
        <v>42727</v>
      </c>
      <c r="B79" s="39">
        <v>25.290001</v>
      </c>
      <c r="C79" s="39">
        <v>17.260000000000002</v>
      </c>
      <c r="D79" s="40">
        <v>42727</v>
      </c>
    </row>
    <row r="80" spans="1:4" x14ac:dyDescent="0.2">
      <c r="A80" s="40">
        <v>42731</v>
      </c>
      <c r="B80" s="39">
        <v>25.309999000000001</v>
      </c>
      <c r="C80" s="39">
        <v>17.260000000000002</v>
      </c>
      <c r="D80" s="40">
        <v>42731</v>
      </c>
    </row>
    <row r="81" spans="1:4" x14ac:dyDescent="0.2">
      <c r="A81" s="40">
        <v>42732</v>
      </c>
      <c r="B81" s="39">
        <v>25.18</v>
      </c>
      <c r="C81" s="39">
        <v>17.329999999999998</v>
      </c>
      <c r="D81" s="40">
        <v>42732</v>
      </c>
    </row>
    <row r="82" spans="1:4" x14ac:dyDescent="0.2">
      <c r="A82" s="40">
        <v>42733</v>
      </c>
      <c r="B82" s="39">
        <v>25.23</v>
      </c>
      <c r="C82" s="39">
        <v>17.342500000000001</v>
      </c>
      <c r="D82" s="40">
        <v>42733</v>
      </c>
    </row>
    <row r="83" spans="1:4" x14ac:dyDescent="0.2">
      <c r="A83" s="40">
        <v>42734</v>
      </c>
      <c r="B83" s="39">
        <v>25.139999</v>
      </c>
      <c r="C83" s="39">
        <v>17.385000000000002</v>
      </c>
      <c r="D83" s="40">
        <v>42734</v>
      </c>
    </row>
    <row r="84" spans="1:4" x14ac:dyDescent="0.2">
      <c r="A84" s="40">
        <v>42738</v>
      </c>
      <c r="B84" s="39">
        <v>25.23</v>
      </c>
      <c r="C84" s="39">
        <v>17.48</v>
      </c>
      <c r="D84" s="40">
        <v>42738</v>
      </c>
    </row>
    <row r="85" spans="1:4" x14ac:dyDescent="0.2">
      <c r="A85" s="40">
        <v>42739</v>
      </c>
      <c r="B85" s="39">
        <v>25.43</v>
      </c>
      <c r="C85" s="39">
        <v>17.48</v>
      </c>
      <c r="D85" s="40">
        <v>42739</v>
      </c>
    </row>
    <row r="86" spans="1:4" x14ac:dyDescent="0.2">
      <c r="A86" s="40">
        <v>42740</v>
      </c>
      <c r="B86" s="39">
        <v>25.26</v>
      </c>
      <c r="C86" s="39">
        <v>17.695</v>
      </c>
      <c r="D86" s="40">
        <v>42740</v>
      </c>
    </row>
    <row r="87" spans="1:4" x14ac:dyDescent="0.2">
      <c r="A87" s="40">
        <v>42741</v>
      </c>
      <c r="B87" s="39">
        <v>25.280000999999999</v>
      </c>
      <c r="C87" s="39">
        <v>17.690000000000001</v>
      </c>
      <c r="D87" s="40">
        <v>42741</v>
      </c>
    </row>
    <row r="88" spans="1:4" x14ac:dyDescent="0.2">
      <c r="A88" s="40">
        <v>42744</v>
      </c>
      <c r="B88" s="39">
        <v>25.25</v>
      </c>
      <c r="C88" s="39">
        <v>17.75</v>
      </c>
      <c r="D88" s="40">
        <v>42744</v>
      </c>
    </row>
    <row r="89" spans="1:4" x14ac:dyDescent="0.2">
      <c r="A89" s="40">
        <v>42745</v>
      </c>
      <c r="B89" s="39">
        <v>25.379999000000002</v>
      </c>
      <c r="C89" s="39">
        <v>17.739999999999998</v>
      </c>
      <c r="D89" s="40">
        <v>42745</v>
      </c>
    </row>
    <row r="90" spans="1:4" x14ac:dyDescent="0.2">
      <c r="A90" s="40">
        <v>42746</v>
      </c>
      <c r="B90" s="39">
        <v>25.440000999999999</v>
      </c>
      <c r="C90" s="39">
        <v>17.725000000000001</v>
      </c>
      <c r="D90" s="40">
        <v>42746</v>
      </c>
    </row>
    <row r="91" spans="1:4" x14ac:dyDescent="0.2">
      <c r="A91" s="40">
        <v>42747</v>
      </c>
      <c r="B91" s="39">
        <v>25.41</v>
      </c>
      <c r="C91" s="39">
        <v>17.68</v>
      </c>
      <c r="D91" s="40">
        <v>42747</v>
      </c>
    </row>
    <row r="92" spans="1:4" x14ac:dyDescent="0.2">
      <c r="A92" s="40">
        <v>42748</v>
      </c>
      <c r="B92" s="39">
        <v>25.42</v>
      </c>
      <c r="C92" s="39">
        <v>17.712499999999999</v>
      </c>
      <c r="D92" s="40">
        <v>42748</v>
      </c>
    </row>
    <row r="93" spans="1:4" x14ac:dyDescent="0.2">
      <c r="A93" s="40">
        <v>42752</v>
      </c>
      <c r="B93" s="39">
        <v>25.4</v>
      </c>
      <c r="C93" s="39">
        <v>17.55</v>
      </c>
      <c r="D93" s="40">
        <v>42752</v>
      </c>
    </row>
    <row r="94" spans="1:4" x14ac:dyDescent="0.2">
      <c r="A94" s="40">
        <v>42753</v>
      </c>
      <c r="B94" s="39">
        <v>25.370000999999998</v>
      </c>
      <c r="C94" s="39">
        <v>17.684999999999999</v>
      </c>
      <c r="D94" s="40">
        <v>42753</v>
      </c>
    </row>
    <row r="95" spans="1:4" x14ac:dyDescent="0.2">
      <c r="A95" s="40">
        <v>42754</v>
      </c>
      <c r="B95" s="39">
        <v>25.34</v>
      </c>
      <c r="C95" s="39">
        <v>17.55</v>
      </c>
      <c r="D95" s="40">
        <v>42754</v>
      </c>
    </row>
    <row r="96" spans="1:4" x14ac:dyDescent="0.2">
      <c r="A96" s="40">
        <v>42755</v>
      </c>
      <c r="B96" s="39">
        <v>25.299999</v>
      </c>
      <c r="C96" s="39">
        <v>17.535</v>
      </c>
      <c r="D96" s="40">
        <v>42755</v>
      </c>
    </row>
    <row r="97" spans="1:4" x14ac:dyDescent="0.2">
      <c r="A97" s="40">
        <v>42758</v>
      </c>
      <c r="B97" s="39">
        <v>25.440000999999999</v>
      </c>
      <c r="C97" s="39">
        <v>17.467500000000001</v>
      </c>
      <c r="D97" s="40">
        <v>42758</v>
      </c>
    </row>
    <row r="98" spans="1:4" x14ac:dyDescent="0.2">
      <c r="A98" s="40">
        <v>42759</v>
      </c>
      <c r="B98" s="39">
        <v>25.459999</v>
      </c>
      <c r="C98" s="39">
        <v>17.484999999999999</v>
      </c>
      <c r="D98" s="40">
        <v>42759</v>
      </c>
    </row>
    <row r="99" spans="1:4" x14ac:dyDescent="0.2">
      <c r="A99" s="40">
        <v>42760</v>
      </c>
      <c r="B99" s="39">
        <v>25.459999</v>
      </c>
      <c r="C99" s="39">
        <v>17.52</v>
      </c>
      <c r="D99" s="40">
        <v>42760</v>
      </c>
    </row>
    <row r="100" spans="1:4" x14ac:dyDescent="0.2">
      <c r="A100" s="40">
        <v>42761</v>
      </c>
      <c r="B100" s="39">
        <v>25.48</v>
      </c>
      <c r="C100" s="39">
        <v>17.517499999999998</v>
      </c>
      <c r="D100" s="40">
        <v>42761</v>
      </c>
    </row>
    <row r="101" spans="1:4" x14ac:dyDescent="0.2">
      <c r="A101" s="40">
        <v>42762</v>
      </c>
      <c r="B101" s="39">
        <v>25.51</v>
      </c>
      <c r="C101" s="39">
        <v>17.5625</v>
      </c>
      <c r="D101" s="40">
        <v>42762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F198F-EE45-4B05-966C-EE724A05DA38}">
  <sheetPr codeName="Sheet10"/>
  <dimension ref="A3:L30"/>
  <sheetViews>
    <sheetView topLeftCell="A19" workbookViewId="0">
      <selection activeCell="K38" sqref="K38"/>
    </sheetView>
  </sheetViews>
  <sheetFormatPr defaultRowHeight="11.25" x14ac:dyDescent="0.2"/>
  <cols>
    <col min="1" max="1" width="15.83203125" customWidth="1"/>
    <col min="2" max="2" width="15.1640625" customWidth="1"/>
    <col min="3" max="3" width="27.6640625" customWidth="1"/>
    <col min="4" max="4" width="14.1640625" customWidth="1"/>
    <col min="8" max="8" width="16.6640625" customWidth="1"/>
    <col min="9" max="9" width="12" customWidth="1"/>
  </cols>
  <sheetData>
    <row r="3" spans="1:12" ht="12.75" x14ac:dyDescent="0.2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</row>
    <row r="4" spans="1:12" ht="12.75" x14ac:dyDescent="0.2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</row>
    <row r="5" spans="1:12" ht="12.75" x14ac:dyDescent="0.2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</row>
    <row r="6" spans="1:12" ht="12.75" x14ac:dyDescent="0.2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</row>
    <row r="7" spans="1:12" ht="12.75" x14ac:dyDescent="0.2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</row>
    <row r="8" spans="1:12" ht="12.75" x14ac:dyDescent="0.2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</row>
    <row r="9" spans="1:12" ht="12.75" x14ac:dyDescent="0.2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</row>
    <row r="10" spans="1:12" ht="12.75" x14ac:dyDescent="0.2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</row>
    <row r="11" spans="1:12" ht="12.75" x14ac:dyDescent="0.2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</row>
    <row r="12" spans="1:12" ht="12.75" x14ac:dyDescent="0.2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</row>
    <row r="13" spans="1:12" ht="12.75" x14ac:dyDescent="0.2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</row>
    <row r="14" spans="1:12" ht="12.75" x14ac:dyDescent="0.2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</row>
    <row r="15" spans="1:12" ht="12.75" x14ac:dyDescent="0.2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</row>
    <row r="16" spans="1:12" ht="12.75" x14ac:dyDescent="0.2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</row>
    <row r="17" spans="1:12" ht="12.75" x14ac:dyDescent="0.2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</row>
    <row r="18" spans="1:12" ht="12.75" x14ac:dyDescent="0.2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</row>
    <row r="19" spans="1:12" ht="12.75" x14ac:dyDescent="0.2">
      <c r="A19" s="112"/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</row>
    <row r="20" spans="1:12" ht="12.75" x14ac:dyDescent="0.2">
      <c r="A20" s="112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</row>
    <row r="21" spans="1:12" ht="12.75" x14ac:dyDescent="0.2">
      <c r="A21" s="112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</row>
    <row r="22" spans="1:12" ht="12.75" x14ac:dyDescent="0.2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</row>
    <row r="23" spans="1:12" ht="12.75" x14ac:dyDescent="0.2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</row>
    <row r="24" spans="1:12" ht="12.75" x14ac:dyDescent="0.2">
      <c r="A24" s="112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</row>
    <row r="25" spans="1:12" ht="12.75" x14ac:dyDescent="0.2">
      <c r="A25" s="113" t="s">
        <v>585</v>
      </c>
      <c r="B25" s="113" t="s">
        <v>586</v>
      </c>
      <c r="C25" s="113" t="s">
        <v>587</v>
      </c>
      <c r="D25" s="113" t="s">
        <v>588</v>
      </c>
      <c r="E25" s="113" t="s">
        <v>589</v>
      </c>
      <c r="F25" s="113" t="s">
        <v>590</v>
      </c>
      <c r="G25" s="113" t="s">
        <v>591</v>
      </c>
      <c r="H25" s="113" t="s">
        <v>592</v>
      </c>
      <c r="I25" s="113" t="s">
        <v>593</v>
      </c>
      <c r="J25" s="113" t="s">
        <v>594</v>
      </c>
      <c r="K25" s="113" t="s">
        <v>595</v>
      </c>
      <c r="L25" s="113" t="s">
        <v>596</v>
      </c>
    </row>
    <row r="26" spans="1:12" ht="12.75" x14ac:dyDescent="0.2">
      <c r="A26" s="114" t="s">
        <v>601</v>
      </c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ht="12.75" x14ac:dyDescent="0.2">
      <c r="A27" s="115" t="s">
        <v>317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16"/>
      <c r="L27" s="116"/>
    </row>
    <row r="28" spans="1:12" ht="12.75" x14ac:dyDescent="0.2">
      <c r="A28" s="112" t="s">
        <v>597</v>
      </c>
      <c r="B28" s="112" t="s">
        <v>299</v>
      </c>
      <c r="C28" s="112" t="s">
        <v>602</v>
      </c>
      <c r="D28" s="117">
        <v>43412</v>
      </c>
      <c r="E28" s="112" t="s">
        <v>598</v>
      </c>
      <c r="F28" s="112" t="s">
        <v>599</v>
      </c>
      <c r="G28" s="112">
        <v>100</v>
      </c>
      <c r="H28" s="118">
        <v>105.98</v>
      </c>
      <c r="I28" s="119">
        <f>-H28*G28</f>
        <v>-10598</v>
      </c>
      <c r="J28" s="119">
        <v>-1</v>
      </c>
      <c r="K28" s="119">
        <v>0</v>
      </c>
      <c r="L28" s="112" t="s">
        <v>600</v>
      </c>
    </row>
    <row r="29" spans="1:12" ht="12.75" x14ac:dyDescent="0.2">
      <c r="A29" s="112" t="s">
        <v>597</v>
      </c>
      <c r="B29" s="112" t="s">
        <v>603</v>
      </c>
      <c r="C29" s="112" t="s">
        <v>604</v>
      </c>
      <c r="D29" s="117">
        <v>43412</v>
      </c>
      <c r="E29" s="112" t="s">
        <v>598</v>
      </c>
      <c r="F29" s="112" t="s">
        <v>599</v>
      </c>
      <c r="G29" s="112">
        <v>50</v>
      </c>
      <c r="H29" s="118">
        <v>201.5</v>
      </c>
      <c r="I29" s="119">
        <f>-H29*G29</f>
        <v>-10075</v>
      </c>
      <c r="J29" s="119">
        <v>-1</v>
      </c>
      <c r="K29" s="119">
        <v>0</v>
      </c>
      <c r="L29" s="112" t="s">
        <v>600</v>
      </c>
    </row>
    <row r="30" spans="1:12" ht="12.75" x14ac:dyDescent="0.2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</row>
  </sheetData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2978-5A25-4B53-8C81-D5B31FD9AB23}">
  <sheetPr codeName="Sheet7"/>
  <dimension ref="A3:J5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6" sqref="C6:I6"/>
    </sheetView>
  </sheetViews>
  <sheetFormatPr defaultRowHeight="11.25" x14ac:dyDescent="0.2"/>
  <cols>
    <col min="1" max="1" width="18.83203125" bestFit="1" customWidth="1"/>
    <col min="2" max="9" width="12.33203125" style="122" bestFit="1" customWidth="1"/>
    <col min="10" max="10" width="10" style="122" bestFit="1" customWidth="1"/>
    <col min="11" max="11" width="12.6640625" bestFit="1" customWidth="1"/>
  </cols>
  <sheetData>
    <row r="3" spans="1:10" x14ac:dyDescent="0.2">
      <c r="A3" s="120" t="s">
        <v>625</v>
      </c>
      <c r="B3" s="121" t="s">
        <v>44</v>
      </c>
    </row>
    <row r="4" spans="1:10" x14ac:dyDescent="0.2">
      <c r="A4" s="120" t="s">
        <v>45</v>
      </c>
      <c r="B4" s="122">
        <v>1</v>
      </c>
      <c r="C4" s="122">
        <v>2</v>
      </c>
      <c r="D4" s="122">
        <v>3</v>
      </c>
      <c r="E4" s="122">
        <v>4</v>
      </c>
      <c r="F4" s="122">
        <v>5</v>
      </c>
      <c r="G4" s="122">
        <v>6</v>
      </c>
      <c r="H4" s="122">
        <v>7</v>
      </c>
      <c r="I4" s="122">
        <v>8</v>
      </c>
      <c r="J4" s="122" t="s">
        <v>624</v>
      </c>
    </row>
    <row r="5" spans="1:10" x14ac:dyDescent="0.2">
      <c r="A5" t="s">
        <v>618</v>
      </c>
      <c r="B5" s="123">
        <v>-520.29225158691395</v>
      </c>
      <c r="C5" s="123">
        <v>500</v>
      </c>
      <c r="D5" s="123">
        <v>-533.79488754272404</v>
      </c>
      <c r="E5" s="123">
        <v>-525.21050453186001</v>
      </c>
      <c r="F5" s="123">
        <v>-501.37088203430102</v>
      </c>
      <c r="G5" s="123">
        <v>-512.91645431518498</v>
      </c>
      <c r="H5" s="123">
        <v>500</v>
      </c>
      <c r="I5" s="123">
        <v>500</v>
      </c>
      <c r="J5" s="123">
        <v>-1093.5849800109841</v>
      </c>
    </row>
    <row r="6" spans="1:10" x14ac:dyDescent="0.2">
      <c r="A6" t="s">
        <v>619</v>
      </c>
      <c r="B6" s="123">
        <v>-743.30166625976506</v>
      </c>
      <c r="C6" s="123">
        <v>500</v>
      </c>
      <c r="D6" s="123">
        <v>500</v>
      </c>
      <c r="E6" s="123">
        <v>500</v>
      </c>
      <c r="F6" s="123">
        <v>-673.297119140625</v>
      </c>
      <c r="G6" s="123">
        <v>500</v>
      </c>
      <c r="H6" s="123">
        <v>-525.95529174804597</v>
      </c>
      <c r="I6" s="123">
        <v>500</v>
      </c>
      <c r="J6" s="123">
        <v>557.44592285156398</v>
      </c>
    </row>
    <row r="7" spans="1:10" x14ac:dyDescent="0.2">
      <c r="A7" t="s">
        <v>620</v>
      </c>
      <c r="B7" s="123">
        <v>-512.04547595977704</v>
      </c>
      <c r="C7" s="123">
        <v>500</v>
      </c>
      <c r="D7" s="123">
        <v>-507.59613037109301</v>
      </c>
      <c r="E7" s="123">
        <v>-479.84865283966002</v>
      </c>
      <c r="F7" s="123">
        <v>-483.58683776855401</v>
      </c>
      <c r="G7" s="123">
        <v>500</v>
      </c>
      <c r="H7" s="123">
        <v>500</v>
      </c>
      <c r="I7" s="123">
        <v>-514.19984340667702</v>
      </c>
      <c r="J7" s="123">
        <v>-997.27694034576098</v>
      </c>
    </row>
    <row r="8" spans="1:10" x14ac:dyDescent="0.2">
      <c r="A8" t="s">
        <v>617</v>
      </c>
      <c r="B8" s="123">
        <v>500</v>
      </c>
      <c r="C8" s="123">
        <v>1000</v>
      </c>
      <c r="D8" s="123">
        <v>500</v>
      </c>
      <c r="E8" s="123">
        <v>-507.82499694824202</v>
      </c>
      <c r="F8" s="123">
        <v>500</v>
      </c>
      <c r="G8" s="123">
        <v>-558.42222213745094</v>
      </c>
      <c r="H8" s="123"/>
      <c r="I8" s="123"/>
      <c r="J8" s="123">
        <v>1433.7527809143071</v>
      </c>
    </row>
    <row r="9" spans="1:10" x14ac:dyDescent="0.2">
      <c r="A9" t="s">
        <v>565</v>
      </c>
      <c r="B9" s="123">
        <v>-502.72040176391602</v>
      </c>
      <c r="C9" s="123">
        <v>-499.02670288085898</v>
      </c>
      <c r="D9" s="123">
        <v>500</v>
      </c>
      <c r="E9" s="123">
        <v>-505.46391725540099</v>
      </c>
      <c r="F9" s="123">
        <v>-506.13828706741299</v>
      </c>
      <c r="G9" s="123">
        <v>-501.57622528076098</v>
      </c>
      <c r="H9" s="123">
        <v>-509.08952713012599</v>
      </c>
      <c r="I9" s="123">
        <v>-503.69987487792901</v>
      </c>
      <c r="J9" s="123">
        <v>-3027.7149362564051</v>
      </c>
    </row>
    <row r="10" spans="1:10" x14ac:dyDescent="0.2">
      <c r="A10" t="s">
        <v>624</v>
      </c>
      <c r="B10" s="123">
        <v>-1778.3597955703722</v>
      </c>
      <c r="C10" s="123">
        <v>2000.9732971191411</v>
      </c>
      <c r="D10" s="123">
        <v>458.608982086183</v>
      </c>
      <c r="E10" s="123">
        <v>-1518.348071575163</v>
      </c>
      <c r="F10" s="123">
        <v>-1664.393126010893</v>
      </c>
      <c r="G10" s="123">
        <v>-572.91490173339685</v>
      </c>
      <c r="H10" s="123">
        <v>-35.044818878171952</v>
      </c>
      <c r="I10" s="123">
        <v>-17.899718284606024</v>
      </c>
      <c r="J10" s="123">
        <v>-3127.3781528472791</v>
      </c>
    </row>
    <row r="11" spans="1:10" x14ac:dyDescent="0.2">
      <c r="B11"/>
      <c r="C11"/>
      <c r="D11"/>
      <c r="E11"/>
      <c r="F11"/>
      <c r="G11"/>
      <c r="H11"/>
      <c r="I11"/>
      <c r="J11"/>
    </row>
    <row r="12" spans="1:10" x14ac:dyDescent="0.2">
      <c r="B12"/>
      <c r="C12"/>
      <c r="D12"/>
      <c r="E12"/>
      <c r="F12"/>
      <c r="G12"/>
      <c r="H12"/>
      <c r="I12"/>
      <c r="J12"/>
    </row>
    <row r="13" spans="1:10" x14ac:dyDescent="0.2">
      <c r="B13"/>
      <c r="C13"/>
      <c r="D13"/>
      <c r="E13"/>
      <c r="F13"/>
      <c r="G13"/>
      <c r="H13"/>
      <c r="I13"/>
      <c r="J13"/>
    </row>
    <row r="14" spans="1:10" x14ac:dyDescent="0.2">
      <c r="B14"/>
      <c r="C14"/>
      <c r="D14"/>
      <c r="E14"/>
      <c r="F14"/>
      <c r="G14"/>
      <c r="H14"/>
      <c r="I14"/>
      <c r="J14"/>
    </row>
    <row r="15" spans="1:10" x14ac:dyDescent="0.2">
      <c r="B15"/>
      <c r="C15"/>
      <c r="D15"/>
      <c r="E15"/>
      <c r="F15"/>
      <c r="G15"/>
      <c r="H15"/>
      <c r="I15"/>
      <c r="J15"/>
    </row>
    <row r="16" spans="1:10" x14ac:dyDescent="0.2">
      <c r="B16"/>
      <c r="C16"/>
      <c r="D16"/>
      <c r="E16"/>
      <c r="F16"/>
      <c r="G16"/>
      <c r="H16"/>
      <c r="I16"/>
      <c r="J16"/>
    </row>
    <row r="17" spans="2:10" x14ac:dyDescent="0.2">
      <c r="B17"/>
      <c r="C17"/>
      <c r="D17"/>
      <c r="E17"/>
      <c r="F17"/>
      <c r="G17"/>
      <c r="H17"/>
      <c r="I17"/>
      <c r="J17"/>
    </row>
    <row r="18" spans="2:10" x14ac:dyDescent="0.2">
      <c r="B18"/>
      <c r="C18"/>
      <c r="D18"/>
      <c r="E18"/>
      <c r="F18"/>
      <c r="G18"/>
      <c r="H18"/>
      <c r="I18"/>
      <c r="J18"/>
    </row>
    <row r="19" spans="2:10" x14ac:dyDescent="0.2">
      <c r="B19"/>
      <c r="C19"/>
      <c r="D19"/>
      <c r="E19"/>
      <c r="F19"/>
      <c r="G19"/>
      <c r="H19"/>
      <c r="I19"/>
      <c r="J19"/>
    </row>
    <row r="20" spans="2:10" x14ac:dyDescent="0.2">
      <c r="B20"/>
      <c r="C20"/>
      <c r="D20"/>
      <c r="E20"/>
      <c r="F20"/>
      <c r="G20"/>
      <c r="H20"/>
      <c r="I20"/>
      <c r="J20"/>
    </row>
    <row r="21" spans="2:10" x14ac:dyDescent="0.2">
      <c r="B21"/>
      <c r="C21"/>
      <c r="D21"/>
      <c r="E21"/>
      <c r="F21"/>
      <c r="G21"/>
      <c r="H21"/>
      <c r="I21"/>
      <c r="J21"/>
    </row>
    <row r="22" spans="2:10" x14ac:dyDescent="0.2">
      <c r="B22"/>
      <c r="C22"/>
      <c r="D22"/>
      <c r="E22"/>
      <c r="F22"/>
      <c r="G22"/>
      <c r="H22"/>
      <c r="I22"/>
      <c r="J22"/>
    </row>
    <row r="23" spans="2:10" x14ac:dyDescent="0.2">
      <c r="B23"/>
      <c r="C23"/>
      <c r="D23"/>
      <c r="E23"/>
      <c r="F23"/>
      <c r="G23"/>
      <c r="H23"/>
      <c r="I23"/>
      <c r="J23"/>
    </row>
    <row r="24" spans="2:10" x14ac:dyDescent="0.2">
      <c r="B24"/>
      <c r="C24"/>
      <c r="D24"/>
      <c r="E24"/>
      <c r="F24"/>
      <c r="G24"/>
      <c r="H24"/>
      <c r="I24"/>
      <c r="J24"/>
    </row>
    <row r="25" spans="2:10" x14ac:dyDescent="0.2">
      <c r="B25"/>
      <c r="C25"/>
      <c r="D25"/>
      <c r="E25"/>
      <c r="F25"/>
      <c r="G25"/>
      <c r="H25"/>
      <c r="I25"/>
      <c r="J25"/>
    </row>
    <row r="26" spans="2:10" x14ac:dyDescent="0.2">
      <c r="B26"/>
      <c r="C26"/>
      <c r="D26"/>
      <c r="E26"/>
      <c r="F26"/>
      <c r="G26"/>
      <c r="H26"/>
      <c r="I26"/>
      <c r="J26"/>
    </row>
    <row r="27" spans="2:10" x14ac:dyDescent="0.2">
      <c r="B27"/>
      <c r="C27"/>
      <c r="D27"/>
      <c r="E27"/>
      <c r="F27"/>
      <c r="G27"/>
      <c r="H27"/>
      <c r="I27"/>
      <c r="J27"/>
    </row>
    <row r="28" spans="2:10" x14ac:dyDescent="0.2">
      <c r="B28"/>
      <c r="C28"/>
      <c r="D28"/>
      <c r="E28"/>
      <c r="F28"/>
      <c r="G28"/>
      <c r="H28"/>
      <c r="I28"/>
      <c r="J28"/>
    </row>
    <row r="29" spans="2:10" x14ac:dyDescent="0.2">
      <c r="B29"/>
      <c r="C29"/>
      <c r="D29"/>
      <c r="E29"/>
      <c r="F29"/>
      <c r="G29"/>
      <c r="H29"/>
      <c r="I29"/>
      <c r="J29"/>
    </row>
    <row r="30" spans="2:10" x14ac:dyDescent="0.2">
      <c r="B30"/>
      <c r="C30"/>
      <c r="D30"/>
      <c r="E30"/>
      <c r="F30"/>
      <c r="G30"/>
      <c r="H30"/>
      <c r="I30"/>
      <c r="J30"/>
    </row>
    <row r="31" spans="2:10" x14ac:dyDescent="0.2">
      <c r="B31"/>
      <c r="C31"/>
      <c r="D31"/>
      <c r="E31"/>
      <c r="F31"/>
      <c r="G31"/>
      <c r="H31"/>
      <c r="I31"/>
      <c r="J31"/>
    </row>
    <row r="32" spans="2:10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  <row r="39" spans="2:10" x14ac:dyDescent="0.2">
      <c r="B39"/>
      <c r="C39"/>
      <c r="D39"/>
      <c r="E39"/>
      <c r="F39"/>
      <c r="G39"/>
      <c r="H39"/>
      <c r="I39"/>
      <c r="J39"/>
    </row>
    <row r="40" spans="2:10" x14ac:dyDescent="0.2">
      <c r="B40"/>
      <c r="C40"/>
      <c r="D40"/>
      <c r="E40"/>
      <c r="F40"/>
      <c r="G40"/>
      <c r="H40"/>
      <c r="I40"/>
      <c r="J40"/>
    </row>
    <row r="41" spans="2:10" x14ac:dyDescent="0.2">
      <c r="B41"/>
      <c r="C41"/>
      <c r="D41"/>
      <c r="E41"/>
      <c r="F41"/>
      <c r="G41"/>
      <c r="H41"/>
      <c r="I41"/>
      <c r="J41"/>
    </row>
    <row r="42" spans="2:10" x14ac:dyDescent="0.2">
      <c r="B42"/>
      <c r="C42"/>
      <c r="D42"/>
      <c r="E42"/>
      <c r="F42"/>
      <c r="G42"/>
      <c r="H42"/>
      <c r="I42"/>
      <c r="J42"/>
    </row>
    <row r="43" spans="2:10" x14ac:dyDescent="0.2">
      <c r="B43"/>
      <c r="C43"/>
      <c r="D43"/>
      <c r="E43"/>
      <c r="F43"/>
      <c r="G43"/>
      <c r="H43"/>
      <c r="I43"/>
      <c r="J43"/>
    </row>
    <row r="44" spans="2:10" x14ac:dyDescent="0.2">
      <c r="B44"/>
      <c r="C44"/>
      <c r="D44"/>
      <c r="E44"/>
      <c r="F44"/>
      <c r="G44"/>
      <c r="H44"/>
      <c r="I44"/>
      <c r="J44"/>
    </row>
    <row r="45" spans="2:10" x14ac:dyDescent="0.2">
      <c r="B45"/>
      <c r="C45"/>
      <c r="D45"/>
      <c r="E45"/>
      <c r="F45"/>
      <c r="G45"/>
      <c r="H45"/>
      <c r="I45"/>
      <c r="J45"/>
    </row>
    <row r="46" spans="2:10" x14ac:dyDescent="0.2">
      <c r="B46"/>
      <c r="C46"/>
      <c r="D46"/>
      <c r="E46"/>
      <c r="F46"/>
      <c r="G46"/>
      <c r="H46"/>
      <c r="I46"/>
      <c r="J46"/>
    </row>
    <row r="47" spans="2:10" x14ac:dyDescent="0.2">
      <c r="B47"/>
      <c r="C47"/>
      <c r="D47"/>
      <c r="E47"/>
      <c r="F47"/>
      <c r="G47"/>
      <c r="H47"/>
      <c r="I47"/>
      <c r="J47"/>
    </row>
    <row r="48" spans="2:10" x14ac:dyDescent="0.2">
      <c r="B48"/>
      <c r="C48"/>
      <c r="D48"/>
      <c r="E48"/>
      <c r="F48"/>
      <c r="G48"/>
      <c r="H48"/>
      <c r="I48"/>
      <c r="J48"/>
    </row>
    <row r="49" spans="2:10" x14ac:dyDescent="0.2">
      <c r="B49"/>
      <c r="C49"/>
      <c r="D49"/>
      <c r="E49"/>
      <c r="F49"/>
      <c r="G49"/>
      <c r="H49"/>
      <c r="I49"/>
      <c r="J49"/>
    </row>
    <row r="50" spans="2:10" x14ac:dyDescent="0.2">
      <c r="B50"/>
      <c r="C50"/>
      <c r="D50"/>
      <c r="E50"/>
      <c r="F50"/>
      <c r="G50"/>
      <c r="H50"/>
      <c r="I50"/>
      <c r="J50"/>
    </row>
    <row r="51" spans="2:10" x14ac:dyDescent="0.2">
      <c r="B51"/>
      <c r="C51"/>
      <c r="D51"/>
      <c r="E51"/>
      <c r="F51"/>
      <c r="G51"/>
      <c r="H51"/>
      <c r="I51"/>
      <c r="J51"/>
    </row>
    <row r="52" spans="2:10" x14ac:dyDescent="0.2">
      <c r="B52"/>
      <c r="C52"/>
      <c r="D52"/>
      <c r="E52"/>
      <c r="F52"/>
      <c r="G52"/>
      <c r="H52"/>
      <c r="I52"/>
      <c r="J52"/>
    </row>
    <row r="53" spans="2:10" x14ac:dyDescent="0.2">
      <c r="B53"/>
      <c r="C53"/>
      <c r="D53"/>
      <c r="E53"/>
      <c r="F53"/>
      <c r="G53"/>
      <c r="H53"/>
      <c r="I53"/>
      <c r="J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Start</vt:lpstr>
      <vt:lpstr>latest_signals</vt:lpstr>
      <vt:lpstr>Metrics</vt:lpstr>
      <vt:lpstr>Metrics (All)</vt:lpstr>
      <vt:lpstr>Backtest</vt:lpstr>
      <vt:lpstr>Orders</vt:lpstr>
      <vt:lpstr>Trades</vt:lpstr>
      <vt:lpstr>Order Manager</vt:lpstr>
      <vt:lpstr>Calcs_RS</vt:lpstr>
      <vt:lpstr>Calcs</vt:lpstr>
      <vt:lpstr>IB</vt:lpstr>
      <vt:lpstr>Trade Analysis</vt:lpstr>
      <vt:lpstr>backtest</vt:lpstr>
      <vt:lpstr>bt_cols</vt:lpstr>
      <vt:lpstr>environment</vt:lpstr>
      <vt:lpstr>latest_signals</vt:lpstr>
      <vt:lpstr>metrics_only</vt:lpstr>
      <vt:lpstr>NC_IB</vt:lpstr>
      <vt:lpstr>orders_trades</vt:lpstr>
      <vt:lpstr>RC_IB</vt:lpstr>
      <vt:lpstr>SL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 Chhapia</dc:creator>
  <cp:lastModifiedBy>Rushi Chhapia</cp:lastModifiedBy>
  <cp:lastPrinted>2018-11-11T08:59:00Z</cp:lastPrinted>
  <dcterms:created xsi:type="dcterms:W3CDTF">2016-10-13T06:23:29Z</dcterms:created>
  <dcterms:modified xsi:type="dcterms:W3CDTF">2019-06-10T20:51:23Z</dcterms:modified>
</cp:coreProperties>
</file>